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djukovic\OneDrive - UW\Desktop\NW-MRC\AB Sciex 6500\2022\2022-10-21_Promislow-Jing_Batch#8-13\"/>
    </mc:Choice>
  </mc:AlternateContent>
  <xr:revisionPtr revIDLastSave="0" documentId="8_{3A949777-1892-4162-A386-7B45EC1DA710}" xr6:coauthVersionLast="44" xr6:coauthVersionMax="44" xr10:uidLastSave="{00000000-0000-0000-0000-000000000000}"/>
  <bookViews>
    <workbookView xWindow="-120" yWindow="-120" windowWidth="29040" windowHeight="15840" activeTab="5" xr2:uid="{00000000-000D-0000-FFFF-FFFF00000000}"/>
  </bookViews>
  <sheets>
    <sheet name="Key" sheetId="10" r:id="rId1"/>
    <sheet name="Sample ID " sheetId="4" r:id="rId2"/>
    <sheet name="Data Reproducibility" sheetId="2" r:id="rId3"/>
    <sheet name="Relative Quant Data" sheetId="3" r:id="rId4"/>
    <sheet name="AbsoluteConcetrationsTemplate " sheetId="13" state="hidden" r:id="rId5"/>
    <sheet name="Absolute Quant Data" sheetId="17" r:id="rId6"/>
    <sheet name="Metabolite Information" sheetId="5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Q95" i="13" l="1"/>
  <c r="BR95" i="13"/>
  <c r="BS95" i="13"/>
  <c r="BT95" i="13"/>
  <c r="BU95" i="13"/>
  <c r="BV95" i="13"/>
  <c r="BW95" i="13"/>
  <c r="BX95" i="13"/>
  <c r="BY95" i="13"/>
  <c r="BZ95" i="13"/>
  <c r="CA95" i="13"/>
  <c r="CB95" i="13"/>
  <c r="CC95" i="13"/>
  <c r="CD95" i="13"/>
  <c r="CE95" i="13"/>
  <c r="CF95" i="13"/>
  <c r="CG95" i="13"/>
  <c r="CH95" i="13"/>
  <c r="CI95" i="13"/>
  <c r="CJ95" i="13"/>
  <c r="CK95" i="13"/>
  <c r="CL95" i="13"/>
  <c r="CM95" i="13"/>
  <c r="CN95" i="13"/>
  <c r="CO95" i="13"/>
  <c r="CP95" i="13"/>
  <c r="CQ95" i="13"/>
  <c r="CR95" i="13"/>
  <c r="CS95" i="13"/>
  <c r="CT95" i="13"/>
  <c r="CU95" i="13"/>
  <c r="CV95" i="13"/>
  <c r="CW95" i="13"/>
  <c r="CX95" i="13"/>
  <c r="CY95" i="13"/>
  <c r="CZ95" i="13"/>
  <c r="DA95" i="13"/>
  <c r="DB95" i="13"/>
  <c r="DC95" i="13"/>
  <c r="DD95" i="13"/>
  <c r="DE95" i="13"/>
  <c r="DF95" i="13"/>
  <c r="DG95" i="13"/>
  <c r="DH95" i="13"/>
  <c r="DI95" i="13"/>
  <c r="DJ95" i="13"/>
  <c r="DK95" i="13"/>
  <c r="DL95" i="13"/>
  <c r="DM95" i="13"/>
  <c r="DN95" i="13"/>
  <c r="DO95" i="13"/>
  <c r="DP95" i="13"/>
  <c r="DQ95" i="13"/>
  <c r="DR95" i="13"/>
  <c r="DS95" i="13"/>
  <c r="DT95" i="13"/>
  <c r="DU95" i="13"/>
  <c r="DV95" i="13"/>
  <c r="DW95" i="13"/>
  <c r="DX95" i="13"/>
  <c r="DY95" i="13"/>
  <c r="DZ95" i="13"/>
  <c r="EA95" i="13"/>
  <c r="EB95" i="13"/>
  <c r="EC95" i="13"/>
  <c r="ED95" i="13"/>
  <c r="EE95" i="13"/>
  <c r="EF95" i="13"/>
  <c r="EG95" i="13"/>
  <c r="EH95" i="13"/>
  <c r="EI95" i="13"/>
  <c r="EJ95" i="13"/>
  <c r="EK95" i="13"/>
  <c r="EL95" i="13"/>
  <c r="EM95" i="13"/>
  <c r="EN95" i="13"/>
  <c r="EO95" i="13"/>
  <c r="EP95" i="13"/>
  <c r="EQ95" i="13"/>
  <c r="ER95" i="13"/>
  <c r="ES95" i="13"/>
  <c r="ET95" i="13"/>
  <c r="EU95" i="13"/>
  <c r="EV95" i="13"/>
  <c r="EW95" i="13"/>
  <c r="EX95" i="13"/>
  <c r="EY95" i="13"/>
  <c r="EZ95" i="13"/>
  <c r="FA95" i="13"/>
  <c r="FB95" i="13"/>
  <c r="FC95" i="13"/>
  <c r="FD95" i="13"/>
  <c r="FE95" i="13"/>
  <c r="FF95" i="13"/>
  <c r="FG95" i="13"/>
  <c r="FH95" i="13"/>
  <c r="FI95" i="13"/>
  <c r="FJ95" i="13"/>
  <c r="FK95" i="13"/>
  <c r="FL95" i="13"/>
  <c r="FM95" i="13"/>
  <c r="FN95" i="13"/>
  <c r="FO95" i="13"/>
  <c r="FP95" i="13"/>
  <c r="FQ95" i="13"/>
  <c r="FR95" i="13"/>
  <c r="FS95" i="13"/>
  <c r="FT95" i="13"/>
  <c r="FU95" i="13"/>
  <c r="FV95" i="13"/>
  <c r="FW95" i="13"/>
  <c r="FX95" i="13"/>
  <c r="FY95" i="13"/>
  <c r="FZ95" i="13"/>
  <c r="GA95" i="13"/>
  <c r="GB95" i="13"/>
  <c r="GC95" i="13"/>
  <c r="GD95" i="13"/>
  <c r="GE95" i="13"/>
  <c r="GF95" i="13"/>
  <c r="GG95" i="13"/>
  <c r="GH95" i="13"/>
  <c r="GI95" i="13"/>
  <c r="GJ95" i="13"/>
  <c r="GK95" i="13"/>
  <c r="GL95" i="13"/>
  <c r="GM95" i="13"/>
  <c r="GN95" i="13"/>
  <c r="GO95" i="13"/>
  <c r="GP95" i="13"/>
  <c r="GQ95" i="13"/>
  <c r="GR95" i="13"/>
  <c r="GS95" i="13"/>
  <c r="GT95" i="13"/>
  <c r="GU95" i="13"/>
  <c r="GV95" i="13"/>
  <c r="GW95" i="13"/>
  <c r="GX95" i="13"/>
  <c r="GY95" i="13"/>
  <c r="GZ95" i="13"/>
  <c r="HA95" i="13"/>
  <c r="HB95" i="13"/>
  <c r="HC95" i="13"/>
  <c r="HD95" i="13"/>
  <c r="HE95" i="13"/>
  <c r="HF95" i="13"/>
  <c r="HG95" i="13"/>
  <c r="HH95" i="13"/>
  <c r="HI95" i="13"/>
  <c r="HJ95" i="13"/>
  <c r="HK95" i="13"/>
  <c r="HL95" i="13"/>
  <c r="HM95" i="13"/>
  <c r="HN95" i="13"/>
  <c r="HO95" i="13"/>
  <c r="HP95" i="13"/>
  <c r="HQ95" i="13"/>
  <c r="HR95" i="13"/>
  <c r="HS95" i="13"/>
  <c r="HT95" i="13"/>
  <c r="HU95" i="13"/>
  <c r="HV95" i="13"/>
  <c r="HW95" i="13"/>
  <c r="HX95" i="13"/>
  <c r="HY95" i="13"/>
  <c r="HZ95" i="13"/>
  <c r="IA95" i="13"/>
  <c r="IB95" i="13"/>
  <c r="IC95" i="13"/>
  <c r="ID95" i="13"/>
  <c r="IE95" i="13"/>
  <c r="IF95" i="13"/>
  <c r="IG95" i="13"/>
  <c r="IH95" i="13"/>
  <c r="II95" i="13"/>
  <c r="IJ95" i="13"/>
  <c r="IK95" i="13"/>
  <c r="IL95" i="13"/>
  <c r="IM95" i="13"/>
  <c r="IN95" i="13"/>
  <c r="IO95" i="13"/>
  <c r="IP95" i="13"/>
  <c r="IQ95" i="13"/>
  <c r="IR95" i="13"/>
  <c r="IS95" i="13"/>
  <c r="IT95" i="13"/>
  <c r="IU95" i="13"/>
  <c r="IV95" i="13"/>
  <c r="IW95" i="13"/>
  <c r="IX95" i="13"/>
  <c r="IY95" i="13"/>
  <c r="IZ95" i="13"/>
  <c r="JA95" i="13"/>
  <c r="JB95" i="13"/>
  <c r="JC95" i="13"/>
  <c r="JD95" i="13"/>
  <c r="JE95" i="13"/>
  <c r="JF95" i="13"/>
  <c r="JG95" i="13"/>
  <c r="JH95" i="13"/>
  <c r="JI95" i="13"/>
  <c r="JJ95" i="13"/>
  <c r="JK95" i="13"/>
  <c r="JL95" i="13"/>
  <c r="JM95" i="13"/>
  <c r="JN95" i="13"/>
  <c r="JO95" i="13"/>
  <c r="JP95" i="13"/>
  <c r="JQ95" i="13"/>
  <c r="JR95" i="13"/>
  <c r="JS95" i="13"/>
  <c r="JT95" i="13"/>
  <c r="JU95" i="13"/>
  <c r="JV95" i="13"/>
  <c r="JW95" i="13"/>
  <c r="JX95" i="13"/>
  <c r="JY95" i="13"/>
  <c r="JZ95" i="13"/>
  <c r="KA95" i="13"/>
  <c r="KB95" i="13"/>
  <c r="KC95" i="13"/>
  <c r="KD95" i="13"/>
  <c r="KE95" i="13"/>
  <c r="KF95" i="13"/>
  <c r="KG95" i="13"/>
  <c r="KH95" i="13"/>
  <c r="KI95" i="13"/>
  <c r="KJ95" i="13"/>
  <c r="KK95" i="13"/>
  <c r="KL95" i="13"/>
  <c r="KM95" i="13"/>
  <c r="KN95" i="13"/>
  <c r="KO95" i="13"/>
  <c r="KP95" i="13"/>
  <c r="KQ95" i="13"/>
  <c r="KR95" i="13"/>
  <c r="KS95" i="13"/>
  <c r="KT95" i="13"/>
  <c r="KU95" i="13"/>
  <c r="BP95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D51" i="13"/>
  <c r="AE51" i="13"/>
  <c r="AF51" i="13"/>
  <c r="AG51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AF63" i="13"/>
  <c r="AG63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AF67" i="13"/>
  <c r="AG67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AF75" i="13"/>
  <c r="AG75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AF99" i="13"/>
  <c r="AG99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AF103" i="13"/>
  <c r="AG103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AF107" i="13"/>
  <c r="AG107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BQ7" i="13"/>
  <c r="BR7" i="13"/>
  <c r="BS7" i="13"/>
  <c r="BT7" i="13"/>
  <c r="BU7" i="13"/>
  <c r="BV7" i="13"/>
  <c r="BW7" i="13"/>
  <c r="BX7" i="13"/>
  <c r="BY7" i="13"/>
  <c r="BZ7" i="13"/>
  <c r="CA7" i="13"/>
  <c r="CB7" i="13"/>
  <c r="CC7" i="13"/>
  <c r="CD7" i="13"/>
  <c r="CE7" i="13"/>
  <c r="CF7" i="13"/>
  <c r="CG7" i="13"/>
  <c r="CH7" i="13"/>
  <c r="CI7" i="13"/>
  <c r="CJ7" i="13"/>
  <c r="CK7" i="13"/>
  <c r="CL7" i="13"/>
  <c r="CM7" i="13"/>
  <c r="CN7" i="13"/>
  <c r="CO7" i="13"/>
  <c r="CP7" i="13"/>
  <c r="CQ7" i="13"/>
  <c r="CR7" i="13"/>
  <c r="CS7" i="13"/>
  <c r="CT7" i="13"/>
  <c r="CU7" i="13"/>
  <c r="CV7" i="13"/>
  <c r="CW7" i="13"/>
  <c r="CX7" i="13"/>
  <c r="CY7" i="13"/>
  <c r="CZ7" i="13"/>
  <c r="DA7" i="13"/>
  <c r="DB7" i="13"/>
  <c r="DC7" i="13"/>
  <c r="DD7" i="13"/>
  <c r="DE7" i="13"/>
  <c r="DF7" i="13"/>
  <c r="DG7" i="13"/>
  <c r="DH7" i="13"/>
  <c r="DI7" i="13"/>
  <c r="DJ7" i="13"/>
  <c r="DK7" i="13"/>
  <c r="DL7" i="13"/>
  <c r="DM7" i="13"/>
  <c r="DN7" i="13"/>
  <c r="DO7" i="13"/>
  <c r="DP7" i="13"/>
  <c r="DQ7" i="13"/>
  <c r="DR7" i="13"/>
  <c r="DS7" i="13"/>
  <c r="DT7" i="13"/>
  <c r="DU7" i="13"/>
  <c r="DV7" i="13"/>
  <c r="DW7" i="13"/>
  <c r="DX7" i="13"/>
  <c r="DY7" i="13"/>
  <c r="DZ7" i="13"/>
  <c r="EA7" i="13"/>
  <c r="EB7" i="13"/>
  <c r="EC7" i="13"/>
  <c r="ED7" i="13"/>
  <c r="EE7" i="13"/>
  <c r="EF7" i="13"/>
  <c r="EG7" i="13"/>
  <c r="EH7" i="13"/>
  <c r="EI7" i="13"/>
  <c r="EJ7" i="13"/>
  <c r="EK7" i="13"/>
  <c r="EL7" i="13"/>
  <c r="EM7" i="13"/>
  <c r="EN7" i="13"/>
  <c r="EO7" i="13"/>
  <c r="EP7" i="13"/>
  <c r="EQ7" i="13"/>
  <c r="ER7" i="13"/>
  <c r="ES7" i="13"/>
  <c r="ET7" i="13"/>
  <c r="EU7" i="13"/>
  <c r="EV7" i="13"/>
  <c r="EW7" i="13"/>
  <c r="EX7" i="13"/>
  <c r="EY7" i="13"/>
  <c r="EZ7" i="13"/>
  <c r="FA7" i="13"/>
  <c r="FB7" i="13"/>
  <c r="FC7" i="13"/>
  <c r="FD7" i="13"/>
  <c r="FE7" i="13"/>
  <c r="FF7" i="13"/>
  <c r="FG7" i="13"/>
  <c r="FH7" i="13"/>
  <c r="FI7" i="13"/>
  <c r="FJ7" i="13"/>
  <c r="FK7" i="13"/>
  <c r="FL7" i="13"/>
  <c r="FM7" i="13"/>
  <c r="FN7" i="13"/>
  <c r="FO7" i="13"/>
  <c r="FP7" i="13"/>
  <c r="FQ7" i="13"/>
  <c r="FR7" i="13"/>
  <c r="FS7" i="13"/>
  <c r="FT7" i="13"/>
  <c r="FU7" i="13"/>
  <c r="FV7" i="13"/>
  <c r="FW7" i="13"/>
  <c r="FX7" i="13"/>
  <c r="FY7" i="13"/>
  <c r="FZ7" i="13"/>
  <c r="GA7" i="13"/>
  <c r="GB7" i="13"/>
  <c r="GC7" i="13"/>
  <c r="GD7" i="13"/>
  <c r="GE7" i="13"/>
  <c r="GF7" i="13"/>
  <c r="GG7" i="13"/>
  <c r="GH7" i="13"/>
  <c r="GI7" i="13"/>
  <c r="GJ7" i="13"/>
  <c r="GK7" i="13"/>
  <c r="GL7" i="13"/>
  <c r="GM7" i="13"/>
  <c r="GN7" i="13"/>
  <c r="GO7" i="13"/>
  <c r="GP7" i="13"/>
  <c r="GQ7" i="13"/>
  <c r="GR7" i="13"/>
  <c r="GS7" i="13"/>
  <c r="GT7" i="13"/>
  <c r="GU7" i="13"/>
  <c r="GV7" i="13"/>
  <c r="GW7" i="13"/>
  <c r="GX7" i="13"/>
  <c r="GY7" i="13"/>
  <c r="GZ7" i="13"/>
  <c r="HA7" i="13"/>
  <c r="HB7" i="13"/>
  <c r="HC7" i="13"/>
  <c r="HD7" i="13"/>
  <c r="HE7" i="13"/>
  <c r="HF7" i="13"/>
  <c r="HG7" i="13"/>
  <c r="HH7" i="13"/>
  <c r="HI7" i="13"/>
  <c r="HJ7" i="13"/>
  <c r="HK7" i="13"/>
  <c r="HL7" i="13"/>
  <c r="HM7" i="13"/>
  <c r="HN7" i="13"/>
  <c r="HO7" i="13"/>
  <c r="HP7" i="13"/>
  <c r="HQ7" i="13"/>
  <c r="HR7" i="13"/>
  <c r="HS7" i="13"/>
  <c r="HT7" i="13"/>
  <c r="HU7" i="13"/>
  <c r="HV7" i="13"/>
  <c r="HW7" i="13"/>
  <c r="HX7" i="13"/>
  <c r="HY7" i="13"/>
  <c r="HZ7" i="13"/>
  <c r="IA7" i="13"/>
  <c r="IB7" i="13"/>
  <c r="IC7" i="13"/>
  <c r="ID7" i="13"/>
  <c r="IE7" i="13"/>
  <c r="IF7" i="13"/>
  <c r="IG7" i="13"/>
  <c r="IH7" i="13"/>
  <c r="II7" i="13"/>
  <c r="IJ7" i="13"/>
  <c r="IK7" i="13"/>
  <c r="IL7" i="13"/>
  <c r="IM7" i="13"/>
  <c r="IN7" i="13"/>
  <c r="IO7" i="13"/>
  <c r="IP7" i="13"/>
  <c r="IQ7" i="13"/>
  <c r="IR7" i="13"/>
  <c r="IS7" i="13"/>
  <c r="IT7" i="13"/>
  <c r="IU7" i="13"/>
  <c r="IV7" i="13"/>
  <c r="IW7" i="13"/>
  <c r="IX7" i="13"/>
  <c r="IY7" i="13"/>
  <c r="IZ7" i="13"/>
  <c r="JA7" i="13"/>
  <c r="JB7" i="13"/>
  <c r="JC7" i="13"/>
  <c r="JD7" i="13"/>
  <c r="JE7" i="13"/>
  <c r="JF7" i="13"/>
  <c r="JG7" i="13"/>
  <c r="JH7" i="13"/>
  <c r="JI7" i="13"/>
  <c r="JJ7" i="13"/>
  <c r="JK7" i="13"/>
  <c r="JL7" i="13"/>
  <c r="JM7" i="13"/>
  <c r="JN7" i="13"/>
  <c r="JO7" i="13"/>
  <c r="JP7" i="13"/>
  <c r="JQ7" i="13"/>
  <c r="JR7" i="13"/>
  <c r="JS7" i="13"/>
  <c r="JT7" i="13"/>
  <c r="JU7" i="13"/>
  <c r="JV7" i="13"/>
  <c r="JW7" i="13"/>
  <c r="JX7" i="13"/>
  <c r="JY7" i="13"/>
  <c r="JZ7" i="13"/>
  <c r="KA7" i="13"/>
  <c r="KB7" i="13"/>
  <c r="KC7" i="13"/>
  <c r="KD7" i="13"/>
  <c r="KE7" i="13"/>
  <c r="KF7" i="13"/>
  <c r="KG7" i="13"/>
  <c r="KH7" i="13"/>
  <c r="KI7" i="13"/>
  <c r="KJ7" i="13"/>
  <c r="KK7" i="13"/>
  <c r="KL7" i="13"/>
  <c r="KM7" i="13"/>
  <c r="KN7" i="13"/>
  <c r="KO7" i="13"/>
  <c r="KP7" i="13"/>
  <c r="KQ7" i="13"/>
  <c r="KR7" i="13"/>
  <c r="KS7" i="13"/>
  <c r="KT7" i="13"/>
  <c r="KU7" i="13"/>
  <c r="BQ11" i="13"/>
  <c r="BR11" i="13"/>
  <c r="BS11" i="13"/>
  <c r="BT11" i="13"/>
  <c r="BU11" i="13"/>
  <c r="BV11" i="13"/>
  <c r="BW11" i="13"/>
  <c r="BX11" i="13"/>
  <c r="BY11" i="13"/>
  <c r="BZ11" i="13"/>
  <c r="CA11" i="13"/>
  <c r="CB11" i="13"/>
  <c r="CC11" i="13"/>
  <c r="CD11" i="13"/>
  <c r="CE11" i="13"/>
  <c r="CF11" i="13"/>
  <c r="CG11" i="13"/>
  <c r="CH11" i="13"/>
  <c r="CI11" i="13"/>
  <c r="CJ11" i="13"/>
  <c r="CK11" i="13"/>
  <c r="CL11" i="13"/>
  <c r="CM11" i="13"/>
  <c r="CN11" i="13"/>
  <c r="CO11" i="13"/>
  <c r="CP11" i="13"/>
  <c r="CQ11" i="13"/>
  <c r="CR11" i="13"/>
  <c r="CS11" i="13"/>
  <c r="CT11" i="13"/>
  <c r="CU11" i="13"/>
  <c r="CV11" i="13"/>
  <c r="CW11" i="13"/>
  <c r="CX11" i="13"/>
  <c r="CY11" i="13"/>
  <c r="CZ11" i="13"/>
  <c r="DA11" i="13"/>
  <c r="DB11" i="13"/>
  <c r="DC11" i="13"/>
  <c r="DD11" i="13"/>
  <c r="DE11" i="13"/>
  <c r="DF11" i="13"/>
  <c r="DG11" i="13"/>
  <c r="DH11" i="13"/>
  <c r="DI11" i="13"/>
  <c r="DJ11" i="13"/>
  <c r="DK11" i="13"/>
  <c r="DL11" i="13"/>
  <c r="DM11" i="13"/>
  <c r="DN11" i="13"/>
  <c r="DO11" i="13"/>
  <c r="DP11" i="13"/>
  <c r="DQ11" i="13"/>
  <c r="DR11" i="13"/>
  <c r="DS11" i="13"/>
  <c r="DT11" i="13"/>
  <c r="DU11" i="13"/>
  <c r="DV11" i="13"/>
  <c r="DW11" i="13"/>
  <c r="DX11" i="13"/>
  <c r="DY11" i="13"/>
  <c r="DZ11" i="13"/>
  <c r="EA11" i="13"/>
  <c r="EB11" i="13"/>
  <c r="EC11" i="13"/>
  <c r="ED11" i="13"/>
  <c r="EE11" i="13"/>
  <c r="EF11" i="13"/>
  <c r="EG11" i="13"/>
  <c r="EH11" i="13"/>
  <c r="EI11" i="13"/>
  <c r="EJ11" i="13"/>
  <c r="EK11" i="13"/>
  <c r="EL11" i="13"/>
  <c r="EM11" i="13"/>
  <c r="EN11" i="13"/>
  <c r="EO11" i="13"/>
  <c r="EP11" i="13"/>
  <c r="EQ11" i="13"/>
  <c r="ER11" i="13"/>
  <c r="ES11" i="13"/>
  <c r="ET11" i="13"/>
  <c r="EU11" i="13"/>
  <c r="EV11" i="13"/>
  <c r="EW11" i="13"/>
  <c r="EX11" i="13"/>
  <c r="EY11" i="13"/>
  <c r="EZ11" i="13"/>
  <c r="FA11" i="13"/>
  <c r="FB11" i="13"/>
  <c r="FC11" i="13"/>
  <c r="FD11" i="13"/>
  <c r="FE11" i="13"/>
  <c r="FF11" i="13"/>
  <c r="FG11" i="13"/>
  <c r="FH11" i="13"/>
  <c r="FI11" i="13"/>
  <c r="FJ11" i="13"/>
  <c r="FK11" i="13"/>
  <c r="FL11" i="13"/>
  <c r="FM11" i="13"/>
  <c r="FN11" i="13"/>
  <c r="FO11" i="13"/>
  <c r="FP11" i="13"/>
  <c r="FQ11" i="13"/>
  <c r="FR11" i="13"/>
  <c r="FS11" i="13"/>
  <c r="FT11" i="13"/>
  <c r="FU11" i="13"/>
  <c r="FV11" i="13"/>
  <c r="FW11" i="13"/>
  <c r="FX11" i="13"/>
  <c r="FY11" i="13"/>
  <c r="FZ11" i="13"/>
  <c r="GA11" i="13"/>
  <c r="GB11" i="13"/>
  <c r="GC11" i="13"/>
  <c r="GD11" i="13"/>
  <c r="GE11" i="13"/>
  <c r="GF11" i="13"/>
  <c r="GG11" i="13"/>
  <c r="GH11" i="13"/>
  <c r="GI11" i="13"/>
  <c r="GJ11" i="13"/>
  <c r="GK11" i="13"/>
  <c r="GL11" i="13"/>
  <c r="GM11" i="13"/>
  <c r="GN11" i="13"/>
  <c r="GO11" i="13"/>
  <c r="GP11" i="13"/>
  <c r="GQ11" i="13"/>
  <c r="GR11" i="13"/>
  <c r="GS11" i="13"/>
  <c r="GT11" i="13"/>
  <c r="GU11" i="13"/>
  <c r="GV11" i="13"/>
  <c r="GW11" i="13"/>
  <c r="GX11" i="13"/>
  <c r="GY11" i="13"/>
  <c r="GZ11" i="13"/>
  <c r="HA11" i="13"/>
  <c r="HB11" i="13"/>
  <c r="HC11" i="13"/>
  <c r="HD11" i="13"/>
  <c r="HE11" i="13"/>
  <c r="HF11" i="13"/>
  <c r="HG11" i="13"/>
  <c r="HH11" i="13"/>
  <c r="HI11" i="13"/>
  <c r="HJ11" i="13"/>
  <c r="HK11" i="13"/>
  <c r="HL11" i="13"/>
  <c r="HM11" i="13"/>
  <c r="HN11" i="13"/>
  <c r="HO11" i="13"/>
  <c r="HP11" i="13"/>
  <c r="HQ11" i="13"/>
  <c r="HR11" i="13"/>
  <c r="HS11" i="13"/>
  <c r="HT11" i="13"/>
  <c r="HU11" i="13"/>
  <c r="HV11" i="13"/>
  <c r="HW11" i="13"/>
  <c r="HX11" i="13"/>
  <c r="HY11" i="13"/>
  <c r="HZ11" i="13"/>
  <c r="IA11" i="13"/>
  <c r="IB11" i="13"/>
  <c r="IC11" i="13"/>
  <c r="ID11" i="13"/>
  <c r="IE11" i="13"/>
  <c r="IF11" i="13"/>
  <c r="IG11" i="13"/>
  <c r="IH11" i="13"/>
  <c r="II11" i="13"/>
  <c r="IJ11" i="13"/>
  <c r="IK11" i="13"/>
  <c r="IL11" i="13"/>
  <c r="IM11" i="13"/>
  <c r="IN11" i="13"/>
  <c r="IO11" i="13"/>
  <c r="IP11" i="13"/>
  <c r="IQ11" i="13"/>
  <c r="IR11" i="13"/>
  <c r="IS11" i="13"/>
  <c r="IT11" i="13"/>
  <c r="IU11" i="13"/>
  <c r="IV11" i="13"/>
  <c r="IW11" i="13"/>
  <c r="IX11" i="13"/>
  <c r="IY11" i="13"/>
  <c r="IZ11" i="13"/>
  <c r="JA11" i="13"/>
  <c r="JB11" i="13"/>
  <c r="JC11" i="13"/>
  <c r="JD11" i="13"/>
  <c r="JE11" i="13"/>
  <c r="JF11" i="13"/>
  <c r="JG11" i="13"/>
  <c r="JH11" i="13"/>
  <c r="JI11" i="13"/>
  <c r="JJ11" i="13"/>
  <c r="JK11" i="13"/>
  <c r="JL11" i="13"/>
  <c r="JM11" i="13"/>
  <c r="JN11" i="13"/>
  <c r="JO11" i="13"/>
  <c r="JP11" i="13"/>
  <c r="JQ11" i="13"/>
  <c r="JR11" i="13"/>
  <c r="JS11" i="13"/>
  <c r="JT11" i="13"/>
  <c r="JU11" i="13"/>
  <c r="JV11" i="13"/>
  <c r="JW11" i="13"/>
  <c r="JX11" i="13"/>
  <c r="JY11" i="13"/>
  <c r="JZ11" i="13"/>
  <c r="KA11" i="13"/>
  <c r="KB11" i="13"/>
  <c r="KC11" i="13"/>
  <c r="KD11" i="13"/>
  <c r="KE11" i="13"/>
  <c r="KF11" i="13"/>
  <c r="KG11" i="13"/>
  <c r="KH11" i="13"/>
  <c r="KI11" i="13"/>
  <c r="KJ11" i="13"/>
  <c r="KK11" i="13"/>
  <c r="KL11" i="13"/>
  <c r="KM11" i="13"/>
  <c r="KN11" i="13"/>
  <c r="KO11" i="13"/>
  <c r="KP11" i="13"/>
  <c r="KQ11" i="13"/>
  <c r="KR11" i="13"/>
  <c r="KS11" i="13"/>
  <c r="KT11" i="13"/>
  <c r="KU11" i="13"/>
  <c r="BQ15" i="13"/>
  <c r="BR15" i="13"/>
  <c r="BS15" i="13"/>
  <c r="BT15" i="13"/>
  <c r="BU15" i="13"/>
  <c r="BV15" i="13"/>
  <c r="BW15" i="13"/>
  <c r="BX15" i="13"/>
  <c r="BY15" i="13"/>
  <c r="BZ15" i="13"/>
  <c r="CA15" i="13"/>
  <c r="CB15" i="13"/>
  <c r="CC15" i="13"/>
  <c r="CD15" i="13"/>
  <c r="CE15" i="13"/>
  <c r="CF15" i="13"/>
  <c r="CG15" i="13"/>
  <c r="CH15" i="13"/>
  <c r="CI15" i="13"/>
  <c r="CJ15" i="13"/>
  <c r="CK15" i="13"/>
  <c r="CL15" i="13"/>
  <c r="CM15" i="13"/>
  <c r="CN15" i="13"/>
  <c r="CO15" i="13"/>
  <c r="CP15" i="13"/>
  <c r="CQ15" i="13"/>
  <c r="CR15" i="13"/>
  <c r="CS15" i="13"/>
  <c r="CT15" i="13"/>
  <c r="CU15" i="13"/>
  <c r="CV15" i="13"/>
  <c r="CW15" i="13"/>
  <c r="CX15" i="13"/>
  <c r="CY15" i="13"/>
  <c r="CZ15" i="13"/>
  <c r="DA15" i="13"/>
  <c r="DB15" i="13"/>
  <c r="DC15" i="13"/>
  <c r="DD15" i="13"/>
  <c r="DE15" i="13"/>
  <c r="DF15" i="13"/>
  <c r="DG15" i="13"/>
  <c r="DH15" i="13"/>
  <c r="DI15" i="13"/>
  <c r="DJ15" i="13"/>
  <c r="DK15" i="13"/>
  <c r="DL15" i="13"/>
  <c r="DM15" i="13"/>
  <c r="DN15" i="13"/>
  <c r="DO15" i="13"/>
  <c r="DP15" i="13"/>
  <c r="DQ15" i="13"/>
  <c r="DR15" i="13"/>
  <c r="DS15" i="13"/>
  <c r="DT15" i="13"/>
  <c r="DU15" i="13"/>
  <c r="DV15" i="13"/>
  <c r="DW15" i="13"/>
  <c r="DX15" i="13"/>
  <c r="DY15" i="13"/>
  <c r="DZ15" i="13"/>
  <c r="EA15" i="13"/>
  <c r="EB15" i="13"/>
  <c r="EC15" i="13"/>
  <c r="ED15" i="13"/>
  <c r="EE15" i="13"/>
  <c r="EF15" i="13"/>
  <c r="EG15" i="13"/>
  <c r="EH15" i="13"/>
  <c r="EI15" i="13"/>
  <c r="EJ15" i="13"/>
  <c r="EK15" i="13"/>
  <c r="EL15" i="13"/>
  <c r="EM15" i="13"/>
  <c r="EN15" i="13"/>
  <c r="EO15" i="13"/>
  <c r="EP15" i="13"/>
  <c r="EQ15" i="13"/>
  <c r="ER15" i="13"/>
  <c r="ES15" i="13"/>
  <c r="ET15" i="13"/>
  <c r="EU15" i="13"/>
  <c r="EV15" i="13"/>
  <c r="EW15" i="13"/>
  <c r="EX15" i="13"/>
  <c r="EY15" i="13"/>
  <c r="EZ15" i="13"/>
  <c r="FA15" i="13"/>
  <c r="FB15" i="13"/>
  <c r="FC15" i="13"/>
  <c r="FD15" i="13"/>
  <c r="FE15" i="13"/>
  <c r="FF15" i="13"/>
  <c r="FG15" i="13"/>
  <c r="FH15" i="13"/>
  <c r="FI15" i="13"/>
  <c r="FJ15" i="13"/>
  <c r="FK15" i="13"/>
  <c r="FL15" i="13"/>
  <c r="FM15" i="13"/>
  <c r="FN15" i="13"/>
  <c r="FO15" i="13"/>
  <c r="FP15" i="13"/>
  <c r="FQ15" i="13"/>
  <c r="FR15" i="13"/>
  <c r="FS15" i="13"/>
  <c r="FT15" i="13"/>
  <c r="FU15" i="13"/>
  <c r="FV15" i="13"/>
  <c r="FW15" i="13"/>
  <c r="FX15" i="13"/>
  <c r="FY15" i="13"/>
  <c r="FZ15" i="13"/>
  <c r="GA15" i="13"/>
  <c r="GB15" i="13"/>
  <c r="GC15" i="13"/>
  <c r="GD15" i="13"/>
  <c r="GE15" i="13"/>
  <c r="GF15" i="13"/>
  <c r="GG15" i="13"/>
  <c r="GH15" i="13"/>
  <c r="GI15" i="13"/>
  <c r="GJ15" i="13"/>
  <c r="GK15" i="13"/>
  <c r="GL15" i="13"/>
  <c r="GM15" i="13"/>
  <c r="GN15" i="13"/>
  <c r="GO15" i="13"/>
  <c r="GP15" i="13"/>
  <c r="GQ15" i="13"/>
  <c r="GR15" i="13"/>
  <c r="GS15" i="13"/>
  <c r="GT15" i="13"/>
  <c r="GU15" i="13"/>
  <c r="GV15" i="13"/>
  <c r="GW15" i="13"/>
  <c r="GX15" i="13"/>
  <c r="GY15" i="13"/>
  <c r="GZ15" i="13"/>
  <c r="HA15" i="13"/>
  <c r="HB15" i="13"/>
  <c r="HC15" i="13"/>
  <c r="HD15" i="13"/>
  <c r="HE15" i="13"/>
  <c r="HF15" i="13"/>
  <c r="HG15" i="13"/>
  <c r="HH15" i="13"/>
  <c r="HI15" i="13"/>
  <c r="HJ15" i="13"/>
  <c r="HK15" i="13"/>
  <c r="HL15" i="13"/>
  <c r="HM15" i="13"/>
  <c r="HN15" i="13"/>
  <c r="HO15" i="13"/>
  <c r="HP15" i="13"/>
  <c r="HQ15" i="13"/>
  <c r="HR15" i="13"/>
  <c r="HS15" i="13"/>
  <c r="HT15" i="13"/>
  <c r="HU15" i="13"/>
  <c r="HV15" i="13"/>
  <c r="HW15" i="13"/>
  <c r="HX15" i="13"/>
  <c r="HY15" i="13"/>
  <c r="HZ15" i="13"/>
  <c r="IA15" i="13"/>
  <c r="IB15" i="13"/>
  <c r="IC15" i="13"/>
  <c r="ID15" i="13"/>
  <c r="IE15" i="13"/>
  <c r="IF15" i="13"/>
  <c r="IG15" i="13"/>
  <c r="IH15" i="13"/>
  <c r="II15" i="13"/>
  <c r="IJ15" i="13"/>
  <c r="IK15" i="13"/>
  <c r="IL15" i="13"/>
  <c r="IM15" i="13"/>
  <c r="IN15" i="13"/>
  <c r="IO15" i="13"/>
  <c r="IP15" i="13"/>
  <c r="IQ15" i="13"/>
  <c r="IR15" i="13"/>
  <c r="IS15" i="13"/>
  <c r="IT15" i="13"/>
  <c r="IU15" i="13"/>
  <c r="IV15" i="13"/>
  <c r="IW15" i="13"/>
  <c r="IX15" i="13"/>
  <c r="IY15" i="13"/>
  <c r="IZ15" i="13"/>
  <c r="JA15" i="13"/>
  <c r="JB15" i="13"/>
  <c r="JC15" i="13"/>
  <c r="JD15" i="13"/>
  <c r="JE15" i="13"/>
  <c r="JF15" i="13"/>
  <c r="JG15" i="13"/>
  <c r="JH15" i="13"/>
  <c r="JI15" i="13"/>
  <c r="JJ15" i="13"/>
  <c r="JK15" i="13"/>
  <c r="JL15" i="13"/>
  <c r="JM15" i="13"/>
  <c r="JN15" i="13"/>
  <c r="JO15" i="13"/>
  <c r="JP15" i="13"/>
  <c r="JQ15" i="13"/>
  <c r="JR15" i="13"/>
  <c r="JS15" i="13"/>
  <c r="JT15" i="13"/>
  <c r="JU15" i="13"/>
  <c r="JV15" i="13"/>
  <c r="JW15" i="13"/>
  <c r="JX15" i="13"/>
  <c r="JY15" i="13"/>
  <c r="JZ15" i="13"/>
  <c r="KA15" i="13"/>
  <c r="KB15" i="13"/>
  <c r="KC15" i="13"/>
  <c r="KD15" i="13"/>
  <c r="KE15" i="13"/>
  <c r="KF15" i="13"/>
  <c r="KG15" i="13"/>
  <c r="KH15" i="13"/>
  <c r="KI15" i="13"/>
  <c r="KJ15" i="13"/>
  <c r="KK15" i="13"/>
  <c r="KL15" i="13"/>
  <c r="KM15" i="13"/>
  <c r="KN15" i="13"/>
  <c r="KO15" i="13"/>
  <c r="KP15" i="13"/>
  <c r="KQ15" i="13"/>
  <c r="KR15" i="13"/>
  <c r="KS15" i="13"/>
  <c r="KT15" i="13"/>
  <c r="KU15" i="13"/>
  <c r="BQ19" i="13"/>
  <c r="BR19" i="13"/>
  <c r="BS19" i="13"/>
  <c r="BT19" i="13"/>
  <c r="BU19" i="13"/>
  <c r="BV19" i="13"/>
  <c r="BW19" i="13"/>
  <c r="BX19" i="13"/>
  <c r="BY19" i="13"/>
  <c r="BZ19" i="13"/>
  <c r="CA19" i="13"/>
  <c r="CB19" i="13"/>
  <c r="CC19" i="13"/>
  <c r="CD19" i="13"/>
  <c r="CE19" i="13"/>
  <c r="CF19" i="13"/>
  <c r="CG19" i="13"/>
  <c r="CH19" i="13"/>
  <c r="CI19" i="13"/>
  <c r="CJ19" i="13"/>
  <c r="CK19" i="13"/>
  <c r="CL19" i="13"/>
  <c r="CM19" i="13"/>
  <c r="CN19" i="13"/>
  <c r="CO19" i="13"/>
  <c r="CP19" i="13"/>
  <c r="CQ19" i="13"/>
  <c r="CR19" i="13"/>
  <c r="CS19" i="13"/>
  <c r="CT19" i="13"/>
  <c r="CU19" i="13"/>
  <c r="CV19" i="13"/>
  <c r="CW19" i="13"/>
  <c r="CX19" i="13"/>
  <c r="CY19" i="13"/>
  <c r="CZ19" i="13"/>
  <c r="DA19" i="13"/>
  <c r="DB19" i="13"/>
  <c r="DC19" i="13"/>
  <c r="DD19" i="13"/>
  <c r="DE19" i="13"/>
  <c r="DF19" i="13"/>
  <c r="DG19" i="13"/>
  <c r="DH19" i="13"/>
  <c r="DI19" i="13"/>
  <c r="DJ19" i="13"/>
  <c r="DK19" i="13"/>
  <c r="DL19" i="13"/>
  <c r="DM19" i="13"/>
  <c r="DN19" i="13"/>
  <c r="DO19" i="13"/>
  <c r="DP19" i="13"/>
  <c r="DQ19" i="13"/>
  <c r="DR19" i="13"/>
  <c r="DS19" i="13"/>
  <c r="DT19" i="13"/>
  <c r="DU19" i="13"/>
  <c r="DV19" i="13"/>
  <c r="DW19" i="13"/>
  <c r="DX19" i="13"/>
  <c r="DY19" i="13"/>
  <c r="DZ19" i="13"/>
  <c r="EA19" i="13"/>
  <c r="EB19" i="13"/>
  <c r="EC19" i="13"/>
  <c r="ED19" i="13"/>
  <c r="EE19" i="13"/>
  <c r="EF19" i="13"/>
  <c r="EG19" i="13"/>
  <c r="EH19" i="13"/>
  <c r="EI19" i="13"/>
  <c r="EJ19" i="13"/>
  <c r="EK19" i="13"/>
  <c r="EL19" i="13"/>
  <c r="EM19" i="13"/>
  <c r="EN19" i="13"/>
  <c r="EO19" i="13"/>
  <c r="EP19" i="13"/>
  <c r="EQ19" i="13"/>
  <c r="ER19" i="13"/>
  <c r="ES19" i="13"/>
  <c r="ET19" i="13"/>
  <c r="EU19" i="13"/>
  <c r="EV19" i="13"/>
  <c r="EW19" i="13"/>
  <c r="EX19" i="13"/>
  <c r="EY19" i="13"/>
  <c r="EZ19" i="13"/>
  <c r="FA19" i="13"/>
  <c r="FB19" i="13"/>
  <c r="FC19" i="13"/>
  <c r="FD19" i="13"/>
  <c r="FE19" i="13"/>
  <c r="FF19" i="13"/>
  <c r="FG19" i="13"/>
  <c r="FH19" i="13"/>
  <c r="FI19" i="13"/>
  <c r="FJ19" i="13"/>
  <c r="FK19" i="13"/>
  <c r="FL19" i="13"/>
  <c r="FM19" i="13"/>
  <c r="FN19" i="13"/>
  <c r="FO19" i="13"/>
  <c r="FP19" i="13"/>
  <c r="FQ19" i="13"/>
  <c r="FR19" i="13"/>
  <c r="FS19" i="13"/>
  <c r="FT19" i="13"/>
  <c r="FU19" i="13"/>
  <c r="FV19" i="13"/>
  <c r="FW19" i="13"/>
  <c r="FX19" i="13"/>
  <c r="FY19" i="13"/>
  <c r="FZ19" i="13"/>
  <c r="GA19" i="13"/>
  <c r="GB19" i="13"/>
  <c r="GC19" i="13"/>
  <c r="GD19" i="13"/>
  <c r="GE19" i="13"/>
  <c r="GF19" i="13"/>
  <c r="GG19" i="13"/>
  <c r="GH19" i="13"/>
  <c r="GI19" i="13"/>
  <c r="GJ19" i="13"/>
  <c r="GK19" i="13"/>
  <c r="GL19" i="13"/>
  <c r="GM19" i="13"/>
  <c r="GN19" i="13"/>
  <c r="GO19" i="13"/>
  <c r="GP19" i="13"/>
  <c r="GQ19" i="13"/>
  <c r="GR19" i="13"/>
  <c r="GS19" i="13"/>
  <c r="GT19" i="13"/>
  <c r="GU19" i="13"/>
  <c r="GV19" i="13"/>
  <c r="GW19" i="13"/>
  <c r="GX19" i="13"/>
  <c r="GY19" i="13"/>
  <c r="GZ19" i="13"/>
  <c r="HA19" i="13"/>
  <c r="HB19" i="13"/>
  <c r="HC19" i="13"/>
  <c r="HD19" i="13"/>
  <c r="HE19" i="13"/>
  <c r="HF19" i="13"/>
  <c r="HG19" i="13"/>
  <c r="HH19" i="13"/>
  <c r="HI19" i="13"/>
  <c r="HJ19" i="13"/>
  <c r="HK19" i="13"/>
  <c r="HL19" i="13"/>
  <c r="HM19" i="13"/>
  <c r="HN19" i="13"/>
  <c r="HO19" i="13"/>
  <c r="HP19" i="13"/>
  <c r="HQ19" i="13"/>
  <c r="HR19" i="13"/>
  <c r="HS19" i="13"/>
  <c r="HT19" i="13"/>
  <c r="HU19" i="13"/>
  <c r="HV19" i="13"/>
  <c r="HW19" i="13"/>
  <c r="HX19" i="13"/>
  <c r="HY19" i="13"/>
  <c r="HZ19" i="13"/>
  <c r="IA19" i="13"/>
  <c r="IB19" i="13"/>
  <c r="IC19" i="13"/>
  <c r="ID19" i="13"/>
  <c r="IE19" i="13"/>
  <c r="IF19" i="13"/>
  <c r="IG19" i="13"/>
  <c r="IH19" i="13"/>
  <c r="II19" i="13"/>
  <c r="IJ19" i="13"/>
  <c r="IK19" i="13"/>
  <c r="IL19" i="13"/>
  <c r="IM19" i="13"/>
  <c r="IN19" i="13"/>
  <c r="IO19" i="13"/>
  <c r="IP19" i="13"/>
  <c r="IQ19" i="13"/>
  <c r="IR19" i="13"/>
  <c r="IS19" i="13"/>
  <c r="IT19" i="13"/>
  <c r="IU19" i="13"/>
  <c r="IV19" i="13"/>
  <c r="IW19" i="13"/>
  <c r="IX19" i="13"/>
  <c r="IY19" i="13"/>
  <c r="IZ19" i="13"/>
  <c r="JA19" i="13"/>
  <c r="JB19" i="13"/>
  <c r="JC19" i="13"/>
  <c r="JD19" i="13"/>
  <c r="JE19" i="13"/>
  <c r="JF19" i="13"/>
  <c r="JG19" i="13"/>
  <c r="JH19" i="13"/>
  <c r="JI19" i="13"/>
  <c r="JJ19" i="13"/>
  <c r="JK19" i="13"/>
  <c r="JL19" i="13"/>
  <c r="JM19" i="13"/>
  <c r="JN19" i="13"/>
  <c r="JO19" i="13"/>
  <c r="JP19" i="13"/>
  <c r="JQ19" i="13"/>
  <c r="JR19" i="13"/>
  <c r="JS19" i="13"/>
  <c r="JT19" i="13"/>
  <c r="JU19" i="13"/>
  <c r="JV19" i="13"/>
  <c r="JW19" i="13"/>
  <c r="JX19" i="13"/>
  <c r="JY19" i="13"/>
  <c r="JZ19" i="13"/>
  <c r="KA19" i="13"/>
  <c r="KB19" i="13"/>
  <c r="KC19" i="13"/>
  <c r="KD19" i="13"/>
  <c r="KE19" i="13"/>
  <c r="KF19" i="13"/>
  <c r="KG19" i="13"/>
  <c r="KH19" i="13"/>
  <c r="KI19" i="13"/>
  <c r="KJ19" i="13"/>
  <c r="KK19" i="13"/>
  <c r="KL19" i="13"/>
  <c r="KM19" i="13"/>
  <c r="KN19" i="13"/>
  <c r="KO19" i="13"/>
  <c r="KP19" i="13"/>
  <c r="KQ19" i="13"/>
  <c r="KR19" i="13"/>
  <c r="KS19" i="13"/>
  <c r="KT19" i="13"/>
  <c r="KU19" i="13"/>
  <c r="BQ23" i="13"/>
  <c r="BR23" i="13"/>
  <c r="BS23" i="13"/>
  <c r="BT23" i="13"/>
  <c r="BU23" i="13"/>
  <c r="BV23" i="13"/>
  <c r="BW23" i="13"/>
  <c r="BX23" i="13"/>
  <c r="BY23" i="13"/>
  <c r="BZ23" i="13"/>
  <c r="CA23" i="13"/>
  <c r="CB23" i="13"/>
  <c r="CC23" i="13"/>
  <c r="CD23" i="13"/>
  <c r="CE23" i="13"/>
  <c r="CF23" i="13"/>
  <c r="CG23" i="13"/>
  <c r="CH23" i="13"/>
  <c r="CI23" i="13"/>
  <c r="CJ23" i="13"/>
  <c r="CK23" i="13"/>
  <c r="CL23" i="13"/>
  <c r="CM23" i="13"/>
  <c r="CN23" i="13"/>
  <c r="CO23" i="13"/>
  <c r="CP23" i="13"/>
  <c r="CQ23" i="13"/>
  <c r="CR23" i="13"/>
  <c r="CS23" i="13"/>
  <c r="CT23" i="13"/>
  <c r="CU23" i="13"/>
  <c r="CV23" i="13"/>
  <c r="CW23" i="13"/>
  <c r="CX23" i="13"/>
  <c r="CY23" i="13"/>
  <c r="CZ23" i="13"/>
  <c r="DA23" i="13"/>
  <c r="DB23" i="13"/>
  <c r="DC23" i="13"/>
  <c r="DD23" i="13"/>
  <c r="DE23" i="13"/>
  <c r="DF23" i="13"/>
  <c r="DG23" i="13"/>
  <c r="DH23" i="13"/>
  <c r="DI23" i="13"/>
  <c r="DJ23" i="13"/>
  <c r="DK23" i="13"/>
  <c r="DL23" i="13"/>
  <c r="DM23" i="13"/>
  <c r="DN23" i="13"/>
  <c r="DO23" i="13"/>
  <c r="DP23" i="13"/>
  <c r="DQ23" i="13"/>
  <c r="DR23" i="13"/>
  <c r="DS23" i="13"/>
  <c r="DT23" i="13"/>
  <c r="DU23" i="13"/>
  <c r="DV23" i="13"/>
  <c r="DW23" i="13"/>
  <c r="DX23" i="13"/>
  <c r="DY23" i="13"/>
  <c r="DZ23" i="13"/>
  <c r="EA23" i="13"/>
  <c r="EB23" i="13"/>
  <c r="EC23" i="13"/>
  <c r="ED23" i="13"/>
  <c r="EE23" i="13"/>
  <c r="EF23" i="13"/>
  <c r="EG23" i="13"/>
  <c r="EH23" i="13"/>
  <c r="EI23" i="13"/>
  <c r="EJ23" i="13"/>
  <c r="EK23" i="13"/>
  <c r="EL23" i="13"/>
  <c r="EM23" i="13"/>
  <c r="EN23" i="13"/>
  <c r="EO23" i="13"/>
  <c r="EP23" i="13"/>
  <c r="EQ23" i="13"/>
  <c r="ER23" i="13"/>
  <c r="ES23" i="13"/>
  <c r="ET23" i="13"/>
  <c r="EU23" i="13"/>
  <c r="EV23" i="13"/>
  <c r="EW23" i="13"/>
  <c r="EX23" i="13"/>
  <c r="EY23" i="13"/>
  <c r="EZ23" i="13"/>
  <c r="FA23" i="13"/>
  <c r="FB23" i="13"/>
  <c r="FC23" i="13"/>
  <c r="FD23" i="13"/>
  <c r="FE23" i="13"/>
  <c r="FF23" i="13"/>
  <c r="FG23" i="13"/>
  <c r="FH23" i="13"/>
  <c r="FI23" i="13"/>
  <c r="FJ23" i="13"/>
  <c r="FK23" i="13"/>
  <c r="FL23" i="13"/>
  <c r="FM23" i="13"/>
  <c r="FN23" i="13"/>
  <c r="FO23" i="13"/>
  <c r="FP23" i="13"/>
  <c r="FQ23" i="13"/>
  <c r="FR23" i="13"/>
  <c r="FS23" i="13"/>
  <c r="FT23" i="13"/>
  <c r="FU23" i="13"/>
  <c r="FV23" i="13"/>
  <c r="FW23" i="13"/>
  <c r="FX23" i="13"/>
  <c r="FY23" i="13"/>
  <c r="FZ23" i="13"/>
  <c r="GA23" i="13"/>
  <c r="GB23" i="13"/>
  <c r="GC23" i="13"/>
  <c r="GD23" i="13"/>
  <c r="GE23" i="13"/>
  <c r="GF23" i="13"/>
  <c r="GG23" i="13"/>
  <c r="GH23" i="13"/>
  <c r="GI23" i="13"/>
  <c r="GJ23" i="13"/>
  <c r="GK23" i="13"/>
  <c r="GL23" i="13"/>
  <c r="GM23" i="13"/>
  <c r="GN23" i="13"/>
  <c r="GO23" i="13"/>
  <c r="GP23" i="13"/>
  <c r="GQ23" i="13"/>
  <c r="GR23" i="13"/>
  <c r="GS23" i="13"/>
  <c r="GT23" i="13"/>
  <c r="GU23" i="13"/>
  <c r="GV23" i="13"/>
  <c r="GW23" i="13"/>
  <c r="GX23" i="13"/>
  <c r="GY23" i="13"/>
  <c r="GZ23" i="13"/>
  <c r="HA23" i="13"/>
  <c r="HB23" i="13"/>
  <c r="HC23" i="13"/>
  <c r="HD23" i="13"/>
  <c r="HE23" i="13"/>
  <c r="HF23" i="13"/>
  <c r="HG23" i="13"/>
  <c r="HH23" i="13"/>
  <c r="HI23" i="13"/>
  <c r="HJ23" i="13"/>
  <c r="HK23" i="13"/>
  <c r="HL23" i="13"/>
  <c r="HM23" i="13"/>
  <c r="HN23" i="13"/>
  <c r="HO23" i="13"/>
  <c r="HP23" i="13"/>
  <c r="HQ23" i="13"/>
  <c r="HR23" i="13"/>
  <c r="HS23" i="13"/>
  <c r="HT23" i="13"/>
  <c r="HU23" i="13"/>
  <c r="HV23" i="13"/>
  <c r="HW23" i="13"/>
  <c r="HX23" i="13"/>
  <c r="HY23" i="13"/>
  <c r="HZ23" i="13"/>
  <c r="IA23" i="13"/>
  <c r="IB23" i="13"/>
  <c r="IC23" i="13"/>
  <c r="ID23" i="13"/>
  <c r="IE23" i="13"/>
  <c r="IF23" i="13"/>
  <c r="IG23" i="13"/>
  <c r="IH23" i="13"/>
  <c r="II23" i="13"/>
  <c r="IJ23" i="13"/>
  <c r="IK23" i="13"/>
  <c r="IL23" i="13"/>
  <c r="IM23" i="13"/>
  <c r="IN23" i="13"/>
  <c r="IO23" i="13"/>
  <c r="IP23" i="13"/>
  <c r="IQ23" i="13"/>
  <c r="IR23" i="13"/>
  <c r="IS23" i="13"/>
  <c r="IT23" i="13"/>
  <c r="IU23" i="13"/>
  <c r="IV23" i="13"/>
  <c r="IW23" i="13"/>
  <c r="IX23" i="13"/>
  <c r="IY23" i="13"/>
  <c r="IZ23" i="13"/>
  <c r="JA23" i="13"/>
  <c r="JB23" i="13"/>
  <c r="JC23" i="13"/>
  <c r="JD23" i="13"/>
  <c r="JE23" i="13"/>
  <c r="JF23" i="13"/>
  <c r="JG23" i="13"/>
  <c r="JH23" i="13"/>
  <c r="JI23" i="13"/>
  <c r="JJ23" i="13"/>
  <c r="JK23" i="13"/>
  <c r="JL23" i="13"/>
  <c r="JM23" i="13"/>
  <c r="JN23" i="13"/>
  <c r="JO23" i="13"/>
  <c r="JP23" i="13"/>
  <c r="JQ23" i="13"/>
  <c r="JR23" i="13"/>
  <c r="JS23" i="13"/>
  <c r="JT23" i="13"/>
  <c r="JU23" i="13"/>
  <c r="JV23" i="13"/>
  <c r="JW23" i="13"/>
  <c r="JX23" i="13"/>
  <c r="JY23" i="13"/>
  <c r="JZ23" i="13"/>
  <c r="KA23" i="13"/>
  <c r="KB23" i="13"/>
  <c r="KC23" i="13"/>
  <c r="KD23" i="13"/>
  <c r="KE23" i="13"/>
  <c r="KF23" i="13"/>
  <c r="KG23" i="13"/>
  <c r="KH23" i="13"/>
  <c r="KI23" i="13"/>
  <c r="KJ23" i="13"/>
  <c r="KK23" i="13"/>
  <c r="KL23" i="13"/>
  <c r="KM23" i="13"/>
  <c r="KN23" i="13"/>
  <c r="KO23" i="13"/>
  <c r="KP23" i="13"/>
  <c r="KQ23" i="13"/>
  <c r="KR23" i="13"/>
  <c r="KS23" i="13"/>
  <c r="KT23" i="13"/>
  <c r="KU23" i="13"/>
  <c r="BQ27" i="13"/>
  <c r="BR27" i="13"/>
  <c r="BS27" i="13"/>
  <c r="BT27" i="13"/>
  <c r="BU27" i="13"/>
  <c r="BV27" i="13"/>
  <c r="BW27" i="13"/>
  <c r="BX27" i="13"/>
  <c r="BY27" i="13"/>
  <c r="BZ27" i="13"/>
  <c r="CA27" i="13"/>
  <c r="CB27" i="13"/>
  <c r="CC27" i="13"/>
  <c r="CD27" i="13"/>
  <c r="CE27" i="13"/>
  <c r="CF27" i="13"/>
  <c r="CG27" i="13"/>
  <c r="CH27" i="13"/>
  <c r="CI27" i="13"/>
  <c r="CJ27" i="13"/>
  <c r="CK27" i="13"/>
  <c r="CL27" i="13"/>
  <c r="CM27" i="13"/>
  <c r="CN27" i="13"/>
  <c r="CO27" i="13"/>
  <c r="CP27" i="13"/>
  <c r="CQ27" i="13"/>
  <c r="CR27" i="13"/>
  <c r="CS27" i="13"/>
  <c r="CT27" i="13"/>
  <c r="CU27" i="13"/>
  <c r="CV27" i="13"/>
  <c r="CW27" i="13"/>
  <c r="CX27" i="13"/>
  <c r="CY27" i="13"/>
  <c r="CZ27" i="13"/>
  <c r="DA27" i="13"/>
  <c r="DB27" i="13"/>
  <c r="DC27" i="13"/>
  <c r="DD27" i="13"/>
  <c r="DE27" i="13"/>
  <c r="DF27" i="13"/>
  <c r="DG27" i="13"/>
  <c r="DH27" i="13"/>
  <c r="DI27" i="13"/>
  <c r="DJ27" i="13"/>
  <c r="DK27" i="13"/>
  <c r="DL27" i="13"/>
  <c r="DM27" i="13"/>
  <c r="DN27" i="13"/>
  <c r="DO27" i="13"/>
  <c r="DP27" i="13"/>
  <c r="DQ27" i="13"/>
  <c r="DR27" i="13"/>
  <c r="DS27" i="13"/>
  <c r="DT27" i="13"/>
  <c r="DU27" i="13"/>
  <c r="DV27" i="13"/>
  <c r="DW27" i="13"/>
  <c r="DX27" i="13"/>
  <c r="DY27" i="13"/>
  <c r="DZ27" i="13"/>
  <c r="EA27" i="13"/>
  <c r="EB27" i="13"/>
  <c r="EC27" i="13"/>
  <c r="ED27" i="13"/>
  <c r="EE27" i="13"/>
  <c r="EF27" i="13"/>
  <c r="EG27" i="13"/>
  <c r="EH27" i="13"/>
  <c r="EI27" i="13"/>
  <c r="EJ27" i="13"/>
  <c r="EK27" i="13"/>
  <c r="EL27" i="13"/>
  <c r="EM27" i="13"/>
  <c r="EN27" i="13"/>
  <c r="EO27" i="13"/>
  <c r="EP27" i="13"/>
  <c r="EQ27" i="13"/>
  <c r="ER27" i="13"/>
  <c r="ES27" i="13"/>
  <c r="ET27" i="13"/>
  <c r="EU27" i="13"/>
  <c r="EV27" i="13"/>
  <c r="EW27" i="13"/>
  <c r="EX27" i="13"/>
  <c r="EY27" i="13"/>
  <c r="EZ27" i="13"/>
  <c r="FA27" i="13"/>
  <c r="FB27" i="13"/>
  <c r="FC27" i="13"/>
  <c r="FD27" i="13"/>
  <c r="FE27" i="13"/>
  <c r="FF27" i="13"/>
  <c r="FG27" i="13"/>
  <c r="FH27" i="13"/>
  <c r="FI27" i="13"/>
  <c r="FJ27" i="13"/>
  <c r="FK27" i="13"/>
  <c r="FL27" i="13"/>
  <c r="FM27" i="13"/>
  <c r="FN27" i="13"/>
  <c r="FO27" i="13"/>
  <c r="FP27" i="13"/>
  <c r="FQ27" i="13"/>
  <c r="FR27" i="13"/>
  <c r="FS27" i="13"/>
  <c r="FT27" i="13"/>
  <c r="FU27" i="13"/>
  <c r="FV27" i="13"/>
  <c r="FW27" i="13"/>
  <c r="FX27" i="13"/>
  <c r="FY27" i="13"/>
  <c r="FZ27" i="13"/>
  <c r="GA27" i="13"/>
  <c r="GB27" i="13"/>
  <c r="GC27" i="13"/>
  <c r="GD27" i="13"/>
  <c r="GE27" i="13"/>
  <c r="GF27" i="13"/>
  <c r="GG27" i="13"/>
  <c r="GH27" i="13"/>
  <c r="GI27" i="13"/>
  <c r="GJ27" i="13"/>
  <c r="GK27" i="13"/>
  <c r="GL27" i="13"/>
  <c r="GM27" i="13"/>
  <c r="GN27" i="13"/>
  <c r="GO27" i="13"/>
  <c r="GP27" i="13"/>
  <c r="GQ27" i="13"/>
  <c r="GR27" i="13"/>
  <c r="GS27" i="13"/>
  <c r="GT27" i="13"/>
  <c r="GU27" i="13"/>
  <c r="GV27" i="13"/>
  <c r="GW27" i="13"/>
  <c r="GX27" i="13"/>
  <c r="GY27" i="13"/>
  <c r="GZ27" i="13"/>
  <c r="HA27" i="13"/>
  <c r="HB27" i="13"/>
  <c r="HC27" i="13"/>
  <c r="HD27" i="13"/>
  <c r="HE27" i="13"/>
  <c r="HF27" i="13"/>
  <c r="HG27" i="13"/>
  <c r="HH27" i="13"/>
  <c r="HI27" i="13"/>
  <c r="HJ27" i="13"/>
  <c r="HK27" i="13"/>
  <c r="HL27" i="13"/>
  <c r="HM27" i="13"/>
  <c r="HN27" i="13"/>
  <c r="HO27" i="13"/>
  <c r="HP27" i="13"/>
  <c r="HQ27" i="13"/>
  <c r="HR27" i="13"/>
  <c r="HS27" i="13"/>
  <c r="HT27" i="13"/>
  <c r="HU27" i="13"/>
  <c r="HV27" i="13"/>
  <c r="HW27" i="13"/>
  <c r="HX27" i="13"/>
  <c r="HY27" i="13"/>
  <c r="HZ27" i="13"/>
  <c r="IA27" i="13"/>
  <c r="IB27" i="13"/>
  <c r="IC27" i="13"/>
  <c r="ID27" i="13"/>
  <c r="IE27" i="13"/>
  <c r="IF27" i="13"/>
  <c r="IG27" i="13"/>
  <c r="IH27" i="13"/>
  <c r="II27" i="13"/>
  <c r="IJ27" i="13"/>
  <c r="IK27" i="13"/>
  <c r="IL27" i="13"/>
  <c r="IM27" i="13"/>
  <c r="IN27" i="13"/>
  <c r="IO27" i="13"/>
  <c r="IP27" i="13"/>
  <c r="IQ27" i="13"/>
  <c r="IR27" i="13"/>
  <c r="IS27" i="13"/>
  <c r="IT27" i="13"/>
  <c r="IU27" i="13"/>
  <c r="IV27" i="13"/>
  <c r="IW27" i="13"/>
  <c r="IX27" i="13"/>
  <c r="IY27" i="13"/>
  <c r="IZ27" i="13"/>
  <c r="JA27" i="13"/>
  <c r="JB27" i="13"/>
  <c r="JC27" i="13"/>
  <c r="JD27" i="13"/>
  <c r="JE27" i="13"/>
  <c r="JF27" i="13"/>
  <c r="JG27" i="13"/>
  <c r="JH27" i="13"/>
  <c r="JI27" i="13"/>
  <c r="JJ27" i="13"/>
  <c r="JK27" i="13"/>
  <c r="JL27" i="13"/>
  <c r="JM27" i="13"/>
  <c r="JN27" i="13"/>
  <c r="JO27" i="13"/>
  <c r="JP27" i="13"/>
  <c r="JQ27" i="13"/>
  <c r="JR27" i="13"/>
  <c r="JS27" i="13"/>
  <c r="JT27" i="13"/>
  <c r="JU27" i="13"/>
  <c r="JV27" i="13"/>
  <c r="JW27" i="13"/>
  <c r="JX27" i="13"/>
  <c r="JY27" i="13"/>
  <c r="JZ27" i="13"/>
  <c r="KA27" i="13"/>
  <c r="KB27" i="13"/>
  <c r="KC27" i="13"/>
  <c r="KD27" i="13"/>
  <c r="KE27" i="13"/>
  <c r="KF27" i="13"/>
  <c r="KG27" i="13"/>
  <c r="KH27" i="13"/>
  <c r="KI27" i="13"/>
  <c r="KJ27" i="13"/>
  <c r="KK27" i="13"/>
  <c r="KL27" i="13"/>
  <c r="KM27" i="13"/>
  <c r="KN27" i="13"/>
  <c r="KO27" i="13"/>
  <c r="KP27" i="13"/>
  <c r="KQ27" i="13"/>
  <c r="KR27" i="13"/>
  <c r="KS27" i="13"/>
  <c r="KT27" i="13"/>
  <c r="KU27" i="13"/>
  <c r="BQ31" i="13"/>
  <c r="BR31" i="13"/>
  <c r="BS31" i="13"/>
  <c r="BT31" i="13"/>
  <c r="BU31" i="13"/>
  <c r="BV31" i="13"/>
  <c r="BW31" i="13"/>
  <c r="BX31" i="13"/>
  <c r="BY31" i="13"/>
  <c r="BZ31" i="13"/>
  <c r="CA31" i="13"/>
  <c r="CB31" i="13"/>
  <c r="CC31" i="13"/>
  <c r="CD31" i="13"/>
  <c r="CE31" i="13"/>
  <c r="CF31" i="13"/>
  <c r="CG31" i="13"/>
  <c r="CH31" i="13"/>
  <c r="CI31" i="13"/>
  <c r="CJ31" i="13"/>
  <c r="CK31" i="13"/>
  <c r="CL31" i="13"/>
  <c r="CM31" i="13"/>
  <c r="CN31" i="13"/>
  <c r="CO31" i="13"/>
  <c r="CP31" i="13"/>
  <c r="CQ31" i="13"/>
  <c r="CR31" i="13"/>
  <c r="CS31" i="13"/>
  <c r="CT31" i="13"/>
  <c r="CU31" i="13"/>
  <c r="CV31" i="13"/>
  <c r="CW31" i="13"/>
  <c r="CX31" i="13"/>
  <c r="CY31" i="13"/>
  <c r="CZ31" i="13"/>
  <c r="DA31" i="13"/>
  <c r="DB31" i="13"/>
  <c r="DC31" i="13"/>
  <c r="DD31" i="13"/>
  <c r="DE31" i="13"/>
  <c r="DF31" i="13"/>
  <c r="DG31" i="13"/>
  <c r="DH31" i="13"/>
  <c r="DI31" i="13"/>
  <c r="DJ31" i="13"/>
  <c r="DK31" i="13"/>
  <c r="DL31" i="13"/>
  <c r="DM31" i="13"/>
  <c r="DN31" i="13"/>
  <c r="DO31" i="13"/>
  <c r="DP31" i="13"/>
  <c r="DQ31" i="13"/>
  <c r="DR31" i="13"/>
  <c r="DS31" i="13"/>
  <c r="DT31" i="13"/>
  <c r="DU31" i="13"/>
  <c r="DV31" i="13"/>
  <c r="DW31" i="13"/>
  <c r="DX31" i="13"/>
  <c r="DY31" i="13"/>
  <c r="DZ31" i="13"/>
  <c r="EA31" i="13"/>
  <c r="EB31" i="13"/>
  <c r="EC31" i="13"/>
  <c r="ED31" i="13"/>
  <c r="EE31" i="13"/>
  <c r="EF31" i="13"/>
  <c r="EG31" i="13"/>
  <c r="EH31" i="13"/>
  <c r="EI31" i="13"/>
  <c r="EJ31" i="13"/>
  <c r="EK31" i="13"/>
  <c r="EL31" i="13"/>
  <c r="EM31" i="13"/>
  <c r="EN31" i="13"/>
  <c r="EO31" i="13"/>
  <c r="EP31" i="13"/>
  <c r="EQ31" i="13"/>
  <c r="ER31" i="13"/>
  <c r="ES31" i="13"/>
  <c r="ET31" i="13"/>
  <c r="EU31" i="13"/>
  <c r="EV31" i="13"/>
  <c r="EW31" i="13"/>
  <c r="EX31" i="13"/>
  <c r="EY31" i="13"/>
  <c r="EZ31" i="13"/>
  <c r="FA31" i="13"/>
  <c r="FB31" i="13"/>
  <c r="FC31" i="13"/>
  <c r="FD31" i="13"/>
  <c r="FE31" i="13"/>
  <c r="FF31" i="13"/>
  <c r="FG31" i="13"/>
  <c r="FH31" i="13"/>
  <c r="FI31" i="13"/>
  <c r="FJ31" i="13"/>
  <c r="FK31" i="13"/>
  <c r="FL31" i="13"/>
  <c r="FM31" i="13"/>
  <c r="FN31" i="13"/>
  <c r="FO31" i="13"/>
  <c r="FP31" i="13"/>
  <c r="FQ31" i="13"/>
  <c r="FR31" i="13"/>
  <c r="FS31" i="13"/>
  <c r="FT31" i="13"/>
  <c r="FU31" i="13"/>
  <c r="FV31" i="13"/>
  <c r="FW31" i="13"/>
  <c r="FX31" i="13"/>
  <c r="FY31" i="13"/>
  <c r="FZ31" i="13"/>
  <c r="GA31" i="13"/>
  <c r="GB31" i="13"/>
  <c r="GC31" i="13"/>
  <c r="GD31" i="13"/>
  <c r="GE31" i="13"/>
  <c r="GF31" i="13"/>
  <c r="GG31" i="13"/>
  <c r="GH31" i="13"/>
  <c r="GI31" i="13"/>
  <c r="GJ31" i="13"/>
  <c r="GK31" i="13"/>
  <c r="GL31" i="13"/>
  <c r="GM31" i="13"/>
  <c r="GN31" i="13"/>
  <c r="GO31" i="13"/>
  <c r="GP31" i="13"/>
  <c r="GQ31" i="13"/>
  <c r="GR31" i="13"/>
  <c r="GS31" i="13"/>
  <c r="GT31" i="13"/>
  <c r="GU31" i="13"/>
  <c r="GV31" i="13"/>
  <c r="GW31" i="13"/>
  <c r="GX31" i="13"/>
  <c r="GY31" i="13"/>
  <c r="GZ31" i="13"/>
  <c r="HA31" i="13"/>
  <c r="HB31" i="13"/>
  <c r="HC31" i="13"/>
  <c r="HD31" i="13"/>
  <c r="HE31" i="13"/>
  <c r="HF31" i="13"/>
  <c r="HG31" i="13"/>
  <c r="HH31" i="13"/>
  <c r="HI31" i="13"/>
  <c r="HJ31" i="13"/>
  <c r="HK31" i="13"/>
  <c r="HL31" i="13"/>
  <c r="HM31" i="13"/>
  <c r="HN31" i="13"/>
  <c r="HO31" i="13"/>
  <c r="HP31" i="13"/>
  <c r="HQ31" i="13"/>
  <c r="HR31" i="13"/>
  <c r="HS31" i="13"/>
  <c r="HT31" i="13"/>
  <c r="HU31" i="13"/>
  <c r="HV31" i="13"/>
  <c r="HW31" i="13"/>
  <c r="HX31" i="13"/>
  <c r="HY31" i="13"/>
  <c r="HZ31" i="13"/>
  <c r="IA31" i="13"/>
  <c r="IB31" i="13"/>
  <c r="IC31" i="13"/>
  <c r="ID31" i="13"/>
  <c r="IE31" i="13"/>
  <c r="IF31" i="13"/>
  <c r="IG31" i="13"/>
  <c r="IH31" i="13"/>
  <c r="II31" i="13"/>
  <c r="IJ31" i="13"/>
  <c r="IK31" i="13"/>
  <c r="IL31" i="13"/>
  <c r="IM31" i="13"/>
  <c r="IN31" i="13"/>
  <c r="IO31" i="13"/>
  <c r="IP31" i="13"/>
  <c r="IQ31" i="13"/>
  <c r="IR31" i="13"/>
  <c r="IS31" i="13"/>
  <c r="IT31" i="13"/>
  <c r="IU31" i="13"/>
  <c r="IV31" i="13"/>
  <c r="IW31" i="13"/>
  <c r="IX31" i="13"/>
  <c r="IY31" i="13"/>
  <c r="IZ31" i="13"/>
  <c r="JA31" i="13"/>
  <c r="JB31" i="13"/>
  <c r="JC31" i="13"/>
  <c r="JD31" i="13"/>
  <c r="JE31" i="13"/>
  <c r="JF31" i="13"/>
  <c r="JG31" i="13"/>
  <c r="JH31" i="13"/>
  <c r="JI31" i="13"/>
  <c r="JJ31" i="13"/>
  <c r="JK31" i="13"/>
  <c r="JL31" i="13"/>
  <c r="JM31" i="13"/>
  <c r="JN31" i="13"/>
  <c r="JO31" i="13"/>
  <c r="JP31" i="13"/>
  <c r="JQ31" i="13"/>
  <c r="JR31" i="13"/>
  <c r="JS31" i="13"/>
  <c r="JT31" i="13"/>
  <c r="JU31" i="13"/>
  <c r="JV31" i="13"/>
  <c r="JW31" i="13"/>
  <c r="JX31" i="13"/>
  <c r="JY31" i="13"/>
  <c r="JZ31" i="13"/>
  <c r="KA31" i="13"/>
  <c r="KB31" i="13"/>
  <c r="KC31" i="13"/>
  <c r="KD31" i="13"/>
  <c r="KE31" i="13"/>
  <c r="KF31" i="13"/>
  <c r="KG31" i="13"/>
  <c r="KH31" i="13"/>
  <c r="KI31" i="13"/>
  <c r="KJ31" i="13"/>
  <c r="KK31" i="13"/>
  <c r="KL31" i="13"/>
  <c r="KM31" i="13"/>
  <c r="KN31" i="13"/>
  <c r="KO31" i="13"/>
  <c r="KP31" i="13"/>
  <c r="KQ31" i="13"/>
  <c r="KR31" i="13"/>
  <c r="KS31" i="13"/>
  <c r="KT31" i="13"/>
  <c r="KU31" i="13"/>
  <c r="BQ35" i="13"/>
  <c r="BR35" i="13"/>
  <c r="BS35" i="13"/>
  <c r="BT35" i="13"/>
  <c r="BU35" i="13"/>
  <c r="BV35" i="13"/>
  <c r="BW35" i="13"/>
  <c r="BX35" i="13"/>
  <c r="BY35" i="13"/>
  <c r="BZ35" i="13"/>
  <c r="CA35" i="13"/>
  <c r="CB35" i="13"/>
  <c r="CC35" i="13"/>
  <c r="CD35" i="13"/>
  <c r="CE35" i="13"/>
  <c r="CF35" i="13"/>
  <c r="CG35" i="13"/>
  <c r="CH35" i="13"/>
  <c r="CI35" i="13"/>
  <c r="CJ35" i="13"/>
  <c r="CK35" i="13"/>
  <c r="CL35" i="13"/>
  <c r="CM35" i="13"/>
  <c r="CN35" i="13"/>
  <c r="CO35" i="13"/>
  <c r="CP35" i="13"/>
  <c r="CQ35" i="13"/>
  <c r="CR35" i="13"/>
  <c r="CS35" i="13"/>
  <c r="CT35" i="13"/>
  <c r="CU35" i="13"/>
  <c r="CV35" i="13"/>
  <c r="CW35" i="13"/>
  <c r="CX35" i="13"/>
  <c r="CY35" i="13"/>
  <c r="CZ35" i="13"/>
  <c r="DA35" i="13"/>
  <c r="DB35" i="13"/>
  <c r="DC35" i="13"/>
  <c r="DD35" i="13"/>
  <c r="DE35" i="13"/>
  <c r="DF35" i="13"/>
  <c r="DG35" i="13"/>
  <c r="DH35" i="13"/>
  <c r="DI35" i="13"/>
  <c r="DJ35" i="13"/>
  <c r="DK35" i="13"/>
  <c r="DL35" i="13"/>
  <c r="DM35" i="13"/>
  <c r="DN35" i="13"/>
  <c r="DO35" i="13"/>
  <c r="DP35" i="13"/>
  <c r="DQ35" i="13"/>
  <c r="DR35" i="13"/>
  <c r="DS35" i="13"/>
  <c r="DT35" i="13"/>
  <c r="DU35" i="13"/>
  <c r="DV35" i="13"/>
  <c r="DW35" i="13"/>
  <c r="DX35" i="13"/>
  <c r="DY35" i="13"/>
  <c r="DZ35" i="13"/>
  <c r="EA35" i="13"/>
  <c r="EB35" i="13"/>
  <c r="EC35" i="13"/>
  <c r="ED35" i="13"/>
  <c r="EE35" i="13"/>
  <c r="EF35" i="13"/>
  <c r="EG35" i="13"/>
  <c r="EH35" i="13"/>
  <c r="EI35" i="13"/>
  <c r="EJ35" i="13"/>
  <c r="EK35" i="13"/>
  <c r="EL35" i="13"/>
  <c r="EM35" i="13"/>
  <c r="EN35" i="13"/>
  <c r="EO35" i="13"/>
  <c r="EP35" i="13"/>
  <c r="EQ35" i="13"/>
  <c r="ER35" i="13"/>
  <c r="ES35" i="13"/>
  <c r="ET35" i="13"/>
  <c r="EU35" i="13"/>
  <c r="EV35" i="13"/>
  <c r="EW35" i="13"/>
  <c r="EX35" i="13"/>
  <c r="EY35" i="13"/>
  <c r="EZ35" i="13"/>
  <c r="FA35" i="13"/>
  <c r="FB35" i="13"/>
  <c r="FC35" i="13"/>
  <c r="FD35" i="13"/>
  <c r="FE35" i="13"/>
  <c r="FF35" i="13"/>
  <c r="FG35" i="13"/>
  <c r="FH35" i="13"/>
  <c r="FI35" i="13"/>
  <c r="FJ35" i="13"/>
  <c r="FK35" i="13"/>
  <c r="FL35" i="13"/>
  <c r="FM35" i="13"/>
  <c r="FN35" i="13"/>
  <c r="FO35" i="13"/>
  <c r="FP35" i="13"/>
  <c r="FQ35" i="13"/>
  <c r="FR35" i="13"/>
  <c r="FS35" i="13"/>
  <c r="FT35" i="13"/>
  <c r="FU35" i="13"/>
  <c r="FV35" i="13"/>
  <c r="FW35" i="13"/>
  <c r="FX35" i="13"/>
  <c r="FY35" i="13"/>
  <c r="FZ35" i="13"/>
  <c r="GA35" i="13"/>
  <c r="GB35" i="13"/>
  <c r="GC35" i="13"/>
  <c r="GD35" i="13"/>
  <c r="GE35" i="13"/>
  <c r="GF35" i="13"/>
  <c r="GG35" i="13"/>
  <c r="GH35" i="13"/>
  <c r="GI35" i="13"/>
  <c r="GJ35" i="13"/>
  <c r="GK35" i="13"/>
  <c r="GL35" i="13"/>
  <c r="GM35" i="13"/>
  <c r="GN35" i="13"/>
  <c r="GO35" i="13"/>
  <c r="GP35" i="13"/>
  <c r="GQ35" i="13"/>
  <c r="GR35" i="13"/>
  <c r="GS35" i="13"/>
  <c r="GT35" i="13"/>
  <c r="GU35" i="13"/>
  <c r="GV35" i="13"/>
  <c r="GW35" i="13"/>
  <c r="GX35" i="13"/>
  <c r="GY35" i="13"/>
  <c r="GZ35" i="13"/>
  <c r="HA35" i="13"/>
  <c r="HB35" i="13"/>
  <c r="HC35" i="13"/>
  <c r="HD35" i="13"/>
  <c r="HE35" i="13"/>
  <c r="HF35" i="13"/>
  <c r="HG35" i="13"/>
  <c r="HH35" i="13"/>
  <c r="HI35" i="13"/>
  <c r="HJ35" i="13"/>
  <c r="HK35" i="13"/>
  <c r="HL35" i="13"/>
  <c r="HM35" i="13"/>
  <c r="HN35" i="13"/>
  <c r="HO35" i="13"/>
  <c r="HP35" i="13"/>
  <c r="HQ35" i="13"/>
  <c r="HR35" i="13"/>
  <c r="HS35" i="13"/>
  <c r="HT35" i="13"/>
  <c r="HU35" i="13"/>
  <c r="HV35" i="13"/>
  <c r="HW35" i="13"/>
  <c r="HX35" i="13"/>
  <c r="HY35" i="13"/>
  <c r="HZ35" i="13"/>
  <c r="IA35" i="13"/>
  <c r="IB35" i="13"/>
  <c r="IC35" i="13"/>
  <c r="ID35" i="13"/>
  <c r="IE35" i="13"/>
  <c r="IF35" i="13"/>
  <c r="IG35" i="13"/>
  <c r="IH35" i="13"/>
  <c r="II35" i="13"/>
  <c r="IJ35" i="13"/>
  <c r="IK35" i="13"/>
  <c r="IL35" i="13"/>
  <c r="IM35" i="13"/>
  <c r="IN35" i="13"/>
  <c r="IO35" i="13"/>
  <c r="IP35" i="13"/>
  <c r="IQ35" i="13"/>
  <c r="IR35" i="13"/>
  <c r="IS35" i="13"/>
  <c r="IT35" i="13"/>
  <c r="IU35" i="13"/>
  <c r="IV35" i="13"/>
  <c r="IW35" i="13"/>
  <c r="IX35" i="13"/>
  <c r="IY35" i="13"/>
  <c r="IZ35" i="13"/>
  <c r="JA35" i="13"/>
  <c r="JB35" i="13"/>
  <c r="JC35" i="13"/>
  <c r="JD35" i="13"/>
  <c r="JE35" i="13"/>
  <c r="JF35" i="13"/>
  <c r="JG35" i="13"/>
  <c r="JH35" i="13"/>
  <c r="JI35" i="13"/>
  <c r="JJ35" i="13"/>
  <c r="JK35" i="13"/>
  <c r="JL35" i="13"/>
  <c r="JM35" i="13"/>
  <c r="JN35" i="13"/>
  <c r="JO35" i="13"/>
  <c r="JP35" i="13"/>
  <c r="JQ35" i="13"/>
  <c r="JR35" i="13"/>
  <c r="JS35" i="13"/>
  <c r="JT35" i="13"/>
  <c r="JU35" i="13"/>
  <c r="JV35" i="13"/>
  <c r="JW35" i="13"/>
  <c r="JX35" i="13"/>
  <c r="JY35" i="13"/>
  <c r="JZ35" i="13"/>
  <c r="KA35" i="13"/>
  <c r="KB35" i="13"/>
  <c r="KC35" i="13"/>
  <c r="KD35" i="13"/>
  <c r="KE35" i="13"/>
  <c r="KF35" i="13"/>
  <c r="KG35" i="13"/>
  <c r="KH35" i="13"/>
  <c r="KI35" i="13"/>
  <c r="KJ35" i="13"/>
  <c r="KK35" i="13"/>
  <c r="KL35" i="13"/>
  <c r="KM35" i="13"/>
  <c r="KN35" i="13"/>
  <c r="KO35" i="13"/>
  <c r="KP35" i="13"/>
  <c r="KQ35" i="13"/>
  <c r="KR35" i="13"/>
  <c r="KS35" i="13"/>
  <c r="KT35" i="13"/>
  <c r="KU35" i="13"/>
  <c r="BQ39" i="13"/>
  <c r="BR39" i="13"/>
  <c r="BS39" i="13"/>
  <c r="BT39" i="13"/>
  <c r="BU39" i="13"/>
  <c r="BV39" i="13"/>
  <c r="BW39" i="13"/>
  <c r="BX39" i="13"/>
  <c r="BY39" i="13"/>
  <c r="BZ39" i="13"/>
  <c r="CA39" i="13"/>
  <c r="CB39" i="13"/>
  <c r="CC39" i="13"/>
  <c r="CD39" i="13"/>
  <c r="CE39" i="13"/>
  <c r="CF39" i="13"/>
  <c r="CG39" i="13"/>
  <c r="CH39" i="13"/>
  <c r="CI39" i="13"/>
  <c r="CJ39" i="13"/>
  <c r="CK39" i="13"/>
  <c r="CL39" i="13"/>
  <c r="CM39" i="13"/>
  <c r="CN39" i="13"/>
  <c r="CO39" i="13"/>
  <c r="CP39" i="13"/>
  <c r="CQ39" i="13"/>
  <c r="CR39" i="13"/>
  <c r="CS39" i="13"/>
  <c r="CT39" i="13"/>
  <c r="CU39" i="13"/>
  <c r="CV39" i="13"/>
  <c r="CW39" i="13"/>
  <c r="CX39" i="13"/>
  <c r="CY39" i="13"/>
  <c r="CZ39" i="13"/>
  <c r="DA39" i="13"/>
  <c r="DB39" i="13"/>
  <c r="DC39" i="13"/>
  <c r="DD39" i="13"/>
  <c r="DE39" i="13"/>
  <c r="DF39" i="13"/>
  <c r="DG39" i="13"/>
  <c r="DH39" i="13"/>
  <c r="DI39" i="13"/>
  <c r="DJ39" i="13"/>
  <c r="DK39" i="13"/>
  <c r="DL39" i="13"/>
  <c r="DM39" i="13"/>
  <c r="DN39" i="13"/>
  <c r="DO39" i="13"/>
  <c r="DP39" i="13"/>
  <c r="DQ39" i="13"/>
  <c r="DR39" i="13"/>
  <c r="DS39" i="13"/>
  <c r="DT39" i="13"/>
  <c r="DU39" i="13"/>
  <c r="DV39" i="13"/>
  <c r="DW39" i="13"/>
  <c r="DX39" i="13"/>
  <c r="DY39" i="13"/>
  <c r="DZ39" i="13"/>
  <c r="EA39" i="13"/>
  <c r="EB39" i="13"/>
  <c r="EC39" i="13"/>
  <c r="ED39" i="13"/>
  <c r="EE39" i="13"/>
  <c r="EF39" i="13"/>
  <c r="EG39" i="13"/>
  <c r="EH39" i="13"/>
  <c r="EI39" i="13"/>
  <c r="EJ39" i="13"/>
  <c r="EK39" i="13"/>
  <c r="EL39" i="13"/>
  <c r="EM39" i="13"/>
  <c r="EN39" i="13"/>
  <c r="EO39" i="13"/>
  <c r="EP39" i="13"/>
  <c r="EQ39" i="13"/>
  <c r="ER39" i="13"/>
  <c r="ES39" i="13"/>
  <c r="ET39" i="13"/>
  <c r="EU39" i="13"/>
  <c r="EV39" i="13"/>
  <c r="EW39" i="13"/>
  <c r="EX39" i="13"/>
  <c r="EY39" i="13"/>
  <c r="EZ39" i="13"/>
  <c r="FA39" i="13"/>
  <c r="FB39" i="13"/>
  <c r="FC39" i="13"/>
  <c r="FD39" i="13"/>
  <c r="FE39" i="13"/>
  <c r="FF39" i="13"/>
  <c r="FG39" i="13"/>
  <c r="FH39" i="13"/>
  <c r="FI39" i="13"/>
  <c r="FJ39" i="13"/>
  <c r="FK39" i="13"/>
  <c r="FL39" i="13"/>
  <c r="FM39" i="13"/>
  <c r="FN39" i="13"/>
  <c r="FO39" i="13"/>
  <c r="FP39" i="13"/>
  <c r="FQ39" i="13"/>
  <c r="FR39" i="13"/>
  <c r="FS39" i="13"/>
  <c r="FT39" i="13"/>
  <c r="FU39" i="13"/>
  <c r="FV39" i="13"/>
  <c r="FW39" i="13"/>
  <c r="FX39" i="13"/>
  <c r="FY39" i="13"/>
  <c r="FZ39" i="13"/>
  <c r="GA39" i="13"/>
  <c r="GB39" i="13"/>
  <c r="GC39" i="13"/>
  <c r="GD39" i="13"/>
  <c r="GE39" i="13"/>
  <c r="GF39" i="13"/>
  <c r="GG39" i="13"/>
  <c r="GH39" i="13"/>
  <c r="GI39" i="13"/>
  <c r="GJ39" i="13"/>
  <c r="GK39" i="13"/>
  <c r="GL39" i="13"/>
  <c r="GM39" i="13"/>
  <c r="GN39" i="13"/>
  <c r="GO39" i="13"/>
  <c r="GP39" i="13"/>
  <c r="GQ39" i="13"/>
  <c r="GR39" i="13"/>
  <c r="GS39" i="13"/>
  <c r="GT39" i="13"/>
  <c r="GU39" i="13"/>
  <c r="GV39" i="13"/>
  <c r="GW39" i="13"/>
  <c r="GX39" i="13"/>
  <c r="GY39" i="13"/>
  <c r="GZ39" i="13"/>
  <c r="HA39" i="13"/>
  <c r="HB39" i="13"/>
  <c r="HC39" i="13"/>
  <c r="HD39" i="13"/>
  <c r="HE39" i="13"/>
  <c r="HF39" i="13"/>
  <c r="HG39" i="13"/>
  <c r="HH39" i="13"/>
  <c r="HI39" i="13"/>
  <c r="HJ39" i="13"/>
  <c r="HK39" i="13"/>
  <c r="HL39" i="13"/>
  <c r="HM39" i="13"/>
  <c r="HN39" i="13"/>
  <c r="HO39" i="13"/>
  <c r="HP39" i="13"/>
  <c r="HQ39" i="13"/>
  <c r="HR39" i="13"/>
  <c r="HS39" i="13"/>
  <c r="HT39" i="13"/>
  <c r="HU39" i="13"/>
  <c r="HV39" i="13"/>
  <c r="HW39" i="13"/>
  <c r="HX39" i="13"/>
  <c r="HY39" i="13"/>
  <c r="HZ39" i="13"/>
  <c r="IA39" i="13"/>
  <c r="IB39" i="13"/>
  <c r="IC39" i="13"/>
  <c r="ID39" i="13"/>
  <c r="IE39" i="13"/>
  <c r="IF39" i="13"/>
  <c r="IG39" i="13"/>
  <c r="IH39" i="13"/>
  <c r="II39" i="13"/>
  <c r="IJ39" i="13"/>
  <c r="IK39" i="13"/>
  <c r="IL39" i="13"/>
  <c r="IM39" i="13"/>
  <c r="IN39" i="13"/>
  <c r="IO39" i="13"/>
  <c r="IP39" i="13"/>
  <c r="IQ39" i="13"/>
  <c r="IR39" i="13"/>
  <c r="IS39" i="13"/>
  <c r="IT39" i="13"/>
  <c r="IU39" i="13"/>
  <c r="IV39" i="13"/>
  <c r="IW39" i="13"/>
  <c r="IX39" i="13"/>
  <c r="IY39" i="13"/>
  <c r="IZ39" i="13"/>
  <c r="JA39" i="13"/>
  <c r="JB39" i="13"/>
  <c r="JC39" i="13"/>
  <c r="JD39" i="13"/>
  <c r="JE39" i="13"/>
  <c r="JF39" i="13"/>
  <c r="JG39" i="13"/>
  <c r="JH39" i="13"/>
  <c r="JI39" i="13"/>
  <c r="JJ39" i="13"/>
  <c r="JK39" i="13"/>
  <c r="JL39" i="13"/>
  <c r="JM39" i="13"/>
  <c r="JN39" i="13"/>
  <c r="JO39" i="13"/>
  <c r="JP39" i="13"/>
  <c r="JQ39" i="13"/>
  <c r="JR39" i="13"/>
  <c r="JS39" i="13"/>
  <c r="JT39" i="13"/>
  <c r="JU39" i="13"/>
  <c r="JV39" i="13"/>
  <c r="JW39" i="13"/>
  <c r="JX39" i="13"/>
  <c r="JY39" i="13"/>
  <c r="JZ39" i="13"/>
  <c r="KA39" i="13"/>
  <c r="KB39" i="13"/>
  <c r="KC39" i="13"/>
  <c r="KD39" i="13"/>
  <c r="KE39" i="13"/>
  <c r="KF39" i="13"/>
  <c r="KG39" i="13"/>
  <c r="KH39" i="13"/>
  <c r="KI39" i="13"/>
  <c r="KJ39" i="13"/>
  <c r="KK39" i="13"/>
  <c r="KL39" i="13"/>
  <c r="KM39" i="13"/>
  <c r="KN39" i="13"/>
  <c r="KO39" i="13"/>
  <c r="KP39" i="13"/>
  <c r="KQ39" i="13"/>
  <c r="KR39" i="13"/>
  <c r="KS39" i="13"/>
  <c r="KT39" i="13"/>
  <c r="KU39" i="13"/>
  <c r="BQ43" i="13"/>
  <c r="BR43" i="13"/>
  <c r="BS43" i="13"/>
  <c r="BT43" i="13"/>
  <c r="BU43" i="13"/>
  <c r="BV43" i="13"/>
  <c r="BW43" i="13"/>
  <c r="BX43" i="13"/>
  <c r="BY43" i="13"/>
  <c r="BZ43" i="13"/>
  <c r="CA43" i="13"/>
  <c r="CB43" i="13"/>
  <c r="CC43" i="13"/>
  <c r="CD43" i="13"/>
  <c r="CE43" i="13"/>
  <c r="CF43" i="13"/>
  <c r="CG43" i="13"/>
  <c r="CH43" i="13"/>
  <c r="CI43" i="13"/>
  <c r="CJ43" i="13"/>
  <c r="CK43" i="13"/>
  <c r="CL43" i="13"/>
  <c r="CM43" i="13"/>
  <c r="CN43" i="13"/>
  <c r="CO43" i="13"/>
  <c r="CP43" i="13"/>
  <c r="CQ43" i="13"/>
  <c r="CR43" i="13"/>
  <c r="CS43" i="13"/>
  <c r="CT43" i="13"/>
  <c r="CU43" i="13"/>
  <c r="CV43" i="13"/>
  <c r="CW43" i="13"/>
  <c r="CX43" i="13"/>
  <c r="CY43" i="13"/>
  <c r="CZ43" i="13"/>
  <c r="DA43" i="13"/>
  <c r="DB43" i="13"/>
  <c r="DC43" i="13"/>
  <c r="DD43" i="13"/>
  <c r="DE43" i="13"/>
  <c r="DF43" i="13"/>
  <c r="DG43" i="13"/>
  <c r="DH43" i="13"/>
  <c r="DI43" i="13"/>
  <c r="DJ43" i="13"/>
  <c r="DK43" i="13"/>
  <c r="DL43" i="13"/>
  <c r="DM43" i="13"/>
  <c r="DN43" i="13"/>
  <c r="DO43" i="13"/>
  <c r="DP43" i="13"/>
  <c r="DQ43" i="13"/>
  <c r="DR43" i="13"/>
  <c r="DS43" i="13"/>
  <c r="DT43" i="13"/>
  <c r="DU43" i="13"/>
  <c r="DV43" i="13"/>
  <c r="DW43" i="13"/>
  <c r="DX43" i="13"/>
  <c r="DY43" i="13"/>
  <c r="DZ43" i="13"/>
  <c r="EA43" i="13"/>
  <c r="EB43" i="13"/>
  <c r="EC43" i="13"/>
  <c r="ED43" i="13"/>
  <c r="EE43" i="13"/>
  <c r="EF43" i="13"/>
  <c r="EG43" i="13"/>
  <c r="EH43" i="13"/>
  <c r="EI43" i="13"/>
  <c r="EJ43" i="13"/>
  <c r="EK43" i="13"/>
  <c r="EL43" i="13"/>
  <c r="EM43" i="13"/>
  <c r="EN43" i="13"/>
  <c r="EO43" i="13"/>
  <c r="EP43" i="13"/>
  <c r="EQ43" i="13"/>
  <c r="ER43" i="13"/>
  <c r="ES43" i="13"/>
  <c r="ET43" i="13"/>
  <c r="EU43" i="13"/>
  <c r="EV43" i="13"/>
  <c r="EW43" i="13"/>
  <c r="EX43" i="13"/>
  <c r="EY43" i="13"/>
  <c r="EZ43" i="13"/>
  <c r="FA43" i="13"/>
  <c r="FB43" i="13"/>
  <c r="FC43" i="13"/>
  <c r="FD43" i="13"/>
  <c r="FE43" i="13"/>
  <c r="FF43" i="13"/>
  <c r="FG43" i="13"/>
  <c r="FH43" i="13"/>
  <c r="FI43" i="13"/>
  <c r="FJ43" i="13"/>
  <c r="FK43" i="13"/>
  <c r="FL43" i="13"/>
  <c r="FM43" i="13"/>
  <c r="FN43" i="13"/>
  <c r="FO43" i="13"/>
  <c r="FP43" i="13"/>
  <c r="FQ43" i="13"/>
  <c r="FR43" i="13"/>
  <c r="FS43" i="13"/>
  <c r="FT43" i="13"/>
  <c r="FU43" i="13"/>
  <c r="FV43" i="13"/>
  <c r="FW43" i="13"/>
  <c r="FX43" i="13"/>
  <c r="FY43" i="13"/>
  <c r="FZ43" i="13"/>
  <c r="GA43" i="13"/>
  <c r="GB43" i="13"/>
  <c r="GC43" i="13"/>
  <c r="GD43" i="13"/>
  <c r="GE43" i="13"/>
  <c r="GF43" i="13"/>
  <c r="GG43" i="13"/>
  <c r="GH43" i="13"/>
  <c r="GI43" i="13"/>
  <c r="GJ43" i="13"/>
  <c r="GK43" i="13"/>
  <c r="GL43" i="13"/>
  <c r="GM43" i="13"/>
  <c r="GN43" i="13"/>
  <c r="GO43" i="13"/>
  <c r="GP43" i="13"/>
  <c r="GQ43" i="13"/>
  <c r="GR43" i="13"/>
  <c r="GS43" i="13"/>
  <c r="GT43" i="13"/>
  <c r="GU43" i="13"/>
  <c r="GV43" i="13"/>
  <c r="GW43" i="13"/>
  <c r="GX43" i="13"/>
  <c r="GY43" i="13"/>
  <c r="GZ43" i="13"/>
  <c r="HA43" i="13"/>
  <c r="HB43" i="13"/>
  <c r="HC43" i="13"/>
  <c r="HD43" i="13"/>
  <c r="HE43" i="13"/>
  <c r="HF43" i="13"/>
  <c r="HG43" i="13"/>
  <c r="HH43" i="13"/>
  <c r="HI43" i="13"/>
  <c r="HJ43" i="13"/>
  <c r="HK43" i="13"/>
  <c r="HL43" i="13"/>
  <c r="HM43" i="13"/>
  <c r="HN43" i="13"/>
  <c r="HO43" i="13"/>
  <c r="HP43" i="13"/>
  <c r="HQ43" i="13"/>
  <c r="HR43" i="13"/>
  <c r="HS43" i="13"/>
  <c r="HT43" i="13"/>
  <c r="HU43" i="13"/>
  <c r="HV43" i="13"/>
  <c r="HW43" i="13"/>
  <c r="HX43" i="13"/>
  <c r="HY43" i="13"/>
  <c r="HZ43" i="13"/>
  <c r="IA43" i="13"/>
  <c r="IB43" i="13"/>
  <c r="IC43" i="13"/>
  <c r="ID43" i="13"/>
  <c r="IE43" i="13"/>
  <c r="IF43" i="13"/>
  <c r="IG43" i="13"/>
  <c r="IH43" i="13"/>
  <c r="II43" i="13"/>
  <c r="IJ43" i="13"/>
  <c r="IK43" i="13"/>
  <c r="IL43" i="13"/>
  <c r="IM43" i="13"/>
  <c r="IN43" i="13"/>
  <c r="IO43" i="13"/>
  <c r="IP43" i="13"/>
  <c r="IQ43" i="13"/>
  <c r="IR43" i="13"/>
  <c r="IS43" i="13"/>
  <c r="IT43" i="13"/>
  <c r="IU43" i="13"/>
  <c r="IV43" i="13"/>
  <c r="IW43" i="13"/>
  <c r="IX43" i="13"/>
  <c r="IY43" i="13"/>
  <c r="IZ43" i="13"/>
  <c r="JA43" i="13"/>
  <c r="JB43" i="13"/>
  <c r="JC43" i="13"/>
  <c r="JD43" i="13"/>
  <c r="JE43" i="13"/>
  <c r="JF43" i="13"/>
  <c r="JG43" i="13"/>
  <c r="JH43" i="13"/>
  <c r="JI43" i="13"/>
  <c r="JJ43" i="13"/>
  <c r="JK43" i="13"/>
  <c r="JL43" i="13"/>
  <c r="JM43" i="13"/>
  <c r="JN43" i="13"/>
  <c r="JO43" i="13"/>
  <c r="JP43" i="13"/>
  <c r="JQ43" i="13"/>
  <c r="JR43" i="13"/>
  <c r="JS43" i="13"/>
  <c r="JT43" i="13"/>
  <c r="JU43" i="13"/>
  <c r="JV43" i="13"/>
  <c r="JW43" i="13"/>
  <c r="JX43" i="13"/>
  <c r="JY43" i="13"/>
  <c r="JZ43" i="13"/>
  <c r="KA43" i="13"/>
  <c r="KB43" i="13"/>
  <c r="KC43" i="13"/>
  <c r="KD43" i="13"/>
  <c r="KE43" i="13"/>
  <c r="KF43" i="13"/>
  <c r="KG43" i="13"/>
  <c r="KH43" i="13"/>
  <c r="KI43" i="13"/>
  <c r="KJ43" i="13"/>
  <c r="KK43" i="13"/>
  <c r="KL43" i="13"/>
  <c r="KM43" i="13"/>
  <c r="KN43" i="13"/>
  <c r="KO43" i="13"/>
  <c r="KP43" i="13"/>
  <c r="KQ43" i="13"/>
  <c r="KR43" i="13"/>
  <c r="KS43" i="13"/>
  <c r="KT43" i="13"/>
  <c r="KU43" i="13"/>
  <c r="BQ47" i="13"/>
  <c r="BR47" i="13"/>
  <c r="BS47" i="13"/>
  <c r="BT47" i="13"/>
  <c r="BU47" i="13"/>
  <c r="BV47" i="13"/>
  <c r="BW47" i="13"/>
  <c r="BX47" i="13"/>
  <c r="BY47" i="13"/>
  <c r="BZ47" i="13"/>
  <c r="CA47" i="13"/>
  <c r="CB47" i="13"/>
  <c r="CC47" i="13"/>
  <c r="CD47" i="13"/>
  <c r="CE47" i="13"/>
  <c r="CF47" i="13"/>
  <c r="CG47" i="13"/>
  <c r="CH47" i="13"/>
  <c r="CI47" i="13"/>
  <c r="CJ47" i="13"/>
  <c r="CK47" i="13"/>
  <c r="CL47" i="13"/>
  <c r="CM47" i="13"/>
  <c r="CN47" i="13"/>
  <c r="CO47" i="13"/>
  <c r="CP47" i="13"/>
  <c r="CQ47" i="13"/>
  <c r="CR47" i="13"/>
  <c r="CS47" i="13"/>
  <c r="CT47" i="13"/>
  <c r="CU47" i="13"/>
  <c r="CV47" i="13"/>
  <c r="CW47" i="13"/>
  <c r="CX47" i="13"/>
  <c r="CY47" i="13"/>
  <c r="CZ47" i="13"/>
  <c r="DA47" i="13"/>
  <c r="DB47" i="13"/>
  <c r="DC47" i="13"/>
  <c r="DD47" i="13"/>
  <c r="DE47" i="13"/>
  <c r="DF47" i="13"/>
  <c r="DG47" i="13"/>
  <c r="DH47" i="13"/>
  <c r="DI47" i="13"/>
  <c r="DJ47" i="13"/>
  <c r="DK47" i="13"/>
  <c r="DL47" i="13"/>
  <c r="DM47" i="13"/>
  <c r="DN47" i="13"/>
  <c r="DO47" i="13"/>
  <c r="DP47" i="13"/>
  <c r="DQ47" i="13"/>
  <c r="DR47" i="13"/>
  <c r="DS47" i="13"/>
  <c r="DT47" i="13"/>
  <c r="DU47" i="13"/>
  <c r="DV47" i="13"/>
  <c r="DW47" i="13"/>
  <c r="DX47" i="13"/>
  <c r="DY47" i="13"/>
  <c r="DZ47" i="13"/>
  <c r="EA47" i="13"/>
  <c r="EB47" i="13"/>
  <c r="EC47" i="13"/>
  <c r="ED47" i="13"/>
  <c r="EE47" i="13"/>
  <c r="EF47" i="13"/>
  <c r="EG47" i="13"/>
  <c r="EH47" i="13"/>
  <c r="EI47" i="13"/>
  <c r="EJ47" i="13"/>
  <c r="EK47" i="13"/>
  <c r="EL47" i="13"/>
  <c r="EM47" i="13"/>
  <c r="EN47" i="13"/>
  <c r="EO47" i="13"/>
  <c r="EP47" i="13"/>
  <c r="EQ47" i="13"/>
  <c r="ER47" i="13"/>
  <c r="ES47" i="13"/>
  <c r="ET47" i="13"/>
  <c r="EU47" i="13"/>
  <c r="EV47" i="13"/>
  <c r="EW47" i="13"/>
  <c r="EX47" i="13"/>
  <c r="EY47" i="13"/>
  <c r="EZ47" i="13"/>
  <c r="FA47" i="13"/>
  <c r="FB47" i="13"/>
  <c r="FC47" i="13"/>
  <c r="FD47" i="13"/>
  <c r="FE47" i="13"/>
  <c r="FF47" i="13"/>
  <c r="FG47" i="13"/>
  <c r="FH47" i="13"/>
  <c r="FI47" i="13"/>
  <c r="FJ47" i="13"/>
  <c r="FK47" i="13"/>
  <c r="FL47" i="13"/>
  <c r="FM47" i="13"/>
  <c r="FN47" i="13"/>
  <c r="FO47" i="13"/>
  <c r="FP47" i="13"/>
  <c r="FQ47" i="13"/>
  <c r="FR47" i="13"/>
  <c r="FS47" i="13"/>
  <c r="FT47" i="13"/>
  <c r="FU47" i="13"/>
  <c r="FV47" i="13"/>
  <c r="FW47" i="13"/>
  <c r="FX47" i="13"/>
  <c r="FY47" i="13"/>
  <c r="FZ47" i="13"/>
  <c r="GA47" i="13"/>
  <c r="GB47" i="13"/>
  <c r="GC47" i="13"/>
  <c r="GD47" i="13"/>
  <c r="GE47" i="13"/>
  <c r="GF47" i="13"/>
  <c r="GG47" i="13"/>
  <c r="GH47" i="13"/>
  <c r="GI47" i="13"/>
  <c r="GJ47" i="13"/>
  <c r="GK47" i="13"/>
  <c r="GL47" i="13"/>
  <c r="GM47" i="13"/>
  <c r="GN47" i="13"/>
  <c r="GO47" i="13"/>
  <c r="GP47" i="13"/>
  <c r="GQ47" i="13"/>
  <c r="GR47" i="13"/>
  <c r="GS47" i="13"/>
  <c r="GT47" i="13"/>
  <c r="GU47" i="13"/>
  <c r="GV47" i="13"/>
  <c r="GW47" i="13"/>
  <c r="GX47" i="13"/>
  <c r="GY47" i="13"/>
  <c r="GZ47" i="13"/>
  <c r="HA47" i="13"/>
  <c r="HB47" i="13"/>
  <c r="HC47" i="13"/>
  <c r="HD47" i="13"/>
  <c r="HE47" i="13"/>
  <c r="HF47" i="13"/>
  <c r="HG47" i="13"/>
  <c r="HH47" i="13"/>
  <c r="HI47" i="13"/>
  <c r="HJ47" i="13"/>
  <c r="HK47" i="13"/>
  <c r="HL47" i="13"/>
  <c r="HM47" i="13"/>
  <c r="HN47" i="13"/>
  <c r="HO47" i="13"/>
  <c r="HP47" i="13"/>
  <c r="HQ47" i="13"/>
  <c r="HR47" i="13"/>
  <c r="HS47" i="13"/>
  <c r="HT47" i="13"/>
  <c r="HU47" i="13"/>
  <c r="HV47" i="13"/>
  <c r="HW47" i="13"/>
  <c r="HX47" i="13"/>
  <c r="HY47" i="13"/>
  <c r="HZ47" i="13"/>
  <c r="IA47" i="13"/>
  <c r="IB47" i="13"/>
  <c r="IC47" i="13"/>
  <c r="ID47" i="13"/>
  <c r="IE47" i="13"/>
  <c r="IF47" i="13"/>
  <c r="IG47" i="13"/>
  <c r="IH47" i="13"/>
  <c r="II47" i="13"/>
  <c r="IJ47" i="13"/>
  <c r="IK47" i="13"/>
  <c r="IL47" i="13"/>
  <c r="IM47" i="13"/>
  <c r="IN47" i="13"/>
  <c r="IO47" i="13"/>
  <c r="IP47" i="13"/>
  <c r="IQ47" i="13"/>
  <c r="IR47" i="13"/>
  <c r="IS47" i="13"/>
  <c r="IT47" i="13"/>
  <c r="IU47" i="13"/>
  <c r="IV47" i="13"/>
  <c r="IW47" i="13"/>
  <c r="IX47" i="13"/>
  <c r="IY47" i="13"/>
  <c r="IZ47" i="13"/>
  <c r="JA47" i="13"/>
  <c r="JB47" i="13"/>
  <c r="JC47" i="13"/>
  <c r="JD47" i="13"/>
  <c r="JE47" i="13"/>
  <c r="JF47" i="13"/>
  <c r="JG47" i="13"/>
  <c r="JH47" i="13"/>
  <c r="JI47" i="13"/>
  <c r="JJ47" i="13"/>
  <c r="JK47" i="13"/>
  <c r="JL47" i="13"/>
  <c r="JM47" i="13"/>
  <c r="JN47" i="13"/>
  <c r="JO47" i="13"/>
  <c r="JP47" i="13"/>
  <c r="JQ47" i="13"/>
  <c r="JR47" i="13"/>
  <c r="JS47" i="13"/>
  <c r="JT47" i="13"/>
  <c r="JU47" i="13"/>
  <c r="JV47" i="13"/>
  <c r="JW47" i="13"/>
  <c r="JX47" i="13"/>
  <c r="JY47" i="13"/>
  <c r="JZ47" i="13"/>
  <c r="KA47" i="13"/>
  <c r="KB47" i="13"/>
  <c r="KC47" i="13"/>
  <c r="KD47" i="13"/>
  <c r="KE47" i="13"/>
  <c r="KF47" i="13"/>
  <c r="KG47" i="13"/>
  <c r="KH47" i="13"/>
  <c r="KI47" i="13"/>
  <c r="KJ47" i="13"/>
  <c r="KK47" i="13"/>
  <c r="KL47" i="13"/>
  <c r="KM47" i="13"/>
  <c r="KN47" i="13"/>
  <c r="KO47" i="13"/>
  <c r="KP47" i="13"/>
  <c r="KQ47" i="13"/>
  <c r="KR47" i="13"/>
  <c r="KS47" i="13"/>
  <c r="KT47" i="13"/>
  <c r="KU47" i="13"/>
  <c r="BQ51" i="13"/>
  <c r="BR51" i="13"/>
  <c r="BS51" i="13"/>
  <c r="BT51" i="13"/>
  <c r="BU51" i="13"/>
  <c r="BV51" i="13"/>
  <c r="BW51" i="13"/>
  <c r="BX51" i="13"/>
  <c r="BY51" i="13"/>
  <c r="BZ51" i="13"/>
  <c r="CA51" i="13"/>
  <c r="CB51" i="13"/>
  <c r="CC51" i="13"/>
  <c r="CD51" i="13"/>
  <c r="CE51" i="13"/>
  <c r="CF51" i="13"/>
  <c r="CG51" i="13"/>
  <c r="CH51" i="13"/>
  <c r="CI51" i="13"/>
  <c r="CJ51" i="13"/>
  <c r="CK51" i="13"/>
  <c r="CL51" i="13"/>
  <c r="CM51" i="13"/>
  <c r="CN51" i="13"/>
  <c r="CO51" i="13"/>
  <c r="CP51" i="13"/>
  <c r="CQ51" i="13"/>
  <c r="CR51" i="13"/>
  <c r="CS51" i="13"/>
  <c r="CT51" i="13"/>
  <c r="CU51" i="13"/>
  <c r="CV51" i="13"/>
  <c r="CW51" i="13"/>
  <c r="CX51" i="13"/>
  <c r="CY51" i="13"/>
  <c r="CZ51" i="13"/>
  <c r="DA51" i="13"/>
  <c r="DB51" i="13"/>
  <c r="DC51" i="13"/>
  <c r="DD51" i="13"/>
  <c r="DE51" i="13"/>
  <c r="DF51" i="13"/>
  <c r="DG51" i="13"/>
  <c r="DH51" i="13"/>
  <c r="DI51" i="13"/>
  <c r="DJ51" i="13"/>
  <c r="DK51" i="13"/>
  <c r="DL51" i="13"/>
  <c r="DM51" i="13"/>
  <c r="DN51" i="13"/>
  <c r="DO51" i="13"/>
  <c r="DP51" i="13"/>
  <c r="DQ51" i="13"/>
  <c r="DR51" i="13"/>
  <c r="DS51" i="13"/>
  <c r="DT51" i="13"/>
  <c r="DU51" i="13"/>
  <c r="DV51" i="13"/>
  <c r="DW51" i="13"/>
  <c r="DX51" i="13"/>
  <c r="DY51" i="13"/>
  <c r="DZ51" i="13"/>
  <c r="EA51" i="13"/>
  <c r="EB51" i="13"/>
  <c r="EC51" i="13"/>
  <c r="ED51" i="13"/>
  <c r="EE51" i="13"/>
  <c r="EF51" i="13"/>
  <c r="EG51" i="13"/>
  <c r="EH51" i="13"/>
  <c r="EI51" i="13"/>
  <c r="EJ51" i="13"/>
  <c r="EK51" i="13"/>
  <c r="EL51" i="13"/>
  <c r="EM51" i="13"/>
  <c r="EN51" i="13"/>
  <c r="EO51" i="13"/>
  <c r="EP51" i="13"/>
  <c r="EQ51" i="13"/>
  <c r="ER51" i="13"/>
  <c r="ES51" i="13"/>
  <c r="ET51" i="13"/>
  <c r="EU51" i="13"/>
  <c r="EV51" i="13"/>
  <c r="EW51" i="13"/>
  <c r="EX51" i="13"/>
  <c r="EY51" i="13"/>
  <c r="EZ51" i="13"/>
  <c r="FA51" i="13"/>
  <c r="FB51" i="13"/>
  <c r="FC51" i="13"/>
  <c r="FD51" i="13"/>
  <c r="FE51" i="13"/>
  <c r="FF51" i="13"/>
  <c r="FG51" i="13"/>
  <c r="FH51" i="13"/>
  <c r="FI51" i="13"/>
  <c r="FJ51" i="13"/>
  <c r="FK51" i="13"/>
  <c r="FL51" i="13"/>
  <c r="FM51" i="13"/>
  <c r="FN51" i="13"/>
  <c r="FO51" i="13"/>
  <c r="FP51" i="13"/>
  <c r="FQ51" i="13"/>
  <c r="FR51" i="13"/>
  <c r="FS51" i="13"/>
  <c r="FT51" i="13"/>
  <c r="FU51" i="13"/>
  <c r="FV51" i="13"/>
  <c r="FW51" i="13"/>
  <c r="FX51" i="13"/>
  <c r="FY51" i="13"/>
  <c r="FZ51" i="13"/>
  <c r="GA51" i="13"/>
  <c r="GB51" i="13"/>
  <c r="GC51" i="13"/>
  <c r="GD51" i="13"/>
  <c r="GE51" i="13"/>
  <c r="GF51" i="13"/>
  <c r="GG51" i="13"/>
  <c r="GH51" i="13"/>
  <c r="GI51" i="13"/>
  <c r="GJ51" i="13"/>
  <c r="GK51" i="13"/>
  <c r="GL51" i="13"/>
  <c r="GM51" i="13"/>
  <c r="GN51" i="13"/>
  <c r="GO51" i="13"/>
  <c r="GP51" i="13"/>
  <c r="GQ51" i="13"/>
  <c r="GR51" i="13"/>
  <c r="GS51" i="13"/>
  <c r="GT51" i="13"/>
  <c r="GU51" i="13"/>
  <c r="GV51" i="13"/>
  <c r="GW51" i="13"/>
  <c r="GX51" i="13"/>
  <c r="GY51" i="13"/>
  <c r="GZ51" i="13"/>
  <c r="HA51" i="13"/>
  <c r="HB51" i="13"/>
  <c r="HC51" i="13"/>
  <c r="HD51" i="13"/>
  <c r="HE51" i="13"/>
  <c r="HF51" i="13"/>
  <c r="HG51" i="13"/>
  <c r="HH51" i="13"/>
  <c r="HI51" i="13"/>
  <c r="HJ51" i="13"/>
  <c r="HK51" i="13"/>
  <c r="HL51" i="13"/>
  <c r="HM51" i="13"/>
  <c r="HN51" i="13"/>
  <c r="HO51" i="13"/>
  <c r="HP51" i="13"/>
  <c r="HQ51" i="13"/>
  <c r="HR51" i="13"/>
  <c r="HS51" i="13"/>
  <c r="HT51" i="13"/>
  <c r="HU51" i="13"/>
  <c r="HV51" i="13"/>
  <c r="HW51" i="13"/>
  <c r="HX51" i="13"/>
  <c r="HY51" i="13"/>
  <c r="HZ51" i="13"/>
  <c r="IA51" i="13"/>
  <c r="IB51" i="13"/>
  <c r="IC51" i="13"/>
  <c r="ID51" i="13"/>
  <c r="IE51" i="13"/>
  <c r="IF51" i="13"/>
  <c r="IG51" i="13"/>
  <c r="IH51" i="13"/>
  <c r="II51" i="13"/>
  <c r="IJ51" i="13"/>
  <c r="IK51" i="13"/>
  <c r="IL51" i="13"/>
  <c r="IM51" i="13"/>
  <c r="IN51" i="13"/>
  <c r="IO51" i="13"/>
  <c r="IP51" i="13"/>
  <c r="IQ51" i="13"/>
  <c r="IR51" i="13"/>
  <c r="IS51" i="13"/>
  <c r="IT51" i="13"/>
  <c r="IU51" i="13"/>
  <c r="IV51" i="13"/>
  <c r="IW51" i="13"/>
  <c r="IX51" i="13"/>
  <c r="IY51" i="13"/>
  <c r="IZ51" i="13"/>
  <c r="JA51" i="13"/>
  <c r="JB51" i="13"/>
  <c r="JC51" i="13"/>
  <c r="JD51" i="13"/>
  <c r="JE51" i="13"/>
  <c r="JF51" i="13"/>
  <c r="JG51" i="13"/>
  <c r="JH51" i="13"/>
  <c r="JI51" i="13"/>
  <c r="JJ51" i="13"/>
  <c r="JK51" i="13"/>
  <c r="JL51" i="13"/>
  <c r="JM51" i="13"/>
  <c r="JN51" i="13"/>
  <c r="JO51" i="13"/>
  <c r="JP51" i="13"/>
  <c r="JQ51" i="13"/>
  <c r="JR51" i="13"/>
  <c r="JS51" i="13"/>
  <c r="JT51" i="13"/>
  <c r="JU51" i="13"/>
  <c r="JV51" i="13"/>
  <c r="JW51" i="13"/>
  <c r="JX51" i="13"/>
  <c r="JY51" i="13"/>
  <c r="JZ51" i="13"/>
  <c r="KA51" i="13"/>
  <c r="KB51" i="13"/>
  <c r="KC51" i="13"/>
  <c r="KD51" i="13"/>
  <c r="KE51" i="13"/>
  <c r="KF51" i="13"/>
  <c r="KG51" i="13"/>
  <c r="KH51" i="13"/>
  <c r="KI51" i="13"/>
  <c r="KJ51" i="13"/>
  <c r="KK51" i="13"/>
  <c r="KL51" i="13"/>
  <c r="KM51" i="13"/>
  <c r="KN51" i="13"/>
  <c r="KO51" i="13"/>
  <c r="KP51" i="13"/>
  <c r="KQ51" i="13"/>
  <c r="KR51" i="13"/>
  <c r="KS51" i="13"/>
  <c r="KT51" i="13"/>
  <c r="KU51" i="13"/>
  <c r="BQ55" i="13"/>
  <c r="BR55" i="13"/>
  <c r="BS55" i="13"/>
  <c r="BT55" i="13"/>
  <c r="BU55" i="13"/>
  <c r="BV55" i="13"/>
  <c r="BW55" i="13"/>
  <c r="BX55" i="13"/>
  <c r="BY55" i="13"/>
  <c r="BZ55" i="13"/>
  <c r="CA55" i="13"/>
  <c r="CB55" i="13"/>
  <c r="CC55" i="13"/>
  <c r="CD55" i="13"/>
  <c r="CE55" i="13"/>
  <c r="CF55" i="13"/>
  <c r="CG55" i="13"/>
  <c r="CH55" i="13"/>
  <c r="CI55" i="13"/>
  <c r="CJ55" i="13"/>
  <c r="CK55" i="13"/>
  <c r="CL55" i="13"/>
  <c r="CM55" i="13"/>
  <c r="CN55" i="13"/>
  <c r="CO55" i="13"/>
  <c r="CP55" i="13"/>
  <c r="CQ55" i="13"/>
  <c r="CR55" i="13"/>
  <c r="CS55" i="13"/>
  <c r="CT55" i="13"/>
  <c r="CU55" i="13"/>
  <c r="CV55" i="13"/>
  <c r="CW55" i="13"/>
  <c r="CX55" i="13"/>
  <c r="CY55" i="13"/>
  <c r="CZ55" i="13"/>
  <c r="DA55" i="13"/>
  <c r="DB55" i="13"/>
  <c r="DC55" i="13"/>
  <c r="DD55" i="13"/>
  <c r="DE55" i="13"/>
  <c r="DF55" i="13"/>
  <c r="DG55" i="13"/>
  <c r="DH55" i="13"/>
  <c r="DI55" i="13"/>
  <c r="DJ55" i="13"/>
  <c r="DK55" i="13"/>
  <c r="DL55" i="13"/>
  <c r="DM55" i="13"/>
  <c r="DN55" i="13"/>
  <c r="DO55" i="13"/>
  <c r="DP55" i="13"/>
  <c r="DQ55" i="13"/>
  <c r="DR55" i="13"/>
  <c r="DS55" i="13"/>
  <c r="DT55" i="13"/>
  <c r="DU55" i="13"/>
  <c r="DV55" i="13"/>
  <c r="DW55" i="13"/>
  <c r="DX55" i="13"/>
  <c r="DY55" i="13"/>
  <c r="DZ55" i="13"/>
  <c r="EA55" i="13"/>
  <c r="EB55" i="13"/>
  <c r="EC55" i="13"/>
  <c r="ED55" i="13"/>
  <c r="EE55" i="13"/>
  <c r="EF55" i="13"/>
  <c r="EG55" i="13"/>
  <c r="EH55" i="13"/>
  <c r="EI55" i="13"/>
  <c r="EJ55" i="13"/>
  <c r="EK55" i="13"/>
  <c r="EL55" i="13"/>
  <c r="EM55" i="13"/>
  <c r="EN55" i="13"/>
  <c r="EO55" i="13"/>
  <c r="EP55" i="13"/>
  <c r="EQ55" i="13"/>
  <c r="ER55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GU55" i="13"/>
  <c r="GV55" i="13"/>
  <c r="GW55" i="13"/>
  <c r="GX55" i="13"/>
  <c r="GY55" i="13"/>
  <c r="GZ55" i="13"/>
  <c r="HA55" i="13"/>
  <c r="HB55" i="13"/>
  <c r="HC55" i="13"/>
  <c r="HD55" i="13"/>
  <c r="HE55" i="13"/>
  <c r="HF55" i="13"/>
  <c r="HG55" i="13"/>
  <c r="HH55" i="13"/>
  <c r="HI55" i="13"/>
  <c r="HJ55" i="13"/>
  <c r="HK55" i="13"/>
  <c r="HL55" i="13"/>
  <c r="HM55" i="13"/>
  <c r="HN55" i="13"/>
  <c r="HO55" i="13"/>
  <c r="HP55" i="13"/>
  <c r="HQ55" i="13"/>
  <c r="HR55" i="13"/>
  <c r="HS55" i="13"/>
  <c r="HT55" i="13"/>
  <c r="HU55" i="13"/>
  <c r="HV55" i="13"/>
  <c r="HW55" i="13"/>
  <c r="HX55" i="13"/>
  <c r="HY55" i="13"/>
  <c r="HZ55" i="13"/>
  <c r="IA55" i="13"/>
  <c r="IB55" i="13"/>
  <c r="IC55" i="13"/>
  <c r="ID55" i="13"/>
  <c r="IE55" i="13"/>
  <c r="IF55" i="13"/>
  <c r="IG55" i="13"/>
  <c r="IH55" i="13"/>
  <c r="II55" i="13"/>
  <c r="IJ55" i="13"/>
  <c r="IK55" i="13"/>
  <c r="IL55" i="13"/>
  <c r="IM55" i="13"/>
  <c r="IN55" i="13"/>
  <c r="IO55" i="13"/>
  <c r="IP55" i="13"/>
  <c r="IQ55" i="13"/>
  <c r="IR55" i="13"/>
  <c r="IS55" i="13"/>
  <c r="IT55" i="13"/>
  <c r="IU55" i="13"/>
  <c r="IV55" i="13"/>
  <c r="IW55" i="13"/>
  <c r="IX55" i="13"/>
  <c r="IY55" i="13"/>
  <c r="IZ55" i="13"/>
  <c r="JA55" i="13"/>
  <c r="JB55" i="13"/>
  <c r="JC55" i="13"/>
  <c r="JD55" i="13"/>
  <c r="JE55" i="13"/>
  <c r="JF55" i="13"/>
  <c r="JG55" i="13"/>
  <c r="JH55" i="13"/>
  <c r="JI55" i="13"/>
  <c r="JJ55" i="13"/>
  <c r="JK55" i="13"/>
  <c r="JL55" i="13"/>
  <c r="JM55" i="13"/>
  <c r="JN55" i="13"/>
  <c r="JO55" i="13"/>
  <c r="JP55" i="13"/>
  <c r="JQ55" i="13"/>
  <c r="JR55" i="13"/>
  <c r="JS55" i="13"/>
  <c r="JT55" i="13"/>
  <c r="JU55" i="13"/>
  <c r="JV55" i="13"/>
  <c r="JW55" i="13"/>
  <c r="JX55" i="13"/>
  <c r="JY55" i="13"/>
  <c r="JZ55" i="13"/>
  <c r="KA55" i="13"/>
  <c r="KB55" i="13"/>
  <c r="KC55" i="13"/>
  <c r="KD55" i="13"/>
  <c r="KE55" i="13"/>
  <c r="KF55" i="13"/>
  <c r="KG55" i="13"/>
  <c r="KH55" i="13"/>
  <c r="KI55" i="13"/>
  <c r="KJ55" i="13"/>
  <c r="KK55" i="13"/>
  <c r="KL55" i="13"/>
  <c r="KM55" i="13"/>
  <c r="KN55" i="13"/>
  <c r="KO55" i="13"/>
  <c r="KP55" i="13"/>
  <c r="KQ55" i="13"/>
  <c r="KR55" i="13"/>
  <c r="KS55" i="13"/>
  <c r="KT55" i="13"/>
  <c r="KU55" i="13"/>
  <c r="BQ59" i="13"/>
  <c r="BR59" i="13"/>
  <c r="BS59" i="13"/>
  <c r="BT59" i="13"/>
  <c r="BU59" i="13"/>
  <c r="BV59" i="13"/>
  <c r="BW59" i="13"/>
  <c r="BX59" i="13"/>
  <c r="BY59" i="13"/>
  <c r="BZ59" i="13"/>
  <c r="CA59" i="13"/>
  <c r="CB59" i="13"/>
  <c r="CC59" i="13"/>
  <c r="CD59" i="13"/>
  <c r="CE59" i="13"/>
  <c r="CF59" i="13"/>
  <c r="CG59" i="13"/>
  <c r="CH59" i="13"/>
  <c r="CI59" i="13"/>
  <c r="CJ59" i="13"/>
  <c r="CK59" i="13"/>
  <c r="CL59" i="13"/>
  <c r="CM59" i="13"/>
  <c r="CN59" i="13"/>
  <c r="CO59" i="13"/>
  <c r="CP59" i="13"/>
  <c r="CQ59" i="13"/>
  <c r="CR59" i="13"/>
  <c r="CS59" i="13"/>
  <c r="CT59" i="13"/>
  <c r="CU59" i="13"/>
  <c r="CV59" i="13"/>
  <c r="CW59" i="13"/>
  <c r="CX59" i="13"/>
  <c r="CY59" i="13"/>
  <c r="CZ59" i="13"/>
  <c r="DA59" i="13"/>
  <c r="DB59" i="13"/>
  <c r="DC59" i="13"/>
  <c r="DD59" i="13"/>
  <c r="DE59" i="13"/>
  <c r="DF59" i="13"/>
  <c r="DG59" i="13"/>
  <c r="DH59" i="13"/>
  <c r="DI59" i="13"/>
  <c r="DJ59" i="13"/>
  <c r="DK59" i="13"/>
  <c r="DL59" i="13"/>
  <c r="DM59" i="13"/>
  <c r="DN59" i="13"/>
  <c r="DO59" i="13"/>
  <c r="DP59" i="13"/>
  <c r="DQ59" i="13"/>
  <c r="DR59" i="13"/>
  <c r="DS59" i="13"/>
  <c r="DT59" i="13"/>
  <c r="DU59" i="13"/>
  <c r="DV59" i="13"/>
  <c r="DW59" i="13"/>
  <c r="DX59" i="13"/>
  <c r="DY59" i="13"/>
  <c r="DZ59" i="13"/>
  <c r="EA59" i="13"/>
  <c r="EB59" i="13"/>
  <c r="EC59" i="13"/>
  <c r="ED59" i="13"/>
  <c r="EE59" i="13"/>
  <c r="EF59" i="13"/>
  <c r="EG59" i="13"/>
  <c r="EH59" i="13"/>
  <c r="EI59" i="13"/>
  <c r="EJ59" i="13"/>
  <c r="EK59" i="13"/>
  <c r="EL59" i="13"/>
  <c r="EM59" i="13"/>
  <c r="EN59" i="13"/>
  <c r="EO59" i="13"/>
  <c r="EP59" i="13"/>
  <c r="EQ59" i="13"/>
  <c r="ER59" i="13"/>
  <c r="ES59" i="13"/>
  <c r="ET59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GU59" i="13"/>
  <c r="GV59" i="13"/>
  <c r="GW59" i="13"/>
  <c r="GX59" i="13"/>
  <c r="GY59" i="13"/>
  <c r="GZ59" i="13"/>
  <c r="HA59" i="13"/>
  <c r="HB59" i="13"/>
  <c r="HC59" i="13"/>
  <c r="HD59" i="13"/>
  <c r="HE59" i="13"/>
  <c r="HF59" i="13"/>
  <c r="HG59" i="13"/>
  <c r="HH59" i="13"/>
  <c r="HI59" i="13"/>
  <c r="HJ59" i="13"/>
  <c r="HK59" i="13"/>
  <c r="HL59" i="13"/>
  <c r="HM59" i="13"/>
  <c r="HN59" i="13"/>
  <c r="HO59" i="13"/>
  <c r="HP59" i="13"/>
  <c r="HQ59" i="13"/>
  <c r="HR59" i="13"/>
  <c r="HS59" i="13"/>
  <c r="HT59" i="13"/>
  <c r="HU59" i="13"/>
  <c r="HV59" i="13"/>
  <c r="HW59" i="13"/>
  <c r="HX59" i="13"/>
  <c r="HY59" i="13"/>
  <c r="HZ59" i="13"/>
  <c r="IA59" i="13"/>
  <c r="IB59" i="13"/>
  <c r="IC59" i="13"/>
  <c r="ID59" i="13"/>
  <c r="IE59" i="13"/>
  <c r="IF59" i="13"/>
  <c r="IG59" i="13"/>
  <c r="IH59" i="13"/>
  <c r="II59" i="13"/>
  <c r="IJ59" i="13"/>
  <c r="IK59" i="13"/>
  <c r="IL59" i="13"/>
  <c r="IM59" i="13"/>
  <c r="IN59" i="13"/>
  <c r="IO59" i="13"/>
  <c r="IP59" i="13"/>
  <c r="IQ59" i="13"/>
  <c r="IR59" i="13"/>
  <c r="IS59" i="13"/>
  <c r="IT59" i="13"/>
  <c r="IU59" i="13"/>
  <c r="IV59" i="13"/>
  <c r="IW59" i="13"/>
  <c r="IX59" i="13"/>
  <c r="IY59" i="13"/>
  <c r="IZ59" i="13"/>
  <c r="JA59" i="13"/>
  <c r="JB59" i="13"/>
  <c r="JC59" i="13"/>
  <c r="JD59" i="13"/>
  <c r="JE59" i="13"/>
  <c r="JF59" i="13"/>
  <c r="JG59" i="13"/>
  <c r="JH59" i="13"/>
  <c r="JI59" i="13"/>
  <c r="JJ59" i="13"/>
  <c r="JK59" i="13"/>
  <c r="JL59" i="13"/>
  <c r="JM59" i="13"/>
  <c r="JN59" i="13"/>
  <c r="JO59" i="13"/>
  <c r="JP59" i="13"/>
  <c r="JQ59" i="13"/>
  <c r="JR59" i="13"/>
  <c r="JS59" i="13"/>
  <c r="JT59" i="13"/>
  <c r="JU59" i="13"/>
  <c r="JV59" i="13"/>
  <c r="JW59" i="13"/>
  <c r="JX59" i="13"/>
  <c r="JY59" i="13"/>
  <c r="JZ59" i="13"/>
  <c r="KA59" i="13"/>
  <c r="KB59" i="13"/>
  <c r="KC59" i="13"/>
  <c r="KD59" i="13"/>
  <c r="KE59" i="13"/>
  <c r="KF59" i="13"/>
  <c r="KG59" i="13"/>
  <c r="KH59" i="13"/>
  <c r="KI59" i="13"/>
  <c r="KJ59" i="13"/>
  <c r="KK59" i="13"/>
  <c r="KL59" i="13"/>
  <c r="KM59" i="13"/>
  <c r="KN59" i="13"/>
  <c r="KO59" i="13"/>
  <c r="KP59" i="13"/>
  <c r="KQ59" i="13"/>
  <c r="KR59" i="13"/>
  <c r="KS59" i="13"/>
  <c r="KT59" i="13"/>
  <c r="KU59" i="13"/>
  <c r="BQ63" i="13"/>
  <c r="BR63" i="13"/>
  <c r="BS63" i="13"/>
  <c r="BT63" i="13"/>
  <c r="BU63" i="13"/>
  <c r="BV63" i="13"/>
  <c r="BW63" i="13"/>
  <c r="BX63" i="13"/>
  <c r="BY63" i="13"/>
  <c r="BZ63" i="13"/>
  <c r="CA63" i="13"/>
  <c r="CB63" i="13"/>
  <c r="CC63" i="13"/>
  <c r="CD63" i="13"/>
  <c r="CE63" i="13"/>
  <c r="CF63" i="13"/>
  <c r="CG63" i="13"/>
  <c r="CH63" i="13"/>
  <c r="CI63" i="13"/>
  <c r="CJ63" i="13"/>
  <c r="CK63" i="13"/>
  <c r="CL63" i="13"/>
  <c r="CM63" i="13"/>
  <c r="CN63" i="13"/>
  <c r="CO63" i="13"/>
  <c r="CP63" i="13"/>
  <c r="CQ63" i="13"/>
  <c r="CR63" i="13"/>
  <c r="CS63" i="13"/>
  <c r="CT63" i="13"/>
  <c r="CU63" i="13"/>
  <c r="CV63" i="13"/>
  <c r="CW63" i="13"/>
  <c r="CX63" i="13"/>
  <c r="CY63" i="13"/>
  <c r="CZ63" i="13"/>
  <c r="DA63" i="13"/>
  <c r="DB63" i="13"/>
  <c r="DC63" i="13"/>
  <c r="DD63" i="13"/>
  <c r="DE63" i="13"/>
  <c r="DF63" i="13"/>
  <c r="DG63" i="13"/>
  <c r="DH63" i="13"/>
  <c r="DI63" i="13"/>
  <c r="DJ63" i="13"/>
  <c r="DK63" i="13"/>
  <c r="DL63" i="13"/>
  <c r="DM63" i="13"/>
  <c r="DN63" i="13"/>
  <c r="DO63" i="13"/>
  <c r="DP63" i="13"/>
  <c r="DQ63" i="13"/>
  <c r="DR63" i="13"/>
  <c r="DS63" i="13"/>
  <c r="DT63" i="13"/>
  <c r="DU63" i="13"/>
  <c r="DV63" i="13"/>
  <c r="DW63" i="13"/>
  <c r="DX63" i="13"/>
  <c r="DY63" i="13"/>
  <c r="DZ63" i="13"/>
  <c r="EA63" i="13"/>
  <c r="EB63" i="13"/>
  <c r="EC63" i="13"/>
  <c r="ED63" i="13"/>
  <c r="EE63" i="13"/>
  <c r="EF63" i="13"/>
  <c r="EG63" i="13"/>
  <c r="EH63" i="13"/>
  <c r="EI63" i="13"/>
  <c r="EJ63" i="13"/>
  <c r="EK63" i="13"/>
  <c r="EL63" i="13"/>
  <c r="EM63" i="13"/>
  <c r="EN63" i="13"/>
  <c r="EO63" i="13"/>
  <c r="EP63" i="13"/>
  <c r="EQ63" i="13"/>
  <c r="ER63" i="13"/>
  <c r="ES63" i="13"/>
  <c r="ET63" i="13"/>
  <c r="EU63" i="13"/>
  <c r="EV63" i="13"/>
  <c r="EW63" i="13"/>
  <c r="EX63" i="13"/>
  <c r="EY63" i="13"/>
  <c r="EZ63" i="13"/>
  <c r="FA63" i="13"/>
  <c r="FB63" i="13"/>
  <c r="FC63" i="13"/>
  <c r="FD63" i="13"/>
  <c r="FE63" i="13"/>
  <c r="FF63" i="13"/>
  <c r="FG63" i="13"/>
  <c r="FH63" i="13"/>
  <c r="FI63" i="13"/>
  <c r="FJ63" i="13"/>
  <c r="FK63" i="13"/>
  <c r="FL63" i="13"/>
  <c r="FM63" i="13"/>
  <c r="FN63" i="13"/>
  <c r="FO63" i="13"/>
  <c r="FP63" i="13"/>
  <c r="FQ63" i="13"/>
  <c r="FR63" i="13"/>
  <c r="FS63" i="13"/>
  <c r="FT63" i="13"/>
  <c r="FU63" i="13"/>
  <c r="FV63" i="13"/>
  <c r="FW63" i="13"/>
  <c r="FX63" i="13"/>
  <c r="FY63" i="13"/>
  <c r="FZ63" i="13"/>
  <c r="GA63" i="13"/>
  <c r="GB63" i="13"/>
  <c r="GC63" i="13"/>
  <c r="GD63" i="13"/>
  <c r="GE63" i="13"/>
  <c r="GF63" i="13"/>
  <c r="GG63" i="13"/>
  <c r="GH63" i="13"/>
  <c r="GI63" i="13"/>
  <c r="GJ63" i="13"/>
  <c r="GK63" i="13"/>
  <c r="GL63" i="13"/>
  <c r="GM63" i="13"/>
  <c r="GN63" i="13"/>
  <c r="GO63" i="13"/>
  <c r="GP63" i="13"/>
  <c r="GQ63" i="13"/>
  <c r="GR63" i="13"/>
  <c r="GS63" i="13"/>
  <c r="GT63" i="13"/>
  <c r="GU63" i="13"/>
  <c r="GV63" i="13"/>
  <c r="GW63" i="13"/>
  <c r="GX63" i="13"/>
  <c r="GY63" i="13"/>
  <c r="GZ63" i="13"/>
  <c r="HA63" i="13"/>
  <c r="HB63" i="13"/>
  <c r="HC63" i="13"/>
  <c r="HD63" i="13"/>
  <c r="HE63" i="13"/>
  <c r="HF63" i="13"/>
  <c r="HG63" i="13"/>
  <c r="HH63" i="13"/>
  <c r="HI63" i="13"/>
  <c r="HJ63" i="13"/>
  <c r="HK63" i="13"/>
  <c r="HL63" i="13"/>
  <c r="HM63" i="13"/>
  <c r="HN63" i="13"/>
  <c r="HO63" i="13"/>
  <c r="HP63" i="13"/>
  <c r="HQ63" i="13"/>
  <c r="HR63" i="13"/>
  <c r="HS63" i="13"/>
  <c r="HT63" i="13"/>
  <c r="HU63" i="13"/>
  <c r="HV63" i="13"/>
  <c r="HW63" i="13"/>
  <c r="HX63" i="13"/>
  <c r="HY63" i="13"/>
  <c r="HZ63" i="13"/>
  <c r="IA63" i="13"/>
  <c r="IB63" i="13"/>
  <c r="IC63" i="13"/>
  <c r="ID63" i="13"/>
  <c r="IE63" i="13"/>
  <c r="IF63" i="13"/>
  <c r="IG63" i="13"/>
  <c r="IH63" i="13"/>
  <c r="II63" i="13"/>
  <c r="IJ63" i="13"/>
  <c r="IK63" i="13"/>
  <c r="IL63" i="13"/>
  <c r="IM63" i="13"/>
  <c r="IN63" i="13"/>
  <c r="IO63" i="13"/>
  <c r="IP63" i="13"/>
  <c r="IQ63" i="13"/>
  <c r="IR63" i="13"/>
  <c r="IS63" i="13"/>
  <c r="IT63" i="13"/>
  <c r="IU63" i="13"/>
  <c r="IV63" i="13"/>
  <c r="IW63" i="13"/>
  <c r="IX63" i="13"/>
  <c r="IY63" i="13"/>
  <c r="IZ63" i="13"/>
  <c r="JA63" i="13"/>
  <c r="JB63" i="13"/>
  <c r="JC63" i="13"/>
  <c r="JD63" i="13"/>
  <c r="JE63" i="13"/>
  <c r="JF63" i="13"/>
  <c r="JG63" i="13"/>
  <c r="JH63" i="13"/>
  <c r="JI63" i="13"/>
  <c r="JJ63" i="13"/>
  <c r="JK63" i="13"/>
  <c r="JL63" i="13"/>
  <c r="JM63" i="13"/>
  <c r="JN63" i="13"/>
  <c r="JO63" i="13"/>
  <c r="JP63" i="13"/>
  <c r="JQ63" i="13"/>
  <c r="JR63" i="13"/>
  <c r="JS63" i="13"/>
  <c r="JT63" i="13"/>
  <c r="JU63" i="13"/>
  <c r="JV63" i="13"/>
  <c r="JW63" i="13"/>
  <c r="JX63" i="13"/>
  <c r="JY63" i="13"/>
  <c r="JZ63" i="13"/>
  <c r="KA63" i="13"/>
  <c r="KB63" i="13"/>
  <c r="KC63" i="13"/>
  <c r="KD63" i="13"/>
  <c r="KE63" i="13"/>
  <c r="KF63" i="13"/>
  <c r="KG63" i="13"/>
  <c r="KH63" i="13"/>
  <c r="KI63" i="13"/>
  <c r="KJ63" i="13"/>
  <c r="KK63" i="13"/>
  <c r="KL63" i="13"/>
  <c r="KM63" i="13"/>
  <c r="KN63" i="13"/>
  <c r="KO63" i="13"/>
  <c r="KP63" i="13"/>
  <c r="KQ63" i="13"/>
  <c r="KR63" i="13"/>
  <c r="KS63" i="13"/>
  <c r="KT63" i="13"/>
  <c r="KU63" i="13"/>
  <c r="BQ67" i="13"/>
  <c r="BR67" i="13"/>
  <c r="BS67" i="13"/>
  <c r="BT67" i="13"/>
  <c r="BU67" i="13"/>
  <c r="BV67" i="13"/>
  <c r="BW67" i="13"/>
  <c r="BX67" i="13"/>
  <c r="BY67" i="13"/>
  <c r="BZ67" i="13"/>
  <c r="CA67" i="13"/>
  <c r="CB67" i="13"/>
  <c r="CC67" i="13"/>
  <c r="CD67" i="13"/>
  <c r="CE67" i="13"/>
  <c r="CF67" i="13"/>
  <c r="CG67" i="13"/>
  <c r="CH67" i="13"/>
  <c r="CI67" i="13"/>
  <c r="CJ67" i="13"/>
  <c r="CK67" i="13"/>
  <c r="CL67" i="13"/>
  <c r="CM67" i="13"/>
  <c r="CN67" i="13"/>
  <c r="CO67" i="13"/>
  <c r="CP67" i="13"/>
  <c r="CQ67" i="13"/>
  <c r="CR67" i="13"/>
  <c r="CS67" i="13"/>
  <c r="CT67" i="13"/>
  <c r="CU67" i="13"/>
  <c r="CV67" i="13"/>
  <c r="CW67" i="13"/>
  <c r="CX67" i="13"/>
  <c r="CY67" i="13"/>
  <c r="CZ67" i="13"/>
  <c r="DA67" i="13"/>
  <c r="DB67" i="13"/>
  <c r="DC67" i="13"/>
  <c r="DD67" i="13"/>
  <c r="DE67" i="13"/>
  <c r="DF67" i="13"/>
  <c r="DG67" i="13"/>
  <c r="DH67" i="13"/>
  <c r="DI67" i="13"/>
  <c r="DJ67" i="13"/>
  <c r="DK67" i="13"/>
  <c r="DL67" i="13"/>
  <c r="DM67" i="13"/>
  <c r="DN67" i="13"/>
  <c r="DO67" i="13"/>
  <c r="DP67" i="13"/>
  <c r="DQ67" i="13"/>
  <c r="DR67" i="13"/>
  <c r="DS67" i="13"/>
  <c r="DT67" i="13"/>
  <c r="DU67" i="13"/>
  <c r="DV67" i="13"/>
  <c r="DW67" i="13"/>
  <c r="DX67" i="13"/>
  <c r="DY67" i="13"/>
  <c r="DZ67" i="13"/>
  <c r="EA67" i="13"/>
  <c r="EB67" i="13"/>
  <c r="EC67" i="13"/>
  <c r="ED67" i="13"/>
  <c r="EE67" i="13"/>
  <c r="EF67" i="13"/>
  <c r="EG67" i="13"/>
  <c r="EH67" i="13"/>
  <c r="EI67" i="13"/>
  <c r="EJ67" i="13"/>
  <c r="EK67" i="13"/>
  <c r="EL67" i="13"/>
  <c r="EM67" i="13"/>
  <c r="EN67" i="13"/>
  <c r="EO67" i="13"/>
  <c r="EP67" i="13"/>
  <c r="EQ67" i="13"/>
  <c r="ER67" i="13"/>
  <c r="ES67" i="13"/>
  <c r="ET67" i="13"/>
  <c r="EU67" i="13"/>
  <c r="EV67" i="13"/>
  <c r="EW67" i="13"/>
  <c r="EX67" i="13"/>
  <c r="EY67" i="13"/>
  <c r="EZ67" i="13"/>
  <c r="FA67" i="13"/>
  <c r="FB67" i="13"/>
  <c r="FC67" i="13"/>
  <c r="FD67" i="13"/>
  <c r="FE67" i="13"/>
  <c r="FF67" i="13"/>
  <c r="FG67" i="13"/>
  <c r="FH67" i="13"/>
  <c r="FI67" i="13"/>
  <c r="FJ67" i="13"/>
  <c r="FK67" i="13"/>
  <c r="FL67" i="13"/>
  <c r="FM67" i="13"/>
  <c r="FN67" i="13"/>
  <c r="FO67" i="13"/>
  <c r="FP67" i="13"/>
  <c r="FQ67" i="13"/>
  <c r="FR67" i="13"/>
  <c r="FS67" i="13"/>
  <c r="FT67" i="13"/>
  <c r="FU67" i="13"/>
  <c r="FV67" i="13"/>
  <c r="FW67" i="13"/>
  <c r="FX67" i="13"/>
  <c r="FY67" i="13"/>
  <c r="FZ67" i="13"/>
  <c r="GA67" i="13"/>
  <c r="GB67" i="13"/>
  <c r="GC67" i="13"/>
  <c r="GD67" i="13"/>
  <c r="GE67" i="13"/>
  <c r="GF67" i="13"/>
  <c r="GG67" i="13"/>
  <c r="GH67" i="13"/>
  <c r="GI67" i="13"/>
  <c r="GJ67" i="13"/>
  <c r="GK67" i="13"/>
  <c r="GL67" i="13"/>
  <c r="GM67" i="13"/>
  <c r="GN67" i="13"/>
  <c r="GO67" i="13"/>
  <c r="GP67" i="13"/>
  <c r="GQ67" i="13"/>
  <c r="GR67" i="13"/>
  <c r="GS67" i="13"/>
  <c r="GT67" i="13"/>
  <c r="GU67" i="13"/>
  <c r="GV67" i="13"/>
  <c r="GW67" i="13"/>
  <c r="GX67" i="13"/>
  <c r="GY67" i="13"/>
  <c r="GZ67" i="13"/>
  <c r="HA67" i="13"/>
  <c r="HB67" i="13"/>
  <c r="HC67" i="13"/>
  <c r="HD67" i="13"/>
  <c r="HE67" i="13"/>
  <c r="HF67" i="13"/>
  <c r="HG67" i="13"/>
  <c r="HH67" i="13"/>
  <c r="HI67" i="13"/>
  <c r="HJ67" i="13"/>
  <c r="HK67" i="13"/>
  <c r="HL67" i="13"/>
  <c r="HM67" i="13"/>
  <c r="HN67" i="13"/>
  <c r="HO67" i="13"/>
  <c r="HP67" i="13"/>
  <c r="HQ67" i="13"/>
  <c r="HR67" i="13"/>
  <c r="HS67" i="13"/>
  <c r="HT67" i="13"/>
  <c r="HU67" i="13"/>
  <c r="HV67" i="13"/>
  <c r="HW67" i="13"/>
  <c r="HX67" i="13"/>
  <c r="HY67" i="13"/>
  <c r="HZ67" i="13"/>
  <c r="IA67" i="13"/>
  <c r="IB67" i="13"/>
  <c r="IC67" i="13"/>
  <c r="ID67" i="13"/>
  <c r="IE67" i="13"/>
  <c r="IF67" i="13"/>
  <c r="IG67" i="13"/>
  <c r="IH67" i="13"/>
  <c r="II67" i="13"/>
  <c r="IJ67" i="13"/>
  <c r="IK67" i="13"/>
  <c r="IL67" i="13"/>
  <c r="IM67" i="13"/>
  <c r="IN67" i="13"/>
  <c r="IO67" i="13"/>
  <c r="IP67" i="13"/>
  <c r="IQ67" i="13"/>
  <c r="IR67" i="13"/>
  <c r="IS67" i="13"/>
  <c r="IT67" i="13"/>
  <c r="IU67" i="13"/>
  <c r="IV67" i="13"/>
  <c r="IW67" i="13"/>
  <c r="IX67" i="13"/>
  <c r="IY67" i="13"/>
  <c r="IZ67" i="13"/>
  <c r="JA67" i="13"/>
  <c r="JB67" i="13"/>
  <c r="JC67" i="13"/>
  <c r="JD67" i="13"/>
  <c r="JE67" i="13"/>
  <c r="JF67" i="13"/>
  <c r="JG67" i="13"/>
  <c r="JH67" i="13"/>
  <c r="JI67" i="13"/>
  <c r="JJ67" i="13"/>
  <c r="JK67" i="13"/>
  <c r="JL67" i="13"/>
  <c r="JM67" i="13"/>
  <c r="JN67" i="13"/>
  <c r="JO67" i="13"/>
  <c r="JP67" i="13"/>
  <c r="JQ67" i="13"/>
  <c r="JR67" i="13"/>
  <c r="JS67" i="13"/>
  <c r="JT67" i="13"/>
  <c r="JU67" i="13"/>
  <c r="JV67" i="13"/>
  <c r="JW67" i="13"/>
  <c r="JX67" i="13"/>
  <c r="JY67" i="13"/>
  <c r="JZ67" i="13"/>
  <c r="KA67" i="13"/>
  <c r="KB67" i="13"/>
  <c r="KC67" i="13"/>
  <c r="KD67" i="13"/>
  <c r="KE67" i="13"/>
  <c r="KF67" i="13"/>
  <c r="KG67" i="13"/>
  <c r="KH67" i="13"/>
  <c r="KI67" i="13"/>
  <c r="KJ67" i="13"/>
  <c r="KK67" i="13"/>
  <c r="KL67" i="13"/>
  <c r="KM67" i="13"/>
  <c r="KN67" i="13"/>
  <c r="KO67" i="13"/>
  <c r="KP67" i="13"/>
  <c r="KQ67" i="13"/>
  <c r="KR67" i="13"/>
  <c r="KS67" i="13"/>
  <c r="KT67" i="13"/>
  <c r="KU67" i="13"/>
  <c r="BQ71" i="13"/>
  <c r="BR71" i="13"/>
  <c r="BS71" i="13"/>
  <c r="BT71" i="13"/>
  <c r="BU71" i="13"/>
  <c r="BV71" i="13"/>
  <c r="BW71" i="13"/>
  <c r="BX71" i="13"/>
  <c r="BY71" i="13"/>
  <c r="BZ71" i="13"/>
  <c r="CA71" i="13"/>
  <c r="CB71" i="13"/>
  <c r="CC71" i="13"/>
  <c r="CD71" i="13"/>
  <c r="CE71" i="13"/>
  <c r="CF71" i="13"/>
  <c r="CG71" i="13"/>
  <c r="CH71" i="13"/>
  <c r="CI71" i="13"/>
  <c r="CJ71" i="13"/>
  <c r="CK71" i="13"/>
  <c r="CL71" i="13"/>
  <c r="CM71" i="13"/>
  <c r="CN71" i="13"/>
  <c r="CO71" i="13"/>
  <c r="CP71" i="13"/>
  <c r="CQ71" i="13"/>
  <c r="CR71" i="13"/>
  <c r="CS71" i="13"/>
  <c r="CT71" i="13"/>
  <c r="CU71" i="13"/>
  <c r="CV71" i="13"/>
  <c r="CW71" i="13"/>
  <c r="CX71" i="13"/>
  <c r="CY71" i="13"/>
  <c r="CZ71" i="13"/>
  <c r="DA71" i="13"/>
  <c r="DB71" i="13"/>
  <c r="DC71" i="13"/>
  <c r="DD71" i="13"/>
  <c r="DE71" i="13"/>
  <c r="DF71" i="13"/>
  <c r="DG71" i="13"/>
  <c r="DH71" i="13"/>
  <c r="DI71" i="13"/>
  <c r="DJ71" i="13"/>
  <c r="DK71" i="13"/>
  <c r="DL71" i="13"/>
  <c r="DM71" i="13"/>
  <c r="DN71" i="13"/>
  <c r="DO71" i="13"/>
  <c r="DP71" i="13"/>
  <c r="DQ71" i="13"/>
  <c r="DR71" i="13"/>
  <c r="DS71" i="13"/>
  <c r="DT71" i="13"/>
  <c r="DU71" i="13"/>
  <c r="DV71" i="13"/>
  <c r="DW71" i="13"/>
  <c r="DX71" i="13"/>
  <c r="DY71" i="13"/>
  <c r="DZ71" i="13"/>
  <c r="EA71" i="13"/>
  <c r="EB71" i="13"/>
  <c r="EC71" i="13"/>
  <c r="ED71" i="13"/>
  <c r="EE71" i="13"/>
  <c r="EF71" i="13"/>
  <c r="EG71" i="13"/>
  <c r="EH71" i="13"/>
  <c r="EI71" i="13"/>
  <c r="EJ71" i="13"/>
  <c r="EK71" i="13"/>
  <c r="EL71" i="13"/>
  <c r="EM71" i="13"/>
  <c r="EN71" i="13"/>
  <c r="EO71" i="13"/>
  <c r="EP71" i="13"/>
  <c r="EQ71" i="13"/>
  <c r="ER71" i="13"/>
  <c r="ES71" i="13"/>
  <c r="ET71" i="13"/>
  <c r="EU71" i="13"/>
  <c r="EV71" i="13"/>
  <c r="EW71" i="13"/>
  <c r="EX71" i="13"/>
  <c r="EY71" i="13"/>
  <c r="EZ71" i="13"/>
  <c r="FA71" i="13"/>
  <c r="FB71" i="13"/>
  <c r="FC71" i="13"/>
  <c r="FD71" i="13"/>
  <c r="FE71" i="13"/>
  <c r="FF71" i="13"/>
  <c r="FG71" i="13"/>
  <c r="FH71" i="13"/>
  <c r="FI71" i="13"/>
  <c r="FJ71" i="13"/>
  <c r="FK71" i="13"/>
  <c r="FL71" i="13"/>
  <c r="FM71" i="13"/>
  <c r="FN71" i="13"/>
  <c r="FO71" i="13"/>
  <c r="FP71" i="13"/>
  <c r="FQ71" i="13"/>
  <c r="FR71" i="13"/>
  <c r="FS71" i="13"/>
  <c r="FT71" i="13"/>
  <c r="FU71" i="13"/>
  <c r="FV71" i="13"/>
  <c r="FW71" i="13"/>
  <c r="FX71" i="13"/>
  <c r="FY71" i="13"/>
  <c r="FZ71" i="13"/>
  <c r="GA71" i="13"/>
  <c r="GB71" i="13"/>
  <c r="GC71" i="13"/>
  <c r="GD71" i="13"/>
  <c r="GE71" i="13"/>
  <c r="GF71" i="13"/>
  <c r="GG71" i="13"/>
  <c r="GH71" i="13"/>
  <c r="GI71" i="13"/>
  <c r="GJ71" i="13"/>
  <c r="GK71" i="13"/>
  <c r="GL71" i="13"/>
  <c r="GM71" i="13"/>
  <c r="GN71" i="13"/>
  <c r="GO71" i="13"/>
  <c r="GP71" i="13"/>
  <c r="GQ71" i="13"/>
  <c r="GR71" i="13"/>
  <c r="GS71" i="13"/>
  <c r="GT71" i="13"/>
  <c r="GU71" i="13"/>
  <c r="GV71" i="13"/>
  <c r="GW71" i="13"/>
  <c r="GX71" i="13"/>
  <c r="GY71" i="13"/>
  <c r="GZ71" i="13"/>
  <c r="HA71" i="13"/>
  <c r="HB71" i="13"/>
  <c r="HC71" i="13"/>
  <c r="HD71" i="13"/>
  <c r="HE71" i="13"/>
  <c r="HF71" i="13"/>
  <c r="HG71" i="13"/>
  <c r="HH71" i="13"/>
  <c r="HI71" i="13"/>
  <c r="HJ71" i="13"/>
  <c r="HK71" i="13"/>
  <c r="HL71" i="13"/>
  <c r="HM71" i="13"/>
  <c r="HN71" i="13"/>
  <c r="HO71" i="13"/>
  <c r="HP71" i="13"/>
  <c r="HQ71" i="13"/>
  <c r="HR71" i="13"/>
  <c r="HS71" i="13"/>
  <c r="HT71" i="13"/>
  <c r="HU71" i="13"/>
  <c r="HV71" i="13"/>
  <c r="HW71" i="13"/>
  <c r="HX71" i="13"/>
  <c r="HY71" i="13"/>
  <c r="HZ71" i="13"/>
  <c r="IA71" i="13"/>
  <c r="IB71" i="13"/>
  <c r="IC71" i="13"/>
  <c r="ID71" i="13"/>
  <c r="IE71" i="13"/>
  <c r="IF71" i="13"/>
  <c r="IG71" i="13"/>
  <c r="IH71" i="13"/>
  <c r="II71" i="13"/>
  <c r="IJ71" i="13"/>
  <c r="IK71" i="13"/>
  <c r="IL71" i="13"/>
  <c r="IM71" i="13"/>
  <c r="IN71" i="13"/>
  <c r="IO71" i="13"/>
  <c r="IP71" i="13"/>
  <c r="IQ71" i="13"/>
  <c r="IR71" i="13"/>
  <c r="IS71" i="13"/>
  <c r="IT71" i="13"/>
  <c r="IU71" i="13"/>
  <c r="IV71" i="13"/>
  <c r="IW71" i="13"/>
  <c r="IX71" i="13"/>
  <c r="IY71" i="13"/>
  <c r="IZ71" i="13"/>
  <c r="JA71" i="13"/>
  <c r="JB71" i="13"/>
  <c r="JC71" i="13"/>
  <c r="JD71" i="13"/>
  <c r="JE71" i="13"/>
  <c r="JF71" i="13"/>
  <c r="JG71" i="13"/>
  <c r="JH71" i="13"/>
  <c r="JI71" i="13"/>
  <c r="JJ71" i="13"/>
  <c r="JK71" i="13"/>
  <c r="JL71" i="13"/>
  <c r="JM71" i="13"/>
  <c r="JN71" i="13"/>
  <c r="JO71" i="13"/>
  <c r="JP71" i="13"/>
  <c r="JQ71" i="13"/>
  <c r="JR71" i="13"/>
  <c r="JS71" i="13"/>
  <c r="JT71" i="13"/>
  <c r="JU71" i="13"/>
  <c r="JV71" i="13"/>
  <c r="JW71" i="13"/>
  <c r="JX71" i="13"/>
  <c r="JY71" i="13"/>
  <c r="JZ71" i="13"/>
  <c r="KA71" i="13"/>
  <c r="KB71" i="13"/>
  <c r="KC71" i="13"/>
  <c r="KD71" i="13"/>
  <c r="KE71" i="13"/>
  <c r="KF71" i="13"/>
  <c r="KG71" i="13"/>
  <c r="KH71" i="13"/>
  <c r="KI71" i="13"/>
  <c r="KJ71" i="13"/>
  <c r="KK71" i="13"/>
  <c r="KL71" i="13"/>
  <c r="KM71" i="13"/>
  <c r="KN71" i="13"/>
  <c r="KO71" i="13"/>
  <c r="KP71" i="13"/>
  <c r="KQ71" i="13"/>
  <c r="KR71" i="13"/>
  <c r="KS71" i="13"/>
  <c r="KT71" i="13"/>
  <c r="KU71" i="13"/>
  <c r="BQ75" i="13"/>
  <c r="BR75" i="13"/>
  <c r="BS75" i="13"/>
  <c r="BT75" i="13"/>
  <c r="BU75" i="13"/>
  <c r="BV75" i="13"/>
  <c r="BW75" i="13"/>
  <c r="BX75" i="13"/>
  <c r="BY75" i="13"/>
  <c r="BZ75" i="13"/>
  <c r="CA75" i="13"/>
  <c r="CB75" i="13"/>
  <c r="CC75" i="13"/>
  <c r="CD75" i="13"/>
  <c r="CE75" i="13"/>
  <c r="CF75" i="13"/>
  <c r="CG75" i="13"/>
  <c r="CH75" i="13"/>
  <c r="CI75" i="13"/>
  <c r="CJ75" i="13"/>
  <c r="CK75" i="13"/>
  <c r="CL75" i="13"/>
  <c r="CM75" i="13"/>
  <c r="CN75" i="13"/>
  <c r="CO75" i="13"/>
  <c r="CP75" i="13"/>
  <c r="CQ75" i="13"/>
  <c r="CR75" i="13"/>
  <c r="CS75" i="13"/>
  <c r="CT75" i="13"/>
  <c r="CU75" i="13"/>
  <c r="CV75" i="13"/>
  <c r="CW75" i="13"/>
  <c r="CX75" i="13"/>
  <c r="CY75" i="13"/>
  <c r="CZ75" i="13"/>
  <c r="DA75" i="13"/>
  <c r="DB75" i="13"/>
  <c r="DC75" i="13"/>
  <c r="DD75" i="13"/>
  <c r="DE75" i="13"/>
  <c r="DF75" i="13"/>
  <c r="DG75" i="13"/>
  <c r="DH75" i="13"/>
  <c r="DI75" i="13"/>
  <c r="DJ75" i="13"/>
  <c r="DK75" i="13"/>
  <c r="DL75" i="13"/>
  <c r="DM75" i="13"/>
  <c r="DN75" i="13"/>
  <c r="DO75" i="13"/>
  <c r="DP75" i="13"/>
  <c r="DQ75" i="13"/>
  <c r="DR75" i="13"/>
  <c r="DS75" i="13"/>
  <c r="DT75" i="13"/>
  <c r="DU75" i="13"/>
  <c r="DV75" i="13"/>
  <c r="DW75" i="13"/>
  <c r="DX75" i="13"/>
  <c r="DY75" i="13"/>
  <c r="DZ75" i="13"/>
  <c r="EA75" i="13"/>
  <c r="EB75" i="13"/>
  <c r="EC75" i="13"/>
  <c r="ED75" i="13"/>
  <c r="EE75" i="13"/>
  <c r="EF75" i="13"/>
  <c r="EG75" i="13"/>
  <c r="EH75" i="13"/>
  <c r="EI75" i="13"/>
  <c r="EJ75" i="13"/>
  <c r="EK75" i="13"/>
  <c r="EL75" i="13"/>
  <c r="EM75" i="13"/>
  <c r="EN75" i="13"/>
  <c r="EO75" i="13"/>
  <c r="EP75" i="13"/>
  <c r="EQ75" i="13"/>
  <c r="ER75" i="13"/>
  <c r="ES75" i="13"/>
  <c r="ET75" i="13"/>
  <c r="EU75" i="13"/>
  <c r="EV75" i="13"/>
  <c r="EW75" i="13"/>
  <c r="EX75" i="13"/>
  <c r="EY75" i="13"/>
  <c r="EZ75" i="13"/>
  <c r="FA75" i="13"/>
  <c r="FB75" i="13"/>
  <c r="FC75" i="13"/>
  <c r="FD75" i="13"/>
  <c r="FE75" i="13"/>
  <c r="FF75" i="13"/>
  <c r="FG75" i="13"/>
  <c r="FH75" i="13"/>
  <c r="FI75" i="13"/>
  <c r="FJ75" i="13"/>
  <c r="FK75" i="13"/>
  <c r="FL75" i="13"/>
  <c r="FM75" i="13"/>
  <c r="FN75" i="13"/>
  <c r="FO75" i="13"/>
  <c r="FP75" i="13"/>
  <c r="FQ75" i="13"/>
  <c r="FR75" i="13"/>
  <c r="FS75" i="13"/>
  <c r="FT75" i="13"/>
  <c r="FU75" i="13"/>
  <c r="FV75" i="13"/>
  <c r="FW75" i="13"/>
  <c r="FX75" i="13"/>
  <c r="FY75" i="13"/>
  <c r="FZ75" i="13"/>
  <c r="GA75" i="13"/>
  <c r="GB75" i="13"/>
  <c r="GC75" i="13"/>
  <c r="GD75" i="13"/>
  <c r="GE75" i="13"/>
  <c r="GF75" i="13"/>
  <c r="GG75" i="13"/>
  <c r="GH75" i="13"/>
  <c r="GI75" i="13"/>
  <c r="GJ75" i="13"/>
  <c r="GK75" i="13"/>
  <c r="GL75" i="13"/>
  <c r="GM75" i="13"/>
  <c r="GN75" i="13"/>
  <c r="GO75" i="13"/>
  <c r="GP75" i="13"/>
  <c r="GQ75" i="13"/>
  <c r="GR75" i="13"/>
  <c r="GS75" i="13"/>
  <c r="GT75" i="13"/>
  <c r="GU75" i="13"/>
  <c r="GV75" i="13"/>
  <c r="GW75" i="13"/>
  <c r="GX75" i="13"/>
  <c r="GY75" i="13"/>
  <c r="GZ75" i="13"/>
  <c r="HA75" i="13"/>
  <c r="HB75" i="13"/>
  <c r="HC75" i="13"/>
  <c r="HD75" i="13"/>
  <c r="HE75" i="13"/>
  <c r="HF75" i="13"/>
  <c r="HG75" i="13"/>
  <c r="HH75" i="13"/>
  <c r="HI75" i="13"/>
  <c r="HJ75" i="13"/>
  <c r="HK75" i="13"/>
  <c r="HL75" i="13"/>
  <c r="HM75" i="13"/>
  <c r="HN75" i="13"/>
  <c r="HO75" i="13"/>
  <c r="HP75" i="13"/>
  <c r="HQ75" i="13"/>
  <c r="HR75" i="13"/>
  <c r="HS75" i="13"/>
  <c r="HT75" i="13"/>
  <c r="HU75" i="13"/>
  <c r="HV75" i="13"/>
  <c r="HW75" i="13"/>
  <c r="HX75" i="13"/>
  <c r="HY75" i="13"/>
  <c r="HZ75" i="13"/>
  <c r="IA75" i="13"/>
  <c r="IB75" i="13"/>
  <c r="IC75" i="13"/>
  <c r="ID75" i="13"/>
  <c r="IE75" i="13"/>
  <c r="IF75" i="13"/>
  <c r="IG75" i="13"/>
  <c r="IH75" i="13"/>
  <c r="II75" i="13"/>
  <c r="IJ75" i="13"/>
  <c r="IK75" i="13"/>
  <c r="IL75" i="13"/>
  <c r="IM75" i="13"/>
  <c r="IN75" i="13"/>
  <c r="IO75" i="13"/>
  <c r="IP75" i="13"/>
  <c r="IQ75" i="13"/>
  <c r="IR75" i="13"/>
  <c r="IS75" i="13"/>
  <c r="IT75" i="13"/>
  <c r="IU75" i="13"/>
  <c r="IV75" i="13"/>
  <c r="IW75" i="13"/>
  <c r="IX75" i="13"/>
  <c r="IY75" i="13"/>
  <c r="IZ75" i="13"/>
  <c r="JA75" i="13"/>
  <c r="JB75" i="13"/>
  <c r="JC75" i="13"/>
  <c r="JD75" i="13"/>
  <c r="JE75" i="13"/>
  <c r="JF75" i="13"/>
  <c r="JG75" i="13"/>
  <c r="JH75" i="13"/>
  <c r="JI75" i="13"/>
  <c r="JJ75" i="13"/>
  <c r="JK75" i="13"/>
  <c r="JL75" i="13"/>
  <c r="JM75" i="13"/>
  <c r="JN75" i="13"/>
  <c r="JO75" i="13"/>
  <c r="JP75" i="13"/>
  <c r="JQ75" i="13"/>
  <c r="JR75" i="13"/>
  <c r="JS75" i="13"/>
  <c r="JT75" i="13"/>
  <c r="JU75" i="13"/>
  <c r="JV75" i="13"/>
  <c r="JW75" i="13"/>
  <c r="JX75" i="13"/>
  <c r="JY75" i="13"/>
  <c r="JZ75" i="13"/>
  <c r="KA75" i="13"/>
  <c r="KB75" i="13"/>
  <c r="KC75" i="13"/>
  <c r="KD75" i="13"/>
  <c r="KE75" i="13"/>
  <c r="KF75" i="13"/>
  <c r="KG75" i="13"/>
  <c r="KH75" i="13"/>
  <c r="KI75" i="13"/>
  <c r="KJ75" i="13"/>
  <c r="KK75" i="13"/>
  <c r="KL75" i="13"/>
  <c r="KM75" i="13"/>
  <c r="KN75" i="13"/>
  <c r="KO75" i="13"/>
  <c r="KP75" i="13"/>
  <c r="KQ75" i="13"/>
  <c r="KR75" i="13"/>
  <c r="KS75" i="13"/>
  <c r="KT75" i="13"/>
  <c r="KU75" i="13"/>
  <c r="BQ79" i="13"/>
  <c r="BR79" i="13"/>
  <c r="BS79" i="13"/>
  <c r="BT79" i="13"/>
  <c r="BU79" i="13"/>
  <c r="BV79" i="13"/>
  <c r="BW79" i="13"/>
  <c r="BX79" i="13"/>
  <c r="BY79" i="13"/>
  <c r="BZ79" i="13"/>
  <c r="CA79" i="13"/>
  <c r="CB79" i="13"/>
  <c r="CC79" i="13"/>
  <c r="CD79" i="13"/>
  <c r="CE79" i="13"/>
  <c r="CF79" i="13"/>
  <c r="CG79" i="13"/>
  <c r="CH79" i="13"/>
  <c r="CI79" i="13"/>
  <c r="CJ79" i="13"/>
  <c r="CK79" i="13"/>
  <c r="CL79" i="13"/>
  <c r="CM79" i="13"/>
  <c r="CN79" i="13"/>
  <c r="CO79" i="13"/>
  <c r="CP79" i="13"/>
  <c r="CQ79" i="13"/>
  <c r="CR79" i="13"/>
  <c r="CS79" i="13"/>
  <c r="CT79" i="13"/>
  <c r="CU79" i="13"/>
  <c r="CV79" i="13"/>
  <c r="CW79" i="13"/>
  <c r="CX79" i="13"/>
  <c r="CY79" i="13"/>
  <c r="CZ79" i="13"/>
  <c r="DA79" i="13"/>
  <c r="DB79" i="13"/>
  <c r="DC79" i="13"/>
  <c r="DD79" i="13"/>
  <c r="DE79" i="13"/>
  <c r="DF79" i="13"/>
  <c r="DG79" i="13"/>
  <c r="DH79" i="13"/>
  <c r="DI79" i="13"/>
  <c r="DJ79" i="13"/>
  <c r="DK79" i="13"/>
  <c r="DL79" i="13"/>
  <c r="DM79" i="13"/>
  <c r="DN79" i="13"/>
  <c r="DO79" i="13"/>
  <c r="DP79" i="13"/>
  <c r="DQ79" i="13"/>
  <c r="DR79" i="13"/>
  <c r="DS79" i="13"/>
  <c r="DT79" i="13"/>
  <c r="DU79" i="13"/>
  <c r="DV79" i="13"/>
  <c r="DW79" i="13"/>
  <c r="DX79" i="13"/>
  <c r="DY79" i="13"/>
  <c r="DZ79" i="13"/>
  <c r="EA79" i="13"/>
  <c r="EB79" i="13"/>
  <c r="EC79" i="13"/>
  <c r="ED79" i="13"/>
  <c r="EE79" i="13"/>
  <c r="EF79" i="13"/>
  <c r="EG79" i="13"/>
  <c r="EH79" i="13"/>
  <c r="EI79" i="13"/>
  <c r="EJ79" i="13"/>
  <c r="EK79" i="13"/>
  <c r="EL79" i="13"/>
  <c r="EM79" i="13"/>
  <c r="EN79" i="13"/>
  <c r="EO79" i="13"/>
  <c r="EP79" i="13"/>
  <c r="EQ79" i="13"/>
  <c r="ER79" i="13"/>
  <c r="ES79" i="13"/>
  <c r="ET79" i="13"/>
  <c r="EU79" i="13"/>
  <c r="EV79" i="13"/>
  <c r="EW79" i="13"/>
  <c r="EX79" i="13"/>
  <c r="EY79" i="13"/>
  <c r="EZ79" i="13"/>
  <c r="FA79" i="13"/>
  <c r="FB79" i="13"/>
  <c r="FC79" i="13"/>
  <c r="FD79" i="13"/>
  <c r="FE79" i="13"/>
  <c r="FF79" i="13"/>
  <c r="FG79" i="13"/>
  <c r="FH79" i="13"/>
  <c r="FI79" i="13"/>
  <c r="FJ79" i="13"/>
  <c r="FK79" i="13"/>
  <c r="FL79" i="13"/>
  <c r="FM79" i="13"/>
  <c r="FN79" i="13"/>
  <c r="FO79" i="13"/>
  <c r="FP79" i="13"/>
  <c r="FQ79" i="13"/>
  <c r="FR79" i="13"/>
  <c r="FS79" i="13"/>
  <c r="FT79" i="13"/>
  <c r="FU79" i="13"/>
  <c r="FV79" i="13"/>
  <c r="FW79" i="13"/>
  <c r="FX79" i="13"/>
  <c r="FY79" i="13"/>
  <c r="FZ79" i="13"/>
  <c r="GA79" i="13"/>
  <c r="GB79" i="13"/>
  <c r="GC79" i="13"/>
  <c r="GD79" i="13"/>
  <c r="GE79" i="13"/>
  <c r="GF79" i="13"/>
  <c r="GG79" i="13"/>
  <c r="GH79" i="13"/>
  <c r="GI79" i="13"/>
  <c r="GJ79" i="13"/>
  <c r="GK79" i="13"/>
  <c r="GL79" i="13"/>
  <c r="GM79" i="13"/>
  <c r="GN79" i="13"/>
  <c r="GO79" i="13"/>
  <c r="GP79" i="13"/>
  <c r="GQ79" i="13"/>
  <c r="GR79" i="13"/>
  <c r="GS79" i="13"/>
  <c r="GT79" i="13"/>
  <c r="GU79" i="13"/>
  <c r="GV79" i="13"/>
  <c r="GW79" i="13"/>
  <c r="GX79" i="13"/>
  <c r="GY79" i="13"/>
  <c r="GZ79" i="13"/>
  <c r="HA79" i="13"/>
  <c r="HB79" i="13"/>
  <c r="HC79" i="13"/>
  <c r="HD79" i="13"/>
  <c r="HE79" i="13"/>
  <c r="HF79" i="13"/>
  <c r="HG79" i="13"/>
  <c r="HH79" i="13"/>
  <c r="HI79" i="13"/>
  <c r="HJ79" i="13"/>
  <c r="HK79" i="13"/>
  <c r="HL79" i="13"/>
  <c r="HM79" i="13"/>
  <c r="HN79" i="13"/>
  <c r="HO79" i="13"/>
  <c r="HP79" i="13"/>
  <c r="HQ79" i="13"/>
  <c r="HR79" i="13"/>
  <c r="HS79" i="13"/>
  <c r="HT79" i="13"/>
  <c r="HU79" i="13"/>
  <c r="HV79" i="13"/>
  <c r="HW79" i="13"/>
  <c r="HX79" i="13"/>
  <c r="HY79" i="13"/>
  <c r="HZ79" i="13"/>
  <c r="IA79" i="13"/>
  <c r="IB79" i="13"/>
  <c r="IC79" i="13"/>
  <c r="ID79" i="13"/>
  <c r="IE79" i="13"/>
  <c r="IF79" i="13"/>
  <c r="IG79" i="13"/>
  <c r="IH79" i="13"/>
  <c r="II79" i="13"/>
  <c r="IJ79" i="13"/>
  <c r="IK79" i="13"/>
  <c r="IL79" i="13"/>
  <c r="IM79" i="13"/>
  <c r="IN79" i="13"/>
  <c r="IO79" i="13"/>
  <c r="IP79" i="13"/>
  <c r="IQ79" i="13"/>
  <c r="IR79" i="13"/>
  <c r="IS79" i="13"/>
  <c r="IT79" i="13"/>
  <c r="IU79" i="13"/>
  <c r="IV79" i="13"/>
  <c r="IW79" i="13"/>
  <c r="IX79" i="13"/>
  <c r="IY79" i="13"/>
  <c r="IZ79" i="13"/>
  <c r="JA79" i="13"/>
  <c r="JB79" i="13"/>
  <c r="JC79" i="13"/>
  <c r="JD79" i="13"/>
  <c r="JE79" i="13"/>
  <c r="JF79" i="13"/>
  <c r="JG79" i="13"/>
  <c r="JH79" i="13"/>
  <c r="JI79" i="13"/>
  <c r="JJ79" i="13"/>
  <c r="JK79" i="13"/>
  <c r="JL79" i="13"/>
  <c r="JM79" i="13"/>
  <c r="JN79" i="13"/>
  <c r="JO79" i="13"/>
  <c r="JP79" i="13"/>
  <c r="JQ79" i="13"/>
  <c r="JR79" i="13"/>
  <c r="JS79" i="13"/>
  <c r="JT79" i="13"/>
  <c r="JU79" i="13"/>
  <c r="JV79" i="13"/>
  <c r="JW79" i="13"/>
  <c r="JX79" i="13"/>
  <c r="JY79" i="13"/>
  <c r="JZ79" i="13"/>
  <c r="KA79" i="13"/>
  <c r="KB79" i="13"/>
  <c r="KC79" i="13"/>
  <c r="KD79" i="13"/>
  <c r="KE79" i="13"/>
  <c r="KF79" i="13"/>
  <c r="KG79" i="13"/>
  <c r="KH79" i="13"/>
  <c r="KI79" i="13"/>
  <c r="KJ79" i="13"/>
  <c r="KK79" i="13"/>
  <c r="KL79" i="13"/>
  <c r="KM79" i="13"/>
  <c r="KN79" i="13"/>
  <c r="KO79" i="13"/>
  <c r="KP79" i="13"/>
  <c r="KQ79" i="13"/>
  <c r="KR79" i="13"/>
  <c r="KS79" i="13"/>
  <c r="KT79" i="13"/>
  <c r="KU79" i="13"/>
  <c r="BQ83" i="13"/>
  <c r="BR83" i="13"/>
  <c r="BS83" i="13"/>
  <c r="BT83" i="13"/>
  <c r="BU83" i="13"/>
  <c r="BV83" i="13"/>
  <c r="BW83" i="13"/>
  <c r="BX83" i="13"/>
  <c r="BY83" i="13"/>
  <c r="BZ83" i="13"/>
  <c r="CA83" i="13"/>
  <c r="CB83" i="13"/>
  <c r="CC83" i="13"/>
  <c r="CD83" i="13"/>
  <c r="CE83" i="13"/>
  <c r="CF83" i="13"/>
  <c r="CG83" i="13"/>
  <c r="CH83" i="13"/>
  <c r="CI83" i="13"/>
  <c r="CJ83" i="13"/>
  <c r="CK83" i="13"/>
  <c r="CL83" i="13"/>
  <c r="CM83" i="13"/>
  <c r="CN83" i="13"/>
  <c r="CO83" i="13"/>
  <c r="CP83" i="13"/>
  <c r="CQ83" i="13"/>
  <c r="CR83" i="13"/>
  <c r="CS83" i="13"/>
  <c r="CT83" i="13"/>
  <c r="CU83" i="13"/>
  <c r="CV83" i="13"/>
  <c r="CW83" i="13"/>
  <c r="CX83" i="13"/>
  <c r="CY83" i="13"/>
  <c r="CZ83" i="13"/>
  <c r="DA83" i="13"/>
  <c r="DB83" i="13"/>
  <c r="DC83" i="13"/>
  <c r="DD83" i="13"/>
  <c r="DE83" i="13"/>
  <c r="DF83" i="13"/>
  <c r="DG83" i="13"/>
  <c r="DH83" i="13"/>
  <c r="DI83" i="13"/>
  <c r="DJ83" i="13"/>
  <c r="DK83" i="13"/>
  <c r="DL83" i="13"/>
  <c r="DM83" i="13"/>
  <c r="DN83" i="13"/>
  <c r="DO83" i="13"/>
  <c r="DP83" i="13"/>
  <c r="DQ83" i="13"/>
  <c r="DR83" i="13"/>
  <c r="DS83" i="13"/>
  <c r="DT83" i="13"/>
  <c r="DU83" i="13"/>
  <c r="DV83" i="13"/>
  <c r="DW83" i="13"/>
  <c r="DX83" i="13"/>
  <c r="DY83" i="13"/>
  <c r="DZ83" i="13"/>
  <c r="EA83" i="13"/>
  <c r="EB83" i="13"/>
  <c r="EC83" i="13"/>
  <c r="ED83" i="13"/>
  <c r="EE83" i="13"/>
  <c r="EF83" i="13"/>
  <c r="EG83" i="13"/>
  <c r="EH83" i="13"/>
  <c r="EI83" i="13"/>
  <c r="EJ83" i="13"/>
  <c r="EK83" i="13"/>
  <c r="EL83" i="13"/>
  <c r="EM83" i="13"/>
  <c r="EN83" i="13"/>
  <c r="EO83" i="13"/>
  <c r="EP83" i="13"/>
  <c r="EQ83" i="13"/>
  <c r="ER83" i="13"/>
  <c r="ES83" i="13"/>
  <c r="ET83" i="13"/>
  <c r="EU83" i="13"/>
  <c r="EV83" i="13"/>
  <c r="EW83" i="13"/>
  <c r="EX83" i="13"/>
  <c r="EY83" i="13"/>
  <c r="EZ83" i="13"/>
  <c r="FA83" i="13"/>
  <c r="FB83" i="13"/>
  <c r="FC83" i="13"/>
  <c r="FD83" i="13"/>
  <c r="FE83" i="13"/>
  <c r="FF83" i="13"/>
  <c r="FG83" i="13"/>
  <c r="FH83" i="13"/>
  <c r="FI83" i="13"/>
  <c r="FJ83" i="13"/>
  <c r="FK83" i="13"/>
  <c r="FL83" i="13"/>
  <c r="FM83" i="13"/>
  <c r="FN83" i="13"/>
  <c r="FO83" i="13"/>
  <c r="FP83" i="13"/>
  <c r="FQ83" i="13"/>
  <c r="FR83" i="13"/>
  <c r="FS83" i="13"/>
  <c r="FT83" i="13"/>
  <c r="FU83" i="13"/>
  <c r="FV83" i="13"/>
  <c r="FW83" i="13"/>
  <c r="FX83" i="13"/>
  <c r="FY83" i="13"/>
  <c r="FZ83" i="13"/>
  <c r="GA83" i="13"/>
  <c r="GB83" i="13"/>
  <c r="GC83" i="13"/>
  <c r="GD83" i="13"/>
  <c r="GE83" i="13"/>
  <c r="GF83" i="13"/>
  <c r="GG83" i="13"/>
  <c r="GH83" i="13"/>
  <c r="GI83" i="13"/>
  <c r="GJ83" i="13"/>
  <c r="GK83" i="13"/>
  <c r="GL83" i="13"/>
  <c r="GM83" i="13"/>
  <c r="GN83" i="13"/>
  <c r="GO83" i="13"/>
  <c r="GP83" i="13"/>
  <c r="GQ83" i="13"/>
  <c r="GR83" i="13"/>
  <c r="GS83" i="13"/>
  <c r="GT83" i="13"/>
  <c r="GU83" i="13"/>
  <c r="GV83" i="13"/>
  <c r="GW83" i="13"/>
  <c r="GX83" i="13"/>
  <c r="GY83" i="13"/>
  <c r="GZ83" i="13"/>
  <c r="HA83" i="13"/>
  <c r="HB83" i="13"/>
  <c r="HC83" i="13"/>
  <c r="HD83" i="13"/>
  <c r="HE83" i="13"/>
  <c r="HF83" i="13"/>
  <c r="HG83" i="13"/>
  <c r="HH83" i="13"/>
  <c r="HI83" i="13"/>
  <c r="HJ83" i="13"/>
  <c r="HK83" i="13"/>
  <c r="HL83" i="13"/>
  <c r="HM83" i="13"/>
  <c r="HN83" i="13"/>
  <c r="HO83" i="13"/>
  <c r="HP83" i="13"/>
  <c r="HQ83" i="13"/>
  <c r="HR83" i="13"/>
  <c r="HS83" i="13"/>
  <c r="HT83" i="13"/>
  <c r="HU83" i="13"/>
  <c r="HV83" i="13"/>
  <c r="HW83" i="13"/>
  <c r="HX83" i="13"/>
  <c r="HY83" i="13"/>
  <c r="HZ83" i="13"/>
  <c r="IA83" i="13"/>
  <c r="IB83" i="13"/>
  <c r="IC83" i="13"/>
  <c r="ID83" i="13"/>
  <c r="IE83" i="13"/>
  <c r="IF83" i="13"/>
  <c r="IG83" i="13"/>
  <c r="IH83" i="13"/>
  <c r="II83" i="13"/>
  <c r="IJ83" i="13"/>
  <c r="IK83" i="13"/>
  <c r="IL83" i="13"/>
  <c r="IM83" i="13"/>
  <c r="IN83" i="13"/>
  <c r="IO83" i="13"/>
  <c r="IP83" i="13"/>
  <c r="IQ83" i="13"/>
  <c r="IR83" i="13"/>
  <c r="IS83" i="13"/>
  <c r="IT83" i="13"/>
  <c r="IU83" i="13"/>
  <c r="IV83" i="13"/>
  <c r="IW83" i="13"/>
  <c r="IX83" i="13"/>
  <c r="IY83" i="13"/>
  <c r="IZ83" i="13"/>
  <c r="JA83" i="13"/>
  <c r="JB83" i="13"/>
  <c r="JC83" i="13"/>
  <c r="JD83" i="13"/>
  <c r="JE83" i="13"/>
  <c r="JF83" i="13"/>
  <c r="JG83" i="13"/>
  <c r="JH83" i="13"/>
  <c r="JI83" i="13"/>
  <c r="JJ83" i="13"/>
  <c r="JK83" i="13"/>
  <c r="JL83" i="13"/>
  <c r="JM83" i="13"/>
  <c r="JN83" i="13"/>
  <c r="JO83" i="13"/>
  <c r="JP83" i="13"/>
  <c r="JQ83" i="13"/>
  <c r="JR83" i="13"/>
  <c r="JS83" i="13"/>
  <c r="JT83" i="13"/>
  <c r="JU83" i="13"/>
  <c r="JV83" i="13"/>
  <c r="JW83" i="13"/>
  <c r="JX83" i="13"/>
  <c r="JY83" i="13"/>
  <c r="JZ83" i="13"/>
  <c r="KA83" i="13"/>
  <c r="KB83" i="13"/>
  <c r="KC83" i="13"/>
  <c r="KD83" i="13"/>
  <c r="KE83" i="13"/>
  <c r="KF83" i="13"/>
  <c r="KG83" i="13"/>
  <c r="KH83" i="13"/>
  <c r="KI83" i="13"/>
  <c r="KJ83" i="13"/>
  <c r="KK83" i="13"/>
  <c r="KL83" i="13"/>
  <c r="KM83" i="13"/>
  <c r="KN83" i="13"/>
  <c r="KO83" i="13"/>
  <c r="KP83" i="13"/>
  <c r="KQ83" i="13"/>
  <c r="KR83" i="13"/>
  <c r="KS83" i="13"/>
  <c r="KT83" i="13"/>
  <c r="KU83" i="13"/>
  <c r="BQ87" i="13"/>
  <c r="BR87" i="13"/>
  <c r="BS87" i="13"/>
  <c r="BT87" i="13"/>
  <c r="BU87" i="13"/>
  <c r="BV87" i="13"/>
  <c r="BW87" i="13"/>
  <c r="BX87" i="13"/>
  <c r="BY87" i="13"/>
  <c r="BZ87" i="13"/>
  <c r="CA87" i="13"/>
  <c r="CB87" i="13"/>
  <c r="CC87" i="13"/>
  <c r="CD87" i="13"/>
  <c r="CE87" i="13"/>
  <c r="CF87" i="13"/>
  <c r="CG87" i="13"/>
  <c r="CH87" i="13"/>
  <c r="CI87" i="13"/>
  <c r="CJ87" i="13"/>
  <c r="CK87" i="13"/>
  <c r="CL87" i="13"/>
  <c r="CM87" i="13"/>
  <c r="CN87" i="13"/>
  <c r="CO87" i="13"/>
  <c r="CP87" i="13"/>
  <c r="CQ87" i="13"/>
  <c r="CR87" i="13"/>
  <c r="CS87" i="13"/>
  <c r="CT87" i="13"/>
  <c r="CU87" i="13"/>
  <c r="CV87" i="13"/>
  <c r="CW87" i="13"/>
  <c r="CX87" i="13"/>
  <c r="CY87" i="13"/>
  <c r="CZ87" i="13"/>
  <c r="DA87" i="13"/>
  <c r="DB87" i="13"/>
  <c r="DC87" i="13"/>
  <c r="DD87" i="13"/>
  <c r="DE87" i="13"/>
  <c r="DF87" i="13"/>
  <c r="DG87" i="13"/>
  <c r="DH87" i="13"/>
  <c r="DI87" i="13"/>
  <c r="DJ87" i="13"/>
  <c r="DK87" i="13"/>
  <c r="DL87" i="13"/>
  <c r="DM87" i="13"/>
  <c r="DN87" i="13"/>
  <c r="DO87" i="13"/>
  <c r="DP87" i="13"/>
  <c r="DQ87" i="13"/>
  <c r="DR87" i="13"/>
  <c r="DS87" i="13"/>
  <c r="DT87" i="13"/>
  <c r="DU87" i="13"/>
  <c r="DV87" i="13"/>
  <c r="DW87" i="13"/>
  <c r="DX87" i="13"/>
  <c r="DY87" i="13"/>
  <c r="DZ87" i="13"/>
  <c r="EA87" i="13"/>
  <c r="EB87" i="13"/>
  <c r="EC87" i="13"/>
  <c r="ED87" i="13"/>
  <c r="EE87" i="13"/>
  <c r="EF87" i="13"/>
  <c r="EG87" i="13"/>
  <c r="EH87" i="13"/>
  <c r="EI87" i="13"/>
  <c r="EJ87" i="13"/>
  <c r="EK87" i="13"/>
  <c r="EL87" i="13"/>
  <c r="EM87" i="13"/>
  <c r="EN87" i="13"/>
  <c r="EO87" i="13"/>
  <c r="EP87" i="13"/>
  <c r="EQ87" i="13"/>
  <c r="ER87" i="13"/>
  <c r="ES87" i="13"/>
  <c r="ET87" i="13"/>
  <c r="EU87" i="13"/>
  <c r="EV87" i="13"/>
  <c r="EW87" i="13"/>
  <c r="EX87" i="13"/>
  <c r="EY87" i="13"/>
  <c r="EZ87" i="13"/>
  <c r="FA87" i="13"/>
  <c r="FB87" i="13"/>
  <c r="FC87" i="13"/>
  <c r="FD87" i="13"/>
  <c r="FE87" i="13"/>
  <c r="FF87" i="13"/>
  <c r="FG87" i="13"/>
  <c r="FH87" i="13"/>
  <c r="FI87" i="13"/>
  <c r="FJ87" i="13"/>
  <c r="FK87" i="13"/>
  <c r="FL87" i="13"/>
  <c r="FM87" i="13"/>
  <c r="FN87" i="13"/>
  <c r="FO87" i="13"/>
  <c r="FP87" i="13"/>
  <c r="FQ87" i="13"/>
  <c r="FR87" i="13"/>
  <c r="FS87" i="13"/>
  <c r="FT87" i="13"/>
  <c r="FU87" i="13"/>
  <c r="FV87" i="13"/>
  <c r="FW87" i="13"/>
  <c r="FX87" i="13"/>
  <c r="FY87" i="13"/>
  <c r="FZ87" i="13"/>
  <c r="GA87" i="13"/>
  <c r="GB87" i="13"/>
  <c r="GC87" i="13"/>
  <c r="GD87" i="13"/>
  <c r="GE87" i="13"/>
  <c r="GF87" i="13"/>
  <c r="GG87" i="13"/>
  <c r="GH87" i="13"/>
  <c r="GI87" i="13"/>
  <c r="GJ87" i="13"/>
  <c r="GK87" i="13"/>
  <c r="GL87" i="13"/>
  <c r="GM87" i="13"/>
  <c r="GN87" i="13"/>
  <c r="GO87" i="13"/>
  <c r="GP87" i="13"/>
  <c r="GQ87" i="13"/>
  <c r="GR87" i="13"/>
  <c r="GS87" i="13"/>
  <c r="GT87" i="13"/>
  <c r="GU87" i="13"/>
  <c r="GV87" i="13"/>
  <c r="GW87" i="13"/>
  <c r="GX87" i="13"/>
  <c r="GY87" i="13"/>
  <c r="GZ87" i="13"/>
  <c r="HA87" i="13"/>
  <c r="HB87" i="13"/>
  <c r="HC87" i="13"/>
  <c r="HD87" i="13"/>
  <c r="HE87" i="13"/>
  <c r="HF87" i="13"/>
  <c r="HG87" i="13"/>
  <c r="HH87" i="13"/>
  <c r="HI87" i="13"/>
  <c r="HJ87" i="13"/>
  <c r="HK87" i="13"/>
  <c r="HL87" i="13"/>
  <c r="HM87" i="13"/>
  <c r="HN87" i="13"/>
  <c r="HO87" i="13"/>
  <c r="HP87" i="13"/>
  <c r="HQ87" i="13"/>
  <c r="HR87" i="13"/>
  <c r="HS87" i="13"/>
  <c r="HT87" i="13"/>
  <c r="HU87" i="13"/>
  <c r="HV87" i="13"/>
  <c r="HW87" i="13"/>
  <c r="HX87" i="13"/>
  <c r="HY87" i="13"/>
  <c r="HZ87" i="13"/>
  <c r="IA87" i="13"/>
  <c r="IB87" i="13"/>
  <c r="IC87" i="13"/>
  <c r="ID87" i="13"/>
  <c r="IE87" i="13"/>
  <c r="IF87" i="13"/>
  <c r="IG87" i="13"/>
  <c r="IH87" i="13"/>
  <c r="II87" i="13"/>
  <c r="IJ87" i="13"/>
  <c r="IK87" i="13"/>
  <c r="IL87" i="13"/>
  <c r="IM87" i="13"/>
  <c r="IN87" i="13"/>
  <c r="IO87" i="13"/>
  <c r="IP87" i="13"/>
  <c r="IQ87" i="13"/>
  <c r="IR87" i="13"/>
  <c r="IS87" i="13"/>
  <c r="IT87" i="13"/>
  <c r="IU87" i="13"/>
  <c r="IV87" i="13"/>
  <c r="IW87" i="13"/>
  <c r="IX87" i="13"/>
  <c r="IY87" i="13"/>
  <c r="IZ87" i="13"/>
  <c r="JA87" i="13"/>
  <c r="JB87" i="13"/>
  <c r="JC87" i="13"/>
  <c r="JD87" i="13"/>
  <c r="JE87" i="13"/>
  <c r="JF87" i="13"/>
  <c r="JG87" i="13"/>
  <c r="JH87" i="13"/>
  <c r="JI87" i="13"/>
  <c r="JJ87" i="13"/>
  <c r="JK87" i="13"/>
  <c r="JL87" i="13"/>
  <c r="JM87" i="13"/>
  <c r="JN87" i="13"/>
  <c r="JO87" i="13"/>
  <c r="JP87" i="13"/>
  <c r="JQ87" i="13"/>
  <c r="JR87" i="13"/>
  <c r="JS87" i="13"/>
  <c r="JT87" i="13"/>
  <c r="JU87" i="13"/>
  <c r="JV87" i="13"/>
  <c r="JW87" i="13"/>
  <c r="JX87" i="13"/>
  <c r="JY87" i="13"/>
  <c r="JZ87" i="13"/>
  <c r="KA87" i="13"/>
  <c r="KB87" i="13"/>
  <c r="KC87" i="13"/>
  <c r="KD87" i="13"/>
  <c r="KE87" i="13"/>
  <c r="KF87" i="13"/>
  <c r="KG87" i="13"/>
  <c r="KH87" i="13"/>
  <c r="KI87" i="13"/>
  <c r="KJ87" i="13"/>
  <c r="KK87" i="13"/>
  <c r="KL87" i="13"/>
  <c r="KM87" i="13"/>
  <c r="KN87" i="13"/>
  <c r="KO87" i="13"/>
  <c r="KP87" i="13"/>
  <c r="KQ87" i="13"/>
  <c r="KR87" i="13"/>
  <c r="KS87" i="13"/>
  <c r="KT87" i="13"/>
  <c r="KU87" i="13"/>
  <c r="BQ91" i="13"/>
  <c r="BR91" i="13"/>
  <c r="BS91" i="13"/>
  <c r="BT91" i="13"/>
  <c r="BU91" i="13"/>
  <c r="BV91" i="13"/>
  <c r="BW91" i="13"/>
  <c r="BX91" i="13"/>
  <c r="BY91" i="13"/>
  <c r="BZ91" i="13"/>
  <c r="CA91" i="13"/>
  <c r="CB91" i="13"/>
  <c r="CC91" i="13"/>
  <c r="CD91" i="13"/>
  <c r="CE91" i="13"/>
  <c r="CF91" i="13"/>
  <c r="CG91" i="13"/>
  <c r="CH91" i="13"/>
  <c r="CI91" i="13"/>
  <c r="CJ91" i="13"/>
  <c r="CK91" i="13"/>
  <c r="CL91" i="13"/>
  <c r="CM91" i="13"/>
  <c r="CN91" i="13"/>
  <c r="CO91" i="13"/>
  <c r="CP91" i="13"/>
  <c r="CQ91" i="13"/>
  <c r="CR91" i="13"/>
  <c r="CS91" i="13"/>
  <c r="CT91" i="13"/>
  <c r="CU91" i="13"/>
  <c r="CV91" i="13"/>
  <c r="CW91" i="13"/>
  <c r="CX91" i="13"/>
  <c r="CY91" i="13"/>
  <c r="CZ91" i="13"/>
  <c r="DA91" i="13"/>
  <c r="DB91" i="13"/>
  <c r="DC91" i="13"/>
  <c r="DD91" i="13"/>
  <c r="DE91" i="13"/>
  <c r="DF91" i="13"/>
  <c r="DG91" i="13"/>
  <c r="DH91" i="13"/>
  <c r="DI91" i="13"/>
  <c r="DJ91" i="13"/>
  <c r="DK91" i="13"/>
  <c r="DL91" i="13"/>
  <c r="DM91" i="13"/>
  <c r="DN91" i="13"/>
  <c r="DO91" i="13"/>
  <c r="DP91" i="13"/>
  <c r="DQ91" i="13"/>
  <c r="DR91" i="13"/>
  <c r="DS91" i="13"/>
  <c r="DT91" i="13"/>
  <c r="DU91" i="13"/>
  <c r="DV91" i="13"/>
  <c r="DW91" i="13"/>
  <c r="DX91" i="13"/>
  <c r="DY91" i="13"/>
  <c r="DZ91" i="13"/>
  <c r="EA91" i="13"/>
  <c r="EB91" i="13"/>
  <c r="EC91" i="13"/>
  <c r="ED91" i="13"/>
  <c r="EE91" i="13"/>
  <c r="EF91" i="13"/>
  <c r="EG91" i="13"/>
  <c r="EH91" i="13"/>
  <c r="EI91" i="13"/>
  <c r="EJ91" i="13"/>
  <c r="EK91" i="13"/>
  <c r="EL91" i="13"/>
  <c r="EM91" i="13"/>
  <c r="EN91" i="13"/>
  <c r="EO91" i="13"/>
  <c r="EP91" i="13"/>
  <c r="EQ91" i="13"/>
  <c r="ER91" i="13"/>
  <c r="ES91" i="13"/>
  <c r="ET91" i="13"/>
  <c r="EU91" i="13"/>
  <c r="EV91" i="13"/>
  <c r="EW91" i="13"/>
  <c r="EX91" i="13"/>
  <c r="EY91" i="13"/>
  <c r="EZ91" i="13"/>
  <c r="FA91" i="13"/>
  <c r="FB91" i="13"/>
  <c r="FC91" i="13"/>
  <c r="FD91" i="13"/>
  <c r="FE91" i="13"/>
  <c r="FF91" i="13"/>
  <c r="FG91" i="13"/>
  <c r="FH91" i="13"/>
  <c r="FI91" i="13"/>
  <c r="FJ91" i="13"/>
  <c r="FK91" i="13"/>
  <c r="FL91" i="13"/>
  <c r="FM91" i="13"/>
  <c r="FN91" i="13"/>
  <c r="FO91" i="13"/>
  <c r="FP91" i="13"/>
  <c r="FQ91" i="13"/>
  <c r="FR91" i="13"/>
  <c r="FS91" i="13"/>
  <c r="FT91" i="13"/>
  <c r="FU91" i="13"/>
  <c r="FV91" i="13"/>
  <c r="FW91" i="13"/>
  <c r="FX91" i="13"/>
  <c r="FY91" i="13"/>
  <c r="FZ91" i="13"/>
  <c r="GA91" i="13"/>
  <c r="GB91" i="13"/>
  <c r="GC91" i="13"/>
  <c r="GD91" i="13"/>
  <c r="GE91" i="13"/>
  <c r="GF91" i="13"/>
  <c r="GG91" i="13"/>
  <c r="GH91" i="13"/>
  <c r="GI91" i="13"/>
  <c r="GJ91" i="13"/>
  <c r="GK91" i="13"/>
  <c r="GL91" i="13"/>
  <c r="GM91" i="13"/>
  <c r="GN91" i="13"/>
  <c r="GO91" i="13"/>
  <c r="GP91" i="13"/>
  <c r="GQ91" i="13"/>
  <c r="GR91" i="13"/>
  <c r="GS91" i="13"/>
  <c r="GT91" i="13"/>
  <c r="GU91" i="13"/>
  <c r="GV91" i="13"/>
  <c r="GW91" i="13"/>
  <c r="GX91" i="13"/>
  <c r="GY91" i="13"/>
  <c r="GZ91" i="13"/>
  <c r="HA91" i="13"/>
  <c r="HB91" i="13"/>
  <c r="HC91" i="13"/>
  <c r="HD91" i="13"/>
  <c r="HE91" i="13"/>
  <c r="HF91" i="13"/>
  <c r="HG91" i="13"/>
  <c r="HH91" i="13"/>
  <c r="HI91" i="13"/>
  <c r="HJ91" i="13"/>
  <c r="HK91" i="13"/>
  <c r="HL91" i="13"/>
  <c r="HM91" i="13"/>
  <c r="HN91" i="13"/>
  <c r="HO91" i="13"/>
  <c r="HP91" i="13"/>
  <c r="HQ91" i="13"/>
  <c r="HR91" i="13"/>
  <c r="HS91" i="13"/>
  <c r="HT91" i="13"/>
  <c r="HU91" i="13"/>
  <c r="HV91" i="13"/>
  <c r="HW91" i="13"/>
  <c r="HX91" i="13"/>
  <c r="HY91" i="13"/>
  <c r="HZ91" i="13"/>
  <c r="IA91" i="13"/>
  <c r="IB91" i="13"/>
  <c r="IC91" i="13"/>
  <c r="ID91" i="13"/>
  <c r="IE91" i="13"/>
  <c r="IF91" i="13"/>
  <c r="IG91" i="13"/>
  <c r="IH91" i="13"/>
  <c r="II91" i="13"/>
  <c r="IJ91" i="13"/>
  <c r="IK91" i="13"/>
  <c r="IL91" i="13"/>
  <c r="IM91" i="13"/>
  <c r="IN91" i="13"/>
  <c r="IO91" i="13"/>
  <c r="IP91" i="13"/>
  <c r="IQ91" i="13"/>
  <c r="IR91" i="13"/>
  <c r="IS91" i="13"/>
  <c r="IT91" i="13"/>
  <c r="IU91" i="13"/>
  <c r="IV91" i="13"/>
  <c r="IW91" i="13"/>
  <c r="IX91" i="13"/>
  <c r="IY91" i="13"/>
  <c r="IZ91" i="13"/>
  <c r="JA91" i="13"/>
  <c r="JB91" i="13"/>
  <c r="JC91" i="13"/>
  <c r="JD91" i="13"/>
  <c r="JE91" i="13"/>
  <c r="JF91" i="13"/>
  <c r="JG91" i="13"/>
  <c r="JH91" i="13"/>
  <c r="JI91" i="13"/>
  <c r="JJ91" i="13"/>
  <c r="JK91" i="13"/>
  <c r="JL91" i="13"/>
  <c r="JM91" i="13"/>
  <c r="JN91" i="13"/>
  <c r="JO91" i="13"/>
  <c r="JP91" i="13"/>
  <c r="JQ91" i="13"/>
  <c r="JR91" i="13"/>
  <c r="JS91" i="13"/>
  <c r="JT91" i="13"/>
  <c r="JU91" i="13"/>
  <c r="JV91" i="13"/>
  <c r="JW91" i="13"/>
  <c r="JX91" i="13"/>
  <c r="JY91" i="13"/>
  <c r="JZ91" i="13"/>
  <c r="KA91" i="13"/>
  <c r="KB91" i="13"/>
  <c r="KC91" i="13"/>
  <c r="KD91" i="13"/>
  <c r="KE91" i="13"/>
  <c r="KF91" i="13"/>
  <c r="KG91" i="13"/>
  <c r="KH91" i="13"/>
  <c r="KI91" i="13"/>
  <c r="KJ91" i="13"/>
  <c r="KK91" i="13"/>
  <c r="KL91" i="13"/>
  <c r="KM91" i="13"/>
  <c r="KN91" i="13"/>
  <c r="KO91" i="13"/>
  <c r="KP91" i="13"/>
  <c r="KQ91" i="13"/>
  <c r="KR91" i="13"/>
  <c r="KS91" i="13"/>
  <c r="KT91" i="13"/>
  <c r="KU91" i="13"/>
  <c r="BQ99" i="13"/>
  <c r="BR99" i="13"/>
  <c r="BS99" i="13"/>
  <c r="BT99" i="13"/>
  <c r="BU99" i="13"/>
  <c r="BV99" i="13"/>
  <c r="BW99" i="13"/>
  <c r="BX99" i="13"/>
  <c r="BY99" i="13"/>
  <c r="BZ99" i="13"/>
  <c r="CA99" i="13"/>
  <c r="CB99" i="13"/>
  <c r="CC99" i="13"/>
  <c r="CD99" i="13"/>
  <c r="CE99" i="13"/>
  <c r="CF99" i="13"/>
  <c r="CG99" i="13"/>
  <c r="CH99" i="13"/>
  <c r="CI99" i="13"/>
  <c r="CJ99" i="13"/>
  <c r="CK99" i="13"/>
  <c r="CL99" i="13"/>
  <c r="CM99" i="13"/>
  <c r="CN99" i="13"/>
  <c r="CO99" i="13"/>
  <c r="CP99" i="13"/>
  <c r="CQ99" i="13"/>
  <c r="CR99" i="13"/>
  <c r="CS99" i="13"/>
  <c r="CT99" i="13"/>
  <c r="CU99" i="13"/>
  <c r="CV99" i="13"/>
  <c r="CW99" i="13"/>
  <c r="CX99" i="13"/>
  <c r="CY99" i="13"/>
  <c r="CZ99" i="13"/>
  <c r="DA99" i="13"/>
  <c r="DB99" i="13"/>
  <c r="DC99" i="13"/>
  <c r="DD99" i="13"/>
  <c r="DE99" i="13"/>
  <c r="DF99" i="13"/>
  <c r="DG99" i="13"/>
  <c r="DH99" i="13"/>
  <c r="DI99" i="13"/>
  <c r="DJ99" i="13"/>
  <c r="DK99" i="13"/>
  <c r="DL99" i="13"/>
  <c r="DM99" i="13"/>
  <c r="DN99" i="13"/>
  <c r="DO99" i="13"/>
  <c r="DP99" i="13"/>
  <c r="DQ99" i="13"/>
  <c r="DR99" i="13"/>
  <c r="DS99" i="13"/>
  <c r="DT99" i="13"/>
  <c r="DU99" i="13"/>
  <c r="DV99" i="13"/>
  <c r="DW99" i="13"/>
  <c r="DX99" i="13"/>
  <c r="DY99" i="13"/>
  <c r="DZ99" i="13"/>
  <c r="EA99" i="13"/>
  <c r="EB99" i="13"/>
  <c r="EC99" i="13"/>
  <c r="ED99" i="13"/>
  <c r="EE99" i="13"/>
  <c r="EF99" i="13"/>
  <c r="EG99" i="13"/>
  <c r="EH99" i="13"/>
  <c r="EI99" i="13"/>
  <c r="EJ99" i="13"/>
  <c r="EK99" i="13"/>
  <c r="EL99" i="13"/>
  <c r="EM99" i="13"/>
  <c r="EN99" i="13"/>
  <c r="EO99" i="13"/>
  <c r="EP99" i="13"/>
  <c r="EQ99" i="13"/>
  <c r="ER99" i="13"/>
  <c r="ES99" i="13"/>
  <c r="ET99" i="13"/>
  <c r="EU99" i="13"/>
  <c r="EV99" i="13"/>
  <c r="EW99" i="13"/>
  <c r="EX99" i="13"/>
  <c r="EY99" i="13"/>
  <c r="EZ99" i="13"/>
  <c r="FA99" i="13"/>
  <c r="FB99" i="13"/>
  <c r="FC99" i="13"/>
  <c r="FD99" i="13"/>
  <c r="FE99" i="13"/>
  <c r="FF99" i="13"/>
  <c r="FG99" i="13"/>
  <c r="FH99" i="13"/>
  <c r="FI99" i="13"/>
  <c r="FJ99" i="13"/>
  <c r="FK99" i="13"/>
  <c r="FL99" i="13"/>
  <c r="FM99" i="13"/>
  <c r="FN99" i="13"/>
  <c r="FO99" i="13"/>
  <c r="FP99" i="13"/>
  <c r="FQ99" i="13"/>
  <c r="FR99" i="13"/>
  <c r="FS99" i="13"/>
  <c r="FT99" i="13"/>
  <c r="FU99" i="13"/>
  <c r="FV99" i="13"/>
  <c r="FW99" i="13"/>
  <c r="FX99" i="13"/>
  <c r="FY99" i="13"/>
  <c r="FZ99" i="13"/>
  <c r="GA99" i="13"/>
  <c r="GB99" i="13"/>
  <c r="GC99" i="13"/>
  <c r="GD99" i="13"/>
  <c r="GE99" i="13"/>
  <c r="GF99" i="13"/>
  <c r="GG99" i="13"/>
  <c r="GH99" i="13"/>
  <c r="GI99" i="13"/>
  <c r="GJ99" i="13"/>
  <c r="GK99" i="13"/>
  <c r="GL99" i="13"/>
  <c r="GM99" i="13"/>
  <c r="GN99" i="13"/>
  <c r="GO99" i="13"/>
  <c r="GP99" i="13"/>
  <c r="GQ99" i="13"/>
  <c r="GR99" i="13"/>
  <c r="GS99" i="13"/>
  <c r="GT99" i="13"/>
  <c r="GU99" i="13"/>
  <c r="GV99" i="13"/>
  <c r="GW99" i="13"/>
  <c r="GX99" i="13"/>
  <c r="GY99" i="13"/>
  <c r="GZ99" i="13"/>
  <c r="HA99" i="13"/>
  <c r="HB99" i="13"/>
  <c r="HC99" i="13"/>
  <c r="HD99" i="13"/>
  <c r="HE99" i="13"/>
  <c r="HF99" i="13"/>
  <c r="HG99" i="13"/>
  <c r="HH99" i="13"/>
  <c r="HI99" i="13"/>
  <c r="HJ99" i="13"/>
  <c r="HK99" i="13"/>
  <c r="HL99" i="13"/>
  <c r="HM99" i="13"/>
  <c r="HN99" i="13"/>
  <c r="HO99" i="13"/>
  <c r="HP99" i="13"/>
  <c r="HQ99" i="13"/>
  <c r="HR99" i="13"/>
  <c r="HS99" i="13"/>
  <c r="HT99" i="13"/>
  <c r="HU99" i="13"/>
  <c r="HV99" i="13"/>
  <c r="HW99" i="13"/>
  <c r="HX99" i="13"/>
  <c r="HY99" i="13"/>
  <c r="HZ99" i="13"/>
  <c r="IA99" i="13"/>
  <c r="IB99" i="13"/>
  <c r="IC99" i="13"/>
  <c r="ID99" i="13"/>
  <c r="IE99" i="13"/>
  <c r="IF99" i="13"/>
  <c r="IG99" i="13"/>
  <c r="IH99" i="13"/>
  <c r="II99" i="13"/>
  <c r="IJ99" i="13"/>
  <c r="IK99" i="13"/>
  <c r="IL99" i="13"/>
  <c r="IM99" i="13"/>
  <c r="IN99" i="13"/>
  <c r="IO99" i="13"/>
  <c r="IP99" i="13"/>
  <c r="IQ99" i="13"/>
  <c r="IR99" i="13"/>
  <c r="IS99" i="13"/>
  <c r="IT99" i="13"/>
  <c r="IU99" i="13"/>
  <c r="IV99" i="13"/>
  <c r="IW99" i="13"/>
  <c r="IX99" i="13"/>
  <c r="IY99" i="13"/>
  <c r="IZ99" i="13"/>
  <c r="JA99" i="13"/>
  <c r="JB99" i="13"/>
  <c r="JC99" i="13"/>
  <c r="JD99" i="13"/>
  <c r="JE99" i="13"/>
  <c r="JF99" i="13"/>
  <c r="JG99" i="13"/>
  <c r="JH99" i="13"/>
  <c r="JI99" i="13"/>
  <c r="JJ99" i="13"/>
  <c r="JK99" i="13"/>
  <c r="JL99" i="13"/>
  <c r="JM99" i="13"/>
  <c r="JN99" i="13"/>
  <c r="JO99" i="13"/>
  <c r="JP99" i="13"/>
  <c r="JQ99" i="13"/>
  <c r="JR99" i="13"/>
  <c r="JS99" i="13"/>
  <c r="JT99" i="13"/>
  <c r="JU99" i="13"/>
  <c r="JV99" i="13"/>
  <c r="JW99" i="13"/>
  <c r="JX99" i="13"/>
  <c r="JY99" i="13"/>
  <c r="JZ99" i="13"/>
  <c r="KA99" i="13"/>
  <c r="KB99" i="13"/>
  <c r="KC99" i="13"/>
  <c r="KD99" i="13"/>
  <c r="KE99" i="13"/>
  <c r="KF99" i="13"/>
  <c r="KG99" i="13"/>
  <c r="KH99" i="13"/>
  <c r="KI99" i="13"/>
  <c r="KJ99" i="13"/>
  <c r="KK99" i="13"/>
  <c r="KL99" i="13"/>
  <c r="KM99" i="13"/>
  <c r="KN99" i="13"/>
  <c r="KO99" i="13"/>
  <c r="KP99" i="13"/>
  <c r="KQ99" i="13"/>
  <c r="KR99" i="13"/>
  <c r="KS99" i="13"/>
  <c r="KT99" i="13"/>
  <c r="KU99" i="13"/>
  <c r="BQ103" i="13"/>
  <c r="BR103" i="13"/>
  <c r="BS103" i="13"/>
  <c r="BT103" i="13"/>
  <c r="BU103" i="13"/>
  <c r="BV103" i="13"/>
  <c r="BW103" i="13"/>
  <c r="BX103" i="13"/>
  <c r="BY103" i="13"/>
  <c r="BZ103" i="13"/>
  <c r="CA103" i="13"/>
  <c r="CB103" i="13"/>
  <c r="CC103" i="13"/>
  <c r="CD103" i="13"/>
  <c r="CE103" i="13"/>
  <c r="CF103" i="13"/>
  <c r="CG103" i="13"/>
  <c r="CH103" i="13"/>
  <c r="CI103" i="13"/>
  <c r="CJ103" i="13"/>
  <c r="CK103" i="13"/>
  <c r="CL103" i="13"/>
  <c r="CM103" i="13"/>
  <c r="CN103" i="13"/>
  <c r="CO103" i="13"/>
  <c r="CP103" i="13"/>
  <c r="CQ103" i="13"/>
  <c r="CR103" i="13"/>
  <c r="CS103" i="13"/>
  <c r="CT103" i="13"/>
  <c r="CU103" i="13"/>
  <c r="CV103" i="13"/>
  <c r="CW103" i="13"/>
  <c r="CX103" i="13"/>
  <c r="CY103" i="13"/>
  <c r="CZ103" i="13"/>
  <c r="DA103" i="13"/>
  <c r="DB103" i="13"/>
  <c r="DC103" i="13"/>
  <c r="DD103" i="13"/>
  <c r="DE103" i="13"/>
  <c r="DF103" i="13"/>
  <c r="DG103" i="13"/>
  <c r="DH103" i="13"/>
  <c r="DI103" i="13"/>
  <c r="DJ103" i="13"/>
  <c r="DK103" i="13"/>
  <c r="DL103" i="13"/>
  <c r="DM103" i="13"/>
  <c r="DN103" i="13"/>
  <c r="DO103" i="13"/>
  <c r="DP103" i="13"/>
  <c r="DQ103" i="13"/>
  <c r="DR103" i="13"/>
  <c r="DS103" i="13"/>
  <c r="DT103" i="13"/>
  <c r="DU103" i="13"/>
  <c r="DV103" i="13"/>
  <c r="DW103" i="13"/>
  <c r="DX103" i="13"/>
  <c r="DY103" i="13"/>
  <c r="DZ103" i="13"/>
  <c r="EA103" i="13"/>
  <c r="EB103" i="13"/>
  <c r="EC103" i="13"/>
  <c r="ED103" i="13"/>
  <c r="EE103" i="13"/>
  <c r="EF103" i="13"/>
  <c r="EG103" i="13"/>
  <c r="EH103" i="13"/>
  <c r="EI103" i="13"/>
  <c r="EJ103" i="13"/>
  <c r="EK103" i="13"/>
  <c r="EL103" i="13"/>
  <c r="EM103" i="13"/>
  <c r="EN103" i="13"/>
  <c r="EO103" i="13"/>
  <c r="EP103" i="13"/>
  <c r="EQ103" i="13"/>
  <c r="ER103" i="13"/>
  <c r="ES103" i="13"/>
  <c r="ET103" i="13"/>
  <c r="EU103" i="13"/>
  <c r="EV103" i="13"/>
  <c r="EW103" i="13"/>
  <c r="EX103" i="13"/>
  <c r="EY103" i="13"/>
  <c r="EZ103" i="13"/>
  <c r="FA103" i="13"/>
  <c r="FB103" i="13"/>
  <c r="FC103" i="13"/>
  <c r="FD103" i="13"/>
  <c r="FE103" i="13"/>
  <c r="FF103" i="13"/>
  <c r="FG103" i="13"/>
  <c r="FH103" i="13"/>
  <c r="FI103" i="13"/>
  <c r="FJ103" i="13"/>
  <c r="FK103" i="13"/>
  <c r="FL103" i="13"/>
  <c r="FM103" i="13"/>
  <c r="FN103" i="13"/>
  <c r="FO103" i="13"/>
  <c r="FP103" i="13"/>
  <c r="FQ103" i="13"/>
  <c r="FR103" i="13"/>
  <c r="FS103" i="13"/>
  <c r="FT103" i="13"/>
  <c r="FU103" i="13"/>
  <c r="FV103" i="13"/>
  <c r="FW103" i="13"/>
  <c r="FX103" i="13"/>
  <c r="FY103" i="13"/>
  <c r="FZ103" i="13"/>
  <c r="GA103" i="13"/>
  <c r="GB103" i="13"/>
  <c r="GC103" i="13"/>
  <c r="GD103" i="13"/>
  <c r="GE103" i="13"/>
  <c r="GF103" i="13"/>
  <c r="GG103" i="13"/>
  <c r="GH103" i="13"/>
  <c r="GI103" i="13"/>
  <c r="GJ103" i="13"/>
  <c r="GK103" i="13"/>
  <c r="GL103" i="13"/>
  <c r="GM103" i="13"/>
  <c r="GN103" i="13"/>
  <c r="GO103" i="13"/>
  <c r="GP103" i="13"/>
  <c r="GQ103" i="13"/>
  <c r="GR103" i="13"/>
  <c r="GS103" i="13"/>
  <c r="GT103" i="13"/>
  <c r="GU103" i="13"/>
  <c r="GV103" i="13"/>
  <c r="GW103" i="13"/>
  <c r="GX103" i="13"/>
  <c r="GY103" i="13"/>
  <c r="GZ103" i="13"/>
  <c r="HA103" i="13"/>
  <c r="HB103" i="13"/>
  <c r="HC103" i="13"/>
  <c r="HD103" i="13"/>
  <c r="HE103" i="13"/>
  <c r="HF103" i="13"/>
  <c r="HG103" i="13"/>
  <c r="HH103" i="13"/>
  <c r="HI103" i="13"/>
  <c r="HJ103" i="13"/>
  <c r="HK103" i="13"/>
  <c r="HL103" i="13"/>
  <c r="HM103" i="13"/>
  <c r="HN103" i="13"/>
  <c r="HO103" i="13"/>
  <c r="HP103" i="13"/>
  <c r="HQ103" i="13"/>
  <c r="HR103" i="13"/>
  <c r="HS103" i="13"/>
  <c r="HT103" i="13"/>
  <c r="HU103" i="13"/>
  <c r="HV103" i="13"/>
  <c r="HW103" i="13"/>
  <c r="HX103" i="13"/>
  <c r="HY103" i="13"/>
  <c r="HZ103" i="13"/>
  <c r="IA103" i="13"/>
  <c r="IB103" i="13"/>
  <c r="IC103" i="13"/>
  <c r="ID103" i="13"/>
  <c r="IE103" i="13"/>
  <c r="IF103" i="13"/>
  <c r="IG103" i="13"/>
  <c r="IH103" i="13"/>
  <c r="II103" i="13"/>
  <c r="IJ103" i="13"/>
  <c r="IK103" i="13"/>
  <c r="IL103" i="13"/>
  <c r="IM103" i="13"/>
  <c r="IN103" i="13"/>
  <c r="IO103" i="13"/>
  <c r="IP103" i="13"/>
  <c r="IQ103" i="13"/>
  <c r="IR103" i="13"/>
  <c r="IS103" i="13"/>
  <c r="IT103" i="13"/>
  <c r="IU103" i="13"/>
  <c r="IV103" i="13"/>
  <c r="IW103" i="13"/>
  <c r="IX103" i="13"/>
  <c r="IY103" i="13"/>
  <c r="IZ103" i="13"/>
  <c r="JA103" i="13"/>
  <c r="JB103" i="13"/>
  <c r="JC103" i="13"/>
  <c r="JD103" i="13"/>
  <c r="JE103" i="13"/>
  <c r="JF103" i="13"/>
  <c r="JG103" i="13"/>
  <c r="JH103" i="13"/>
  <c r="JI103" i="13"/>
  <c r="JJ103" i="13"/>
  <c r="JK103" i="13"/>
  <c r="JL103" i="13"/>
  <c r="JM103" i="13"/>
  <c r="JN103" i="13"/>
  <c r="JO103" i="13"/>
  <c r="JP103" i="13"/>
  <c r="JQ103" i="13"/>
  <c r="JR103" i="13"/>
  <c r="JS103" i="13"/>
  <c r="JT103" i="13"/>
  <c r="JU103" i="13"/>
  <c r="JV103" i="13"/>
  <c r="JW103" i="13"/>
  <c r="JX103" i="13"/>
  <c r="JY103" i="13"/>
  <c r="JZ103" i="13"/>
  <c r="KA103" i="13"/>
  <c r="KB103" i="13"/>
  <c r="KC103" i="13"/>
  <c r="KD103" i="13"/>
  <c r="KE103" i="13"/>
  <c r="KF103" i="13"/>
  <c r="KG103" i="13"/>
  <c r="KH103" i="13"/>
  <c r="KI103" i="13"/>
  <c r="KJ103" i="13"/>
  <c r="KK103" i="13"/>
  <c r="KL103" i="13"/>
  <c r="KM103" i="13"/>
  <c r="KN103" i="13"/>
  <c r="KO103" i="13"/>
  <c r="KP103" i="13"/>
  <c r="KQ103" i="13"/>
  <c r="KR103" i="13"/>
  <c r="KS103" i="13"/>
  <c r="KT103" i="13"/>
  <c r="KU103" i="13"/>
  <c r="BQ107" i="13"/>
  <c r="BR107" i="13"/>
  <c r="BS107" i="13"/>
  <c r="BT107" i="13"/>
  <c r="BU107" i="13"/>
  <c r="BV107" i="13"/>
  <c r="BW107" i="13"/>
  <c r="BX107" i="13"/>
  <c r="BY107" i="13"/>
  <c r="BZ107" i="13"/>
  <c r="CA107" i="13"/>
  <c r="CB107" i="13"/>
  <c r="CC107" i="13"/>
  <c r="CD107" i="13"/>
  <c r="CE107" i="13"/>
  <c r="CF107" i="13"/>
  <c r="CG107" i="13"/>
  <c r="CH107" i="13"/>
  <c r="CI107" i="13"/>
  <c r="CJ107" i="13"/>
  <c r="CK107" i="13"/>
  <c r="CL107" i="13"/>
  <c r="CM107" i="13"/>
  <c r="CN107" i="13"/>
  <c r="CO107" i="13"/>
  <c r="CP107" i="13"/>
  <c r="CQ107" i="13"/>
  <c r="CR107" i="13"/>
  <c r="CS107" i="13"/>
  <c r="CT107" i="13"/>
  <c r="CU107" i="13"/>
  <c r="CV107" i="13"/>
  <c r="CW107" i="13"/>
  <c r="CX107" i="13"/>
  <c r="CY107" i="13"/>
  <c r="CZ107" i="13"/>
  <c r="DA107" i="13"/>
  <c r="DB107" i="13"/>
  <c r="DC107" i="13"/>
  <c r="DD107" i="13"/>
  <c r="DE107" i="13"/>
  <c r="DF107" i="13"/>
  <c r="DG107" i="13"/>
  <c r="DH107" i="13"/>
  <c r="DI107" i="13"/>
  <c r="DJ107" i="13"/>
  <c r="DK107" i="13"/>
  <c r="DL107" i="13"/>
  <c r="DM107" i="13"/>
  <c r="DN107" i="13"/>
  <c r="DO107" i="13"/>
  <c r="DP107" i="13"/>
  <c r="DQ107" i="13"/>
  <c r="DR107" i="13"/>
  <c r="DS107" i="13"/>
  <c r="DT107" i="13"/>
  <c r="DU107" i="13"/>
  <c r="DV107" i="13"/>
  <c r="DW107" i="13"/>
  <c r="DX107" i="13"/>
  <c r="DY107" i="13"/>
  <c r="DZ107" i="13"/>
  <c r="EA107" i="13"/>
  <c r="EB107" i="13"/>
  <c r="EC107" i="13"/>
  <c r="ED107" i="13"/>
  <c r="EE107" i="13"/>
  <c r="EF107" i="13"/>
  <c r="EG107" i="13"/>
  <c r="EH107" i="13"/>
  <c r="EI107" i="13"/>
  <c r="EJ107" i="13"/>
  <c r="EK107" i="13"/>
  <c r="EL107" i="13"/>
  <c r="EM107" i="13"/>
  <c r="EN107" i="13"/>
  <c r="EO107" i="13"/>
  <c r="EP107" i="13"/>
  <c r="EQ107" i="13"/>
  <c r="ER107" i="13"/>
  <c r="ES107" i="13"/>
  <c r="ET107" i="13"/>
  <c r="EU107" i="13"/>
  <c r="EV107" i="13"/>
  <c r="EW107" i="13"/>
  <c r="EX107" i="13"/>
  <c r="EY107" i="13"/>
  <c r="EZ107" i="13"/>
  <c r="FA107" i="13"/>
  <c r="FB107" i="13"/>
  <c r="FC107" i="13"/>
  <c r="FD107" i="13"/>
  <c r="FE107" i="13"/>
  <c r="FF107" i="13"/>
  <c r="FG107" i="13"/>
  <c r="FH107" i="13"/>
  <c r="FI107" i="13"/>
  <c r="FJ107" i="13"/>
  <c r="FK107" i="13"/>
  <c r="FL107" i="13"/>
  <c r="FM107" i="13"/>
  <c r="FN107" i="13"/>
  <c r="FO107" i="13"/>
  <c r="FP107" i="13"/>
  <c r="FQ107" i="13"/>
  <c r="FR107" i="13"/>
  <c r="FS107" i="13"/>
  <c r="FT107" i="13"/>
  <c r="FU107" i="13"/>
  <c r="FV107" i="13"/>
  <c r="FW107" i="13"/>
  <c r="FX107" i="13"/>
  <c r="FY107" i="13"/>
  <c r="FZ107" i="13"/>
  <c r="GA107" i="13"/>
  <c r="GB107" i="13"/>
  <c r="GC107" i="13"/>
  <c r="GD107" i="13"/>
  <c r="GE107" i="13"/>
  <c r="GF107" i="13"/>
  <c r="GG107" i="13"/>
  <c r="GH107" i="13"/>
  <c r="GI107" i="13"/>
  <c r="GJ107" i="13"/>
  <c r="GK107" i="13"/>
  <c r="GL107" i="13"/>
  <c r="GM107" i="13"/>
  <c r="GN107" i="13"/>
  <c r="GO107" i="13"/>
  <c r="GP107" i="13"/>
  <c r="GQ107" i="13"/>
  <c r="GR107" i="13"/>
  <c r="GS107" i="13"/>
  <c r="GT107" i="13"/>
  <c r="GU107" i="13"/>
  <c r="GV107" i="13"/>
  <c r="GW107" i="13"/>
  <c r="GX107" i="13"/>
  <c r="GY107" i="13"/>
  <c r="GZ107" i="13"/>
  <c r="HA107" i="13"/>
  <c r="HB107" i="13"/>
  <c r="HC107" i="13"/>
  <c r="HD107" i="13"/>
  <c r="HE107" i="13"/>
  <c r="HF107" i="13"/>
  <c r="HG107" i="13"/>
  <c r="HH107" i="13"/>
  <c r="HI107" i="13"/>
  <c r="HJ107" i="13"/>
  <c r="HK107" i="13"/>
  <c r="HL107" i="13"/>
  <c r="HM107" i="13"/>
  <c r="HN107" i="13"/>
  <c r="HO107" i="13"/>
  <c r="HP107" i="13"/>
  <c r="HQ107" i="13"/>
  <c r="HR107" i="13"/>
  <c r="HS107" i="13"/>
  <c r="HT107" i="13"/>
  <c r="HU107" i="13"/>
  <c r="HV107" i="13"/>
  <c r="HW107" i="13"/>
  <c r="HX107" i="13"/>
  <c r="HY107" i="13"/>
  <c r="HZ107" i="13"/>
  <c r="IA107" i="13"/>
  <c r="IB107" i="13"/>
  <c r="IC107" i="13"/>
  <c r="ID107" i="13"/>
  <c r="IE107" i="13"/>
  <c r="IF107" i="13"/>
  <c r="IG107" i="13"/>
  <c r="IH107" i="13"/>
  <c r="II107" i="13"/>
  <c r="IJ107" i="13"/>
  <c r="IK107" i="13"/>
  <c r="IL107" i="13"/>
  <c r="IM107" i="13"/>
  <c r="IN107" i="13"/>
  <c r="IO107" i="13"/>
  <c r="IP107" i="13"/>
  <c r="IQ107" i="13"/>
  <c r="IR107" i="13"/>
  <c r="IS107" i="13"/>
  <c r="IT107" i="13"/>
  <c r="IU107" i="13"/>
  <c r="IV107" i="13"/>
  <c r="IW107" i="13"/>
  <c r="IX107" i="13"/>
  <c r="IY107" i="13"/>
  <c r="IZ107" i="13"/>
  <c r="JA107" i="13"/>
  <c r="JB107" i="13"/>
  <c r="JC107" i="13"/>
  <c r="JD107" i="13"/>
  <c r="JE107" i="13"/>
  <c r="JF107" i="13"/>
  <c r="JG107" i="13"/>
  <c r="JH107" i="13"/>
  <c r="JI107" i="13"/>
  <c r="JJ107" i="13"/>
  <c r="JK107" i="13"/>
  <c r="JL107" i="13"/>
  <c r="JM107" i="13"/>
  <c r="JN107" i="13"/>
  <c r="JO107" i="13"/>
  <c r="JP107" i="13"/>
  <c r="JQ107" i="13"/>
  <c r="JR107" i="13"/>
  <c r="JS107" i="13"/>
  <c r="JT107" i="13"/>
  <c r="JU107" i="13"/>
  <c r="JV107" i="13"/>
  <c r="JW107" i="13"/>
  <c r="JX107" i="13"/>
  <c r="JY107" i="13"/>
  <c r="JZ107" i="13"/>
  <c r="KA107" i="13"/>
  <c r="KB107" i="13"/>
  <c r="KC107" i="13"/>
  <c r="KD107" i="13"/>
  <c r="KE107" i="13"/>
  <c r="KF107" i="13"/>
  <c r="KG107" i="13"/>
  <c r="KH107" i="13"/>
  <c r="KI107" i="13"/>
  <c r="KJ107" i="13"/>
  <c r="KK107" i="13"/>
  <c r="KL107" i="13"/>
  <c r="KM107" i="13"/>
  <c r="KN107" i="13"/>
  <c r="KO107" i="13"/>
  <c r="KP107" i="13"/>
  <c r="KQ107" i="13"/>
  <c r="KR107" i="13"/>
  <c r="KS107" i="13"/>
  <c r="KT107" i="13"/>
  <c r="KU107" i="13"/>
  <c r="BQ111" i="13"/>
  <c r="BR111" i="13"/>
  <c r="BS111" i="13"/>
  <c r="BT111" i="13"/>
  <c r="BU111" i="13"/>
  <c r="BV111" i="13"/>
  <c r="BW111" i="13"/>
  <c r="BX111" i="13"/>
  <c r="BY111" i="13"/>
  <c r="BZ111" i="13"/>
  <c r="CA111" i="13"/>
  <c r="CB111" i="13"/>
  <c r="CC111" i="13"/>
  <c r="CD111" i="13"/>
  <c r="CE111" i="13"/>
  <c r="CF111" i="13"/>
  <c r="CG111" i="13"/>
  <c r="CH111" i="13"/>
  <c r="CI111" i="13"/>
  <c r="CJ111" i="13"/>
  <c r="CK111" i="13"/>
  <c r="CL111" i="13"/>
  <c r="CM111" i="13"/>
  <c r="CN111" i="13"/>
  <c r="CO111" i="13"/>
  <c r="CP111" i="13"/>
  <c r="CQ111" i="13"/>
  <c r="CR111" i="13"/>
  <c r="CS111" i="13"/>
  <c r="CT111" i="13"/>
  <c r="CU111" i="13"/>
  <c r="CV111" i="13"/>
  <c r="CW111" i="13"/>
  <c r="CX111" i="13"/>
  <c r="CY111" i="13"/>
  <c r="CZ111" i="13"/>
  <c r="DA111" i="13"/>
  <c r="DB111" i="13"/>
  <c r="DC111" i="13"/>
  <c r="DD111" i="13"/>
  <c r="DE111" i="13"/>
  <c r="DF111" i="13"/>
  <c r="DG111" i="13"/>
  <c r="DH111" i="13"/>
  <c r="DI111" i="13"/>
  <c r="DJ111" i="13"/>
  <c r="DK111" i="13"/>
  <c r="DL111" i="13"/>
  <c r="DM111" i="13"/>
  <c r="DN111" i="13"/>
  <c r="DO111" i="13"/>
  <c r="DP111" i="13"/>
  <c r="DQ111" i="13"/>
  <c r="DR111" i="13"/>
  <c r="DS111" i="13"/>
  <c r="DT111" i="13"/>
  <c r="DU111" i="13"/>
  <c r="DV111" i="13"/>
  <c r="DW111" i="13"/>
  <c r="DX111" i="13"/>
  <c r="DY111" i="13"/>
  <c r="DZ111" i="13"/>
  <c r="EA111" i="13"/>
  <c r="EB111" i="13"/>
  <c r="EC111" i="13"/>
  <c r="ED111" i="13"/>
  <c r="EE111" i="13"/>
  <c r="EF111" i="13"/>
  <c r="EG111" i="13"/>
  <c r="EH111" i="13"/>
  <c r="EI111" i="13"/>
  <c r="EJ111" i="13"/>
  <c r="EK111" i="13"/>
  <c r="EL111" i="13"/>
  <c r="EM111" i="13"/>
  <c r="EN111" i="13"/>
  <c r="EO111" i="13"/>
  <c r="EP111" i="13"/>
  <c r="EQ111" i="13"/>
  <c r="ER111" i="13"/>
  <c r="ES111" i="13"/>
  <c r="ET111" i="13"/>
  <c r="EU111" i="13"/>
  <c r="EV111" i="13"/>
  <c r="EW111" i="13"/>
  <c r="EX111" i="13"/>
  <c r="EY111" i="13"/>
  <c r="EZ111" i="13"/>
  <c r="FA111" i="13"/>
  <c r="FB111" i="13"/>
  <c r="FC111" i="13"/>
  <c r="FD111" i="13"/>
  <c r="FE111" i="13"/>
  <c r="FF111" i="13"/>
  <c r="FG111" i="13"/>
  <c r="FH111" i="13"/>
  <c r="FI111" i="13"/>
  <c r="FJ111" i="13"/>
  <c r="FK111" i="13"/>
  <c r="FL111" i="13"/>
  <c r="FM111" i="13"/>
  <c r="FN111" i="13"/>
  <c r="FO111" i="13"/>
  <c r="FP111" i="13"/>
  <c r="FQ111" i="13"/>
  <c r="FR111" i="13"/>
  <c r="FS111" i="13"/>
  <c r="FT111" i="13"/>
  <c r="FU111" i="13"/>
  <c r="FV111" i="13"/>
  <c r="FW111" i="13"/>
  <c r="FX111" i="13"/>
  <c r="FY111" i="13"/>
  <c r="FZ111" i="13"/>
  <c r="GA111" i="13"/>
  <c r="GB111" i="13"/>
  <c r="GC111" i="13"/>
  <c r="GD111" i="13"/>
  <c r="GE111" i="13"/>
  <c r="GF111" i="13"/>
  <c r="GG111" i="13"/>
  <c r="GH111" i="13"/>
  <c r="GI111" i="13"/>
  <c r="GJ111" i="13"/>
  <c r="GK111" i="13"/>
  <c r="GL111" i="13"/>
  <c r="GM111" i="13"/>
  <c r="GN111" i="13"/>
  <c r="GO111" i="13"/>
  <c r="GP111" i="13"/>
  <c r="GQ111" i="13"/>
  <c r="GR111" i="13"/>
  <c r="GS111" i="13"/>
  <c r="GT111" i="13"/>
  <c r="GU111" i="13"/>
  <c r="GV111" i="13"/>
  <c r="GW111" i="13"/>
  <c r="GX111" i="13"/>
  <c r="GY111" i="13"/>
  <c r="GZ111" i="13"/>
  <c r="HA111" i="13"/>
  <c r="HB111" i="13"/>
  <c r="HC111" i="13"/>
  <c r="HD111" i="13"/>
  <c r="HE111" i="13"/>
  <c r="HF111" i="13"/>
  <c r="HG111" i="13"/>
  <c r="HH111" i="13"/>
  <c r="HI111" i="13"/>
  <c r="HJ111" i="13"/>
  <c r="HK111" i="13"/>
  <c r="HL111" i="13"/>
  <c r="HM111" i="13"/>
  <c r="HN111" i="13"/>
  <c r="HO111" i="13"/>
  <c r="HP111" i="13"/>
  <c r="HQ111" i="13"/>
  <c r="HR111" i="13"/>
  <c r="HS111" i="13"/>
  <c r="HT111" i="13"/>
  <c r="HU111" i="13"/>
  <c r="HV111" i="13"/>
  <c r="HW111" i="13"/>
  <c r="HX111" i="13"/>
  <c r="HY111" i="13"/>
  <c r="HZ111" i="13"/>
  <c r="IA111" i="13"/>
  <c r="IB111" i="13"/>
  <c r="IC111" i="13"/>
  <c r="ID111" i="13"/>
  <c r="IE111" i="13"/>
  <c r="IF111" i="13"/>
  <c r="IG111" i="13"/>
  <c r="IH111" i="13"/>
  <c r="II111" i="13"/>
  <c r="IJ111" i="13"/>
  <c r="IK111" i="13"/>
  <c r="IL111" i="13"/>
  <c r="IM111" i="13"/>
  <c r="IN111" i="13"/>
  <c r="IO111" i="13"/>
  <c r="IP111" i="13"/>
  <c r="IQ111" i="13"/>
  <c r="IR111" i="13"/>
  <c r="IS111" i="13"/>
  <c r="IT111" i="13"/>
  <c r="IU111" i="13"/>
  <c r="IV111" i="13"/>
  <c r="IW111" i="13"/>
  <c r="IX111" i="13"/>
  <c r="IY111" i="13"/>
  <c r="IZ111" i="13"/>
  <c r="JA111" i="13"/>
  <c r="JB111" i="13"/>
  <c r="JC111" i="13"/>
  <c r="JD111" i="13"/>
  <c r="JE111" i="13"/>
  <c r="JF111" i="13"/>
  <c r="JG111" i="13"/>
  <c r="JH111" i="13"/>
  <c r="JI111" i="13"/>
  <c r="JJ111" i="13"/>
  <c r="JK111" i="13"/>
  <c r="JL111" i="13"/>
  <c r="JM111" i="13"/>
  <c r="JN111" i="13"/>
  <c r="JO111" i="13"/>
  <c r="JP111" i="13"/>
  <c r="JQ111" i="13"/>
  <c r="JR111" i="13"/>
  <c r="JS111" i="13"/>
  <c r="JT111" i="13"/>
  <c r="JU111" i="13"/>
  <c r="JV111" i="13"/>
  <c r="JW111" i="13"/>
  <c r="JX111" i="13"/>
  <c r="JY111" i="13"/>
  <c r="JZ111" i="13"/>
  <c r="KA111" i="13"/>
  <c r="KB111" i="13"/>
  <c r="KC111" i="13"/>
  <c r="KD111" i="13"/>
  <c r="KE111" i="13"/>
  <c r="KF111" i="13"/>
  <c r="KG111" i="13"/>
  <c r="KH111" i="13"/>
  <c r="KI111" i="13"/>
  <c r="KJ111" i="13"/>
  <c r="KK111" i="13"/>
  <c r="KL111" i="13"/>
  <c r="KM111" i="13"/>
  <c r="KN111" i="13"/>
  <c r="KO111" i="13"/>
  <c r="KP111" i="13"/>
  <c r="KQ111" i="13"/>
  <c r="KR111" i="13"/>
  <c r="KS111" i="13"/>
  <c r="KT111" i="13"/>
  <c r="KU111" i="13"/>
  <c r="BQ115" i="13"/>
  <c r="BR115" i="13"/>
  <c r="BS115" i="13"/>
  <c r="BT115" i="13"/>
  <c r="BU115" i="13"/>
  <c r="BV115" i="13"/>
  <c r="BW115" i="13"/>
  <c r="BX115" i="13"/>
  <c r="BY115" i="13"/>
  <c r="BZ115" i="13"/>
  <c r="CA115" i="13"/>
  <c r="CB115" i="13"/>
  <c r="CC115" i="13"/>
  <c r="CD115" i="13"/>
  <c r="CE115" i="13"/>
  <c r="CF115" i="13"/>
  <c r="CG115" i="13"/>
  <c r="CH115" i="13"/>
  <c r="CI115" i="13"/>
  <c r="CJ115" i="13"/>
  <c r="CK115" i="13"/>
  <c r="CL115" i="13"/>
  <c r="CM115" i="13"/>
  <c r="CN115" i="13"/>
  <c r="CO115" i="13"/>
  <c r="CP115" i="13"/>
  <c r="CQ115" i="13"/>
  <c r="CR115" i="13"/>
  <c r="CS115" i="13"/>
  <c r="CT115" i="13"/>
  <c r="CU115" i="13"/>
  <c r="CV115" i="13"/>
  <c r="CW115" i="13"/>
  <c r="CX115" i="13"/>
  <c r="CY115" i="13"/>
  <c r="CZ115" i="13"/>
  <c r="DA115" i="13"/>
  <c r="DB115" i="13"/>
  <c r="DC115" i="13"/>
  <c r="DD115" i="13"/>
  <c r="DE115" i="13"/>
  <c r="DF115" i="13"/>
  <c r="DG115" i="13"/>
  <c r="DH115" i="13"/>
  <c r="DI115" i="13"/>
  <c r="DJ115" i="13"/>
  <c r="DK115" i="13"/>
  <c r="DL115" i="13"/>
  <c r="DM115" i="13"/>
  <c r="DN115" i="13"/>
  <c r="DO115" i="13"/>
  <c r="DP115" i="13"/>
  <c r="DQ115" i="13"/>
  <c r="DR115" i="13"/>
  <c r="DS115" i="13"/>
  <c r="DT115" i="13"/>
  <c r="DU115" i="13"/>
  <c r="DV115" i="13"/>
  <c r="DW115" i="13"/>
  <c r="DX115" i="13"/>
  <c r="DY115" i="13"/>
  <c r="DZ115" i="13"/>
  <c r="EA115" i="13"/>
  <c r="EB115" i="13"/>
  <c r="EC115" i="13"/>
  <c r="ED115" i="13"/>
  <c r="EE115" i="13"/>
  <c r="EF115" i="13"/>
  <c r="EG115" i="13"/>
  <c r="EH115" i="13"/>
  <c r="EI115" i="13"/>
  <c r="EJ115" i="13"/>
  <c r="EK115" i="13"/>
  <c r="EL115" i="13"/>
  <c r="EM115" i="13"/>
  <c r="EN115" i="13"/>
  <c r="EO115" i="13"/>
  <c r="EP115" i="13"/>
  <c r="EQ115" i="13"/>
  <c r="ER115" i="13"/>
  <c r="ES115" i="13"/>
  <c r="ET115" i="13"/>
  <c r="EU115" i="13"/>
  <c r="EV115" i="13"/>
  <c r="EW115" i="13"/>
  <c r="EX115" i="13"/>
  <c r="EY115" i="13"/>
  <c r="EZ115" i="13"/>
  <c r="FA115" i="13"/>
  <c r="FB115" i="13"/>
  <c r="FC115" i="13"/>
  <c r="FD115" i="13"/>
  <c r="FE115" i="13"/>
  <c r="FF115" i="13"/>
  <c r="FG115" i="13"/>
  <c r="FH115" i="13"/>
  <c r="FI115" i="13"/>
  <c r="FJ115" i="13"/>
  <c r="FK115" i="13"/>
  <c r="FL115" i="13"/>
  <c r="FM115" i="13"/>
  <c r="FN115" i="13"/>
  <c r="FO115" i="13"/>
  <c r="FP115" i="13"/>
  <c r="FQ115" i="13"/>
  <c r="FR115" i="13"/>
  <c r="FS115" i="13"/>
  <c r="FT115" i="13"/>
  <c r="FU115" i="13"/>
  <c r="FV115" i="13"/>
  <c r="FW115" i="13"/>
  <c r="FX115" i="13"/>
  <c r="FY115" i="13"/>
  <c r="FZ115" i="13"/>
  <c r="GA115" i="13"/>
  <c r="GB115" i="13"/>
  <c r="GC115" i="13"/>
  <c r="GD115" i="13"/>
  <c r="GE115" i="13"/>
  <c r="GF115" i="13"/>
  <c r="GG115" i="13"/>
  <c r="GH115" i="13"/>
  <c r="GI115" i="13"/>
  <c r="GJ115" i="13"/>
  <c r="GK115" i="13"/>
  <c r="GL115" i="13"/>
  <c r="GM115" i="13"/>
  <c r="GN115" i="13"/>
  <c r="GO115" i="13"/>
  <c r="GP115" i="13"/>
  <c r="GQ115" i="13"/>
  <c r="GR115" i="13"/>
  <c r="GS115" i="13"/>
  <c r="GT115" i="13"/>
  <c r="GU115" i="13"/>
  <c r="GV115" i="13"/>
  <c r="GW115" i="13"/>
  <c r="GX115" i="13"/>
  <c r="GY115" i="13"/>
  <c r="GZ115" i="13"/>
  <c r="HA115" i="13"/>
  <c r="HB115" i="13"/>
  <c r="HC115" i="13"/>
  <c r="HD115" i="13"/>
  <c r="HE115" i="13"/>
  <c r="HF115" i="13"/>
  <c r="HG115" i="13"/>
  <c r="HH115" i="13"/>
  <c r="HI115" i="13"/>
  <c r="HJ115" i="13"/>
  <c r="HK115" i="13"/>
  <c r="HL115" i="13"/>
  <c r="HM115" i="13"/>
  <c r="HN115" i="13"/>
  <c r="HO115" i="13"/>
  <c r="HP115" i="13"/>
  <c r="HQ115" i="13"/>
  <c r="HR115" i="13"/>
  <c r="HS115" i="13"/>
  <c r="HT115" i="13"/>
  <c r="HU115" i="13"/>
  <c r="HV115" i="13"/>
  <c r="HW115" i="13"/>
  <c r="HX115" i="13"/>
  <c r="HY115" i="13"/>
  <c r="HZ115" i="13"/>
  <c r="IA115" i="13"/>
  <c r="IB115" i="13"/>
  <c r="IC115" i="13"/>
  <c r="ID115" i="13"/>
  <c r="IE115" i="13"/>
  <c r="IF115" i="13"/>
  <c r="IG115" i="13"/>
  <c r="IH115" i="13"/>
  <c r="II115" i="13"/>
  <c r="IJ115" i="13"/>
  <c r="IK115" i="13"/>
  <c r="IL115" i="13"/>
  <c r="IM115" i="13"/>
  <c r="IN115" i="13"/>
  <c r="IO115" i="13"/>
  <c r="IP115" i="13"/>
  <c r="IQ115" i="13"/>
  <c r="IR115" i="13"/>
  <c r="IS115" i="13"/>
  <c r="IT115" i="13"/>
  <c r="IU115" i="13"/>
  <c r="IV115" i="13"/>
  <c r="IW115" i="13"/>
  <c r="IX115" i="13"/>
  <c r="IY115" i="13"/>
  <c r="IZ115" i="13"/>
  <c r="JA115" i="13"/>
  <c r="JB115" i="13"/>
  <c r="JC115" i="13"/>
  <c r="JD115" i="13"/>
  <c r="JE115" i="13"/>
  <c r="JF115" i="13"/>
  <c r="JG115" i="13"/>
  <c r="JH115" i="13"/>
  <c r="JI115" i="13"/>
  <c r="JJ115" i="13"/>
  <c r="JK115" i="13"/>
  <c r="JL115" i="13"/>
  <c r="JM115" i="13"/>
  <c r="JN115" i="13"/>
  <c r="JO115" i="13"/>
  <c r="JP115" i="13"/>
  <c r="JQ115" i="13"/>
  <c r="JR115" i="13"/>
  <c r="JS115" i="13"/>
  <c r="JT115" i="13"/>
  <c r="JU115" i="13"/>
  <c r="JV115" i="13"/>
  <c r="JW115" i="13"/>
  <c r="JX115" i="13"/>
  <c r="JY115" i="13"/>
  <c r="JZ115" i="13"/>
  <c r="KA115" i="13"/>
  <c r="KB115" i="13"/>
  <c r="KC115" i="13"/>
  <c r="KD115" i="13"/>
  <c r="KE115" i="13"/>
  <c r="KF115" i="13"/>
  <c r="KG115" i="13"/>
  <c r="KH115" i="13"/>
  <c r="KI115" i="13"/>
  <c r="KJ115" i="13"/>
  <c r="KK115" i="13"/>
  <c r="KL115" i="13"/>
  <c r="KM115" i="13"/>
  <c r="KN115" i="13"/>
  <c r="KO115" i="13"/>
  <c r="KP115" i="13"/>
  <c r="KQ115" i="13"/>
  <c r="KR115" i="13"/>
  <c r="KS115" i="13"/>
  <c r="KT115" i="13"/>
  <c r="KU115" i="13"/>
  <c r="BQ119" i="13"/>
  <c r="BR119" i="13"/>
  <c r="BS119" i="13"/>
  <c r="BT119" i="13"/>
  <c r="BU119" i="13"/>
  <c r="BV119" i="13"/>
  <c r="BW119" i="13"/>
  <c r="BX119" i="13"/>
  <c r="BY119" i="13"/>
  <c r="BZ119" i="13"/>
  <c r="CA119" i="13"/>
  <c r="CB119" i="13"/>
  <c r="CC119" i="13"/>
  <c r="CD119" i="13"/>
  <c r="CE119" i="13"/>
  <c r="CF119" i="13"/>
  <c r="CG119" i="13"/>
  <c r="CH119" i="13"/>
  <c r="CI119" i="13"/>
  <c r="CJ119" i="13"/>
  <c r="CK119" i="13"/>
  <c r="CL119" i="13"/>
  <c r="CM119" i="13"/>
  <c r="CN119" i="13"/>
  <c r="CO119" i="13"/>
  <c r="CP119" i="13"/>
  <c r="CQ119" i="13"/>
  <c r="CR119" i="13"/>
  <c r="CS119" i="13"/>
  <c r="CT119" i="13"/>
  <c r="CU119" i="13"/>
  <c r="CV119" i="13"/>
  <c r="CW119" i="13"/>
  <c r="CX119" i="13"/>
  <c r="CY119" i="13"/>
  <c r="CZ119" i="13"/>
  <c r="DA119" i="13"/>
  <c r="DB119" i="13"/>
  <c r="DC119" i="13"/>
  <c r="DD119" i="13"/>
  <c r="DE119" i="13"/>
  <c r="DF119" i="13"/>
  <c r="DG119" i="13"/>
  <c r="DH119" i="13"/>
  <c r="DI119" i="13"/>
  <c r="DJ119" i="13"/>
  <c r="DK119" i="13"/>
  <c r="DL119" i="13"/>
  <c r="DM119" i="13"/>
  <c r="DN119" i="13"/>
  <c r="DO119" i="13"/>
  <c r="DP119" i="13"/>
  <c r="DQ119" i="13"/>
  <c r="DR119" i="13"/>
  <c r="DS119" i="13"/>
  <c r="DT119" i="13"/>
  <c r="DU119" i="13"/>
  <c r="DV119" i="13"/>
  <c r="DW119" i="13"/>
  <c r="DX119" i="13"/>
  <c r="DY119" i="13"/>
  <c r="DZ119" i="13"/>
  <c r="EA119" i="13"/>
  <c r="EB119" i="13"/>
  <c r="EC119" i="13"/>
  <c r="ED119" i="13"/>
  <c r="EE119" i="13"/>
  <c r="EF119" i="13"/>
  <c r="EG119" i="13"/>
  <c r="EH119" i="13"/>
  <c r="EI119" i="13"/>
  <c r="EJ119" i="13"/>
  <c r="EK119" i="13"/>
  <c r="EL119" i="13"/>
  <c r="EM119" i="13"/>
  <c r="EN119" i="13"/>
  <c r="EO119" i="13"/>
  <c r="EP119" i="13"/>
  <c r="EQ119" i="13"/>
  <c r="ER119" i="13"/>
  <c r="ES119" i="13"/>
  <c r="ET119" i="13"/>
  <c r="EU119" i="13"/>
  <c r="EV119" i="13"/>
  <c r="EW119" i="13"/>
  <c r="EX119" i="13"/>
  <c r="EY119" i="13"/>
  <c r="EZ119" i="13"/>
  <c r="FA119" i="13"/>
  <c r="FB119" i="13"/>
  <c r="FC119" i="13"/>
  <c r="FD119" i="13"/>
  <c r="FE119" i="13"/>
  <c r="FF119" i="13"/>
  <c r="FG119" i="13"/>
  <c r="FH119" i="13"/>
  <c r="FI119" i="13"/>
  <c r="FJ119" i="13"/>
  <c r="FK119" i="13"/>
  <c r="FL119" i="13"/>
  <c r="FM119" i="13"/>
  <c r="FN119" i="13"/>
  <c r="FO119" i="13"/>
  <c r="FP119" i="13"/>
  <c r="FQ119" i="13"/>
  <c r="FR119" i="13"/>
  <c r="FS119" i="13"/>
  <c r="FT119" i="13"/>
  <c r="FU119" i="13"/>
  <c r="FV119" i="13"/>
  <c r="FW119" i="13"/>
  <c r="FX119" i="13"/>
  <c r="FY119" i="13"/>
  <c r="FZ119" i="13"/>
  <c r="GA119" i="13"/>
  <c r="GB119" i="13"/>
  <c r="GC119" i="13"/>
  <c r="GD119" i="13"/>
  <c r="GE119" i="13"/>
  <c r="GF119" i="13"/>
  <c r="GG119" i="13"/>
  <c r="GH119" i="13"/>
  <c r="GI119" i="13"/>
  <c r="GJ119" i="13"/>
  <c r="GK119" i="13"/>
  <c r="GL119" i="13"/>
  <c r="GM119" i="13"/>
  <c r="GN119" i="13"/>
  <c r="GO119" i="13"/>
  <c r="GP119" i="13"/>
  <c r="GQ119" i="13"/>
  <c r="GR119" i="13"/>
  <c r="GS119" i="13"/>
  <c r="GT119" i="13"/>
  <c r="GU119" i="13"/>
  <c r="GV119" i="13"/>
  <c r="GW119" i="13"/>
  <c r="GX119" i="13"/>
  <c r="GY119" i="13"/>
  <c r="GZ119" i="13"/>
  <c r="HA119" i="13"/>
  <c r="HB119" i="13"/>
  <c r="HC119" i="13"/>
  <c r="HD119" i="13"/>
  <c r="HE119" i="13"/>
  <c r="HF119" i="13"/>
  <c r="HG119" i="13"/>
  <c r="HH119" i="13"/>
  <c r="HI119" i="13"/>
  <c r="HJ119" i="13"/>
  <c r="HK119" i="13"/>
  <c r="HL119" i="13"/>
  <c r="HM119" i="13"/>
  <c r="HN119" i="13"/>
  <c r="HO119" i="13"/>
  <c r="HP119" i="13"/>
  <c r="HQ119" i="13"/>
  <c r="HR119" i="13"/>
  <c r="HS119" i="13"/>
  <c r="HT119" i="13"/>
  <c r="HU119" i="13"/>
  <c r="HV119" i="13"/>
  <c r="HW119" i="13"/>
  <c r="HX119" i="13"/>
  <c r="HY119" i="13"/>
  <c r="HZ119" i="13"/>
  <c r="IA119" i="13"/>
  <c r="IB119" i="13"/>
  <c r="IC119" i="13"/>
  <c r="ID119" i="13"/>
  <c r="IE119" i="13"/>
  <c r="IF119" i="13"/>
  <c r="IG119" i="13"/>
  <c r="IH119" i="13"/>
  <c r="II119" i="13"/>
  <c r="IJ119" i="13"/>
  <c r="IK119" i="13"/>
  <c r="IL119" i="13"/>
  <c r="IM119" i="13"/>
  <c r="IN119" i="13"/>
  <c r="IO119" i="13"/>
  <c r="IP119" i="13"/>
  <c r="IQ119" i="13"/>
  <c r="IR119" i="13"/>
  <c r="IS119" i="13"/>
  <c r="IT119" i="13"/>
  <c r="IU119" i="13"/>
  <c r="IV119" i="13"/>
  <c r="IW119" i="13"/>
  <c r="IX119" i="13"/>
  <c r="IY119" i="13"/>
  <c r="IZ119" i="13"/>
  <c r="JA119" i="13"/>
  <c r="JB119" i="13"/>
  <c r="JC119" i="13"/>
  <c r="JD119" i="13"/>
  <c r="JE119" i="13"/>
  <c r="JF119" i="13"/>
  <c r="JG119" i="13"/>
  <c r="JH119" i="13"/>
  <c r="JI119" i="13"/>
  <c r="JJ119" i="13"/>
  <c r="JK119" i="13"/>
  <c r="JL119" i="13"/>
  <c r="JM119" i="13"/>
  <c r="JN119" i="13"/>
  <c r="JO119" i="13"/>
  <c r="JP119" i="13"/>
  <c r="JQ119" i="13"/>
  <c r="JR119" i="13"/>
  <c r="JS119" i="13"/>
  <c r="JT119" i="13"/>
  <c r="JU119" i="13"/>
  <c r="JV119" i="13"/>
  <c r="JW119" i="13"/>
  <c r="JX119" i="13"/>
  <c r="JY119" i="13"/>
  <c r="JZ119" i="13"/>
  <c r="KA119" i="13"/>
  <c r="KB119" i="13"/>
  <c r="KC119" i="13"/>
  <c r="KD119" i="13"/>
  <c r="KE119" i="13"/>
  <c r="KF119" i="13"/>
  <c r="KG119" i="13"/>
  <c r="KH119" i="13"/>
  <c r="KI119" i="13"/>
  <c r="KJ119" i="13"/>
  <c r="KK119" i="13"/>
  <c r="KL119" i="13"/>
  <c r="KM119" i="13"/>
  <c r="KN119" i="13"/>
  <c r="KO119" i="13"/>
  <c r="KP119" i="13"/>
  <c r="KQ119" i="13"/>
  <c r="KR119" i="13"/>
  <c r="KS119" i="13"/>
  <c r="KT119" i="13"/>
  <c r="KU119" i="13"/>
  <c r="BQ123" i="13"/>
  <c r="BR123" i="13"/>
  <c r="BS123" i="13"/>
  <c r="BT123" i="13"/>
  <c r="BU123" i="13"/>
  <c r="BV123" i="13"/>
  <c r="BW123" i="13"/>
  <c r="BX123" i="13"/>
  <c r="BY123" i="13"/>
  <c r="BZ123" i="13"/>
  <c r="CA123" i="13"/>
  <c r="CB123" i="13"/>
  <c r="CC123" i="13"/>
  <c r="CD123" i="13"/>
  <c r="CE123" i="13"/>
  <c r="CF123" i="13"/>
  <c r="CG123" i="13"/>
  <c r="CH123" i="13"/>
  <c r="CI123" i="13"/>
  <c r="CJ123" i="13"/>
  <c r="CK123" i="13"/>
  <c r="CL123" i="13"/>
  <c r="CM123" i="13"/>
  <c r="CN123" i="13"/>
  <c r="CO123" i="13"/>
  <c r="CP123" i="13"/>
  <c r="CQ123" i="13"/>
  <c r="CR123" i="13"/>
  <c r="CS123" i="13"/>
  <c r="CT123" i="13"/>
  <c r="CU123" i="13"/>
  <c r="CV123" i="13"/>
  <c r="CW123" i="13"/>
  <c r="CX123" i="13"/>
  <c r="CY123" i="13"/>
  <c r="CZ123" i="13"/>
  <c r="DA123" i="13"/>
  <c r="DB123" i="13"/>
  <c r="DC123" i="13"/>
  <c r="DD123" i="13"/>
  <c r="DE123" i="13"/>
  <c r="DF123" i="13"/>
  <c r="DG123" i="13"/>
  <c r="DH123" i="13"/>
  <c r="DI123" i="13"/>
  <c r="DJ123" i="13"/>
  <c r="DK123" i="13"/>
  <c r="DL123" i="13"/>
  <c r="DM123" i="13"/>
  <c r="DN123" i="13"/>
  <c r="DO123" i="13"/>
  <c r="DP123" i="13"/>
  <c r="DQ123" i="13"/>
  <c r="DR123" i="13"/>
  <c r="DS123" i="13"/>
  <c r="DT123" i="13"/>
  <c r="DU123" i="13"/>
  <c r="DV123" i="13"/>
  <c r="DW123" i="13"/>
  <c r="DX123" i="13"/>
  <c r="DY123" i="13"/>
  <c r="DZ123" i="13"/>
  <c r="EA123" i="13"/>
  <c r="EB123" i="13"/>
  <c r="EC123" i="13"/>
  <c r="ED123" i="13"/>
  <c r="EE123" i="13"/>
  <c r="EF123" i="13"/>
  <c r="EG123" i="13"/>
  <c r="EH123" i="13"/>
  <c r="EI123" i="13"/>
  <c r="EJ123" i="13"/>
  <c r="EK123" i="13"/>
  <c r="EL123" i="13"/>
  <c r="EM123" i="13"/>
  <c r="EN123" i="13"/>
  <c r="EO123" i="13"/>
  <c r="EP123" i="13"/>
  <c r="EQ123" i="13"/>
  <c r="ER123" i="13"/>
  <c r="ES123" i="13"/>
  <c r="ET123" i="13"/>
  <c r="EU123" i="13"/>
  <c r="EV123" i="13"/>
  <c r="EW123" i="13"/>
  <c r="EX123" i="13"/>
  <c r="EY123" i="13"/>
  <c r="EZ123" i="13"/>
  <c r="FA123" i="13"/>
  <c r="FB123" i="13"/>
  <c r="FC123" i="13"/>
  <c r="FD123" i="13"/>
  <c r="FE123" i="13"/>
  <c r="FF123" i="13"/>
  <c r="FG123" i="13"/>
  <c r="FH123" i="13"/>
  <c r="FI123" i="13"/>
  <c r="FJ123" i="13"/>
  <c r="FK123" i="13"/>
  <c r="FL123" i="13"/>
  <c r="FM123" i="13"/>
  <c r="FN123" i="13"/>
  <c r="FO123" i="13"/>
  <c r="FP123" i="13"/>
  <c r="FQ123" i="13"/>
  <c r="FR123" i="13"/>
  <c r="FS123" i="13"/>
  <c r="FT123" i="13"/>
  <c r="FU123" i="13"/>
  <c r="FV123" i="13"/>
  <c r="FW123" i="13"/>
  <c r="FX123" i="13"/>
  <c r="FY123" i="13"/>
  <c r="FZ123" i="13"/>
  <c r="GA123" i="13"/>
  <c r="GB123" i="13"/>
  <c r="GC123" i="13"/>
  <c r="GD123" i="13"/>
  <c r="GE123" i="13"/>
  <c r="GF123" i="13"/>
  <c r="GG123" i="13"/>
  <c r="GH123" i="13"/>
  <c r="GI123" i="13"/>
  <c r="GJ123" i="13"/>
  <c r="GK123" i="13"/>
  <c r="GL123" i="13"/>
  <c r="GM123" i="13"/>
  <c r="GN123" i="13"/>
  <c r="GO123" i="13"/>
  <c r="GP123" i="13"/>
  <c r="GQ123" i="13"/>
  <c r="GR123" i="13"/>
  <c r="GS123" i="13"/>
  <c r="GT123" i="13"/>
  <c r="GU123" i="13"/>
  <c r="GV123" i="13"/>
  <c r="GW123" i="13"/>
  <c r="GX123" i="13"/>
  <c r="GY123" i="13"/>
  <c r="GZ123" i="13"/>
  <c r="HA123" i="13"/>
  <c r="HB123" i="13"/>
  <c r="HC123" i="13"/>
  <c r="HD123" i="13"/>
  <c r="HE123" i="13"/>
  <c r="HF123" i="13"/>
  <c r="HG123" i="13"/>
  <c r="HH123" i="13"/>
  <c r="HI123" i="13"/>
  <c r="HJ123" i="13"/>
  <c r="HK123" i="13"/>
  <c r="HL123" i="13"/>
  <c r="HM123" i="13"/>
  <c r="HN123" i="13"/>
  <c r="HO123" i="13"/>
  <c r="HP123" i="13"/>
  <c r="HQ123" i="13"/>
  <c r="HR123" i="13"/>
  <c r="HS123" i="13"/>
  <c r="HT123" i="13"/>
  <c r="HU123" i="13"/>
  <c r="HV123" i="13"/>
  <c r="HW123" i="13"/>
  <c r="HX123" i="13"/>
  <c r="HY123" i="13"/>
  <c r="HZ123" i="13"/>
  <c r="IA123" i="13"/>
  <c r="IB123" i="13"/>
  <c r="IC123" i="13"/>
  <c r="ID123" i="13"/>
  <c r="IE123" i="13"/>
  <c r="IF123" i="13"/>
  <c r="IG123" i="13"/>
  <c r="IH123" i="13"/>
  <c r="II123" i="13"/>
  <c r="IJ123" i="13"/>
  <c r="IK123" i="13"/>
  <c r="IL123" i="13"/>
  <c r="IM123" i="13"/>
  <c r="IN123" i="13"/>
  <c r="IO123" i="13"/>
  <c r="IP123" i="13"/>
  <c r="IQ123" i="13"/>
  <c r="IR123" i="13"/>
  <c r="IS123" i="13"/>
  <c r="IT123" i="13"/>
  <c r="IU123" i="13"/>
  <c r="IV123" i="13"/>
  <c r="IW123" i="13"/>
  <c r="IX123" i="13"/>
  <c r="IY123" i="13"/>
  <c r="IZ123" i="13"/>
  <c r="JA123" i="13"/>
  <c r="JB123" i="13"/>
  <c r="JC123" i="13"/>
  <c r="JD123" i="13"/>
  <c r="JE123" i="13"/>
  <c r="JF123" i="13"/>
  <c r="JG123" i="13"/>
  <c r="JH123" i="13"/>
  <c r="JI123" i="13"/>
  <c r="JJ123" i="13"/>
  <c r="JK123" i="13"/>
  <c r="JL123" i="13"/>
  <c r="JM123" i="13"/>
  <c r="JN123" i="13"/>
  <c r="JO123" i="13"/>
  <c r="JP123" i="13"/>
  <c r="JQ123" i="13"/>
  <c r="JR123" i="13"/>
  <c r="JS123" i="13"/>
  <c r="JT123" i="13"/>
  <c r="JU123" i="13"/>
  <c r="JV123" i="13"/>
  <c r="JW123" i="13"/>
  <c r="JX123" i="13"/>
  <c r="JY123" i="13"/>
  <c r="JZ123" i="13"/>
  <c r="KA123" i="13"/>
  <c r="KB123" i="13"/>
  <c r="KC123" i="13"/>
  <c r="KD123" i="13"/>
  <c r="KE123" i="13"/>
  <c r="KF123" i="13"/>
  <c r="KG123" i="13"/>
  <c r="KH123" i="13"/>
  <c r="KI123" i="13"/>
  <c r="KJ123" i="13"/>
  <c r="KK123" i="13"/>
  <c r="KL123" i="13"/>
  <c r="KM123" i="13"/>
  <c r="KN123" i="13"/>
  <c r="KO123" i="13"/>
  <c r="KP123" i="13"/>
  <c r="KQ123" i="13"/>
  <c r="KR123" i="13"/>
  <c r="KS123" i="13"/>
  <c r="KT123" i="13"/>
  <c r="KU123" i="13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BK7" i="13"/>
  <c r="BL7" i="13"/>
  <c r="BM7" i="13"/>
  <c r="BN7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BD11" i="13"/>
  <c r="BE11" i="13"/>
  <c r="BF11" i="13"/>
  <c r="BG11" i="13"/>
  <c r="BH11" i="13"/>
  <c r="BI11" i="13"/>
  <c r="BJ11" i="13"/>
  <c r="BK11" i="13"/>
  <c r="BL11" i="13"/>
  <c r="BM11" i="13"/>
  <c r="BN11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BD15" i="13"/>
  <c r="BE15" i="13"/>
  <c r="BF15" i="13"/>
  <c r="BG15" i="13"/>
  <c r="BH15" i="13"/>
  <c r="BI15" i="13"/>
  <c r="BJ15" i="13"/>
  <c r="BK15" i="13"/>
  <c r="BL15" i="13"/>
  <c r="BM15" i="13"/>
  <c r="BN15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BD19" i="13"/>
  <c r="BE19" i="13"/>
  <c r="BF19" i="13"/>
  <c r="BG19" i="13"/>
  <c r="BH19" i="13"/>
  <c r="BI19" i="13"/>
  <c r="BJ19" i="13"/>
  <c r="BK19" i="13"/>
  <c r="BL19" i="13"/>
  <c r="BM19" i="13"/>
  <c r="BN19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BK23" i="13"/>
  <c r="BL23" i="13"/>
  <c r="BM23" i="13"/>
  <c r="BN23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BK27" i="13"/>
  <c r="BL27" i="13"/>
  <c r="BM27" i="13"/>
  <c r="BN27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BK31" i="13"/>
  <c r="BL31" i="13"/>
  <c r="BM31" i="13"/>
  <c r="BN31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BK35" i="13"/>
  <c r="BL35" i="13"/>
  <c r="BM35" i="13"/>
  <c r="BN35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BK43" i="13"/>
  <c r="BL43" i="13"/>
  <c r="BM43" i="13"/>
  <c r="BN43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BD47" i="13"/>
  <c r="BE47" i="13"/>
  <c r="BF47" i="13"/>
  <c r="BG47" i="13"/>
  <c r="BH47" i="13"/>
  <c r="BI47" i="13"/>
  <c r="BJ47" i="13"/>
  <c r="BK47" i="13"/>
  <c r="BL47" i="13"/>
  <c r="BM47" i="13"/>
  <c r="BN47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AZ51" i="13"/>
  <c r="BA51" i="13"/>
  <c r="BB51" i="13"/>
  <c r="BC51" i="13"/>
  <c r="BD51" i="13"/>
  <c r="BE51" i="13"/>
  <c r="BF51" i="13"/>
  <c r="BG51" i="13"/>
  <c r="BH51" i="13"/>
  <c r="BI51" i="13"/>
  <c r="BJ51" i="13"/>
  <c r="BK51" i="13"/>
  <c r="BL51" i="13"/>
  <c r="BM51" i="13"/>
  <c r="BN51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BK63" i="13"/>
  <c r="BL63" i="13"/>
  <c r="BM63" i="13"/>
  <c r="BN63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BK67" i="13"/>
  <c r="BL67" i="13"/>
  <c r="BM67" i="13"/>
  <c r="BN67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BL71" i="13"/>
  <c r="BM71" i="13"/>
  <c r="BN71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AZ75" i="13"/>
  <c r="BA75" i="13"/>
  <c r="BB75" i="13"/>
  <c r="BC75" i="13"/>
  <c r="BD75" i="13"/>
  <c r="BE75" i="13"/>
  <c r="BF75" i="13"/>
  <c r="BG75" i="13"/>
  <c r="BH75" i="13"/>
  <c r="BI75" i="13"/>
  <c r="BJ75" i="13"/>
  <c r="BK75" i="13"/>
  <c r="BL75" i="13"/>
  <c r="BM75" i="13"/>
  <c r="BN75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AZ79" i="13"/>
  <c r="BA79" i="13"/>
  <c r="BB79" i="13"/>
  <c r="BC79" i="13"/>
  <c r="BD79" i="13"/>
  <c r="BE79" i="13"/>
  <c r="BF79" i="13"/>
  <c r="BG79" i="13"/>
  <c r="BH79" i="13"/>
  <c r="BI79" i="13"/>
  <c r="BJ79" i="13"/>
  <c r="BK79" i="13"/>
  <c r="BL79" i="13"/>
  <c r="BM79" i="13"/>
  <c r="BN79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AZ83" i="13"/>
  <c r="BA83" i="13"/>
  <c r="BB83" i="13"/>
  <c r="BC83" i="13"/>
  <c r="BD83" i="13"/>
  <c r="BE83" i="13"/>
  <c r="BF83" i="13"/>
  <c r="BG83" i="13"/>
  <c r="BH83" i="13"/>
  <c r="BI83" i="13"/>
  <c r="BJ83" i="13"/>
  <c r="BK83" i="13"/>
  <c r="BL83" i="13"/>
  <c r="BM83" i="13"/>
  <c r="BN83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BK87" i="13"/>
  <c r="BL87" i="13"/>
  <c r="BM87" i="13"/>
  <c r="BN87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Z91" i="13"/>
  <c r="BA91" i="13"/>
  <c r="BB91" i="13"/>
  <c r="BC91" i="13"/>
  <c r="BD91" i="13"/>
  <c r="BE91" i="13"/>
  <c r="BF91" i="13"/>
  <c r="BG91" i="13"/>
  <c r="BH91" i="13"/>
  <c r="BI91" i="13"/>
  <c r="BJ91" i="13"/>
  <c r="BK91" i="13"/>
  <c r="BL91" i="13"/>
  <c r="BM91" i="13"/>
  <c r="BN91" i="13"/>
  <c r="BN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BK95" i="13"/>
  <c r="BL95" i="13"/>
  <c r="BM95" i="13"/>
  <c r="AK95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Z99" i="13"/>
  <c r="BA99" i="13"/>
  <c r="BB99" i="13"/>
  <c r="BC99" i="13"/>
  <c r="BD99" i="13"/>
  <c r="BE99" i="13"/>
  <c r="BF99" i="13"/>
  <c r="BG99" i="13"/>
  <c r="BH99" i="13"/>
  <c r="BI99" i="13"/>
  <c r="BJ99" i="13"/>
  <c r="BK99" i="13"/>
  <c r="BL99" i="13"/>
  <c r="BM99" i="13"/>
  <c r="BN99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BK103" i="13"/>
  <c r="BL103" i="13"/>
  <c r="BM103" i="13"/>
  <c r="BN103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AZ107" i="13"/>
  <c r="BA107" i="13"/>
  <c r="BB107" i="13"/>
  <c r="BC107" i="13"/>
  <c r="BD107" i="13"/>
  <c r="BE107" i="13"/>
  <c r="BF107" i="13"/>
  <c r="BG107" i="13"/>
  <c r="BH107" i="13"/>
  <c r="BI107" i="13"/>
  <c r="BJ107" i="13"/>
  <c r="BK107" i="13"/>
  <c r="BL107" i="13"/>
  <c r="BM107" i="13"/>
  <c r="BN107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BK111" i="13"/>
  <c r="BL111" i="13"/>
  <c r="BM111" i="13"/>
  <c r="BN111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BK115" i="13"/>
  <c r="BL115" i="13"/>
  <c r="BM115" i="13"/>
  <c r="BN115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BK119" i="13"/>
  <c r="BL119" i="13"/>
  <c r="BM119" i="13"/>
  <c r="BN119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AZ123" i="13"/>
  <c r="BA123" i="13"/>
  <c r="BB123" i="13"/>
  <c r="BC123" i="13"/>
  <c r="BD123" i="13"/>
  <c r="BE123" i="13"/>
  <c r="BF123" i="13"/>
  <c r="BG123" i="13"/>
  <c r="BH123" i="13"/>
  <c r="BI123" i="13"/>
  <c r="BJ123" i="13"/>
  <c r="BK123" i="13"/>
  <c r="BL123" i="13"/>
  <c r="BM123" i="13"/>
  <c r="BN123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I121" i="13" l="1"/>
  <c r="AI122" i="13"/>
  <c r="BP91" i="13" l="1"/>
  <c r="AK91" i="13"/>
  <c r="AI91" i="13" s="1"/>
  <c r="BP7" i="13" l="1"/>
  <c r="BP11" i="13"/>
  <c r="BP15" i="13"/>
  <c r="BP19" i="13"/>
  <c r="BP23" i="13"/>
  <c r="BP27" i="13"/>
  <c r="BP31" i="13"/>
  <c r="BP35" i="13"/>
  <c r="BP39" i="13"/>
  <c r="BP43" i="13"/>
  <c r="BP47" i="13"/>
  <c r="BP51" i="13"/>
  <c r="BP55" i="13"/>
  <c r="BP59" i="13"/>
  <c r="BP63" i="13"/>
  <c r="BP67" i="13"/>
  <c r="BP71" i="13"/>
  <c r="BP75" i="13"/>
  <c r="BP79" i="13"/>
  <c r="BP99" i="13" l="1"/>
  <c r="BP87" i="13"/>
  <c r="AK87" i="13"/>
  <c r="BP83" i="13"/>
  <c r="AK83" i="13"/>
  <c r="AK79" i="13"/>
  <c r="AK75" i="13"/>
  <c r="AK71" i="13"/>
  <c r="AK67" i="13"/>
  <c r="AK63" i="13"/>
  <c r="AK59" i="13"/>
  <c r="AK55" i="13"/>
  <c r="AK51" i="13"/>
  <c r="AK47" i="13"/>
  <c r="AK43" i="13"/>
  <c r="AK39" i="13"/>
  <c r="AK35" i="13"/>
  <c r="AK31" i="13"/>
  <c r="AK27" i="13"/>
  <c r="AK23" i="13"/>
  <c r="AK19" i="13"/>
  <c r="AK15" i="13"/>
  <c r="AK11" i="13"/>
  <c r="AK7" i="13"/>
  <c r="AK99" i="13"/>
  <c r="BP103" i="13"/>
  <c r="AK103" i="13"/>
  <c r="BP107" i="13"/>
  <c r="AK107" i="13"/>
  <c r="BP111" i="13"/>
  <c r="AK111" i="13"/>
  <c r="BP115" i="13"/>
  <c r="AK115" i="13"/>
  <c r="BP119" i="13"/>
  <c r="AK119" i="13"/>
  <c r="BP123" i="13"/>
  <c r="AK123" i="13"/>
  <c r="D123" i="13" l="1"/>
  <c r="D119" i="13"/>
  <c r="D115" i="13"/>
  <c r="N4" i="17" l="1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" i="17"/>
  <c r="B122" i="13"/>
  <c r="B121" i="13"/>
  <c r="AI118" i="13"/>
  <c r="B118" i="13"/>
  <c r="AI117" i="13"/>
  <c r="B117" i="13"/>
  <c r="AI114" i="13"/>
  <c r="B114" i="13"/>
  <c r="AI113" i="13"/>
  <c r="B113" i="13"/>
  <c r="D111" i="13"/>
  <c r="AI110" i="13"/>
  <c r="B110" i="13"/>
  <c r="AI109" i="13"/>
  <c r="B109" i="13"/>
  <c r="D107" i="13"/>
  <c r="AI106" i="13"/>
  <c r="B106" i="13"/>
  <c r="AI105" i="13"/>
  <c r="B105" i="13"/>
  <c r="D103" i="13"/>
  <c r="AI102" i="13"/>
  <c r="B102" i="13"/>
  <c r="AI101" i="13"/>
  <c r="B101" i="13"/>
  <c r="D99" i="13"/>
  <c r="AI98" i="13"/>
  <c r="B98" i="13"/>
  <c r="AI97" i="13"/>
  <c r="B97" i="13"/>
  <c r="D95" i="13"/>
  <c r="AI94" i="13"/>
  <c r="B94" i="13"/>
  <c r="AI93" i="13"/>
  <c r="B93" i="13"/>
  <c r="D91" i="13"/>
  <c r="AI90" i="13"/>
  <c r="B90" i="13"/>
  <c r="AI89" i="13"/>
  <c r="B89" i="13"/>
  <c r="D87" i="13"/>
  <c r="AI86" i="13"/>
  <c r="B86" i="13"/>
  <c r="AI85" i="13"/>
  <c r="B85" i="13"/>
  <c r="D83" i="13"/>
  <c r="AI82" i="13"/>
  <c r="B82" i="13"/>
  <c r="AI81" i="13"/>
  <c r="B81" i="13"/>
  <c r="D79" i="13"/>
  <c r="AI78" i="13"/>
  <c r="B78" i="13"/>
  <c r="AI77" i="13"/>
  <c r="B77" i="13"/>
  <c r="D75" i="13"/>
  <c r="AI74" i="13"/>
  <c r="B74" i="13"/>
  <c r="AI73" i="13"/>
  <c r="B73" i="13"/>
  <c r="D71" i="13"/>
  <c r="AI70" i="13"/>
  <c r="B70" i="13"/>
  <c r="AI69" i="13"/>
  <c r="B69" i="13"/>
  <c r="D67" i="13"/>
  <c r="AI66" i="13"/>
  <c r="B66" i="13"/>
  <c r="AI65" i="13"/>
  <c r="B65" i="13"/>
  <c r="D63" i="13"/>
  <c r="AI62" i="13"/>
  <c r="B62" i="13"/>
  <c r="AI61" i="13"/>
  <c r="B61" i="13"/>
  <c r="D59" i="13"/>
  <c r="AI58" i="13"/>
  <c r="B58" i="13"/>
  <c r="AI57" i="13"/>
  <c r="B57" i="13"/>
  <c r="D55" i="13"/>
  <c r="AI54" i="13"/>
  <c r="B54" i="13"/>
  <c r="AI53" i="13"/>
  <c r="B53" i="13"/>
  <c r="D51" i="13"/>
  <c r="AI50" i="13"/>
  <c r="B50" i="13"/>
  <c r="AI49" i="13"/>
  <c r="B49" i="13"/>
  <c r="D47" i="13"/>
  <c r="AI46" i="13"/>
  <c r="B46" i="13"/>
  <c r="AI45" i="13"/>
  <c r="B45" i="13"/>
  <c r="D43" i="13"/>
  <c r="AI42" i="13"/>
  <c r="B42" i="13"/>
  <c r="AI41" i="13"/>
  <c r="B41" i="13"/>
  <c r="D39" i="13"/>
  <c r="B39" i="13" s="1"/>
  <c r="AI38" i="13"/>
  <c r="B38" i="13"/>
  <c r="AI37" i="13"/>
  <c r="B37" i="13"/>
  <c r="D35" i="13"/>
  <c r="AI34" i="13"/>
  <c r="B34" i="13"/>
  <c r="AI33" i="13"/>
  <c r="B33" i="13"/>
  <c r="D31" i="13"/>
  <c r="AI30" i="13"/>
  <c r="B30" i="13"/>
  <c r="AI29" i="13"/>
  <c r="B29" i="13"/>
  <c r="D27" i="13"/>
  <c r="AI26" i="13"/>
  <c r="B26" i="13"/>
  <c r="AI25" i="13"/>
  <c r="B25" i="13"/>
  <c r="D23" i="13"/>
  <c r="AI22" i="13"/>
  <c r="B22" i="13"/>
  <c r="AI21" i="13"/>
  <c r="B21" i="13"/>
  <c r="D19" i="13"/>
  <c r="AI18" i="13"/>
  <c r="B18" i="13"/>
  <c r="AI17" i="13"/>
  <c r="B17" i="13"/>
  <c r="D15" i="13"/>
  <c r="AI14" i="13"/>
  <c r="B14" i="13"/>
  <c r="AI13" i="13"/>
  <c r="B13" i="13"/>
  <c r="D11" i="13"/>
  <c r="AI10" i="13"/>
  <c r="B10" i="13"/>
  <c r="AI9" i="13"/>
  <c r="B9" i="13"/>
  <c r="D7" i="13"/>
  <c r="AI6" i="13"/>
  <c r="B6" i="13"/>
  <c r="AI5" i="13"/>
  <c r="B5" i="13"/>
  <c r="B27" i="13" l="1"/>
  <c r="AI123" i="13"/>
  <c r="B123" i="13"/>
  <c r="B55" i="13"/>
  <c r="B59" i="13"/>
  <c r="B95" i="13"/>
  <c r="AI55" i="13"/>
  <c r="AI27" i="13"/>
  <c r="AI115" i="13"/>
  <c r="B115" i="13"/>
  <c r="AI79" i="13"/>
  <c r="B79" i="13"/>
  <c r="B75" i="13"/>
  <c r="AI67" i="13"/>
  <c r="AI43" i="13"/>
  <c r="B43" i="13"/>
  <c r="AI23" i="13"/>
  <c r="B15" i="13"/>
  <c r="B67" i="13"/>
  <c r="B91" i="13"/>
  <c r="AI103" i="13"/>
  <c r="B103" i="13"/>
  <c r="B111" i="13"/>
  <c r="AI15" i="13"/>
  <c r="AI7" i="13"/>
  <c r="B23" i="13"/>
  <c r="AI87" i="13"/>
  <c r="B19" i="13"/>
  <c r="B47" i="13"/>
  <c r="B11" i="13"/>
  <c r="B31" i="13"/>
  <c r="AI39" i="13"/>
  <c r="AI59" i="13"/>
  <c r="AI75" i="13"/>
  <c r="AI111" i="13"/>
  <c r="AI51" i="13"/>
  <c r="AI71" i="13"/>
  <c r="AI19" i="13"/>
  <c r="AI35" i="13"/>
  <c r="B51" i="13"/>
  <c r="B71" i="13"/>
  <c r="B87" i="13"/>
  <c r="B107" i="13"/>
  <c r="B7" i="13"/>
  <c r="B35" i="13"/>
  <c r="AI47" i="13"/>
  <c r="AI63" i="13"/>
  <c r="AI83" i="13"/>
  <c r="AI99" i="13"/>
  <c r="AI119" i="13"/>
  <c r="AI107" i="13"/>
  <c r="AI11" i="13"/>
  <c r="AI31" i="13"/>
  <c r="B63" i="13"/>
  <c r="B83" i="13"/>
  <c r="B99" i="13"/>
  <c r="B119" i="13"/>
  <c r="C4" i="13" l="1"/>
  <c r="AJ4" i="13"/>
  <c r="BO364" i="2" l="1"/>
  <c r="BO365" i="2"/>
  <c r="BO366" i="2"/>
  <c r="AH364" i="2"/>
  <c r="AH365" i="2"/>
  <c r="BO395" i="2" l="1"/>
  <c r="AH395" i="2"/>
  <c r="BO394" i="2"/>
  <c r="AH394" i="2"/>
  <c r="BO393" i="2"/>
  <c r="AH393" i="2"/>
  <c r="BO392" i="2"/>
  <c r="AH392" i="2"/>
  <c r="BO391" i="2"/>
  <c r="AH391" i="2"/>
  <c r="BO390" i="2"/>
  <c r="AH390" i="2"/>
  <c r="BO389" i="2"/>
  <c r="AH389" i="2"/>
  <c r="BO388" i="2"/>
  <c r="AH388" i="2"/>
  <c r="BO387" i="2"/>
  <c r="AH387" i="2"/>
  <c r="BO386" i="2"/>
  <c r="AH386" i="2"/>
  <c r="BO385" i="2"/>
  <c r="AH385" i="2"/>
  <c r="BO384" i="2"/>
  <c r="AH384" i="2"/>
  <c r="BO383" i="2"/>
  <c r="AH383" i="2"/>
  <c r="BO382" i="2"/>
  <c r="AH382" i="2"/>
  <c r="BO381" i="2"/>
  <c r="AH381" i="2"/>
  <c r="BO380" i="2"/>
  <c r="AH380" i="2"/>
  <c r="BO379" i="2"/>
  <c r="AH379" i="2"/>
  <c r="BO378" i="2"/>
  <c r="AH378" i="2"/>
  <c r="BO377" i="2"/>
  <c r="AH377" i="2"/>
  <c r="BO376" i="2"/>
  <c r="AH376" i="2"/>
  <c r="BO375" i="2"/>
  <c r="AH375" i="2"/>
  <c r="BO374" i="2"/>
  <c r="AH374" i="2"/>
  <c r="BO373" i="2"/>
  <c r="AH373" i="2"/>
  <c r="BO372" i="2"/>
  <c r="AH372" i="2"/>
  <c r="BO371" i="2"/>
  <c r="AH371" i="2"/>
  <c r="BO370" i="2"/>
  <c r="AH370" i="2"/>
  <c r="BO369" i="2"/>
  <c r="AH369" i="2"/>
  <c r="BO368" i="2"/>
  <c r="AH368" i="2"/>
  <c r="BO367" i="2"/>
  <c r="AH367" i="2"/>
  <c r="AH366" i="2"/>
  <c r="AH3" i="2" l="1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BO158" i="2" l="1"/>
  <c r="BO159" i="2"/>
  <c r="BO160" i="2"/>
  <c r="BO161" i="2"/>
  <c r="BO162" i="2"/>
  <c r="BO163" i="2"/>
  <c r="BO164" i="2"/>
  <c r="BO165" i="2"/>
  <c r="BO166" i="2"/>
  <c r="BO167" i="2"/>
  <c r="BO168" i="2"/>
  <c r="BO169" i="2"/>
  <c r="BO170" i="2"/>
  <c r="BO171" i="2"/>
  <c r="BO172" i="2"/>
  <c r="BO173" i="2"/>
  <c r="BO174" i="2"/>
  <c r="BO175" i="2"/>
  <c r="BO176" i="2"/>
  <c r="BO177" i="2"/>
  <c r="BO178" i="2"/>
  <c r="BO179" i="2"/>
  <c r="BO180" i="2"/>
  <c r="BO181" i="2"/>
  <c r="BO182" i="2"/>
  <c r="BO183" i="2"/>
  <c r="BO184" i="2"/>
  <c r="BO185" i="2"/>
  <c r="BO186" i="2"/>
  <c r="BO187" i="2"/>
  <c r="BO188" i="2"/>
  <c r="BO189" i="2"/>
  <c r="BO190" i="2"/>
  <c r="BO191" i="2"/>
  <c r="BO192" i="2"/>
  <c r="BO193" i="2"/>
  <c r="BO194" i="2"/>
  <c r="BO195" i="2"/>
  <c r="BO196" i="2"/>
  <c r="BO197" i="2"/>
  <c r="BO198" i="2"/>
  <c r="BO199" i="2"/>
  <c r="BO200" i="2"/>
  <c r="BO201" i="2"/>
  <c r="BO202" i="2"/>
  <c r="BO203" i="2"/>
  <c r="BO204" i="2"/>
  <c r="BO205" i="2"/>
  <c r="BO206" i="2"/>
  <c r="BO207" i="2"/>
  <c r="BO208" i="2"/>
  <c r="BO209" i="2"/>
  <c r="BO210" i="2"/>
  <c r="BO211" i="2"/>
  <c r="BO212" i="2"/>
  <c r="BO213" i="2"/>
  <c r="BO214" i="2"/>
  <c r="BO215" i="2"/>
  <c r="BO216" i="2"/>
  <c r="BO217" i="2"/>
  <c r="BO218" i="2"/>
  <c r="BO219" i="2"/>
  <c r="BO220" i="2"/>
  <c r="BO221" i="2"/>
  <c r="BO222" i="2"/>
  <c r="BO223" i="2"/>
  <c r="BO224" i="2"/>
  <c r="BO225" i="2"/>
  <c r="BO226" i="2"/>
  <c r="BO227" i="2"/>
  <c r="BO228" i="2"/>
  <c r="BO229" i="2"/>
  <c r="BO230" i="2"/>
  <c r="BO231" i="2"/>
  <c r="BO232" i="2"/>
  <c r="BO233" i="2"/>
  <c r="BO234" i="2"/>
  <c r="BO235" i="2"/>
  <c r="BO236" i="2"/>
  <c r="BO237" i="2"/>
  <c r="BO238" i="2"/>
  <c r="BO239" i="2"/>
  <c r="BO240" i="2"/>
  <c r="BO241" i="2"/>
  <c r="BO242" i="2"/>
  <c r="BO243" i="2"/>
  <c r="BO244" i="2"/>
  <c r="BO245" i="2"/>
  <c r="BO246" i="2"/>
  <c r="BO247" i="2"/>
  <c r="BO248" i="2"/>
  <c r="BO249" i="2"/>
  <c r="BO250" i="2"/>
  <c r="BO251" i="2"/>
  <c r="BO252" i="2"/>
  <c r="BO253" i="2"/>
  <c r="BO254" i="2"/>
  <c r="BO255" i="2"/>
  <c r="BO256" i="2"/>
  <c r="BO257" i="2"/>
  <c r="BO258" i="2"/>
  <c r="BO259" i="2"/>
  <c r="BO260" i="2"/>
  <c r="BO261" i="2"/>
  <c r="BO262" i="2"/>
  <c r="BO263" i="2"/>
  <c r="BO264" i="2"/>
  <c r="BO265" i="2"/>
  <c r="BO266" i="2"/>
  <c r="BO267" i="2"/>
  <c r="BO268" i="2"/>
  <c r="BO269" i="2"/>
  <c r="BO270" i="2"/>
  <c r="BO271" i="2"/>
  <c r="BO272" i="2"/>
  <c r="BO273" i="2"/>
  <c r="BO274" i="2"/>
  <c r="BO275" i="2"/>
  <c r="BO276" i="2"/>
  <c r="BO277" i="2"/>
  <c r="BO278" i="2"/>
  <c r="BO279" i="2"/>
  <c r="BO280" i="2"/>
  <c r="BO281" i="2"/>
  <c r="BO282" i="2"/>
  <c r="BO283" i="2"/>
  <c r="BO284" i="2"/>
  <c r="BO285" i="2"/>
  <c r="BO286" i="2"/>
  <c r="BO287" i="2"/>
  <c r="BO288" i="2"/>
  <c r="BO289" i="2"/>
  <c r="BO290" i="2"/>
  <c r="BO291" i="2"/>
  <c r="BO292" i="2"/>
  <c r="BO293" i="2"/>
  <c r="BO294" i="2"/>
  <c r="BO295" i="2"/>
  <c r="BO296" i="2"/>
  <c r="BO297" i="2"/>
  <c r="BO298" i="2"/>
  <c r="BO299" i="2"/>
  <c r="BO300" i="2"/>
  <c r="BO301" i="2"/>
  <c r="BO302" i="2"/>
  <c r="BO303" i="2"/>
  <c r="BO304" i="2"/>
  <c r="BO305" i="2"/>
  <c r="BO306" i="2"/>
  <c r="BO307" i="2"/>
  <c r="BO308" i="2"/>
  <c r="BO309" i="2"/>
  <c r="BO310" i="2"/>
  <c r="BO311" i="2"/>
  <c r="BO312" i="2"/>
  <c r="BO313" i="2"/>
  <c r="BO314" i="2"/>
  <c r="BO315" i="2"/>
  <c r="BO316" i="2"/>
  <c r="BO317" i="2"/>
  <c r="BO318" i="2"/>
  <c r="BO319" i="2"/>
  <c r="BO320" i="2"/>
  <c r="BO321" i="2"/>
  <c r="BO322" i="2"/>
  <c r="BO323" i="2"/>
  <c r="BO324" i="2"/>
  <c r="BO325" i="2"/>
  <c r="BO326" i="2"/>
  <c r="BO327" i="2"/>
  <c r="BO328" i="2"/>
  <c r="BO329" i="2"/>
  <c r="BO330" i="2"/>
  <c r="BO331" i="2"/>
  <c r="BO332" i="2"/>
  <c r="BO333" i="2"/>
  <c r="BO334" i="2"/>
  <c r="BO335" i="2"/>
  <c r="BO336" i="2"/>
  <c r="BO337" i="2"/>
  <c r="BO338" i="2"/>
  <c r="BO339" i="2"/>
  <c r="BO340" i="2"/>
  <c r="BO341" i="2"/>
  <c r="BO342" i="2"/>
  <c r="BO343" i="2"/>
  <c r="BO344" i="2"/>
  <c r="BO345" i="2"/>
  <c r="BO346" i="2"/>
  <c r="BO347" i="2"/>
  <c r="BO348" i="2"/>
  <c r="BO349" i="2"/>
  <c r="BO350" i="2"/>
  <c r="BO351" i="2"/>
  <c r="BO352" i="2"/>
  <c r="BO353" i="2"/>
  <c r="BO354" i="2"/>
  <c r="BO355" i="2"/>
  <c r="BO356" i="2"/>
  <c r="BO357" i="2"/>
  <c r="BO358" i="2"/>
  <c r="BO359" i="2"/>
  <c r="BO360" i="2"/>
  <c r="BO361" i="2"/>
  <c r="BO362" i="2"/>
  <c r="BO363" i="2"/>
  <c r="AH363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O10" i="2"/>
  <c r="BO9" i="2"/>
  <c r="BO8" i="2"/>
  <c r="BO7" i="2"/>
  <c r="BO6" i="2"/>
  <c r="BO5" i="2"/>
  <c r="BO4" i="2"/>
  <c r="BO3" i="2"/>
</calcChain>
</file>

<file path=xl/sharedStrings.xml><?xml version="1.0" encoding="utf-8"?>
<sst xmlns="http://schemas.openxmlformats.org/spreadsheetml/2006/main" count="66216" uniqueCount="2184">
  <si>
    <t>N/A</t>
  </si>
  <si>
    <t>QC(I)#1</t>
  </si>
  <si>
    <t>QC(I)#2</t>
  </si>
  <si>
    <t>QC(S)#1</t>
  </si>
  <si>
    <t>QC(S)#2</t>
  </si>
  <si>
    <t>QC(S)#3</t>
  </si>
  <si>
    <t>CV</t>
  </si>
  <si>
    <t>AVRG CV</t>
  </si>
  <si>
    <t>COMPOUND</t>
  </si>
  <si>
    <t>Median CV</t>
  </si>
  <si>
    <t xml:space="preserve">Sample QC (Pooled Study Samples) Reproducibility </t>
  </si>
  <si>
    <t>Current MS Compounds</t>
  </si>
  <si>
    <t>HMDB ID</t>
  </si>
  <si>
    <t>KEGG ID</t>
  </si>
  <si>
    <t>CAS</t>
  </si>
  <si>
    <t>Pathways</t>
  </si>
  <si>
    <t>HMDB00906</t>
  </si>
  <si>
    <t>C00565</t>
  </si>
  <si>
    <t>C3H9N</t>
  </si>
  <si>
    <t>75-50-3</t>
  </si>
  <si>
    <t>Methane metabolism; Microbial metabolism; Carbon metabolism</t>
  </si>
  <si>
    <t>HMDB00149</t>
  </si>
  <si>
    <t>C00189</t>
  </si>
  <si>
    <t>C2H7NO</t>
  </si>
  <si>
    <t>141-43-5</t>
  </si>
  <si>
    <t>Glycerophospholipid metabolism; Retrograde endocannabinoid signaling</t>
  </si>
  <si>
    <t>HMDB02134</t>
  </si>
  <si>
    <t>C01888</t>
  </si>
  <si>
    <t>C3H7NO</t>
  </si>
  <si>
    <t>298-08-8</t>
  </si>
  <si>
    <t>Glycine, serine, threonine metabolism</t>
  </si>
  <si>
    <t>HMDB01522</t>
  </si>
  <si>
    <t>C02294</t>
  </si>
  <si>
    <t>C2H7N3</t>
  </si>
  <si>
    <t>471-29-4</t>
  </si>
  <si>
    <t>NA</t>
  </si>
  <si>
    <t>HMDB00123</t>
  </si>
  <si>
    <t>C00037</t>
  </si>
  <si>
    <t>C2H5NO2</t>
  </si>
  <si>
    <t>56-40-6</t>
  </si>
  <si>
    <t>Primary bile acid biosynthesis; Purine metabolism; Glycine, serine, threonine metabolism</t>
  </si>
  <si>
    <t>HMDB00925</t>
  </si>
  <si>
    <t>C01104</t>
  </si>
  <si>
    <t>C3H9NO</t>
  </si>
  <si>
    <t>1184-78-7</t>
  </si>
  <si>
    <t>Methane metabolism; Microbial metabolism; Two-component system</t>
  </si>
  <si>
    <t>HMDB01414</t>
  </si>
  <si>
    <t>C00134</t>
  </si>
  <si>
    <t>C4H12N2</t>
  </si>
  <si>
    <t>110-60-1</t>
  </si>
  <si>
    <t>Arginine, proline metabolism; D-Arginine, D-ornithine metabolism; Glutathione metabolism</t>
  </si>
  <si>
    <t>HMDB00056</t>
  </si>
  <si>
    <t>C00099</t>
  </si>
  <si>
    <t>C3H7NO2</t>
  </si>
  <si>
    <t>107-95-9</t>
  </si>
  <si>
    <t>Pyrimidine metabolism; beta-Alanine metabolism; Propanoate metabolism; Pantothenate, CoA biosynthesis</t>
  </si>
  <si>
    <t>HMDB00161</t>
  </si>
  <si>
    <t>C00041</t>
  </si>
  <si>
    <t>56-41-7</t>
  </si>
  <si>
    <t>Alanine, aspartate, glutamate metabolism; Cysteine, methionine metabolism; Taurine, hypotaurine metabolism</t>
  </si>
  <si>
    <t xml:space="preserve">HMDB00271 </t>
  </si>
  <si>
    <t>C00213</t>
  </si>
  <si>
    <t>107-97-1</t>
  </si>
  <si>
    <t xml:space="preserve">Glycine, serine, threonine metabolism; Arginine, proline metabolism </t>
  </si>
  <si>
    <t>HMDB01252</t>
  </si>
  <si>
    <t>C00576</t>
  </si>
  <si>
    <t>C5H12NO</t>
  </si>
  <si>
    <t>7418-61-3</t>
  </si>
  <si>
    <t>HMDB02322</t>
  </si>
  <si>
    <t>C01672</t>
  </si>
  <si>
    <t>C5H14N2</t>
  </si>
  <si>
    <t>462-94-2</t>
  </si>
  <si>
    <t>Lysine degradation; Glutathione metabolism; Topane, piperidine, pyridine alkaloid biosynthesis</t>
  </si>
  <si>
    <t>HMDB03911</t>
  </si>
  <si>
    <t>C03284</t>
  </si>
  <si>
    <t>C4H9NO2</t>
  </si>
  <si>
    <t>144-90-1</t>
  </si>
  <si>
    <t>Branched chain amino acid degradation</t>
  </si>
  <si>
    <t>HMDB00097</t>
  </si>
  <si>
    <t>C00114</t>
  </si>
  <si>
    <t>C5H14NO</t>
  </si>
  <si>
    <t>62-49-7</t>
  </si>
  <si>
    <t>Glycine, serine, threonine metabolism; Glycerophospholipid metabolism; ABC transporters</t>
  </si>
  <si>
    <t>HMDB00092</t>
  </si>
  <si>
    <t>C01026</t>
  </si>
  <si>
    <t>1118-68-9</t>
  </si>
  <si>
    <t>HMDB00452</t>
  </si>
  <si>
    <t>C02356</t>
  </si>
  <si>
    <t>1492-24-6</t>
  </si>
  <si>
    <t>Cysteine, methionine metabolism</t>
  </si>
  <si>
    <t>HMDB01906</t>
  </si>
  <si>
    <t>C03665</t>
  </si>
  <si>
    <t>62-57-7</t>
  </si>
  <si>
    <t>HMDB00187</t>
  </si>
  <si>
    <t>C00065</t>
  </si>
  <si>
    <t>C3H7NO3</t>
  </si>
  <si>
    <t>56-45-1</t>
  </si>
  <si>
    <t>Glycine, serine, threonine metabolism; Monobactam biosynthesis; Cysteine, methionine metabolism</t>
  </si>
  <si>
    <t>HMDB00965</t>
  </si>
  <si>
    <t>C00519</t>
  </si>
  <si>
    <t>C2H7NO2S</t>
  </si>
  <si>
    <t>300-84-5</t>
  </si>
  <si>
    <t>Taurine, hypotaurine metabolism</t>
  </si>
  <si>
    <t>HMDB00630</t>
  </si>
  <si>
    <t>C00380</t>
  </si>
  <si>
    <t>C4H5N3O</t>
  </si>
  <si>
    <t>71-30-7</t>
  </si>
  <si>
    <t>Pyrimidine metabolism</t>
  </si>
  <si>
    <t>HMDB00870</t>
  </si>
  <si>
    <t>C00388</t>
  </si>
  <si>
    <t>C5H9N3</t>
  </si>
  <si>
    <t>51-45-6</t>
  </si>
  <si>
    <t>Histidine metabolism; Biosynthesis of alkaloids derived from histidine, purine; Biosynthesis of secondary metabolites</t>
  </si>
  <si>
    <t>HMDB00562</t>
  </si>
  <si>
    <t>C00791</t>
  </si>
  <si>
    <t>C4H7N3O</t>
  </si>
  <si>
    <t>60-27-5</t>
  </si>
  <si>
    <t>Arginine, proline metabolism</t>
  </si>
  <si>
    <t>HMDB00076</t>
  </si>
  <si>
    <t>C00429</t>
  </si>
  <si>
    <t>C4H6N2O2</t>
  </si>
  <si>
    <t>504-07-4</t>
  </si>
  <si>
    <t>Pyrimidine metabolism; beta-Alanine metabolism; Pantothenate, CoA biosynthesis</t>
  </si>
  <si>
    <t>HMDB00162</t>
  </si>
  <si>
    <t>C00148</t>
  </si>
  <si>
    <t>C5H9NO2</t>
  </si>
  <si>
    <t>147-85-3</t>
  </si>
  <si>
    <t>Arginine, proline metabolism; Carbapenem biosynthesis; Prodigiosin biosynthesis</t>
  </si>
  <si>
    <t>HMDB03355</t>
  </si>
  <si>
    <t>C00431</t>
  </si>
  <si>
    <t>C5H11NO2</t>
  </si>
  <si>
    <t>660-88-8</t>
  </si>
  <si>
    <t>Lysine degradation; Arginine, proline metabolism; Microbial metabolism</t>
  </si>
  <si>
    <t>HMDB00043</t>
  </si>
  <si>
    <t>C00719</t>
  </si>
  <si>
    <t>107-43-7</t>
  </si>
  <si>
    <t>Glycine, serine, threonine metabolism; ABC transporters</t>
  </si>
  <si>
    <t>HMDB00883</t>
  </si>
  <si>
    <t>C00183</t>
  </si>
  <si>
    <t>72-18-4</t>
  </si>
  <si>
    <t>Branched chain amino acid Degradation, Biosynthesis; Penicillin, cephalosporin biosynthesis</t>
  </si>
  <si>
    <t>HMDB00738</t>
  </si>
  <si>
    <t>C00463</t>
  </si>
  <si>
    <t>C8H7N</t>
  </si>
  <si>
    <t>120-72-9</t>
  </si>
  <si>
    <t>Tryptophan metabolism; Phenylalanine, tyrosine, tryptophan biosynthesis; Benzoxazinoid biosynthesis</t>
  </si>
  <si>
    <t>HMDB00167</t>
  </si>
  <si>
    <t>C00188</t>
  </si>
  <si>
    <t>C4H9NO3</t>
  </si>
  <si>
    <t>72-19-5</t>
  </si>
  <si>
    <t>Glycine, serine, threonine metabolism; Monobactam biosynthesis; Branched chain amino acid biosynthesis</t>
  </si>
  <si>
    <t>HMDB00574</t>
  </si>
  <si>
    <t>C00097</t>
  </si>
  <si>
    <t>C3H7NO2S</t>
  </si>
  <si>
    <t>52-90-4</t>
  </si>
  <si>
    <t>Glycine, serine, threonine metabolism; Cysteine, methionine metabolism; Penicillin, cephalosporin biosynthesis</t>
  </si>
  <si>
    <t>HMDB01406</t>
  </si>
  <si>
    <t>C00153</t>
  </si>
  <si>
    <t>C6H6N2O</t>
  </si>
  <si>
    <t>98-92-0</t>
  </si>
  <si>
    <t>Nicotinate, nicotinamide metabolism; Longevity regulating pathway - worm; Vitamin digestion, absorption</t>
  </si>
  <si>
    <t>HMDB00251</t>
  </si>
  <si>
    <t>C00245</t>
  </si>
  <si>
    <t>C2H7NO3S</t>
  </si>
  <si>
    <t>107-35-7</t>
  </si>
  <si>
    <t>Primary bile acid biosynthesis; Taurine, hypotaurine metabolism; Sulfur metabolism</t>
  </si>
  <si>
    <t>HMDB00898</t>
  </si>
  <si>
    <t>C05127</t>
  </si>
  <si>
    <t>C6H11N3</t>
  </si>
  <si>
    <t>501-75-7</t>
  </si>
  <si>
    <t>Histidine metabolism</t>
  </si>
  <si>
    <t>HMDB02024</t>
  </si>
  <si>
    <t>C02835</t>
  </si>
  <si>
    <t>C5H6N2O2</t>
  </si>
  <si>
    <t>645-65-8</t>
  </si>
  <si>
    <t>HMDB00079</t>
  </si>
  <si>
    <t>C00906</t>
  </si>
  <si>
    <t>C5H8N2O2</t>
  </si>
  <si>
    <t>696-04-8</t>
  </si>
  <si>
    <t>Mitochondrial neurogastrointestinal encephalopathy; Pyrimidine metabolism</t>
  </si>
  <si>
    <t>HMDB00267</t>
  </si>
  <si>
    <t>C01879</t>
  </si>
  <si>
    <t>C5H7NO3</t>
  </si>
  <si>
    <t>98-79-3</t>
  </si>
  <si>
    <t>Glutathione metabolism</t>
  </si>
  <si>
    <t>HMDB00070</t>
  </si>
  <si>
    <t>C00408</t>
  </si>
  <si>
    <t>C6H11NO2</t>
  </si>
  <si>
    <t>535-75-1</t>
  </si>
  <si>
    <t>Lysine degradation; Topane, piperidine, pyridine alkaloid biosynthesis; Biosynthesis of plant secondary metabolites</t>
  </si>
  <si>
    <t>HMDB01432</t>
  </si>
  <si>
    <t>C00179</t>
  </si>
  <si>
    <t>C5H14N4</t>
  </si>
  <si>
    <t>306-60-5</t>
  </si>
  <si>
    <t>HMDB02064</t>
  </si>
  <si>
    <t>C02714</t>
  </si>
  <si>
    <t>C6H14N2O</t>
  </si>
  <si>
    <t>18233-70-0</t>
  </si>
  <si>
    <t>HMDB00064</t>
  </si>
  <si>
    <t>C00300</t>
  </si>
  <si>
    <t>C4H9N3O2</t>
  </si>
  <si>
    <t>57-00-1</t>
  </si>
  <si>
    <t>HMDB00725</t>
  </si>
  <si>
    <t>C01157</t>
  </si>
  <si>
    <t>C5H9NO3</t>
  </si>
  <si>
    <t>51-35-4</t>
  </si>
  <si>
    <t>Arginine, proline metabolism; ABC transporters</t>
  </si>
  <si>
    <t>HMDB01149</t>
  </si>
  <si>
    <t>C00430</t>
  </si>
  <si>
    <t>106-60-5</t>
  </si>
  <si>
    <t>Glycine, serine, threonine metabolism; Porphyrin, Chlorophyll metabolism; Biosynthesis of plant secondary metabolites</t>
  </si>
  <si>
    <t>HMDB00687</t>
  </si>
  <si>
    <t>C00123</t>
  </si>
  <si>
    <t>C6H13NO2</t>
  </si>
  <si>
    <t>61-90-5</t>
  </si>
  <si>
    <t>Branched chain amino acid degradataion; Branched chain amino acid biosynthesis</t>
  </si>
  <si>
    <t>HMDB00172/HMDB00557</t>
  </si>
  <si>
    <t>C00407/C21096</t>
  </si>
  <si>
    <t>73-32-5/1509-34-8</t>
  </si>
  <si>
    <t>Branched chain amino acid Degradation, Biosynthesis; Cyanoamino acid metabolism</t>
  </si>
  <si>
    <t>HMDB0000214</t>
  </si>
  <si>
    <t>C01602</t>
  </si>
  <si>
    <t>C5H12N2O2</t>
  </si>
  <si>
    <t>348-66-3</t>
  </si>
  <si>
    <t>Lysinuric protein intolerance; Arginine, proline metabolism; Glycine, serine metabolism; Spermidine, spermine biosynthesis; Urea cycle; Prolidase Deficiency</t>
  </si>
  <si>
    <t>HMDB00168</t>
  </si>
  <si>
    <t>C00152</t>
  </si>
  <si>
    <t>C4H8N2O3</t>
  </si>
  <si>
    <t>70-47-3</t>
  </si>
  <si>
    <t>Alanine, aspartate, glutamate metabolism; Cyanamino acid metabolism; Aminoacyl-tRNA biosynthesis</t>
  </si>
  <si>
    <t>HMDB00191</t>
  </si>
  <si>
    <t>C00049</t>
  </si>
  <si>
    <t>C4H7NO4</t>
  </si>
  <si>
    <t>56-84-8</t>
  </si>
  <si>
    <t>Arginine biosynthesis; Alanine, aspartate, glutamate metabolism; Glycine, serine, threonine metabolism</t>
  </si>
  <si>
    <t>HMDB00742</t>
  </si>
  <si>
    <t>C00155</t>
  </si>
  <si>
    <t>C4H9NO2S</t>
  </si>
  <si>
    <t>Cysteine, methionine metabolism; Sulfur metabolism; Biosynthesis of secondary metabolites</t>
  </si>
  <si>
    <t>HMDB02108</t>
  </si>
  <si>
    <t>C22040</t>
  </si>
  <si>
    <t>C4H9NO2Se</t>
  </si>
  <si>
    <t>ABC Transporters</t>
  </si>
  <si>
    <t>HMDB00699</t>
  </si>
  <si>
    <t>C02918</t>
  </si>
  <si>
    <t>C7H9N2O</t>
  </si>
  <si>
    <t>3106-60-3</t>
  </si>
  <si>
    <t>Nicotinate, nicotinamide metabolism; Bile secretion</t>
  </si>
  <si>
    <t>HMDB00306</t>
  </si>
  <si>
    <t>C00483</t>
  </si>
  <si>
    <t>C8H11NO</t>
  </si>
  <si>
    <t>51-67-2</t>
  </si>
  <si>
    <t>Tyrosine metabolism; Methane metabolism; Isoquinoline alkaloid biosynthesis</t>
  </si>
  <si>
    <t>HMDB01392</t>
  </si>
  <si>
    <t>C00568</t>
  </si>
  <si>
    <t>C7H7NO2</t>
  </si>
  <si>
    <t>150-13-0</t>
  </si>
  <si>
    <t>Aminobenzoate degradation; Folate biosynthesis; Biosynthesis of phenylpropanoids; Microbial metabolism</t>
  </si>
  <si>
    <t>HMDB00875</t>
  </si>
  <si>
    <t>C01004</t>
  </si>
  <si>
    <t>535-83-1</t>
  </si>
  <si>
    <t>Nicotinate, nicotinamide metabolism</t>
  </si>
  <si>
    <t>HMDB02820</t>
  </si>
  <si>
    <t>C05828</t>
  </si>
  <si>
    <t>C6H8N2O2</t>
  </si>
  <si>
    <t>2625-49-2</t>
  </si>
  <si>
    <t>HMDB02271</t>
  </si>
  <si>
    <t>C20522</t>
  </si>
  <si>
    <t>1074-59-5</t>
  </si>
  <si>
    <t>HMDB01257</t>
  </si>
  <si>
    <t>C00315</t>
  </si>
  <si>
    <t>C7H19N3</t>
  </si>
  <si>
    <t>124-20-9</t>
  </si>
  <si>
    <t>Arginine, proline metabolism; beta-Alanine metabolism; Glutathione metabolism</t>
  </si>
  <si>
    <t>HMDB03464</t>
  </si>
  <si>
    <t>C01035</t>
  </si>
  <si>
    <t>C5H11N3O2</t>
  </si>
  <si>
    <t>463-00-3</t>
  </si>
  <si>
    <t>HMDB00895</t>
  </si>
  <si>
    <t>C01996</t>
  </si>
  <si>
    <t>C7H16NO2</t>
  </si>
  <si>
    <t>51-84-3</t>
  </si>
  <si>
    <t>Glycerophospholipid metabolism; cAMP signaling pathway; Neuroactive ligand-receptor interaction</t>
  </si>
  <si>
    <t>HMDB00641</t>
  </si>
  <si>
    <t>C00064</t>
  </si>
  <si>
    <t>C5H10N2O3</t>
  </si>
  <si>
    <t>56-85-9</t>
  </si>
  <si>
    <t>Arginine biosynthesis; Purine metabolism; Pyrimidine metabolism</t>
  </si>
  <si>
    <t>HMDB00182</t>
  </si>
  <si>
    <t>C00047</t>
  </si>
  <si>
    <t>C6H14N2O2</t>
  </si>
  <si>
    <t>56-87-1</t>
  </si>
  <si>
    <t>Lysine biosynthesis; Lysine degradation; Biotin metabolism</t>
  </si>
  <si>
    <t>HMDB01161</t>
  </si>
  <si>
    <t>C01181</t>
  </si>
  <si>
    <t>407-64-7</t>
  </si>
  <si>
    <t>Lysine degradation; ABC Transporters</t>
  </si>
  <si>
    <t>HMDB0000148</t>
  </si>
  <si>
    <t>C00025</t>
  </si>
  <si>
    <t>6893-26-1</t>
  </si>
  <si>
    <t>Arginine biosynthesis; Alanine, aspartate, glutamate metabolism; Arginine, proline metabolism</t>
  </si>
  <si>
    <t>HMDB00696</t>
  </si>
  <si>
    <t>C00073</t>
  </si>
  <si>
    <t>C5H11NO2S</t>
  </si>
  <si>
    <t>63-68-3</t>
  </si>
  <si>
    <t>Cysteine, methionine metabolism; Glucosinolate biosynthesis; Aminoacyl-tRNA biosynthesis</t>
  </si>
  <si>
    <t>HMDB00132</t>
  </si>
  <si>
    <t>C00242</t>
  </si>
  <si>
    <t>C5H5N5O</t>
  </si>
  <si>
    <t>73-40-5</t>
  </si>
  <si>
    <t>Purine metabolism</t>
  </si>
  <si>
    <t>HMDB00177</t>
  </si>
  <si>
    <t>C00135</t>
  </si>
  <si>
    <t>C6H9N3O2</t>
  </si>
  <si>
    <t>71-00-1</t>
  </si>
  <si>
    <t>Histidine metabolism; Staurosporine biosynthesis; beta-Alanine metabolism</t>
  </si>
  <si>
    <t>HMDB00259</t>
  </si>
  <si>
    <t>C00780</t>
  </si>
  <si>
    <t>C10H12N2O</t>
  </si>
  <si>
    <t>50-67-9</t>
  </si>
  <si>
    <t>Tryptophan metabolism; Biosynthesis of alkaloids derived from shikimate pathway; cAMP signaling pathway</t>
  </si>
  <si>
    <t>HMDB00303</t>
  </si>
  <si>
    <t>C00398</t>
  </si>
  <si>
    <t>C10H12N2</t>
  </si>
  <si>
    <t>61-54-1</t>
  </si>
  <si>
    <t>Tryptophan metabolism; Indole alkaloid biosynthesis; Biosynthesis of plant secondary metabolites</t>
  </si>
  <si>
    <t>HMDB00062</t>
  </si>
  <si>
    <t>C00487</t>
  </si>
  <si>
    <t>C7H16NO3</t>
  </si>
  <si>
    <t>541-15-1</t>
  </si>
  <si>
    <t>HMDB00159</t>
  </si>
  <si>
    <t>C00079</t>
  </si>
  <si>
    <t>C9H11NO2</t>
  </si>
  <si>
    <t>63-91-2</t>
  </si>
  <si>
    <t>Phenylalanine metabolism; Phenylalanine, tyrosine, tryptophan biosynthesis; Cyanoamino acid metabolism</t>
  </si>
  <si>
    <t>HMDB02005</t>
  </si>
  <si>
    <t>C02989</t>
  </si>
  <si>
    <t>C5H11NO3S</t>
  </si>
  <si>
    <t>3226-65-1</t>
  </si>
  <si>
    <t>HMDB00897</t>
  </si>
  <si>
    <t>C02242</t>
  </si>
  <si>
    <t>C6H7N5O</t>
  </si>
  <si>
    <t>578-76-7</t>
  </si>
  <si>
    <t>HMDB00819</t>
  </si>
  <si>
    <t>C05589</t>
  </si>
  <si>
    <t>C9H13NO3</t>
  </si>
  <si>
    <t>97-31-4</t>
  </si>
  <si>
    <t>Tyrosine metabolism</t>
  </si>
  <si>
    <t>HMDB03584</t>
  </si>
  <si>
    <t>C01959</t>
  </si>
  <si>
    <t>C3H9N3O3S</t>
  </si>
  <si>
    <t>543-18-0</t>
  </si>
  <si>
    <t>HMDB01431</t>
  </si>
  <si>
    <t>C00534</t>
  </si>
  <si>
    <t>85-87-0</t>
  </si>
  <si>
    <t>Vitamin B6 metabolism; Microbial metabolism; Vitamin digestion, absorption</t>
  </si>
  <si>
    <t>HMDB00001</t>
  </si>
  <si>
    <t>C01152</t>
  </si>
  <si>
    <t>C7H11N3O2</t>
  </si>
  <si>
    <t>332-80-9</t>
  </si>
  <si>
    <t>HMDB00216</t>
  </si>
  <si>
    <t>C00547</t>
  </si>
  <si>
    <t>C8H11NO3</t>
  </si>
  <si>
    <t>51-41-2</t>
  </si>
  <si>
    <t>Tyrosine metabolism; Two-component system; Quorum sensing</t>
  </si>
  <si>
    <t>HMDB00721</t>
  </si>
  <si>
    <t>C7H12N2O3</t>
  </si>
  <si>
    <t>704-15-4</t>
  </si>
  <si>
    <t>HMDB00517</t>
  </si>
  <si>
    <t>C00062</t>
  </si>
  <si>
    <t>C6H14N4O2</t>
  </si>
  <si>
    <t>74-79-3</t>
  </si>
  <si>
    <t>Arginine biosynthesis; Monobactam biosynthesis; Arginine, proline metabolism</t>
  </si>
  <si>
    <t>HMDB03357</t>
  </si>
  <si>
    <t>C00437</t>
  </si>
  <si>
    <t>C7H14N2O3</t>
  </si>
  <si>
    <t>6205-08-9</t>
  </si>
  <si>
    <t>Arginine biosynthesis; Biosynthesis of secondary metabolites; 2-Oxocarboxylic acid metabolism; Biosynthesis of amino acids</t>
  </si>
  <si>
    <t>HMDB01046</t>
  </si>
  <si>
    <t>486-56-6</t>
  </si>
  <si>
    <t>Nicotine action pathway; Nicotine metabolism pathway</t>
  </si>
  <si>
    <t>HMDB0000078</t>
  </si>
  <si>
    <t>C01419</t>
  </si>
  <si>
    <t>C5H10N2O3S</t>
  </si>
  <si>
    <t>19246-18-5</t>
  </si>
  <si>
    <t>HMDB00150</t>
  </si>
  <si>
    <t>C00198</t>
  </si>
  <si>
    <t>C6H10O6</t>
  </si>
  <si>
    <t>90-80-2</t>
  </si>
  <si>
    <t>Pentose phosphate pathway; Biosynthesis of secondary metabolites; Microbial metabolism; Carbon metabolism</t>
  </si>
  <si>
    <t>HMDB0001514</t>
  </si>
  <si>
    <t>C00329</t>
  </si>
  <si>
    <t>C6H13NO5</t>
  </si>
  <si>
    <t>3416-24-8</t>
  </si>
  <si>
    <t>Amino sugar, nucleotide sugar metabolism; Phosphotransferase system</t>
  </si>
  <si>
    <t>HMDB02825</t>
  </si>
  <si>
    <t>C07480</t>
  </si>
  <si>
    <t>C7H8N4O2</t>
  </si>
  <si>
    <t>83-67-0</t>
  </si>
  <si>
    <t>Caffeine metabolism; Biosynthesis of plant secondary metabolites; Biosynthesis of alkaloids derived from histidine, purine</t>
  </si>
  <si>
    <t>HMDB01860</t>
  </si>
  <si>
    <t>C13747</t>
  </si>
  <si>
    <t>611-59-6</t>
  </si>
  <si>
    <t>Caffeine metabolism; Biosynthesis of plant secondary metabolites; Biosynthesis of secondary metabolites; Microbial metabolism</t>
  </si>
  <si>
    <t>HMDB00158</t>
  </si>
  <si>
    <t>C00082</t>
  </si>
  <si>
    <t>C9H11NO3</t>
  </si>
  <si>
    <t>60-18-4</t>
  </si>
  <si>
    <t>Ubiquinone, other terpenoid-quinone biosynthesis; Monobactam biosynthesis; Tyrosine metabolism</t>
  </si>
  <si>
    <t>HMDB00068</t>
  </si>
  <si>
    <t>C00788</t>
  </si>
  <si>
    <t>51-43-4</t>
  </si>
  <si>
    <t>HMDB04113</t>
  </si>
  <si>
    <t>C05689</t>
  </si>
  <si>
    <t>26046-90-2</t>
  </si>
  <si>
    <t>Selenocompound metabolism</t>
  </si>
  <si>
    <t>HMDB01565</t>
  </si>
  <si>
    <t>C00588</t>
  </si>
  <si>
    <t>C5H15NO4P</t>
  </si>
  <si>
    <t>3616-04-4</t>
  </si>
  <si>
    <t>Glycerophospholipid metabolism; Choline metabolism in cancer</t>
  </si>
  <si>
    <t>HMDB00206</t>
  </si>
  <si>
    <t>C02727</t>
  </si>
  <si>
    <t>C8H16N2O3</t>
  </si>
  <si>
    <t>692-04-6</t>
  </si>
  <si>
    <t>Lysine degradation</t>
  </si>
  <si>
    <t>HMDB00670</t>
  </si>
  <si>
    <t>C01924</t>
  </si>
  <si>
    <t>C7H16N4O2</t>
  </si>
  <si>
    <t>156-86-5</t>
  </si>
  <si>
    <t>HMDB01325</t>
  </si>
  <si>
    <t>C03793</t>
  </si>
  <si>
    <t>C9H20N2O2</t>
  </si>
  <si>
    <t>19253-88-4</t>
  </si>
  <si>
    <t>HMDB00679</t>
  </si>
  <si>
    <t>C02427</t>
  </si>
  <si>
    <t>C7H15N3O3</t>
  </si>
  <si>
    <t>1190-49-4</t>
  </si>
  <si>
    <t>HMDB01847</t>
  </si>
  <si>
    <t>C07481</t>
  </si>
  <si>
    <t>C8H10N4O2</t>
  </si>
  <si>
    <t>58-08-2</t>
  </si>
  <si>
    <t>HMDB00840</t>
  </si>
  <si>
    <t>C07588</t>
  </si>
  <si>
    <t>C9H9NO4</t>
  </si>
  <si>
    <t>487-54-7</t>
  </si>
  <si>
    <t>Salicylate elimination</t>
  </si>
  <si>
    <t>HMDB00609</t>
  </si>
  <si>
    <t>C00355</t>
  </si>
  <si>
    <t>C9H11NO4</t>
  </si>
  <si>
    <t>63-84-3</t>
  </si>
  <si>
    <t>Tyrosine metabolism; Isoquinoline alkaloid biosynthesis; Betalain biosynthesis</t>
  </si>
  <si>
    <t>HMDB03966</t>
  </si>
  <si>
    <t>C05335</t>
  </si>
  <si>
    <t>C5H11NO2Se</t>
  </si>
  <si>
    <t>3211-76-5</t>
  </si>
  <si>
    <t>HMDB01539/HMDB03334</t>
  </si>
  <si>
    <t>C03626</t>
  </si>
  <si>
    <t>C8H18N4O2</t>
  </si>
  <si>
    <t>ADMA 30315-93-6 SDMA 30344-00-4</t>
  </si>
  <si>
    <t>HMDB01256</t>
  </si>
  <si>
    <t>C00750</t>
  </si>
  <si>
    <t>C10H26N4</t>
  </si>
  <si>
    <t>71-44-3</t>
  </si>
  <si>
    <t>Arginine, proline metabolism; beta-Alanine metabolism; Glutathione metabolism; Bile secretion</t>
  </si>
  <si>
    <t>HMDB02096</t>
  </si>
  <si>
    <t>C11284</t>
  </si>
  <si>
    <t>C12H13NO2</t>
  </si>
  <si>
    <t>133-32-4</t>
  </si>
  <si>
    <t xml:space="preserve">HMDB00201 </t>
  </si>
  <si>
    <t>C02571</t>
  </si>
  <si>
    <t>C9H18NO4</t>
  </si>
  <si>
    <t>3040-38-8</t>
  </si>
  <si>
    <t>Insulin resistance</t>
  </si>
  <si>
    <t>HMDB00929</t>
  </si>
  <si>
    <t>C00078</t>
  </si>
  <si>
    <t>C11H12N2O2</t>
  </si>
  <si>
    <t>73-22-3</t>
  </si>
  <si>
    <t>Glycine, serine, threonine metabolism; Tryptophan metabolism; Phenylalanine, tyrosine, tryptophan biosynthesis</t>
  </si>
  <si>
    <t>HMDB00684</t>
  </si>
  <si>
    <t>C00328</t>
  </si>
  <si>
    <t>C10H12N2O3</t>
  </si>
  <si>
    <t>2922-83-0</t>
  </si>
  <si>
    <t>Tryptophan metabolism; African trypanosomiasis</t>
  </si>
  <si>
    <t>HMDB01511</t>
  </si>
  <si>
    <t>C02305</t>
  </si>
  <si>
    <t>C4H10N3O5P</t>
  </si>
  <si>
    <t>67-07-2</t>
  </si>
  <si>
    <t>HMDB04620</t>
  </si>
  <si>
    <t>C8H16N4O3</t>
  </si>
  <si>
    <t>155-84-0</t>
  </si>
  <si>
    <t>HMDB00033</t>
  </si>
  <si>
    <t>C00386</t>
  </si>
  <si>
    <t>C9H14N4O3</t>
  </si>
  <si>
    <t>305-84-0</t>
  </si>
  <si>
    <t>Histidine metabolism; beta-Alanine metabolism</t>
  </si>
  <si>
    <t>HMDB00014</t>
  </si>
  <si>
    <t>C00881</t>
  </si>
  <si>
    <t>C9H13N3O4</t>
  </si>
  <si>
    <t>951-77-9</t>
  </si>
  <si>
    <t>Pyrimidine metabolism; ABC Transporters</t>
  </si>
  <si>
    <t>HMDB0000012</t>
  </si>
  <si>
    <t>C00526</t>
  </si>
  <si>
    <t>C9H12N2O5</t>
  </si>
  <si>
    <t>951-78-0</t>
  </si>
  <si>
    <t>HMDB00468</t>
  </si>
  <si>
    <t>C06313</t>
  </si>
  <si>
    <t>C9H11N5O3</t>
  </si>
  <si>
    <t>22150-76-1</t>
  </si>
  <si>
    <t>HMDB00194</t>
  </si>
  <si>
    <t>C01262</t>
  </si>
  <si>
    <t>C10H16N4O3</t>
  </si>
  <si>
    <t>584-85-0</t>
  </si>
  <si>
    <t>HMDB00192</t>
  </si>
  <si>
    <t>C00491</t>
  </si>
  <si>
    <t>C6H12N2O4S2</t>
  </si>
  <si>
    <t>56-89-3</t>
  </si>
  <si>
    <t>Cysteine, methionine metabolism; ABC Transporters; Ferroptosis; Protein digestion, absorption</t>
  </si>
  <si>
    <t>HMDB00089</t>
  </si>
  <si>
    <t>C00475</t>
  </si>
  <si>
    <t>C9H13N3O5</t>
  </si>
  <si>
    <t>65-46-3</t>
  </si>
  <si>
    <t>HMDB00296</t>
  </si>
  <si>
    <t>C00299</t>
  </si>
  <si>
    <t>C9H12N2O6</t>
  </si>
  <si>
    <t>58-96-8</t>
  </si>
  <si>
    <t>HMDB00688</t>
  </si>
  <si>
    <t>C20826</t>
  </si>
  <si>
    <t>C12H23NO4</t>
  </si>
  <si>
    <t>31023-24-2</t>
  </si>
  <si>
    <t>Lipid metabolism; Lipid transport; Fatty acid metabolism; Cell signaling; Lipid peroxidation</t>
  </si>
  <si>
    <t>HMDB00845</t>
  </si>
  <si>
    <t>C05926</t>
  </si>
  <si>
    <t>C9H11N5O4</t>
  </si>
  <si>
    <t>2009-64-5</t>
  </si>
  <si>
    <t>Folate biosynthesis</t>
  </si>
  <si>
    <t>HMDB00086</t>
  </si>
  <si>
    <t>C00670</t>
  </si>
  <si>
    <t>C8H21NO6P</t>
  </si>
  <si>
    <t>28319-77-9</t>
  </si>
  <si>
    <t>Glycerophospholipid metabolism; Ether lipid metabolism; Choline metabolism in cancer</t>
  </si>
  <si>
    <t>HMDB00982</t>
  </si>
  <si>
    <t>C10H15N3O5</t>
  </si>
  <si>
    <t>2140-61-6</t>
  </si>
  <si>
    <t>HMDB06049</t>
  </si>
  <si>
    <t>C06501</t>
  </si>
  <si>
    <t>C9H12NO6P</t>
  </si>
  <si>
    <t>HMDB61717</t>
  </si>
  <si>
    <t>C11H19NO6</t>
  </si>
  <si>
    <t>256928-74-2</t>
  </si>
  <si>
    <t>Lipid metabolism; Lipid transport; Fatty acid metabolism; Lipid peroxidation</t>
  </si>
  <si>
    <t>HMDB00235</t>
  </si>
  <si>
    <t>C00378</t>
  </si>
  <si>
    <t>C12H17N4OS</t>
  </si>
  <si>
    <t>70-16-6</t>
  </si>
  <si>
    <t>Thiamine metabolism; ABC Transporters; Sulfur relay system; Vitamin digestion, absorption</t>
  </si>
  <si>
    <t>HMDB01294</t>
  </si>
  <si>
    <t>C01159</t>
  </si>
  <si>
    <t>C3H8O10P2</t>
  </si>
  <si>
    <t>138-81-8</t>
  </si>
  <si>
    <t>Glycolysis, Gluconeogenesis</t>
  </si>
  <si>
    <t>HMDB00085</t>
  </si>
  <si>
    <t>C00330</t>
  </si>
  <si>
    <t>C10H13N5O4</t>
  </si>
  <si>
    <t>961-07-9</t>
  </si>
  <si>
    <t>Purine metabolism; ABC Transporters</t>
  </si>
  <si>
    <t>HMDB00050</t>
  </si>
  <si>
    <t>C00212</t>
  </si>
  <si>
    <t>58-61-7</t>
  </si>
  <si>
    <t>Purine metabolism; ABC Transporters; cGMP-PKG signaling pathway</t>
  </si>
  <si>
    <t>HMDB00195</t>
  </si>
  <si>
    <t>C00294</t>
  </si>
  <si>
    <t>C10H12N4O5</t>
  </si>
  <si>
    <t>58-63-9</t>
  </si>
  <si>
    <t>HMDB13130</t>
  </si>
  <si>
    <t>C12H21NO6</t>
  </si>
  <si>
    <t>102636-82-8</t>
  </si>
  <si>
    <t>HMDB03331</t>
  </si>
  <si>
    <t>C02494</t>
  </si>
  <si>
    <t>C11H15N5O4</t>
  </si>
  <si>
    <t>15763-06-1</t>
  </si>
  <si>
    <t>HMDB04044</t>
  </si>
  <si>
    <t>1867-73-8</t>
  </si>
  <si>
    <t>HMDB00133</t>
  </si>
  <si>
    <t>C00387</t>
  </si>
  <si>
    <t>C10H13N5O5</t>
  </si>
  <si>
    <t>118-00-3</t>
  </si>
  <si>
    <t>HMDB01358</t>
  </si>
  <si>
    <t>C00376</t>
  </si>
  <si>
    <t>C20H28O</t>
  </si>
  <si>
    <t>116-31-4</t>
  </si>
  <si>
    <t>Retinol metabolism; Phototransduction; Vitamin digestion, absorption</t>
  </si>
  <si>
    <t>HMDB00305</t>
  </si>
  <si>
    <t>C19962</t>
  </si>
  <si>
    <t>C20H30O</t>
  </si>
  <si>
    <t>68-26-8</t>
  </si>
  <si>
    <t>HMDB00052</t>
  </si>
  <si>
    <t>C03406</t>
  </si>
  <si>
    <t>C10H18N4O6</t>
  </si>
  <si>
    <t>2387-71-5</t>
  </si>
  <si>
    <t>Arginine biosynthesis; Alanine, aspartate, glutamate metabolism; Biosynthesis of secondary metabolites; Biosynthesis of amino acids</t>
  </si>
  <si>
    <t>HMDB01173</t>
  </si>
  <si>
    <t>C00170</t>
  </si>
  <si>
    <t>C11H15N5O3S</t>
  </si>
  <si>
    <t>2457-80-9</t>
  </si>
  <si>
    <t>Cysteine, methionine metabolism; Zeatin biosynthesis; Biosynthesis of plant secondary metabolites</t>
  </si>
  <si>
    <t>HMDB04824</t>
  </si>
  <si>
    <t>C12H17N5O5</t>
  </si>
  <si>
    <t>2140-67-2</t>
  </si>
  <si>
    <t>HMDB0000288</t>
  </si>
  <si>
    <t>C00105</t>
  </si>
  <si>
    <t>C9H13N2O9P</t>
  </si>
  <si>
    <t>58-97-9</t>
  </si>
  <si>
    <t>HMDB00058</t>
  </si>
  <si>
    <t>C00575</t>
  </si>
  <si>
    <t>C10H12N5O6P</t>
  </si>
  <si>
    <t>60-92-4</t>
  </si>
  <si>
    <t>Purine metabolism; Endocrine resistance; Biofilm formation - Pseudomonas aeruginosa, Escherichia coli</t>
  </si>
  <si>
    <t>HMDB01397</t>
  </si>
  <si>
    <t>C00144</t>
  </si>
  <si>
    <t>C10H14N5O8P</t>
  </si>
  <si>
    <t>85-32-5</t>
  </si>
  <si>
    <t>Purine metabolism; Biosynthesis of plant secondary metabolites; Biosynthesis of alkaloids derived from histidine, purine</t>
  </si>
  <si>
    <t>HMDB00244</t>
  </si>
  <si>
    <t>C00255</t>
  </si>
  <si>
    <t>C17H20N4O6</t>
  </si>
  <si>
    <t>83-88-5</t>
  </si>
  <si>
    <t>Riboflavin metabolism; Biosynthesis of secondary metabolites; ABC Transporters; Vitamin digestion, absorption</t>
  </si>
  <si>
    <t>HMDB0000939</t>
  </si>
  <si>
    <t>C00021</t>
  </si>
  <si>
    <t>C14H20N6O5S</t>
  </si>
  <si>
    <t>979-92-0</t>
  </si>
  <si>
    <t>Cysteine, methionine metabolism; Biosynthesis of amino acids</t>
  </si>
  <si>
    <t>HMDB00876</t>
  </si>
  <si>
    <t>C05443</t>
  </si>
  <si>
    <t>C27H44O</t>
  </si>
  <si>
    <t>67-97-0</t>
  </si>
  <si>
    <t>Steroid biosynthesis; Biosynthesis of secondary metabolites; Vitamin digestion, Absorption; Rheumatoid arthritis</t>
  </si>
  <si>
    <t>HMDB00900</t>
  </si>
  <si>
    <t>C05441</t>
  </si>
  <si>
    <t>C28H44O</t>
  </si>
  <si>
    <t>50-14-6</t>
  </si>
  <si>
    <t>Steroid biosynthesis; Biosynthesis of secondary metabolites</t>
  </si>
  <si>
    <t>HMDB01185</t>
  </si>
  <si>
    <t>C00019</t>
  </si>
  <si>
    <t>C15H22N6O5S</t>
  </si>
  <si>
    <t>485-80-3</t>
  </si>
  <si>
    <t>Monobactam biosynthesis; Cysteine, methionine metabolism; Arginine, proline metabolism; Zeatin biosynthesis; Biosynthesis of plant secondary metabolites; Biosynthesis of plant hormones</t>
  </si>
  <si>
    <t>HMDB01546</t>
  </si>
  <si>
    <t>C00112</t>
  </si>
  <si>
    <t>C9H15N3O11P2</t>
  </si>
  <si>
    <t>63-38-7</t>
  </si>
  <si>
    <t>HMDB0001372</t>
  </si>
  <si>
    <t>C00068</t>
  </si>
  <si>
    <t>C12H19N4O7P2S</t>
  </si>
  <si>
    <t>154-87-0</t>
  </si>
  <si>
    <t>Glycolysis, Gluconeogenesis; TCA Cyle; Branched chain amino acid degradation</t>
  </si>
  <si>
    <t>HMDB00121</t>
  </si>
  <si>
    <t>C00504</t>
  </si>
  <si>
    <t>C19H19N7O6</t>
  </si>
  <si>
    <t>59-30-3</t>
  </si>
  <si>
    <t>One carbon pool by folate; Folate biosynthesis; Biosynthgesis of phenylpropanoids</t>
  </si>
  <si>
    <t>HMDB03555</t>
  </si>
  <si>
    <t>C02059</t>
  </si>
  <si>
    <t>C31H46O2</t>
  </si>
  <si>
    <t>84-80-0</t>
  </si>
  <si>
    <t>Ubiquinone, other terpenoid-quinone biosynthesis; Biosynthesis of secondary metabolites; Vitamin digestion, absorption</t>
  </si>
  <si>
    <t>HMDB01008</t>
  </si>
  <si>
    <t>C00500</t>
  </si>
  <si>
    <t>C33H34N4O6</t>
  </si>
  <si>
    <t>114-25-0</t>
  </si>
  <si>
    <t>Porphyrin, chlorophyll metabolism; Biosynthesis of secondary metabolites</t>
  </si>
  <si>
    <t>HMDB00902</t>
  </si>
  <si>
    <t>C00003</t>
  </si>
  <si>
    <t>C21H28N7O14P2</t>
  </si>
  <si>
    <t>53-84-9</t>
  </si>
  <si>
    <t>Oxidative phosphorylation; Thiamine metabolism; Nicotinate, nicotinamide metabolism; Drug metabolism - other enzymes</t>
  </si>
  <si>
    <t>HMDB02274</t>
  </si>
  <si>
    <t>C06453</t>
  </si>
  <si>
    <t>C63H91CoN13O14P</t>
  </si>
  <si>
    <t>13422-55-4</t>
  </si>
  <si>
    <t>HMDB00607</t>
  </si>
  <si>
    <t>C02823</t>
  </si>
  <si>
    <t>C62H88CoN13O14PR</t>
  </si>
  <si>
    <t>68-19-9</t>
  </si>
  <si>
    <t>Porphyrin, chlorophyll metabolism</t>
  </si>
  <si>
    <t>HMDB00221</t>
  </si>
  <si>
    <t>C00005</t>
  </si>
  <si>
    <t>C21H30N7O17P3</t>
  </si>
  <si>
    <t>53-57-6</t>
  </si>
  <si>
    <t>Photosynthesis; Glutathione metabolism; Thyroid hormone synthesis; Aldosterone synthesis, secretion</t>
  </si>
  <si>
    <t>HMDB00248</t>
  </si>
  <si>
    <t>C01829</t>
  </si>
  <si>
    <t>C15H11I4NO4</t>
  </si>
  <si>
    <t>51-48-9</t>
  </si>
  <si>
    <t>Tyrosine metabolism; Neuroactive ligand-receptor interaction; Thyroid hormone synthesis; Thyroid hormone signaling pathway</t>
  </si>
  <si>
    <t>HMDB01248</t>
  </si>
  <si>
    <t>C00016</t>
  </si>
  <si>
    <t>C27H33N9O15P2</t>
  </si>
  <si>
    <t>146-14-5</t>
  </si>
  <si>
    <t>Riboflavin metabolism; Biosynthesis of secondary metabolites; Vitamin digestion, absorption</t>
  </si>
  <si>
    <t>HMDB02086</t>
  </si>
  <si>
    <t>C00194</t>
  </si>
  <si>
    <t>C72H100CoN18O17P</t>
  </si>
  <si>
    <t>13870-90-1</t>
  </si>
  <si>
    <t>HMDB13111</t>
  </si>
  <si>
    <t>C11378</t>
  </si>
  <si>
    <t>C59H90O4</t>
  </si>
  <si>
    <t>5677-55-4</t>
  </si>
  <si>
    <t>Ferroptosis</t>
  </si>
  <si>
    <t>HMDB06112</t>
  </si>
  <si>
    <t>C19440</t>
  </si>
  <si>
    <t>C3H4O2</t>
  </si>
  <si>
    <t>542-78-9</t>
  </si>
  <si>
    <t>HMDB00115</t>
  </si>
  <si>
    <t>C00160</t>
  </si>
  <si>
    <t>C2H4O3</t>
  </si>
  <si>
    <t>79-14-1</t>
  </si>
  <si>
    <t>Photorespiration</t>
  </si>
  <si>
    <t>HMDB00243</t>
  </si>
  <si>
    <t>C00022</t>
  </si>
  <si>
    <t>C3H4O3</t>
  </si>
  <si>
    <t>127-17-3</t>
  </si>
  <si>
    <t>Glycolysis, gluconeogenesis; TCA Cyle; Branched chain amino acid biosynthesis</t>
  </si>
  <si>
    <t>HMDB00190</t>
  </si>
  <si>
    <t>C00186</t>
  </si>
  <si>
    <t>C3H6O3</t>
  </si>
  <si>
    <t>79-33-4</t>
  </si>
  <si>
    <t>Glycolysis, gluconeogenesis; Fructose, mannose metabolism; Pyruvate metabolism; Propanoate metabolism</t>
  </si>
  <si>
    <t>HMDB01051</t>
  </si>
  <si>
    <t>C00577</t>
  </si>
  <si>
    <t>56-82-6</t>
  </si>
  <si>
    <t>Pentose phosphate pathway; Fructose, mannose metabolism; Galactose metabolism; Glycerolipid metabolism</t>
  </si>
  <si>
    <t>HMDB00700</t>
  </si>
  <si>
    <t>C01013</t>
  </si>
  <si>
    <t>503-66-2</t>
  </si>
  <si>
    <t>Pyrimidine metabolism; beta-Alanine metabolism; Propanoate metabolism; Carbon fixation pathways in prokaryotes</t>
  </si>
  <si>
    <t>HMDB00718/HMDB0001259</t>
  </si>
  <si>
    <t>C08262/C00232/C00164</t>
  </si>
  <si>
    <t>C5H10O2/C4H6O3/C4H6O3</t>
  </si>
  <si>
    <t>503-74-2/692-29-5/541-50-4</t>
  </si>
  <si>
    <t>Biosynthesis of alkaloids derived from histidine, purine; Biosynthesis of secondary metabolites; Protein digestion, absorption</t>
  </si>
  <si>
    <t>HMDB00005</t>
  </si>
  <si>
    <t>C00109</t>
  </si>
  <si>
    <t>C4H6O3</t>
  </si>
  <si>
    <t>600-18-0</t>
  </si>
  <si>
    <t>Glycine, serine, threonine metabolism; Cysteine, methionine metabolism; Branched chain amino acid biosynthesis; Propanoate metabolism</t>
  </si>
  <si>
    <t>HMDB0000112</t>
  </si>
  <si>
    <t>C00334</t>
  </si>
  <si>
    <t>56-12-2</t>
  </si>
  <si>
    <t>Alanine, aspartate, glutamate metabolism; Arginine, proline metabolism; beta-Alanine metabolism; Butanoate metabolism</t>
  </si>
  <si>
    <t>HMDB00691</t>
  </si>
  <si>
    <t>C00383</t>
  </si>
  <si>
    <t>C3H4O4</t>
  </si>
  <si>
    <t>141-82-2</t>
  </si>
  <si>
    <t>Fatty acid biosynthesis; Pyrimidine metabolism; beta-Alanine metabolism; Fatty acid metabolism</t>
  </si>
  <si>
    <t>HMDB0000357</t>
  </si>
  <si>
    <t>C01089</t>
  </si>
  <si>
    <t>C4H8O3</t>
  </si>
  <si>
    <t>300-85-6</t>
  </si>
  <si>
    <t>Synthesis, degradation of ketone bodies; Butanoate metabolism; cAMP signaling pathway</t>
  </si>
  <si>
    <t>HMDB00729</t>
  </si>
  <si>
    <t>594-61-4</t>
  </si>
  <si>
    <t>HMDB00139</t>
  </si>
  <si>
    <t>C00258</t>
  </si>
  <si>
    <t>C3H6O4</t>
  </si>
  <si>
    <t>473-81-4</t>
  </si>
  <si>
    <t>Pentose phosphate pathway; Glycine, serine, threonine metabolism; Glycerolipid metabolism; Glyoxylate, dicarboxylate metabolism</t>
  </si>
  <si>
    <t>HMDB00300</t>
  </si>
  <si>
    <t>C00106</t>
  </si>
  <si>
    <t>C4H4N2O2</t>
  </si>
  <si>
    <t>66-22-8</t>
  </si>
  <si>
    <t>Pyrimidine metabolsim; beta-Alanine metabolism; Pantothenate, CoA biosynthesis</t>
  </si>
  <si>
    <t>HMDB00134</t>
  </si>
  <si>
    <t>C00122</t>
  </si>
  <si>
    <t>C4H4O4</t>
  </si>
  <si>
    <t>110-17-8</t>
  </si>
  <si>
    <t>TCA cycle; Oxidative phosphorylation; Arginine biosynthesis; Alanine, aspartate, glutamate metabolism</t>
  </si>
  <si>
    <t>HMDB00176</t>
  </si>
  <si>
    <t>C01384</t>
  </si>
  <si>
    <t>110-16-7</t>
  </si>
  <si>
    <t>Tyrosine metabolism; Butanoate metabolism; Nicotinate, nicotinamide metabolism; Microbial metabolism</t>
  </si>
  <si>
    <t>HMDB00532</t>
  </si>
  <si>
    <t>C4H7NO3</t>
  </si>
  <si>
    <t>543-24-8</t>
  </si>
  <si>
    <t>HMDB00128</t>
  </si>
  <si>
    <t>C00581</t>
  </si>
  <si>
    <t>C3H7N3O2</t>
  </si>
  <si>
    <t>352-97-6</t>
  </si>
  <si>
    <t>HMDB00407</t>
  </si>
  <si>
    <t>C5H10O3</t>
  </si>
  <si>
    <t>4026-18-0</t>
  </si>
  <si>
    <t>HMDB00254</t>
  </si>
  <si>
    <t>C00042</t>
  </si>
  <si>
    <t>C4H6O4</t>
  </si>
  <si>
    <t>110-15-6</t>
  </si>
  <si>
    <t>HMDB00202</t>
  </si>
  <si>
    <t>C02170</t>
  </si>
  <si>
    <t>516-05-2</t>
  </si>
  <si>
    <t>Pyrimidine metabolism; Branched chain amino acid degradation; Propanoate metabolism</t>
  </si>
  <si>
    <t>HMDB00754</t>
  </si>
  <si>
    <t>C20827</t>
  </si>
  <si>
    <t>625-08-1</t>
  </si>
  <si>
    <t>HMDB02649</t>
  </si>
  <si>
    <t>C01796</t>
  </si>
  <si>
    <t>C4H8O4</t>
  </si>
  <si>
    <t>1758-51-6</t>
  </si>
  <si>
    <t>HMDB04136</t>
  </si>
  <si>
    <t>C16884</t>
  </si>
  <si>
    <t>C4H10O4</t>
  </si>
  <si>
    <t>2418-52-2</t>
  </si>
  <si>
    <t>HMDB01488</t>
  </si>
  <si>
    <t>C00253</t>
  </si>
  <si>
    <t>C6H5NO2</t>
  </si>
  <si>
    <t>59-67-6</t>
  </si>
  <si>
    <t>Nicotinate, nicotinamide metabolism; Tropane, piperidine, pyridine alkaoid biosynthesis</t>
  </si>
  <si>
    <t>HMDB0002243</t>
  </si>
  <si>
    <t>C10164</t>
  </si>
  <si>
    <t>98-98-6</t>
  </si>
  <si>
    <t>Tryptophan metabolism</t>
  </si>
  <si>
    <t>HMDB00262</t>
  </si>
  <si>
    <t>C00178</t>
  </si>
  <si>
    <t>65-71-4</t>
  </si>
  <si>
    <t>HMDB00634</t>
  </si>
  <si>
    <t>C02226</t>
  </si>
  <si>
    <t>C5H6O4</t>
  </si>
  <si>
    <t>498-23-7</t>
  </si>
  <si>
    <t>Branched chain amino acid biosynthesis; C5-Branched dibasic acid metabolism; 2-Oxocarboxylic acid metabolism</t>
  </si>
  <si>
    <t>HMDB00695</t>
  </si>
  <si>
    <t>C00233</t>
  </si>
  <si>
    <t>C6H10O3</t>
  </si>
  <si>
    <t>816-66-0</t>
  </si>
  <si>
    <t>Branched chain amino acid Degradation, Biosynthesis; Glucosinolate biosynthesis</t>
  </si>
  <si>
    <t>HMDB02092</t>
  </si>
  <si>
    <t>C00490</t>
  </si>
  <si>
    <t>97-65-4</t>
  </si>
  <si>
    <t>C5-Branched dibasic acid metabolism</t>
  </si>
  <si>
    <t>HMDB00766</t>
  </si>
  <si>
    <t>97-69-8</t>
  </si>
  <si>
    <t>Prostate cancer</t>
  </si>
  <si>
    <t>HMDB01844</t>
  </si>
  <si>
    <t>C5H8O4</t>
  </si>
  <si>
    <t>498-21-5</t>
  </si>
  <si>
    <t>Lipid metabolism; Lipid transport; Fatty acid metabolism; Ethylmalonic encephalopathy; Lipid peroxidation</t>
  </si>
  <si>
    <t>HMDB00624</t>
  </si>
  <si>
    <t>C03264</t>
  </si>
  <si>
    <t>C6H12O3</t>
  </si>
  <si>
    <t>20312-37-2</t>
  </si>
  <si>
    <t>HMDB00661</t>
  </si>
  <si>
    <t>C00489</t>
  </si>
  <si>
    <t>110-94-1</t>
  </si>
  <si>
    <t>Fatty acid degradation; Lysine degradation; Microbial metabolism</t>
  </si>
  <si>
    <t>HMDB00223</t>
  </si>
  <si>
    <t>C00036</t>
  </si>
  <si>
    <t>C4H4O5</t>
  </si>
  <si>
    <t>328-42-7</t>
  </si>
  <si>
    <t>Glycolysis, gluconeogenesis; TCA Cycle; Alanine, aspartate, glutamate metabolism</t>
  </si>
  <si>
    <t>HMDB00622</t>
  </si>
  <si>
    <t>601-75-2</t>
  </si>
  <si>
    <t>HMDB00026</t>
  </si>
  <si>
    <t>C02642</t>
  </si>
  <si>
    <t>462-88-4</t>
  </si>
  <si>
    <t>HMDB00156</t>
  </si>
  <si>
    <t>C00149</t>
  </si>
  <si>
    <t>C4H6O5</t>
  </si>
  <si>
    <t>97-67-6</t>
  </si>
  <si>
    <t>TCA cycle; Pyruvate metabolsim; Glyoxylate, dicarboxylate metabolism; Methane metabolism</t>
  </si>
  <si>
    <t>HMDB00034</t>
  </si>
  <si>
    <t>C00147</t>
  </si>
  <si>
    <t>C5H5N5</t>
  </si>
  <si>
    <t>73-24-5</t>
  </si>
  <si>
    <t>Purine metabolism; Zeatin biosynthesis</t>
  </si>
  <si>
    <t>HMDB14581</t>
  </si>
  <si>
    <t>D00224</t>
  </si>
  <si>
    <t>C5H4N4O</t>
  </si>
  <si>
    <t>315-30-0</t>
  </si>
  <si>
    <t>Purine metabolism; Peroxisome</t>
  </si>
  <si>
    <t>HMDB00157</t>
  </si>
  <si>
    <t>C00262</t>
  </si>
  <si>
    <t>68-94-0</t>
  </si>
  <si>
    <t>HMDB00209</t>
  </si>
  <si>
    <t>C07086</t>
  </si>
  <si>
    <t>C8H8O2</t>
  </si>
  <si>
    <t>103-82-2</t>
  </si>
  <si>
    <t>Phenylalanine metabolism; Styrene degradation; Microbial metabolism</t>
  </si>
  <si>
    <t>HMDB00613/HMDB000943</t>
  </si>
  <si>
    <t>NA/C01620</t>
  </si>
  <si>
    <t>C4H8O5</t>
  </si>
  <si>
    <t>13752-84-6</t>
  </si>
  <si>
    <t>Ascorbate, aldarate metabolism</t>
  </si>
  <si>
    <t>HMDB01123</t>
  </si>
  <si>
    <t>C00108</t>
  </si>
  <si>
    <t>118-92-3</t>
  </si>
  <si>
    <t>Tryptophan metabolsim; Phenylalanine, tyrosine, tryptophan biosynthesis; Phenazine biosynthesis</t>
  </si>
  <si>
    <t>HMDB00500</t>
  </si>
  <si>
    <t>C00156</t>
  </si>
  <si>
    <t>C7H6O3</t>
  </si>
  <si>
    <t>99-96-7</t>
  </si>
  <si>
    <t>Ubiquinone, other terpenoid-quinone biosynthesis; Benzoate degradation; Bisphenol degration; Toluene degradation; Aminobenzoate degradation</t>
  </si>
  <si>
    <t>HMDB01494</t>
  </si>
  <si>
    <t>C00227</t>
  </si>
  <si>
    <t>C2H5O5P</t>
  </si>
  <si>
    <t>590-54-5</t>
  </si>
  <si>
    <t>Taurine, hypotaurine metabolism; Pyruvate metabolism; Methane metabolism</t>
  </si>
  <si>
    <t>HMDB0000224</t>
  </si>
  <si>
    <t>C00346</t>
  </si>
  <si>
    <t>C2H8NO4P</t>
  </si>
  <si>
    <t>1071-23-4</t>
  </si>
  <si>
    <t>Glycerophospholipid metabolsim; Sphingolipid metabolsim; Cationic antimicrobial peptide (CAMP) resistance; Sphingolipid signaling pathway</t>
  </si>
  <si>
    <t>HMDB00730</t>
  </si>
  <si>
    <t>C6H11NO3</t>
  </si>
  <si>
    <t>15926-18-8</t>
  </si>
  <si>
    <t>Ethylmalonic encephalopathy</t>
  </si>
  <si>
    <t>HMDB00448/HMDB00752</t>
  </si>
  <si>
    <t>C06104/NA</t>
  </si>
  <si>
    <t>C6H10O4</t>
  </si>
  <si>
    <t>124-04-9/626-51-7</t>
  </si>
  <si>
    <t>Caprolactam degradation; Microbial metabolsim; Degradation of aromatic compounds</t>
  </si>
  <si>
    <t>HMDB00208</t>
  </si>
  <si>
    <t>C00026</t>
  </si>
  <si>
    <t>C5H6O5</t>
  </si>
  <si>
    <t>328-50-7</t>
  </si>
  <si>
    <t>TCA Cycle; Pentose, glucuronate interconversions; Ascorbate, aldarate metabolsim; Arginine biosynthesis</t>
  </si>
  <si>
    <t>HMDB00422</t>
  </si>
  <si>
    <t>617-62-9</t>
  </si>
  <si>
    <t>HMDB00227</t>
  </si>
  <si>
    <t>C00418</t>
  </si>
  <si>
    <t>C6H12O4</t>
  </si>
  <si>
    <t>150-97-0</t>
  </si>
  <si>
    <t>Terpenoid backbone biosynthesis; Biosynthesis of plant secondary metabolites; Biosynthesis of terpenoids, steroids; Biosynthesis of plant hormones</t>
  </si>
  <si>
    <t>HMDB59655</t>
  </si>
  <si>
    <t>C02630</t>
  </si>
  <si>
    <t>C5H8O5</t>
  </si>
  <si>
    <t>2889-31-8</t>
  </si>
  <si>
    <t>Butanoate metabolism; C5-Branched dibasic acid metabolism</t>
  </si>
  <si>
    <t>HMDB0000426</t>
  </si>
  <si>
    <t>C00815</t>
  </si>
  <si>
    <t>597-44-4</t>
  </si>
  <si>
    <t>HMDB59916</t>
  </si>
  <si>
    <t>C00898</t>
  </si>
  <si>
    <t>C4H6O6</t>
  </si>
  <si>
    <t>87-69-4</t>
  </si>
  <si>
    <t>Glyoxylate, dicarboxylate metabolism</t>
  </si>
  <si>
    <t>HMDB00098</t>
  </si>
  <si>
    <t>C00181</t>
  </si>
  <si>
    <t>C5H10O5</t>
  </si>
  <si>
    <t>58-86-6</t>
  </si>
  <si>
    <t>Pentose, glucuronate interconversions; Amino sugar, nucleotide sugar metabolism; ABC Transporters</t>
  </si>
  <si>
    <t>HMDB0001587</t>
  </si>
  <si>
    <t>C02137</t>
  </si>
  <si>
    <t>C8H6O3</t>
  </si>
  <si>
    <t>611-73-4</t>
  </si>
  <si>
    <t>Phenylalanine metabolism; Aminobenzoate degradation; Microbial metabolism</t>
  </si>
  <si>
    <t>HMDB00764</t>
  </si>
  <si>
    <t>C05629</t>
  </si>
  <si>
    <t>C9H10O2</t>
  </si>
  <si>
    <t>501-52-0</t>
  </si>
  <si>
    <t>Phenylalanine metabolism; Meabolic pathways; Microbial metabolism; Degradation of aromatic compounds</t>
  </si>
  <si>
    <t>HMDB00786</t>
  </si>
  <si>
    <t>C07599</t>
  </si>
  <si>
    <t>C5H4N4O2</t>
  </si>
  <si>
    <t>2465-59-0</t>
  </si>
  <si>
    <t>HMDB00292</t>
  </si>
  <si>
    <t>C00385</t>
  </si>
  <si>
    <t>69-89-6</t>
  </si>
  <si>
    <t>Purine metabolism; Caffeine metabolism; Biosynthesis of plant secondary metbolites; Biosynthesis of alkaloids derived from histidine, purine; Biosynthesis of secondary metabolites; Microbial metabolism</t>
  </si>
  <si>
    <t>HMDB62635</t>
  </si>
  <si>
    <t>C01983</t>
  </si>
  <si>
    <t>C8H8O3</t>
  </si>
  <si>
    <t>611-71-2</t>
  </si>
  <si>
    <t>Aminobenzoate degradation; Microbial metabolism</t>
  </si>
  <si>
    <t>HMDB00703</t>
  </si>
  <si>
    <t>C01984</t>
  </si>
  <si>
    <t>90-64-2</t>
  </si>
  <si>
    <t>HMDB00568</t>
  </si>
  <si>
    <t>C01904</t>
  </si>
  <si>
    <t>C5H12O5</t>
  </si>
  <si>
    <t>488-82-4</t>
  </si>
  <si>
    <t>Pentose, glucuronate interconversions</t>
  </si>
  <si>
    <t>HMDB0000440/HMDB60390</t>
  </si>
  <si>
    <t>C05593/C00642</t>
  </si>
  <si>
    <t>621-37-4/N/A</t>
  </si>
  <si>
    <t>Tyrosine metabolism; Phenylalanine metabolism; Styrene degradation; Microbial metabolism</t>
  </si>
  <si>
    <t>HMDB01476</t>
  </si>
  <si>
    <t>C00632</t>
  </si>
  <si>
    <t>C7H7NO3</t>
  </si>
  <si>
    <t>548-93-6</t>
  </si>
  <si>
    <t>Tryptophan metabolism; Aminobenzoate degradation; Microbial metabolism</t>
  </si>
  <si>
    <t>HMDB00073</t>
  </si>
  <si>
    <t>C03758</t>
  </si>
  <si>
    <t>C8H11NO2</t>
  </si>
  <si>
    <t>62-31-7</t>
  </si>
  <si>
    <t>HMDB0000996</t>
  </si>
  <si>
    <t>C00606</t>
  </si>
  <si>
    <t>C3H7NO4S</t>
  </si>
  <si>
    <t>1115-65-7</t>
  </si>
  <si>
    <t>Cysteine, methionine metabolism; Taurine, hypotaurine metabolism</t>
  </si>
  <si>
    <t>HMDB00397</t>
  </si>
  <si>
    <t>C00196</t>
  </si>
  <si>
    <t>C7H6O4</t>
  </si>
  <si>
    <t>303-38-8</t>
  </si>
  <si>
    <t>Benzoate degradation; Aminobenzoate degradation; Biosynthesis of siderophore group nonribosomal peptides; Biosynthesis of phenylpropanoids; Biosynthesis of secondary metbolites; Microbial metabolism</t>
  </si>
  <si>
    <t>HMDB00152</t>
  </si>
  <si>
    <t>C00628</t>
  </si>
  <si>
    <t>490-79-9</t>
  </si>
  <si>
    <t>Tyrosine metabolism; Benzoate degradation; Naphalene degradation; Microbial metabolism</t>
  </si>
  <si>
    <t>HMDB00226</t>
  </si>
  <si>
    <t>C00295</t>
  </si>
  <si>
    <t>C5H4N2O4</t>
  </si>
  <si>
    <t>65-86-1</t>
  </si>
  <si>
    <t>HMDB00462</t>
  </si>
  <si>
    <t>C01551</t>
  </si>
  <si>
    <t>C4H6N4O3</t>
  </si>
  <si>
    <t>97-59-6</t>
  </si>
  <si>
    <t>HMDB00678</t>
  </si>
  <si>
    <t>C7H13NO3</t>
  </si>
  <si>
    <t>16284-60-9</t>
  </si>
  <si>
    <t>HMDB00510</t>
  </si>
  <si>
    <t>C00956</t>
  </si>
  <si>
    <t>542-32-5</t>
  </si>
  <si>
    <t>Lysine biosynthesis; Lysine degradation; Penicillin, cephalosporin biosynthesis</t>
  </si>
  <si>
    <t>HMDB03320</t>
  </si>
  <si>
    <t>C19837</t>
  </si>
  <si>
    <t>C9H7NO2</t>
  </si>
  <si>
    <t>771-50-6</t>
  </si>
  <si>
    <t>HMDB02285</t>
  </si>
  <si>
    <t>1477-50-5</t>
  </si>
  <si>
    <t>HMDB0000355</t>
  </si>
  <si>
    <t>C03761</t>
  </si>
  <si>
    <t>C6H10O5</t>
  </si>
  <si>
    <t>503-49-1</t>
  </si>
  <si>
    <t>HMDB00205</t>
  </si>
  <si>
    <t>C00166</t>
  </si>
  <si>
    <t>C9H8O3</t>
  </si>
  <si>
    <t>156-06-9</t>
  </si>
  <si>
    <t>Phenylalanine metabolism; Phenylalanine, tyrosine, tryptophan biosynthesis; Tropane, piperidine, pyridine alkaloid biosynthesis; Biosynthesis of plant secondary metabolites</t>
  </si>
  <si>
    <t>HMDB02035</t>
  </si>
  <si>
    <t>C00811</t>
  </si>
  <si>
    <t>501-98-4</t>
  </si>
  <si>
    <t>Ubiquinone, other terpenoid-quinone biosynthesis; Tyrosine metabolism; Phenylpropanoid biosynthesis; Biosynthesis of various secondary metabolites - part 2</t>
  </si>
  <si>
    <t>HMDB01713</t>
  </si>
  <si>
    <t>C12621</t>
  </si>
  <si>
    <t>14755-02-3</t>
  </si>
  <si>
    <t>Phenylalanine metabolism; Microbial metabolism; Degradation of aromatic compounds</t>
  </si>
  <si>
    <t>HMDB60256</t>
  </si>
  <si>
    <t>C05411</t>
  </si>
  <si>
    <t>C5H10O6</t>
  </si>
  <si>
    <t>4172-44-5</t>
  </si>
  <si>
    <t>Pentose, glucuronate interconversions; Ascorbate, aldarate metabolism</t>
  </si>
  <si>
    <t>HMDB0000779</t>
  </si>
  <si>
    <t>C05607</t>
  </si>
  <si>
    <t>828-01-3</t>
  </si>
  <si>
    <t>Phenylalanine metabolism; Tropane, piperidine, pyridine alkaoid biosynthesis; Biosynthesis of alkaoids derived from ornithine, lysine, nicotinic acid</t>
  </si>
  <si>
    <t>HMDB02199</t>
  </si>
  <si>
    <t>C01744</t>
  </si>
  <si>
    <t>C9H10O3</t>
  </si>
  <si>
    <t>501-97-3</t>
  </si>
  <si>
    <t>HMDB0000232</t>
  </si>
  <si>
    <t>C03722</t>
  </si>
  <si>
    <t>C7H5NO4</t>
  </si>
  <si>
    <t>89-00-9</t>
  </si>
  <si>
    <t>Tryptophan metabolism; beta-Alanine metabolism; Nicotinate, nicotinamide metabolism; Biosynthesis of plant secondary metabolites; Biosynthesis of alkaloids derived from ornithine, lysine, nicotinic acid</t>
  </si>
  <si>
    <t>HMDB00263</t>
  </si>
  <si>
    <t>C00074</t>
  </si>
  <si>
    <t>C3H5O6P</t>
  </si>
  <si>
    <t>138-08-9</t>
  </si>
  <si>
    <t>Glycolysis, gluconeogenesis; TCA cycle; Phenylalanine, tyruosine, tryptophan biosynthesis; Phosphonate, phosphinate metabolism</t>
  </si>
  <si>
    <t>HMDB00130</t>
  </si>
  <si>
    <t>C00544</t>
  </si>
  <si>
    <t>C8H8O4</t>
  </si>
  <si>
    <t>451-13-8</t>
  </si>
  <si>
    <t>Ubiquinone, other terpenoid-quinone biosynthesis; Tyrosine metabolism; Styrene degradation; Microbial metabolism</t>
  </si>
  <si>
    <t>HMDB00289</t>
  </si>
  <si>
    <t xml:space="preserve">C00366 </t>
  </si>
  <si>
    <t>C5H4N4O3</t>
  </si>
  <si>
    <t>69-93-2</t>
  </si>
  <si>
    <t>Purine metabolism; Microbial metabolism; Bile secretion</t>
  </si>
  <si>
    <t>HMDB01473</t>
  </si>
  <si>
    <t>C00111</t>
  </si>
  <si>
    <t>C3H7O6P</t>
  </si>
  <si>
    <t>57-04-5</t>
  </si>
  <si>
    <t>Glycolysis, gluconeogenesis; Pentose, glucuronate interconversions; Fructose, mannose metabolism</t>
  </si>
  <si>
    <t>HMDB00126</t>
  </si>
  <si>
    <t>C00093</t>
  </si>
  <si>
    <t>C3H9O6P</t>
  </si>
  <si>
    <t>57-03-4</t>
  </si>
  <si>
    <t>Glycerolipid metabolism; Glycerophospholipid metabolism; Biosynthesis of secondary metabolites; ABC Transporters; Choline metabolism in cancer</t>
  </si>
  <si>
    <t>HMDB00958</t>
  </si>
  <si>
    <t>C02341</t>
  </si>
  <si>
    <t>C6H6O6</t>
  </si>
  <si>
    <t>4023-65-8</t>
  </si>
  <si>
    <t>HMDB03070</t>
  </si>
  <si>
    <t>C00493</t>
  </si>
  <si>
    <t>C7H10O5</t>
  </si>
  <si>
    <t>138-59-0</t>
  </si>
  <si>
    <t>Phenylalanine, tyrosine, tryptophan biosynthesis; Biosynthesis of plant secondary metabolites; Biosynthesis of phenylpropanoids</t>
  </si>
  <si>
    <t>HMDB00072</t>
  </si>
  <si>
    <t>C00417</t>
  </si>
  <si>
    <t>585-84-2</t>
  </si>
  <si>
    <t>TCA cycle; Glyoxylate, dicarboxylate metabolism; C5-Branched dibasic acid metabolism</t>
  </si>
  <si>
    <t>HMDB00893</t>
  </si>
  <si>
    <t>C08278</t>
  </si>
  <si>
    <t>C8H14O4</t>
  </si>
  <si>
    <t>505-48-6</t>
  </si>
  <si>
    <t>HMDB00197</t>
  </si>
  <si>
    <t>C00954</t>
  </si>
  <si>
    <t>C10H9NO2</t>
  </si>
  <si>
    <t>87-51-4</t>
  </si>
  <si>
    <t>Tryptophan metabolism; Biosynthesis of plant hormones; Plant hormone signal transduction</t>
  </si>
  <si>
    <t>HMDB00904</t>
  </si>
  <si>
    <t>C00327</t>
  </si>
  <si>
    <t>C6H13N3O3</t>
  </si>
  <si>
    <t>372-75-8</t>
  </si>
  <si>
    <t>Arginine biosynthesis; Biosynthesis of various secondary metabolites - part 3; Biosynthesis of secondary metabolites; Biosynthesis of amino acids</t>
  </si>
  <si>
    <t>HMDB00812</t>
  </si>
  <si>
    <t>C01042</t>
  </si>
  <si>
    <t>C6H9NO5</t>
  </si>
  <si>
    <t>997-55-7</t>
  </si>
  <si>
    <t>Alanine, aspartate, glutamate metabolism</t>
  </si>
  <si>
    <t>HMDB00044</t>
  </si>
  <si>
    <t>C00072</t>
  </si>
  <si>
    <t>C6H8O6</t>
  </si>
  <si>
    <t>50-81-7</t>
  </si>
  <si>
    <t>Ascorbate, aldarate metabolism; Glutathione metabolism; Biosynthesis of secondary metabolites</t>
  </si>
  <si>
    <t>HMDB00402</t>
  </si>
  <si>
    <t>C02504</t>
  </si>
  <si>
    <t>C7H12O5</t>
  </si>
  <si>
    <t>3237-44-3</t>
  </si>
  <si>
    <t>Branched chain amino acid biosynthesis; Pyruvate metabolism; Biosynthesis of secondary metabolites; 2-Oxocarboxylic acid metabolism; Biosynthesis of amino acids</t>
  </si>
  <si>
    <t>HMDB12156</t>
  </si>
  <si>
    <t>C04411</t>
  </si>
  <si>
    <t>921-28-8</t>
  </si>
  <si>
    <t>Branched chain amino acid biosynthesis; Biosynthesis of secondary metabolites; 2-Oxocarboxylic acid metabolism; Biosynthesis of amino acids</t>
  </si>
  <si>
    <t>HMDB01015</t>
  </si>
  <si>
    <t>C03145</t>
  </si>
  <si>
    <t>C6H11NO3S</t>
  </si>
  <si>
    <t>4289-98-9</t>
  </si>
  <si>
    <t>HMDB00714</t>
  </si>
  <si>
    <t>C01586</t>
  </si>
  <si>
    <t>C9H9NO3</t>
  </si>
  <si>
    <t>495-69-2</t>
  </si>
  <si>
    <t>Phenylalanine metabolism</t>
  </si>
  <si>
    <t>HMDB00211</t>
  </si>
  <si>
    <t>C00137</t>
  </si>
  <si>
    <t>C6H12O6</t>
  </si>
  <si>
    <t>3458-28-4</t>
  </si>
  <si>
    <t>Galactose metabolism; Ascorbate, aldarate metabolism; Streptomycin biosynthesis</t>
  </si>
  <si>
    <t>HMDB00122</t>
  </si>
  <si>
    <t>C00031</t>
  </si>
  <si>
    <t>50-99-7</t>
  </si>
  <si>
    <t>Glycolysis, gluconeogenesis; Pentose phosphate pathway; Galactose metabolism; Starch, sucrose metabolism</t>
  </si>
  <si>
    <t>HMDB00169</t>
  </si>
  <si>
    <t>C00159</t>
  </si>
  <si>
    <t>Fructose, mannose metabolism; Galactose metabolism; Amino sugar, nucleotide sugar metabolism; ABC Transporters; Phosphotransferase system; Lysosome; C-type lectin recepter signaling pathway</t>
  </si>
  <si>
    <t>HMDB00660</t>
  </si>
  <si>
    <t>C00095</t>
  </si>
  <si>
    <t>53188-23-1</t>
  </si>
  <si>
    <t>Fructose, mannose metabolism; Galactose metabolism; Starch, sucrose metabolism; Biosynthesis of secondary metabolites; Microbial metabolism</t>
  </si>
  <si>
    <t>HMDB00707</t>
  </si>
  <si>
    <t>C01179</t>
  </si>
  <si>
    <t>C9H8O4</t>
  </si>
  <si>
    <t>156-39-8</t>
  </si>
  <si>
    <t>Ubiquionone, other terpenoid-quinone biosynthesis; Monobactam biosynthesis; Tyrosine metabolism; Phenylalanine, tyrosine, tryptophan biosynthesis</t>
  </si>
  <si>
    <t>HMDB01889</t>
  </si>
  <si>
    <t>C07130</t>
  </si>
  <si>
    <t>58-55-9</t>
  </si>
  <si>
    <t>HMDB00247</t>
  </si>
  <si>
    <t>C00794</t>
  </si>
  <si>
    <t>C6H14O6</t>
  </si>
  <si>
    <t>50-70-4</t>
  </si>
  <si>
    <t>Fructose, mannose metabolism; Galactose metabolism; ABC Transporters; Phosphotransferase system</t>
  </si>
  <si>
    <t>HMDB00118</t>
  </si>
  <si>
    <t>C05582</t>
  </si>
  <si>
    <t>C9H10O4</t>
  </si>
  <si>
    <t>306-08-1</t>
  </si>
  <si>
    <t>Tyrosine metabolism; Dopaminergic synapse</t>
  </si>
  <si>
    <t>HMDB00765</t>
  </si>
  <si>
    <t>C00392</t>
  </si>
  <si>
    <t>69-65-8</t>
  </si>
  <si>
    <t>Fructose, mannose metabolism; ABC Transporters; Phosphotransferase system</t>
  </si>
  <si>
    <t>HMDB00017</t>
  </si>
  <si>
    <t>C00847</t>
  </si>
  <si>
    <t>C8H9NO4</t>
  </si>
  <si>
    <t>82-82-6</t>
  </si>
  <si>
    <t>Vitamin B6 metabolism; Microbial metabolism</t>
  </si>
  <si>
    <t>HMDB00272</t>
  </si>
  <si>
    <t>C01005</t>
  </si>
  <si>
    <t>C3H8NO6P</t>
  </si>
  <si>
    <t>407-41-0</t>
  </si>
  <si>
    <t>Glycine, serine, threonine metabolism; Cysteine, methionine metabolism; Methane metabolism</t>
  </si>
  <si>
    <t>HMDB0000362</t>
  </si>
  <si>
    <t>C00197/C00597</t>
  </si>
  <si>
    <t>C3H7O7P</t>
  </si>
  <si>
    <t>2553-59-5</t>
  </si>
  <si>
    <t>Glycolysis, gluconeogenesis; Pentose phosphate pathway; Glycine, serine, threonine metabolism; Cysteine, methionine metabolism</t>
  </si>
  <si>
    <t>HMDB00784</t>
  </si>
  <si>
    <t>C08261</t>
  </si>
  <si>
    <t>C9H16O4</t>
  </si>
  <si>
    <t>HMDB06029</t>
  </si>
  <si>
    <t>C7H12N2O4</t>
  </si>
  <si>
    <t>2490-97-3</t>
  </si>
  <si>
    <t>HMDB0000715</t>
  </si>
  <si>
    <t>C01717</t>
  </si>
  <si>
    <t>C10H7NO3</t>
  </si>
  <si>
    <t>492-27-3</t>
  </si>
  <si>
    <t>HMDB01138</t>
  </si>
  <si>
    <t>C00624</t>
  </si>
  <si>
    <t>C7H11NO5</t>
  </si>
  <si>
    <t>1188-37-0</t>
  </si>
  <si>
    <t>Argenine biosynthesis; Biosynthesis of secondary metabolites; 2-Oxocarboxylic acid metabolism; Biosynthesis of amino acids</t>
  </si>
  <si>
    <t>HMDB02302</t>
  </si>
  <si>
    <t>C11H11NO2</t>
  </si>
  <si>
    <t>830-96-6</t>
  </si>
  <si>
    <t>HMDB00763</t>
  </si>
  <si>
    <t>C05635</t>
  </si>
  <si>
    <t>C10H9NO3</t>
  </si>
  <si>
    <t>54-16-0</t>
  </si>
  <si>
    <t>Tryptophan metabolism; Serotonergic synapse</t>
  </si>
  <si>
    <t>HMDB11745</t>
  </si>
  <si>
    <t>C02712</t>
  </si>
  <si>
    <t>C7H13NO3S</t>
  </si>
  <si>
    <t>65-82-7</t>
  </si>
  <si>
    <t>HMDB00094</t>
  </si>
  <si>
    <t>C00158</t>
  </si>
  <si>
    <t>C6H8O7</t>
  </si>
  <si>
    <t>77-92-9</t>
  </si>
  <si>
    <t>TCA cycle; Alanine, aspartate, glutamate metabolism; Glyoxylate, dicarboxylate metabolism</t>
  </si>
  <si>
    <t>HMDB00127</t>
  </si>
  <si>
    <t>C00191</t>
  </si>
  <si>
    <t>C6H10O7</t>
  </si>
  <si>
    <t>6556-12-3</t>
  </si>
  <si>
    <t>Pentose, glucuronate interconversions; Ascorbate, aldarate metabolism; Amino sugar, nucleotide sugar metabolism; Inositol phosphate metabolism</t>
  </si>
  <si>
    <t>HMDB62403</t>
  </si>
  <si>
    <t>C8H7NO5</t>
  </si>
  <si>
    <t>HMDB00291</t>
  </si>
  <si>
    <t>C05584</t>
  </si>
  <si>
    <t>C9H10O5</t>
  </si>
  <si>
    <t>55-10-7</t>
  </si>
  <si>
    <t>HMDB01321</t>
  </si>
  <si>
    <t>C00279</t>
  </si>
  <si>
    <t>C4H9O7P</t>
  </si>
  <si>
    <t>585-18-2</t>
  </si>
  <si>
    <t>Pentose phosphate pathway; Phenylalanine, tyrosine, tryptophan metabolism; Carbon fixation in photosynthetic organisms; Vitamin B6 metabolism</t>
  </si>
  <si>
    <t>HMDB00731</t>
  </si>
  <si>
    <t>C05824</t>
  </si>
  <si>
    <t>C3H7NO5S2</t>
  </si>
  <si>
    <t>1637-71-4</t>
  </si>
  <si>
    <t>HMDB60484</t>
  </si>
  <si>
    <t>C00331</t>
  </si>
  <si>
    <t>C11H9NO3</t>
  </si>
  <si>
    <t>35656-49-6</t>
  </si>
  <si>
    <t>HMDB00881</t>
  </si>
  <si>
    <t>C02470</t>
  </si>
  <si>
    <t>C10H7NO4</t>
  </si>
  <si>
    <t>59-00-7</t>
  </si>
  <si>
    <t>HMDB00671</t>
  </si>
  <si>
    <t>C02043</t>
  </si>
  <si>
    <t>C11H11NO3</t>
  </si>
  <si>
    <t>1821-52-9</t>
  </si>
  <si>
    <t>HMDB00512</t>
  </si>
  <si>
    <t>C03519</t>
  </si>
  <si>
    <t>C11H13NO3</t>
  </si>
  <si>
    <t>2018-61-3</t>
  </si>
  <si>
    <t>HMDB00682</t>
  </si>
  <si>
    <t>C8H7NO4S</t>
  </si>
  <si>
    <t>487-94-5</t>
  </si>
  <si>
    <t>HMDB00210</t>
  </si>
  <si>
    <t>C00864</t>
  </si>
  <si>
    <t>C9H17NO5</t>
  </si>
  <si>
    <t>79-83-4</t>
  </si>
  <si>
    <t>beta-Alanine metabolism; Pantothenate, CoA biosynthesis; Biosynthesis of secondary metabolites; Vitamin digestion, absorption</t>
  </si>
  <si>
    <t>HMDB00099</t>
  </si>
  <si>
    <t>C02291</t>
  </si>
  <si>
    <t>C7H14N2O4S</t>
  </si>
  <si>
    <t>56-88-2</t>
  </si>
  <si>
    <t>Glycine, serine, threonine metabolism; Cysteine, methionine metabolism; Biosynthesis of secondary metabolites; Biosynthesis of amino acids</t>
  </si>
  <si>
    <t>HMDB00866</t>
  </si>
  <si>
    <t>C01657</t>
  </si>
  <si>
    <t>C11H13NO4 </t>
  </si>
  <si>
    <t>537-55-3</t>
  </si>
  <si>
    <t>HMDB0000806</t>
  </si>
  <si>
    <t>C06424</t>
  </si>
  <si>
    <t>C14H28O2</t>
  </si>
  <si>
    <t>544-63-8</t>
  </si>
  <si>
    <t>Fatty acid biosynthesis</t>
  </si>
  <si>
    <t>HMDB01548</t>
  </si>
  <si>
    <t>C00117</t>
  </si>
  <si>
    <t>C5H11O8P</t>
  </si>
  <si>
    <t>3615-55-2</t>
  </si>
  <si>
    <t>Pentose phosphate pathway; Purine metabolism; Phosphonate, phosphinate metabolism; Carbon fixation in photosynthetic organisms</t>
  </si>
  <si>
    <t>HMDB00618</t>
  </si>
  <si>
    <t>C00199</t>
  </si>
  <si>
    <t>4151-19-3</t>
  </si>
  <si>
    <t>Pentose phsohpate pathway; Pentose, glucuronate interconversions; Lipopolysaccharide biosynthesis; Methane metabolism</t>
  </si>
  <si>
    <t>HMDB01389</t>
  </si>
  <si>
    <t>C01598</t>
  </si>
  <si>
    <t>C13H16N2O2</t>
  </si>
  <si>
    <t>73-31-4</t>
  </si>
  <si>
    <t>Tryptophan metabolism; Neuroactive ligand-receptor interaction; Circadian entrainment</t>
  </si>
  <si>
    <t>HMDB00027</t>
  </si>
  <si>
    <t>C00272</t>
  </si>
  <si>
    <t>C9H15N5O3</t>
  </si>
  <si>
    <t>17528-72-2</t>
  </si>
  <si>
    <t>Folate biosynthesis; Fluid shear stress, atherosclerosis</t>
  </si>
  <si>
    <t>HMDB00273</t>
  </si>
  <si>
    <t>C00214</t>
  </si>
  <si>
    <t>C10H14N2O5</t>
  </si>
  <si>
    <t>50-89-5</t>
  </si>
  <si>
    <t>HMDB00767</t>
  </si>
  <si>
    <t>C02067</t>
  </si>
  <si>
    <t>1445-07-4</t>
  </si>
  <si>
    <t>HMDB00030</t>
  </si>
  <si>
    <t>C00120</t>
  </si>
  <si>
    <t>C10H16N2O3S</t>
  </si>
  <si>
    <t>58-85-5</t>
  </si>
  <si>
    <t>Biotin metabolism; ABC Transporters; Vitamin digestion, absorption</t>
  </si>
  <si>
    <t>HMDB13713</t>
  </si>
  <si>
    <t>C13H14N2O3</t>
  </si>
  <si>
    <t>1218-34-4</t>
  </si>
  <si>
    <t>HMDB01491</t>
  </si>
  <si>
    <t>C00018</t>
  </si>
  <si>
    <t>C8H10NO6P</t>
  </si>
  <si>
    <t>54-47-7</t>
  </si>
  <si>
    <t>Thiamine metabolism; Vitamin B6 metabolism; Vitamin digestion, absorption</t>
  </si>
  <si>
    <t>HMDB0000220</t>
  </si>
  <si>
    <t>C00249</t>
  </si>
  <si>
    <t>C16H32O2</t>
  </si>
  <si>
    <t>57-10-3</t>
  </si>
  <si>
    <t>Fatty acid biosynthesis; Fatty acid elongation; Fatty acid degradation; Cutin, suberin, wax biosynthesis</t>
  </si>
  <si>
    <t>HMDB00884</t>
  </si>
  <si>
    <t>C10H14N2O6</t>
  </si>
  <si>
    <t>1463-10-1</t>
  </si>
  <si>
    <t>5116-24-5</t>
  </si>
  <si>
    <t>HMDB0001254</t>
  </si>
  <si>
    <t>C00352</t>
  </si>
  <si>
    <t>C6H14NO8P</t>
  </si>
  <si>
    <t>3616-42-0</t>
  </si>
  <si>
    <t>Alanine, aspartate, glutamate metabolism; Amino sugar, nucleotide sugar metabolism; Phosphotransferase system; Insulin resistance</t>
  </si>
  <si>
    <t>HMDB0001401</t>
  </si>
  <si>
    <t>C00092</t>
  </si>
  <si>
    <t>C6H13O9P</t>
  </si>
  <si>
    <t>56-73-5</t>
  </si>
  <si>
    <t>Starch, sucrose metabolism; Streptomycin biosynthesis; Neomycin, kanamycin, gentamicin biosynthesis; Inositol phosphate metabolism</t>
  </si>
  <si>
    <t>HMDB01586/HMDB01076/HMDB00124</t>
  </si>
  <si>
    <t>C01094/C00085/C00103</t>
  </si>
  <si>
    <t>59-56-3/15978-08-2/643-13-0</t>
  </si>
  <si>
    <t>Fructose, mannose metabolism; Phenylalanine, tyrosine, tryptophan biosynthesis; Microbial metabolism; Phosphotransferase system</t>
  </si>
  <si>
    <t>HMDB06344</t>
  </si>
  <si>
    <t>C04148</t>
  </si>
  <si>
    <t>C13H16N2O4</t>
  </si>
  <si>
    <t>28047-15-6</t>
  </si>
  <si>
    <t>HMDB00559</t>
  </si>
  <si>
    <t>C9H12O7S</t>
  </si>
  <si>
    <t>3415-67-6</t>
  </si>
  <si>
    <t>HMDB02259</t>
  </si>
  <si>
    <t>C17H34O2</t>
  </si>
  <si>
    <t>506-12-7</t>
  </si>
  <si>
    <t>HMDB0001316</t>
  </si>
  <si>
    <t>C00345</t>
  </si>
  <si>
    <t>C6H13O10P</t>
  </si>
  <si>
    <t>921-62-0</t>
  </si>
  <si>
    <t>HMDB01388</t>
  </si>
  <si>
    <t>C06427</t>
  </si>
  <si>
    <t>C18H30O2</t>
  </si>
  <si>
    <t>463-40-1</t>
  </si>
  <si>
    <t>alpha-Linolenic acid metabolism; Biosynthesis of unsaturated fatty acids; Biosynthesis of plant secondary metabolites; Biosynthesis of plant hormones; Biosynthesis of secondary metabolites</t>
  </si>
  <si>
    <t>HMDB00673</t>
  </si>
  <si>
    <t>C01595</t>
  </si>
  <si>
    <t>C18H32O2</t>
  </si>
  <si>
    <t>60-33-3</t>
  </si>
  <si>
    <t>Lenoleic acid metabolism; Biosynthesis of unsaturated fatty acids; Biosynthesis of plant secondary metabolites</t>
  </si>
  <si>
    <t>HMDB00299</t>
  </si>
  <si>
    <t>C01762</t>
  </si>
  <si>
    <t>C10H12N4O6</t>
  </si>
  <si>
    <t>146-80-5</t>
  </si>
  <si>
    <t>Purine metabolism; Caffeine metabolism; Biosynthesis of alkaloids derived from histidine, purine; Biosynthesis of secondary metabolites; ABC Transporters</t>
  </si>
  <si>
    <t>HMDB01068</t>
  </si>
  <si>
    <t>C05382</t>
  </si>
  <si>
    <t>C7H15O10P</t>
  </si>
  <si>
    <t>2646-35-7</t>
  </si>
  <si>
    <t>Pentose phosphate pathway; Lipopolysaccharide biosynthesis; Carbon fixation in photosynthetic organisms; Biosynthesis of secondary metabolites</t>
  </si>
  <si>
    <t>HMDB01852</t>
  </si>
  <si>
    <t>C00777</t>
  </si>
  <si>
    <t>C20H28O2</t>
  </si>
  <si>
    <t>302-79-4</t>
  </si>
  <si>
    <t>Retinol metabolism; Th17 cell differentiation; Intestinal immune network for IgA production; Pathways in cancer; Small cell lung cancer; Non-small lung cancer; Gastric cancer</t>
  </si>
  <si>
    <t>HMDB01067</t>
  </si>
  <si>
    <t>C12270</t>
  </si>
  <si>
    <t>C11H16N2O8</t>
  </si>
  <si>
    <t>3106-85-2</t>
  </si>
  <si>
    <t>Alanine, aspartate, glutamate metabolism; Neuroactive ligand-receptor interaction</t>
  </si>
  <si>
    <t>HMDB60102</t>
  </si>
  <si>
    <t>C00219</t>
  </si>
  <si>
    <t>C20H32O2</t>
  </si>
  <si>
    <t>506-32-1</t>
  </si>
  <si>
    <t>Arachidonic acid metabolism; Linoleic acid metabolism; Biosynthesis of unsaturated fatty acids; Ferroptosis; Necroptosis</t>
  </si>
  <si>
    <t>HMDB01202</t>
  </si>
  <si>
    <t>C00239</t>
  </si>
  <si>
    <t>C9H14N3O7P</t>
  </si>
  <si>
    <t>1032-65-1</t>
  </si>
  <si>
    <t>HMDB00125</t>
  </si>
  <si>
    <t>C00051</t>
  </si>
  <si>
    <t>C10H17N3O6S</t>
  </si>
  <si>
    <t>70-18-8</t>
  </si>
  <si>
    <t>Cysteine, methionine metabolism; Glutathione metabolism; ABC Transporters; Ferroptosis; Thyroid hormone synthesis; Bile secretion</t>
  </si>
  <si>
    <t>HMDB01409</t>
  </si>
  <si>
    <t>C00365</t>
  </si>
  <si>
    <t>C9H13N2O8P</t>
  </si>
  <si>
    <t>964-26-1</t>
  </si>
  <si>
    <t>Pyrimidine metabolism; Antifolate resistance</t>
  </si>
  <si>
    <t>HMDB00230</t>
  </si>
  <si>
    <t>C00270</t>
  </si>
  <si>
    <t>C11H19NO9</t>
  </si>
  <si>
    <t>19342-33-7</t>
  </si>
  <si>
    <t>Amino sugar, nucleotide sugar metabolism</t>
  </si>
  <si>
    <t>HMDB01285</t>
  </si>
  <si>
    <t>C00341</t>
  </si>
  <si>
    <t>C10H20O7P2</t>
  </si>
  <si>
    <t>763-10-0</t>
  </si>
  <si>
    <t>Ubiquionone, other terpenoid-quinone biosynthesis; Terpinoid backbone biosynthesis; Monoterpenoid biosynthesis; Biosynthesis of plant secondary metabolites</t>
  </si>
  <si>
    <t>HMDB01227</t>
  </si>
  <si>
    <t>C00364</t>
  </si>
  <si>
    <t>C10H15N2O8P</t>
  </si>
  <si>
    <t>365-07-1</t>
  </si>
  <si>
    <t>HMDB00095</t>
  </si>
  <si>
    <t>C00055</t>
  </si>
  <si>
    <t>C9H14N3O8P</t>
  </si>
  <si>
    <t>63-37-6</t>
  </si>
  <si>
    <t>HMDB01058/HMDB01047/HMDB03514</t>
  </si>
  <si>
    <t>C00665/C00354/C01231</t>
  </si>
  <si>
    <t>C6H14O12P2</t>
  </si>
  <si>
    <t>34693-15-7/N/A/10139-18-1</t>
  </si>
  <si>
    <t>Fructose, mannose metabolism; AMPK signaling pathway; Glucagon signaling pathway; Central carbon metabolism in cancer</t>
  </si>
  <si>
    <t>HMDB00186</t>
  </si>
  <si>
    <t>C00243</t>
  </si>
  <si>
    <t>C12H22O11</t>
  </si>
  <si>
    <t>63-42-3</t>
  </si>
  <si>
    <t>Galactose metabolism; ABC Transporters; Phosphotransferase system; Carbohydrate digestion, absorption</t>
  </si>
  <si>
    <t>HMDB00258</t>
  </si>
  <si>
    <t>C00089</t>
  </si>
  <si>
    <t>57-50-1</t>
  </si>
  <si>
    <t>Galactose metabolism; Starch, sucrose metabolism; Biosynthesis of secondary metabolites; ABC Transporters; Phosphotransferase system</t>
  </si>
  <si>
    <t>HMDB01314</t>
  </si>
  <si>
    <t>C00942</t>
  </si>
  <si>
    <t>C10H12N5O7P</t>
  </si>
  <si>
    <t>7665-99-8</t>
  </si>
  <si>
    <t>Purine metabolism; cGMP-PKG signaling pathway; Vascular smooth muscle contraction; Gap junction</t>
  </si>
  <si>
    <t>HMDB03559</t>
  </si>
  <si>
    <t>C01699</t>
  </si>
  <si>
    <t>C19H22O6</t>
  </si>
  <si>
    <t>77-06-5</t>
  </si>
  <si>
    <t>Diterpenoid biosynthesis; Biosynthesis of secondary metabolites</t>
  </si>
  <si>
    <t>HMDB00045</t>
  </si>
  <si>
    <t>C00020</t>
  </si>
  <si>
    <t>C10H14N5O7P</t>
  </si>
  <si>
    <t>61-19-8</t>
  </si>
  <si>
    <t>Purine metabolism; Zeatin biosynthesis; Biosynthesis of plant secondary metabolites; Biosynthesis of alkaloids derived from histidine, purine; Biosynthesis of plant hormones</t>
  </si>
  <si>
    <t>HMDB00175</t>
  </si>
  <si>
    <t>C00130</t>
  </si>
  <si>
    <t>C10H13N4O8P</t>
  </si>
  <si>
    <t>131-99-7</t>
  </si>
  <si>
    <t>Purine metabholism; Biosynthesis of plant secondary metabolites; Biosynthesis of alkaloids derived from histidine, purine; Biosynthesis of plant hormones</t>
  </si>
  <si>
    <t>HMDB0001220</t>
  </si>
  <si>
    <t>C00584</t>
  </si>
  <si>
    <t>C20H32O5</t>
  </si>
  <si>
    <t>363-24-6</t>
  </si>
  <si>
    <t>Arachidonic acid metabolism; cAMP signaling pathway; Neuroactive ligand-receptor interaction; C-type lectin receptor signaling pathway</t>
  </si>
  <si>
    <t>HMDB0000063</t>
  </si>
  <si>
    <t>C00735</t>
  </si>
  <si>
    <t>C21H30O5</t>
  </si>
  <si>
    <t>50-23-7</t>
  </si>
  <si>
    <t>Steroid hormone biosynthesis; Neuroactive ligand-receptor interaction; Cortisol synthesis, secretion</t>
  </si>
  <si>
    <t>HMDB01245</t>
  </si>
  <si>
    <t>C00705</t>
  </si>
  <si>
    <t>C9H15N3O10P2</t>
  </si>
  <si>
    <t>800-73-7</t>
  </si>
  <si>
    <t>HMDB00280</t>
  </si>
  <si>
    <t>C00119</t>
  </si>
  <si>
    <t>C5H13O14P3</t>
  </si>
  <si>
    <t>7540-64-9</t>
  </si>
  <si>
    <t>Pentose phosphate pathway; Purine metabolism; Pyrimidine metabolism; Histidine metabolism</t>
  </si>
  <si>
    <t>HMDB00626</t>
  </si>
  <si>
    <t>C04483</t>
  </si>
  <si>
    <t>C24H40O4</t>
  </si>
  <si>
    <t>83-44-3</t>
  </si>
  <si>
    <t>Secondary bile acid biosynthesis; Bile secretion</t>
  </si>
  <si>
    <t>HMDB00518</t>
  </si>
  <si>
    <t>C02528</t>
  </si>
  <si>
    <t>474-25-9</t>
  </si>
  <si>
    <t>Primary bile acid biosynthesis; Secondary bile acid biosynthesis; Bile secretion</t>
  </si>
  <si>
    <t>HMDB00295</t>
  </si>
  <si>
    <t>C00015</t>
  </si>
  <si>
    <t>C9H14N2O12P2</t>
  </si>
  <si>
    <t>58-98-0</t>
  </si>
  <si>
    <t>Pyrimidine metabolism; Zeatin biosynthesis; Neuroactive ligand-receptor interaction</t>
  </si>
  <si>
    <t>HMDB00865</t>
  </si>
  <si>
    <t>C17726</t>
  </si>
  <si>
    <t>C24H40O5</t>
  </si>
  <si>
    <t>39016-49-4</t>
  </si>
  <si>
    <t>Secondary bile acid biosynthesis</t>
  </si>
  <si>
    <t>HMDB00619</t>
  </si>
  <si>
    <t>C00695</t>
  </si>
  <si>
    <t>81-25-4</t>
  </si>
  <si>
    <t>HMDB01492</t>
  </si>
  <si>
    <t>C02483</t>
  </si>
  <si>
    <t>C28H48O2</t>
  </si>
  <si>
    <t>54-28-4</t>
  </si>
  <si>
    <t>Ubiquinone, other terpenoid-quinone biosynthesis; Biosynthesis of secondary metabolites</t>
  </si>
  <si>
    <t>HMDB01341</t>
  </si>
  <si>
    <t>C00008</t>
  </si>
  <si>
    <t>C10H15N5O10P2</t>
  </si>
  <si>
    <t>58-64-0</t>
  </si>
  <si>
    <t>Oxidative phosphorylation; Photosynthesis; Purine metabolism; Zeatin biosynthesis</t>
  </si>
  <si>
    <t>HMDB01893</t>
  </si>
  <si>
    <t>C02477</t>
  </si>
  <si>
    <t>C29H50O2</t>
  </si>
  <si>
    <t>59-02-9</t>
  </si>
  <si>
    <t>Ubiquionone, other terpenoid-quinone biosynthesis; Biosynthesis of plant secondary metabolites; Biosynthesis of secondary metabolites; Ferroptosis; Vitamin digestion, absorption</t>
  </si>
  <si>
    <t>HMDB01201</t>
  </si>
  <si>
    <t>C00035</t>
  </si>
  <si>
    <t>C10H15N5O11P2</t>
  </si>
  <si>
    <t>146-91-8</t>
  </si>
  <si>
    <t>Purine metabolism; RNA tr5ansport; Ras signaling pathway; Rap1 signaling pathway; Autophagy - animal; Endocytosis</t>
  </si>
  <si>
    <t>HMDB00637</t>
  </si>
  <si>
    <t>C05466</t>
  </si>
  <si>
    <t>C26H43NO5</t>
  </si>
  <si>
    <t>640-79-9</t>
  </si>
  <si>
    <t>Primary bile acid biosynthesis; Secondary bile acid biosynthesis; Bile secrection; Cholesterol metabolism</t>
  </si>
  <si>
    <t>HMDB00536</t>
  </si>
  <si>
    <t>C03794</t>
  </si>
  <si>
    <t>C14H18N5O11P</t>
  </si>
  <si>
    <t>19046-78-7</t>
  </si>
  <si>
    <t>Purine metabolism; Alanine, aspartate, glutamate metabolism</t>
  </si>
  <si>
    <t>HMDB00138</t>
  </si>
  <si>
    <t>C01921</t>
  </si>
  <si>
    <t>C26H43NO6</t>
  </si>
  <si>
    <t>475-31-0</t>
  </si>
  <si>
    <t>Primary bile acid biosynthesis; Secondary bile acid biosynthesis; Bile secretion; Cholesterol metabolism</t>
  </si>
  <si>
    <t>HMDB00653</t>
  </si>
  <si>
    <t>C18043</t>
  </si>
  <si>
    <t>C27H46O4S</t>
  </si>
  <si>
    <t>1256-86-6</t>
  </si>
  <si>
    <t>Steroid hormone biosynthesis</t>
  </si>
  <si>
    <t>HMDB0000998</t>
  </si>
  <si>
    <t>C00458</t>
  </si>
  <si>
    <t>C9H16N3O13P3</t>
  </si>
  <si>
    <t>2056-98-6</t>
  </si>
  <si>
    <t>HMDB01191</t>
  </si>
  <si>
    <t>C00460</t>
  </si>
  <si>
    <t>1173-82-6</t>
  </si>
  <si>
    <t>HMDB0001342</t>
  </si>
  <si>
    <t>C00459</t>
  </si>
  <si>
    <t>C10H17N2O14P3</t>
  </si>
  <si>
    <t>365-08-2</t>
  </si>
  <si>
    <t>HMDB00082</t>
  </si>
  <si>
    <t>C00063</t>
  </si>
  <si>
    <t>C9H16N3O14P3</t>
  </si>
  <si>
    <t>65-47-4</t>
  </si>
  <si>
    <t>Pyrimidine metabolism; Mannose type O-glycan biosynthesis</t>
  </si>
  <si>
    <t>HMDB0001532</t>
  </si>
  <si>
    <t>C00131</t>
  </si>
  <si>
    <t>C10H16N5O12P3</t>
  </si>
  <si>
    <t>1927-31-7</t>
  </si>
  <si>
    <t>HMDB00538</t>
  </si>
  <si>
    <t>C00002</t>
  </si>
  <si>
    <t>C10H16N5O13P3</t>
  </si>
  <si>
    <t>56-65-5</t>
  </si>
  <si>
    <t>HMDB01134</t>
  </si>
  <si>
    <t>C00053</t>
  </si>
  <si>
    <t>C10H15N5O13P2S</t>
  </si>
  <si>
    <t>482-67-7</t>
  </si>
  <si>
    <t>Purine emtabolism; Glycosaminoglycan biosynthesis - chondroitin sulfate / dermatan sulfate, heparin sulfate / heparin</t>
  </si>
  <si>
    <t>HMDB00932</t>
  </si>
  <si>
    <t>C26H45NO7S</t>
  </si>
  <si>
    <t>25696-60-0</t>
  </si>
  <si>
    <t>HMDB00036</t>
  </si>
  <si>
    <t>C05122</t>
  </si>
  <si>
    <t>81-24-3</t>
  </si>
  <si>
    <t>Primary bile acid biosynthesis; Secondary bile acid biosynthesis; Taurine, hypotaurine metabolism; Bile secretion; Cholesterol metabolism</t>
  </si>
  <si>
    <t>HMDB01273</t>
  </si>
  <si>
    <t>C00044</t>
  </si>
  <si>
    <t>C10H16N5O14P3</t>
  </si>
  <si>
    <t>86-01-1</t>
  </si>
  <si>
    <t>Purine metabolism; Riboflavin metabolism; Folate biosynthesis; Biosynthesis of secondary metabolites; Biofilm formation - Pseudomonas aeruginosa; RNA transport</t>
  </si>
  <si>
    <t>HMDB00286</t>
  </si>
  <si>
    <t>C00029</t>
  </si>
  <si>
    <t>C15H24N2O17P2</t>
  </si>
  <si>
    <t>133-89-1</t>
  </si>
  <si>
    <t>Pentose, glucuronate interconversions; Galactose metabolism; Ascorbate, aldarate metabolism; Pyrimidine metabolism</t>
  </si>
  <si>
    <t>HMDB00290</t>
  </si>
  <si>
    <t>C00043</t>
  </si>
  <si>
    <t>C17H27N3O17P2</t>
  </si>
  <si>
    <t>528-04-1</t>
  </si>
  <si>
    <t>Amino sugar, nucleotide sugar metabolism; Neomycin, kanamycin, gentamicin biosynthesis</t>
  </si>
  <si>
    <t>HMDB03337</t>
  </si>
  <si>
    <t>C00127</t>
  </si>
  <si>
    <t>27025-41-8</t>
  </si>
  <si>
    <t>Glutathione metabolism; Ferroptosis; Thryoid hormone synthesis</t>
  </si>
  <si>
    <t>HMDB01487</t>
  </si>
  <si>
    <t>C00004</t>
  </si>
  <si>
    <t>C21H29N7O14P2</t>
  </si>
  <si>
    <t>58-68-4</t>
  </si>
  <si>
    <t>Oxidative phosphorylation; Calcium signaling pathway; Thermogenesis; Aldosterone synthesis, secretion</t>
  </si>
  <si>
    <t>HMDB00217</t>
  </si>
  <si>
    <t>C00006</t>
  </si>
  <si>
    <t>C21H29N7O17P3</t>
  </si>
  <si>
    <t>53-59-8</t>
  </si>
  <si>
    <t>Photosynthesis; Glutathione metabolism; Nicotinate, nicotinamide metabolism; Drug metabolism; Thyroid hormone synthesis; Aldosterone synthesis, secretion</t>
  </si>
  <si>
    <t>Instrument QC (Pooled Serum Samples) Reproducibility</t>
  </si>
  <si>
    <t>Trimethylamine (TMA)</t>
  </si>
  <si>
    <t>Ethanolamine</t>
  </si>
  <si>
    <t>Aminoacetone</t>
  </si>
  <si>
    <t>1-Methylguanidine</t>
  </si>
  <si>
    <t>Glycine</t>
  </si>
  <si>
    <t>Trimethylamine-N-Oxide (TMAO)</t>
  </si>
  <si>
    <t>3C13-Glycine</t>
  </si>
  <si>
    <t>Putrescine</t>
  </si>
  <si>
    <t>betaAlanine</t>
  </si>
  <si>
    <t>Alanine</t>
  </si>
  <si>
    <t>Sarcosine</t>
  </si>
  <si>
    <t>4C13-Alanine</t>
  </si>
  <si>
    <t>Betaine Aldehyde</t>
  </si>
  <si>
    <t>Cadaverine</t>
  </si>
  <si>
    <t>3-Aminoisobutyrate</t>
  </si>
  <si>
    <t>Choline</t>
  </si>
  <si>
    <t>Dimethylglycine</t>
  </si>
  <si>
    <t>L-2-Aminobutyric Acid</t>
  </si>
  <si>
    <t>2-Aminoisobutyric Acid</t>
  </si>
  <si>
    <t>2C13-Choline</t>
  </si>
  <si>
    <t>Serine</t>
  </si>
  <si>
    <t>4C13-Serine</t>
  </si>
  <si>
    <t>Hypotaurine</t>
  </si>
  <si>
    <t>Cytosine</t>
  </si>
  <si>
    <t>Histamine</t>
  </si>
  <si>
    <t>Creatinine</t>
  </si>
  <si>
    <t>5,6-Dihydrouracil</t>
  </si>
  <si>
    <t>Proline</t>
  </si>
  <si>
    <t>d3-Creatinine</t>
  </si>
  <si>
    <t>5-Aminovaleric Acid</t>
  </si>
  <si>
    <t>Betaine</t>
  </si>
  <si>
    <t>Valine</t>
  </si>
  <si>
    <t>Indole</t>
  </si>
  <si>
    <t>Threonine</t>
  </si>
  <si>
    <t>Cysteine</t>
  </si>
  <si>
    <t>6C13-Proline</t>
  </si>
  <si>
    <t>Niacinamide</t>
  </si>
  <si>
    <t>6C13-Valine</t>
  </si>
  <si>
    <t>5C13-Threonine</t>
  </si>
  <si>
    <t>Taurine</t>
  </si>
  <si>
    <t>1-Methylhistamine</t>
  </si>
  <si>
    <t>Imidazoleacetic Acid</t>
  </si>
  <si>
    <t>5,6-Dihydrothymine</t>
  </si>
  <si>
    <t>Pyroglutamic Acid</t>
  </si>
  <si>
    <t>Pipecolate</t>
  </si>
  <si>
    <t>Agmatine</t>
  </si>
  <si>
    <t>N-Acetylputrescine</t>
  </si>
  <si>
    <t>Creatine</t>
  </si>
  <si>
    <t>Hydroxyproline</t>
  </si>
  <si>
    <t>Aminolevulinate</t>
  </si>
  <si>
    <t>Leucine /D-Norleucine</t>
  </si>
  <si>
    <t>iso-Leucine /allo-isoLeucine</t>
  </si>
  <si>
    <t>Ornithine</t>
  </si>
  <si>
    <t>Asparagine</t>
  </si>
  <si>
    <t>Aspartic Acid</t>
  </si>
  <si>
    <t>Homocysteine</t>
  </si>
  <si>
    <t>S-Methylcysteine</t>
  </si>
  <si>
    <t>1-Methylnicotinamide</t>
  </si>
  <si>
    <t>Tyramine</t>
  </si>
  <si>
    <t>4-Aminobenzoic Acid</t>
  </si>
  <si>
    <t>Trigonelline</t>
  </si>
  <si>
    <t>5C13-Aspartic Acid</t>
  </si>
  <si>
    <t>6C13-Asparagine</t>
  </si>
  <si>
    <t>7C13-Leucine</t>
  </si>
  <si>
    <t>7C13-iso-Leucine</t>
  </si>
  <si>
    <t>1-Methylimidazole Acetate</t>
  </si>
  <si>
    <t>Imidazole Propionate</t>
  </si>
  <si>
    <t>Spermidine</t>
  </si>
  <si>
    <t>4-Guanidinobutanoate</t>
  </si>
  <si>
    <t>Acetylcholine</t>
  </si>
  <si>
    <t>Glutamine</t>
  </si>
  <si>
    <t>Lysine</t>
  </si>
  <si>
    <t>Deoxycarnitine</t>
  </si>
  <si>
    <t>Glutamic acid</t>
  </si>
  <si>
    <t>Methionine</t>
  </si>
  <si>
    <t>2C13-Glutamic acid</t>
  </si>
  <si>
    <t>Guanine</t>
  </si>
  <si>
    <t>Cystamine</t>
  </si>
  <si>
    <t>7C13-Glutamine</t>
  </si>
  <si>
    <t>6C13-Glutamic acid</t>
  </si>
  <si>
    <t>8C13-Lysine</t>
  </si>
  <si>
    <t>6C13-Methionine</t>
  </si>
  <si>
    <t>Histidine</t>
  </si>
  <si>
    <t>Serotonin</t>
  </si>
  <si>
    <t>Tryptamine</t>
  </si>
  <si>
    <t>Carnitine</t>
  </si>
  <si>
    <t>9C13-Histidine</t>
  </si>
  <si>
    <t>Phenylalanine</t>
  </si>
  <si>
    <t>Methionine Sulfoxide</t>
  </si>
  <si>
    <t>7-Methylguanine</t>
  </si>
  <si>
    <t>Normetanephrine</t>
  </si>
  <si>
    <t>Taurocyamine</t>
  </si>
  <si>
    <t>Pyridoxamine</t>
  </si>
  <si>
    <t>1/3-Methylhistidine</t>
  </si>
  <si>
    <t>Norepinephrine</t>
  </si>
  <si>
    <t>n-Glycylproline</t>
  </si>
  <si>
    <t>Arginine</t>
  </si>
  <si>
    <t>N-Acetylornithine</t>
  </si>
  <si>
    <t>10C13-Phenylalanine</t>
  </si>
  <si>
    <t>Cotinine</t>
  </si>
  <si>
    <t>Cysteinyl-Glycine (Cys-Gly)</t>
  </si>
  <si>
    <t>Gluconolactone</t>
  </si>
  <si>
    <t>Glucosamine</t>
  </si>
  <si>
    <t>Theobromine</t>
  </si>
  <si>
    <t>1,7-Dimethylxanthine</t>
  </si>
  <si>
    <t>Tyrosine</t>
  </si>
  <si>
    <t>Epinephrine</t>
  </si>
  <si>
    <t>Se-Methylselenocysteine</t>
  </si>
  <si>
    <t>2C13-Tyrosine</t>
  </si>
  <si>
    <t>Phosphorylcholine</t>
  </si>
  <si>
    <t>10C13-Arginine</t>
  </si>
  <si>
    <t>N6-Acetyl-Lysine</t>
  </si>
  <si>
    <t>Homoarginine</t>
  </si>
  <si>
    <t>N6-Trimethyllysine</t>
  </si>
  <si>
    <t>Homocitrulline</t>
  </si>
  <si>
    <t>10C13-Tyrosine</t>
  </si>
  <si>
    <t>Caffeine</t>
  </si>
  <si>
    <t>Salicylurate</t>
  </si>
  <si>
    <t>DL DOPA</t>
  </si>
  <si>
    <t>Selenomethionine</t>
  </si>
  <si>
    <t>Dimethylarginine (A/SDMA)</t>
  </si>
  <si>
    <t>Spermine</t>
  </si>
  <si>
    <t>3-Indolebutyric Acid</t>
  </si>
  <si>
    <t>Acetylcarnitine</t>
  </si>
  <si>
    <t>Tryptophan</t>
  </si>
  <si>
    <t>L-Kynurenine</t>
  </si>
  <si>
    <t>Phosphocreatine</t>
  </si>
  <si>
    <t>N-Ac-Arginine</t>
  </si>
  <si>
    <t>13C13-Tryptophan</t>
  </si>
  <si>
    <t>Carnosine</t>
  </si>
  <si>
    <t>2'-Deoxycytidine</t>
  </si>
  <si>
    <t>2'-Deoxyuridine</t>
  </si>
  <si>
    <t>Biopterin</t>
  </si>
  <si>
    <t>Anserine</t>
  </si>
  <si>
    <t>Cystine</t>
  </si>
  <si>
    <t>Cytidine</t>
  </si>
  <si>
    <t>Uridine</t>
  </si>
  <si>
    <t>isoValerylcarnitine</t>
  </si>
  <si>
    <t>8C13-Cystine</t>
  </si>
  <si>
    <t>Neopterin</t>
  </si>
  <si>
    <t>11C13-Uridine</t>
  </si>
  <si>
    <t>Glycerophosphocholine</t>
  </si>
  <si>
    <t>5-Methylcytidine</t>
  </si>
  <si>
    <t>Phosphotyrosine</t>
  </si>
  <si>
    <t>Succinylcarnitine</t>
  </si>
  <si>
    <t>Thiamine</t>
  </si>
  <si>
    <t>2,3-Diphosphoglyceric Acid</t>
  </si>
  <si>
    <t>Deoxyguanosine</t>
  </si>
  <si>
    <t>Adenosine</t>
  </si>
  <si>
    <t>Inosine</t>
  </si>
  <si>
    <t>Glutarylcarnitine</t>
  </si>
  <si>
    <t>1-Methyladenosine</t>
  </si>
  <si>
    <t>6-Methyladenosine</t>
  </si>
  <si>
    <t>Guanosine</t>
  </si>
  <si>
    <t>Retinal</t>
  </si>
  <si>
    <t>Retinol</t>
  </si>
  <si>
    <t>Argininosuccinate</t>
  </si>
  <si>
    <t>5'-Methylthioadenosine</t>
  </si>
  <si>
    <t>N2,N2-Dimethylguanosine</t>
  </si>
  <si>
    <t>UMP</t>
  </si>
  <si>
    <t>cAMP</t>
  </si>
  <si>
    <t>GMP</t>
  </si>
  <si>
    <t>Riboflavin</t>
  </si>
  <si>
    <t>SAH</t>
  </si>
  <si>
    <t>Cholecalciferol</t>
  </si>
  <si>
    <t>Ergocalciferol</t>
  </si>
  <si>
    <t>S-Adenosylmethionine (SAM)</t>
  </si>
  <si>
    <t>CDP</t>
  </si>
  <si>
    <t>Thiamine pyrophosphate</t>
  </si>
  <si>
    <t>Folic Acid</t>
  </si>
  <si>
    <t>Vitamin K1</t>
  </si>
  <si>
    <t>Biliverdin</t>
  </si>
  <si>
    <t>NAD</t>
  </si>
  <si>
    <t>Methylcobalamin</t>
  </si>
  <si>
    <t>Cyanocobalamin (Vitamin B12)</t>
  </si>
  <si>
    <t>NADPH</t>
  </si>
  <si>
    <t>Thyroxine</t>
  </si>
  <si>
    <t>FAD</t>
  </si>
  <si>
    <t>Adenosylcobalamin</t>
  </si>
  <si>
    <t>Ubiquinol</t>
  </si>
  <si>
    <t>Malondialdehyde</t>
  </si>
  <si>
    <t>Glycolic acid</t>
  </si>
  <si>
    <t>Pyruvate</t>
  </si>
  <si>
    <t>Lactate</t>
  </si>
  <si>
    <t>Glyceraldehyde</t>
  </si>
  <si>
    <t>3-Hydroxypropionic Acid</t>
  </si>
  <si>
    <t>3C13-Lactate</t>
  </si>
  <si>
    <t>2-Oxobutyrate</t>
  </si>
  <si>
    <t>gamma-Aminobutyrate</t>
  </si>
  <si>
    <t>Malonic Acid</t>
  </si>
  <si>
    <t>3HBA</t>
  </si>
  <si>
    <t>2-Hydroxyisobutyrate/2-Hydroxybutyrate</t>
  </si>
  <si>
    <t>Glycerate</t>
  </si>
  <si>
    <t>4C13-3HBA</t>
  </si>
  <si>
    <t>Uracil</t>
  </si>
  <si>
    <t>Fumaric Acid</t>
  </si>
  <si>
    <t>Maleic Acid</t>
  </si>
  <si>
    <t>N-AcetylGlycine</t>
  </si>
  <si>
    <t>Guanidinoacetate</t>
  </si>
  <si>
    <t>2-Hydroxyisovaleric Acid</t>
  </si>
  <si>
    <t>Succinate</t>
  </si>
  <si>
    <t>Methylmalonate</t>
  </si>
  <si>
    <t>3-Hydroxyisovaleric Acid</t>
  </si>
  <si>
    <t>Erythrose</t>
  </si>
  <si>
    <t>Threitol</t>
  </si>
  <si>
    <t>Nicotinic Acid</t>
  </si>
  <si>
    <t>Picolinic Acid</t>
  </si>
  <si>
    <t>Thymine</t>
  </si>
  <si>
    <t>Citraconic Acid</t>
  </si>
  <si>
    <t>2-oxo-Isocaproic Acid</t>
  </si>
  <si>
    <t>Itaconic Acid</t>
  </si>
  <si>
    <t>N-Ac-Alanine</t>
  </si>
  <si>
    <t>MethylSuccinate</t>
  </si>
  <si>
    <t>D-Leucic Acid</t>
  </si>
  <si>
    <t>Glutaric Acid</t>
  </si>
  <si>
    <t>Oxalacetate</t>
  </si>
  <si>
    <t>Ethylmalonic acid</t>
  </si>
  <si>
    <t>N-Carbamoyl-B-Alanine</t>
  </si>
  <si>
    <t>Malate</t>
  </si>
  <si>
    <t>Adenine</t>
  </si>
  <si>
    <t>Allopurinol</t>
  </si>
  <si>
    <t>Hypoxanthine</t>
  </si>
  <si>
    <t>Phenylacetic Acid</t>
  </si>
  <si>
    <t>Erythronic/Threonic Acid</t>
  </si>
  <si>
    <t>Anthranilic Acid</t>
  </si>
  <si>
    <t>4-Hydroxybenzoic Acid</t>
  </si>
  <si>
    <t>Acetylphosphate</t>
  </si>
  <si>
    <t>o-Phosphoethanolamine</t>
  </si>
  <si>
    <t>n-isoButyrylglycine</t>
  </si>
  <si>
    <t>Adipic Acid / 3-Methylglutaric Acid</t>
  </si>
  <si>
    <t>Alpha-Ketoglutaric Acid</t>
  </si>
  <si>
    <t>2-Methylglutaric Acid</t>
  </si>
  <si>
    <t>Mevalonate</t>
  </si>
  <si>
    <t>2-Hydroxyglutarate</t>
  </si>
  <si>
    <t>Citramalic Acid</t>
  </si>
  <si>
    <t>L-Tartaric Acid</t>
  </si>
  <si>
    <t>Xylose</t>
  </si>
  <si>
    <t>alpha-Ketophenylacetic Acid</t>
  </si>
  <si>
    <t>Hydrocinnamic Acid</t>
  </si>
  <si>
    <t>Oxypurinol</t>
  </si>
  <si>
    <t>Xanthine</t>
  </si>
  <si>
    <t>2-Hydroxyphenylacetate</t>
  </si>
  <si>
    <t>L-Mandelic Acid</t>
  </si>
  <si>
    <t>Arabitol/Xylitol</t>
  </si>
  <si>
    <t>3/4-Hydroxyphenylacetic Acid</t>
  </si>
  <si>
    <t>3-Hydroxyanthranilic Acid</t>
  </si>
  <si>
    <t>Dopamine</t>
  </si>
  <si>
    <t>2N15-Xanthine</t>
  </si>
  <si>
    <t>3-Sulfinoanaline</t>
  </si>
  <si>
    <t>2,3-Dihydroxybenzoic Acid</t>
  </si>
  <si>
    <t>Gentisate</t>
  </si>
  <si>
    <t>Orotate</t>
  </si>
  <si>
    <t>Allantoin</t>
  </si>
  <si>
    <t>n-isoValerylglycine</t>
  </si>
  <si>
    <t>2-Aminoadipate</t>
  </si>
  <si>
    <t>Indole-3-Carboxylic Acid</t>
  </si>
  <si>
    <t>Indole-2-Carboxylic Acid</t>
  </si>
  <si>
    <t>3-Methyl-3-Hydroxyglutaric Acid</t>
  </si>
  <si>
    <t>PPA</t>
  </si>
  <si>
    <t>3-Hydroxycinnaminic Acid</t>
  </si>
  <si>
    <t>p-Coumaric Acid</t>
  </si>
  <si>
    <t>Xylonate</t>
  </si>
  <si>
    <t>Phenyllactic Acid</t>
  </si>
  <si>
    <t>3-(4-Hydroxyphenyl)Propionate</t>
  </si>
  <si>
    <t>Quinolinic Acid</t>
  </si>
  <si>
    <t>PEP</t>
  </si>
  <si>
    <t>Homogentisate</t>
  </si>
  <si>
    <t>Urate</t>
  </si>
  <si>
    <t>DHAP/D-GA3P</t>
  </si>
  <si>
    <t>2N15-Urate</t>
  </si>
  <si>
    <t>Glycerol-3-P</t>
  </si>
  <si>
    <t>trans-Aconitate</t>
  </si>
  <si>
    <t>Shikimic Acid</t>
  </si>
  <si>
    <t>cis-Aconitate</t>
  </si>
  <si>
    <t>Suberic Acid</t>
  </si>
  <si>
    <t>Indole-3-Acetic Acid</t>
  </si>
  <si>
    <t>Citrulline</t>
  </si>
  <si>
    <t>N-Acetyl-Aspartate (NAA)</t>
  </si>
  <si>
    <t>Ascorbic Acid (Vit. C)</t>
  </si>
  <si>
    <t>2-isoPropylmalic Acid</t>
  </si>
  <si>
    <t>1C13-Citrulline</t>
  </si>
  <si>
    <t>3-isoPropylmalic Acid</t>
  </si>
  <si>
    <t>n-Formylmethionine</t>
  </si>
  <si>
    <t>Hippuric Acid</t>
  </si>
  <si>
    <t>Inositol</t>
  </si>
  <si>
    <t>Glucose</t>
  </si>
  <si>
    <t>Mannose</t>
  </si>
  <si>
    <t>Fructose</t>
  </si>
  <si>
    <t>OH-Phenylpyruvate</t>
  </si>
  <si>
    <t>Theophylline</t>
  </si>
  <si>
    <t>Sorbitol</t>
  </si>
  <si>
    <t>Homovanilate</t>
  </si>
  <si>
    <t>Mannitol</t>
  </si>
  <si>
    <t>4-Pyridoxic Acid</t>
  </si>
  <si>
    <t>Phosphoserine</t>
  </si>
  <si>
    <t>6C13-Glucose</t>
  </si>
  <si>
    <t>2/3-Phosphoglyceric Acid</t>
  </si>
  <si>
    <t>Azelaic Acid</t>
  </si>
  <si>
    <t>N-Ac-L-Glutamine</t>
  </si>
  <si>
    <t>Kynurenic Acid</t>
  </si>
  <si>
    <t>N-Ac-Glutamate</t>
  </si>
  <si>
    <t>Indole-3-Propionate</t>
  </si>
  <si>
    <t>5-Hydroxyl-Indole-3-Acetic Acid</t>
  </si>
  <si>
    <t>N-Ac-Methionine</t>
  </si>
  <si>
    <t>Citric Acid</t>
  </si>
  <si>
    <t>Glucoronate</t>
  </si>
  <si>
    <t>4-Hydroxy-3-Nitrophenylacetate</t>
  </si>
  <si>
    <t>Vanilmandelic Acid</t>
  </si>
  <si>
    <t>Erythrose-4-Phosphate</t>
  </si>
  <si>
    <t>Cysteine-S-Sulfate</t>
  </si>
  <si>
    <t>IndolePyruvate</t>
  </si>
  <si>
    <t>Xanthurenic Acid</t>
  </si>
  <si>
    <t>Indole-3-Lactate</t>
  </si>
  <si>
    <t>N-Ac-Phenylalanine</t>
  </si>
  <si>
    <t>3-Indoxyl Sulfate</t>
  </si>
  <si>
    <t>Cystathionine</t>
  </si>
  <si>
    <t>N-Ac-Tyrosine</t>
  </si>
  <si>
    <t>4C13-Pentothenate</t>
  </si>
  <si>
    <t>Myristic Acid</t>
  </si>
  <si>
    <t>Ribose-5-P</t>
  </si>
  <si>
    <t>Ribulose 5-Phosphate</t>
  </si>
  <si>
    <t>Melatonin</t>
  </si>
  <si>
    <t>Tetrahydrobiopterin</t>
  </si>
  <si>
    <t>Thymidine</t>
  </si>
  <si>
    <t>Pseudouridine</t>
  </si>
  <si>
    <t>Biotin</t>
  </si>
  <si>
    <t>N-Ac-Tryptophan</t>
  </si>
  <si>
    <t>Pyridoxal-5-P</t>
  </si>
  <si>
    <t>Palmitic Acid</t>
  </si>
  <si>
    <t>5-Methyluridine</t>
  </si>
  <si>
    <t>5-Hydroxymethyl-2'-Deoxyuridine</t>
  </si>
  <si>
    <t>Glucosamine-6-Phosphate</t>
  </si>
  <si>
    <t>G6P</t>
  </si>
  <si>
    <t>G1P/F1P/F6P</t>
  </si>
  <si>
    <t>Phenylacetylglutamine</t>
  </si>
  <si>
    <t>MOPEG Sulfate</t>
  </si>
  <si>
    <t>Margaric Acid</t>
  </si>
  <si>
    <t>6-Phosphogluconic Acid</t>
  </si>
  <si>
    <t>Linolenic Acid</t>
  </si>
  <si>
    <t>Linoleic Acid</t>
  </si>
  <si>
    <t>Xanthosine</t>
  </si>
  <si>
    <t>Sedoheptulose 7-Phosphate</t>
  </si>
  <si>
    <t>Retinoic Acid</t>
  </si>
  <si>
    <t>N-Acetyl-Aspartyl-Glutamate (NAAG)</t>
  </si>
  <si>
    <t>Arachidonate</t>
  </si>
  <si>
    <t>DCMP</t>
  </si>
  <si>
    <t>Reduced Glutathione</t>
  </si>
  <si>
    <t>DUMP</t>
  </si>
  <si>
    <t>N-Acetylneuraminate</t>
  </si>
  <si>
    <t>Geranyl Pyrophosphate</t>
  </si>
  <si>
    <t>DTMP</t>
  </si>
  <si>
    <t>CMP</t>
  </si>
  <si>
    <t>F16BP/F26BP/G16BP</t>
  </si>
  <si>
    <t>Lactose/Trehalose</t>
  </si>
  <si>
    <t>Sucrose</t>
  </si>
  <si>
    <t>cGMP</t>
  </si>
  <si>
    <t>Gibberellin</t>
  </si>
  <si>
    <t>AMP</t>
  </si>
  <si>
    <t>IMP</t>
  </si>
  <si>
    <t>PGE</t>
  </si>
  <si>
    <t>Cortisol</t>
  </si>
  <si>
    <t>DCDP</t>
  </si>
  <si>
    <t>PRPP</t>
  </si>
  <si>
    <t>Deoxycholic Acid</t>
  </si>
  <si>
    <t>Chenodeoxycholate</t>
  </si>
  <si>
    <t>UDP</t>
  </si>
  <si>
    <t>beta-Muricholic Acid</t>
  </si>
  <si>
    <t>Cholic Acid</t>
  </si>
  <si>
    <t>gamma-Tocopherol</t>
  </si>
  <si>
    <t>ADP</t>
  </si>
  <si>
    <t>alpha-Tocopherol</t>
  </si>
  <si>
    <t>GDP</t>
  </si>
  <si>
    <t>Glycochenodeoxycholate</t>
  </si>
  <si>
    <t>Adenylosuccinate</t>
  </si>
  <si>
    <t>Glycocholate</t>
  </si>
  <si>
    <t>Cholesteryl Sulfate</t>
  </si>
  <si>
    <t>dCTP</t>
  </si>
  <si>
    <t>DUTP</t>
  </si>
  <si>
    <t>TTP</t>
  </si>
  <si>
    <t>CTP</t>
  </si>
  <si>
    <t>DATP</t>
  </si>
  <si>
    <t>ATP</t>
  </si>
  <si>
    <t>Phosphoadenosine Phosphosulfate</t>
  </si>
  <si>
    <t>Tauro-alpha/beta-Muricholic Acid</t>
  </si>
  <si>
    <t>Taurocholate</t>
  </si>
  <si>
    <t>GTP</t>
  </si>
  <si>
    <t>UDP-Glucose</t>
  </si>
  <si>
    <t>UDP-GlcNAc</t>
  </si>
  <si>
    <t>Oxidized Glutathione</t>
  </si>
  <si>
    <t>NADH</t>
  </si>
  <si>
    <t>NADP</t>
  </si>
  <si>
    <t>C4H12N2S2</t>
  </si>
  <si>
    <t>51-85-4</t>
  </si>
  <si>
    <t xml:space="preserve">Spiked Stable Isotope Labeled Internal Standards </t>
  </si>
  <si>
    <r>
      <t xml:space="preserve">QC(S)#1, QC(S)#2, etc. indicate the same </t>
    </r>
    <r>
      <rPr>
        <b/>
        <sz val="18"/>
        <color rgb="FFFF0000"/>
        <rFont val="Calibri"/>
        <family val="2"/>
        <scheme val="minor"/>
      </rPr>
      <t xml:space="preserve">sample quality control </t>
    </r>
    <r>
      <rPr>
        <sz val="18"/>
        <rFont val="Calibri"/>
        <family val="2"/>
        <scheme val="minor"/>
      </rPr>
      <t xml:space="preserve">sample </t>
    </r>
    <r>
      <rPr>
        <sz val="18"/>
        <color theme="1"/>
        <rFont val="Calibri"/>
        <family val="2"/>
        <scheme val="minor"/>
      </rPr>
      <t xml:space="preserve">analyzed repeatedly, every 10 samples. </t>
    </r>
  </si>
  <si>
    <r>
      <t xml:space="preserve">QC(I)#1, QC(I)#2, etc. indicate the same </t>
    </r>
    <r>
      <rPr>
        <b/>
        <sz val="18"/>
        <color rgb="FFFF0000"/>
        <rFont val="Calibri"/>
        <family val="2"/>
        <scheme val="minor"/>
      </rPr>
      <t xml:space="preserve">instrument quality control </t>
    </r>
    <r>
      <rPr>
        <sz val="18"/>
        <rFont val="Calibri"/>
        <family val="2"/>
        <scheme val="minor"/>
      </rPr>
      <t>sample</t>
    </r>
    <r>
      <rPr>
        <sz val="18"/>
        <color theme="1"/>
        <rFont val="Calibri"/>
        <family val="2"/>
        <scheme val="minor"/>
      </rPr>
      <t xml:space="preserve"> analyzed repeatedly, every 10 samples. </t>
    </r>
  </si>
  <si>
    <t>A pooled sample made using a small portion from each of your samples was used as the sample quality control.</t>
  </si>
  <si>
    <t>Sheet 2</t>
  </si>
  <si>
    <t>Sheet 1</t>
  </si>
  <si>
    <t>Sheet 3</t>
  </si>
  <si>
    <t>Data Reproducibility</t>
  </si>
  <si>
    <t>Sheet 4</t>
  </si>
  <si>
    <t>This sheet provides some important information on the metabolites targeted in the analysis.</t>
  </si>
  <si>
    <t>The order of sample numbers shows the order in which the samples were analysed.</t>
  </si>
  <si>
    <r>
      <t xml:space="preserve">Coefficient of variation (CV) for each metabolite, average CV and median CV are also provided for both </t>
    </r>
    <r>
      <rPr>
        <b/>
        <sz val="18"/>
        <color theme="1"/>
        <rFont val="Calibri"/>
        <family val="2"/>
        <scheme val="minor"/>
      </rPr>
      <t>QC(I)</t>
    </r>
    <r>
      <rPr>
        <sz val="18"/>
        <color theme="1"/>
        <rFont val="Calibri"/>
        <family val="2"/>
        <scheme val="minor"/>
      </rPr>
      <t xml:space="preserve"> and </t>
    </r>
    <r>
      <rPr>
        <b/>
        <sz val="18"/>
        <color theme="1"/>
        <rFont val="Calibri"/>
        <family val="2"/>
        <scheme val="minor"/>
      </rPr>
      <t xml:space="preserve">QC(S) </t>
    </r>
    <r>
      <rPr>
        <sz val="18"/>
        <color theme="1"/>
        <rFont val="Calibri"/>
        <family val="2"/>
        <scheme val="minor"/>
      </rPr>
      <t>samples to assess the instrument performance during the analysis.</t>
    </r>
  </si>
  <si>
    <t>Molecular Formula</t>
  </si>
  <si>
    <t>When isotope labeled internal standards are used for absolute quantitation or additional quality check, they are listed towards the end of the sheet.</t>
  </si>
  <si>
    <r>
      <t xml:space="preserve">Sample IDs shown in the first row are the numbers we have given (NWMRC IDs). Please refer to </t>
    </r>
    <r>
      <rPr>
        <b/>
        <sz val="18"/>
        <color theme="1"/>
        <rFont val="Calibri"/>
        <family val="2"/>
        <scheme val="minor"/>
      </rPr>
      <t>Sheet 1</t>
    </r>
    <r>
      <rPr>
        <sz val="18"/>
        <color theme="1"/>
        <rFont val="Calibri"/>
        <family val="2"/>
        <scheme val="minor"/>
      </rPr>
      <t xml:space="preserve"> for the corresponding ID for your samples.</t>
    </r>
  </si>
  <si>
    <t>Any metabolite not detected in your sample is indicated as N/A.</t>
  </si>
  <si>
    <t>Any metabolite not detected is indicated as N/A.</t>
  </si>
  <si>
    <r>
      <t xml:space="preserve">Please note, the data is </t>
    </r>
    <r>
      <rPr>
        <b/>
        <sz val="18"/>
        <color theme="1"/>
        <rFont val="Calibri"/>
        <family val="2"/>
        <scheme val="minor"/>
      </rPr>
      <t>not normalized</t>
    </r>
    <r>
      <rPr>
        <sz val="18"/>
        <color theme="1"/>
        <rFont val="Calibri"/>
        <family val="2"/>
        <scheme val="minor"/>
      </rPr>
      <t xml:space="preserve"> either with reference to the protein amount or quality control data [QC(I) or QC(S)].</t>
    </r>
  </si>
  <si>
    <t>Metabolite Information</t>
  </si>
  <si>
    <t>A pooled commercial human plasma sample was used as the instrument quality control to monitor the instrument stability during the analysis.</t>
  </si>
  <si>
    <r>
      <t>This sheet provides metabolite data for the instrument quality control samples [</t>
    </r>
    <r>
      <rPr>
        <b/>
        <sz val="18"/>
        <color theme="1"/>
        <rFont val="Calibri"/>
        <family val="2"/>
        <scheme val="minor"/>
      </rPr>
      <t>QC(I)</t>
    </r>
    <r>
      <rPr>
        <sz val="18"/>
        <color theme="1"/>
        <rFont val="Calibri"/>
        <family val="2"/>
        <scheme val="minor"/>
      </rPr>
      <t>'s] and sample quality control samples [</t>
    </r>
    <r>
      <rPr>
        <b/>
        <sz val="18"/>
        <color theme="1"/>
        <rFont val="Calibri"/>
        <family val="2"/>
        <scheme val="minor"/>
      </rPr>
      <t>QC(S)</t>
    </r>
    <r>
      <rPr>
        <sz val="18"/>
        <color theme="1"/>
        <rFont val="Calibri"/>
        <family val="2"/>
        <scheme val="minor"/>
      </rPr>
      <t xml:space="preserve">'s] used in the analysis as indicated in </t>
    </r>
    <r>
      <rPr>
        <b/>
        <sz val="18"/>
        <color theme="1"/>
        <rFont val="Calibri"/>
        <family val="2"/>
        <scheme val="minor"/>
      </rPr>
      <t>Sheet 1.</t>
    </r>
  </si>
  <si>
    <t>HMDB ID and KEGG ID are also provided for each metabolite in columns 2 and 3, respectively, to help with further analysis of the data such as pathway analysis, if needed.</t>
  </si>
  <si>
    <t>Information provided includes HMDB ID, KEGG ID, molecular formula, CAS number and typical pathway each metabolite represents.</t>
  </si>
  <si>
    <r>
      <rPr>
        <b/>
        <sz val="18"/>
        <color theme="1"/>
        <rFont val="Calibri"/>
        <family val="2"/>
        <scheme val="minor"/>
      </rPr>
      <t>QC(S)</t>
    </r>
    <r>
      <rPr>
        <sz val="18"/>
        <color theme="1"/>
        <rFont val="Calibri"/>
        <family val="2"/>
        <scheme val="minor"/>
      </rPr>
      <t xml:space="preserve"> reproducibility data could be used to normalize MS signal for those metabolites with CV values &gt; 10%. </t>
    </r>
  </si>
  <si>
    <t>QC(S)#4</t>
  </si>
  <si>
    <t>QC(S)#5</t>
  </si>
  <si>
    <t>QC(I)</t>
  </si>
  <si>
    <t>QC(S)</t>
  </si>
  <si>
    <t>Compound</t>
  </si>
  <si>
    <t>Conc. AVRG CV</t>
  </si>
  <si>
    <t>Glycine (76.0 / 30.0)</t>
  </si>
  <si>
    <t>3C13-Glycine (79.0 / 32.0)</t>
  </si>
  <si>
    <t>Concentration (uM)</t>
  </si>
  <si>
    <t>Alanine (90.0 / 44.0)</t>
  </si>
  <si>
    <t>4C13-Alanine (94.0 / 47.0)</t>
  </si>
  <si>
    <t>Choline (104.0 / 60.0)</t>
  </si>
  <si>
    <t>2C13-Choline (106.0 / 60.0)</t>
  </si>
  <si>
    <t>Serine (106.0 / 60.0 (2))</t>
  </si>
  <si>
    <t>4C13-Serine (110.0 / 63.0)</t>
  </si>
  <si>
    <t>Creatinine (114.0 / 44.0)</t>
  </si>
  <si>
    <t>d3-Creatinine (117.0 / 47.0)</t>
  </si>
  <si>
    <t>Proline (116.0 / 70.0)</t>
  </si>
  <si>
    <t>6C13-Proline (122.0 / 75.0)</t>
  </si>
  <si>
    <t>Valine (118.0 / 72.0)</t>
  </si>
  <si>
    <t>6C13-Valine (124.0 / 77.0)</t>
  </si>
  <si>
    <t>Threonine (120.0 / 74.0)</t>
  </si>
  <si>
    <t>5C13-Threonine (125.0 / 78.0)</t>
  </si>
  <si>
    <t>Aspartic Acid (134.0 / 74.0)</t>
  </si>
  <si>
    <t>5C13-Aspartic Acid (139.0 / 77.0)</t>
  </si>
  <si>
    <t>Asparagine (133.0 / 74.0)</t>
  </si>
  <si>
    <t>6C13-Asparagine (139.0 / 77.0 (2))</t>
  </si>
  <si>
    <t>Leucine /D-Norleucine (132.0 / 86.0)</t>
  </si>
  <si>
    <t>7C13-Leucine (139.0 / 92.0)</t>
  </si>
  <si>
    <t>iso-Leucine /allo-isoLeucine (132.0 / 86.0 (2))</t>
  </si>
  <si>
    <t>7C13-iso-Leucine (139.0 / 92.0 (2))</t>
  </si>
  <si>
    <t>Glutamine (147.0 / 84.0)</t>
  </si>
  <si>
    <t>7C13-Glutamine (154.0 / 89.0)</t>
  </si>
  <si>
    <t>Glutamic acid (148.0 / 84.0)</t>
  </si>
  <si>
    <t>6C13-Glutamic acid (154.0 / 89.0 (2))</t>
  </si>
  <si>
    <t>Lysine (147.0 / 84.0 (2))</t>
  </si>
  <si>
    <t>8C13-Lysine (155.0 / 90.0)</t>
  </si>
  <si>
    <t>Methionine (150.0 / 61.0)</t>
  </si>
  <si>
    <t>6C13-Methionine (156.0 / 63.0)</t>
  </si>
  <si>
    <t>Histidine (156.0 / 110.0)</t>
  </si>
  <si>
    <t>9C13-Histidine (165.0 / 118.0)</t>
  </si>
  <si>
    <t>Phenylalanine (166.0 / 120.0)</t>
  </si>
  <si>
    <t>10C13-Phenylalanine (176.0 / 129.0)</t>
  </si>
  <si>
    <t>Arginine (175.0 / 70.0)</t>
  </si>
  <si>
    <t>10C13-Arginine (185.1 / 75.0)</t>
  </si>
  <si>
    <t>Tyrosine (182.1 / 136.0)</t>
  </si>
  <si>
    <t>10C13-Tyrosine (192.1 / 145.0)</t>
  </si>
  <si>
    <t>Tryptophan (205.1 / 146.0)</t>
  </si>
  <si>
    <t>13C13-Tryptophan (218.1 / 156.0)</t>
  </si>
  <si>
    <t>Cystine (241.1 / 120.1)</t>
  </si>
  <si>
    <t>8C13-Cystine (249.2 / 124.0)</t>
  </si>
  <si>
    <t>Uridine (245.2 / 113.1)</t>
  </si>
  <si>
    <t>11C13-Uridine (256.2 / 119.1)</t>
  </si>
  <si>
    <t>Lactate (89.0 / 43.0)</t>
  </si>
  <si>
    <t>3C13-Lactate (92.0 / 45.0)</t>
  </si>
  <si>
    <t>3HBA (103.0 / 59.0)</t>
  </si>
  <si>
    <t>4C13-3HBA (107.0 / 61.0)</t>
  </si>
  <si>
    <t>Xanthine (151.0 / 108.0)</t>
  </si>
  <si>
    <t>2N15-Xanthine (153.0 / 109.0)</t>
  </si>
  <si>
    <t>Urate (167.0 / 124.0)</t>
  </si>
  <si>
    <t>2N15-Urate (169.0 / 125.0)</t>
  </si>
  <si>
    <t>Citrulline (174.0 / 131.0)</t>
  </si>
  <si>
    <t>1C13-Citrulline (175.0 / 131.0)</t>
  </si>
  <si>
    <t>Glucose (179.0 / 89.0)</t>
  </si>
  <si>
    <t>6C13-Glucose (185.0 / 92.0)</t>
  </si>
  <si>
    <t>Pentothenate (218.0 / 88.0)</t>
  </si>
  <si>
    <t>4C13-Pentothenate (222.0 / 92.0)</t>
  </si>
  <si>
    <t>Study Samples</t>
  </si>
  <si>
    <t xml:space="preserve">Glycine </t>
  </si>
  <si>
    <t xml:space="preserve">Aspartic Acid </t>
  </si>
  <si>
    <t xml:space="preserve">Asparagine </t>
  </si>
  <si>
    <t xml:space="preserve">Leucine /D-Norleucine </t>
  </si>
  <si>
    <t xml:space="preserve">Glutamine </t>
  </si>
  <si>
    <t>Glutamic Acid</t>
  </si>
  <si>
    <t xml:space="preserve">Pentothenate </t>
  </si>
  <si>
    <t xml:space="preserve">Xanthine </t>
  </si>
  <si>
    <t xml:space="preserve">Tryptophan </t>
  </si>
  <si>
    <t xml:space="preserve">Tyrosine </t>
  </si>
  <si>
    <t xml:space="preserve">Phenylalanine </t>
  </si>
  <si>
    <t xml:space="preserve">Compound </t>
  </si>
  <si>
    <t>Concentrations, uM</t>
  </si>
  <si>
    <t>Concentration, uM</t>
  </si>
  <si>
    <t>Sheet 5</t>
  </si>
  <si>
    <r>
      <t xml:space="preserve">This sheet provides the full list of metabolites targeted in the analysis and their </t>
    </r>
    <r>
      <rPr>
        <b/>
        <sz val="18"/>
        <color rgb="FFFF0000"/>
        <rFont val="Calibri"/>
        <family val="2"/>
        <scheme val="minor"/>
      </rPr>
      <t>relative concentration</t>
    </r>
    <r>
      <rPr>
        <sz val="18"/>
        <color theme="1"/>
        <rFont val="Calibri"/>
        <family val="2"/>
        <scheme val="minor"/>
      </rPr>
      <t xml:space="preserve">. </t>
    </r>
  </si>
  <si>
    <r>
      <t xml:space="preserve">The concentration unit is </t>
    </r>
    <r>
      <rPr>
        <b/>
        <sz val="18"/>
        <color rgb="FFFF0000"/>
        <rFont val="Symbol"/>
        <family val="1"/>
        <charset val="2"/>
      </rPr>
      <t>m</t>
    </r>
    <r>
      <rPr>
        <b/>
        <sz val="18"/>
        <color rgb="FFFF0000"/>
        <rFont val="Calibri"/>
        <family val="2"/>
        <scheme val="minor"/>
      </rPr>
      <t>M or micromoles/Liter.</t>
    </r>
  </si>
  <si>
    <t>List of metabolites for which absolute concetrations are obtained are shown in column 1.</t>
  </si>
  <si>
    <t>For tissue samples, absolute concentrations are not provided.</t>
  </si>
  <si>
    <r>
      <t xml:space="preserve">This sheet provides </t>
    </r>
    <r>
      <rPr>
        <b/>
        <sz val="18"/>
        <color rgb="FFFF0000"/>
        <rFont val="Calibri"/>
        <family val="2"/>
        <scheme val="minor"/>
      </rPr>
      <t xml:space="preserve">absolute concentration </t>
    </r>
    <r>
      <rPr>
        <sz val="18"/>
        <color theme="1"/>
        <rFont val="Calibri"/>
        <family val="2"/>
        <scheme val="minor"/>
      </rPr>
      <t>for a part of the metabolites (</t>
    </r>
    <r>
      <rPr>
        <b/>
        <sz val="18"/>
        <color rgb="FFFF0000"/>
        <rFont val="Calibri"/>
        <family val="2"/>
        <scheme val="minor"/>
      </rPr>
      <t>about 30</t>
    </r>
    <r>
      <rPr>
        <sz val="18"/>
        <color theme="1"/>
        <rFont val="Calibri"/>
        <family val="2"/>
        <scheme val="minor"/>
      </rPr>
      <t xml:space="preserve">) shown in </t>
    </r>
    <r>
      <rPr>
        <b/>
        <sz val="18"/>
        <color theme="1"/>
        <rFont val="Calibri"/>
        <family val="2"/>
        <scheme val="minor"/>
      </rPr>
      <t>sheet 3</t>
    </r>
    <r>
      <rPr>
        <sz val="18"/>
        <color theme="1"/>
        <rFont val="Calibri"/>
        <family val="2"/>
        <scheme val="minor"/>
      </rPr>
      <t>, whenever possible.</t>
    </r>
  </si>
  <si>
    <r>
      <t xml:space="preserve">Absolute concentrations are obtained based on added stable isotope-labeled internal standards as listed towards the end of </t>
    </r>
    <r>
      <rPr>
        <b/>
        <sz val="18"/>
        <color theme="1"/>
        <rFont val="Calibri"/>
        <family val="2"/>
        <scheme val="minor"/>
      </rPr>
      <t>Sheet 3</t>
    </r>
    <r>
      <rPr>
        <sz val="18"/>
        <color theme="1"/>
        <rFont val="Calibri"/>
        <family val="2"/>
        <scheme val="minor"/>
      </rPr>
      <t xml:space="preserve"> for samples such as plasma, serum, saliva, etc.</t>
    </r>
  </si>
  <si>
    <t>Sample ID</t>
  </si>
  <si>
    <t xml:space="preserve">This sheet provides sample numbers that we have used for your samples (NWMRC ID) and the corresponding sample ID. </t>
  </si>
  <si>
    <t xml:space="preserve">Targeted LC-MS data and sample/data information is provided in 5 different spread sheets as follows. </t>
  </si>
  <si>
    <t>Relative Quant Data</t>
  </si>
  <si>
    <t xml:space="preserve">Absolute Quant Data </t>
  </si>
  <si>
    <t>ESI Mode</t>
  </si>
  <si>
    <t>POS</t>
  </si>
  <si>
    <t>NEG</t>
  </si>
  <si>
    <t>isoValeric Acid /3-Oxobutanoic Acid/4-Oxobutanoic Acid</t>
  </si>
  <si>
    <t>Pantothenate</t>
  </si>
  <si>
    <t>Spiked Stable Isotope Labeled Internal Standards (SILISs)</t>
  </si>
  <si>
    <t>QC(I)#3</t>
  </si>
  <si>
    <t>QC(I)#4</t>
  </si>
  <si>
    <t>QC(I)#5</t>
  </si>
  <si>
    <t>QC(I)#6</t>
  </si>
  <si>
    <t>QC(I)#7</t>
  </si>
  <si>
    <t>QC(I)#8</t>
  </si>
  <si>
    <t>QC(I)#9</t>
  </si>
  <si>
    <t>QC(I)#10</t>
  </si>
  <si>
    <t>QC(I)#11</t>
  </si>
  <si>
    <t>QC(I)#12</t>
  </si>
  <si>
    <t>QC(I)#13</t>
  </si>
  <si>
    <t>QC(I)#14</t>
  </si>
  <si>
    <t>QC(I)#15</t>
  </si>
  <si>
    <t>QC(I)#16</t>
  </si>
  <si>
    <t>QC(I)#17</t>
  </si>
  <si>
    <t>QC(I)#18</t>
  </si>
  <si>
    <t>QC(I)#19</t>
  </si>
  <si>
    <t>QC(I)#20</t>
  </si>
  <si>
    <t>QC(S)#1_Batch#8</t>
  </si>
  <si>
    <t>QC(S)#2_Batch#8</t>
  </si>
  <si>
    <t>QC(S)#3_Batch#8</t>
  </si>
  <si>
    <t>QC(S)#4_Batch#8</t>
  </si>
  <si>
    <t>QC(S)#5_Batch#8</t>
  </si>
  <si>
    <t>QC(S)#6_Batch#9</t>
  </si>
  <si>
    <t>QC(S)#7_Batch#9</t>
  </si>
  <si>
    <t>QC(S)#8_Batch#9</t>
  </si>
  <si>
    <t>QC(S)#9_Batch#9</t>
  </si>
  <si>
    <t>QC(S)#10_Batch#9</t>
  </si>
  <si>
    <t>QC(S)#11_Batch#10</t>
  </si>
  <si>
    <t>QC(S)#12_Batch#10</t>
  </si>
  <si>
    <t>QC(S)#13_Batch#10</t>
  </si>
  <si>
    <t>QC(S)#14_Batch#10</t>
  </si>
  <si>
    <t>QC(S)#15_Batch#10</t>
  </si>
  <si>
    <t>QC(S)#16_Batch#11</t>
  </si>
  <si>
    <t>QC(S)#17_Batch#11</t>
  </si>
  <si>
    <t>QC(S)#18_Batch#11</t>
  </si>
  <si>
    <t>QC(S)#19_Batch#11</t>
  </si>
  <si>
    <t>QC(S)#20_Batch#11</t>
  </si>
  <si>
    <t>QC(I)#21</t>
  </si>
  <si>
    <t>QC(S)#21_Batch#12</t>
  </si>
  <si>
    <t>QC(I)#22</t>
  </si>
  <si>
    <t>QC(S)#22_Batch#12</t>
  </si>
  <si>
    <t>QC(I)#23</t>
  </si>
  <si>
    <t>QC(S)#23_Batch#12</t>
  </si>
  <si>
    <t>QC(I)#24</t>
  </si>
  <si>
    <t>QC(S)#24_Batch#12</t>
  </si>
  <si>
    <t>QC(I)#25</t>
  </si>
  <si>
    <t>QC(S)#25_Batch#12</t>
  </si>
  <si>
    <t>QC(I)#26</t>
  </si>
  <si>
    <t>QC(S)#26_Batch#13</t>
  </si>
  <si>
    <t>QC(I)#27</t>
  </si>
  <si>
    <t>QC(S)#27_Batch#13</t>
  </si>
  <si>
    <t>QC(I)#28</t>
  </si>
  <si>
    <t>QC(S)#28_Batch#13</t>
  </si>
  <si>
    <t>QC(I)#29</t>
  </si>
  <si>
    <t>QC(S)#29_Batch#13</t>
  </si>
  <si>
    <t>QC(I)#30</t>
  </si>
  <si>
    <t>QC(S)#30_Batch#13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</si>
</sst>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8"/>
      <name val="Calibri"/>
      <family val="2"/>
      <scheme val="minor"/>
    </font>
    <font>
      <sz val="1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8"/>
      <color rgb="FFFF0000"/>
      <name val="Symbol"/>
      <family val="1"/>
      <charset val="2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144">
    <xf numFmtId="0" fontId="0" fillId="0" borderId="0" xfId="0"/>
    <xf numFmtId="1" fontId="0" fillId="0" borderId="0" xfId="0" applyNumberFormat="1" applyAlignment="1">
      <alignment horizontal="center"/>
    </xf>
    <xf numFmtId="1" fontId="16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1" fontId="0" fillId="0" borderId="0" xfId="0" applyNumberFormat="1" applyFill="1" applyAlignment="1">
      <alignment horizontal="center"/>
    </xf>
    <xf numFmtId="1" fontId="20" fillId="0" borderId="0" xfId="0" applyNumberFormat="1" applyFont="1" applyAlignment="1">
      <alignment horizontal="center"/>
    </xf>
    <xf numFmtId="1" fontId="16" fillId="33" borderId="0" xfId="0" applyNumberFormat="1" applyFont="1" applyFill="1" applyAlignment="1">
      <alignment horizontal="center"/>
    </xf>
    <xf numFmtId="164" fontId="18" fillId="33" borderId="0" xfId="0" applyNumberFormat="1" applyFon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21" fillId="34" borderId="0" xfId="0" applyNumberFormat="1" applyFont="1" applyFill="1" applyAlignment="1">
      <alignment horizontal="center"/>
    </xf>
    <xf numFmtId="1" fontId="22" fillId="34" borderId="0" xfId="0" applyNumberFormat="1" applyFont="1" applyFill="1" applyAlignment="1">
      <alignment horizontal="center"/>
    </xf>
    <xf numFmtId="0" fontId="23" fillId="0" borderId="1" xfId="2" applyFont="1" applyFill="1" applyAlignment="1">
      <alignment horizontal="center" vertical="center" wrapText="1"/>
    </xf>
    <xf numFmtId="49" fontId="23" fillId="0" borderId="1" xfId="2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0" borderId="0" xfId="42" applyFont="1" applyAlignment="1">
      <alignment horizontal="center" vertical="center"/>
    </xf>
    <xf numFmtId="0" fontId="24" fillId="0" borderId="0" xfId="42" applyFont="1" applyFill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49" fontId="22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/>
    </xf>
    <xf numFmtId="0" fontId="0" fillId="0" borderId="0" xfId="0" applyFill="1" applyAlignment="1">
      <alignment horizontal="left"/>
    </xf>
    <xf numFmtId="49" fontId="22" fillId="0" borderId="0" xfId="0" applyNumberFormat="1" applyFont="1" applyFill="1" applyAlignment="1">
      <alignment horizontal="center" vertical="center"/>
    </xf>
    <xf numFmtId="0" fontId="0" fillId="0" borderId="0" xfId="0" applyFont="1" applyAlignment="1">
      <alignment horizontal="center"/>
    </xf>
    <xf numFmtId="0" fontId="24" fillId="0" borderId="0" xfId="42" applyAlignment="1">
      <alignment horizontal="center" vertical="center"/>
    </xf>
    <xf numFmtId="0" fontId="24" fillId="0" borderId="0" xfId="42" applyFill="1" applyAlignment="1">
      <alignment horizontal="center" vertical="center"/>
    </xf>
    <xf numFmtId="0" fontId="22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49" fontId="22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4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Alignment="1">
      <alignment horizontal="center" vertical="center"/>
    </xf>
    <xf numFmtId="0" fontId="22" fillId="0" borderId="0" xfId="0" applyFont="1" applyFill="1" applyBorder="1" applyAlignment="1">
      <alignment horizontal="center"/>
    </xf>
    <xf numFmtId="14" fontId="22" fillId="0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/>
    </xf>
    <xf numFmtId="165" fontId="22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164" fontId="18" fillId="34" borderId="0" xfId="0" applyNumberFormat="1" applyFont="1" applyFill="1" applyAlignment="1">
      <alignment horizontal="center"/>
    </xf>
    <xf numFmtId="0" fontId="0" fillId="0" borderId="0" xfId="0"/>
    <xf numFmtId="0" fontId="22" fillId="0" borderId="0" xfId="42" applyFont="1" applyFill="1" applyAlignment="1">
      <alignment horizontal="center" vertical="center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0" fillId="0" borderId="0" xfId="0" applyFont="1" applyAlignment="1">
      <alignment horizontal="left"/>
    </xf>
    <xf numFmtId="0" fontId="30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0" fontId="33" fillId="0" borderId="0" xfId="0" applyFont="1" applyAlignment="1">
      <alignment horizontal="center"/>
    </xf>
    <xf numFmtId="0" fontId="35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1" fontId="31" fillId="0" borderId="10" xfId="0" applyNumberFormat="1" applyFont="1" applyFill="1" applyBorder="1" applyAlignment="1">
      <alignment horizontal="center"/>
    </xf>
    <xf numFmtId="1" fontId="31" fillId="0" borderId="0" xfId="0" applyNumberFormat="1" applyFont="1" applyFill="1" applyAlignment="1">
      <alignment horizontal="center"/>
    </xf>
    <xf numFmtId="1" fontId="31" fillId="0" borderId="12" xfId="0" applyNumberFormat="1" applyFont="1" applyFill="1" applyBorder="1" applyAlignment="1">
      <alignment horizontal="center"/>
    </xf>
    <xf numFmtId="1" fontId="16" fillId="0" borderId="13" xfId="0" applyNumberFormat="1" applyFont="1" applyFill="1" applyBorder="1" applyAlignment="1">
      <alignment horizontal="center"/>
    </xf>
    <xf numFmtId="164" fontId="16" fillId="33" borderId="0" xfId="0" applyNumberFormat="1" applyFont="1" applyFill="1" applyBorder="1" applyAlignment="1">
      <alignment horizontal="center"/>
    </xf>
    <xf numFmtId="0" fontId="18" fillId="33" borderId="0" xfId="0" applyFont="1" applyFill="1" applyBorder="1" applyAlignment="1">
      <alignment horizontal="center"/>
    </xf>
    <xf numFmtId="0" fontId="16" fillId="33" borderId="14" xfId="0" applyFont="1" applyFill="1" applyBorder="1" applyAlignment="1">
      <alignment horizontal="center"/>
    </xf>
    <xf numFmtId="0" fontId="16" fillId="0" borderId="0" xfId="0" applyFont="1" applyFill="1" applyAlignment="1">
      <alignment horizontal="center"/>
    </xf>
    <xf numFmtId="164" fontId="16" fillId="34" borderId="0" xfId="0" applyNumberFormat="1" applyFont="1" applyFill="1" applyBorder="1" applyAlignment="1">
      <alignment horizontal="center"/>
    </xf>
    <xf numFmtId="0" fontId="18" fillId="34" borderId="0" xfId="0" applyFont="1" applyFill="1" applyBorder="1" applyAlignment="1">
      <alignment horizontal="center"/>
    </xf>
    <xf numFmtId="0" fontId="16" fillId="34" borderId="14" xfId="0" applyFont="1" applyFill="1" applyBorder="1" applyAlignment="1">
      <alignment horizontal="center"/>
    </xf>
    <xf numFmtId="1" fontId="16" fillId="0" borderId="12" xfId="0" applyNumberFormat="1" applyFont="1" applyFill="1" applyBorder="1" applyAlignment="1">
      <alignment horizontal="center"/>
    </xf>
    <xf numFmtId="164" fontId="16" fillId="33" borderId="15" xfId="0" applyNumberFormat="1" applyFont="1" applyFill="1" applyBorder="1" applyAlignment="1">
      <alignment horizontal="center"/>
    </xf>
    <xf numFmtId="164" fontId="18" fillId="33" borderId="15" xfId="0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16" fillId="34" borderId="15" xfId="0" applyNumberFormat="1" applyFont="1" applyFill="1" applyBorder="1" applyAlignment="1">
      <alignment horizontal="center"/>
    </xf>
    <xf numFmtId="164" fontId="18" fillId="34" borderId="15" xfId="0" applyNumberFormat="1" applyFont="1" applyFill="1" applyBorder="1" applyAlignment="1">
      <alignment horizontal="center"/>
    </xf>
    <xf numFmtId="1" fontId="16" fillId="34" borderId="0" xfId="0" applyNumberFormat="1" applyFont="1" applyFill="1" applyAlignment="1">
      <alignment horizontal="center"/>
    </xf>
    <xf numFmtId="1" fontId="0" fillId="0" borderId="13" xfId="0" applyNumberFormat="1" applyFill="1" applyBorder="1" applyAlignment="1">
      <alignment horizontal="center"/>
    </xf>
    <xf numFmtId="164" fontId="0" fillId="33" borderId="0" xfId="0" applyNumberFormat="1" applyFill="1" applyBorder="1" applyAlignment="1">
      <alignment horizontal="center"/>
    </xf>
    <xf numFmtId="1" fontId="0" fillId="33" borderId="0" xfId="0" applyNumberFormat="1" applyFill="1" applyBorder="1" applyAlignment="1">
      <alignment horizontal="center"/>
    </xf>
    <xf numFmtId="164" fontId="0" fillId="34" borderId="0" xfId="0" applyNumberFormat="1" applyFill="1" applyBorder="1" applyAlignment="1">
      <alignment horizontal="center"/>
    </xf>
    <xf numFmtId="1" fontId="0" fillId="34" borderId="0" xfId="0" applyNumberFormat="1" applyFill="1" applyBorder="1" applyAlignment="1">
      <alignment horizontal="center"/>
    </xf>
    <xf numFmtId="1" fontId="0" fillId="34" borderId="0" xfId="0" applyNumberFormat="1" applyFill="1" applyAlignment="1">
      <alignment horizontal="center"/>
    </xf>
    <xf numFmtId="166" fontId="37" fillId="0" borderId="12" xfId="0" applyNumberFormat="1" applyFont="1" applyFill="1" applyBorder="1" applyAlignment="1">
      <alignment horizontal="center"/>
    </xf>
    <xf numFmtId="164" fontId="37" fillId="33" borderId="0" xfId="0" applyNumberFormat="1" applyFont="1" applyFill="1" applyBorder="1" applyAlignment="1">
      <alignment horizontal="center"/>
    </xf>
    <xf numFmtId="166" fontId="37" fillId="33" borderId="0" xfId="0" applyNumberFormat="1" applyFont="1" applyFill="1" applyBorder="1" applyAlignment="1">
      <alignment horizontal="center"/>
    </xf>
    <xf numFmtId="2" fontId="37" fillId="33" borderId="0" xfId="0" applyNumberFormat="1" applyFont="1" applyFill="1" applyAlignment="1">
      <alignment horizontal="center"/>
    </xf>
    <xf numFmtId="166" fontId="37" fillId="0" borderId="0" xfId="0" applyNumberFormat="1" applyFont="1" applyFill="1" applyAlignment="1">
      <alignment horizontal="center"/>
    </xf>
    <xf numFmtId="164" fontId="37" fillId="34" borderId="0" xfId="0" applyNumberFormat="1" applyFont="1" applyFill="1" applyBorder="1" applyAlignment="1">
      <alignment horizontal="center"/>
    </xf>
    <xf numFmtId="166" fontId="37" fillId="34" borderId="0" xfId="0" applyNumberFormat="1" applyFont="1" applyFill="1" applyBorder="1" applyAlignment="1">
      <alignment horizontal="center"/>
    </xf>
    <xf numFmtId="2" fontId="37" fillId="34" borderId="0" xfId="0" applyNumberFormat="1" applyFont="1" applyFill="1" applyAlignment="1">
      <alignment horizontal="center"/>
    </xf>
    <xf numFmtId="1" fontId="0" fillId="0" borderId="12" xfId="0" applyNumberFormat="1" applyFill="1" applyBorder="1" applyAlignment="1">
      <alignment horizontal="center"/>
    </xf>
    <xf numFmtId="166" fontId="37" fillId="33" borderId="0" xfId="0" applyNumberFormat="1" applyFont="1" applyFill="1" applyAlignment="1">
      <alignment horizontal="center"/>
    </xf>
    <xf numFmtId="166" fontId="37" fillId="34" borderId="0" xfId="0" applyNumberFormat="1" applyFont="1" applyFill="1" applyAlignment="1">
      <alignment horizontal="center"/>
    </xf>
    <xf numFmtId="166" fontId="37" fillId="0" borderId="16" xfId="0" applyNumberFormat="1" applyFont="1" applyFill="1" applyBorder="1" applyAlignment="1">
      <alignment horizontal="center"/>
    </xf>
    <xf numFmtId="164" fontId="37" fillId="33" borderId="17" xfId="0" applyNumberFormat="1" applyFont="1" applyFill="1" applyBorder="1" applyAlignment="1">
      <alignment horizontal="center"/>
    </xf>
    <xf numFmtId="166" fontId="37" fillId="33" borderId="14" xfId="0" applyNumberFormat="1" applyFont="1" applyFill="1" applyBorder="1" applyAlignment="1">
      <alignment horizontal="center"/>
    </xf>
    <xf numFmtId="164" fontId="37" fillId="34" borderId="17" xfId="0" applyNumberFormat="1" applyFont="1" applyFill="1" applyBorder="1" applyAlignment="1">
      <alignment horizontal="center"/>
    </xf>
    <xf numFmtId="166" fontId="37" fillId="34" borderId="14" xfId="0" applyNumberFormat="1" applyFont="1" applyFill="1" applyBorder="1" applyAlignment="1">
      <alignment horizontal="center"/>
    </xf>
    <xf numFmtId="164" fontId="0" fillId="33" borderId="0" xfId="0" applyNumberFormat="1" applyFill="1" applyAlignment="1">
      <alignment horizontal="center"/>
    </xf>
    <xf numFmtId="164" fontId="0" fillId="34" borderId="0" xfId="0" applyNumberFormat="1" applyFill="1" applyAlignment="1">
      <alignment horizontal="center"/>
    </xf>
    <xf numFmtId="11" fontId="0" fillId="0" borderId="0" xfId="0" applyNumberFormat="1" applyFill="1" applyAlignment="1">
      <alignment horizontal="center"/>
    </xf>
    <xf numFmtId="11" fontId="0" fillId="33" borderId="0" xfId="0" applyNumberFormat="1" applyFill="1" applyAlignment="1">
      <alignment horizontal="center"/>
    </xf>
    <xf numFmtId="11" fontId="0" fillId="34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33" borderId="0" xfId="0" applyNumberFormat="1" applyFill="1" applyAlignment="1">
      <alignment horizontal="center"/>
    </xf>
    <xf numFmtId="2" fontId="0" fillId="34" borderId="0" xfId="0" applyNumberFormat="1" applyFill="1" applyAlignment="1">
      <alignment horizontal="center"/>
    </xf>
    <xf numFmtId="1" fontId="0" fillId="33" borderId="18" xfId="0" applyNumberFormat="1" applyFill="1" applyBorder="1" applyAlignment="1">
      <alignment horizontal="center"/>
    </xf>
    <xf numFmtId="1" fontId="0" fillId="34" borderId="18" xfId="0" applyNumberFormat="1" applyFill="1" applyBorder="1" applyAlignment="1">
      <alignment horizontal="center"/>
    </xf>
    <xf numFmtId="1" fontId="16" fillId="35" borderId="0" xfId="0" applyNumberFormat="1" applyFont="1" applyFill="1" applyAlignment="1">
      <alignment horizontal="center"/>
    </xf>
    <xf numFmtId="1" fontId="0" fillId="35" borderId="0" xfId="0" applyNumberFormat="1" applyFill="1" applyAlignment="1">
      <alignment horizontal="center"/>
    </xf>
    <xf numFmtId="166" fontId="37" fillId="35" borderId="0" xfId="0" applyNumberFormat="1" applyFont="1" applyFill="1" applyAlignment="1">
      <alignment horizontal="center"/>
    </xf>
    <xf numFmtId="166" fontId="37" fillId="0" borderId="14" xfId="0" applyNumberFormat="1" applyFont="1" applyFill="1" applyBorder="1" applyAlignment="1">
      <alignment horizontal="center"/>
    </xf>
    <xf numFmtId="2" fontId="37" fillId="0" borderId="0" xfId="0" applyNumberFormat="1" applyFont="1" applyFill="1" applyAlignment="1">
      <alignment horizontal="center"/>
    </xf>
    <xf numFmtId="2" fontId="37" fillId="35" borderId="0" xfId="0" applyNumberFormat="1" applyFont="1" applyFill="1" applyAlignment="1">
      <alignment horizontal="center"/>
    </xf>
    <xf numFmtId="166" fontId="37" fillId="35" borderId="14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38" fillId="0" borderId="0" xfId="0" applyNumberFormat="1" applyFont="1" applyAlignment="1">
      <alignment horizontal="center"/>
    </xf>
    <xf numFmtId="164" fontId="39" fillId="0" borderId="0" xfId="0" applyNumberFormat="1" applyFont="1" applyFill="1" applyAlignment="1">
      <alignment horizontal="center"/>
    </xf>
    <xf numFmtId="10" fontId="18" fillId="0" borderId="0" xfId="0" applyNumberFormat="1" applyFont="1" applyFill="1" applyAlignment="1">
      <alignment horizontal="center"/>
    </xf>
    <xf numFmtId="10" fontId="39" fillId="0" borderId="0" xfId="0" applyNumberFormat="1" applyFont="1" applyFill="1" applyAlignment="1">
      <alignment horizontal="center"/>
    </xf>
    <xf numFmtId="10" fontId="14" fillId="0" borderId="0" xfId="0" applyNumberFormat="1" applyFont="1" applyFill="1" applyAlignment="1">
      <alignment horizontal="center"/>
    </xf>
    <xf numFmtId="1" fontId="0" fillId="35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36" borderId="0" xfId="0" applyFill="1" applyAlignment="1">
      <alignment horizontal="center"/>
    </xf>
    <xf numFmtId="1" fontId="0" fillId="36" borderId="0" xfId="0" applyNumberFormat="1" applyFill="1" applyAlignment="1">
      <alignment horizontal="center" vertical="center"/>
    </xf>
    <xf numFmtId="1" fontId="0" fillId="36" borderId="0" xfId="0" applyNumberFormat="1" applyFill="1" applyAlignment="1">
      <alignment horizontal="center"/>
    </xf>
    <xf numFmtId="166" fontId="0" fillId="35" borderId="0" xfId="0" applyNumberFormat="1" applyFill="1" applyAlignment="1">
      <alignment horizontal="center"/>
    </xf>
    <xf numFmtId="0" fontId="42" fillId="0" borderId="0" xfId="0" applyFont="1" applyBorder="1" applyAlignment="1">
      <alignment horizontal="center"/>
    </xf>
    <xf numFmtId="0" fontId="41" fillId="33" borderId="0" xfId="0" applyFont="1" applyFill="1" applyBorder="1" applyAlignment="1">
      <alignment horizontal="center"/>
    </xf>
    <xf numFmtId="0" fontId="41" fillId="0" borderId="0" xfId="0" applyFont="1" applyBorder="1" applyAlignment="1">
      <alignment horizontal="center"/>
    </xf>
    <xf numFmtId="0" fontId="42" fillId="0" borderId="0" xfId="0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1" fontId="26" fillId="0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" fontId="19" fillId="33" borderId="0" xfId="0" applyNumberFormat="1" applyFont="1" applyFill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1" fontId="19" fillId="34" borderId="0" xfId="0" applyNumberFormat="1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1" fontId="26" fillId="36" borderId="0" xfId="0" applyNumberFormat="1" applyFont="1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31" fillId="33" borderId="11" xfId="0" applyFont="1" applyFill="1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31" fillId="34" borderId="11" xfId="0" applyFont="1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1" fontId="31" fillId="35" borderId="0" xfId="0" applyNumberFormat="1" applyFont="1" applyFill="1" applyAlignment="1">
      <alignment horizontal="left" vertical="center"/>
    </xf>
    <xf numFmtId="0" fontId="0" fillId="35" borderId="0" xfId="0" applyFill="1" applyAlignment="1">
      <alignment horizontal="left" vertical="center"/>
    </xf>
    <xf numFmtId="2" fontId="38" fillId="0" borderId="0" xfId="0" applyNumberFormat="1" applyFont="1" applyFill="1" applyAlignment="1">
      <alignment horizontal="left" vertical="center"/>
    </xf>
    <xf numFmtId="0" fontId="38" fillId="0" borderId="0" xfId="0" applyFont="1" applyFill="1" applyAlignment="1">
      <alignment horizontal="left" vertical="center"/>
    </xf>
    <xf numFmtId="166" fontId="38" fillId="35" borderId="0" xfId="0" applyNumberFormat="1" applyFont="1" applyFill="1" applyAlignment="1">
      <alignment horizontal="lef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kegg.jp/entry/C00387" TargetMode="External"/><Relationship Id="rId671" Type="http://schemas.openxmlformats.org/officeDocument/2006/relationships/hyperlink" Target="http://www.hmdb.ca/metabolites/HMDB02825" TargetMode="External"/><Relationship Id="rId21" Type="http://schemas.openxmlformats.org/officeDocument/2006/relationships/hyperlink" Target="https://www.kegg.jp/entry/C00388" TargetMode="External"/><Relationship Id="rId324" Type="http://schemas.openxmlformats.org/officeDocument/2006/relationships/hyperlink" Target="https://www.kegg.jp/entry/C00135" TargetMode="External"/><Relationship Id="rId531" Type="http://schemas.openxmlformats.org/officeDocument/2006/relationships/hyperlink" Target="http://www.hmdb.ca/metabolites/HMDB62635" TargetMode="External"/><Relationship Id="rId629" Type="http://schemas.openxmlformats.org/officeDocument/2006/relationships/hyperlink" Target="http://www.hmdb.ca/metabolites/HMDB00095" TargetMode="External"/><Relationship Id="rId170" Type="http://schemas.openxmlformats.org/officeDocument/2006/relationships/hyperlink" Target="https://www.kegg.jp/entry/C00036" TargetMode="External"/><Relationship Id="rId268" Type="http://schemas.openxmlformats.org/officeDocument/2006/relationships/hyperlink" Target="https://www.kegg.jp/entry/C01094" TargetMode="External"/><Relationship Id="rId475" Type="http://schemas.openxmlformats.org/officeDocument/2006/relationships/hyperlink" Target="http://www.hmdb.ca/metabolites/HMDB00243" TargetMode="External"/><Relationship Id="rId682" Type="http://schemas.openxmlformats.org/officeDocument/2006/relationships/hyperlink" Target="http://www.hmdb.ca/metabolites/HMDB00130" TargetMode="External"/><Relationship Id="rId32" Type="http://schemas.openxmlformats.org/officeDocument/2006/relationships/hyperlink" Target="https://www.kegg.jp/entry/C00245" TargetMode="External"/><Relationship Id="rId128" Type="http://schemas.openxmlformats.org/officeDocument/2006/relationships/hyperlink" Target="https://www.kegg.jp/entry/C00019" TargetMode="External"/><Relationship Id="rId335" Type="http://schemas.openxmlformats.org/officeDocument/2006/relationships/hyperlink" Target="http://www.hmdb.ca/metabolites/HMDB00161" TargetMode="External"/><Relationship Id="rId542" Type="http://schemas.openxmlformats.org/officeDocument/2006/relationships/hyperlink" Target="http://www.hmdb.ca/metabolites/HMDB00510" TargetMode="External"/><Relationship Id="rId181" Type="http://schemas.openxmlformats.org/officeDocument/2006/relationships/hyperlink" Target="https://www.kegg.jp/entry/C06104" TargetMode="External"/><Relationship Id="rId402" Type="http://schemas.openxmlformats.org/officeDocument/2006/relationships/hyperlink" Target="http://www.hmdb.ca/metabolites/HMDB00216" TargetMode="External"/><Relationship Id="rId279" Type="http://schemas.openxmlformats.org/officeDocument/2006/relationships/hyperlink" Target="https://www.kegg.jp/entry/C00270" TargetMode="External"/><Relationship Id="rId486" Type="http://schemas.openxmlformats.org/officeDocument/2006/relationships/hyperlink" Target="http://www.hmdb.ca/metabolites/HMDB00300" TargetMode="External"/><Relationship Id="rId43" Type="http://schemas.openxmlformats.org/officeDocument/2006/relationships/hyperlink" Target="https://www.kegg.jp/entry/C00123" TargetMode="External"/><Relationship Id="rId139" Type="http://schemas.openxmlformats.org/officeDocument/2006/relationships/hyperlink" Target="https://www.kegg.jp/entry/C00016" TargetMode="External"/><Relationship Id="rId346" Type="http://schemas.openxmlformats.org/officeDocument/2006/relationships/hyperlink" Target="http://www.hmdb.ca/metabolites/HMDB00630" TargetMode="External"/><Relationship Id="rId553" Type="http://schemas.openxmlformats.org/officeDocument/2006/relationships/hyperlink" Target="http://www.hmdb.ca/metabolites/HMDB00289" TargetMode="External"/><Relationship Id="rId192" Type="http://schemas.openxmlformats.org/officeDocument/2006/relationships/hyperlink" Target="https://www.kegg.jp/entry/C01983" TargetMode="External"/><Relationship Id="rId206" Type="http://schemas.openxmlformats.org/officeDocument/2006/relationships/hyperlink" Target="https://www.kegg.jp/entry/C12621" TargetMode="External"/><Relationship Id="rId413" Type="http://schemas.openxmlformats.org/officeDocument/2006/relationships/hyperlink" Target="http://www.hmdb.ca/metabolites/HMDB01565" TargetMode="External"/><Relationship Id="rId497" Type="http://schemas.openxmlformats.org/officeDocument/2006/relationships/hyperlink" Target="http://www.hmdb.ca/metabolites/HMDB01488" TargetMode="External"/><Relationship Id="rId620" Type="http://schemas.openxmlformats.org/officeDocument/2006/relationships/hyperlink" Target="http://www.hmdb.ca/metabolites/HMDB01852" TargetMode="External"/><Relationship Id="rId357" Type="http://schemas.openxmlformats.org/officeDocument/2006/relationships/hyperlink" Target="http://www.hmdb.ca/metabolites/HMDB01406" TargetMode="External"/><Relationship Id="rId54" Type="http://schemas.openxmlformats.org/officeDocument/2006/relationships/hyperlink" Target="https://www.kegg.jp/entry/C20522" TargetMode="External"/><Relationship Id="rId217" Type="http://schemas.openxmlformats.org/officeDocument/2006/relationships/hyperlink" Target="https://www.kegg.jp/entry/C02341" TargetMode="External"/><Relationship Id="rId564" Type="http://schemas.openxmlformats.org/officeDocument/2006/relationships/hyperlink" Target="http://www.hmdb.ca/metabolites/HMDB12156" TargetMode="External"/><Relationship Id="rId424" Type="http://schemas.openxmlformats.org/officeDocument/2006/relationships/hyperlink" Target="http://www.hmdb.ca/metabolites/HMDB00201" TargetMode="External"/><Relationship Id="rId631" Type="http://schemas.openxmlformats.org/officeDocument/2006/relationships/hyperlink" Target="http://www.hmdb.ca/metabolites/HMDB00186" TargetMode="External"/><Relationship Id="rId270" Type="http://schemas.openxmlformats.org/officeDocument/2006/relationships/hyperlink" Target="https://www.kegg.jp/entry/C06427" TargetMode="External"/><Relationship Id="rId65" Type="http://schemas.openxmlformats.org/officeDocument/2006/relationships/hyperlink" Target="https://www.kegg.jp/entry/C00487" TargetMode="External"/><Relationship Id="rId130" Type="http://schemas.openxmlformats.org/officeDocument/2006/relationships/hyperlink" Target="https://www.kegg.jp/entry/C00068" TargetMode="External"/><Relationship Id="rId368" Type="http://schemas.openxmlformats.org/officeDocument/2006/relationships/hyperlink" Target="http://www.hmdb.ca/metabolites/HMDB01149" TargetMode="External"/><Relationship Id="rId575" Type="http://schemas.openxmlformats.org/officeDocument/2006/relationships/hyperlink" Target="http://www.hmdb.ca/metabolites/HMDB00017" TargetMode="External"/><Relationship Id="rId228" Type="http://schemas.openxmlformats.org/officeDocument/2006/relationships/hyperlink" Target="https://www.kegg.jp/entry/C01586" TargetMode="External"/><Relationship Id="rId435" Type="http://schemas.openxmlformats.org/officeDocument/2006/relationships/hyperlink" Target="http://www.hmdb.ca/metabolites/HMDB00688" TargetMode="External"/><Relationship Id="rId642" Type="http://schemas.openxmlformats.org/officeDocument/2006/relationships/hyperlink" Target="http://www.hmdb.ca/metabolites/HMDB00295" TargetMode="External"/><Relationship Id="rId281" Type="http://schemas.openxmlformats.org/officeDocument/2006/relationships/hyperlink" Target="https://www.kegg.jp/entry/C00364" TargetMode="External"/><Relationship Id="rId502" Type="http://schemas.openxmlformats.org/officeDocument/2006/relationships/hyperlink" Target="http://www.hmdb.ca/metabolites/HMDB00766" TargetMode="External"/><Relationship Id="rId76" Type="http://schemas.openxmlformats.org/officeDocument/2006/relationships/hyperlink" Target="https://www.kegg.jp/entry/C00437" TargetMode="External"/><Relationship Id="rId141" Type="http://schemas.openxmlformats.org/officeDocument/2006/relationships/hyperlink" Target="https://www.kegg.jp/entry/C11378" TargetMode="External"/><Relationship Id="rId379" Type="http://schemas.openxmlformats.org/officeDocument/2006/relationships/hyperlink" Target="http://www.hmdb.ca/metabolites/HMDB00875" TargetMode="External"/><Relationship Id="rId586" Type="http://schemas.openxmlformats.org/officeDocument/2006/relationships/hyperlink" Target="http://www.hmdb.ca/metabolites/HMDB00127" TargetMode="External"/><Relationship Id="rId7" Type="http://schemas.openxmlformats.org/officeDocument/2006/relationships/hyperlink" Target="https://www.kegg.jp/entry/C00134" TargetMode="External"/><Relationship Id="rId239" Type="http://schemas.openxmlformats.org/officeDocument/2006/relationships/hyperlink" Target="https://www.kegg.jp/entry/C00597" TargetMode="External"/><Relationship Id="rId446" Type="http://schemas.openxmlformats.org/officeDocument/2006/relationships/hyperlink" Target="http://www.hmdb.ca/metabolites/HMDB03331" TargetMode="External"/><Relationship Id="rId653" Type="http://schemas.openxmlformats.org/officeDocument/2006/relationships/hyperlink" Target="http://www.hmdb.ca/metabolites/HMDB0000998" TargetMode="External"/><Relationship Id="rId292" Type="http://schemas.openxmlformats.org/officeDocument/2006/relationships/hyperlink" Target="https://www.kegg.jp/entry/C00705" TargetMode="External"/><Relationship Id="rId306" Type="http://schemas.openxmlformats.org/officeDocument/2006/relationships/hyperlink" Target="https://www.kegg.jp/entry/C18043" TargetMode="External"/><Relationship Id="rId87" Type="http://schemas.openxmlformats.org/officeDocument/2006/relationships/hyperlink" Target="https://www.kegg.jp/entry/C03793" TargetMode="External"/><Relationship Id="rId513" Type="http://schemas.openxmlformats.org/officeDocument/2006/relationships/hyperlink" Target="http://www.hmdb.ca/metabolites/HMDB00209" TargetMode="External"/><Relationship Id="rId597" Type="http://schemas.openxmlformats.org/officeDocument/2006/relationships/hyperlink" Target="http://www.hmdb.ca/metabolites/HMDB00099" TargetMode="External"/><Relationship Id="rId152" Type="http://schemas.openxmlformats.org/officeDocument/2006/relationships/hyperlink" Target="https://www.kegg.jp/entry/C01089" TargetMode="External"/><Relationship Id="rId457" Type="http://schemas.openxmlformats.org/officeDocument/2006/relationships/hyperlink" Target="http://www.hmdb.ca/metabolites/HMDB0000939" TargetMode="External"/><Relationship Id="rId664" Type="http://schemas.openxmlformats.org/officeDocument/2006/relationships/hyperlink" Target="http://www.hmdb.ca/metabolites/HMDB03337" TargetMode="External"/><Relationship Id="rId14" Type="http://schemas.openxmlformats.org/officeDocument/2006/relationships/hyperlink" Target="https://www.kegg.jp/entry/C00114" TargetMode="External"/><Relationship Id="rId317" Type="http://schemas.openxmlformats.org/officeDocument/2006/relationships/hyperlink" Target="https://www.kegg.jp/entry/C00006" TargetMode="External"/><Relationship Id="rId524" Type="http://schemas.openxmlformats.org/officeDocument/2006/relationships/hyperlink" Target="http://www.hmdb.ca/metabolites/HMDB0000426" TargetMode="External"/><Relationship Id="rId98" Type="http://schemas.openxmlformats.org/officeDocument/2006/relationships/hyperlink" Target="https://www.kegg.jp/entry/C00328" TargetMode="External"/><Relationship Id="rId163" Type="http://schemas.openxmlformats.org/officeDocument/2006/relationships/hyperlink" Target="https://www.kegg.jp/entry/C10164" TargetMode="External"/><Relationship Id="rId370" Type="http://schemas.openxmlformats.org/officeDocument/2006/relationships/hyperlink" Target="http://www.hmdb.ca/metabolites/HMDB00172" TargetMode="External"/><Relationship Id="rId230" Type="http://schemas.openxmlformats.org/officeDocument/2006/relationships/hyperlink" Target="https://www.kegg.jp/entry/C00031" TargetMode="External"/><Relationship Id="rId468" Type="http://schemas.openxmlformats.org/officeDocument/2006/relationships/hyperlink" Target="http://www.hmdb.ca/metabolites/HMDB00607" TargetMode="External"/><Relationship Id="rId675" Type="http://schemas.openxmlformats.org/officeDocument/2006/relationships/hyperlink" Target="http://www.hmdb.ca/metabolites/HMDB00679" TargetMode="External"/><Relationship Id="rId25" Type="http://schemas.openxmlformats.org/officeDocument/2006/relationships/hyperlink" Target="https://www.kegg.jp/entry/C00431" TargetMode="External"/><Relationship Id="rId328" Type="http://schemas.openxmlformats.org/officeDocument/2006/relationships/hyperlink" Target="http://www.hmdb.ca/metabolites/HMDB00149" TargetMode="External"/><Relationship Id="rId535" Type="http://schemas.openxmlformats.org/officeDocument/2006/relationships/hyperlink" Target="http://www.hmdb.ca/metabolites/HMDB01476" TargetMode="External"/><Relationship Id="rId174" Type="http://schemas.openxmlformats.org/officeDocument/2006/relationships/hyperlink" Target="https://www.kegg.jp/entry/D00224" TargetMode="External"/><Relationship Id="rId381" Type="http://schemas.openxmlformats.org/officeDocument/2006/relationships/hyperlink" Target="http://www.hmdb.ca/metabolites/HMDB02271" TargetMode="External"/><Relationship Id="rId602" Type="http://schemas.openxmlformats.org/officeDocument/2006/relationships/hyperlink" Target="http://www.hmdb.ca/metabolites/HMDB01389" TargetMode="External"/><Relationship Id="rId241" Type="http://schemas.openxmlformats.org/officeDocument/2006/relationships/hyperlink" Target="https://www.kegg.jp/entry/C01717" TargetMode="External"/><Relationship Id="rId479" Type="http://schemas.openxmlformats.org/officeDocument/2006/relationships/hyperlink" Target="http://www.hmdb.ca/metabolites/HMDB00718" TargetMode="External"/><Relationship Id="rId686" Type="http://schemas.openxmlformats.org/officeDocument/2006/relationships/hyperlink" Target="https://www.kegg.jp/entry/C00073" TargetMode="External"/><Relationship Id="rId36" Type="http://schemas.openxmlformats.org/officeDocument/2006/relationships/hyperlink" Target="https://www.kegg.jp/entry/C01879" TargetMode="External"/><Relationship Id="rId339" Type="http://schemas.openxmlformats.org/officeDocument/2006/relationships/hyperlink" Target="http://www.hmdb.ca/metabolites/HMDB03911" TargetMode="External"/><Relationship Id="rId546" Type="http://schemas.openxmlformats.org/officeDocument/2006/relationships/hyperlink" Target="http://www.hmdb.ca/metabolites/HMDB01713" TargetMode="External"/><Relationship Id="rId101" Type="http://schemas.openxmlformats.org/officeDocument/2006/relationships/hyperlink" Target="https://www.kegg.jp/entry/C00881" TargetMode="External"/><Relationship Id="rId185" Type="http://schemas.openxmlformats.org/officeDocument/2006/relationships/hyperlink" Target="https://www.kegg.jp/entry/C00815" TargetMode="External"/><Relationship Id="rId406" Type="http://schemas.openxmlformats.org/officeDocument/2006/relationships/hyperlink" Target="http://www.hmdb.ca/metabolites/HMDB01046" TargetMode="External"/><Relationship Id="rId392" Type="http://schemas.openxmlformats.org/officeDocument/2006/relationships/hyperlink" Target="http://www.hmdb.ca/metabolites/HMDB00303" TargetMode="External"/><Relationship Id="rId613" Type="http://schemas.openxmlformats.org/officeDocument/2006/relationships/hyperlink" Target="http://www.hmdb.ca/metabolites/HMDB00559" TargetMode="External"/><Relationship Id="rId252" Type="http://schemas.openxmlformats.org/officeDocument/2006/relationships/hyperlink" Target="https://www.kegg.jp/entry/C02043" TargetMode="External"/><Relationship Id="rId47" Type="http://schemas.openxmlformats.org/officeDocument/2006/relationships/hyperlink" Target="https://www.kegg.jp/entry/C00049" TargetMode="External"/><Relationship Id="rId112" Type="http://schemas.openxmlformats.org/officeDocument/2006/relationships/hyperlink" Target="https://www.kegg.jp/entry/C00330" TargetMode="External"/><Relationship Id="rId557" Type="http://schemas.openxmlformats.org/officeDocument/2006/relationships/hyperlink" Target="http://www.hmdb.ca/metabolites/HMDB03070" TargetMode="External"/><Relationship Id="rId196" Type="http://schemas.openxmlformats.org/officeDocument/2006/relationships/hyperlink" Target="https://www.kegg.jp/entry/C00632" TargetMode="External"/><Relationship Id="rId417" Type="http://schemas.openxmlformats.org/officeDocument/2006/relationships/hyperlink" Target="http://www.hmdb.ca/metabolites/HMDB01847" TargetMode="External"/><Relationship Id="rId624" Type="http://schemas.openxmlformats.org/officeDocument/2006/relationships/hyperlink" Target="http://www.hmdb.ca/metabolites/HMDB00125" TargetMode="External"/><Relationship Id="rId263" Type="http://schemas.openxmlformats.org/officeDocument/2006/relationships/hyperlink" Target="https://www.kegg.jp/entry/C00120" TargetMode="External"/><Relationship Id="rId470" Type="http://schemas.openxmlformats.org/officeDocument/2006/relationships/hyperlink" Target="http://www.hmdb.ca/metabolites/HMDB00248" TargetMode="External"/><Relationship Id="rId58" Type="http://schemas.openxmlformats.org/officeDocument/2006/relationships/hyperlink" Target="https://www.kegg.jp/entry/C00064" TargetMode="External"/><Relationship Id="rId123" Type="http://schemas.openxmlformats.org/officeDocument/2006/relationships/hyperlink" Target="https://www.kegg.jp/entry/C00144" TargetMode="External"/><Relationship Id="rId330" Type="http://schemas.openxmlformats.org/officeDocument/2006/relationships/hyperlink" Target="http://www.hmdb.ca/metabolites/HMDB01522" TargetMode="External"/><Relationship Id="rId568" Type="http://schemas.openxmlformats.org/officeDocument/2006/relationships/hyperlink" Target="http://www.hmdb.ca/metabolites/HMDB00169" TargetMode="External"/><Relationship Id="rId428" Type="http://schemas.openxmlformats.org/officeDocument/2006/relationships/hyperlink" Target="http://www.hmdb.ca/metabolites/HMDB04620" TargetMode="External"/><Relationship Id="rId635" Type="http://schemas.openxmlformats.org/officeDocument/2006/relationships/hyperlink" Target="http://www.hmdb.ca/metabolites/HMDB00045" TargetMode="External"/><Relationship Id="rId274" Type="http://schemas.openxmlformats.org/officeDocument/2006/relationships/hyperlink" Target="https://www.kegg.jp/entry/C12270" TargetMode="External"/><Relationship Id="rId481" Type="http://schemas.openxmlformats.org/officeDocument/2006/relationships/hyperlink" Target="http://www.hmdb.ca/metabolites/HMDB0000112" TargetMode="External"/><Relationship Id="rId69" Type="http://schemas.openxmlformats.org/officeDocument/2006/relationships/hyperlink" Target="https://www.kegg.jp/entry/C02242" TargetMode="External"/><Relationship Id="rId134" Type="http://schemas.openxmlformats.org/officeDocument/2006/relationships/hyperlink" Target="https://www.kegg.jp/entry/C00003" TargetMode="External"/><Relationship Id="rId579" Type="http://schemas.openxmlformats.org/officeDocument/2006/relationships/hyperlink" Target="http://www.hmdb.ca/metabolites/HMDB06029" TargetMode="External"/><Relationship Id="rId341" Type="http://schemas.openxmlformats.org/officeDocument/2006/relationships/hyperlink" Target="http://www.hmdb.ca/metabolites/HMDB00092" TargetMode="External"/><Relationship Id="rId439" Type="http://schemas.openxmlformats.org/officeDocument/2006/relationships/hyperlink" Target="http://www.hmdb.ca/metabolites/HMDB61717" TargetMode="External"/><Relationship Id="rId646" Type="http://schemas.openxmlformats.org/officeDocument/2006/relationships/hyperlink" Target="http://www.hmdb.ca/metabolites/HMDB01341" TargetMode="External"/><Relationship Id="rId201" Type="http://schemas.openxmlformats.org/officeDocument/2006/relationships/hyperlink" Target="https://www.kegg.jp/entry/C00295" TargetMode="External"/><Relationship Id="rId285" Type="http://schemas.openxmlformats.org/officeDocument/2006/relationships/hyperlink" Target="https://www.kegg.jp/entry/C00089" TargetMode="External"/><Relationship Id="rId506" Type="http://schemas.openxmlformats.org/officeDocument/2006/relationships/hyperlink" Target="http://www.hmdb.ca/metabolites/HMDB00223" TargetMode="External"/><Relationship Id="rId492" Type="http://schemas.openxmlformats.org/officeDocument/2006/relationships/hyperlink" Target="http://www.hmdb.ca/metabolites/HMDB00254" TargetMode="External"/><Relationship Id="rId145" Type="http://schemas.openxmlformats.org/officeDocument/2006/relationships/hyperlink" Target="https://www.kegg.jp/entry/C00186" TargetMode="External"/><Relationship Id="rId352" Type="http://schemas.openxmlformats.org/officeDocument/2006/relationships/hyperlink" Target="http://www.hmdb.ca/metabolites/HMDB00043" TargetMode="External"/><Relationship Id="rId212" Type="http://schemas.openxmlformats.org/officeDocument/2006/relationships/hyperlink" Target="https://www.kegg.jp/entry/C00074" TargetMode="External"/><Relationship Id="rId657" Type="http://schemas.openxmlformats.org/officeDocument/2006/relationships/hyperlink" Target="http://www.hmdb.ca/metabolites/HMDB00538" TargetMode="External"/><Relationship Id="rId49" Type="http://schemas.openxmlformats.org/officeDocument/2006/relationships/hyperlink" Target="https://www.kegg.jp/entry/C02918" TargetMode="External"/><Relationship Id="rId114" Type="http://schemas.openxmlformats.org/officeDocument/2006/relationships/hyperlink" Target="https://www.kegg.jp/entry/C19962" TargetMode="External"/><Relationship Id="rId296" Type="http://schemas.openxmlformats.org/officeDocument/2006/relationships/hyperlink" Target="https://www.kegg.jp/entry/C00015" TargetMode="External"/><Relationship Id="rId461" Type="http://schemas.openxmlformats.org/officeDocument/2006/relationships/hyperlink" Target="http://www.hmdb.ca/metabolites/HMDB01546" TargetMode="External"/><Relationship Id="rId517" Type="http://schemas.openxmlformats.org/officeDocument/2006/relationships/hyperlink" Target="http://www.hmdb.ca/metabolites/HMDB01494" TargetMode="External"/><Relationship Id="rId559" Type="http://schemas.openxmlformats.org/officeDocument/2006/relationships/hyperlink" Target="http://www.hmdb.ca/metabolites/HMDB00893" TargetMode="External"/><Relationship Id="rId60" Type="http://schemas.openxmlformats.org/officeDocument/2006/relationships/hyperlink" Target="https://www.kegg.jp/entry/C01181" TargetMode="External"/><Relationship Id="rId156" Type="http://schemas.openxmlformats.org/officeDocument/2006/relationships/hyperlink" Target="https://www.kegg.jp/entry/C01384" TargetMode="External"/><Relationship Id="rId198" Type="http://schemas.openxmlformats.org/officeDocument/2006/relationships/hyperlink" Target="https://www.kegg.jp/entry/C00606" TargetMode="External"/><Relationship Id="rId321" Type="http://schemas.openxmlformats.org/officeDocument/2006/relationships/hyperlink" Target="https://www.kegg.jp/entry/C01657" TargetMode="External"/><Relationship Id="rId363" Type="http://schemas.openxmlformats.org/officeDocument/2006/relationships/hyperlink" Target="http://www.hmdb.ca/metabolites/HMDB00070" TargetMode="External"/><Relationship Id="rId419" Type="http://schemas.openxmlformats.org/officeDocument/2006/relationships/hyperlink" Target="http://www.hmdb.ca/metabolites/HMDB00609" TargetMode="External"/><Relationship Id="rId570" Type="http://schemas.openxmlformats.org/officeDocument/2006/relationships/hyperlink" Target="http://www.hmdb.ca/metabolites/HMDB00707" TargetMode="External"/><Relationship Id="rId626" Type="http://schemas.openxmlformats.org/officeDocument/2006/relationships/hyperlink" Target="http://www.hmdb.ca/metabolites/HMDB00230" TargetMode="External"/><Relationship Id="rId223" Type="http://schemas.openxmlformats.org/officeDocument/2006/relationships/hyperlink" Target="https://www.kegg.jp/entry/C01042" TargetMode="External"/><Relationship Id="rId430" Type="http://schemas.openxmlformats.org/officeDocument/2006/relationships/hyperlink" Target="http://www.hmdb.ca/metabolites/HMDB0000012" TargetMode="External"/><Relationship Id="rId668" Type="http://schemas.openxmlformats.org/officeDocument/2006/relationships/hyperlink" Target="http://www.hmdb.ca/metabolites/HMDB00208" TargetMode="External"/><Relationship Id="rId18" Type="http://schemas.openxmlformats.org/officeDocument/2006/relationships/hyperlink" Target="https://www.kegg.jp/entry/C00065" TargetMode="External"/><Relationship Id="rId265" Type="http://schemas.openxmlformats.org/officeDocument/2006/relationships/hyperlink" Target="https://www.kegg.jp/entry/C00249" TargetMode="External"/><Relationship Id="rId472" Type="http://schemas.openxmlformats.org/officeDocument/2006/relationships/hyperlink" Target="http://www.hmdb.ca/metabolites/HMDB02086" TargetMode="External"/><Relationship Id="rId528" Type="http://schemas.openxmlformats.org/officeDocument/2006/relationships/hyperlink" Target="http://www.hmdb.ca/metabolites/HMDB00764" TargetMode="External"/><Relationship Id="rId125" Type="http://schemas.openxmlformats.org/officeDocument/2006/relationships/hyperlink" Target="https://www.kegg.jp/entry/C00021" TargetMode="External"/><Relationship Id="rId167" Type="http://schemas.openxmlformats.org/officeDocument/2006/relationships/hyperlink" Target="https://www.kegg.jp/entry/C00490" TargetMode="External"/><Relationship Id="rId332" Type="http://schemas.openxmlformats.org/officeDocument/2006/relationships/hyperlink" Target="http://www.hmdb.ca/metabolites/HMDB00925" TargetMode="External"/><Relationship Id="rId374" Type="http://schemas.openxmlformats.org/officeDocument/2006/relationships/hyperlink" Target="http://www.hmdb.ca/metabolites/HMDB00742" TargetMode="External"/><Relationship Id="rId581" Type="http://schemas.openxmlformats.org/officeDocument/2006/relationships/hyperlink" Target="http://www.hmdb.ca/metabolites/HMDB01138" TargetMode="External"/><Relationship Id="rId71" Type="http://schemas.openxmlformats.org/officeDocument/2006/relationships/hyperlink" Target="https://www.kegg.jp/entry/C01959" TargetMode="External"/><Relationship Id="rId234" Type="http://schemas.openxmlformats.org/officeDocument/2006/relationships/hyperlink" Target="https://www.kegg.jp/entry/C07130" TargetMode="External"/><Relationship Id="rId637" Type="http://schemas.openxmlformats.org/officeDocument/2006/relationships/hyperlink" Target="http://www.hmdb.ca/metabolites/HMDB0001220" TargetMode="External"/><Relationship Id="rId679" Type="http://schemas.openxmlformats.org/officeDocument/2006/relationships/hyperlink" Target="http://www.hmdb.ca/metabolites/HMDB0000220" TargetMode="External"/><Relationship Id="rId2" Type="http://schemas.openxmlformats.org/officeDocument/2006/relationships/hyperlink" Target="https://www.kegg.jp/entry/C00189" TargetMode="External"/><Relationship Id="rId29" Type="http://schemas.openxmlformats.org/officeDocument/2006/relationships/hyperlink" Target="https://www.kegg.jp/entry/C00188" TargetMode="External"/><Relationship Id="rId276" Type="http://schemas.openxmlformats.org/officeDocument/2006/relationships/hyperlink" Target="https://www.kegg.jp/entry/C00239" TargetMode="External"/><Relationship Id="rId441" Type="http://schemas.openxmlformats.org/officeDocument/2006/relationships/hyperlink" Target="http://www.hmdb.ca/metabolites/HMDB01294" TargetMode="External"/><Relationship Id="rId483" Type="http://schemas.openxmlformats.org/officeDocument/2006/relationships/hyperlink" Target="http://www.hmdb.ca/metabolites/HMDB0000357" TargetMode="External"/><Relationship Id="rId539" Type="http://schemas.openxmlformats.org/officeDocument/2006/relationships/hyperlink" Target="http://www.hmdb.ca/metabolites/HMDB00226" TargetMode="External"/><Relationship Id="rId690" Type="http://schemas.openxmlformats.org/officeDocument/2006/relationships/hyperlink" Target="https://www.kegg.jp/entry/C00475" TargetMode="External"/><Relationship Id="rId40" Type="http://schemas.openxmlformats.org/officeDocument/2006/relationships/hyperlink" Target="https://www.kegg.jp/entry/C00300" TargetMode="External"/><Relationship Id="rId136" Type="http://schemas.openxmlformats.org/officeDocument/2006/relationships/hyperlink" Target="https://www.kegg.jp/entry/c02823" TargetMode="External"/><Relationship Id="rId178" Type="http://schemas.openxmlformats.org/officeDocument/2006/relationships/hyperlink" Target="https://www.kegg.jp/entry/C00156" TargetMode="External"/><Relationship Id="rId301" Type="http://schemas.openxmlformats.org/officeDocument/2006/relationships/hyperlink" Target="https://www.kegg.jp/entry/C02477" TargetMode="External"/><Relationship Id="rId343" Type="http://schemas.openxmlformats.org/officeDocument/2006/relationships/hyperlink" Target="http://www.hmdb.ca/metabolites/HMDB01906" TargetMode="External"/><Relationship Id="rId550" Type="http://schemas.openxmlformats.org/officeDocument/2006/relationships/hyperlink" Target="http://www.hmdb.ca/metabolites/HMDB02199" TargetMode="External"/><Relationship Id="rId82" Type="http://schemas.openxmlformats.org/officeDocument/2006/relationships/hyperlink" Target="https://www.kegg.jp/entry/C00082" TargetMode="External"/><Relationship Id="rId203" Type="http://schemas.openxmlformats.org/officeDocument/2006/relationships/hyperlink" Target="https://www.kegg.jp/entry/C00956" TargetMode="External"/><Relationship Id="rId385" Type="http://schemas.openxmlformats.org/officeDocument/2006/relationships/hyperlink" Target="http://www.hmdb.ca/metabolites/HMDB00641" TargetMode="External"/><Relationship Id="rId592" Type="http://schemas.openxmlformats.org/officeDocument/2006/relationships/hyperlink" Target="http://www.hmdb.ca/metabolites/HMDB00881" TargetMode="External"/><Relationship Id="rId606" Type="http://schemas.openxmlformats.org/officeDocument/2006/relationships/hyperlink" Target="http://www.hmdb.ca/metabolites/HMDB00030" TargetMode="External"/><Relationship Id="rId648" Type="http://schemas.openxmlformats.org/officeDocument/2006/relationships/hyperlink" Target="http://www.hmdb.ca/metabolites/HMDB01201" TargetMode="External"/><Relationship Id="rId245" Type="http://schemas.openxmlformats.org/officeDocument/2006/relationships/hyperlink" Target="https://www.kegg.jp/entry/C00158" TargetMode="External"/><Relationship Id="rId287" Type="http://schemas.openxmlformats.org/officeDocument/2006/relationships/hyperlink" Target="https://www.kegg.jp/entry/C01699" TargetMode="External"/><Relationship Id="rId410" Type="http://schemas.openxmlformats.org/officeDocument/2006/relationships/hyperlink" Target="http://www.hmdb.ca/metabolites/HMDB01860" TargetMode="External"/><Relationship Id="rId452" Type="http://schemas.openxmlformats.org/officeDocument/2006/relationships/hyperlink" Target="http://www.hmdb.ca/metabolites/HMDB04824" TargetMode="External"/><Relationship Id="rId494" Type="http://schemas.openxmlformats.org/officeDocument/2006/relationships/hyperlink" Target="http://www.hmdb.ca/metabolites/HMDB00754" TargetMode="External"/><Relationship Id="rId508" Type="http://schemas.openxmlformats.org/officeDocument/2006/relationships/hyperlink" Target="http://www.hmdb.ca/metabolites/HMDB00026" TargetMode="External"/><Relationship Id="rId105" Type="http://schemas.openxmlformats.org/officeDocument/2006/relationships/hyperlink" Target="https://www.kegg.jp/entry/C00491" TargetMode="External"/><Relationship Id="rId147" Type="http://schemas.openxmlformats.org/officeDocument/2006/relationships/hyperlink" Target="https://www.kegg.jp/entry/C01013" TargetMode="External"/><Relationship Id="rId312" Type="http://schemas.openxmlformats.org/officeDocument/2006/relationships/hyperlink" Target="https://www.kegg.jp/entry/C05122" TargetMode="External"/><Relationship Id="rId354" Type="http://schemas.openxmlformats.org/officeDocument/2006/relationships/hyperlink" Target="http://www.hmdb.ca/metabolites/HMDB00738" TargetMode="External"/><Relationship Id="rId51" Type="http://schemas.openxmlformats.org/officeDocument/2006/relationships/hyperlink" Target="https://www.kegg.jp/entry/C00568" TargetMode="External"/><Relationship Id="rId93" Type="http://schemas.openxmlformats.org/officeDocument/2006/relationships/hyperlink" Target="https://www.kegg.jp/entry/C03626" TargetMode="External"/><Relationship Id="rId189" Type="http://schemas.openxmlformats.org/officeDocument/2006/relationships/hyperlink" Target="https://www.kegg.jp/entry/C05629" TargetMode="External"/><Relationship Id="rId396" Type="http://schemas.openxmlformats.org/officeDocument/2006/relationships/hyperlink" Target="http://www.hmdb.ca/metabolites/HMDB00068" TargetMode="External"/><Relationship Id="rId561" Type="http://schemas.openxmlformats.org/officeDocument/2006/relationships/hyperlink" Target="http://www.hmdb.ca/metabolites/HMDB00904" TargetMode="External"/><Relationship Id="rId617" Type="http://schemas.openxmlformats.org/officeDocument/2006/relationships/hyperlink" Target="http://www.hmdb.ca/metabolites/HMDB00673" TargetMode="External"/><Relationship Id="rId659" Type="http://schemas.openxmlformats.org/officeDocument/2006/relationships/hyperlink" Target="http://www.hmdb.ca/metabolites/HMDB00932" TargetMode="External"/><Relationship Id="rId214" Type="http://schemas.openxmlformats.org/officeDocument/2006/relationships/hyperlink" Target="https://www.kegg.jp/entry/C00366" TargetMode="External"/><Relationship Id="rId256" Type="http://schemas.openxmlformats.org/officeDocument/2006/relationships/hyperlink" Target="https://www.kegg.jp/entry/C06424" TargetMode="External"/><Relationship Id="rId298" Type="http://schemas.openxmlformats.org/officeDocument/2006/relationships/hyperlink" Target="https://www.kegg.jp/entry/C00695" TargetMode="External"/><Relationship Id="rId421" Type="http://schemas.openxmlformats.org/officeDocument/2006/relationships/hyperlink" Target="http://www.hmdb.ca/metabolites/HMDB01539" TargetMode="External"/><Relationship Id="rId463" Type="http://schemas.openxmlformats.org/officeDocument/2006/relationships/hyperlink" Target="http://www.hmdb.ca/metabolites/HMDB00121" TargetMode="External"/><Relationship Id="rId519" Type="http://schemas.openxmlformats.org/officeDocument/2006/relationships/hyperlink" Target="http://www.hmdb.ca/metabolites/HMDB00730" TargetMode="External"/><Relationship Id="rId670" Type="http://schemas.openxmlformats.org/officeDocument/2006/relationships/hyperlink" Target="http://www.hmdb.ca/metabolites/HMDB01586" TargetMode="External"/><Relationship Id="rId116" Type="http://schemas.openxmlformats.org/officeDocument/2006/relationships/hyperlink" Target="https://www.kegg.jp/entry/C02494" TargetMode="External"/><Relationship Id="rId158" Type="http://schemas.openxmlformats.org/officeDocument/2006/relationships/hyperlink" Target="https://www.kegg.jp/entry/C00042" TargetMode="External"/><Relationship Id="rId323" Type="http://schemas.openxmlformats.org/officeDocument/2006/relationships/hyperlink" Target="https://www.kegg.jp/entry/C05382" TargetMode="External"/><Relationship Id="rId530" Type="http://schemas.openxmlformats.org/officeDocument/2006/relationships/hyperlink" Target="http://www.hmdb.ca/metabolites/HMDB00292" TargetMode="External"/><Relationship Id="rId20" Type="http://schemas.openxmlformats.org/officeDocument/2006/relationships/hyperlink" Target="https://www.kegg.jp/entry/C00380" TargetMode="External"/><Relationship Id="rId62" Type="http://schemas.openxmlformats.org/officeDocument/2006/relationships/hyperlink" Target="https://www.kegg.jp/entry/C00242" TargetMode="External"/><Relationship Id="rId365" Type="http://schemas.openxmlformats.org/officeDocument/2006/relationships/hyperlink" Target="http://www.hmdb.ca/metabolites/HMDB02064" TargetMode="External"/><Relationship Id="rId572" Type="http://schemas.openxmlformats.org/officeDocument/2006/relationships/hyperlink" Target="http://www.hmdb.ca/metabolites/HMDB00247" TargetMode="External"/><Relationship Id="rId628" Type="http://schemas.openxmlformats.org/officeDocument/2006/relationships/hyperlink" Target="http://www.hmdb.ca/metabolites/HMDB01227" TargetMode="External"/><Relationship Id="rId225" Type="http://schemas.openxmlformats.org/officeDocument/2006/relationships/hyperlink" Target="https://www.kegg.jp/entry/C02504" TargetMode="External"/><Relationship Id="rId267" Type="http://schemas.openxmlformats.org/officeDocument/2006/relationships/hyperlink" Target="https://www.kegg.jp/entry/C00092" TargetMode="External"/><Relationship Id="rId432" Type="http://schemas.openxmlformats.org/officeDocument/2006/relationships/hyperlink" Target="http://www.hmdb.ca/metabolites/HMDB00194" TargetMode="External"/><Relationship Id="rId474" Type="http://schemas.openxmlformats.org/officeDocument/2006/relationships/hyperlink" Target="http://www.hmdb.ca/metabolites/HMDB06112" TargetMode="External"/><Relationship Id="rId127" Type="http://schemas.openxmlformats.org/officeDocument/2006/relationships/hyperlink" Target="https://www.kegg.jp/entry/C05441" TargetMode="External"/><Relationship Id="rId681" Type="http://schemas.openxmlformats.org/officeDocument/2006/relationships/hyperlink" Target="http://www.hmdb.ca/metabolites/HMDB00050" TargetMode="External"/><Relationship Id="rId31" Type="http://schemas.openxmlformats.org/officeDocument/2006/relationships/hyperlink" Target="https://www.kegg.jp/entry/C00153" TargetMode="External"/><Relationship Id="rId73" Type="http://schemas.openxmlformats.org/officeDocument/2006/relationships/hyperlink" Target="https://www.kegg.jp/entry/C01152" TargetMode="External"/><Relationship Id="rId169" Type="http://schemas.openxmlformats.org/officeDocument/2006/relationships/hyperlink" Target="https://www.kegg.jp/entry/C00489" TargetMode="External"/><Relationship Id="rId334" Type="http://schemas.openxmlformats.org/officeDocument/2006/relationships/hyperlink" Target="http://www.hmdb.ca/metabolites/HMDB00056" TargetMode="External"/><Relationship Id="rId376" Type="http://schemas.openxmlformats.org/officeDocument/2006/relationships/hyperlink" Target="http://www.hmdb.ca/metabolites/HMDB00699" TargetMode="External"/><Relationship Id="rId541" Type="http://schemas.openxmlformats.org/officeDocument/2006/relationships/hyperlink" Target="http://www.hmdb.ca/metabolites/HMDB00678" TargetMode="External"/><Relationship Id="rId583" Type="http://schemas.openxmlformats.org/officeDocument/2006/relationships/hyperlink" Target="http://www.hmdb.ca/metabolites/HMDB00763" TargetMode="External"/><Relationship Id="rId639" Type="http://schemas.openxmlformats.org/officeDocument/2006/relationships/hyperlink" Target="http://www.hmdb.ca/metabolites/HMDB01245" TargetMode="External"/><Relationship Id="rId4" Type="http://schemas.openxmlformats.org/officeDocument/2006/relationships/hyperlink" Target="https://www.kegg.jp/entry/C02294" TargetMode="External"/><Relationship Id="rId180" Type="http://schemas.openxmlformats.org/officeDocument/2006/relationships/hyperlink" Target="https://www.kegg.jp/entry/C00346" TargetMode="External"/><Relationship Id="rId236" Type="http://schemas.openxmlformats.org/officeDocument/2006/relationships/hyperlink" Target="https://www.kegg.jp/entry/C05582" TargetMode="External"/><Relationship Id="rId278" Type="http://schemas.openxmlformats.org/officeDocument/2006/relationships/hyperlink" Target="https://www.kegg.jp/entry/C00365" TargetMode="External"/><Relationship Id="rId401" Type="http://schemas.openxmlformats.org/officeDocument/2006/relationships/hyperlink" Target="http://www.hmdb.ca/metabolites/HMDB00001" TargetMode="External"/><Relationship Id="rId443" Type="http://schemas.openxmlformats.org/officeDocument/2006/relationships/hyperlink" Target="http://www.hmdb.ca/metabolites/HMDB00305" TargetMode="External"/><Relationship Id="rId650" Type="http://schemas.openxmlformats.org/officeDocument/2006/relationships/hyperlink" Target="http://www.hmdb.ca/metabolites/HMDB00536" TargetMode="External"/><Relationship Id="rId303" Type="http://schemas.openxmlformats.org/officeDocument/2006/relationships/hyperlink" Target="https://www.kegg.jp/entry/C05466" TargetMode="External"/><Relationship Id="rId485" Type="http://schemas.openxmlformats.org/officeDocument/2006/relationships/hyperlink" Target="http://www.hmdb.ca/metabolites/HMDB00139" TargetMode="External"/><Relationship Id="rId42" Type="http://schemas.openxmlformats.org/officeDocument/2006/relationships/hyperlink" Target="https://www.kegg.jp/entry/C00430" TargetMode="External"/><Relationship Id="rId84" Type="http://schemas.openxmlformats.org/officeDocument/2006/relationships/hyperlink" Target="https://www.kegg.jp/entry/C00588" TargetMode="External"/><Relationship Id="rId138" Type="http://schemas.openxmlformats.org/officeDocument/2006/relationships/hyperlink" Target="https://www.kegg.jp/entry/C01829" TargetMode="External"/><Relationship Id="rId345" Type="http://schemas.openxmlformats.org/officeDocument/2006/relationships/hyperlink" Target="http://www.hmdb.ca/metabolites/HMDB00965" TargetMode="External"/><Relationship Id="rId387" Type="http://schemas.openxmlformats.org/officeDocument/2006/relationships/hyperlink" Target="http://www.hmdb.ca/metabolites/HMDB01161" TargetMode="External"/><Relationship Id="rId510" Type="http://schemas.openxmlformats.org/officeDocument/2006/relationships/hyperlink" Target="http://www.hmdb.ca/metabolites/HMDB00034" TargetMode="External"/><Relationship Id="rId552" Type="http://schemas.openxmlformats.org/officeDocument/2006/relationships/hyperlink" Target="http://www.hmdb.ca/metabolites/HMDB00263" TargetMode="External"/><Relationship Id="rId594" Type="http://schemas.openxmlformats.org/officeDocument/2006/relationships/hyperlink" Target="http://www.hmdb.ca/metabolites/HMDB00512" TargetMode="External"/><Relationship Id="rId608" Type="http://schemas.openxmlformats.org/officeDocument/2006/relationships/hyperlink" Target="http://www.hmdb.ca/metabolites/HMDB01491" TargetMode="External"/><Relationship Id="rId191" Type="http://schemas.openxmlformats.org/officeDocument/2006/relationships/hyperlink" Target="https://www.kegg.jp/entry/C00385" TargetMode="External"/><Relationship Id="rId205" Type="http://schemas.openxmlformats.org/officeDocument/2006/relationships/hyperlink" Target="https://www.kegg.jp/entry/C00166" TargetMode="External"/><Relationship Id="rId247" Type="http://schemas.openxmlformats.org/officeDocument/2006/relationships/hyperlink" Target="https://www.kegg.jp/entry/C05584" TargetMode="External"/><Relationship Id="rId412" Type="http://schemas.openxmlformats.org/officeDocument/2006/relationships/hyperlink" Target="http://www.hmdb.ca/metabolites/HMDB04113" TargetMode="External"/><Relationship Id="rId107" Type="http://schemas.openxmlformats.org/officeDocument/2006/relationships/hyperlink" Target="https://www.kegg.jp/entry/C20826" TargetMode="External"/><Relationship Id="rId289" Type="http://schemas.openxmlformats.org/officeDocument/2006/relationships/hyperlink" Target="https://www.kegg.jp/entry/C00130" TargetMode="External"/><Relationship Id="rId454" Type="http://schemas.openxmlformats.org/officeDocument/2006/relationships/hyperlink" Target="http://www.hmdb.ca/metabolites/HMDB00058" TargetMode="External"/><Relationship Id="rId496" Type="http://schemas.openxmlformats.org/officeDocument/2006/relationships/hyperlink" Target="http://www.hmdb.ca/metabolites/HMDB04136" TargetMode="External"/><Relationship Id="rId661" Type="http://schemas.openxmlformats.org/officeDocument/2006/relationships/hyperlink" Target="http://www.hmdb.ca/metabolites/HMDB01273" TargetMode="External"/><Relationship Id="rId11" Type="http://schemas.openxmlformats.org/officeDocument/2006/relationships/hyperlink" Target="https://www.kegg.jp/entry/C00576" TargetMode="External"/><Relationship Id="rId53" Type="http://schemas.openxmlformats.org/officeDocument/2006/relationships/hyperlink" Target="https://www.kegg.jp/entry/C05828" TargetMode="External"/><Relationship Id="rId149" Type="http://schemas.openxmlformats.org/officeDocument/2006/relationships/hyperlink" Target="https://www.kegg.jp/entry/C00109" TargetMode="External"/><Relationship Id="rId314" Type="http://schemas.openxmlformats.org/officeDocument/2006/relationships/hyperlink" Target="https://www.kegg.jp/entry/C00029" TargetMode="External"/><Relationship Id="rId356" Type="http://schemas.openxmlformats.org/officeDocument/2006/relationships/hyperlink" Target="http://www.hmdb.ca/metabolites/HMDB00574" TargetMode="External"/><Relationship Id="rId398" Type="http://schemas.openxmlformats.org/officeDocument/2006/relationships/hyperlink" Target="http://www.hmdb.ca/metabolites/HMDB00819" TargetMode="External"/><Relationship Id="rId521" Type="http://schemas.openxmlformats.org/officeDocument/2006/relationships/hyperlink" Target="http://www.hmdb.ca/metabolites/HMDB00422" TargetMode="External"/><Relationship Id="rId563" Type="http://schemas.openxmlformats.org/officeDocument/2006/relationships/hyperlink" Target="http://www.hmdb.ca/metabolites/HMDB00402" TargetMode="External"/><Relationship Id="rId619" Type="http://schemas.openxmlformats.org/officeDocument/2006/relationships/hyperlink" Target="http://www.hmdb.ca/metabolites/HMDB01068" TargetMode="External"/><Relationship Id="rId95" Type="http://schemas.openxmlformats.org/officeDocument/2006/relationships/hyperlink" Target="https://www.kegg.jp/entry/C11284" TargetMode="External"/><Relationship Id="rId160" Type="http://schemas.openxmlformats.org/officeDocument/2006/relationships/hyperlink" Target="https://www.kegg.jp/entry/C01796" TargetMode="External"/><Relationship Id="rId216" Type="http://schemas.openxmlformats.org/officeDocument/2006/relationships/hyperlink" Target="https://www.kegg.jp/entry/C00093" TargetMode="External"/><Relationship Id="rId423" Type="http://schemas.openxmlformats.org/officeDocument/2006/relationships/hyperlink" Target="http://www.hmdb.ca/metabolites/HMDB02096" TargetMode="External"/><Relationship Id="rId258" Type="http://schemas.openxmlformats.org/officeDocument/2006/relationships/hyperlink" Target="https://www.kegg.jp/entry/C00199" TargetMode="External"/><Relationship Id="rId465" Type="http://schemas.openxmlformats.org/officeDocument/2006/relationships/hyperlink" Target="http://www.hmdb.ca/metabolites/HMDB01008" TargetMode="External"/><Relationship Id="rId630" Type="http://schemas.openxmlformats.org/officeDocument/2006/relationships/hyperlink" Target="http://www.hmdb.ca/metabolites/HMDB01058" TargetMode="External"/><Relationship Id="rId672" Type="http://schemas.openxmlformats.org/officeDocument/2006/relationships/hyperlink" Target="http://www.hmdb.ca/metabolites/HMDB00845" TargetMode="External"/><Relationship Id="rId22" Type="http://schemas.openxmlformats.org/officeDocument/2006/relationships/hyperlink" Target="https://www.kegg.jp/entry/C00791" TargetMode="External"/><Relationship Id="rId64" Type="http://schemas.openxmlformats.org/officeDocument/2006/relationships/hyperlink" Target="https://www.kegg.jp/entry/C00398" TargetMode="External"/><Relationship Id="rId118" Type="http://schemas.openxmlformats.org/officeDocument/2006/relationships/hyperlink" Target="https://www.kegg.jp/entry/C00376" TargetMode="External"/><Relationship Id="rId325" Type="http://schemas.openxmlformats.org/officeDocument/2006/relationships/hyperlink" Target="https://www.kegg.jp/entry/C00063" TargetMode="External"/><Relationship Id="rId367" Type="http://schemas.openxmlformats.org/officeDocument/2006/relationships/hyperlink" Target="http://www.hmdb.ca/metabolites/HMDB00725" TargetMode="External"/><Relationship Id="rId532" Type="http://schemas.openxmlformats.org/officeDocument/2006/relationships/hyperlink" Target="http://www.hmdb.ca/metabolites/HMDB00703" TargetMode="External"/><Relationship Id="rId574" Type="http://schemas.openxmlformats.org/officeDocument/2006/relationships/hyperlink" Target="http://www.hmdb.ca/metabolites/HMDB00765" TargetMode="External"/><Relationship Id="rId171" Type="http://schemas.openxmlformats.org/officeDocument/2006/relationships/hyperlink" Target="https://www.kegg.jp/entry/C02642" TargetMode="External"/><Relationship Id="rId227" Type="http://schemas.openxmlformats.org/officeDocument/2006/relationships/hyperlink" Target="https://www.kegg.jp/entry/C03145" TargetMode="External"/><Relationship Id="rId269" Type="http://schemas.openxmlformats.org/officeDocument/2006/relationships/hyperlink" Target="https://www.kegg.jp/entry/C04148" TargetMode="External"/><Relationship Id="rId434" Type="http://schemas.openxmlformats.org/officeDocument/2006/relationships/hyperlink" Target="http://www.hmdb.ca/metabolites/HMDB00296" TargetMode="External"/><Relationship Id="rId476" Type="http://schemas.openxmlformats.org/officeDocument/2006/relationships/hyperlink" Target="http://www.hmdb.ca/metabolites/HMDB00190" TargetMode="External"/><Relationship Id="rId641" Type="http://schemas.openxmlformats.org/officeDocument/2006/relationships/hyperlink" Target="http://www.hmdb.ca/metabolites/HMDB00518" TargetMode="External"/><Relationship Id="rId683" Type="http://schemas.openxmlformats.org/officeDocument/2006/relationships/hyperlink" Target="http://www.hmdb.ca/metabolites/HMDB00280" TargetMode="External"/><Relationship Id="rId33" Type="http://schemas.openxmlformats.org/officeDocument/2006/relationships/hyperlink" Target="https://www.kegg.jp/entry/C05127" TargetMode="External"/><Relationship Id="rId129" Type="http://schemas.openxmlformats.org/officeDocument/2006/relationships/hyperlink" Target="https://www.kegg.jp/entry/C00112" TargetMode="External"/><Relationship Id="rId280" Type="http://schemas.openxmlformats.org/officeDocument/2006/relationships/hyperlink" Target="https://www.kegg.jp/entry/C00341" TargetMode="External"/><Relationship Id="rId336" Type="http://schemas.openxmlformats.org/officeDocument/2006/relationships/hyperlink" Target="http://www.hmdb.ca/metabolites/HMDB00271" TargetMode="External"/><Relationship Id="rId501" Type="http://schemas.openxmlformats.org/officeDocument/2006/relationships/hyperlink" Target="http://www.hmdb.ca/metabolites/HMDB02092" TargetMode="External"/><Relationship Id="rId543" Type="http://schemas.openxmlformats.org/officeDocument/2006/relationships/hyperlink" Target="http://www.hmdb.ca/metabolites/HMDB02285" TargetMode="External"/><Relationship Id="rId75" Type="http://schemas.openxmlformats.org/officeDocument/2006/relationships/hyperlink" Target="https://www.kegg.jp/entry/C00062" TargetMode="External"/><Relationship Id="rId140" Type="http://schemas.openxmlformats.org/officeDocument/2006/relationships/hyperlink" Target="https://www.kegg.jp/entry/C00194" TargetMode="External"/><Relationship Id="rId182" Type="http://schemas.openxmlformats.org/officeDocument/2006/relationships/hyperlink" Target="https://www.kegg.jp/entry/C00026" TargetMode="External"/><Relationship Id="rId378" Type="http://schemas.openxmlformats.org/officeDocument/2006/relationships/hyperlink" Target="http://www.hmdb.ca/metabolites/HMDB01392" TargetMode="External"/><Relationship Id="rId403" Type="http://schemas.openxmlformats.org/officeDocument/2006/relationships/hyperlink" Target="http://www.hmdb.ca/metabolites/HMDB00721" TargetMode="External"/><Relationship Id="rId585" Type="http://schemas.openxmlformats.org/officeDocument/2006/relationships/hyperlink" Target="http://www.hmdb.ca/metabolites/HMDB00094" TargetMode="External"/><Relationship Id="rId6" Type="http://schemas.openxmlformats.org/officeDocument/2006/relationships/hyperlink" Target="https://www.kegg.jp/entry/C01104" TargetMode="External"/><Relationship Id="rId238" Type="http://schemas.openxmlformats.org/officeDocument/2006/relationships/hyperlink" Target="https://www.kegg.jp/entry/C01005" TargetMode="External"/><Relationship Id="rId445" Type="http://schemas.openxmlformats.org/officeDocument/2006/relationships/hyperlink" Target="http://www.hmdb.ca/metabolites/HMDB13130" TargetMode="External"/><Relationship Id="rId487" Type="http://schemas.openxmlformats.org/officeDocument/2006/relationships/hyperlink" Target="http://www.hmdb.ca/metabolites/HMDB00134" TargetMode="External"/><Relationship Id="rId610" Type="http://schemas.openxmlformats.org/officeDocument/2006/relationships/hyperlink" Target="http://www.hmdb.ca/metabolites/HMDB0001254" TargetMode="External"/><Relationship Id="rId652" Type="http://schemas.openxmlformats.org/officeDocument/2006/relationships/hyperlink" Target="http://www.hmdb.ca/metabolites/HMDB00653" TargetMode="External"/><Relationship Id="rId291" Type="http://schemas.openxmlformats.org/officeDocument/2006/relationships/hyperlink" Target="https://www.kegg.jp/entry/C00735" TargetMode="External"/><Relationship Id="rId305" Type="http://schemas.openxmlformats.org/officeDocument/2006/relationships/hyperlink" Target="https://www.kegg.jp/entry/C01921" TargetMode="External"/><Relationship Id="rId347" Type="http://schemas.openxmlformats.org/officeDocument/2006/relationships/hyperlink" Target="http://www.hmdb.ca/metabolites/HMDB00870" TargetMode="External"/><Relationship Id="rId512" Type="http://schemas.openxmlformats.org/officeDocument/2006/relationships/hyperlink" Target="http://www.hmdb.ca/metabolites/HMDB00157" TargetMode="External"/><Relationship Id="rId44" Type="http://schemas.openxmlformats.org/officeDocument/2006/relationships/hyperlink" Target="https://www.kegg.jp/entry/C00407" TargetMode="External"/><Relationship Id="rId86" Type="http://schemas.openxmlformats.org/officeDocument/2006/relationships/hyperlink" Target="https://www.kegg.jp/entry/C01924" TargetMode="External"/><Relationship Id="rId151" Type="http://schemas.openxmlformats.org/officeDocument/2006/relationships/hyperlink" Target="https://www.kegg.jp/entry/C00383" TargetMode="External"/><Relationship Id="rId389" Type="http://schemas.openxmlformats.org/officeDocument/2006/relationships/hyperlink" Target="http://www.hmdb.ca/metabolites/HMDB00132" TargetMode="External"/><Relationship Id="rId554" Type="http://schemas.openxmlformats.org/officeDocument/2006/relationships/hyperlink" Target="http://www.hmdb.ca/metabolites/HMDB01473" TargetMode="External"/><Relationship Id="rId596" Type="http://schemas.openxmlformats.org/officeDocument/2006/relationships/hyperlink" Target="http://www.hmdb.ca/metabolites/HMDB00210" TargetMode="External"/><Relationship Id="rId193" Type="http://schemas.openxmlformats.org/officeDocument/2006/relationships/hyperlink" Target="https://www.kegg.jp/entry/C01984" TargetMode="External"/><Relationship Id="rId207" Type="http://schemas.openxmlformats.org/officeDocument/2006/relationships/hyperlink" Target="https://www.kegg.jp/entry/C00811" TargetMode="External"/><Relationship Id="rId249" Type="http://schemas.openxmlformats.org/officeDocument/2006/relationships/hyperlink" Target="https://www.kegg.jp/entry/C05824" TargetMode="External"/><Relationship Id="rId414" Type="http://schemas.openxmlformats.org/officeDocument/2006/relationships/hyperlink" Target="http://www.hmdb.ca/metabolites/HMDB00206" TargetMode="External"/><Relationship Id="rId456" Type="http://schemas.openxmlformats.org/officeDocument/2006/relationships/hyperlink" Target="http://www.hmdb.ca/metabolites/HMDB00244" TargetMode="External"/><Relationship Id="rId498" Type="http://schemas.openxmlformats.org/officeDocument/2006/relationships/hyperlink" Target="http://www.hmdb.ca/metabolites/HMDB0002243" TargetMode="External"/><Relationship Id="rId621" Type="http://schemas.openxmlformats.org/officeDocument/2006/relationships/hyperlink" Target="http://www.hmdb.ca/metabolites/HMDB01067" TargetMode="External"/><Relationship Id="rId663" Type="http://schemas.openxmlformats.org/officeDocument/2006/relationships/hyperlink" Target="http://www.hmdb.ca/metabolites/HMDB00290" TargetMode="External"/><Relationship Id="rId13" Type="http://schemas.openxmlformats.org/officeDocument/2006/relationships/hyperlink" Target="https://www.kegg.jp/entry/C03284" TargetMode="External"/><Relationship Id="rId109" Type="http://schemas.openxmlformats.org/officeDocument/2006/relationships/hyperlink" Target="https://www.kegg.jp/entry/C06501" TargetMode="External"/><Relationship Id="rId260" Type="http://schemas.openxmlformats.org/officeDocument/2006/relationships/hyperlink" Target="https://www.kegg.jp/entry/C00272" TargetMode="External"/><Relationship Id="rId316" Type="http://schemas.openxmlformats.org/officeDocument/2006/relationships/hyperlink" Target="https://www.kegg.jp/entry/C00127" TargetMode="External"/><Relationship Id="rId523" Type="http://schemas.openxmlformats.org/officeDocument/2006/relationships/hyperlink" Target="http://www.hmdb.ca/metabolites/HMDB59655" TargetMode="External"/><Relationship Id="rId55" Type="http://schemas.openxmlformats.org/officeDocument/2006/relationships/hyperlink" Target="https://www.kegg.jp/entry/C00315" TargetMode="External"/><Relationship Id="rId97" Type="http://schemas.openxmlformats.org/officeDocument/2006/relationships/hyperlink" Target="https://www.kegg.jp/entry/C00078" TargetMode="External"/><Relationship Id="rId120" Type="http://schemas.openxmlformats.org/officeDocument/2006/relationships/hyperlink" Target="https://www.kegg.jp/entry/C00170" TargetMode="External"/><Relationship Id="rId358" Type="http://schemas.openxmlformats.org/officeDocument/2006/relationships/hyperlink" Target="http://www.hmdb.ca/metabolites/HMDB00251" TargetMode="External"/><Relationship Id="rId565" Type="http://schemas.openxmlformats.org/officeDocument/2006/relationships/hyperlink" Target="http://www.hmdb.ca/metabolites/HMDB01015" TargetMode="External"/><Relationship Id="rId162" Type="http://schemas.openxmlformats.org/officeDocument/2006/relationships/hyperlink" Target="https://www.kegg.jp/entry/C00253" TargetMode="External"/><Relationship Id="rId218" Type="http://schemas.openxmlformats.org/officeDocument/2006/relationships/hyperlink" Target="https://www.kegg.jp/entry/C00493" TargetMode="External"/><Relationship Id="rId425" Type="http://schemas.openxmlformats.org/officeDocument/2006/relationships/hyperlink" Target="http://www.hmdb.ca/metabolites/HMDB00929" TargetMode="External"/><Relationship Id="rId467" Type="http://schemas.openxmlformats.org/officeDocument/2006/relationships/hyperlink" Target="http://www.hmdb.ca/metabolites/HMDB02274" TargetMode="External"/><Relationship Id="rId632" Type="http://schemas.openxmlformats.org/officeDocument/2006/relationships/hyperlink" Target="http://www.hmdb.ca/metabolites/HMDB00258" TargetMode="External"/><Relationship Id="rId271" Type="http://schemas.openxmlformats.org/officeDocument/2006/relationships/hyperlink" Target="https://www.kegg.jp/entry/C01595" TargetMode="External"/><Relationship Id="rId674" Type="http://schemas.openxmlformats.org/officeDocument/2006/relationships/hyperlink" Target="http://www.hmdb.ca/metabolites/HMDB00397" TargetMode="External"/><Relationship Id="rId24" Type="http://schemas.openxmlformats.org/officeDocument/2006/relationships/hyperlink" Target="https://www.kegg.jp/entry/C00148" TargetMode="External"/><Relationship Id="rId66" Type="http://schemas.openxmlformats.org/officeDocument/2006/relationships/hyperlink" Target="https://www.kegg.jp/entry/C00079" TargetMode="External"/><Relationship Id="rId131" Type="http://schemas.openxmlformats.org/officeDocument/2006/relationships/hyperlink" Target="https://www.kegg.jp/entry/C00504" TargetMode="External"/><Relationship Id="rId327" Type="http://schemas.openxmlformats.org/officeDocument/2006/relationships/hyperlink" Target="http://www.hmdb.ca/metabolites/HMDB00906" TargetMode="External"/><Relationship Id="rId369" Type="http://schemas.openxmlformats.org/officeDocument/2006/relationships/hyperlink" Target="http://www.hmdb.ca/metabolites/HMDB00687" TargetMode="External"/><Relationship Id="rId534" Type="http://schemas.openxmlformats.org/officeDocument/2006/relationships/hyperlink" Target="http://www.hmdb.ca/metabolites/HMDB0000440" TargetMode="External"/><Relationship Id="rId576" Type="http://schemas.openxmlformats.org/officeDocument/2006/relationships/hyperlink" Target="http://www.hmdb.ca/metabolites/HMDB00272" TargetMode="External"/><Relationship Id="rId173" Type="http://schemas.openxmlformats.org/officeDocument/2006/relationships/hyperlink" Target="https://www.kegg.jp/entry/C00147" TargetMode="External"/><Relationship Id="rId229" Type="http://schemas.openxmlformats.org/officeDocument/2006/relationships/hyperlink" Target="https://www.kegg.jp/entry/C00137" TargetMode="External"/><Relationship Id="rId380" Type="http://schemas.openxmlformats.org/officeDocument/2006/relationships/hyperlink" Target="http://www.hmdb.ca/metabolites/HMDB02820" TargetMode="External"/><Relationship Id="rId436" Type="http://schemas.openxmlformats.org/officeDocument/2006/relationships/hyperlink" Target="http://www.hmdb.ca/metabolites/HMDB00086" TargetMode="External"/><Relationship Id="rId601" Type="http://schemas.openxmlformats.org/officeDocument/2006/relationships/hyperlink" Target="http://www.hmdb.ca/metabolites/HMDB00618" TargetMode="External"/><Relationship Id="rId643" Type="http://schemas.openxmlformats.org/officeDocument/2006/relationships/hyperlink" Target="http://www.hmdb.ca/metabolites/HMDB00865" TargetMode="External"/><Relationship Id="rId240" Type="http://schemas.openxmlformats.org/officeDocument/2006/relationships/hyperlink" Target="https://www.kegg.jp/entry/C08261" TargetMode="External"/><Relationship Id="rId478" Type="http://schemas.openxmlformats.org/officeDocument/2006/relationships/hyperlink" Target="http://www.hmdb.ca/metabolites/HMDB00700" TargetMode="External"/><Relationship Id="rId685" Type="http://schemas.openxmlformats.org/officeDocument/2006/relationships/hyperlink" Target="http://www.hmdb.ca/metabolites/HMDB0001532" TargetMode="External"/><Relationship Id="rId35" Type="http://schemas.openxmlformats.org/officeDocument/2006/relationships/hyperlink" Target="https://www.kegg.jp/entry/C00906" TargetMode="External"/><Relationship Id="rId77" Type="http://schemas.openxmlformats.org/officeDocument/2006/relationships/hyperlink" Target="https://www.kegg.jp/entry/C01419" TargetMode="External"/><Relationship Id="rId100" Type="http://schemas.openxmlformats.org/officeDocument/2006/relationships/hyperlink" Target="https://www.kegg.jp/entry/C00386" TargetMode="External"/><Relationship Id="rId282" Type="http://schemas.openxmlformats.org/officeDocument/2006/relationships/hyperlink" Target="https://www.kegg.jp/entry/C00055" TargetMode="External"/><Relationship Id="rId338" Type="http://schemas.openxmlformats.org/officeDocument/2006/relationships/hyperlink" Target="http://www.hmdb.ca/metabolites/HMDB02322" TargetMode="External"/><Relationship Id="rId503" Type="http://schemas.openxmlformats.org/officeDocument/2006/relationships/hyperlink" Target="http://www.hmdb.ca/metabolites/HMDB01844" TargetMode="External"/><Relationship Id="rId545" Type="http://schemas.openxmlformats.org/officeDocument/2006/relationships/hyperlink" Target="http://www.hmdb.ca/metabolites/HMDB00205" TargetMode="External"/><Relationship Id="rId587" Type="http://schemas.openxmlformats.org/officeDocument/2006/relationships/hyperlink" Target="http://www.hmdb.ca/metabolites/HMDB62403" TargetMode="External"/><Relationship Id="rId8" Type="http://schemas.openxmlformats.org/officeDocument/2006/relationships/hyperlink" Target="https://www.kegg.jp/entry/C00099" TargetMode="External"/><Relationship Id="rId142" Type="http://schemas.openxmlformats.org/officeDocument/2006/relationships/hyperlink" Target="https://www.kegg.jp/entry/C19440" TargetMode="External"/><Relationship Id="rId184" Type="http://schemas.openxmlformats.org/officeDocument/2006/relationships/hyperlink" Target="https://www.kegg.jp/entry/C02630" TargetMode="External"/><Relationship Id="rId391" Type="http://schemas.openxmlformats.org/officeDocument/2006/relationships/hyperlink" Target="http://www.hmdb.ca/metabolites/HMDB00259" TargetMode="External"/><Relationship Id="rId405" Type="http://schemas.openxmlformats.org/officeDocument/2006/relationships/hyperlink" Target="http://www.hmdb.ca/metabolites/HMDB03357" TargetMode="External"/><Relationship Id="rId447" Type="http://schemas.openxmlformats.org/officeDocument/2006/relationships/hyperlink" Target="http://www.hmdb.ca/metabolites/HMDB04044" TargetMode="External"/><Relationship Id="rId612" Type="http://schemas.openxmlformats.org/officeDocument/2006/relationships/hyperlink" Target="http://www.hmdb.ca/metabolites/HMDB06344" TargetMode="External"/><Relationship Id="rId251" Type="http://schemas.openxmlformats.org/officeDocument/2006/relationships/hyperlink" Target="https://www.kegg.jp/entry/C02470" TargetMode="External"/><Relationship Id="rId489" Type="http://schemas.openxmlformats.org/officeDocument/2006/relationships/hyperlink" Target="http://www.hmdb.ca/metabolites/HMDB00532" TargetMode="External"/><Relationship Id="rId654" Type="http://schemas.openxmlformats.org/officeDocument/2006/relationships/hyperlink" Target="http://www.hmdb.ca/metabolites/HMDB01191" TargetMode="External"/><Relationship Id="rId46" Type="http://schemas.openxmlformats.org/officeDocument/2006/relationships/hyperlink" Target="https://www.kegg.jp/entry/C00152" TargetMode="External"/><Relationship Id="rId293" Type="http://schemas.openxmlformats.org/officeDocument/2006/relationships/hyperlink" Target="https://www.kegg.jp/entry/C00119" TargetMode="External"/><Relationship Id="rId307" Type="http://schemas.openxmlformats.org/officeDocument/2006/relationships/hyperlink" Target="https://www.kegg.jp/entry/C00458" TargetMode="External"/><Relationship Id="rId349" Type="http://schemas.openxmlformats.org/officeDocument/2006/relationships/hyperlink" Target="http://www.hmdb.ca/metabolites/HMDB0000076" TargetMode="External"/><Relationship Id="rId514" Type="http://schemas.openxmlformats.org/officeDocument/2006/relationships/hyperlink" Target="http://www.hmdb.ca/metabolites/HMDB00613/" TargetMode="External"/><Relationship Id="rId556" Type="http://schemas.openxmlformats.org/officeDocument/2006/relationships/hyperlink" Target="http://www.hmdb.ca/metabolites/HMDB00958" TargetMode="External"/><Relationship Id="rId88" Type="http://schemas.openxmlformats.org/officeDocument/2006/relationships/hyperlink" Target="https://www.kegg.jp/entry/C02427" TargetMode="External"/><Relationship Id="rId111" Type="http://schemas.openxmlformats.org/officeDocument/2006/relationships/hyperlink" Target="https://www.kegg.jp/entry/C01159" TargetMode="External"/><Relationship Id="rId153" Type="http://schemas.openxmlformats.org/officeDocument/2006/relationships/hyperlink" Target="https://www.kegg.jp/entry/C00258" TargetMode="External"/><Relationship Id="rId195" Type="http://schemas.openxmlformats.org/officeDocument/2006/relationships/hyperlink" Target="https://www.kegg.jp/entry/C05593" TargetMode="External"/><Relationship Id="rId209" Type="http://schemas.openxmlformats.org/officeDocument/2006/relationships/hyperlink" Target="https://www.kegg.jp/entry/C05607" TargetMode="External"/><Relationship Id="rId360" Type="http://schemas.openxmlformats.org/officeDocument/2006/relationships/hyperlink" Target="http://www.hmdb.ca/metabolites/HMDB02024" TargetMode="External"/><Relationship Id="rId416" Type="http://schemas.openxmlformats.org/officeDocument/2006/relationships/hyperlink" Target="http://www.hmdb.ca/metabolites/HMDB01325" TargetMode="External"/><Relationship Id="rId598" Type="http://schemas.openxmlformats.org/officeDocument/2006/relationships/hyperlink" Target="http://www.hmdb.ca/metabolites/HMDB00866" TargetMode="External"/><Relationship Id="rId220" Type="http://schemas.openxmlformats.org/officeDocument/2006/relationships/hyperlink" Target="https://www.kegg.jp/entry/C08278" TargetMode="External"/><Relationship Id="rId458" Type="http://schemas.openxmlformats.org/officeDocument/2006/relationships/hyperlink" Target="http://www.hmdb.ca/metabolites/HMDB00876" TargetMode="External"/><Relationship Id="rId623" Type="http://schemas.openxmlformats.org/officeDocument/2006/relationships/hyperlink" Target="http://www.hmdb.ca/metabolites/HMDB01202" TargetMode="External"/><Relationship Id="rId665" Type="http://schemas.openxmlformats.org/officeDocument/2006/relationships/hyperlink" Target="http://www.hmdb.ca/metabolites/HMDB00217" TargetMode="External"/><Relationship Id="rId15" Type="http://schemas.openxmlformats.org/officeDocument/2006/relationships/hyperlink" Target="https://www.kegg.jp/entry/C01026" TargetMode="External"/><Relationship Id="rId57" Type="http://schemas.openxmlformats.org/officeDocument/2006/relationships/hyperlink" Target="https://www.kegg.jp/entry/C01996" TargetMode="External"/><Relationship Id="rId262" Type="http://schemas.openxmlformats.org/officeDocument/2006/relationships/hyperlink" Target="https://www.kegg.jp/entry/C02067" TargetMode="External"/><Relationship Id="rId318" Type="http://schemas.openxmlformats.org/officeDocument/2006/relationships/hyperlink" Target="https://www.kegg.jp/entry/C00004" TargetMode="External"/><Relationship Id="rId525" Type="http://schemas.openxmlformats.org/officeDocument/2006/relationships/hyperlink" Target="http://www.hmdb.ca/metabolites/HMDB59916" TargetMode="External"/><Relationship Id="rId567" Type="http://schemas.openxmlformats.org/officeDocument/2006/relationships/hyperlink" Target="http://www.hmdb.ca/metabolites/HMDB00122" TargetMode="External"/><Relationship Id="rId99" Type="http://schemas.openxmlformats.org/officeDocument/2006/relationships/hyperlink" Target="https://www.kegg.jp/entry/C02305" TargetMode="External"/><Relationship Id="rId122" Type="http://schemas.openxmlformats.org/officeDocument/2006/relationships/hyperlink" Target="https://www.kegg.jp/entry/C00575" TargetMode="External"/><Relationship Id="rId164" Type="http://schemas.openxmlformats.org/officeDocument/2006/relationships/hyperlink" Target="https://www.kegg.jp/entry/C00178" TargetMode="External"/><Relationship Id="rId371" Type="http://schemas.openxmlformats.org/officeDocument/2006/relationships/hyperlink" Target="http://www.hmdb.ca/metabolites/HMDB0000214" TargetMode="External"/><Relationship Id="rId427" Type="http://schemas.openxmlformats.org/officeDocument/2006/relationships/hyperlink" Target="http://www.hmdb.ca/metabolites/HMDB01511" TargetMode="External"/><Relationship Id="rId469" Type="http://schemas.openxmlformats.org/officeDocument/2006/relationships/hyperlink" Target="http://www.hmdb.ca/metabolites/HMDB00221" TargetMode="External"/><Relationship Id="rId634" Type="http://schemas.openxmlformats.org/officeDocument/2006/relationships/hyperlink" Target="http://www.hmdb.ca/metabolites/HMDB03559" TargetMode="External"/><Relationship Id="rId676" Type="http://schemas.openxmlformats.org/officeDocument/2006/relationships/hyperlink" Target="http://www.hmdb.ca/metabolites/HMDB00089" TargetMode="External"/><Relationship Id="rId26" Type="http://schemas.openxmlformats.org/officeDocument/2006/relationships/hyperlink" Target="https://www.kegg.jp/entry/C00719" TargetMode="External"/><Relationship Id="rId231" Type="http://schemas.openxmlformats.org/officeDocument/2006/relationships/hyperlink" Target="https://www.kegg.jp/entry/C00159" TargetMode="External"/><Relationship Id="rId273" Type="http://schemas.openxmlformats.org/officeDocument/2006/relationships/hyperlink" Target="https://www.kegg.jp/entry/C00777" TargetMode="External"/><Relationship Id="rId329" Type="http://schemas.openxmlformats.org/officeDocument/2006/relationships/hyperlink" Target="http://www.hmdb.ca/metabolites/HMDB02134" TargetMode="External"/><Relationship Id="rId480" Type="http://schemas.openxmlformats.org/officeDocument/2006/relationships/hyperlink" Target="http://www.hmdb.ca/metabolites/HMDB00005" TargetMode="External"/><Relationship Id="rId536" Type="http://schemas.openxmlformats.org/officeDocument/2006/relationships/hyperlink" Target="http://www.hmdb.ca/metabolites/HMDB00073" TargetMode="External"/><Relationship Id="rId68" Type="http://schemas.openxmlformats.org/officeDocument/2006/relationships/hyperlink" Target="https://www.kegg.jp/entry/C00788" TargetMode="External"/><Relationship Id="rId133" Type="http://schemas.openxmlformats.org/officeDocument/2006/relationships/hyperlink" Target="https://www.kegg.jp/entry/C00500" TargetMode="External"/><Relationship Id="rId175" Type="http://schemas.openxmlformats.org/officeDocument/2006/relationships/hyperlink" Target="https://www.kegg.jp/entry/C00262" TargetMode="External"/><Relationship Id="rId340" Type="http://schemas.openxmlformats.org/officeDocument/2006/relationships/hyperlink" Target="http://www.hmdb.ca/metabolites/HMDB00097" TargetMode="External"/><Relationship Id="rId578" Type="http://schemas.openxmlformats.org/officeDocument/2006/relationships/hyperlink" Target="http://www.hmdb.ca/metabolites/HMDB00784" TargetMode="External"/><Relationship Id="rId200" Type="http://schemas.openxmlformats.org/officeDocument/2006/relationships/hyperlink" Target="https://www.kegg.jp/entry/C00628" TargetMode="External"/><Relationship Id="rId382" Type="http://schemas.openxmlformats.org/officeDocument/2006/relationships/hyperlink" Target="http://www.hmdb.ca/metabolites/HMDB01257" TargetMode="External"/><Relationship Id="rId438" Type="http://schemas.openxmlformats.org/officeDocument/2006/relationships/hyperlink" Target="http://www.hmdb.ca/metabolites/HMDB06049" TargetMode="External"/><Relationship Id="rId603" Type="http://schemas.openxmlformats.org/officeDocument/2006/relationships/hyperlink" Target="http://www.hmdb.ca/metabolites/HMDB00027" TargetMode="External"/><Relationship Id="rId645" Type="http://schemas.openxmlformats.org/officeDocument/2006/relationships/hyperlink" Target="http://www.hmdb.ca/metabolites/HMDB01492" TargetMode="External"/><Relationship Id="rId687" Type="http://schemas.openxmlformats.org/officeDocument/2006/relationships/hyperlink" Target="https://www.kegg.jp/entry/C22040" TargetMode="External"/><Relationship Id="rId242" Type="http://schemas.openxmlformats.org/officeDocument/2006/relationships/hyperlink" Target="https://www.kegg.jp/entry/C00624" TargetMode="External"/><Relationship Id="rId284" Type="http://schemas.openxmlformats.org/officeDocument/2006/relationships/hyperlink" Target="https://www.kegg.jp/entry/C00243" TargetMode="External"/><Relationship Id="rId491" Type="http://schemas.openxmlformats.org/officeDocument/2006/relationships/hyperlink" Target="http://www.hmdb.ca/metabolites/HMDB00407" TargetMode="External"/><Relationship Id="rId505" Type="http://schemas.openxmlformats.org/officeDocument/2006/relationships/hyperlink" Target="http://www.hmdb.ca/metabolites/HMDB00661" TargetMode="External"/><Relationship Id="rId37" Type="http://schemas.openxmlformats.org/officeDocument/2006/relationships/hyperlink" Target="https://www.kegg.jp/entry/C00408" TargetMode="External"/><Relationship Id="rId79" Type="http://schemas.openxmlformats.org/officeDocument/2006/relationships/hyperlink" Target="https://www.kegg.jp/entry/C00329" TargetMode="External"/><Relationship Id="rId102" Type="http://schemas.openxmlformats.org/officeDocument/2006/relationships/hyperlink" Target="https://www.kegg.jp/entry/C00526" TargetMode="External"/><Relationship Id="rId144" Type="http://schemas.openxmlformats.org/officeDocument/2006/relationships/hyperlink" Target="https://www.kegg.jp/entry/C00022" TargetMode="External"/><Relationship Id="rId547" Type="http://schemas.openxmlformats.org/officeDocument/2006/relationships/hyperlink" Target="http://www.hmdb.ca/metabolites/HMDB02035" TargetMode="External"/><Relationship Id="rId589" Type="http://schemas.openxmlformats.org/officeDocument/2006/relationships/hyperlink" Target="http://www.hmdb.ca/metabolites/HMDB01321" TargetMode="External"/><Relationship Id="rId90" Type="http://schemas.openxmlformats.org/officeDocument/2006/relationships/hyperlink" Target="https://www.kegg.jp/entry/C07588" TargetMode="External"/><Relationship Id="rId186" Type="http://schemas.openxmlformats.org/officeDocument/2006/relationships/hyperlink" Target="https://www.kegg.jp/entry/C00898" TargetMode="External"/><Relationship Id="rId351" Type="http://schemas.openxmlformats.org/officeDocument/2006/relationships/hyperlink" Target="http://www.hmdb.ca/metabolites/HMDB03355" TargetMode="External"/><Relationship Id="rId393" Type="http://schemas.openxmlformats.org/officeDocument/2006/relationships/hyperlink" Target="http://www.hmdb.ca/metabolites/HMDB00062" TargetMode="External"/><Relationship Id="rId407" Type="http://schemas.openxmlformats.org/officeDocument/2006/relationships/hyperlink" Target="https://hmdb.ca/metabolites/HMDB0000078" TargetMode="External"/><Relationship Id="rId449" Type="http://schemas.openxmlformats.org/officeDocument/2006/relationships/hyperlink" Target="http://www.hmdb.ca/metabolites/HMDB01358" TargetMode="External"/><Relationship Id="rId614" Type="http://schemas.openxmlformats.org/officeDocument/2006/relationships/hyperlink" Target="http://www.hmdb.ca/metabolites/HMDB02259" TargetMode="External"/><Relationship Id="rId656" Type="http://schemas.openxmlformats.org/officeDocument/2006/relationships/hyperlink" Target="http://www.hmdb.ca/metabolites/HMDB00082" TargetMode="External"/><Relationship Id="rId211" Type="http://schemas.openxmlformats.org/officeDocument/2006/relationships/hyperlink" Target="https://www.kegg.jp/entry/C03722" TargetMode="External"/><Relationship Id="rId253" Type="http://schemas.openxmlformats.org/officeDocument/2006/relationships/hyperlink" Target="https://www.kegg.jp/entry/C03519" TargetMode="External"/><Relationship Id="rId295" Type="http://schemas.openxmlformats.org/officeDocument/2006/relationships/hyperlink" Target="https://www.kegg.jp/entry/C02528" TargetMode="External"/><Relationship Id="rId309" Type="http://schemas.openxmlformats.org/officeDocument/2006/relationships/hyperlink" Target="https://www.kegg.jp/entry/C00459" TargetMode="External"/><Relationship Id="rId460" Type="http://schemas.openxmlformats.org/officeDocument/2006/relationships/hyperlink" Target="http://www.hmdb.ca/metabolites/HMDB01185" TargetMode="External"/><Relationship Id="rId516" Type="http://schemas.openxmlformats.org/officeDocument/2006/relationships/hyperlink" Target="http://www.hmdb.ca/metabolites/HMDB00500" TargetMode="External"/><Relationship Id="rId48" Type="http://schemas.openxmlformats.org/officeDocument/2006/relationships/hyperlink" Target="https://www.kegg.jp/entry/C00155" TargetMode="External"/><Relationship Id="rId113" Type="http://schemas.openxmlformats.org/officeDocument/2006/relationships/hyperlink" Target="https://www.kegg.jp/entry/C00212" TargetMode="External"/><Relationship Id="rId320" Type="http://schemas.openxmlformats.org/officeDocument/2006/relationships/hyperlink" Target="https://www.kegg.jp/entry/C03761" TargetMode="External"/><Relationship Id="rId558" Type="http://schemas.openxmlformats.org/officeDocument/2006/relationships/hyperlink" Target="http://www.hmdb.ca/metabolites/HMDB00072" TargetMode="External"/><Relationship Id="rId155" Type="http://schemas.openxmlformats.org/officeDocument/2006/relationships/hyperlink" Target="https://www.kegg.jp/entry/C00122" TargetMode="External"/><Relationship Id="rId197" Type="http://schemas.openxmlformats.org/officeDocument/2006/relationships/hyperlink" Target="https://www.kegg.jp/entry/C03758" TargetMode="External"/><Relationship Id="rId362" Type="http://schemas.openxmlformats.org/officeDocument/2006/relationships/hyperlink" Target="http://www.hmdb.ca/metabolites/HMDB00267" TargetMode="External"/><Relationship Id="rId418" Type="http://schemas.openxmlformats.org/officeDocument/2006/relationships/hyperlink" Target="http://www.hmdb.ca/metabolites/HMDB00840" TargetMode="External"/><Relationship Id="rId625" Type="http://schemas.openxmlformats.org/officeDocument/2006/relationships/hyperlink" Target="http://www.hmdb.ca/metabolites/HMDB01409" TargetMode="External"/><Relationship Id="rId222" Type="http://schemas.openxmlformats.org/officeDocument/2006/relationships/hyperlink" Target="https://www.kegg.jp/entry/C00327" TargetMode="External"/><Relationship Id="rId264" Type="http://schemas.openxmlformats.org/officeDocument/2006/relationships/hyperlink" Target="https://www.kegg.jp/entry/C00018" TargetMode="External"/><Relationship Id="rId471" Type="http://schemas.openxmlformats.org/officeDocument/2006/relationships/hyperlink" Target="http://www.hmdb.ca/metabolites/HMDB01248" TargetMode="External"/><Relationship Id="rId667" Type="http://schemas.openxmlformats.org/officeDocument/2006/relationships/hyperlink" Target="http://www.hmdb.ca/metabolites/HMDB00033" TargetMode="External"/><Relationship Id="rId17" Type="http://schemas.openxmlformats.org/officeDocument/2006/relationships/hyperlink" Target="https://www.kegg.jp/entry/C03665" TargetMode="External"/><Relationship Id="rId59" Type="http://schemas.openxmlformats.org/officeDocument/2006/relationships/hyperlink" Target="https://www.kegg.jp/entry/C00047" TargetMode="External"/><Relationship Id="rId124" Type="http://schemas.openxmlformats.org/officeDocument/2006/relationships/hyperlink" Target="https://www.kegg.jp/entry/C00255" TargetMode="External"/><Relationship Id="rId527" Type="http://schemas.openxmlformats.org/officeDocument/2006/relationships/hyperlink" Target="http://www.hmdb.ca/metabolites/HMDB0001587" TargetMode="External"/><Relationship Id="rId569" Type="http://schemas.openxmlformats.org/officeDocument/2006/relationships/hyperlink" Target="http://www.hmdb.ca/metabolites/HMDB00660" TargetMode="External"/><Relationship Id="rId70" Type="http://schemas.openxmlformats.org/officeDocument/2006/relationships/hyperlink" Target="https://www.kegg.jp/entry/C05589" TargetMode="External"/><Relationship Id="rId166" Type="http://schemas.openxmlformats.org/officeDocument/2006/relationships/hyperlink" Target="https://www.kegg.jp/entry/C00233" TargetMode="External"/><Relationship Id="rId331" Type="http://schemas.openxmlformats.org/officeDocument/2006/relationships/hyperlink" Target="http://www.hmdb.ca/metabolites/HMDB00123" TargetMode="External"/><Relationship Id="rId373" Type="http://schemas.openxmlformats.org/officeDocument/2006/relationships/hyperlink" Target="http://www.hmdb.ca/metabolites/HMDB00191" TargetMode="External"/><Relationship Id="rId429" Type="http://schemas.openxmlformats.org/officeDocument/2006/relationships/hyperlink" Target="http://www.hmdb.ca/metabolites/HMDB00014" TargetMode="External"/><Relationship Id="rId580" Type="http://schemas.openxmlformats.org/officeDocument/2006/relationships/hyperlink" Target="http://www.hmdb.ca/metabolites/HMDB0000715" TargetMode="External"/><Relationship Id="rId636" Type="http://schemas.openxmlformats.org/officeDocument/2006/relationships/hyperlink" Target="http://www.hmdb.ca/metabolites/HMDB00175" TargetMode="External"/><Relationship Id="rId1" Type="http://schemas.openxmlformats.org/officeDocument/2006/relationships/hyperlink" Target="https://www.kegg.jp/entry/C00565" TargetMode="External"/><Relationship Id="rId233" Type="http://schemas.openxmlformats.org/officeDocument/2006/relationships/hyperlink" Target="https://www.kegg.jp/entry/C01179" TargetMode="External"/><Relationship Id="rId440" Type="http://schemas.openxmlformats.org/officeDocument/2006/relationships/hyperlink" Target="http://www.hmdb.ca/metabolites/HMDB00235" TargetMode="External"/><Relationship Id="rId678" Type="http://schemas.openxmlformats.org/officeDocument/2006/relationships/hyperlink" Target="http://www.hmdb.ca/metabolites/HMDB00634" TargetMode="External"/><Relationship Id="rId28" Type="http://schemas.openxmlformats.org/officeDocument/2006/relationships/hyperlink" Target="https://www.kegg.jp/entry/C00463" TargetMode="External"/><Relationship Id="rId275" Type="http://schemas.openxmlformats.org/officeDocument/2006/relationships/hyperlink" Target="https://www.kegg.jp/entry/C00219" TargetMode="External"/><Relationship Id="rId300" Type="http://schemas.openxmlformats.org/officeDocument/2006/relationships/hyperlink" Target="https://www.kegg.jp/entry/C00008" TargetMode="External"/><Relationship Id="rId482" Type="http://schemas.openxmlformats.org/officeDocument/2006/relationships/hyperlink" Target="http://www.hmdb.ca/metabolites/HMDB00691" TargetMode="External"/><Relationship Id="rId538" Type="http://schemas.openxmlformats.org/officeDocument/2006/relationships/hyperlink" Target="http://www.hmdb.ca/metabolites/HMDB00152" TargetMode="External"/><Relationship Id="rId81" Type="http://schemas.openxmlformats.org/officeDocument/2006/relationships/hyperlink" Target="https://www.kegg.jp/entry/C13747" TargetMode="External"/><Relationship Id="rId135" Type="http://schemas.openxmlformats.org/officeDocument/2006/relationships/hyperlink" Target="https://www.kegg.jp/entry/C06453" TargetMode="External"/><Relationship Id="rId177" Type="http://schemas.openxmlformats.org/officeDocument/2006/relationships/hyperlink" Target="https://www.kegg.jp/entry/C00108" TargetMode="External"/><Relationship Id="rId342" Type="http://schemas.openxmlformats.org/officeDocument/2006/relationships/hyperlink" Target="http://www.hmdb.ca/metabolites/HMDB00452" TargetMode="External"/><Relationship Id="rId384" Type="http://schemas.openxmlformats.org/officeDocument/2006/relationships/hyperlink" Target="http://www.hmdb.ca/metabolites/HMDB00895" TargetMode="External"/><Relationship Id="rId591" Type="http://schemas.openxmlformats.org/officeDocument/2006/relationships/hyperlink" Target="http://www.hmdb.ca/metabolites/HMDB60484" TargetMode="External"/><Relationship Id="rId605" Type="http://schemas.openxmlformats.org/officeDocument/2006/relationships/hyperlink" Target="http://www.hmdb.ca/metabolites/HMDB00767" TargetMode="External"/><Relationship Id="rId202" Type="http://schemas.openxmlformats.org/officeDocument/2006/relationships/hyperlink" Target="https://www.kegg.jp/entry/C01551" TargetMode="External"/><Relationship Id="rId244" Type="http://schemas.openxmlformats.org/officeDocument/2006/relationships/hyperlink" Target="https://www.kegg.jp/entry/C02712" TargetMode="External"/><Relationship Id="rId647" Type="http://schemas.openxmlformats.org/officeDocument/2006/relationships/hyperlink" Target="http://www.hmdb.ca/metabolites/HMDB01893" TargetMode="External"/><Relationship Id="rId689" Type="http://schemas.openxmlformats.org/officeDocument/2006/relationships/hyperlink" Target="https://www.kegg.jp/entry/C01620" TargetMode="External"/><Relationship Id="rId39" Type="http://schemas.openxmlformats.org/officeDocument/2006/relationships/hyperlink" Target="https://www.kegg.jp/entry/C02714" TargetMode="External"/><Relationship Id="rId286" Type="http://schemas.openxmlformats.org/officeDocument/2006/relationships/hyperlink" Target="https://www.kegg.jp/entry/C00942" TargetMode="External"/><Relationship Id="rId451" Type="http://schemas.openxmlformats.org/officeDocument/2006/relationships/hyperlink" Target="http://www.hmdb.ca/metabolites/HMDB01173" TargetMode="External"/><Relationship Id="rId493" Type="http://schemas.openxmlformats.org/officeDocument/2006/relationships/hyperlink" Target="http://www.hmdb.ca/metabolites/HMDB00202" TargetMode="External"/><Relationship Id="rId507" Type="http://schemas.openxmlformats.org/officeDocument/2006/relationships/hyperlink" Target="http://www.hmdb.ca/metabolites/HMDB00622" TargetMode="External"/><Relationship Id="rId549" Type="http://schemas.openxmlformats.org/officeDocument/2006/relationships/hyperlink" Target="http://www.hmdb.ca/metabolites/HMDB00779" TargetMode="External"/><Relationship Id="rId50" Type="http://schemas.openxmlformats.org/officeDocument/2006/relationships/hyperlink" Target="https://www.kegg.jp/entry/C00483" TargetMode="External"/><Relationship Id="rId104" Type="http://schemas.openxmlformats.org/officeDocument/2006/relationships/hyperlink" Target="https://www.kegg.jp/entry/C01262" TargetMode="External"/><Relationship Id="rId146" Type="http://schemas.openxmlformats.org/officeDocument/2006/relationships/hyperlink" Target="https://www.kegg.jp/entry/C00577" TargetMode="External"/><Relationship Id="rId188" Type="http://schemas.openxmlformats.org/officeDocument/2006/relationships/hyperlink" Target="https://www.kegg.jp/entry/C02137" TargetMode="External"/><Relationship Id="rId311" Type="http://schemas.openxmlformats.org/officeDocument/2006/relationships/hyperlink" Target="https://www.kegg.jp/entry/C00053" TargetMode="External"/><Relationship Id="rId353" Type="http://schemas.openxmlformats.org/officeDocument/2006/relationships/hyperlink" Target="http://www.hmdb.ca/metabolites/HMDB00883" TargetMode="External"/><Relationship Id="rId395" Type="http://schemas.openxmlformats.org/officeDocument/2006/relationships/hyperlink" Target="http://www.hmdb.ca/metabolites/HMDB02005" TargetMode="External"/><Relationship Id="rId409" Type="http://schemas.openxmlformats.org/officeDocument/2006/relationships/hyperlink" Target="http://www.hmdb.ca/metabolites/HMDB0001514" TargetMode="External"/><Relationship Id="rId560" Type="http://schemas.openxmlformats.org/officeDocument/2006/relationships/hyperlink" Target="http://www.hmdb.ca/metabolites/HMDB00197" TargetMode="External"/><Relationship Id="rId92" Type="http://schemas.openxmlformats.org/officeDocument/2006/relationships/hyperlink" Target="https://www.kegg.jp/entry/C05335" TargetMode="External"/><Relationship Id="rId213" Type="http://schemas.openxmlformats.org/officeDocument/2006/relationships/hyperlink" Target="https://www.kegg.jp/entry/C00544" TargetMode="External"/><Relationship Id="rId420" Type="http://schemas.openxmlformats.org/officeDocument/2006/relationships/hyperlink" Target="http://www.hmdb.ca/metabolites/HMDB03966" TargetMode="External"/><Relationship Id="rId616" Type="http://schemas.openxmlformats.org/officeDocument/2006/relationships/hyperlink" Target="http://www.hmdb.ca/metabolites/HMDB01388" TargetMode="External"/><Relationship Id="rId658" Type="http://schemas.openxmlformats.org/officeDocument/2006/relationships/hyperlink" Target="http://www.hmdb.ca/metabolites/HMDB01134" TargetMode="External"/><Relationship Id="rId255" Type="http://schemas.openxmlformats.org/officeDocument/2006/relationships/hyperlink" Target="https://www.kegg.jp/entry/C02291" TargetMode="External"/><Relationship Id="rId297" Type="http://schemas.openxmlformats.org/officeDocument/2006/relationships/hyperlink" Target="https://www.kegg.jp/entry/C17726" TargetMode="External"/><Relationship Id="rId462" Type="http://schemas.openxmlformats.org/officeDocument/2006/relationships/hyperlink" Target="http://www.hmdb.ca/metabolites/HMDB0001372" TargetMode="External"/><Relationship Id="rId518" Type="http://schemas.openxmlformats.org/officeDocument/2006/relationships/hyperlink" Target="http://www.hmdb.ca/metabolites/HMDB0000224" TargetMode="External"/><Relationship Id="rId115" Type="http://schemas.openxmlformats.org/officeDocument/2006/relationships/hyperlink" Target="https://www.kegg.jp/entry/C00294" TargetMode="External"/><Relationship Id="rId157" Type="http://schemas.openxmlformats.org/officeDocument/2006/relationships/hyperlink" Target="https://www.kegg.jp/entry/C00581" TargetMode="External"/><Relationship Id="rId322" Type="http://schemas.openxmlformats.org/officeDocument/2006/relationships/hyperlink" Target="https://www.kegg.jp/entry/C00345" TargetMode="External"/><Relationship Id="rId364" Type="http://schemas.openxmlformats.org/officeDocument/2006/relationships/hyperlink" Target="http://www.hmdb.ca/metabolites/HMDB01432" TargetMode="External"/><Relationship Id="rId61" Type="http://schemas.openxmlformats.org/officeDocument/2006/relationships/hyperlink" Target="https://www.kegg.jp/entry/C00025" TargetMode="External"/><Relationship Id="rId199" Type="http://schemas.openxmlformats.org/officeDocument/2006/relationships/hyperlink" Target="https://www.kegg.jp/entry/C00196" TargetMode="External"/><Relationship Id="rId571" Type="http://schemas.openxmlformats.org/officeDocument/2006/relationships/hyperlink" Target="http://www.hmdb.ca/metabolites/HMDB01889" TargetMode="External"/><Relationship Id="rId627" Type="http://schemas.openxmlformats.org/officeDocument/2006/relationships/hyperlink" Target="http://www.hmdb.ca/metabolites/HMDB01285" TargetMode="External"/><Relationship Id="rId669" Type="http://schemas.openxmlformats.org/officeDocument/2006/relationships/hyperlink" Target="http://www.hmdb.ca/metabolites/HMDB00044" TargetMode="External"/><Relationship Id="rId19" Type="http://schemas.openxmlformats.org/officeDocument/2006/relationships/hyperlink" Target="https://www.kegg.jp/entry/C00519" TargetMode="External"/><Relationship Id="rId224" Type="http://schemas.openxmlformats.org/officeDocument/2006/relationships/hyperlink" Target="https://www.kegg.jp/entry/C00072" TargetMode="External"/><Relationship Id="rId266" Type="http://schemas.openxmlformats.org/officeDocument/2006/relationships/hyperlink" Target="https://www.kegg.jp/entry/C00352" TargetMode="External"/><Relationship Id="rId431" Type="http://schemas.openxmlformats.org/officeDocument/2006/relationships/hyperlink" Target="http://www.hmdb.ca/metabolites/HMDB00468" TargetMode="External"/><Relationship Id="rId473" Type="http://schemas.openxmlformats.org/officeDocument/2006/relationships/hyperlink" Target="http://www.hmdb.ca/metabolites/HMDB13111" TargetMode="External"/><Relationship Id="rId529" Type="http://schemas.openxmlformats.org/officeDocument/2006/relationships/hyperlink" Target="http://www.hmdb.ca/metabolites/HMDB00786" TargetMode="External"/><Relationship Id="rId680" Type="http://schemas.openxmlformats.org/officeDocument/2006/relationships/hyperlink" Target="http://www.hmdb.ca/metabolites/HMDB0000148" TargetMode="External"/><Relationship Id="rId30" Type="http://schemas.openxmlformats.org/officeDocument/2006/relationships/hyperlink" Target="https://www.kegg.jp/entry/C00097" TargetMode="External"/><Relationship Id="rId126" Type="http://schemas.openxmlformats.org/officeDocument/2006/relationships/hyperlink" Target="https://www.kegg.jp/entry/C05443" TargetMode="External"/><Relationship Id="rId168" Type="http://schemas.openxmlformats.org/officeDocument/2006/relationships/hyperlink" Target="https://www.kegg.jp/entry/C03264" TargetMode="External"/><Relationship Id="rId333" Type="http://schemas.openxmlformats.org/officeDocument/2006/relationships/hyperlink" Target="http://www.hmdb.ca/metabolites/HMDB01414" TargetMode="External"/><Relationship Id="rId540" Type="http://schemas.openxmlformats.org/officeDocument/2006/relationships/hyperlink" Target="http://www.hmdb.ca/metabolites/HMDB00462" TargetMode="External"/><Relationship Id="rId72" Type="http://schemas.openxmlformats.org/officeDocument/2006/relationships/hyperlink" Target="https://www.kegg.jp/entry/C00534" TargetMode="External"/><Relationship Id="rId375" Type="http://schemas.openxmlformats.org/officeDocument/2006/relationships/hyperlink" Target="http://www.hmdb.ca/metabolites/HMDB02108" TargetMode="External"/><Relationship Id="rId582" Type="http://schemas.openxmlformats.org/officeDocument/2006/relationships/hyperlink" Target="http://www.hmdb.ca/metabolites/HMDB02302" TargetMode="External"/><Relationship Id="rId638" Type="http://schemas.openxmlformats.org/officeDocument/2006/relationships/hyperlink" Target="http://www.hmdb.ca/metabolites/HMDB0000063" TargetMode="External"/><Relationship Id="rId3" Type="http://schemas.openxmlformats.org/officeDocument/2006/relationships/hyperlink" Target="https://www.kegg.jp/entry/C01888" TargetMode="External"/><Relationship Id="rId235" Type="http://schemas.openxmlformats.org/officeDocument/2006/relationships/hyperlink" Target="https://www.kegg.jp/entry/C00794" TargetMode="External"/><Relationship Id="rId277" Type="http://schemas.openxmlformats.org/officeDocument/2006/relationships/hyperlink" Target="https://www.kegg.jp/entry/C00051" TargetMode="External"/><Relationship Id="rId400" Type="http://schemas.openxmlformats.org/officeDocument/2006/relationships/hyperlink" Target="http://www.hmdb.ca/metabolites/HMDB01431" TargetMode="External"/><Relationship Id="rId442" Type="http://schemas.openxmlformats.org/officeDocument/2006/relationships/hyperlink" Target="http://www.hmdb.ca/metabolites/HMDB00085" TargetMode="External"/><Relationship Id="rId484" Type="http://schemas.openxmlformats.org/officeDocument/2006/relationships/hyperlink" Target="http://www.hmdb.ca/metabolites/HMDB00729" TargetMode="External"/><Relationship Id="rId137" Type="http://schemas.openxmlformats.org/officeDocument/2006/relationships/hyperlink" Target="https://www.kegg.jp/entry/C00005" TargetMode="External"/><Relationship Id="rId302" Type="http://schemas.openxmlformats.org/officeDocument/2006/relationships/hyperlink" Target="https://www.kegg.jp/entry/C00035" TargetMode="External"/><Relationship Id="rId344" Type="http://schemas.openxmlformats.org/officeDocument/2006/relationships/hyperlink" Target="http://www.hmdb.ca/metabolites/HMDB00187" TargetMode="External"/><Relationship Id="rId691" Type="http://schemas.openxmlformats.org/officeDocument/2006/relationships/hyperlink" Target="https://www.kegg.jp/entry/C00392" TargetMode="External"/><Relationship Id="rId41" Type="http://schemas.openxmlformats.org/officeDocument/2006/relationships/hyperlink" Target="https://www.kegg.jp/entry/C01157" TargetMode="External"/><Relationship Id="rId83" Type="http://schemas.openxmlformats.org/officeDocument/2006/relationships/hyperlink" Target="https://www.kegg.jp/entry/C05689" TargetMode="External"/><Relationship Id="rId179" Type="http://schemas.openxmlformats.org/officeDocument/2006/relationships/hyperlink" Target="https://www.kegg.jp/entry/C00227" TargetMode="External"/><Relationship Id="rId386" Type="http://schemas.openxmlformats.org/officeDocument/2006/relationships/hyperlink" Target="http://www.hmdb.ca/metabolites/HMDB00182" TargetMode="External"/><Relationship Id="rId551" Type="http://schemas.openxmlformats.org/officeDocument/2006/relationships/hyperlink" Target="http://www.hmdb.ca/metabolites/HMDB0000232" TargetMode="External"/><Relationship Id="rId593" Type="http://schemas.openxmlformats.org/officeDocument/2006/relationships/hyperlink" Target="http://www.hmdb.ca/metabolites/HMDB00671" TargetMode="External"/><Relationship Id="rId607" Type="http://schemas.openxmlformats.org/officeDocument/2006/relationships/hyperlink" Target="http://www.hmdb.ca/metabolites/HMDB13713" TargetMode="External"/><Relationship Id="rId649" Type="http://schemas.openxmlformats.org/officeDocument/2006/relationships/hyperlink" Target="http://www.hmdb.ca/metabolites/HMDB00637" TargetMode="External"/><Relationship Id="rId190" Type="http://schemas.openxmlformats.org/officeDocument/2006/relationships/hyperlink" Target="https://www.kegg.jp/entry/C07599" TargetMode="External"/><Relationship Id="rId204" Type="http://schemas.openxmlformats.org/officeDocument/2006/relationships/hyperlink" Target="https://www.kegg.jp/entry/C19837" TargetMode="External"/><Relationship Id="rId246" Type="http://schemas.openxmlformats.org/officeDocument/2006/relationships/hyperlink" Target="https://www.kegg.jp/entry/C00191" TargetMode="External"/><Relationship Id="rId288" Type="http://schemas.openxmlformats.org/officeDocument/2006/relationships/hyperlink" Target="https://www.kegg.jp/entry/C00020" TargetMode="External"/><Relationship Id="rId411" Type="http://schemas.openxmlformats.org/officeDocument/2006/relationships/hyperlink" Target="http://www.hmdb.ca/metabolites/HMDB00158" TargetMode="External"/><Relationship Id="rId453" Type="http://schemas.openxmlformats.org/officeDocument/2006/relationships/hyperlink" Target="http://www.hmdb.ca/metabolites/HMDB0000288" TargetMode="External"/><Relationship Id="rId509" Type="http://schemas.openxmlformats.org/officeDocument/2006/relationships/hyperlink" Target="http://www.hmdb.ca/metabolites/HMDB00156" TargetMode="External"/><Relationship Id="rId660" Type="http://schemas.openxmlformats.org/officeDocument/2006/relationships/hyperlink" Target="http://www.hmdb.ca/metabolites/HMDB00036" TargetMode="External"/><Relationship Id="rId106" Type="http://schemas.openxmlformats.org/officeDocument/2006/relationships/hyperlink" Target="https://www.kegg.jp/entry/C00299" TargetMode="External"/><Relationship Id="rId313" Type="http://schemas.openxmlformats.org/officeDocument/2006/relationships/hyperlink" Target="https://www.kegg.jp/entry/C00044" TargetMode="External"/><Relationship Id="rId495" Type="http://schemas.openxmlformats.org/officeDocument/2006/relationships/hyperlink" Target="http://www.hmdb.ca/metabolites/HMDB02649" TargetMode="External"/><Relationship Id="rId10" Type="http://schemas.openxmlformats.org/officeDocument/2006/relationships/hyperlink" Target="https://www.kegg.jp/entry/C00213" TargetMode="External"/><Relationship Id="rId52" Type="http://schemas.openxmlformats.org/officeDocument/2006/relationships/hyperlink" Target="https://www.kegg.jp/entry/C01004" TargetMode="External"/><Relationship Id="rId94" Type="http://schemas.openxmlformats.org/officeDocument/2006/relationships/hyperlink" Target="https://www.kegg.jp/entry/C00750" TargetMode="External"/><Relationship Id="rId148" Type="http://schemas.openxmlformats.org/officeDocument/2006/relationships/hyperlink" Target="https://www.kegg.jp/entry/C08262" TargetMode="External"/><Relationship Id="rId355" Type="http://schemas.openxmlformats.org/officeDocument/2006/relationships/hyperlink" Target="http://www.hmdb.ca/metabolites/HMDB00167" TargetMode="External"/><Relationship Id="rId397" Type="http://schemas.openxmlformats.org/officeDocument/2006/relationships/hyperlink" Target="http://www.hmdb.ca/metabolites/HMDB00897" TargetMode="External"/><Relationship Id="rId520" Type="http://schemas.openxmlformats.org/officeDocument/2006/relationships/hyperlink" Target="http://www.hmdb.ca/metabolites/HMDB00448" TargetMode="External"/><Relationship Id="rId562" Type="http://schemas.openxmlformats.org/officeDocument/2006/relationships/hyperlink" Target="http://www.hmdb.ca/metabolites/HMDB00812" TargetMode="External"/><Relationship Id="rId618" Type="http://schemas.openxmlformats.org/officeDocument/2006/relationships/hyperlink" Target="http://www.hmdb.ca/metabolites/HMDB00299" TargetMode="External"/><Relationship Id="rId215" Type="http://schemas.openxmlformats.org/officeDocument/2006/relationships/hyperlink" Target="https://www.kegg.jp/entry/C00111" TargetMode="External"/><Relationship Id="rId257" Type="http://schemas.openxmlformats.org/officeDocument/2006/relationships/hyperlink" Target="https://www.kegg.jp/entry/C00117" TargetMode="External"/><Relationship Id="rId422" Type="http://schemas.openxmlformats.org/officeDocument/2006/relationships/hyperlink" Target="http://www.hmdb.ca/metabolites/HMDB01256" TargetMode="External"/><Relationship Id="rId464" Type="http://schemas.openxmlformats.org/officeDocument/2006/relationships/hyperlink" Target="http://www.hmdb.ca/metabolites/HMDB03555" TargetMode="External"/><Relationship Id="rId299" Type="http://schemas.openxmlformats.org/officeDocument/2006/relationships/hyperlink" Target="https://www.kegg.jp/entry/C02483" TargetMode="External"/><Relationship Id="rId63" Type="http://schemas.openxmlformats.org/officeDocument/2006/relationships/hyperlink" Target="https://www.kegg.jp/entry/C00780" TargetMode="External"/><Relationship Id="rId159" Type="http://schemas.openxmlformats.org/officeDocument/2006/relationships/hyperlink" Target="https://www.kegg.jp/entry/C02170" TargetMode="External"/><Relationship Id="rId366" Type="http://schemas.openxmlformats.org/officeDocument/2006/relationships/hyperlink" Target="http://www.hmdb.ca/metabolites/HMDB00064" TargetMode="External"/><Relationship Id="rId573" Type="http://schemas.openxmlformats.org/officeDocument/2006/relationships/hyperlink" Target="http://www.hmdb.ca/metabolites/HMDB00118" TargetMode="External"/><Relationship Id="rId226" Type="http://schemas.openxmlformats.org/officeDocument/2006/relationships/hyperlink" Target="https://www.kegg.jp/entry/C04411" TargetMode="External"/><Relationship Id="rId433" Type="http://schemas.openxmlformats.org/officeDocument/2006/relationships/hyperlink" Target="http://www.hmdb.ca/metabolites/HMDB00192" TargetMode="External"/><Relationship Id="rId640" Type="http://schemas.openxmlformats.org/officeDocument/2006/relationships/hyperlink" Target="http://www.hmdb.ca/metabolites/HMDB00626" TargetMode="External"/><Relationship Id="rId74" Type="http://schemas.openxmlformats.org/officeDocument/2006/relationships/hyperlink" Target="https://www.kegg.jp/entry/C00547" TargetMode="External"/><Relationship Id="rId377" Type="http://schemas.openxmlformats.org/officeDocument/2006/relationships/hyperlink" Target="http://www.hmdb.ca/metabolites/HMDB00306" TargetMode="External"/><Relationship Id="rId500" Type="http://schemas.openxmlformats.org/officeDocument/2006/relationships/hyperlink" Target="http://www.hmdb.ca/metabolites/HMDB00695" TargetMode="External"/><Relationship Id="rId584" Type="http://schemas.openxmlformats.org/officeDocument/2006/relationships/hyperlink" Target="http://www.hmdb.ca/metabolites/HMDB11745" TargetMode="External"/><Relationship Id="rId5" Type="http://schemas.openxmlformats.org/officeDocument/2006/relationships/hyperlink" Target="https://www.kegg.jp/entry/C00037" TargetMode="External"/><Relationship Id="rId237" Type="http://schemas.openxmlformats.org/officeDocument/2006/relationships/hyperlink" Target="https://www.kegg.jp/entry/C00847" TargetMode="External"/><Relationship Id="rId444" Type="http://schemas.openxmlformats.org/officeDocument/2006/relationships/hyperlink" Target="http://www.hmdb.ca/metabolites/HMDB00195" TargetMode="External"/><Relationship Id="rId651" Type="http://schemas.openxmlformats.org/officeDocument/2006/relationships/hyperlink" Target="http://www.hmdb.ca/metabolites/HMDB00138" TargetMode="External"/><Relationship Id="rId290" Type="http://schemas.openxmlformats.org/officeDocument/2006/relationships/hyperlink" Target="https://www.kegg.jp/entry/C00584" TargetMode="External"/><Relationship Id="rId304" Type="http://schemas.openxmlformats.org/officeDocument/2006/relationships/hyperlink" Target="https://www.kegg.jp/entry/C03794" TargetMode="External"/><Relationship Id="rId388" Type="http://schemas.openxmlformats.org/officeDocument/2006/relationships/hyperlink" Target="http://www.hmdb.ca/metabolites/HMDB00696" TargetMode="External"/><Relationship Id="rId511" Type="http://schemas.openxmlformats.org/officeDocument/2006/relationships/hyperlink" Target="http://www.hmdb.ca/metabolites/HMDB14581" TargetMode="External"/><Relationship Id="rId609" Type="http://schemas.openxmlformats.org/officeDocument/2006/relationships/hyperlink" Target="http://www.hmdb.ca/metabolites/HMDB00884" TargetMode="External"/><Relationship Id="rId85" Type="http://schemas.openxmlformats.org/officeDocument/2006/relationships/hyperlink" Target="https://www.kegg.jp/entry/C02727" TargetMode="External"/><Relationship Id="rId150" Type="http://schemas.openxmlformats.org/officeDocument/2006/relationships/hyperlink" Target="https://www.kegg.jp/entry/C00334" TargetMode="External"/><Relationship Id="rId595" Type="http://schemas.openxmlformats.org/officeDocument/2006/relationships/hyperlink" Target="http://www.hmdb.ca/metabolites/HMDB00682" TargetMode="External"/><Relationship Id="rId248" Type="http://schemas.openxmlformats.org/officeDocument/2006/relationships/hyperlink" Target="https://www.kegg.jp/entry/C00279" TargetMode="External"/><Relationship Id="rId455" Type="http://schemas.openxmlformats.org/officeDocument/2006/relationships/hyperlink" Target="http://www.hmdb.ca/metabolites/HMDB01397" TargetMode="External"/><Relationship Id="rId662" Type="http://schemas.openxmlformats.org/officeDocument/2006/relationships/hyperlink" Target="http://www.hmdb.ca/metabolites/HMDB00286" TargetMode="External"/><Relationship Id="rId12" Type="http://schemas.openxmlformats.org/officeDocument/2006/relationships/hyperlink" Target="https://www.kegg.jp/entry/C01672" TargetMode="External"/><Relationship Id="rId108" Type="http://schemas.openxmlformats.org/officeDocument/2006/relationships/hyperlink" Target="https://www.kegg.jp/entry/C05926" TargetMode="External"/><Relationship Id="rId315" Type="http://schemas.openxmlformats.org/officeDocument/2006/relationships/hyperlink" Target="https://www.kegg.jp/entry/C00043" TargetMode="External"/><Relationship Id="rId522" Type="http://schemas.openxmlformats.org/officeDocument/2006/relationships/hyperlink" Target="http://www.hmdb.ca/metabolites/HMDB00227" TargetMode="External"/><Relationship Id="rId96" Type="http://schemas.openxmlformats.org/officeDocument/2006/relationships/hyperlink" Target="https://www.kegg.jp/entry/C02571" TargetMode="External"/><Relationship Id="rId161" Type="http://schemas.openxmlformats.org/officeDocument/2006/relationships/hyperlink" Target="https://www.kegg.jp/entry/C16884" TargetMode="External"/><Relationship Id="rId399" Type="http://schemas.openxmlformats.org/officeDocument/2006/relationships/hyperlink" Target="http://www.hmdb.ca/metabolites/HMDB03584" TargetMode="External"/><Relationship Id="rId259" Type="http://schemas.openxmlformats.org/officeDocument/2006/relationships/hyperlink" Target="https://www.kegg.jp/entry/C01598" TargetMode="External"/><Relationship Id="rId466" Type="http://schemas.openxmlformats.org/officeDocument/2006/relationships/hyperlink" Target="http://www.hmdb.ca/metabolites/HMDB00902" TargetMode="External"/><Relationship Id="rId673" Type="http://schemas.openxmlformats.org/officeDocument/2006/relationships/hyperlink" Target="http://www.hmdb.ca/metabolites/HMDB03320" TargetMode="External"/><Relationship Id="rId23" Type="http://schemas.openxmlformats.org/officeDocument/2006/relationships/hyperlink" Target="https://www.kegg.jp/entry/C00429" TargetMode="External"/><Relationship Id="rId119" Type="http://schemas.openxmlformats.org/officeDocument/2006/relationships/hyperlink" Target="https://www.kegg.jp/entry/C03406" TargetMode="External"/><Relationship Id="rId326" Type="http://schemas.openxmlformats.org/officeDocument/2006/relationships/hyperlink" Target="https://www.kegg.jp/entry/C00131" TargetMode="External"/><Relationship Id="rId533" Type="http://schemas.openxmlformats.org/officeDocument/2006/relationships/hyperlink" Target="http://www.hmdb.ca/metabolites/HMDB00568" TargetMode="External"/><Relationship Id="rId172" Type="http://schemas.openxmlformats.org/officeDocument/2006/relationships/hyperlink" Target="https://www.kegg.jp/entry/C00149" TargetMode="External"/><Relationship Id="rId477" Type="http://schemas.openxmlformats.org/officeDocument/2006/relationships/hyperlink" Target="http://www.hmdb.ca/metabolites/HMDB01051" TargetMode="External"/><Relationship Id="rId600" Type="http://schemas.openxmlformats.org/officeDocument/2006/relationships/hyperlink" Target="http://www.hmdb.ca/metabolites/HMDB01548" TargetMode="External"/><Relationship Id="rId684" Type="http://schemas.openxmlformats.org/officeDocument/2006/relationships/hyperlink" Target="http://www.hmdb.ca/metabolites/HMDB00211" TargetMode="External"/><Relationship Id="rId337" Type="http://schemas.openxmlformats.org/officeDocument/2006/relationships/hyperlink" Target="http://www.hmdb.ca/metabolites/HMDB01252" TargetMode="External"/><Relationship Id="rId34" Type="http://schemas.openxmlformats.org/officeDocument/2006/relationships/hyperlink" Target="https://www.kegg.jp/entry/C02835" TargetMode="External"/><Relationship Id="rId544" Type="http://schemas.openxmlformats.org/officeDocument/2006/relationships/hyperlink" Target="http://www.hmdb.ca/metabolites/HMDB0000355" TargetMode="External"/><Relationship Id="rId183" Type="http://schemas.openxmlformats.org/officeDocument/2006/relationships/hyperlink" Target="https://www.kegg.jp/entry/C00418" TargetMode="External"/><Relationship Id="rId390" Type="http://schemas.openxmlformats.org/officeDocument/2006/relationships/hyperlink" Target="http://www.hmdb.ca/metabolites/HMDB00177" TargetMode="External"/><Relationship Id="rId404" Type="http://schemas.openxmlformats.org/officeDocument/2006/relationships/hyperlink" Target="http://www.hmdb.ca/metabolites/HMDB00517" TargetMode="External"/><Relationship Id="rId611" Type="http://schemas.openxmlformats.org/officeDocument/2006/relationships/hyperlink" Target="http://www.hmdb.ca/metabolites/HMDB0001401" TargetMode="External"/><Relationship Id="rId250" Type="http://schemas.openxmlformats.org/officeDocument/2006/relationships/hyperlink" Target="https://www.kegg.jp/entry/C00331" TargetMode="External"/><Relationship Id="rId488" Type="http://schemas.openxmlformats.org/officeDocument/2006/relationships/hyperlink" Target="http://www.hmdb.ca/metabolites/HMDB00176" TargetMode="External"/><Relationship Id="rId45" Type="http://schemas.openxmlformats.org/officeDocument/2006/relationships/hyperlink" Target="https://www.kegg.jp/entry/C01602" TargetMode="External"/><Relationship Id="rId110" Type="http://schemas.openxmlformats.org/officeDocument/2006/relationships/hyperlink" Target="https://www.kegg.jp/entry/C00378" TargetMode="External"/><Relationship Id="rId348" Type="http://schemas.openxmlformats.org/officeDocument/2006/relationships/hyperlink" Target="http://www.hmdb.ca/metabolites/HMDB00562" TargetMode="External"/><Relationship Id="rId555" Type="http://schemas.openxmlformats.org/officeDocument/2006/relationships/hyperlink" Target="http://www.hmdb.ca/metabolites/HMDB00126" TargetMode="External"/><Relationship Id="rId194" Type="http://schemas.openxmlformats.org/officeDocument/2006/relationships/hyperlink" Target="https://www.kegg.jp/entry/C01904" TargetMode="External"/><Relationship Id="rId208" Type="http://schemas.openxmlformats.org/officeDocument/2006/relationships/hyperlink" Target="https://www.kegg.jp/entry/C05411" TargetMode="External"/><Relationship Id="rId415" Type="http://schemas.openxmlformats.org/officeDocument/2006/relationships/hyperlink" Target="http://www.hmdb.ca/metabolites/HMDB00670" TargetMode="External"/><Relationship Id="rId622" Type="http://schemas.openxmlformats.org/officeDocument/2006/relationships/hyperlink" Target="http://www.hmdb.ca/metabolites/HMDB60102" TargetMode="External"/><Relationship Id="rId261" Type="http://schemas.openxmlformats.org/officeDocument/2006/relationships/hyperlink" Target="https://www.kegg.jp/entry/C00214" TargetMode="External"/><Relationship Id="rId499" Type="http://schemas.openxmlformats.org/officeDocument/2006/relationships/hyperlink" Target="http://www.hmdb.ca/metabolites/HMDB00262" TargetMode="External"/><Relationship Id="rId56" Type="http://schemas.openxmlformats.org/officeDocument/2006/relationships/hyperlink" Target="https://www.kegg.jp/entry/C01035" TargetMode="External"/><Relationship Id="rId359" Type="http://schemas.openxmlformats.org/officeDocument/2006/relationships/hyperlink" Target="http://www.hmdb.ca/metabolites/HMDB00898" TargetMode="External"/><Relationship Id="rId566" Type="http://schemas.openxmlformats.org/officeDocument/2006/relationships/hyperlink" Target="http://www.hmdb.ca/metabolites/HMDB00714" TargetMode="External"/><Relationship Id="rId121" Type="http://schemas.openxmlformats.org/officeDocument/2006/relationships/hyperlink" Target="https://www.kegg.jp/entry/C00105" TargetMode="External"/><Relationship Id="rId219" Type="http://schemas.openxmlformats.org/officeDocument/2006/relationships/hyperlink" Target="https://www.kegg.jp/entry/C00417" TargetMode="External"/><Relationship Id="rId426" Type="http://schemas.openxmlformats.org/officeDocument/2006/relationships/hyperlink" Target="http://www.hmdb.ca/metabolites/HMDB00684" TargetMode="External"/><Relationship Id="rId633" Type="http://schemas.openxmlformats.org/officeDocument/2006/relationships/hyperlink" Target="http://www.hmdb.ca/metabolites/HMDB01314" TargetMode="External"/><Relationship Id="rId67" Type="http://schemas.openxmlformats.org/officeDocument/2006/relationships/hyperlink" Target="https://www.kegg.jp/entry/C02989" TargetMode="External"/><Relationship Id="rId272" Type="http://schemas.openxmlformats.org/officeDocument/2006/relationships/hyperlink" Target="https://www.kegg.jp/entry/C01762" TargetMode="External"/><Relationship Id="rId577" Type="http://schemas.openxmlformats.org/officeDocument/2006/relationships/hyperlink" Target="http://www.hmdb.ca/metabolites/HMDB0000362/" TargetMode="External"/><Relationship Id="rId132" Type="http://schemas.openxmlformats.org/officeDocument/2006/relationships/hyperlink" Target="https://www.kegg.jp/entry/C02059" TargetMode="External"/><Relationship Id="rId437" Type="http://schemas.openxmlformats.org/officeDocument/2006/relationships/hyperlink" Target="http://www.hmdb.ca/metabolites/HMDB00982" TargetMode="External"/><Relationship Id="rId644" Type="http://schemas.openxmlformats.org/officeDocument/2006/relationships/hyperlink" Target="http://www.hmdb.ca/metabolites/HMDB00619" TargetMode="External"/><Relationship Id="rId283" Type="http://schemas.openxmlformats.org/officeDocument/2006/relationships/hyperlink" Target="https://www.kegg.jp/entry/C00665" TargetMode="External"/><Relationship Id="rId490" Type="http://schemas.openxmlformats.org/officeDocument/2006/relationships/hyperlink" Target="http://www.hmdb.ca/metabolites/HMDB00128" TargetMode="External"/><Relationship Id="rId504" Type="http://schemas.openxmlformats.org/officeDocument/2006/relationships/hyperlink" Target="http://www.hmdb.ca/metabolites/HMDB00624" TargetMode="External"/><Relationship Id="rId78" Type="http://schemas.openxmlformats.org/officeDocument/2006/relationships/hyperlink" Target="https://www.kegg.jp/entry/C00198" TargetMode="External"/><Relationship Id="rId143" Type="http://schemas.openxmlformats.org/officeDocument/2006/relationships/hyperlink" Target="https://www.kegg.jp/entry/C00160" TargetMode="External"/><Relationship Id="rId350" Type="http://schemas.openxmlformats.org/officeDocument/2006/relationships/hyperlink" Target="http://www.hmdb.ca/metabolites/HMDB00162" TargetMode="External"/><Relationship Id="rId588" Type="http://schemas.openxmlformats.org/officeDocument/2006/relationships/hyperlink" Target="http://www.hmdb.ca/metabolites/HMDB00291" TargetMode="External"/><Relationship Id="rId9" Type="http://schemas.openxmlformats.org/officeDocument/2006/relationships/hyperlink" Target="https://www.kegg.jp/entry/C00041" TargetMode="External"/><Relationship Id="rId210" Type="http://schemas.openxmlformats.org/officeDocument/2006/relationships/hyperlink" Target="https://www.kegg.jp/entry/C01744" TargetMode="External"/><Relationship Id="rId448" Type="http://schemas.openxmlformats.org/officeDocument/2006/relationships/hyperlink" Target="http://www.hmdb.ca/metabolites/HMDB00133" TargetMode="External"/><Relationship Id="rId655" Type="http://schemas.openxmlformats.org/officeDocument/2006/relationships/hyperlink" Target="http://www.hmdb.ca/metabolites/HMDB0001342" TargetMode="External"/><Relationship Id="rId294" Type="http://schemas.openxmlformats.org/officeDocument/2006/relationships/hyperlink" Target="https://www.kegg.jp/entry/C04483" TargetMode="External"/><Relationship Id="rId308" Type="http://schemas.openxmlformats.org/officeDocument/2006/relationships/hyperlink" Target="https://www.kegg.jp/entry/C00460" TargetMode="External"/><Relationship Id="rId515" Type="http://schemas.openxmlformats.org/officeDocument/2006/relationships/hyperlink" Target="http://www.hmdb.ca/metabolites/HMDB01123" TargetMode="External"/><Relationship Id="rId89" Type="http://schemas.openxmlformats.org/officeDocument/2006/relationships/hyperlink" Target="https://www.kegg.jp/entry/C07481" TargetMode="External"/><Relationship Id="rId154" Type="http://schemas.openxmlformats.org/officeDocument/2006/relationships/hyperlink" Target="https://www.kegg.jp/entry/C00106" TargetMode="External"/><Relationship Id="rId361" Type="http://schemas.openxmlformats.org/officeDocument/2006/relationships/hyperlink" Target="http://www.hmdb.ca/metabolites/HMDB00079" TargetMode="External"/><Relationship Id="rId599" Type="http://schemas.openxmlformats.org/officeDocument/2006/relationships/hyperlink" Target="http://www.hmdb.ca/metabolites/HMDB0000806" TargetMode="External"/><Relationship Id="rId459" Type="http://schemas.openxmlformats.org/officeDocument/2006/relationships/hyperlink" Target="http://www.hmdb.ca/metabolites/HMDB00900" TargetMode="External"/><Relationship Id="rId666" Type="http://schemas.openxmlformats.org/officeDocument/2006/relationships/hyperlink" Target="http://www.hmdb.ca/metabolites/HMDB01487" TargetMode="External"/><Relationship Id="rId16" Type="http://schemas.openxmlformats.org/officeDocument/2006/relationships/hyperlink" Target="https://www.kegg.jp/entry/C02356" TargetMode="External"/><Relationship Id="rId221" Type="http://schemas.openxmlformats.org/officeDocument/2006/relationships/hyperlink" Target="https://www.kegg.jp/entry/C00954" TargetMode="External"/><Relationship Id="rId319" Type="http://schemas.openxmlformats.org/officeDocument/2006/relationships/hyperlink" Target="https://www.kegg.jp/entry/C00670" TargetMode="External"/><Relationship Id="rId526" Type="http://schemas.openxmlformats.org/officeDocument/2006/relationships/hyperlink" Target="http://www.hmdb.ca/metabolites/HMDB00098" TargetMode="External"/><Relationship Id="rId165" Type="http://schemas.openxmlformats.org/officeDocument/2006/relationships/hyperlink" Target="https://www.kegg.jp/entry/C02226" TargetMode="External"/><Relationship Id="rId372" Type="http://schemas.openxmlformats.org/officeDocument/2006/relationships/hyperlink" Target="http://www.hmdb.ca/metabolites/HMDB00168" TargetMode="External"/><Relationship Id="rId677" Type="http://schemas.openxmlformats.org/officeDocument/2006/relationships/hyperlink" Target="http://www.hmdb.ca/metabolites/HMDB00115" TargetMode="External"/><Relationship Id="rId232" Type="http://schemas.openxmlformats.org/officeDocument/2006/relationships/hyperlink" Target="https://www.kegg.jp/entry/C00095" TargetMode="External"/><Relationship Id="rId27" Type="http://schemas.openxmlformats.org/officeDocument/2006/relationships/hyperlink" Target="https://www.kegg.jp/entry/C00183" TargetMode="External"/><Relationship Id="rId537" Type="http://schemas.openxmlformats.org/officeDocument/2006/relationships/hyperlink" Target="http://www.hmdb.ca/metabolites/HMDB0000996" TargetMode="External"/><Relationship Id="rId80" Type="http://schemas.openxmlformats.org/officeDocument/2006/relationships/hyperlink" Target="https://www.kegg.jp/entry/C07480" TargetMode="External"/><Relationship Id="rId176" Type="http://schemas.openxmlformats.org/officeDocument/2006/relationships/hyperlink" Target="https://www.kegg.jp/entry/C07086" TargetMode="External"/><Relationship Id="rId383" Type="http://schemas.openxmlformats.org/officeDocument/2006/relationships/hyperlink" Target="http://www.hmdb.ca/metabolites/HMDB03464" TargetMode="External"/><Relationship Id="rId590" Type="http://schemas.openxmlformats.org/officeDocument/2006/relationships/hyperlink" Target="http://www.hmdb.ca/metabolites/HMDB00731" TargetMode="External"/><Relationship Id="rId604" Type="http://schemas.openxmlformats.org/officeDocument/2006/relationships/hyperlink" Target="http://www.hmdb.ca/metabolites/HMDB00273" TargetMode="External"/><Relationship Id="rId243" Type="http://schemas.openxmlformats.org/officeDocument/2006/relationships/hyperlink" Target="https://www.kegg.jp/entry/C05635" TargetMode="External"/><Relationship Id="rId450" Type="http://schemas.openxmlformats.org/officeDocument/2006/relationships/hyperlink" Target="http://www.hmdb.ca/metabolites/HMDB00052" TargetMode="External"/><Relationship Id="rId688" Type="http://schemas.openxmlformats.org/officeDocument/2006/relationships/hyperlink" Target="https://www.kegg.jp/entry/C20827" TargetMode="External"/><Relationship Id="rId38" Type="http://schemas.openxmlformats.org/officeDocument/2006/relationships/hyperlink" Target="https://www.kegg.jp/entry/C00179" TargetMode="External"/><Relationship Id="rId103" Type="http://schemas.openxmlformats.org/officeDocument/2006/relationships/hyperlink" Target="https://www.kegg.jp/entry/C06313" TargetMode="External"/><Relationship Id="rId310" Type="http://schemas.openxmlformats.org/officeDocument/2006/relationships/hyperlink" Target="https://www.kegg.jp/entry/C00002" TargetMode="External"/><Relationship Id="rId548" Type="http://schemas.openxmlformats.org/officeDocument/2006/relationships/hyperlink" Target="http://www.hmdb.ca/metabolites/HMDB60256" TargetMode="External"/><Relationship Id="rId91" Type="http://schemas.openxmlformats.org/officeDocument/2006/relationships/hyperlink" Target="https://www.kegg.jp/entry/C00355" TargetMode="External"/><Relationship Id="rId187" Type="http://schemas.openxmlformats.org/officeDocument/2006/relationships/hyperlink" Target="https://www.kegg.jp/entry/C00181" TargetMode="External"/><Relationship Id="rId394" Type="http://schemas.openxmlformats.org/officeDocument/2006/relationships/hyperlink" Target="http://www.hmdb.ca/metabolites/HMDB00159" TargetMode="External"/><Relationship Id="rId408" Type="http://schemas.openxmlformats.org/officeDocument/2006/relationships/hyperlink" Target="http://www.hmdb.ca/metabolites/HMDB00150" TargetMode="External"/><Relationship Id="rId615" Type="http://schemas.openxmlformats.org/officeDocument/2006/relationships/hyperlink" Target="http://www.hmdb.ca/metabolites/HMDB0001316" TargetMode="External"/><Relationship Id="rId254" Type="http://schemas.openxmlformats.org/officeDocument/2006/relationships/hyperlink" Target="https://www.kegg.jp/entry/C0086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AE37"/>
  <sheetViews>
    <sheetView zoomScaleNormal="100" workbookViewId="0">
      <selection activeCell="D2" sqref="D2"/>
    </sheetView>
  </sheetViews>
  <sheetFormatPr defaultRowHeight="15.75" x14ac:dyDescent="0.25"/>
  <cols>
    <col min="1" max="2" width="9.140625" style="40"/>
    <col min="3" max="3" width="26.85546875" style="41" customWidth="1"/>
    <col min="4" max="4" width="18.5703125" style="40" customWidth="1"/>
    <col min="5" max="16384" width="9.140625" style="40"/>
  </cols>
  <sheetData>
    <row r="2" spans="3:24" ht="28.5" x14ac:dyDescent="0.45">
      <c r="D2" s="46" t="s">
        <v>2117</v>
      </c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</row>
    <row r="3" spans="3:24" ht="23.25" x14ac:dyDescent="0.35">
      <c r="D3" s="42"/>
    </row>
    <row r="4" spans="3:24" ht="23.25" x14ac:dyDescent="0.35">
      <c r="C4" s="43" t="s">
        <v>2007</v>
      </c>
      <c r="D4" s="42" t="s">
        <v>2115</v>
      </c>
      <c r="E4" s="44"/>
    </row>
    <row r="5" spans="3:24" ht="23.25" x14ac:dyDescent="0.35">
      <c r="C5" s="43"/>
      <c r="D5" s="45" t="s">
        <v>2116</v>
      </c>
      <c r="E5" s="44"/>
    </row>
    <row r="6" spans="3:24" ht="23.25" x14ac:dyDescent="0.35">
      <c r="C6" s="43"/>
      <c r="D6" s="45" t="s">
        <v>2012</v>
      </c>
      <c r="E6" s="44"/>
    </row>
    <row r="7" spans="3:24" ht="23.25" x14ac:dyDescent="0.35">
      <c r="C7" s="43"/>
      <c r="D7" s="45"/>
      <c r="E7" s="44"/>
    </row>
    <row r="8" spans="3:24" ht="23.25" x14ac:dyDescent="0.35">
      <c r="C8" s="43"/>
      <c r="D8" s="45" t="s">
        <v>2004</v>
      </c>
      <c r="E8" s="44"/>
    </row>
    <row r="9" spans="3:24" ht="23.25" x14ac:dyDescent="0.35">
      <c r="C9" s="43"/>
      <c r="D9" s="48" t="s">
        <v>2021</v>
      </c>
      <c r="E9" s="4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</row>
    <row r="10" spans="3:24" ht="23.25" x14ac:dyDescent="0.35">
      <c r="C10" s="43"/>
      <c r="D10" s="45"/>
      <c r="E10" s="44"/>
    </row>
    <row r="11" spans="3:24" ht="23.25" x14ac:dyDescent="0.35">
      <c r="C11" s="43"/>
      <c r="D11" s="45" t="s">
        <v>2003</v>
      </c>
      <c r="E11" s="44"/>
    </row>
    <row r="12" spans="3:24" ht="23.25" x14ac:dyDescent="0.35">
      <c r="C12" s="43"/>
      <c r="D12" s="45" t="s">
        <v>2005</v>
      </c>
      <c r="E12" s="44"/>
    </row>
    <row r="13" spans="3:24" ht="23.25" x14ac:dyDescent="0.35">
      <c r="C13" s="43"/>
      <c r="D13" s="45"/>
      <c r="E13" s="44"/>
    </row>
    <row r="14" spans="3:24" ht="23.25" x14ac:dyDescent="0.35">
      <c r="C14" s="43" t="s">
        <v>2006</v>
      </c>
      <c r="D14" s="42" t="s">
        <v>2009</v>
      </c>
      <c r="E14" s="44"/>
    </row>
    <row r="15" spans="3:24" ht="23.25" x14ac:dyDescent="0.35">
      <c r="C15" s="43"/>
      <c r="D15" s="45" t="s">
        <v>2022</v>
      </c>
      <c r="E15" s="44"/>
    </row>
    <row r="16" spans="3:24" ht="23.25" x14ac:dyDescent="0.35">
      <c r="C16" s="43"/>
      <c r="D16" s="45" t="s">
        <v>2013</v>
      </c>
      <c r="E16" s="44"/>
    </row>
    <row r="17" spans="3:31" ht="23.25" x14ac:dyDescent="0.35">
      <c r="C17" s="43"/>
      <c r="D17" s="45" t="s">
        <v>2018</v>
      </c>
      <c r="E17" s="44"/>
      <c r="K17" s="124" t="s">
        <v>2025</v>
      </c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</row>
    <row r="18" spans="3:31" ht="23.25" x14ac:dyDescent="0.35">
      <c r="C18" s="43"/>
      <c r="D18" s="45"/>
      <c r="E18" s="44"/>
    </row>
    <row r="19" spans="3:31" ht="23.25" x14ac:dyDescent="0.35">
      <c r="C19" s="43" t="s">
        <v>2008</v>
      </c>
      <c r="D19" s="42" t="s">
        <v>2118</v>
      </c>
      <c r="E19" s="44"/>
    </row>
    <row r="20" spans="3:31" ht="23.25" x14ac:dyDescent="0.35">
      <c r="C20" s="43"/>
      <c r="D20" s="45" t="s">
        <v>2109</v>
      </c>
      <c r="E20" s="44"/>
    </row>
    <row r="21" spans="3:31" ht="23.25" x14ac:dyDescent="0.35">
      <c r="C21" s="43"/>
      <c r="D21" s="45" t="s">
        <v>2023</v>
      </c>
      <c r="E21" s="44"/>
    </row>
    <row r="22" spans="3:31" ht="23.25" x14ac:dyDescent="0.35">
      <c r="C22" s="43"/>
      <c r="D22" s="45" t="s">
        <v>2016</v>
      </c>
      <c r="E22" s="44"/>
    </row>
    <row r="23" spans="3:31" ht="23.25" x14ac:dyDescent="0.35">
      <c r="C23" s="43"/>
      <c r="D23" s="45" t="s">
        <v>2015</v>
      </c>
      <c r="E23" s="44"/>
    </row>
    <row r="24" spans="3:31" ht="23.25" x14ac:dyDescent="0.35">
      <c r="C24" s="43"/>
      <c r="D24" s="45" t="s">
        <v>2017</v>
      </c>
      <c r="E24" s="44"/>
    </row>
    <row r="25" spans="3:31" ht="23.25" x14ac:dyDescent="0.35">
      <c r="C25" s="43"/>
      <c r="D25" s="45" t="s">
        <v>2019</v>
      </c>
      <c r="E25" s="44"/>
    </row>
    <row r="26" spans="3:31" ht="23.25" x14ac:dyDescent="0.35">
      <c r="C26" s="43"/>
      <c r="D26" s="45"/>
      <c r="E26" s="44"/>
    </row>
    <row r="27" spans="3:31" ht="23.25" x14ac:dyDescent="0.35">
      <c r="C27" s="43" t="s">
        <v>2010</v>
      </c>
      <c r="D27" s="42" t="s">
        <v>2119</v>
      </c>
      <c r="E27" s="44"/>
    </row>
    <row r="28" spans="3:31" ht="23.25" x14ac:dyDescent="0.35">
      <c r="C28" s="43"/>
      <c r="D28" s="45" t="s">
        <v>2113</v>
      </c>
      <c r="E28" s="44"/>
    </row>
    <row r="29" spans="3:31" ht="23.25" x14ac:dyDescent="0.35">
      <c r="C29" s="43"/>
      <c r="D29" s="45" t="s">
        <v>2114</v>
      </c>
      <c r="E29" s="44"/>
    </row>
    <row r="30" spans="3:31" ht="23.25" x14ac:dyDescent="0.35">
      <c r="C30" s="43"/>
      <c r="D30" s="45" t="s">
        <v>2112</v>
      </c>
      <c r="E30" s="44"/>
    </row>
    <row r="31" spans="3:31" ht="23.25" x14ac:dyDescent="0.35">
      <c r="C31" s="43"/>
      <c r="D31" s="45" t="s">
        <v>2110</v>
      </c>
      <c r="E31" s="44"/>
    </row>
    <row r="32" spans="3:31" ht="23.25" x14ac:dyDescent="0.35">
      <c r="C32" s="43"/>
      <c r="D32" s="45" t="s">
        <v>2111</v>
      </c>
      <c r="E32" s="44"/>
    </row>
    <row r="33" spans="3:5" ht="23.25" x14ac:dyDescent="0.35">
      <c r="C33" s="43"/>
      <c r="D33" s="45" t="s">
        <v>2016</v>
      </c>
      <c r="E33" s="44"/>
    </row>
    <row r="34" spans="3:5" ht="23.25" x14ac:dyDescent="0.35">
      <c r="C34" s="43"/>
      <c r="D34" s="45"/>
      <c r="E34" s="44"/>
    </row>
    <row r="35" spans="3:5" ht="23.25" x14ac:dyDescent="0.35">
      <c r="C35" s="43" t="s">
        <v>2108</v>
      </c>
      <c r="D35" s="42" t="s">
        <v>2020</v>
      </c>
      <c r="E35" s="44"/>
    </row>
    <row r="36" spans="3:5" ht="23.25" x14ac:dyDescent="0.35">
      <c r="C36" s="43"/>
      <c r="D36" s="45" t="s">
        <v>2011</v>
      </c>
      <c r="E36" s="44"/>
    </row>
    <row r="37" spans="3:5" ht="23.25" x14ac:dyDescent="0.35">
      <c r="C37" s="43"/>
      <c r="D37" s="45" t="s">
        <v>2024</v>
      </c>
      <c r="E37" s="44"/>
    </row>
  </sheetData>
  <mergeCells count="1">
    <mergeCell ref="K17:AE17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01"/>
  <sheetViews>
    <sheetView topLeftCell="A262" zoomScaleNormal="100" workbookViewId="0">
      <selection activeCell="D60" sqref="D60"/>
    </sheetView>
  </sheetViews>
  <sheetFormatPr defaultRowHeight="14.25" x14ac:dyDescent="0.2"/>
  <cols>
    <col min="1" max="1" width="31.140625" style="122" customWidth="1"/>
    <col min="2" max="16384" width="9.140625" style="122"/>
  </cols>
  <sheetData>
    <row r="1" spans="1:1" s="120" customFormat="1" ht="23.25" customHeight="1" x14ac:dyDescent="0.25">
      <c r="A1" s="123" t="s">
        <v>2115</v>
      </c>
    </row>
    <row r="2" spans="1:1" x14ac:dyDescent="0.2">
      <c r="A2" s="121" t="s">
        <v>1</v>
      </c>
    </row>
    <row r="3" spans="1:1" x14ac:dyDescent="0.2">
      <c r="A3" s="121" t="s">
        <v>2144</v>
      </c>
    </row>
    <row r="4" spans="1:1" x14ac:dyDescent="0.2">
      <c r="A4" s="122">
        <v>1</v>
      </c>
    </row>
    <row r="5" spans="1:1" x14ac:dyDescent="0.2">
      <c r="A5" s="122">
        <v>2</v>
      </c>
    </row>
    <row r="6" spans="1:1" x14ac:dyDescent="0.2">
      <c r="A6" s="122">
        <v>3</v>
      </c>
    </row>
    <row r="7" spans="1:1" x14ac:dyDescent="0.2">
      <c r="A7" s="122">
        <v>4</v>
      </c>
    </row>
    <row r="8" spans="1:1" x14ac:dyDescent="0.2">
      <c r="A8" s="122">
        <v>5</v>
      </c>
    </row>
    <row r="9" spans="1:1" x14ac:dyDescent="0.2">
      <c r="A9" s="122">
        <v>6</v>
      </c>
    </row>
    <row r="10" spans="1:1" x14ac:dyDescent="0.2">
      <c r="A10" s="122">
        <v>7</v>
      </c>
    </row>
    <row r="11" spans="1:1" x14ac:dyDescent="0.2">
      <c r="A11" s="122">
        <v>8</v>
      </c>
    </row>
    <row r="12" spans="1:1" x14ac:dyDescent="0.2">
      <c r="A12" s="122">
        <v>9</v>
      </c>
    </row>
    <row r="13" spans="1:1" x14ac:dyDescent="0.2">
      <c r="A13" s="122">
        <v>10</v>
      </c>
    </row>
    <row r="14" spans="1:1" x14ac:dyDescent="0.2">
      <c r="A14" s="121" t="s">
        <v>2</v>
      </c>
    </row>
    <row r="15" spans="1:1" x14ac:dyDescent="0.2">
      <c r="A15" s="121" t="s">
        <v>2145</v>
      </c>
    </row>
    <row r="16" spans="1:1" x14ac:dyDescent="0.2">
      <c r="A16" s="122">
        <v>11</v>
      </c>
    </row>
    <row r="17" spans="1:1" x14ac:dyDescent="0.2">
      <c r="A17" s="122">
        <v>12</v>
      </c>
    </row>
    <row r="18" spans="1:1" x14ac:dyDescent="0.2">
      <c r="A18" s="122">
        <v>13</v>
      </c>
    </row>
    <row r="19" spans="1:1" x14ac:dyDescent="0.2">
      <c r="A19" s="122">
        <v>14</v>
      </c>
    </row>
    <row r="20" spans="1:1" x14ac:dyDescent="0.2">
      <c r="A20" s="122">
        <v>15</v>
      </c>
    </row>
    <row r="21" spans="1:1" x14ac:dyDescent="0.2">
      <c r="A21" s="122">
        <v>16</v>
      </c>
    </row>
    <row r="22" spans="1:1" x14ac:dyDescent="0.2">
      <c r="A22" s="122">
        <v>17</v>
      </c>
    </row>
    <row r="23" spans="1:1" x14ac:dyDescent="0.2">
      <c r="A23" s="122">
        <v>18</v>
      </c>
    </row>
    <row r="24" spans="1:1" x14ac:dyDescent="0.2">
      <c r="A24" s="122">
        <v>19</v>
      </c>
    </row>
    <row r="25" spans="1:1" x14ac:dyDescent="0.2">
      <c r="A25" s="122">
        <v>20</v>
      </c>
    </row>
    <row r="26" spans="1:1" x14ac:dyDescent="0.2">
      <c r="A26" s="121" t="s">
        <v>2126</v>
      </c>
    </row>
    <row r="27" spans="1:1" x14ac:dyDescent="0.2">
      <c r="A27" s="121" t="s">
        <v>2146</v>
      </c>
    </row>
    <row r="28" spans="1:1" x14ac:dyDescent="0.2">
      <c r="A28" s="122">
        <v>21</v>
      </c>
    </row>
    <row r="29" spans="1:1" x14ac:dyDescent="0.2">
      <c r="A29" s="122">
        <v>22</v>
      </c>
    </row>
    <row r="30" spans="1:1" x14ac:dyDescent="0.2">
      <c r="A30" s="122">
        <v>23</v>
      </c>
    </row>
    <row r="31" spans="1:1" x14ac:dyDescent="0.2">
      <c r="A31" s="122">
        <v>24</v>
      </c>
    </row>
    <row r="32" spans="1:1" x14ac:dyDescent="0.2">
      <c r="A32" s="122">
        <v>25</v>
      </c>
    </row>
    <row r="33" spans="1:1" x14ac:dyDescent="0.2">
      <c r="A33" s="122">
        <v>26</v>
      </c>
    </row>
    <row r="34" spans="1:1" x14ac:dyDescent="0.2">
      <c r="A34" s="122">
        <v>27</v>
      </c>
    </row>
    <row r="35" spans="1:1" x14ac:dyDescent="0.2">
      <c r="A35" s="122">
        <v>28</v>
      </c>
    </row>
    <row r="36" spans="1:1" x14ac:dyDescent="0.2">
      <c r="A36" s="122">
        <v>29</v>
      </c>
    </row>
    <row r="37" spans="1:1" x14ac:dyDescent="0.2">
      <c r="A37" s="122">
        <v>30</v>
      </c>
    </row>
    <row r="38" spans="1:1" x14ac:dyDescent="0.2">
      <c r="A38" s="121" t="s">
        <v>2127</v>
      </c>
    </row>
    <row r="39" spans="1:1" x14ac:dyDescent="0.2">
      <c r="A39" s="121" t="s">
        <v>2147</v>
      </c>
    </row>
    <row r="40" spans="1:1" x14ac:dyDescent="0.2">
      <c r="A40" s="122">
        <v>31</v>
      </c>
    </row>
    <row r="41" spans="1:1" x14ac:dyDescent="0.2">
      <c r="A41" s="122">
        <v>32</v>
      </c>
    </row>
    <row r="42" spans="1:1" x14ac:dyDescent="0.2">
      <c r="A42" s="122">
        <v>33</v>
      </c>
    </row>
    <row r="43" spans="1:1" x14ac:dyDescent="0.2">
      <c r="A43" s="122">
        <v>34</v>
      </c>
    </row>
    <row r="44" spans="1:1" x14ac:dyDescent="0.2">
      <c r="A44" s="122">
        <v>35</v>
      </c>
    </row>
    <row r="45" spans="1:1" x14ac:dyDescent="0.2">
      <c r="A45" s="122">
        <v>36</v>
      </c>
    </row>
    <row r="46" spans="1:1" x14ac:dyDescent="0.2">
      <c r="A46" s="122">
        <v>37</v>
      </c>
    </row>
    <row r="47" spans="1:1" x14ac:dyDescent="0.2">
      <c r="A47" s="122">
        <v>38</v>
      </c>
    </row>
    <row r="48" spans="1:1" x14ac:dyDescent="0.2">
      <c r="A48" s="122">
        <v>39</v>
      </c>
    </row>
    <row r="49" spans="1:1" x14ac:dyDescent="0.2">
      <c r="A49" s="122">
        <v>40</v>
      </c>
    </row>
    <row r="50" spans="1:1" x14ac:dyDescent="0.2">
      <c r="A50" s="121" t="s">
        <v>2128</v>
      </c>
    </row>
    <row r="51" spans="1:1" x14ac:dyDescent="0.2">
      <c r="A51" s="121" t="s">
        <v>2148</v>
      </c>
    </row>
    <row r="52" spans="1:1" x14ac:dyDescent="0.2">
      <c r="A52" s="121" t="s">
        <v>2129</v>
      </c>
    </row>
    <row r="53" spans="1:1" x14ac:dyDescent="0.2">
      <c r="A53" s="121" t="s">
        <v>2149</v>
      </c>
    </row>
    <row r="54" spans="1:1" x14ac:dyDescent="0.2">
      <c r="A54" s="122">
        <v>41</v>
      </c>
    </row>
    <row r="55" spans="1:1" x14ac:dyDescent="0.2">
      <c r="A55" s="122">
        <v>42</v>
      </c>
    </row>
    <row r="56" spans="1:1" x14ac:dyDescent="0.2">
      <c r="A56" s="122">
        <v>43</v>
      </c>
    </row>
    <row r="57" spans="1:1" x14ac:dyDescent="0.2">
      <c r="A57" s="122">
        <v>44</v>
      </c>
    </row>
    <row r="58" spans="1:1" x14ac:dyDescent="0.2">
      <c r="A58" s="122">
        <v>45</v>
      </c>
    </row>
    <row r="59" spans="1:1" x14ac:dyDescent="0.2">
      <c r="A59" s="122">
        <v>46</v>
      </c>
    </row>
    <row r="60" spans="1:1" x14ac:dyDescent="0.2">
      <c r="A60" s="122">
        <v>47</v>
      </c>
    </row>
    <row r="61" spans="1:1" x14ac:dyDescent="0.2">
      <c r="A61" s="122">
        <v>48</v>
      </c>
    </row>
    <row r="62" spans="1:1" x14ac:dyDescent="0.2">
      <c r="A62" s="122">
        <v>49</v>
      </c>
    </row>
    <row r="63" spans="1:1" x14ac:dyDescent="0.2">
      <c r="A63" s="122">
        <v>50</v>
      </c>
    </row>
    <row r="64" spans="1:1" x14ac:dyDescent="0.2">
      <c r="A64" s="121" t="s">
        <v>2130</v>
      </c>
    </row>
    <row r="65" spans="1:1" x14ac:dyDescent="0.2">
      <c r="A65" s="121" t="s">
        <v>2150</v>
      </c>
    </row>
    <row r="66" spans="1:1" x14ac:dyDescent="0.2">
      <c r="A66" s="122">
        <v>51</v>
      </c>
    </row>
    <row r="67" spans="1:1" x14ac:dyDescent="0.2">
      <c r="A67" s="122">
        <v>52</v>
      </c>
    </row>
    <row r="68" spans="1:1" x14ac:dyDescent="0.2">
      <c r="A68" s="122">
        <v>53</v>
      </c>
    </row>
    <row r="69" spans="1:1" x14ac:dyDescent="0.2">
      <c r="A69" s="122">
        <v>54</v>
      </c>
    </row>
    <row r="70" spans="1:1" x14ac:dyDescent="0.2">
      <c r="A70" s="122">
        <v>55</v>
      </c>
    </row>
    <row r="71" spans="1:1" x14ac:dyDescent="0.2">
      <c r="A71" s="122">
        <v>56</v>
      </c>
    </row>
    <row r="72" spans="1:1" x14ac:dyDescent="0.2">
      <c r="A72" s="122">
        <v>57</v>
      </c>
    </row>
    <row r="73" spans="1:1" x14ac:dyDescent="0.2">
      <c r="A73" s="122">
        <v>58</v>
      </c>
    </row>
    <row r="74" spans="1:1" x14ac:dyDescent="0.2">
      <c r="A74" s="122">
        <v>59</v>
      </c>
    </row>
    <row r="75" spans="1:1" x14ac:dyDescent="0.2">
      <c r="A75" s="122">
        <v>60</v>
      </c>
    </row>
    <row r="76" spans="1:1" x14ac:dyDescent="0.2">
      <c r="A76" s="121" t="s">
        <v>2131</v>
      </c>
    </row>
    <row r="77" spans="1:1" x14ac:dyDescent="0.2">
      <c r="A77" s="121" t="s">
        <v>2151</v>
      </c>
    </row>
    <row r="78" spans="1:1" x14ac:dyDescent="0.2">
      <c r="A78" s="122">
        <v>61</v>
      </c>
    </row>
    <row r="79" spans="1:1" x14ac:dyDescent="0.2">
      <c r="A79" s="122">
        <v>62</v>
      </c>
    </row>
    <row r="80" spans="1:1" x14ac:dyDescent="0.2">
      <c r="A80" s="122">
        <v>63</v>
      </c>
    </row>
    <row r="81" spans="1:1" x14ac:dyDescent="0.2">
      <c r="A81" s="122">
        <v>64</v>
      </c>
    </row>
    <row r="82" spans="1:1" x14ac:dyDescent="0.2">
      <c r="A82" s="122">
        <v>65</v>
      </c>
    </row>
    <row r="83" spans="1:1" x14ac:dyDescent="0.2">
      <c r="A83" s="122">
        <v>66</v>
      </c>
    </row>
    <row r="84" spans="1:1" x14ac:dyDescent="0.2">
      <c r="A84" s="122">
        <v>67</v>
      </c>
    </row>
    <row r="85" spans="1:1" x14ac:dyDescent="0.2">
      <c r="A85" s="122">
        <v>68</v>
      </c>
    </row>
    <row r="86" spans="1:1" x14ac:dyDescent="0.2">
      <c r="A86" s="122">
        <v>69</v>
      </c>
    </row>
    <row r="87" spans="1:1" x14ac:dyDescent="0.2">
      <c r="A87" s="122">
        <v>70</v>
      </c>
    </row>
    <row r="88" spans="1:1" x14ac:dyDescent="0.2">
      <c r="A88" s="121" t="s">
        <v>2132</v>
      </c>
    </row>
    <row r="89" spans="1:1" x14ac:dyDescent="0.2">
      <c r="A89" s="121" t="s">
        <v>2152</v>
      </c>
    </row>
    <row r="90" spans="1:1" x14ac:dyDescent="0.2">
      <c r="A90" s="122">
        <v>71</v>
      </c>
    </row>
    <row r="91" spans="1:1" x14ac:dyDescent="0.2">
      <c r="A91" s="122">
        <v>72</v>
      </c>
    </row>
    <row r="92" spans="1:1" x14ac:dyDescent="0.2">
      <c r="A92" s="122">
        <v>73</v>
      </c>
    </row>
    <row r="93" spans="1:1" x14ac:dyDescent="0.2">
      <c r="A93" s="122">
        <v>74</v>
      </c>
    </row>
    <row r="94" spans="1:1" x14ac:dyDescent="0.2">
      <c r="A94" s="122">
        <v>75</v>
      </c>
    </row>
    <row r="95" spans="1:1" x14ac:dyDescent="0.2">
      <c r="A95" s="122">
        <v>76</v>
      </c>
    </row>
    <row r="96" spans="1:1" x14ac:dyDescent="0.2">
      <c r="A96" s="122">
        <v>77</v>
      </c>
    </row>
    <row r="97" spans="1:1" x14ac:dyDescent="0.2">
      <c r="A97" s="122">
        <v>78</v>
      </c>
    </row>
    <row r="98" spans="1:1" x14ac:dyDescent="0.2">
      <c r="A98" s="122">
        <v>79</v>
      </c>
    </row>
    <row r="99" spans="1:1" x14ac:dyDescent="0.2">
      <c r="A99" s="122">
        <v>80</v>
      </c>
    </row>
    <row r="100" spans="1:1" x14ac:dyDescent="0.2">
      <c r="A100" s="121" t="s">
        <v>2133</v>
      </c>
    </row>
    <row r="101" spans="1:1" x14ac:dyDescent="0.2">
      <c r="A101" s="121" t="s">
        <v>2153</v>
      </c>
    </row>
    <row r="102" spans="1:1" x14ac:dyDescent="0.2">
      <c r="A102" s="121" t="s">
        <v>2134</v>
      </c>
    </row>
    <row r="103" spans="1:1" x14ac:dyDescent="0.2">
      <c r="A103" s="121" t="s">
        <v>2154</v>
      </c>
    </row>
    <row r="104" spans="1:1" x14ac:dyDescent="0.2">
      <c r="A104" s="122">
        <v>81</v>
      </c>
    </row>
    <row r="105" spans="1:1" x14ac:dyDescent="0.2">
      <c r="A105" s="122">
        <v>82</v>
      </c>
    </row>
    <row r="106" spans="1:1" x14ac:dyDescent="0.2">
      <c r="A106" s="122">
        <v>83</v>
      </c>
    </row>
    <row r="107" spans="1:1" x14ac:dyDescent="0.2">
      <c r="A107" s="122">
        <v>84</v>
      </c>
    </row>
    <row r="108" spans="1:1" x14ac:dyDescent="0.2">
      <c r="A108" s="122">
        <v>85</v>
      </c>
    </row>
    <row r="109" spans="1:1" x14ac:dyDescent="0.2">
      <c r="A109" s="122">
        <v>86</v>
      </c>
    </row>
    <row r="110" spans="1:1" x14ac:dyDescent="0.2">
      <c r="A110" s="122">
        <v>87</v>
      </c>
    </row>
    <row r="111" spans="1:1" x14ac:dyDescent="0.2">
      <c r="A111" s="122">
        <v>88</v>
      </c>
    </row>
    <row r="112" spans="1:1" x14ac:dyDescent="0.2">
      <c r="A112" s="122">
        <v>89</v>
      </c>
    </row>
    <row r="113" spans="1:1" x14ac:dyDescent="0.2">
      <c r="A113" s="122">
        <v>90</v>
      </c>
    </row>
    <row r="114" spans="1:1" x14ac:dyDescent="0.2">
      <c r="A114" s="121" t="s">
        <v>2135</v>
      </c>
    </row>
    <row r="115" spans="1:1" x14ac:dyDescent="0.2">
      <c r="A115" s="121" t="s">
        <v>2155</v>
      </c>
    </row>
    <row r="116" spans="1:1" x14ac:dyDescent="0.2">
      <c r="A116" s="122">
        <v>91</v>
      </c>
    </row>
    <row r="117" spans="1:1" x14ac:dyDescent="0.2">
      <c r="A117" s="122">
        <v>92</v>
      </c>
    </row>
    <row r="118" spans="1:1" x14ac:dyDescent="0.2">
      <c r="A118" s="122">
        <v>93</v>
      </c>
    </row>
    <row r="119" spans="1:1" x14ac:dyDescent="0.2">
      <c r="A119" s="122">
        <v>94</v>
      </c>
    </row>
    <row r="120" spans="1:1" x14ac:dyDescent="0.2">
      <c r="A120" s="122">
        <v>95</v>
      </c>
    </row>
    <row r="121" spans="1:1" x14ac:dyDescent="0.2">
      <c r="A121" s="122">
        <v>96</v>
      </c>
    </row>
    <row r="122" spans="1:1" x14ac:dyDescent="0.2">
      <c r="A122" s="122">
        <v>97</v>
      </c>
    </row>
    <row r="123" spans="1:1" x14ac:dyDescent="0.2">
      <c r="A123" s="122">
        <v>98</v>
      </c>
    </row>
    <row r="124" spans="1:1" x14ac:dyDescent="0.2">
      <c r="A124" s="122">
        <v>99</v>
      </c>
    </row>
    <row r="125" spans="1:1" x14ac:dyDescent="0.2">
      <c r="A125" s="122">
        <v>100</v>
      </c>
    </row>
    <row r="126" spans="1:1" x14ac:dyDescent="0.2">
      <c r="A126" s="121" t="s">
        <v>2136</v>
      </c>
    </row>
    <row r="127" spans="1:1" x14ac:dyDescent="0.2">
      <c r="A127" s="121" t="s">
        <v>2156</v>
      </c>
    </row>
    <row r="128" spans="1:1" x14ac:dyDescent="0.2">
      <c r="A128" s="122">
        <v>101</v>
      </c>
    </row>
    <row r="129" spans="1:1" x14ac:dyDescent="0.2">
      <c r="A129" s="122">
        <v>102</v>
      </c>
    </row>
    <row r="130" spans="1:1" x14ac:dyDescent="0.2">
      <c r="A130" s="122">
        <v>103</v>
      </c>
    </row>
    <row r="131" spans="1:1" x14ac:dyDescent="0.2">
      <c r="A131" s="122">
        <v>104</v>
      </c>
    </row>
    <row r="132" spans="1:1" x14ac:dyDescent="0.2">
      <c r="A132" s="122">
        <v>105</v>
      </c>
    </row>
    <row r="133" spans="1:1" x14ac:dyDescent="0.2">
      <c r="A133" s="122">
        <v>106</v>
      </c>
    </row>
    <row r="134" spans="1:1" x14ac:dyDescent="0.2">
      <c r="A134" s="122">
        <v>107</v>
      </c>
    </row>
    <row r="135" spans="1:1" x14ac:dyDescent="0.2">
      <c r="A135" s="122">
        <v>108</v>
      </c>
    </row>
    <row r="136" spans="1:1" x14ac:dyDescent="0.2">
      <c r="A136" s="122">
        <v>109</v>
      </c>
    </row>
    <row r="137" spans="1:1" x14ac:dyDescent="0.2">
      <c r="A137" s="122">
        <v>110</v>
      </c>
    </row>
    <row r="138" spans="1:1" x14ac:dyDescent="0.2">
      <c r="A138" s="121" t="s">
        <v>2137</v>
      </c>
    </row>
    <row r="139" spans="1:1" x14ac:dyDescent="0.2">
      <c r="A139" s="121" t="s">
        <v>2157</v>
      </c>
    </row>
    <row r="140" spans="1:1" x14ac:dyDescent="0.2">
      <c r="A140" s="122">
        <v>111</v>
      </c>
    </row>
    <row r="141" spans="1:1" x14ac:dyDescent="0.2">
      <c r="A141" s="122">
        <v>112</v>
      </c>
    </row>
    <row r="142" spans="1:1" x14ac:dyDescent="0.2">
      <c r="A142" s="122">
        <v>113</v>
      </c>
    </row>
    <row r="143" spans="1:1" x14ac:dyDescent="0.2">
      <c r="A143" s="122">
        <v>114</v>
      </c>
    </row>
    <row r="144" spans="1:1" x14ac:dyDescent="0.2">
      <c r="A144" s="122">
        <v>115</v>
      </c>
    </row>
    <row r="145" spans="1:1" x14ac:dyDescent="0.2">
      <c r="A145" s="122">
        <v>116</v>
      </c>
    </row>
    <row r="146" spans="1:1" x14ac:dyDescent="0.2">
      <c r="A146" s="122">
        <v>117</v>
      </c>
    </row>
    <row r="147" spans="1:1" x14ac:dyDescent="0.2">
      <c r="A147" s="122">
        <v>118</v>
      </c>
    </row>
    <row r="148" spans="1:1" x14ac:dyDescent="0.2">
      <c r="A148" s="122">
        <v>119</v>
      </c>
    </row>
    <row r="149" spans="1:1" x14ac:dyDescent="0.2">
      <c r="A149" s="122">
        <v>120</v>
      </c>
    </row>
    <row r="150" spans="1:1" x14ac:dyDescent="0.2">
      <c r="A150" s="121" t="s">
        <v>2138</v>
      </c>
    </row>
    <row r="151" spans="1:1" x14ac:dyDescent="0.2">
      <c r="A151" s="121" t="s">
        <v>2158</v>
      </c>
    </row>
    <row r="152" spans="1:1" x14ac:dyDescent="0.2">
      <c r="A152" s="121" t="s">
        <v>2139</v>
      </c>
    </row>
    <row r="153" spans="1:1" x14ac:dyDescent="0.2">
      <c r="A153" s="121" t="s">
        <v>2159</v>
      </c>
    </row>
    <row r="154" spans="1:1" x14ac:dyDescent="0.2">
      <c r="A154" s="122">
        <v>121</v>
      </c>
    </row>
    <row r="155" spans="1:1" x14ac:dyDescent="0.2">
      <c r="A155" s="122">
        <v>122</v>
      </c>
    </row>
    <row r="156" spans="1:1" x14ac:dyDescent="0.2">
      <c r="A156" s="122">
        <v>123</v>
      </c>
    </row>
    <row r="157" spans="1:1" x14ac:dyDescent="0.2">
      <c r="A157" s="122">
        <v>124</v>
      </c>
    </row>
    <row r="158" spans="1:1" x14ac:dyDescent="0.2">
      <c r="A158" s="122">
        <v>125</v>
      </c>
    </row>
    <row r="159" spans="1:1" x14ac:dyDescent="0.2">
      <c r="A159" s="122">
        <v>126</v>
      </c>
    </row>
    <row r="160" spans="1:1" x14ac:dyDescent="0.2">
      <c r="A160" s="122">
        <v>127</v>
      </c>
    </row>
    <row r="161" spans="1:1" x14ac:dyDescent="0.2">
      <c r="A161" s="122">
        <v>128</v>
      </c>
    </row>
    <row r="162" spans="1:1" x14ac:dyDescent="0.2">
      <c r="A162" s="122">
        <v>129</v>
      </c>
    </row>
    <row r="163" spans="1:1" x14ac:dyDescent="0.2">
      <c r="A163" s="122">
        <v>130</v>
      </c>
    </row>
    <row r="164" spans="1:1" x14ac:dyDescent="0.2">
      <c r="A164" s="121" t="s">
        <v>2140</v>
      </c>
    </row>
    <row r="165" spans="1:1" x14ac:dyDescent="0.2">
      <c r="A165" s="121" t="s">
        <v>2160</v>
      </c>
    </row>
    <row r="166" spans="1:1" x14ac:dyDescent="0.2">
      <c r="A166" s="122">
        <v>131</v>
      </c>
    </row>
    <row r="167" spans="1:1" x14ac:dyDescent="0.2">
      <c r="A167" s="122">
        <v>132</v>
      </c>
    </row>
    <row r="168" spans="1:1" x14ac:dyDescent="0.2">
      <c r="A168" s="122">
        <v>133</v>
      </c>
    </row>
    <row r="169" spans="1:1" x14ac:dyDescent="0.2">
      <c r="A169" s="122">
        <v>134</v>
      </c>
    </row>
    <row r="170" spans="1:1" x14ac:dyDescent="0.2">
      <c r="A170" s="122">
        <v>135</v>
      </c>
    </row>
    <row r="171" spans="1:1" x14ac:dyDescent="0.2">
      <c r="A171" s="122">
        <v>136</v>
      </c>
    </row>
    <row r="172" spans="1:1" x14ac:dyDescent="0.2">
      <c r="A172" s="122">
        <v>137</v>
      </c>
    </row>
    <row r="173" spans="1:1" x14ac:dyDescent="0.2">
      <c r="A173" s="122">
        <v>138</v>
      </c>
    </row>
    <row r="174" spans="1:1" x14ac:dyDescent="0.2">
      <c r="A174" s="122">
        <v>139</v>
      </c>
    </row>
    <row r="175" spans="1:1" x14ac:dyDescent="0.2">
      <c r="A175" s="122">
        <v>140</v>
      </c>
    </row>
    <row r="176" spans="1:1" x14ac:dyDescent="0.2">
      <c r="A176" s="121" t="s">
        <v>2141</v>
      </c>
    </row>
    <row r="177" spans="1:1" x14ac:dyDescent="0.2">
      <c r="A177" s="121" t="s">
        <v>2161</v>
      </c>
    </row>
    <row r="178" spans="1:1" x14ac:dyDescent="0.2">
      <c r="A178" s="122">
        <v>141</v>
      </c>
    </row>
    <row r="179" spans="1:1" x14ac:dyDescent="0.2">
      <c r="A179" s="122">
        <v>142</v>
      </c>
    </row>
    <row r="180" spans="1:1" x14ac:dyDescent="0.2">
      <c r="A180" s="122">
        <v>143</v>
      </c>
    </row>
    <row r="181" spans="1:1" x14ac:dyDescent="0.2">
      <c r="A181" s="122">
        <v>144</v>
      </c>
    </row>
    <row r="182" spans="1:1" x14ac:dyDescent="0.2">
      <c r="A182" s="122">
        <v>145</v>
      </c>
    </row>
    <row r="183" spans="1:1" x14ac:dyDescent="0.2">
      <c r="A183" s="122">
        <v>146</v>
      </c>
    </row>
    <row r="184" spans="1:1" x14ac:dyDescent="0.2">
      <c r="A184" s="122">
        <v>147</v>
      </c>
    </row>
    <row r="185" spans="1:1" x14ac:dyDescent="0.2">
      <c r="A185" s="122">
        <v>148</v>
      </c>
    </row>
    <row r="186" spans="1:1" x14ac:dyDescent="0.2">
      <c r="A186" s="122">
        <v>149</v>
      </c>
    </row>
    <row r="187" spans="1:1" x14ac:dyDescent="0.2">
      <c r="A187" s="122">
        <v>150</v>
      </c>
    </row>
    <row r="188" spans="1:1" x14ac:dyDescent="0.2">
      <c r="A188" s="121" t="s">
        <v>2142</v>
      </c>
    </row>
    <row r="189" spans="1:1" x14ac:dyDescent="0.2">
      <c r="A189" s="121" t="s">
        <v>2162</v>
      </c>
    </row>
    <row r="190" spans="1:1" x14ac:dyDescent="0.2">
      <c r="A190" s="122">
        <v>151</v>
      </c>
    </row>
    <row r="191" spans="1:1" x14ac:dyDescent="0.2">
      <c r="A191" s="122">
        <v>152</v>
      </c>
    </row>
    <row r="192" spans="1:1" x14ac:dyDescent="0.2">
      <c r="A192" s="122">
        <v>153</v>
      </c>
    </row>
    <row r="193" spans="1:1" x14ac:dyDescent="0.2">
      <c r="A193" s="122">
        <v>154</v>
      </c>
    </row>
    <row r="194" spans="1:1" x14ac:dyDescent="0.2">
      <c r="A194" s="122">
        <v>155</v>
      </c>
    </row>
    <row r="195" spans="1:1" x14ac:dyDescent="0.2">
      <c r="A195" s="122">
        <v>156</v>
      </c>
    </row>
    <row r="196" spans="1:1" x14ac:dyDescent="0.2">
      <c r="A196" s="122">
        <v>157</v>
      </c>
    </row>
    <row r="197" spans="1:1" x14ac:dyDescent="0.2">
      <c r="A197" s="122">
        <v>158</v>
      </c>
    </row>
    <row r="198" spans="1:1" x14ac:dyDescent="0.2">
      <c r="A198" s="122">
        <v>159</v>
      </c>
    </row>
    <row r="199" spans="1:1" x14ac:dyDescent="0.2">
      <c r="A199" s="122">
        <v>160</v>
      </c>
    </row>
    <row r="200" spans="1:1" x14ac:dyDescent="0.2">
      <c r="A200" s="121" t="s">
        <v>2143</v>
      </c>
    </row>
    <row r="201" spans="1:1" x14ac:dyDescent="0.2">
      <c r="A201" s="121" t="s">
        <v>2163</v>
      </c>
    </row>
    <row r="202" spans="1:1" x14ac:dyDescent="0.2">
      <c r="A202" s="121" t="s">
        <v>2164</v>
      </c>
    </row>
    <row r="203" spans="1:1" x14ac:dyDescent="0.2">
      <c r="A203" s="121" t="s">
        <v>2165</v>
      </c>
    </row>
    <row r="204" spans="1:1" x14ac:dyDescent="0.2">
      <c r="A204" s="122">
        <v>161</v>
      </c>
    </row>
    <row r="205" spans="1:1" x14ac:dyDescent="0.2">
      <c r="A205" s="122">
        <v>162</v>
      </c>
    </row>
    <row r="206" spans="1:1" x14ac:dyDescent="0.2">
      <c r="A206" s="122">
        <v>163</v>
      </c>
    </row>
    <row r="207" spans="1:1" x14ac:dyDescent="0.2">
      <c r="A207" s="122">
        <v>164</v>
      </c>
    </row>
    <row r="208" spans="1:1" x14ac:dyDescent="0.2">
      <c r="A208" s="122">
        <v>165</v>
      </c>
    </row>
    <row r="209" spans="1:1" x14ac:dyDescent="0.2">
      <c r="A209" s="122">
        <v>166</v>
      </c>
    </row>
    <row r="210" spans="1:1" x14ac:dyDescent="0.2">
      <c r="A210" s="122">
        <v>167</v>
      </c>
    </row>
    <row r="211" spans="1:1" x14ac:dyDescent="0.2">
      <c r="A211" s="122">
        <v>168</v>
      </c>
    </row>
    <row r="212" spans="1:1" x14ac:dyDescent="0.2">
      <c r="A212" s="122">
        <v>169</v>
      </c>
    </row>
    <row r="213" spans="1:1" x14ac:dyDescent="0.2">
      <c r="A213" s="122">
        <v>170</v>
      </c>
    </row>
    <row r="214" spans="1:1" x14ac:dyDescent="0.2">
      <c r="A214" s="121" t="s">
        <v>2166</v>
      </c>
    </row>
    <row r="215" spans="1:1" x14ac:dyDescent="0.2">
      <c r="A215" s="121" t="s">
        <v>2167</v>
      </c>
    </row>
    <row r="216" spans="1:1" x14ac:dyDescent="0.2">
      <c r="A216" s="122">
        <v>171</v>
      </c>
    </row>
    <row r="217" spans="1:1" x14ac:dyDescent="0.2">
      <c r="A217" s="122">
        <v>172</v>
      </c>
    </row>
    <row r="218" spans="1:1" x14ac:dyDescent="0.2">
      <c r="A218" s="122">
        <v>173</v>
      </c>
    </row>
    <row r="219" spans="1:1" x14ac:dyDescent="0.2">
      <c r="A219" s="122">
        <v>174</v>
      </c>
    </row>
    <row r="220" spans="1:1" x14ac:dyDescent="0.2">
      <c r="A220" s="122">
        <v>175</v>
      </c>
    </row>
    <row r="221" spans="1:1" x14ac:dyDescent="0.2">
      <c r="A221" s="122">
        <v>176</v>
      </c>
    </row>
    <row r="222" spans="1:1" x14ac:dyDescent="0.2">
      <c r="A222" s="122">
        <v>177</v>
      </c>
    </row>
    <row r="223" spans="1:1" x14ac:dyDescent="0.2">
      <c r="A223" s="122">
        <v>178</v>
      </c>
    </row>
    <row r="224" spans="1:1" x14ac:dyDescent="0.2">
      <c r="A224" s="122">
        <v>179</v>
      </c>
    </row>
    <row r="225" spans="1:1" x14ac:dyDescent="0.2">
      <c r="A225" s="122">
        <v>180</v>
      </c>
    </row>
    <row r="226" spans="1:1" x14ac:dyDescent="0.2">
      <c r="A226" s="121" t="s">
        <v>2168</v>
      </c>
    </row>
    <row r="227" spans="1:1" x14ac:dyDescent="0.2">
      <c r="A227" s="121" t="s">
        <v>2169</v>
      </c>
    </row>
    <row r="228" spans="1:1" x14ac:dyDescent="0.2">
      <c r="A228" s="122">
        <v>181</v>
      </c>
    </row>
    <row r="229" spans="1:1" x14ac:dyDescent="0.2">
      <c r="A229" s="122">
        <v>182</v>
      </c>
    </row>
    <row r="230" spans="1:1" x14ac:dyDescent="0.2">
      <c r="A230" s="122">
        <v>183</v>
      </c>
    </row>
    <row r="231" spans="1:1" x14ac:dyDescent="0.2">
      <c r="A231" s="122">
        <v>184</v>
      </c>
    </row>
    <row r="232" spans="1:1" x14ac:dyDescent="0.2">
      <c r="A232" s="122">
        <v>185</v>
      </c>
    </row>
    <row r="233" spans="1:1" x14ac:dyDescent="0.2">
      <c r="A233" s="122">
        <v>186</v>
      </c>
    </row>
    <row r="234" spans="1:1" x14ac:dyDescent="0.2">
      <c r="A234" s="122">
        <v>187</v>
      </c>
    </row>
    <row r="235" spans="1:1" x14ac:dyDescent="0.2">
      <c r="A235" s="122">
        <v>188</v>
      </c>
    </row>
    <row r="236" spans="1:1" x14ac:dyDescent="0.2">
      <c r="A236" s="122">
        <v>189</v>
      </c>
    </row>
    <row r="237" spans="1:1" x14ac:dyDescent="0.2">
      <c r="A237" s="122">
        <v>190</v>
      </c>
    </row>
    <row r="238" spans="1:1" x14ac:dyDescent="0.2">
      <c r="A238" s="121" t="s">
        <v>2170</v>
      </c>
    </row>
    <row r="239" spans="1:1" x14ac:dyDescent="0.2">
      <c r="A239" s="121" t="s">
        <v>2171</v>
      </c>
    </row>
    <row r="240" spans="1:1" x14ac:dyDescent="0.2">
      <c r="A240" s="122">
        <v>191</v>
      </c>
    </row>
    <row r="241" spans="1:1" x14ac:dyDescent="0.2">
      <c r="A241" s="122">
        <v>192</v>
      </c>
    </row>
    <row r="242" spans="1:1" x14ac:dyDescent="0.2">
      <c r="A242" s="122">
        <v>193</v>
      </c>
    </row>
    <row r="243" spans="1:1" x14ac:dyDescent="0.2">
      <c r="A243" s="122">
        <v>194</v>
      </c>
    </row>
    <row r="244" spans="1:1" x14ac:dyDescent="0.2">
      <c r="A244" s="122">
        <v>195</v>
      </c>
    </row>
    <row r="245" spans="1:1" x14ac:dyDescent="0.2">
      <c r="A245" s="122">
        <v>196</v>
      </c>
    </row>
    <row r="246" spans="1:1" x14ac:dyDescent="0.2">
      <c r="A246" s="122">
        <v>197</v>
      </c>
    </row>
    <row r="247" spans="1:1" x14ac:dyDescent="0.2">
      <c r="A247" s="122">
        <v>198</v>
      </c>
    </row>
    <row r="248" spans="1:1" x14ac:dyDescent="0.2">
      <c r="A248" s="122">
        <v>199</v>
      </c>
    </row>
    <row r="249" spans="1:1" x14ac:dyDescent="0.2">
      <c r="A249" s="122">
        <v>200</v>
      </c>
    </row>
    <row r="250" spans="1:1" x14ac:dyDescent="0.2">
      <c r="A250" s="121" t="s">
        <v>2172</v>
      </c>
    </row>
    <row r="251" spans="1:1" x14ac:dyDescent="0.2">
      <c r="A251" s="121" t="s">
        <v>2173</v>
      </c>
    </row>
    <row r="252" spans="1:1" x14ac:dyDescent="0.2">
      <c r="A252" s="121" t="s">
        <v>2174</v>
      </c>
    </row>
    <row r="253" spans="1:1" x14ac:dyDescent="0.2">
      <c r="A253" s="121" t="s">
        <v>2175</v>
      </c>
    </row>
    <row r="254" spans="1:1" x14ac:dyDescent="0.2">
      <c r="A254" s="122">
        <v>201</v>
      </c>
    </row>
    <row r="255" spans="1:1" x14ac:dyDescent="0.2">
      <c r="A255" s="122">
        <v>202</v>
      </c>
    </row>
    <row r="256" spans="1:1" x14ac:dyDescent="0.2">
      <c r="A256" s="122">
        <v>203</v>
      </c>
    </row>
    <row r="257" spans="1:1" x14ac:dyDescent="0.2">
      <c r="A257" s="122">
        <v>204</v>
      </c>
    </row>
    <row r="258" spans="1:1" x14ac:dyDescent="0.2">
      <c r="A258" s="122">
        <v>205</v>
      </c>
    </row>
    <row r="259" spans="1:1" x14ac:dyDescent="0.2">
      <c r="A259" s="122">
        <v>206</v>
      </c>
    </row>
    <row r="260" spans="1:1" x14ac:dyDescent="0.2">
      <c r="A260" s="122">
        <v>207</v>
      </c>
    </row>
    <row r="261" spans="1:1" x14ac:dyDescent="0.2">
      <c r="A261" s="122">
        <v>208</v>
      </c>
    </row>
    <row r="262" spans="1:1" x14ac:dyDescent="0.2">
      <c r="A262" s="122">
        <v>209</v>
      </c>
    </row>
    <row r="263" spans="1:1" x14ac:dyDescent="0.2">
      <c r="A263" s="122">
        <v>210</v>
      </c>
    </row>
    <row r="264" spans="1:1" x14ac:dyDescent="0.2">
      <c r="A264" s="121" t="s">
        <v>2176</v>
      </c>
    </row>
    <row r="265" spans="1:1" x14ac:dyDescent="0.2">
      <c r="A265" s="121" t="s">
        <v>2177</v>
      </c>
    </row>
    <row r="266" spans="1:1" x14ac:dyDescent="0.2">
      <c r="A266" s="122">
        <v>211</v>
      </c>
    </row>
    <row r="267" spans="1:1" x14ac:dyDescent="0.2">
      <c r="A267" s="122">
        <v>212</v>
      </c>
    </row>
    <row r="268" spans="1:1" x14ac:dyDescent="0.2">
      <c r="A268" s="122">
        <v>213</v>
      </c>
    </row>
    <row r="269" spans="1:1" x14ac:dyDescent="0.2">
      <c r="A269" s="122">
        <v>214</v>
      </c>
    </row>
    <row r="270" spans="1:1" x14ac:dyDescent="0.2">
      <c r="A270" s="122">
        <v>215</v>
      </c>
    </row>
    <row r="271" spans="1:1" x14ac:dyDescent="0.2">
      <c r="A271" s="122">
        <v>216</v>
      </c>
    </row>
    <row r="272" spans="1:1" x14ac:dyDescent="0.2">
      <c r="A272" s="122">
        <v>217</v>
      </c>
    </row>
    <row r="273" spans="1:1" x14ac:dyDescent="0.2">
      <c r="A273" s="122">
        <v>218</v>
      </c>
    </row>
    <row r="274" spans="1:1" x14ac:dyDescent="0.2">
      <c r="A274" s="122">
        <v>219</v>
      </c>
    </row>
    <row r="275" spans="1:1" x14ac:dyDescent="0.2">
      <c r="A275" s="122">
        <v>220</v>
      </c>
    </row>
    <row r="276" spans="1:1" x14ac:dyDescent="0.2">
      <c r="A276" s="121" t="s">
        <v>2178</v>
      </c>
    </row>
    <row r="277" spans="1:1" x14ac:dyDescent="0.2">
      <c r="A277" s="121" t="s">
        <v>2179</v>
      </c>
    </row>
    <row r="278" spans="1:1" x14ac:dyDescent="0.2">
      <c r="A278" s="122">
        <v>221</v>
      </c>
    </row>
    <row r="279" spans="1:1" x14ac:dyDescent="0.2">
      <c r="A279" s="122">
        <v>222</v>
      </c>
    </row>
    <row r="280" spans="1:1" x14ac:dyDescent="0.2">
      <c r="A280" s="122">
        <v>223</v>
      </c>
    </row>
    <row r="281" spans="1:1" x14ac:dyDescent="0.2">
      <c r="A281" s="122">
        <v>224</v>
      </c>
    </row>
    <row r="282" spans="1:1" x14ac:dyDescent="0.2">
      <c r="A282" s="122">
        <v>225</v>
      </c>
    </row>
    <row r="283" spans="1:1" x14ac:dyDescent="0.2">
      <c r="A283" s="122">
        <v>226</v>
      </c>
    </row>
    <row r="284" spans="1:1" x14ac:dyDescent="0.2">
      <c r="A284" s="122">
        <v>227</v>
      </c>
    </row>
    <row r="285" spans="1:1" x14ac:dyDescent="0.2">
      <c r="A285" s="122">
        <v>228</v>
      </c>
    </row>
    <row r="286" spans="1:1" x14ac:dyDescent="0.2">
      <c r="A286" s="122">
        <v>229</v>
      </c>
    </row>
    <row r="287" spans="1:1" x14ac:dyDescent="0.2">
      <c r="A287" s="122">
        <v>230</v>
      </c>
    </row>
    <row r="288" spans="1:1" x14ac:dyDescent="0.2">
      <c r="A288" s="121" t="s">
        <v>2180</v>
      </c>
    </row>
    <row r="289" spans="1:1" x14ac:dyDescent="0.2">
      <c r="A289" s="121" t="s">
        <v>2181</v>
      </c>
    </row>
    <row r="290" spans="1:1" x14ac:dyDescent="0.2">
      <c r="A290" s="122">
        <v>231</v>
      </c>
    </row>
    <row r="291" spans="1:1" x14ac:dyDescent="0.2">
      <c r="A291" s="122">
        <v>232</v>
      </c>
    </row>
    <row r="292" spans="1:1" x14ac:dyDescent="0.2">
      <c r="A292" s="122">
        <v>233</v>
      </c>
    </row>
    <row r="293" spans="1:1" x14ac:dyDescent="0.2">
      <c r="A293" s="122">
        <v>234</v>
      </c>
    </row>
    <row r="294" spans="1:1" x14ac:dyDescent="0.2">
      <c r="A294" s="122">
        <v>235</v>
      </c>
    </row>
    <row r="295" spans="1:1" x14ac:dyDescent="0.2">
      <c r="A295" s="122">
        <v>236</v>
      </c>
    </row>
    <row r="296" spans="1:1" x14ac:dyDescent="0.2">
      <c r="A296" s="122">
        <v>237</v>
      </c>
    </row>
    <row r="297" spans="1:1" x14ac:dyDescent="0.2">
      <c r="A297" s="122">
        <v>238</v>
      </c>
    </row>
    <row r="298" spans="1:1" x14ac:dyDescent="0.2">
      <c r="A298" s="122">
        <v>239</v>
      </c>
    </row>
    <row r="299" spans="1:1" x14ac:dyDescent="0.2">
      <c r="A299" s="122">
        <v>240</v>
      </c>
    </row>
    <row r="300" spans="1:1" x14ac:dyDescent="0.2">
      <c r="A300" s="121" t="s">
        <v>2182</v>
      </c>
    </row>
    <row r="301" spans="1:1" x14ac:dyDescent="0.2">
      <c r="A301" s="121" t="s">
        <v>2183</v>
      </c>
    </row>
  </sheetData>
  <phoneticPr fontId="43" type="noConversion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395"/>
  <sheetViews>
    <sheetView zoomScaleNormal="100" workbookViewId="0">
      <selection activeCell="D265" sqref="D265"/>
    </sheetView>
  </sheetViews>
  <sheetFormatPr defaultColWidth="18.5703125" defaultRowHeight="15" x14ac:dyDescent="0.25"/>
  <cols>
    <col min="1" max="1" width="35" style="1" customWidth="1"/>
    <col min="2" max="2" width="19.5703125" style="1" customWidth="1"/>
    <col min="3" max="3" width="45.5703125" style="1" customWidth="1"/>
    <col min="4" max="32" width="13.42578125" style="1" customWidth="1"/>
    <col min="33" max="33" width="11.7109375" style="1" customWidth="1"/>
    <col min="34" max="34" width="13.5703125" style="3" customWidth="1"/>
    <col min="35" max="35" width="11.7109375" style="3" customWidth="1"/>
    <col min="36" max="36" width="13.140625" style="3" customWidth="1"/>
    <col min="37" max="66" width="21" style="1" customWidth="1"/>
    <col min="67" max="67" width="14.5703125" style="3" customWidth="1"/>
    <col min="68" max="68" width="12.5703125" style="3" customWidth="1"/>
    <col min="69" max="69" width="11.5703125" style="3" customWidth="1"/>
    <col min="70" max="16384" width="18.5703125" style="1"/>
  </cols>
  <sheetData>
    <row r="1" spans="1:69" s="5" customFormat="1" ht="18.75" x14ac:dyDescent="0.3">
      <c r="D1" s="127" t="s">
        <v>1608</v>
      </c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8"/>
      <c r="AI1" s="128"/>
      <c r="AJ1" s="128"/>
      <c r="AK1" s="129" t="s">
        <v>10</v>
      </c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30"/>
      <c r="BP1" s="130"/>
      <c r="BQ1" s="130"/>
    </row>
    <row r="2" spans="1:69" s="2" customFormat="1" x14ac:dyDescent="0.25">
      <c r="A2" s="2" t="s">
        <v>11</v>
      </c>
      <c r="B2" s="2" t="s">
        <v>12</v>
      </c>
      <c r="C2" s="2" t="s">
        <v>13</v>
      </c>
      <c r="D2" s="6" t="s">
        <v>1</v>
      </c>
      <c r="E2" s="6" t="s">
        <v>2</v>
      </c>
      <c r="F2" s="6" t="s">
        <v>2126</v>
      </c>
      <c r="G2" s="6" t="s">
        <v>2127</v>
      </c>
      <c r="H2" s="6" t="s">
        <v>2128</v>
      </c>
      <c r="I2" s="6" t="s">
        <v>2129</v>
      </c>
      <c r="J2" s="6" t="s">
        <v>2130</v>
      </c>
      <c r="K2" s="6" t="s">
        <v>2131</v>
      </c>
      <c r="L2" s="6" t="s">
        <v>2132</v>
      </c>
      <c r="M2" s="6" t="s">
        <v>2133</v>
      </c>
      <c r="N2" s="6" t="s">
        <v>2134</v>
      </c>
      <c r="O2" s="6" t="s">
        <v>2135</v>
      </c>
      <c r="P2" s="6" t="s">
        <v>2136</v>
      </c>
      <c r="Q2" s="6" t="s">
        <v>2137</v>
      </c>
      <c r="R2" s="6" t="s">
        <v>2138</v>
      </c>
      <c r="S2" s="6" t="s">
        <v>2139</v>
      </c>
      <c r="T2" s="6" t="s">
        <v>2140</v>
      </c>
      <c r="U2" s="6" t="s">
        <v>2141</v>
      </c>
      <c r="V2" s="6" t="s">
        <v>2142</v>
      </c>
      <c r="W2" s="6" t="s">
        <v>2143</v>
      </c>
      <c r="X2" s="6" t="s">
        <v>2164</v>
      </c>
      <c r="Y2" s="6" t="s">
        <v>2166</v>
      </c>
      <c r="Z2" s="6" t="s">
        <v>2168</v>
      </c>
      <c r="AA2" s="6" t="s">
        <v>2170</v>
      </c>
      <c r="AB2" s="6" t="s">
        <v>2172</v>
      </c>
      <c r="AC2" s="6" t="s">
        <v>2174</v>
      </c>
      <c r="AD2" s="6" t="s">
        <v>2176</v>
      </c>
      <c r="AE2" s="6" t="s">
        <v>2178</v>
      </c>
      <c r="AF2" s="6" t="s">
        <v>2180</v>
      </c>
      <c r="AG2" s="6" t="s">
        <v>2182</v>
      </c>
      <c r="AH2" s="7" t="s">
        <v>6</v>
      </c>
      <c r="AI2" s="7" t="s">
        <v>7</v>
      </c>
      <c r="AJ2" s="7" t="s">
        <v>9</v>
      </c>
      <c r="AK2" s="9" t="s">
        <v>2144</v>
      </c>
      <c r="AL2" s="9" t="s">
        <v>2145</v>
      </c>
      <c r="AM2" s="9" t="s">
        <v>2146</v>
      </c>
      <c r="AN2" s="9" t="s">
        <v>2147</v>
      </c>
      <c r="AO2" s="9" t="s">
        <v>2148</v>
      </c>
      <c r="AP2" s="9" t="s">
        <v>2149</v>
      </c>
      <c r="AQ2" s="9" t="s">
        <v>2150</v>
      </c>
      <c r="AR2" s="9" t="s">
        <v>2151</v>
      </c>
      <c r="AS2" s="9" t="s">
        <v>2152</v>
      </c>
      <c r="AT2" s="9" t="s">
        <v>2153</v>
      </c>
      <c r="AU2" s="9" t="s">
        <v>2154</v>
      </c>
      <c r="AV2" s="9" t="s">
        <v>2155</v>
      </c>
      <c r="AW2" s="9" t="s">
        <v>2156</v>
      </c>
      <c r="AX2" s="9" t="s">
        <v>2157</v>
      </c>
      <c r="AY2" s="9" t="s">
        <v>2158</v>
      </c>
      <c r="AZ2" s="9" t="s">
        <v>2159</v>
      </c>
      <c r="BA2" s="9" t="s">
        <v>2160</v>
      </c>
      <c r="BB2" s="9" t="s">
        <v>2161</v>
      </c>
      <c r="BC2" s="9" t="s">
        <v>2162</v>
      </c>
      <c r="BD2" s="9" t="s">
        <v>2163</v>
      </c>
      <c r="BE2" s="9" t="s">
        <v>2165</v>
      </c>
      <c r="BF2" s="9" t="s">
        <v>2167</v>
      </c>
      <c r="BG2" s="9" t="s">
        <v>2169</v>
      </c>
      <c r="BH2" s="9" t="s">
        <v>2171</v>
      </c>
      <c r="BI2" s="9" t="s">
        <v>2173</v>
      </c>
      <c r="BJ2" s="9" t="s">
        <v>2175</v>
      </c>
      <c r="BK2" s="9" t="s">
        <v>2177</v>
      </c>
      <c r="BL2" s="9" t="s">
        <v>2179</v>
      </c>
      <c r="BM2" s="9" t="s">
        <v>2181</v>
      </c>
      <c r="BN2" s="9" t="s">
        <v>2183</v>
      </c>
      <c r="BO2" s="37" t="s">
        <v>6</v>
      </c>
      <c r="BP2" s="37" t="s">
        <v>7</v>
      </c>
      <c r="BQ2" s="37" t="s">
        <v>9</v>
      </c>
    </row>
    <row r="3" spans="1:69" x14ac:dyDescent="0.25">
      <c r="A3" s="1" t="s">
        <v>1609</v>
      </c>
      <c r="B3" s="4" t="s">
        <v>16</v>
      </c>
      <c r="C3" s="4" t="s">
        <v>17</v>
      </c>
      <c r="D3" s="8" t="s">
        <v>0</v>
      </c>
      <c r="E3" s="8" t="s">
        <v>0</v>
      </c>
      <c r="F3" s="8" t="s">
        <v>0</v>
      </c>
      <c r="G3" s="8" t="s">
        <v>0</v>
      </c>
      <c r="H3" s="8" t="s">
        <v>0</v>
      </c>
      <c r="I3" s="8" t="s">
        <v>0</v>
      </c>
      <c r="J3" s="8" t="s">
        <v>0</v>
      </c>
      <c r="K3" s="8" t="s">
        <v>0</v>
      </c>
      <c r="L3" s="8" t="s">
        <v>0</v>
      </c>
      <c r="M3" s="8" t="s">
        <v>0</v>
      </c>
      <c r="N3" s="8" t="s">
        <v>0</v>
      </c>
      <c r="O3" s="8" t="s">
        <v>0</v>
      </c>
      <c r="P3" s="8" t="s">
        <v>0</v>
      </c>
      <c r="Q3" s="8" t="s">
        <v>0</v>
      </c>
      <c r="R3" s="8" t="s">
        <v>0</v>
      </c>
      <c r="S3" s="8" t="s">
        <v>0</v>
      </c>
      <c r="T3" s="8" t="s">
        <v>0</v>
      </c>
      <c r="U3" s="8" t="s">
        <v>0</v>
      </c>
      <c r="V3" s="8" t="s">
        <v>0</v>
      </c>
      <c r="W3" s="8" t="s">
        <v>0</v>
      </c>
      <c r="X3" s="8" t="s">
        <v>0</v>
      </c>
      <c r="Y3" s="8" t="s">
        <v>0</v>
      </c>
      <c r="Z3" s="8" t="s">
        <v>0</v>
      </c>
      <c r="AA3" s="8" t="s">
        <v>0</v>
      </c>
      <c r="AB3" s="8" t="s">
        <v>0</v>
      </c>
      <c r="AC3" s="8" t="s">
        <v>0</v>
      </c>
      <c r="AD3" s="8" t="s">
        <v>0</v>
      </c>
      <c r="AE3" s="8" t="s">
        <v>0</v>
      </c>
      <c r="AF3" s="8" t="s">
        <v>0</v>
      </c>
      <c r="AG3" s="8" t="s">
        <v>0</v>
      </c>
      <c r="AH3" s="7" t="e">
        <f t="shared" ref="AH3:AH66" si="0">STDEV(D3:AG3)/AVERAGE(D3:AG3)</f>
        <v>#DIV/0!</v>
      </c>
      <c r="AI3" s="7">
        <v>8.1000000000000003E-2</v>
      </c>
      <c r="AJ3" s="7">
        <v>0.06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37" t="e">
        <f t="shared" ref="BO3:BO66" si="1">STDEV(AK3:BN3)/AVERAGE(AK3:BN3)</f>
        <v>#DIV/0!</v>
      </c>
      <c r="BP3" s="37">
        <v>8.4000000000000005E-2</v>
      </c>
      <c r="BQ3" s="37">
        <v>6.0999999999999999E-2</v>
      </c>
    </row>
    <row r="4" spans="1:69" x14ac:dyDescent="0.25">
      <c r="A4" s="1" t="s">
        <v>1610</v>
      </c>
      <c r="B4" s="4" t="s">
        <v>21</v>
      </c>
      <c r="C4" s="4" t="s">
        <v>22</v>
      </c>
      <c r="D4" s="8">
        <v>286199.66207057901</v>
      </c>
      <c r="E4" s="8">
        <v>286706.85473352502</v>
      </c>
      <c r="F4" s="8">
        <v>256996.99599537201</v>
      </c>
      <c r="G4" s="8">
        <v>274682.972327216</v>
      </c>
      <c r="H4" s="8">
        <v>273883.60940137802</v>
      </c>
      <c r="I4" s="8">
        <v>268148.18623175699</v>
      </c>
      <c r="J4" s="8">
        <v>270510.906354331</v>
      </c>
      <c r="K4" s="8">
        <v>249376.10913550601</v>
      </c>
      <c r="L4" s="8">
        <v>247660.325496415</v>
      </c>
      <c r="M4" s="8">
        <v>261646.27211843399</v>
      </c>
      <c r="N4" s="8">
        <v>265018.12736545299</v>
      </c>
      <c r="O4" s="8">
        <v>252275.66194090201</v>
      </c>
      <c r="P4" s="8">
        <v>234664.22119244101</v>
      </c>
      <c r="Q4" s="8">
        <v>238197.709121917</v>
      </c>
      <c r="R4" s="8">
        <v>247108.75625447699</v>
      </c>
      <c r="S4" s="8">
        <v>235179.57442599599</v>
      </c>
      <c r="T4" s="8">
        <v>244474.80022333699</v>
      </c>
      <c r="U4" s="8">
        <v>235804.69184453701</v>
      </c>
      <c r="V4" s="8">
        <v>240010.57873276199</v>
      </c>
      <c r="W4" s="8">
        <v>236403.02132393399</v>
      </c>
      <c r="X4" s="8">
        <v>227151.82052161</v>
      </c>
      <c r="Y4" s="8">
        <v>224418.92461372499</v>
      </c>
      <c r="Z4" s="8">
        <v>251428.65221441601</v>
      </c>
      <c r="AA4" s="8">
        <v>217541.653298955</v>
      </c>
      <c r="AB4" s="8">
        <v>237333.85703270001</v>
      </c>
      <c r="AC4" s="8">
        <v>230814.739822339</v>
      </c>
      <c r="AD4" s="8">
        <v>222398.14734903301</v>
      </c>
      <c r="AE4" s="8">
        <v>220369.25838987</v>
      </c>
      <c r="AF4" s="8">
        <v>217534.73748534001</v>
      </c>
      <c r="AG4" s="8">
        <v>228302.697441703</v>
      </c>
      <c r="AH4" s="7">
        <f t="shared" si="0"/>
        <v>8.1243920743136633E-2</v>
      </c>
      <c r="AI4" s="7"/>
      <c r="AJ4" s="7"/>
      <c r="AK4" s="10">
        <v>229439.358194309</v>
      </c>
      <c r="AL4" s="10">
        <v>200158.831460157</v>
      </c>
      <c r="AM4" s="10">
        <v>199738.88304225699</v>
      </c>
      <c r="AN4" s="10">
        <v>220011.252437093</v>
      </c>
      <c r="AO4" s="10">
        <v>205248.40806631799</v>
      </c>
      <c r="AP4" s="10">
        <v>200134.925314452</v>
      </c>
      <c r="AQ4" s="10">
        <v>189063.280064177</v>
      </c>
      <c r="AR4" s="10">
        <v>194073.34490520699</v>
      </c>
      <c r="AS4" s="10">
        <v>205323.177740757</v>
      </c>
      <c r="AT4" s="10">
        <v>176130.87794961801</v>
      </c>
      <c r="AU4" s="10">
        <v>195388.750656227</v>
      </c>
      <c r="AV4" s="10">
        <v>202476.79825132401</v>
      </c>
      <c r="AW4" s="10">
        <v>193482.14282242599</v>
      </c>
      <c r="AX4" s="10">
        <v>181406.647006894</v>
      </c>
      <c r="AY4" s="10">
        <v>174454.597439426</v>
      </c>
      <c r="AZ4" s="10">
        <v>203628.95922996101</v>
      </c>
      <c r="BA4" s="10">
        <v>201374.54216207101</v>
      </c>
      <c r="BB4" s="10">
        <v>186364.26992114601</v>
      </c>
      <c r="BC4" s="10">
        <v>181006.054915644</v>
      </c>
      <c r="BD4" s="10">
        <v>188299.64068158399</v>
      </c>
      <c r="BE4" s="10">
        <v>175836.76950608401</v>
      </c>
      <c r="BF4" s="10">
        <v>191086.162614856</v>
      </c>
      <c r="BG4" s="10">
        <v>204286.421396875</v>
      </c>
      <c r="BH4" s="10">
        <v>170194.48875355901</v>
      </c>
      <c r="BI4" s="10">
        <v>176794.10528403401</v>
      </c>
      <c r="BJ4" s="10">
        <v>171980.170230163</v>
      </c>
      <c r="BK4" s="10">
        <v>172191.62282671599</v>
      </c>
      <c r="BL4" s="10">
        <v>171694.84484704401</v>
      </c>
      <c r="BM4" s="10">
        <v>176363.251160477</v>
      </c>
      <c r="BN4" s="10">
        <v>160924.75515297201</v>
      </c>
      <c r="BO4" s="37">
        <f t="shared" si="1"/>
        <v>8.3749586752450894E-2</v>
      </c>
      <c r="BP4" s="37"/>
      <c r="BQ4" s="37"/>
    </row>
    <row r="5" spans="1:69" x14ac:dyDescent="0.25">
      <c r="A5" s="1" t="s">
        <v>1611</v>
      </c>
      <c r="B5" s="4" t="s">
        <v>26</v>
      </c>
      <c r="C5" s="4" t="s">
        <v>27</v>
      </c>
      <c r="D5" s="8" t="s">
        <v>0</v>
      </c>
      <c r="E5" s="8" t="s">
        <v>0</v>
      </c>
      <c r="F5" s="8" t="s">
        <v>0</v>
      </c>
      <c r="G5" s="8" t="s">
        <v>0</v>
      </c>
      <c r="H5" s="8" t="s">
        <v>0</v>
      </c>
      <c r="I5" s="8" t="s">
        <v>0</v>
      </c>
      <c r="J5" s="8" t="s">
        <v>0</v>
      </c>
      <c r="K5" s="8" t="s">
        <v>0</v>
      </c>
      <c r="L5" s="8" t="s">
        <v>0</v>
      </c>
      <c r="M5" s="8" t="s">
        <v>0</v>
      </c>
      <c r="N5" s="8" t="s">
        <v>0</v>
      </c>
      <c r="O5" s="8" t="s">
        <v>0</v>
      </c>
      <c r="P5" s="8" t="s">
        <v>0</v>
      </c>
      <c r="Q5" s="8" t="s">
        <v>0</v>
      </c>
      <c r="R5" s="8" t="s">
        <v>0</v>
      </c>
      <c r="S5" s="8" t="s">
        <v>0</v>
      </c>
      <c r="T5" s="8" t="s">
        <v>0</v>
      </c>
      <c r="U5" s="8" t="s">
        <v>0</v>
      </c>
      <c r="V5" s="8" t="s">
        <v>0</v>
      </c>
      <c r="W5" s="8" t="s">
        <v>0</v>
      </c>
      <c r="X5" s="8" t="s">
        <v>0</v>
      </c>
      <c r="Y5" s="8" t="s">
        <v>0</v>
      </c>
      <c r="Z5" s="8" t="s">
        <v>0</v>
      </c>
      <c r="AA5" s="8" t="s">
        <v>0</v>
      </c>
      <c r="AB5" s="8" t="s">
        <v>0</v>
      </c>
      <c r="AC5" s="8" t="s">
        <v>0</v>
      </c>
      <c r="AD5" s="8" t="s">
        <v>0</v>
      </c>
      <c r="AE5" s="8" t="s">
        <v>0</v>
      </c>
      <c r="AF5" s="8" t="s">
        <v>0</v>
      </c>
      <c r="AG5" s="8" t="s">
        <v>0</v>
      </c>
      <c r="AH5" s="7" t="e">
        <f t="shared" si="0"/>
        <v>#DIV/0!</v>
      </c>
      <c r="AI5" s="7"/>
      <c r="AJ5" s="7"/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37" t="e">
        <f t="shared" si="1"/>
        <v>#DIV/0!</v>
      </c>
      <c r="BP5" s="37"/>
      <c r="BQ5" s="37"/>
    </row>
    <row r="6" spans="1:69" x14ac:dyDescent="0.25">
      <c r="A6" s="1" t="s">
        <v>1612</v>
      </c>
      <c r="B6" s="4" t="s">
        <v>31</v>
      </c>
      <c r="C6" s="4" t="s">
        <v>32</v>
      </c>
      <c r="D6" s="8" t="s">
        <v>0</v>
      </c>
      <c r="E6" s="8" t="s">
        <v>0</v>
      </c>
      <c r="F6" s="8" t="s">
        <v>0</v>
      </c>
      <c r="G6" s="8" t="s">
        <v>0</v>
      </c>
      <c r="H6" s="8" t="s">
        <v>0</v>
      </c>
      <c r="I6" s="8" t="s">
        <v>0</v>
      </c>
      <c r="J6" s="8" t="s">
        <v>0</v>
      </c>
      <c r="K6" s="8" t="s">
        <v>0</v>
      </c>
      <c r="L6" s="8" t="s">
        <v>0</v>
      </c>
      <c r="M6" s="8" t="s">
        <v>0</v>
      </c>
      <c r="N6" s="8" t="s">
        <v>0</v>
      </c>
      <c r="O6" s="8" t="s">
        <v>0</v>
      </c>
      <c r="P6" s="8" t="s">
        <v>0</v>
      </c>
      <c r="Q6" s="8" t="s">
        <v>0</v>
      </c>
      <c r="R6" s="8" t="s">
        <v>0</v>
      </c>
      <c r="S6" s="8" t="s">
        <v>0</v>
      </c>
      <c r="T6" s="8" t="s">
        <v>0</v>
      </c>
      <c r="U6" s="8" t="s">
        <v>0</v>
      </c>
      <c r="V6" s="8" t="s">
        <v>0</v>
      </c>
      <c r="W6" s="8" t="s">
        <v>0</v>
      </c>
      <c r="X6" s="8" t="s">
        <v>0</v>
      </c>
      <c r="Y6" s="8" t="s">
        <v>0</v>
      </c>
      <c r="Z6" s="8" t="s">
        <v>0</v>
      </c>
      <c r="AA6" s="8" t="s">
        <v>0</v>
      </c>
      <c r="AB6" s="8" t="s">
        <v>0</v>
      </c>
      <c r="AC6" s="8" t="s">
        <v>0</v>
      </c>
      <c r="AD6" s="8" t="s">
        <v>0</v>
      </c>
      <c r="AE6" s="8" t="s">
        <v>0</v>
      </c>
      <c r="AF6" s="8" t="s">
        <v>0</v>
      </c>
      <c r="AG6" s="8" t="s">
        <v>0</v>
      </c>
      <c r="AH6" s="7" t="e">
        <f t="shared" si="0"/>
        <v>#DIV/0!</v>
      </c>
      <c r="AI6" s="7"/>
      <c r="AJ6" s="7"/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37" t="e">
        <f t="shared" si="1"/>
        <v>#DIV/0!</v>
      </c>
      <c r="BP6" s="37"/>
      <c r="BQ6" s="37"/>
    </row>
    <row r="7" spans="1:69" x14ac:dyDescent="0.25">
      <c r="A7" s="1" t="s">
        <v>1613</v>
      </c>
      <c r="B7" s="4" t="s">
        <v>36</v>
      </c>
      <c r="C7" s="4" t="s">
        <v>37</v>
      </c>
      <c r="D7" s="8">
        <v>1102030.8140170099</v>
      </c>
      <c r="E7" s="8">
        <v>1049442.1769028699</v>
      </c>
      <c r="F7" s="8">
        <v>1113941.36281548</v>
      </c>
      <c r="G7" s="8">
        <v>1042867.21778511</v>
      </c>
      <c r="H7" s="8">
        <v>1046959.8770238101</v>
      </c>
      <c r="I7" s="8">
        <v>1097365.3608666901</v>
      </c>
      <c r="J7" s="8">
        <v>1086866.3185167599</v>
      </c>
      <c r="K7" s="8">
        <v>1043601.07739715</v>
      </c>
      <c r="L7" s="8">
        <v>1029033.99028177</v>
      </c>
      <c r="M7" s="8">
        <v>1024379.9802725899</v>
      </c>
      <c r="N7" s="8">
        <v>1030272.86884772</v>
      </c>
      <c r="O7" s="8">
        <v>1044850.62515209</v>
      </c>
      <c r="P7" s="8">
        <v>1048562.3818748801</v>
      </c>
      <c r="Q7" s="8">
        <v>1016598.56179122</v>
      </c>
      <c r="R7" s="8">
        <v>1061241.5518022899</v>
      </c>
      <c r="S7" s="8">
        <v>1063814.02328432</v>
      </c>
      <c r="T7" s="8">
        <v>1026152.39007282</v>
      </c>
      <c r="U7" s="8">
        <v>1054489.8302706799</v>
      </c>
      <c r="V7" s="8">
        <v>1054838.46474317</v>
      </c>
      <c r="W7" s="8">
        <v>1070562.89769057</v>
      </c>
      <c r="X7" s="8">
        <v>1039538.06941073</v>
      </c>
      <c r="Y7" s="8">
        <v>1003565.47547235</v>
      </c>
      <c r="Z7" s="8">
        <v>1110130.09521961</v>
      </c>
      <c r="AA7" s="8">
        <v>981421.00085517601</v>
      </c>
      <c r="AB7" s="8">
        <v>1084318.69516411</v>
      </c>
      <c r="AC7" s="8">
        <v>1048665.2009312499</v>
      </c>
      <c r="AD7" s="8">
        <v>978609.78548870899</v>
      </c>
      <c r="AE7" s="8">
        <v>1026304.9703087501</v>
      </c>
      <c r="AF7" s="8">
        <v>1065334.5567628599</v>
      </c>
      <c r="AG7" s="8">
        <v>961754.88231603196</v>
      </c>
      <c r="AH7" s="7">
        <f t="shared" si="0"/>
        <v>3.5314911646798425E-2</v>
      </c>
      <c r="AI7" s="7"/>
      <c r="AJ7" s="7"/>
      <c r="AK7" s="10">
        <v>617598.37432018702</v>
      </c>
      <c r="AL7" s="10">
        <v>598574.07931058202</v>
      </c>
      <c r="AM7" s="10">
        <v>561283.75437086006</v>
      </c>
      <c r="AN7" s="10">
        <v>585773.55444659502</v>
      </c>
      <c r="AO7" s="10">
        <v>586214.30216486799</v>
      </c>
      <c r="AP7" s="10">
        <v>580894.39994182496</v>
      </c>
      <c r="AQ7" s="10">
        <v>572206.531614293</v>
      </c>
      <c r="AR7" s="10">
        <v>570199.79292938695</v>
      </c>
      <c r="AS7" s="10">
        <v>605292.10648388101</v>
      </c>
      <c r="AT7" s="10">
        <v>553652.00525018806</v>
      </c>
      <c r="AU7" s="10">
        <v>575118.79403790599</v>
      </c>
      <c r="AV7" s="10">
        <v>531916.51769568201</v>
      </c>
      <c r="AW7" s="10">
        <v>570127.90820874902</v>
      </c>
      <c r="AX7" s="10">
        <v>558476.45980427798</v>
      </c>
      <c r="AY7" s="10">
        <v>545223.89682335395</v>
      </c>
      <c r="AZ7" s="10">
        <v>537360.93896796799</v>
      </c>
      <c r="BA7" s="10">
        <v>577875.32008489303</v>
      </c>
      <c r="BB7" s="10">
        <v>573678.44199253304</v>
      </c>
      <c r="BC7" s="10">
        <v>544784.24828339205</v>
      </c>
      <c r="BD7" s="10">
        <v>577739.56926111295</v>
      </c>
      <c r="BE7" s="10">
        <v>556003.04736065504</v>
      </c>
      <c r="BF7" s="10">
        <v>543963.29602424602</v>
      </c>
      <c r="BG7" s="10">
        <v>571434.40732140199</v>
      </c>
      <c r="BH7" s="10">
        <v>599820.79819461901</v>
      </c>
      <c r="BI7" s="10">
        <v>591852.52248573396</v>
      </c>
      <c r="BJ7" s="10">
        <v>576482.376815847</v>
      </c>
      <c r="BK7" s="10">
        <v>542376.42845777399</v>
      </c>
      <c r="BL7" s="10">
        <v>553006.28528864996</v>
      </c>
      <c r="BM7" s="10">
        <v>531035.90347610402</v>
      </c>
      <c r="BN7" s="10">
        <v>596601.145215814</v>
      </c>
      <c r="BO7" s="37">
        <f t="shared" si="1"/>
        <v>3.9827754797510724E-2</v>
      </c>
      <c r="BP7" s="37"/>
      <c r="BQ7" s="37"/>
    </row>
    <row r="8" spans="1:69" x14ac:dyDescent="0.25">
      <c r="A8" s="1" t="s">
        <v>1614</v>
      </c>
      <c r="B8" s="4" t="s">
        <v>41</v>
      </c>
      <c r="C8" s="4" t="s">
        <v>42</v>
      </c>
      <c r="D8" s="8">
        <v>1852150.84665958</v>
      </c>
      <c r="E8" s="8">
        <v>1802168.6314598301</v>
      </c>
      <c r="F8" s="8">
        <v>1855177.0936660699</v>
      </c>
      <c r="G8" s="8">
        <v>1941902.79396086</v>
      </c>
      <c r="H8" s="8">
        <v>1988457.9111647501</v>
      </c>
      <c r="I8" s="8">
        <v>1935984.365057</v>
      </c>
      <c r="J8" s="8">
        <v>1967990.6746988599</v>
      </c>
      <c r="K8" s="8">
        <v>1957724.39781656</v>
      </c>
      <c r="L8" s="8">
        <v>2002895.43440905</v>
      </c>
      <c r="M8" s="8">
        <v>1849478.7787816201</v>
      </c>
      <c r="N8" s="8">
        <v>1880734.9206039701</v>
      </c>
      <c r="O8" s="8">
        <v>1914782.6747363899</v>
      </c>
      <c r="P8" s="8">
        <v>1794669.72092734</v>
      </c>
      <c r="Q8" s="8">
        <v>1796737.5088009699</v>
      </c>
      <c r="R8" s="8">
        <v>1763506.3181976699</v>
      </c>
      <c r="S8" s="8">
        <v>1838806.49732009</v>
      </c>
      <c r="T8" s="8">
        <v>1856198.3225868801</v>
      </c>
      <c r="U8" s="8">
        <v>1906175.6591767101</v>
      </c>
      <c r="V8" s="8">
        <v>1780375.54515204</v>
      </c>
      <c r="W8" s="8">
        <v>1699627.46639279</v>
      </c>
      <c r="X8" s="8">
        <v>1681774.23061499</v>
      </c>
      <c r="Y8" s="8">
        <v>1736321.3217694201</v>
      </c>
      <c r="Z8" s="8">
        <v>1758177.62151934</v>
      </c>
      <c r="AA8" s="8">
        <v>1726408.5727949301</v>
      </c>
      <c r="AB8" s="8">
        <v>1786337.2760237099</v>
      </c>
      <c r="AC8" s="8">
        <v>1792770.2677440201</v>
      </c>
      <c r="AD8" s="8">
        <v>1820642.7770797401</v>
      </c>
      <c r="AE8" s="8">
        <v>1720026.2535842501</v>
      </c>
      <c r="AF8" s="8">
        <v>1676314.8440429601</v>
      </c>
      <c r="AG8" s="8">
        <v>1695767.3454845599</v>
      </c>
      <c r="AH8" s="7">
        <f t="shared" si="0"/>
        <v>5.2075703472939681E-2</v>
      </c>
      <c r="AI8" s="7"/>
      <c r="AJ8" s="7"/>
      <c r="AK8" s="10">
        <v>1499050.4690983</v>
      </c>
      <c r="AL8" s="10">
        <v>1533994.7084154401</v>
      </c>
      <c r="AM8" s="10">
        <v>1616488.8564301401</v>
      </c>
      <c r="AN8" s="10">
        <v>1601895.6184988299</v>
      </c>
      <c r="AO8" s="10">
        <v>1622582.0087389599</v>
      </c>
      <c r="AP8" s="10">
        <v>1667457.3488310699</v>
      </c>
      <c r="AQ8" s="10">
        <v>1686139.0975796001</v>
      </c>
      <c r="AR8" s="10">
        <v>1614557.67730508</v>
      </c>
      <c r="AS8" s="10">
        <v>1638996.59600147</v>
      </c>
      <c r="AT8" s="10">
        <v>1573993.1039475801</v>
      </c>
      <c r="AU8" s="10">
        <v>1600099.7610060601</v>
      </c>
      <c r="AV8" s="10">
        <v>1673621.8897631399</v>
      </c>
      <c r="AW8" s="10">
        <v>1538071.07046671</v>
      </c>
      <c r="AX8" s="10">
        <v>1599337.6251917901</v>
      </c>
      <c r="AY8" s="10">
        <v>1576219.3913632401</v>
      </c>
      <c r="AZ8" s="10">
        <v>1573496.90849416</v>
      </c>
      <c r="BA8" s="10">
        <v>1539235.4744964601</v>
      </c>
      <c r="BB8" s="10">
        <v>1577331.3795412199</v>
      </c>
      <c r="BC8" s="10">
        <v>1455725.71520221</v>
      </c>
      <c r="BD8" s="10">
        <v>1512951.6066115501</v>
      </c>
      <c r="BE8" s="10">
        <v>1521123.5429879299</v>
      </c>
      <c r="BF8" s="10">
        <v>1453176.0297532601</v>
      </c>
      <c r="BG8" s="10">
        <v>1569912.5598558299</v>
      </c>
      <c r="BH8" s="10">
        <v>1527855.1441566001</v>
      </c>
      <c r="BI8" s="10">
        <v>1551381.5369056901</v>
      </c>
      <c r="BJ8" s="10">
        <v>1470111.54054142</v>
      </c>
      <c r="BK8" s="10">
        <v>1517802.95946491</v>
      </c>
      <c r="BL8" s="10">
        <v>1540490.5221078</v>
      </c>
      <c r="BM8" s="10">
        <v>1413373.7670614501</v>
      </c>
      <c r="BN8" s="10">
        <v>1361642.63991899</v>
      </c>
      <c r="BO8" s="37">
        <f t="shared" si="1"/>
        <v>4.8554840090342048E-2</v>
      </c>
      <c r="BP8" s="37"/>
      <c r="BQ8" s="37"/>
    </row>
    <row r="9" spans="1:69" x14ac:dyDescent="0.25">
      <c r="A9" s="1" t="s">
        <v>1616</v>
      </c>
      <c r="B9" s="4" t="s">
        <v>46</v>
      </c>
      <c r="C9" s="4" t="s">
        <v>47</v>
      </c>
      <c r="D9" s="8" t="s">
        <v>0</v>
      </c>
      <c r="E9" s="8" t="s">
        <v>0</v>
      </c>
      <c r="F9" s="8" t="s">
        <v>0</v>
      </c>
      <c r="G9" s="8" t="s">
        <v>0</v>
      </c>
      <c r="H9" s="8" t="s">
        <v>0</v>
      </c>
      <c r="I9" s="8" t="s">
        <v>0</v>
      </c>
      <c r="J9" s="8" t="s">
        <v>0</v>
      </c>
      <c r="K9" s="8" t="s">
        <v>0</v>
      </c>
      <c r="L9" s="8" t="s">
        <v>0</v>
      </c>
      <c r="M9" s="8" t="s">
        <v>0</v>
      </c>
      <c r="N9" s="8" t="s">
        <v>0</v>
      </c>
      <c r="O9" s="8" t="s">
        <v>0</v>
      </c>
      <c r="P9" s="8" t="s">
        <v>0</v>
      </c>
      <c r="Q9" s="8" t="s">
        <v>0</v>
      </c>
      <c r="R9" s="8" t="s">
        <v>0</v>
      </c>
      <c r="S9" s="8" t="s">
        <v>0</v>
      </c>
      <c r="T9" s="8" t="s">
        <v>0</v>
      </c>
      <c r="U9" s="8" t="s">
        <v>0</v>
      </c>
      <c r="V9" s="8" t="s">
        <v>0</v>
      </c>
      <c r="W9" s="8" t="s">
        <v>0</v>
      </c>
      <c r="X9" s="8" t="s">
        <v>0</v>
      </c>
      <c r="Y9" s="8" t="s">
        <v>0</v>
      </c>
      <c r="Z9" s="8" t="s">
        <v>0</v>
      </c>
      <c r="AA9" s="8" t="s">
        <v>0</v>
      </c>
      <c r="AB9" s="8" t="s">
        <v>0</v>
      </c>
      <c r="AC9" s="8" t="s">
        <v>0</v>
      </c>
      <c r="AD9" s="8" t="s">
        <v>0</v>
      </c>
      <c r="AE9" s="8" t="s">
        <v>0</v>
      </c>
      <c r="AF9" s="8" t="s">
        <v>0</v>
      </c>
      <c r="AG9" s="8" t="s">
        <v>0</v>
      </c>
      <c r="AH9" s="7" t="e">
        <f t="shared" si="0"/>
        <v>#DIV/0!</v>
      </c>
      <c r="AI9" s="7"/>
      <c r="AJ9" s="7"/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37" t="e">
        <f t="shared" si="1"/>
        <v>#DIV/0!</v>
      </c>
      <c r="BP9" s="37"/>
      <c r="BQ9" s="37"/>
    </row>
    <row r="10" spans="1:69" x14ac:dyDescent="0.25">
      <c r="A10" s="1" t="s">
        <v>1617</v>
      </c>
      <c r="B10" s="4" t="s">
        <v>51</v>
      </c>
      <c r="C10" s="4" t="s">
        <v>52</v>
      </c>
      <c r="D10" s="8">
        <v>118085.59953100199</v>
      </c>
      <c r="E10" s="8">
        <v>127814.000777843</v>
      </c>
      <c r="F10" s="8">
        <v>107557.391028735</v>
      </c>
      <c r="G10" s="8">
        <v>101440.871146082</v>
      </c>
      <c r="H10" s="8">
        <v>112291.603862074</v>
      </c>
      <c r="I10" s="8">
        <v>120607.62162689801</v>
      </c>
      <c r="J10" s="8">
        <v>103198.47878793</v>
      </c>
      <c r="K10" s="8">
        <v>105809.599342785</v>
      </c>
      <c r="L10" s="8">
        <v>107373.228744858</v>
      </c>
      <c r="M10" s="8">
        <v>111675.11973127699</v>
      </c>
      <c r="N10" s="8">
        <v>118711.59698336</v>
      </c>
      <c r="O10" s="8">
        <v>112964.725359182</v>
      </c>
      <c r="P10" s="8">
        <v>106201.73011670299</v>
      </c>
      <c r="Q10" s="8">
        <v>99396.027469095701</v>
      </c>
      <c r="R10" s="8">
        <v>103311.357418302</v>
      </c>
      <c r="S10" s="8">
        <v>111545.885754296</v>
      </c>
      <c r="T10" s="8">
        <v>104658.65610559699</v>
      </c>
      <c r="U10" s="8">
        <v>107374.2792984</v>
      </c>
      <c r="V10" s="8">
        <v>102628.607238729</v>
      </c>
      <c r="W10" s="8">
        <v>92296.002460338204</v>
      </c>
      <c r="X10" s="8">
        <v>90870.397623736004</v>
      </c>
      <c r="Y10" s="8">
        <v>110179.522550974</v>
      </c>
      <c r="Z10" s="8">
        <v>100398.83519898901</v>
      </c>
      <c r="AA10" s="8">
        <v>104231.179099927</v>
      </c>
      <c r="AB10" s="8">
        <v>110544.031095239</v>
      </c>
      <c r="AC10" s="8">
        <v>108917.50686040999</v>
      </c>
      <c r="AD10" s="8">
        <v>106132.67850162101</v>
      </c>
      <c r="AE10" s="8">
        <v>106458.617254928</v>
      </c>
      <c r="AF10" s="8">
        <v>110131.804970766</v>
      </c>
      <c r="AG10" s="8">
        <v>100931.085831907</v>
      </c>
      <c r="AH10" s="7">
        <f t="shared" si="0"/>
        <v>7.1749736257788452E-2</v>
      </c>
      <c r="AI10" s="7"/>
      <c r="AJ10" s="7"/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37" t="e">
        <f t="shared" si="1"/>
        <v>#DIV/0!</v>
      </c>
      <c r="BP10" s="37"/>
      <c r="BQ10" s="37"/>
    </row>
    <row r="11" spans="1:69" x14ac:dyDescent="0.25">
      <c r="A11" s="1" t="s">
        <v>1618</v>
      </c>
      <c r="B11" s="4" t="s">
        <v>56</v>
      </c>
      <c r="C11" s="4" t="s">
        <v>57</v>
      </c>
      <c r="D11" s="8">
        <v>11291216.4843942</v>
      </c>
      <c r="E11" s="8">
        <v>11241268.5687319</v>
      </c>
      <c r="F11" s="8">
        <v>11116502.8194483</v>
      </c>
      <c r="G11" s="8">
        <v>10774636.346514501</v>
      </c>
      <c r="H11" s="8">
        <v>11296551.584936099</v>
      </c>
      <c r="I11" s="8">
        <v>11431547.906317901</v>
      </c>
      <c r="J11" s="8">
        <v>11370829.057631001</v>
      </c>
      <c r="K11" s="8">
        <v>11339879.3931887</v>
      </c>
      <c r="L11" s="8">
        <v>11223638.524380101</v>
      </c>
      <c r="M11" s="8">
        <v>10829205.8418392</v>
      </c>
      <c r="N11" s="8">
        <v>10862865.7839555</v>
      </c>
      <c r="O11" s="8">
        <v>10765024.328453099</v>
      </c>
      <c r="P11" s="8">
        <v>10920468.5815168</v>
      </c>
      <c r="Q11" s="8">
        <v>10372226.085182</v>
      </c>
      <c r="R11" s="8">
        <v>10851816.881785801</v>
      </c>
      <c r="S11" s="8">
        <v>10492453.8414737</v>
      </c>
      <c r="T11" s="8">
        <v>10785244.5228588</v>
      </c>
      <c r="U11" s="8">
        <v>10838600.083222101</v>
      </c>
      <c r="V11" s="8">
        <v>10841004.099390199</v>
      </c>
      <c r="W11" s="8">
        <v>10822593.156563999</v>
      </c>
      <c r="X11" s="8">
        <v>10477469.659426801</v>
      </c>
      <c r="Y11" s="8">
        <v>10453931.837620599</v>
      </c>
      <c r="Z11" s="8">
        <v>10596886.4451284</v>
      </c>
      <c r="AA11" s="8">
        <v>10283954.2641393</v>
      </c>
      <c r="AB11" s="8">
        <v>10809189.069245201</v>
      </c>
      <c r="AC11" s="8">
        <v>10398051.5118418</v>
      </c>
      <c r="AD11" s="8">
        <v>10366246.6178589</v>
      </c>
      <c r="AE11" s="8">
        <v>10402479.4683998</v>
      </c>
      <c r="AF11" s="8">
        <v>10857793.401445299</v>
      </c>
      <c r="AG11" s="8">
        <v>10039498.5923672</v>
      </c>
      <c r="AH11" s="7">
        <f t="shared" si="0"/>
        <v>3.3955999715222916E-2</v>
      </c>
      <c r="AI11" s="7"/>
      <c r="AJ11" s="7"/>
      <c r="AK11" s="10">
        <v>11235500.4790636</v>
      </c>
      <c r="AL11" s="10">
        <v>11521938.9407821</v>
      </c>
      <c r="AM11" s="10">
        <v>11068763.3842123</v>
      </c>
      <c r="AN11" s="10">
        <v>11259559.868958401</v>
      </c>
      <c r="AO11" s="10">
        <v>11072620.455264101</v>
      </c>
      <c r="AP11" s="10">
        <v>11385062.1374343</v>
      </c>
      <c r="AQ11" s="10">
        <v>11366392.6921061</v>
      </c>
      <c r="AR11" s="10">
        <v>10957885.0665666</v>
      </c>
      <c r="AS11" s="10">
        <v>10826153.0067754</v>
      </c>
      <c r="AT11" s="10">
        <v>10685145.850849699</v>
      </c>
      <c r="AU11" s="10">
        <v>10919939.006270699</v>
      </c>
      <c r="AV11" s="10">
        <v>10839469.514942899</v>
      </c>
      <c r="AW11" s="10">
        <v>10743271.8768495</v>
      </c>
      <c r="AX11" s="10">
        <v>10557395.1062763</v>
      </c>
      <c r="AY11" s="10">
        <v>10705130.8394517</v>
      </c>
      <c r="AZ11" s="10">
        <v>10425418.510449801</v>
      </c>
      <c r="BA11" s="10">
        <v>10583083.2830812</v>
      </c>
      <c r="BB11" s="10">
        <v>10923059.908668799</v>
      </c>
      <c r="BC11" s="10">
        <v>10980299.2611703</v>
      </c>
      <c r="BD11" s="10">
        <v>10320480.323891699</v>
      </c>
      <c r="BE11" s="10">
        <v>10547335.968157999</v>
      </c>
      <c r="BF11" s="10">
        <v>10576739.002495401</v>
      </c>
      <c r="BG11" s="10">
        <v>10595245.869227201</v>
      </c>
      <c r="BH11" s="10">
        <v>10295331.0998057</v>
      </c>
      <c r="BI11" s="10">
        <v>10320564.801944399</v>
      </c>
      <c r="BJ11" s="10">
        <v>10343453.461248601</v>
      </c>
      <c r="BK11" s="10">
        <v>10596453.7915165</v>
      </c>
      <c r="BL11" s="10">
        <v>10423187.416340001</v>
      </c>
      <c r="BM11" s="10">
        <v>10456501.396196101</v>
      </c>
      <c r="BN11" s="10">
        <v>10469527.727137599</v>
      </c>
      <c r="BO11" s="37">
        <f t="shared" si="1"/>
        <v>3.2488994420701786E-2</v>
      </c>
      <c r="BP11" s="37"/>
      <c r="BQ11" s="37"/>
    </row>
    <row r="12" spans="1:69" x14ac:dyDescent="0.25">
      <c r="A12" s="1" t="s">
        <v>1619</v>
      </c>
      <c r="B12" s="4" t="s">
        <v>60</v>
      </c>
      <c r="C12" s="4" t="s">
        <v>61</v>
      </c>
      <c r="D12" s="8">
        <v>60473.069992071301</v>
      </c>
      <c r="E12" s="8">
        <v>61311.315718609098</v>
      </c>
      <c r="F12" s="8">
        <v>63116.5441258875</v>
      </c>
      <c r="G12" s="8">
        <v>61140.788503844196</v>
      </c>
      <c r="H12" s="8">
        <v>60452.774256559402</v>
      </c>
      <c r="I12" s="8">
        <v>61506.776337673298</v>
      </c>
      <c r="J12" s="8">
        <v>60526.375820459201</v>
      </c>
      <c r="K12" s="8">
        <v>64244.4728434711</v>
      </c>
      <c r="L12" s="8">
        <v>64647.885150035901</v>
      </c>
      <c r="M12" s="8">
        <v>50191.611751974102</v>
      </c>
      <c r="N12" s="8">
        <v>48743.466783657699</v>
      </c>
      <c r="O12" s="8">
        <v>55684.694309480299</v>
      </c>
      <c r="P12" s="8">
        <v>56950.7271416859</v>
      </c>
      <c r="Q12" s="8">
        <v>46156.656035986802</v>
      </c>
      <c r="R12" s="8">
        <v>58108.079005974199</v>
      </c>
      <c r="S12" s="8">
        <v>60573.8448195823</v>
      </c>
      <c r="T12" s="8">
        <v>55328.633010429803</v>
      </c>
      <c r="U12" s="8">
        <v>67126.348567898705</v>
      </c>
      <c r="V12" s="8">
        <v>62940.759443179697</v>
      </c>
      <c r="W12" s="8">
        <v>49163.712990275897</v>
      </c>
      <c r="X12" s="8">
        <v>55810.629001593901</v>
      </c>
      <c r="Y12" s="8">
        <v>60819.5199170208</v>
      </c>
      <c r="Z12" s="8">
        <v>55553.122545696497</v>
      </c>
      <c r="AA12" s="8">
        <v>52660.974215826303</v>
      </c>
      <c r="AB12" s="8">
        <v>46650.853648206903</v>
      </c>
      <c r="AC12" s="8">
        <v>47314.663278149797</v>
      </c>
      <c r="AD12" s="8">
        <v>48442.130101003502</v>
      </c>
      <c r="AE12" s="8">
        <v>59312.195466429599</v>
      </c>
      <c r="AF12" s="8">
        <v>60238.841914837001</v>
      </c>
      <c r="AG12" s="8">
        <v>60187.6253495212</v>
      </c>
      <c r="AH12" s="7">
        <f t="shared" si="0"/>
        <v>0.10406633817947068</v>
      </c>
      <c r="AI12" s="7"/>
      <c r="AJ12" s="7"/>
      <c r="AK12" s="10">
        <v>115022.82802171</v>
      </c>
      <c r="AL12" s="10">
        <v>96246.808708260796</v>
      </c>
      <c r="AM12" s="10">
        <v>103812.121355016</v>
      </c>
      <c r="AN12" s="10">
        <v>98502.009393372602</v>
      </c>
      <c r="AO12" s="10">
        <v>92318.711655641499</v>
      </c>
      <c r="AP12" s="10">
        <v>90070.634352906505</v>
      </c>
      <c r="AQ12" s="10">
        <v>94913.8928819133</v>
      </c>
      <c r="AR12" s="10">
        <v>92258.160834041701</v>
      </c>
      <c r="AS12" s="10">
        <v>96375.021345988294</v>
      </c>
      <c r="AT12" s="10">
        <v>99695.019072488503</v>
      </c>
      <c r="AU12" s="10">
        <v>102561.56945548</v>
      </c>
      <c r="AV12" s="10">
        <v>100284.38893231</v>
      </c>
      <c r="AW12" s="10">
        <v>92112.977391020497</v>
      </c>
      <c r="AX12" s="10">
        <v>94731.963399593194</v>
      </c>
      <c r="AY12" s="10">
        <v>103355.30561775999</v>
      </c>
      <c r="AZ12" s="10">
        <v>93986.729390188601</v>
      </c>
      <c r="BA12" s="10">
        <v>99359.551615555902</v>
      </c>
      <c r="BB12" s="10">
        <v>106843.408723778</v>
      </c>
      <c r="BC12" s="10">
        <v>113332.91674735201</v>
      </c>
      <c r="BD12" s="10">
        <v>95791.7183576854</v>
      </c>
      <c r="BE12" s="10">
        <v>96621.6670144003</v>
      </c>
      <c r="BF12" s="10">
        <v>117417.928349822</v>
      </c>
      <c r="BG12" s="10">
        <v>106544.55428259799</v>
      </c>
      <c r="BH12" s="10">
        <v>103202.408250851</v>
      </c>
      <c r="BI12" s="10">
        <v>115256.413413972</v>
      </c>
      <c r="BJ12" s="10">
        <v>103212.792800878</v>
      </c>
      <c r="BK12" s="10">
        <v>100488.23280066199</v>
      </c>
      <c r="BL12" s="10">
        <v>95526.944311223895</v>
      </c>
      <c r="BM12" s="10">
        <v>101837.46944242201</v>
      </c>
      <c r="BN12" s="10">
        <v>91537.868796238603</v>
      </c>
      <c r="BO12" s="37">
        <f t="shared" si="1"/>
        <v>7.3958765412589389E-2</v>
      </c>
      <c r="BP12" s="37"/>
      <c r="BQ12" s="37"/>
    </row>
    <row r="13" spans="1:69" x14ac:dyDescent="0.25">
      <c r="A13" s="1" t="s">
        <v>1621</v>
      </c>
      <c r="B13" s="4" t="s">
        <v>64</v>
      </c>
      <c r="C13" s="4" t="s">
        <v>65</v>
      </c>
      <c r="D13" s="8" t="s">
        <v>0</v>
      </c>
      <c r="E13" s="8" t="s">
        <v>0</v>
      </c>
      <c r="F13" s="8" t="s">
        <v>0</v>
      </c>
      <c r="G13" s="8" t="s">
        <v>0</v>
      </c>
      <c r="H13" s="8" t="s">
        <v>0</v>
      </c>
      <c r="I13" s="8" t="s">
        <v>0</v>
      </c>
      <c r="J13" s="8" t="s">
        <v>0</v>
      </c>
      <c r="K13" s="8" t="s">
        <v>0</v>
      </c>
      <c r="L13" s="8" t="s">
        <v>0</v>
      </c>
      <c r="M13" s="8" t="s">
        <v>0</v>
      </c>
      <c r="N13" s="8" t="s">
        <v>0</v>
      </c>
      <c r="O13" s="8" t="s">
        <v>0</v>
      </c>
      <c r="P13" s="8" t="s">
        <v>0</v>
      </c>
      <c r="Q13" s="8" t="s">
        <v>0</v>
      </c>
      <c r="R13" s="8" t="s">
        <v>0</v>
      </c>
      <c r="S13" s="8" t="s">
        <v>0</v>
      </c>
      <c r="T13" s="8" t="s">
        <v>0</v>
      </c>
      <c r="U13" s="8" t="s">
        <v>0</v>
      </c>
      <c r="V13" s="8" t="s">
        <v>0</v>
      </c>
      <c r="W13" s="8" t="s">
        <v>0</v>
      </c>
      <c r="X13" s="8" t="s">
        <v>0</v>
      </c>
      <c r="Y13" s="8" t="s">
        <v>0</v>
      </c>
      <c r="Z13" s="8" t="s">
        <v>0</v>
      </c>
      <c r="AA13" s="8" t="s">
        <v>0</v>
      </c>
      <c r="AB13" s="8" t="s">
        <v>0</v>
      </c>
      <c r="AC13" s="8" t="s">
        <v>0</v>
      </c>
      <c r="AD13" s="8" t="s">
        <v>0</v>
      </c>
      <c r="AE13" s="8" t="s">
        <v>0</v>
      </c>
      <c r="AF13" s="8" t="s">
        <v>0</v>
      </c>
      <c r="AG13" s="8" t="s">
        <v>0</v>
      </c>
      <c r="AH13" s="7" t="e">
        <f t="shared" si="0"/>
        <v>#DIV/0!</v>
      </c>
      <c r="AI13" s="7"/>
      <c r="AJ13" s="7"/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37" t="e">
        <f t="shared" si="1"/>
        <v>#DIV/0!</v>
      </c>
      <c r="BP13" s="37"/>
      <c r="BQ13" s="37"/>
    </row>
    <row r="14" spans="1:69" x14ac:dyDescent="0.25">
      <c r="A14" s="1" t="s">
        <v>1622</v>
      </c>
      <c r="B14" s="4" t="s">
        <v>68</v>
      </c>
      <c r="C14" s="4" t="s">
        <v>69</v>
      </c>
      <c r="D14" s="8">
        <v>183483.74306185401</v>
      </c>
      <c r="E14" s="8">
        <v>189907.737806152</v>
      </c>
      <c r="F14" s="8">
        <v>157651.625258855</v>
      </c>
      <c r="G14" s="8">
        <v>174950.345620365</v>
      </c>
      <c r="H14" s="8">
        <v>170987.56471416701</v>
      </c>
      <c r="I14" s="8">
        <v>184274.51844404999</v>
      </c>
      <c r="J14" s="8">
        <v>179630.72608669099</v>
      </c>
      <c r="K14" s="8">
        <v>188396.287961277</v>
      </c>
      <c r="L14" s="8">
        <v>187670.02514762699</v>
      </c>
      <c r="M14" s="8">
        <v>179884.452297777</v>
      </c>
      <c r="N14" s="8">
        <v>167351.04233433399</v>
      </c>
      <c r="O14" s="8">
        <v>175601.33467678999</v>
      </c>
      <c r="P14" s="8">
        <v>191172.74170189601</v>
      </c>
      <c r="Q14" s="8">
        <v>160346.297241947</v>
      </c>
      <c r="R14" s="8">
        <v>180168.61838579999</v>
      </c>
      <c r="S14" s="8">
        <v>159798.497334924</v>
      </c>
      <c r="T14" s="8">
        <v>162914.17556441401</v>
      </c>
      <c r="U14" s="8">
        <v>182079.53910716099</v>
      </c>
      <c r="V14" s="8">
        <v>155016.786301543</v>
      </c>
      <c r="W14" s="8">
        <v>149987.657680512</v>
      </c>
      <c r="X14" s="8">
        <v>172795.67951264101</v>
      </c>
      <c r="Y14" s="8">
        <v>179248.160723443</v>
      </c>
      <c r="Z14" s="8">
        <v>155684.718006507</v>
      </c>
      <c r="AA14" s="8">
        <v>154353.31071271701</v>
      </c>
      <c r="AB14" s="8">
        <v>159756.74343223599</v>
      </c>
      <c r="AC14" s="8">
        <v>155424.000575146</v>
      </c>
      <c r="AD14" s="8">
        <v>154301.592353157</v>
      </c>
      <c r="AE14" s="8">
        <v>152958.18501759399</v>
      </c>
      <c r="AF14" s="8">
        <v>169879.19832465</v>
      </c>
      <c r="AG14" s="8">
        <v>168591.56876757601</v>
      </c>
      <c r="AH14" s="7">
        <f t="shared" si="0"/>
        <v>7.5679418197169265E-2</v>
      </c>
      <c r="AI14" s="7"/>
      <c r="AJ14" s="7"/>
      <c r="AK14" s="10">
        <v>179045.841895138</v>
      </c>
      <c r="AL14" s="10">
        <v>176207.04876893401</v>
      </c>
      <c r="AM14" s="10">
        <v>189157.09584280199</v>
      </c>
      <c r="AN14" s="10">
        <v>180151.19357366199</v>
      </c>
      <c r="AO14" s="10">
        <v>184546.12851594001</v>
      </c>
      <c r="AP14" s="10">
        <v>179167.35760909799</v>
      </c>
      <c r="AQ14" s="10">
        <v>177078.98822280599</v>
      </c>
      <c r="AR14" s="10">
        <v>165998.891766616</v>
      </c>
      <c r="AS14" s="10">
        <v>205448.24254282599</v>
      </c>
      <c r="AT14" s="10">
        <v>173367.03401685299</v>
      </c>
      <c r="AU14" s="10">
        <v>185228.76618788799</v>
      </c>
      <c r="AV14" s="10">
        <v>177083.90479355399</v>
      </c>
      <c r="AW14" s="10">
        <v>164958.98144705099</v>
      </c>
      <c r="AX14" s="10">
        <v>165572.68847016801</v>
      </c>
      <c r="AY14" s="10">
        <v>160272.15016294501</v>
      </c>
      <c r="AZ14" s="10">
        <v>163813.348460562</v>
      </c>
      <c r="BA14" s="10">
        <v>182570.14113625899</v>
      </c>
      <c r="BB14" s="10">
        <v>178842.588843212</v>
      </c>
      <c r="BC14" s="10">
        <v>174583.83960986399</v>
      </c>
      <c r="BD14" s="10">
        <v>177924.600006683</v>
      </c>
      <c r="BE14" s="10">
        <v>171878.69251353099</v>
      </c>
      <c r="BF14" s="10">
        <v>163288.612436811</v>
      </c>
      <c r="BG14" s="10">
        <v>161935.780743835</v>
      </c>
      <c r="BH14" s="10">
        <v>167072.96176129999</v>
      </c>
      <c r="BI14" s="10">
        <v>161936.79555196501</v>
      </c>
      <c r="BJ14" s="10">
        <v>157052.56134924499</v>
      </c>
      <c r="BK14" s="10">
        <v>173564.32893672099</v>
      </c>
      <c r="BL14" s="10">
        <v>168489.769385658</v>
      </c>
      <c r="BM14" s="10">
        <v>186998.05404325199</v>
      </c>
      <c r="BN14" s="10">
        <v>188052.048007198</v>
      </c>
      <c r="BO14" s="37">
        <f t="shared" si="1"/>
        <v>6.1236020087575747E-2</v>
      </c>
      <c r="BP14" s="37"/>
      <c r="BQ14" s="37"/>
    </row>
    <row r="15" spans="1:69" x14ac:dyDescent="0.25">
      <c r="A15" s="1" t="s">
        <v>1623</v>
      </c>
      <c r="B15" s="4" t="s">
        <v>73</v>
      </c>
      <c r="C15" s="4" t="s">
        <v>74</v>
      </c>
      <c r="D15" s="8">
        <v>70261.270888283398</v>
      </c>
      <c r="E15" s="8">
        <v>69395.078193601104</v>
      </c>
      <c r="F15" s="8">
        <v>74131.251583129706</v>
      </c>
      <c r="G15" s="8">
        <v>64020.935278880403</v>
      </c>
      <c r="H15" s="8">
        <v>68721.775688753405</v>
      </c>
      <c r="I15" s="8">
        <v>70528.259103525095</v>
      </c>
      <c r="J15" s="8">
        <v>79988.882887535103</v>
      </c>
      <c r="K15" s="8">
        <v>65585.4760215758</v>
      </c>
      <c r="L15" s="8">
        <v>67036.595433128197</v>
      </c>
      <c r="M15" s="8">
        <v>66108.051036179299</v>
      </c>
      <c r="N15" s="8">
        <v>77028.2720215601</v>
      </c>
      <c r="O15" s="8">
        <v>58693.346104436001</v>
      </c>
      <c r="P15" s="8">
        <v>69288.201507696896</v>
      </c>
      <c r="Q15" s="8">
        <v>74360.672098734896</v>
      </c>
      <c r="R15" s="8">
        <v>61743.894723044497</v>
      </c>
      <c r="S15" s="8">
        <v>67088.6546599336</v>
      </c>
      <c r="T15" s="8">
        <v>69114.102656170202</v>
      </c>
      <c r="U15" s="8">
        <v>68643.860610665506</v>
      </c>
      <c r="V15" s="8">
        <v>62156.032310948802</v>
      </c>
      <c r="W15" s="8">
        <v>73950.903667083607</v>
      </c>
      <c r="X15" s="8">
        <v>71610.865760788496</v>
      </c>
      <c r="Y15" s="8">
        <v>66948.516516223201</v>
      </c>
      <c r="Z15" s="8">
        <v>69811.628528532703</v>
      </c>
      <c r="AA15" s="8">
        <v>61635.724861718001</v>
      </c>
      <c r="AB15" s="8">
        <v>62557.879821186703</v>
      </c>
      <c r="AC15" s="8">
        <v>67520.261975666304</v>
      </c>
      <c r="AD15" s="8">
        <v>56691.635307813704</v>
      </c>
      <c r="AE15" s="8">
        <v>74621.494744741096</v>
      </c>
      <c r="AF15" s="8">
        <v>70913.261519296095</v>
      </c>
      <c r="AG15" s="8">
        <v>61207.217841117803</v>
      </c>
      <c r="AH15" s="7">
        <f t="shared" si="0"/>
        <v>7.988843649065186E-2</v>
      </c>
      <c r="AI15" s="7"/>
      <c r="AJ15" s="7"/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37" t="e">
        <f t="shared" si="1"/>
        <v>#DIV/0!</v>
      </c>
      <c r="BP15" s="37"/>
      <c r="BQ15" s="37"/>
    </row>
    <row r="16" spans="1:69" x14ac:dyDescent="0.25">
      <c r="A16" s="1" t="s">
        <v>1624</v>
      </c>
      <c r="B16" s="4" t="s">
        <v>78</v>
      </c>
      <c r="C16" s="4" t="s">
        <v>79</v>
      </c>
      <c r="D16" s="8">
        <v>106161237.52168199</v>
      </c>
      <c r="E16" s="8">
        <v>105577939.622675</v>
      </c>
      <c r="F16" s="8">
        <v>103422177.11047401</v>
      </c>
      <c r="G16" s="8">
        <v>104981861.69388001</v>
      </c>
      <c r="H16" s="8">
        <v>108512325.055866</v>
      </c>
      <c r="I16" s="8">
        <v>109041849.337493</v>
      </c>
      <c r="J16" s="8">
        <v>110065034.4963</v>
      </c>
      <c r="K16" s="8">
        <v>108491789.15309501</v>
      </c>
      <c r="L16" s="8">
        <v>105703669.70742901</v>
      </c>
      <c r="M16" s="8">
        <v>104216069.74099401</v>
      </c>
      <c r="N16" s="8">
        <v>104606024.125378</v>
      </c>
      <c r="O16" s="8">
        <v>107764068.24258301</v>
      </c>
      <c r="P16" s="8">
        <v>105969578.322485</v>
      </c>
      <c r="Q16" s="8">
        <v>102541253.01052301</v>
      </c>
      <c r="R16" s="8">
        <v>104131563.038168</v>
      </c>
      <c r="S16" s="8">
        <v>103589964.630569</v>
      </c>
      <c r="T16" s="8">
        <v>107169148.84332301</v>
      </c>
      <c r="U16" s="8">
        <v>105512203.597605</v>
      </c>
      <c r="V16" s="8">
        <v>103981694.162185</v>
      </c>
      <c r="W16" s="8">
        <v>100937983.121842</v>
      </c>
      <c r="X16" s="8">
        <v>99676279.053209007</v>
      </c>
      <c r="Y16" s="8">
        <v>102646226.374699</v>
      </c>
      <c r="Z16" s="8">
        <v>102959412.032498</v>
      </c>
      <c r="AA16" s="8">
        <v>104154586.464917</v>
      </c>
      <c r="AB16" s="8">
        <v>103807921.31835701</v>
      </c>
      <c r="AC16" s="8">
        <v>104965772.059652</v>
      </c>
      <c r="AD16" s="8">
        <v>105021942.283388</v>
      </c>
      <c r="AE16" s="8">
        <v>104404090.187461</v>
      </c>
      <c r="AF16" s="8">
        <v>105147690.83545101</v>
      </c>
      <c r="AG16" s="8">
        <v>102610412.07345</v>
      </c>
      <c r="AH16" s="7">
        <f t="shared" si="0"/>
        <v>2.2241206202754216E-2</v>
      </c>
      <c r="AI16" s="7"/>
      <c r="AJ16" s="7"/>
      <c r="AK16" s="10">
        <v>14852715.8010082</v>
      </c>
      <c r="AL16" s="10">
        <v>14132645.235771701</v>
      </c>
      <c r="AM16" s="10">
        <v>14066662.919295199</v>
      </c>
      <c r="AN16" s="10">
        <v>14369056.9567369</v>
      </c>
      <c r="AO16" s="10">
        <v>14641058.211547</v>
      </c>
      <c r="AP16" s="10">
        <v>14440040.2312607</v>
      </c>
      <c r="AQ16" s="10">
        <v>14665276.922552301</v>
      </c>
      <c r="AR16" s="10">
        <v>14658062.566102801</v>
      </c>
      <c r="AS16" s="10">
        <v>14316111.894492401</v>
      </c>
      <c r="AT16" s="10">
        <v>14061876.0058382</v>
      </c>
      <c r="AU16" s="10">
        <v>14099913.3935729</v>
      </c>
      <c r="AV16" s="10">
        <v>14583037.505007099</v>
      </c>
      <c r="AW16" s="10">
        <v>14070556.382209999</v>
      </c>
      <c r="AX16" s="10">
        <v>13682679.730960499</v>
      </c>
      <c r="AY16" s="10">
        <v>14035463.2606775</v>
      </c>
      <c r="AZ16" s="10">
        <v>13910085.7722125</v>
      </c>
      <c r="BA16" s="10">
        <v>14427137.881480601</v>
      </c>
      <c r="BB16" s="10">
        <v>14303587.6763389</v>
      </c>
      <c r="BC16" s="10">
        <v>14046156.606105501</v>
      </c>
      <c r="BD16" s="10">
        <v>13534991.9518936</v>
      </c>
      <c r="BE16" s="10">
        <v>13450790.3518904</v>
      </c>
      <c r="BF16" s="10">
        <v>13661249.957179099</v>
      </c>
      <c r="BG16" s="10">
        <v>13855291.8676193</v>
      </c>
      <c r="BH16" s="10">
        <v>14109374.6306949</v>
      </c>
      <c r="BI16" s="10">
        <v>14036674.0489351</v>
      </c>
      <c r="BJ16" s="10">
        <v>14076184.8958741</v>
      </c>
      <c r="BK16" s="10">
        <v>13986617.10854</v>
      </c>
      <c r="BL16" s="10">
        <v>14235460.393966099</v>
      </c>
      <c r="BM16" s="10">
        <v>14048845.068365401</v>
      </c>
      <c r="BN16" s="10">
        <v>13824985.2195177</v>
      </c>
      <c r="BO16" s="37">
        <f t="shared" si="1"/>
        <v>2.4177839264928044E-2</v>
      </c>
      <c r="BP16" s="37"/>
      <c r="BQ16" s="37"/>
    </row>
    <row r="17" spans="1:69" x14ac:dyDescent="0.25">
      <c r="A17" s="1" t="s">
        <v>1625</v>
      </c>
      <c r="B17" s="4" t="s">
        <v>83</v>
      </c>
      <c r="C17" s="4" t="s">
        <v>84</v>
      </c>
      <c r="D17" s="8">
        <v>796569.20415716595</v>
      </c>
      <c r="E17" s="8">
        <v>749793.73991351295</v>
      </c>
      <c r="F17" s="8">
        <v>755324.32677427202</v>
      </c>
      <c r="G17" s="8">
        <v>687835.116382487</v>
      </c>
      <c r="H17" s="8">
        <v>732373.23660273699</v>
      </c>
      <c r="I17" s="8">
        <v>702139.25656736095</v>
      </c>
      <c r="J17" s="8">
        <v>708317.84451687697</v>
      </c>
      <c r="K17" s="8">
        <v>686555.64292356395</v>
      </c>
      <c r="L17" s="8">
        <v>640741.17202644597</v>
      </c>
      <c r="M17" s="8">
        <v>676238.689690909</v>
      </c>
      <c r="N17" s="8">
        <v>681496.20552116097</v>
      </c>
      <c r="O17" s="8">
        <v>615284.51487477706</v>
      </c>
      <c r="P17" s="8">
        <v>606538.60172288294</v>
      </c>
      <c r="Q17" s="8">
        <v>644328.88413778401</v>
      </c>
      <c r="R17" s="8">
        <v>622704.83467129106</v>
      </c>
      <c r="S17" s="8">
        <v>612325.47759995598</v>
      </c>
      <c r="T17" s="8">
        <v>600349.14364437701</v>
      </c>
      <c r="U17" s="8">
        <v>680342.015055286</v>
      </c>
      <c r="V17" s="8">
        <v>615120.92613076104</v>
      </c>
      <c r="W17" s="8">
        <v>625165.21677883703</v>
      </c>
      <c r="X17" s="8">
        <v>607894.337575224</v>
      </c>
      <c r="Y17" s="8">
        <v>616056.77906235994</v>
      </c>
      <c r="Z17" s="8">
        <v>644731.97593756497</v>
      </c>
      <c r="AA17" s="8">
        <v>585921.53393175395</v>
      </c>
      <c r="AB17" s="8">
        <v>634772.89832699206</v>
      </c>
      <c r="AC17" s="8">
        <v>625515.97651590302</v>
      </c>
      <c r="AD17" s="8">
        <v>591598.03787342005</v>
      </c>
      <c r="AE17" s="8">
        <v>598750.50011361903</v>
      </c>
      <c r="AF17" s="8">
        <v>642536.39541382098</v>
      </c>
      <c r="AG17" s="8">
        <v>654854.78836220095</v>
      </c>
      <c r="AH17" s="7">
        <f t="shared" si="0"/>
        <v>8.2110046313538659E-2</v>
      </c>
      <c r="AI17" s="7"/>
      <c r="AJ17" s="7"/>
      <c r="AK17" s="10">
        <v>1034944.5503915</v>
      </c>
      <c r="AL17" s="10">
        <v>991194.22182725696</v>
      </c>
      <c r="AM17" s="10">
        <v>1018379.72439306</v>
      </c>
      <c r="AN17" s="10">
        <v>900052.50156791904</v>
      </c>
      <c r="AO17" s="10">
        <v>910348.72796134104</v>
      </c>
      <c r="AP17" s="10">
        <v>925042.635200124</v>
      </c>
      <c r="AQ17" s="10">
        <v>864700.87224774505</v>
      </c>
      <c r="AR17" s="10">
        <v>895892.33482838003</v>
      </c>
      <c r="AS17" s="10">
        <v>837174.63884286303</v>
      </c>
      <c r="AT17" s="10">
        <v>837970.54843896895</v>
      </c>
      <c r="AU17" s="10">
        <v>888967.89096121199</v>
      </c>
      <c r="AV17" s="10">
        <v>875553.39376505301</v>
      </c>
      <c r="AW17" s="10">
        <v>848090.68024468096</v>
      </c>
      <c r="AX17" s="10">
        <v>841483.38696803094</v>
      </c>
      <c r="AY17" s="10">
        <v>817479.66687827196</v>
      </c>
      <c r="AZ17" s="10">
        <v>813900.45161931706</v>
      </c>
      <c r="BA17" s="10">
        <v>811787.22732991597</v>
      </c>
      <c r="BB17" s="10">
        <v>837236.75582822599</v>
      </c>
      <c r="BC17" s="10">
        <v>822375.24744518602</v>
      </c>
      <c r="BD17" s="10">
        <v>828509.70494147995</v>
      </c>
      <c r="BE17" s="10">
        <v>801814.64408954803</v>
      </c>
      <c r="BF17" s="10">
        <v>803705.55026849394</v>
      </c>
      <c r="BG17" s="10">
        <v>812548.06335891201</v>
      </c>
      <c r="BH17" s="10">
        <v>801891.39515107905</v>
      </c>
      <c r="BI17" s="10">
        <v>828220.88869200798</v>
      </c>
      <c r="BJ17" s="10">
        <v>830634.92639895098</v>
      </c>
      <c r="BK17" s="10">
        <v>788172.18047625304</v>
      </c>
      <c r="BL17" s="10">
        <v>800507.66914854106</v>
      </c>
      <c r="BM17" s="10">
        <v>966751.29422979103</v>
      </c>
      <c r="BN17" s="10">
        <v>807460.18259157601</v>
      </c>
      <c r="BO17" s="37">
        <f t="shared" si="1"/>
        <v>7.8077549290496345E-2</v>
      </c>
      <c r="BP17" s="37"/>
      <c r="BQ17" s="37"/>
    </row>
    <row r="18" spans="1:69" x14ac:dyDescent="0.25">
      <c r="A18" s="1" t="s">
        <v>1626</v>
      </c>
      <c r="B18" s="4" t="s">
        <v>86</v>
      </c>
      <c r="C18" s="4" t="s">
        <v>87</v>
      </c>
      <c r="D18" s="8" t="s">
        <v>0</v>
      </c>
      <c r="E18" s="8" t="s">
        <v>0</v>
      </c>
      <c r="F18" s="8" t="s">
        <v>0</v>
      </c>
      <c r="G18" s="8" t="s">
        <v>0</v>
      </c>
      <c r="H18" s="8" t="s">
        <v>0</v>
      </c>
      <c r="I18" s="8" t="s">
        <v>0</v>
      </c>
      <c r="J18" s="8" t="s">
        <v>0</v>
      </c>
      <c r="K18" s="8" t="s">
        <v>0</v>
      </c>
      <c r="L18" s="8" t="s">
        <v>0</v>
      </c>
      <c r="M18" s="8" t="s">
        <v>0</v>
      </c>
      <c r="N18" s="8" t="s">
        <v>0</v>
      </c>
      <c r="O18" s="8" t="s">
        <v>0</v>
      </c>
      <c r="P18" s="8" t="s">
        <v>0</v>
      </c>
      <c r="Q18" s="8" t="s">
        <v>0</v>
      </c>
      <c r="R18" s="8" t="s">
        <v>0</v>
      </c>
      <c r="S18" s="8" t="s">
        <v>0</v>
      </c>
      <c r="T18" s="8" t="s">
        <v>0</v>
      </c>
      <c r="U18" s="8" t="s">
        <v>0</v>
      </c>
      <c r="V18" s="8" t="s">
        <v>0</v>
      </c>
      <c r="W18" s="8" t="s">
        <v>0</v>
      </c>
      <c r="X18" s="8" t="s">
        <v>0</v>
      </c>
      <c r="Y18" s="8" t="s">
        <v>0</v>
      </c>
      <c r="Z18" s="8" t="s">
        <v>0</v>
      </c>
      <c r="AA18" s="8" t="s">
        <v>0</v>
      </c>
      <c r="AB18" s="8" t="s">
        <v>0</v>
      </c>
      <c r="AC18" s="8" t="s">
        <v>0</v>
      </c>
      <c r="AD18" s="8" t="s">
        <v>0</v>
      </c>
      <c r="AE18" s="8" t="s">
        <v>0</v>
      </c>
      <c r="AF18" s="8" t="s">
        <v>0</v>
      </c>
      <c r="AG18" s="8" t="s">
        <v>0</v>
      </c>
      <c r="AH18" s="7" t="e">
        <f t="shared" si="0"/>
        <v>#DIV/0!</v>
      </c>
      <c r="AI18" s="7"/>
      <c r="AJ18" s="7"/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37" t="e">
        <f t="shared" si="1"/>
        <v>#DIV/0!</v>
      </c>
      <c r="BP18" s="37"/>
      <c r="BQ18" s="37"/>
    </row>
    <row r="19" spans="1:69" x14ac:dyDescent="0.25">
      <c r="A19" s="1" t="s">
        <v>1627</v>
      </c>
      <c r="B19" s="4" t="s">
        <v>90</v>
      </c>
      <c r="C19" s="4" t="s">
        <v>91</v>
      </c>
      <c r="D19" s="8" t="s">
        <v>0</v>
      </c>
      <c r="E19" s="8" t="s">
        <v>0</v>
      </c>
      <c r="F19" s="8" t="s">
        <v>0</v>
      </c>
      <c r="G19" s="8" t="s">
        <v>0</v>
      </c>
      <c r="H19" s="8" t="s">
        <v>0</v>
      </c>
      <c r="I19" s="8" t="s">
        <v>0</v>
      </c>
      <c r="J19" s="8" t="s">
        <v>0</v>
      </c>
      <c r="K19" s="8" t="s">
        <v>0</v>
      </c>
      <c r="L19" s="8" t="s">
        <v>0</v>
      </c>
      <c r="M19" s="8" t="s">
        <v>0</v>
      </c>
      <c r="N19" s="8" t="s">
        <v>0</v>
      </c>
      <c r="O19" s="8" t="s">
        <v>0</v>
      </c>
      <c r="P19" s="8" t="s">
        <v>0</v>
      </c>
      <c r="Q19" s="8" t="s">
        <v>0</v>
      </c>
      <c r="R19" s="8" t="s">
        <v>0</v>
      </c>
      <c r="S19" s="8" t="s">
        <v>0</v>
      </c>
      <c r="T19" s="8" t="s">
        <v>0</v>
      </c>
      <c r="U19" s="8" t="s">
        <v>0</v>
      </c>
      <c r="V19" s="8" t="s">
        <v>0</v>
      </c>
      <c r="W19" s="8" t="s">
        <v>0</v>
      </c>
      <c r="X19" s="8" t="s">
        <v>0</v>
      </c>
      <c r="Y19" s="8" t="s">
        <v>0</v>
      </c>
      <c r="Z19" s="8" t="s">
        <v>0</v>
      </c>
      <c r="AA19" s="8" t="s">
        <v>0</v>
      </c>
      <c r="AB19" s="8" t="s">
        <v>0</v>
      </c>
      <c r="AC19" s="8" t="s">
        <v>0</v>
      </c>
      <c r="AD19" s="8" t="s">
        <v>0</v>
      </c>
      <c r="AE19" s="8" t="s">
        <v>0</v>
      </c>
      <c r="AF19" s="8" t="s">
        <v>0</v>
      </c>
      <c r="AG19" s="8" t="s">
        <v>0</v>
      </c>
      <c r="AH19" s="7" t="e">
        <f t="shared" si="0"/>
        <v>#DIV/0!</v>
      </c>
      <c r="AI19" s="7"/>
      <c r="AJ19" s="7"/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37" t="e">
        <f t="shared" si="1"/>
        <v>#DIV/0!</v>
      </c>
      <c r="BP19" s="37"/>
      <c r="BQ19" s="37"/>
    </row>
    <row r="20" spans="1:69" x14ac:dyDescent="0.25">
      <c r="A20" s="1" t="s">
        <v>1629</v>
      </c>
      <c r="B20" s="4" t="s">
        <v>93</v>
      </c>
      <c r="C20" s="4" t="s">
        <v>94</v>
      </c>
      <c r="D20" s="8">
        <v>9532141.9670511596</v>
      </c>
      <c r="E20" s="8">
        <v>9845582.4888967294</v>
      </c>
      <c r="F20" s="8">
        <v>10004572.590546699</v>
      </c>
      <c r="G20" s="8">
        <v>9653183.5793845803</v>
      </c>
      <c r="H20" s="8">
        <v>9761132.4600738306</v>
      </c>
      <c r="I20" s="8">
        <v>9774390.8317982703</v>
      </c>
      <c r="J20" s="8">
        <v>9943420.6530524809</v>
      </c>
      <c r="K20" s="8">
        <v>9436422.1524493098</v>
      </c>
      <c r="L20" s="8">
        <v>9863228.4624619</v>
      </c>
      <c r="M20" s="8">
        <v>9516922.4469859395</v>
      </c>
      <c r="N20" s="8">
        <v>9388256.6877547</v>
      </c>
      <c r="O20" s="8">
        <v>9405830.0692769308</v>
      </c>
      <c r="P20" s="8">
        <v>10021355.763474099</v>
      </c>
      <c r="Q20" s="8">
        <v>9609939.8894692399</v>
      </c>
      <c r="R20" s="8">
        <v>9428857.1270693894</v>
      </c>
      <c r="S20" s="8">
        <v>9451644.7600776292</v>
      </c>
      <c r="T20" s="8">
        <v>9621402.0257724207</v>
      </c>
      <c r="U20" s="8">
        <v>9351595.5552153997</v>
      </c>
      <c r="V20" s="8">
        <v>9556424.9358465802</v>
      </c>
      <c r="W20" s="8">
        <v>9442149.6262706406</v>
      </c>
      <c r="X20" s="8">
        <v>9210590.7046792209</v>
      </c>
      <c r="Y20" s="8">
        <v>9331160.7579372209</v>
      </c>
      <c r="Z20" s="8">
        <v>9212187.9618454296</v>
      </c>
      <c r="AA20" s="8">
        <v>8954535.3944889493</v>
      </c>
      <c r="AB20" s="8">
        <v>9278661.7158698794</v>
      </c>
      <c r="AC20" s="8">
        <v>9314934.3951889891</v>
      </c>
      <c r="AD20" s="8">
        <v>9633177.6814473197</v>
      </c>
      <c r="AE20" s="8">
        <v>9000206.6357601192</v>
      </c>
      <c r="AF20" s="8">
        <v>9228610.1080898494</v>
      </c>
      <c r="AG20" s="8">
        <v>9393217.8569686897</v>
      </c>
      <c r="AH20" s="7">
        <f t="shared" si="0"/>
        <v>2.8700401057813442E-2</v>
      </c>
      <c r="AI20" s="7"/>
      <c r="AJ20" s="7"/>
      <c r="AK20" s="10">
        <v>6149952.7085330598</v>
      </c>
      <c r="AL20" s="10">
        <v>6338505.3364004903</v>
      </c>
      <c r="AM20" s="10">
        <v>6200347.3832882596</v>
      </c>
      <c r="AN20" s="10">
        <v>6173835.88707761</v>
      </c>
      <c r="AO20" s="10">
        <v>6199766.0881213397</v>
      </c>
      <c r="AP20" s="10">
        <v>6043914.1573502002</v>
      </c>
      <c r="AQ20" s="10">
        <v>6308988.9778692396</v>
      </c>
      <c r="AR20" s="10">
        <v>6268069.2644437803</v>
      </c>
      <c r="AS20" s="10">
        <v>6295965.7414948503</v>
      </c>
      <c r="AT20" s="10">
        <v>6028032.2005385701</v>
      </c>
      <c r="AU20" s="10">
        <v>5979007.7813702896</v>
      </c>
      <c r="AV20" s="10">
        <v>6024547.0228651697</v>
      </c>
      <c r="AW20" s="10">
        <v>5955925.18067302</v>
      </c>
      <c r="AX20" s="10">
        <v>5675654.8124929201</v>
      </c>
      <c r="AY20" s="10">
        <v>6135800.6851775004</v>
      </c>
      <c r="AZ20" s="10">
        <v>5603195.8362961402</v>
      </c>
      <c r="BA20" s="10">
        <v>6046311.8366680499</v>
      </c>
      <c r="BB20" s="10">
        <v>6100307.9336108901</v>
      </c>
      <c r="BC20" s="10">
        <v>6039781.94138397</v>
      </c>
      <c r="BD20" s="10">
        <v>5992125.2865864802</v>
      </c>
      <c r="BE20" s="10">
        <v>6080613.2775431303</v>
      </c>
      <c r="BF20" s="10">
        <v>5996717.3107162798</v>
      </c>
      <c r="BG20" s="10">
        <v>5837206.5132450704</v>
      </c>
      <c r="BH20" s="10">
        <v>5781714.9554248499</v>
      </c>
      <c r="BI20" s="10">
        <v>6418418.3473582501</v>
      </c>
      <c r="BJ20" s="10">
        <v>5994671.7414118703</v>
      </c>
      <c r="BK20" s="10">
        <v>5617173.3351747701</v>
      </c>
      <c r="BL20" s="10">
        <v>5996356.2571488004</v>
      </c>
      <c r="BM20" s="10">
        <v>6275877.3182431702</v>
      </c>
      <c r="BN20" s="10">
        <v>6070150.6556725698</v>
      </c>
      <c r="BO20" s="37">
        <f t="shared" si="1"/>
        <v>3.3568671819349194E-2</v>
      </c>
      <c r="BP20" s="37"/>
      <c r="BQ20" s="37"/>
    </row>
    <row r="21" spans="1:69" x14ac:dyDescent="0.25">
      <c r="A21" s="1" t="s">
        <v>1631</v>
      </c>
      <c r="B21" s="4" t="s">
        <v>98</v>
      </c>
      <c r="C21" s="4" t="s">
        <v>99</v>
      </c>
      <c r="D21" s="8">
        <v>34586.611612776098</v>
      </c>
      <c r="E21" s="8">
        <v>32536.731807029799</v>
      </c>
      <c r="F21" s="8">
        <v>44814.498410722197</v>
      </c>
      <c r="G21" s="8">
        <v>39249.4511682722</v>
      </c>
      <c r="H21" s="8">
        <v>50913.132267241002</v>
      </c>
      <c r="I21" s="8">
        <v>35498.897868772598</v>
      </c>
      <c r="J21" s="8">
        <v>48476.694173583703</v>
      </c>
      <c r="K21" s="8">
        <v>39189.995311626197</v>
      </c>
      <c r="L21" s="8">
        <v>35994.355462820502</v>
      </c>
      <c r="M21" s="8">
        <v>30669.415635876801</v>
      </c>
      <c r="N21" s="8">
        <v>37360.541133471903</v>
      </c>
      <c r="O21" s="8">
        <v>29375.079661498199</v>
      </c>
      <c r="P21" s="8">
        <v>33298.335533425001</v>
      </c>
      <c r="Q21" s="8">
        <v>31129.803638018599</v>
      </c>
      <c r="R21" s="8">
        <v>33445.623419424497</v>
      </c>
      <c r="S21" s="8">
        <v>41049.634170069199</v>
      </c>
      <c r="T21" s="8">
        <v>35000.746971442699</v>
      </c>
      <c r="U21" s="8">
        <v>36279.637403061999</v>
      </c>
      <c r="V21" s="8">
        <v>48762.545495288097</v>
      </c>
      <c r="W21" s="8">
        <v>26741.082653807</v>
      </c>
      <c r="X21" s="8">
        <v>43626.651459479799</v>
      </c>
      <c r="Y21" s="8">
        <v>33843.014739231003</v>
      </c>
      <c r="Z21" s="8">
        <v>48401.416740220397</v>
      </c>
      <c r="AA21" s="8">
        <v>40272.095058539599</v>
      </c>
      <c r="AB21" s="8">
        <v>36830.307994385003</v>
      </c>
      <c r="AC21" s="8">
        <v>31505.8037871251</v>
      </c>
      <c r="AD21" s="8">
        <v>36243.358772732099</v>
      </c>
      <c r="AE21" s="8">
        <v>30570.0922267932</v>
      </c>
      <c r="AF21" s="8">
        <v>29133.060409665599</v>
      </c>
      <c r="AG21" s="8">
        <v>28881.370261616499</v>
      </c>
      <c r="AH21" s="7">
        <f t="shared" si="0"/>
        <v>0.17788951761387256</v>
      </c>
      <c r="AI21" s="7"/>
      <c r="AJ21" s="7"/>
      <c r="AK21" s="10">
        <v>12743.1191928921</v>
      </c>
      <c r="AL21" s="10">
        <v>10814.1068953627</v>
      </c>
      <c r="AM21" s="10">
        <v>7547.3930691549704</v>
      </c>
      <c r="AN21" s="10">
        <v>15891.420147872301</v>
      </c>
      <c r="AO21" s="10">
        <v>9244.0747267881507</v>
      </c>
      <c r="AP21" s="10">
        <v>16536.0030358187</v>
      </c>
      <c r="AQ21" s="10">
        <v>11736.278046434099</v>
      </c>
      <c r="AR21" s="10">
        <v>10136.951043049099</v>
      </c>
      <c r="AS21" s="10">
        <v>18033.241542427899</v>
      </c>
      <c r="AT21" s="10">
        <v>4768.1653532425898</v>
      </c>
      <c r="AU21" s="10">
        <v>8262.5616917201096</v>
      </c>
      <c r="AV21" s="10">
        <v>9747.5616241935004</v>
      </c>
      <c r="AW21" s="10">
        <v>11214.6795134892</v>
      </c>
      <c r="AX21" s="10">
        <v>6735.1745383586704</v>
      </c>
      <c r="AY21" s="10">
        <v>9075.6144930794908</v>
      </c>
      <c r="AZ21" s="10">
        <v>12037.8750903499</v>
      </c>
      <c r="BA21" s="10">
        <v>10059.2082304328</v>
      </c>
      <c r="BB21" s="10">
        <v>19151.261145964301</v>
      </c>
      <c r="BC21" s="10">
        <v>12163.649281464899</v>
      </c>
      <c r="BD21" s="10">
        <v>7027.8591190317202</v>
      </c>
      <c r="BE21" s="10">
        <v>12781.9983163452</v>
      </c>
      <c r="BF21" s="10">
        <v>9311.9713034839897</v>
      </c>
      <c r="BG21" s="10">
        <v>12183.000378532301</v>
      </c>
      <c r="BH21" s="10">
        <v>8976.0682517293808</v>
      </c>
      <c r="BI21" s="10">
        <v>13979.504347949</v>
      </c>
      <c r="BJ21" s="10">
        <v>8511.1828046201208</v>
      </c>
      <c r="BK21" s="10">
        <v>6296.3541998997098</v>
      </c>
      <c r="BL21" s="10">
        <v>9580.7867298751898</v>
      </c>
      <c r="BM21" s="10">
        <v>9735.0147138610901</v>
      </c>
      <c r="BN21" s="10">
        <v>7466.9638800287103</v>
      </c>
      <c r="BO21" s="37">
        <f t="shared" si="1"/>
        <v>0.31987956417923052</v>
      </c>
      <c r="BP21" s="37"/>
      <c r="BQ21" s="37"/>
    </row>
    <row r="22" spans="1:69" x14ac:dyDescent="0.25">
      <c r="A22" s="1" t="s">
        <v>1632</v>
      </c>
      <c r="B22" s="4" t="s">
        <v>103</v>
      </c>
      <c r="C22" s="4" t="s">
        <v>104</v>
      </c>
      <c r="D22" s="8">
        <v>22514.056507113499</v>
      </c>
      <c r="E22" s="8">
        <v>19186.005503156</v>
      </c>
      <c r="F22" s="8">
        <v>22474.5340637257</v>
      </c>
      <c r="G22" s="8">
        <v>20948.795258776299</v>
      </c>
      <c r="H22" s="8">
        <v>19585.904774440201</v>
      </c>
      <c r="I22" s="8">
        <v>20688.722384861099</v>
      </c>
      <c r="J22" s="8">
        <v>20033.374786368498</v>
      </c>
      <c r="K22" s="8">
        <v>19499.2098606523</v>
      </c>
      <c r="L22" s="8">
        <v>20313.433089952301</v>
      </c>
      <c r="M22" s="8">
        <v>20701.111661091501</v>
      </c>
      <c r="N22" s="8">
        <v>19338.498082420301</v>
      </c>
      <c r="O22" s="8">
        <v>20951.729126763799</v>
      </c>
      <c r="P22" s="8">
        <v>19305.149988188699</v>
      </c>
      <c r="Q22" s="8">
        <v>22003.434369457798</v>
      </c>
      <c r="R22" s="8">
        <v>18799.7836056368</v>
      </c>
      <c r="S22" s="8">
        <v>18608.7443477083</v>
      </c>
      <c r="T22" s="8">
        <v>18640.654608476299</v>
      </c>
      <c r="U22" s="8">
        <v>18799.395769340401</v>
      </c>
      <c r="V22" s="8">
        <v>19907.853118548501</v>
      </c>
      <c r="W22" s="8">
        <v>20628.040484673402</v>
      </c>
      <c r="X22" s="8">
        <v>19101.563615074101</v>
      </c>
      <c r="Y22" s="8">
        <v>20455.441854230699</v>
      </c>
      <c r="Z22" s="8">
        <v>20251.059935344001</v>
      </c>
      <c r="AA22" s="8">
        <v>18330.519281260898</v>
      </c>
      <c r="AB22" s="8">
        <v>18929.4987194641</v>
      </c>
      <c r="AC22" s="8">
        <v>18708.503928426198</v>
      </c>
      <c r="AD22" s="8">
        <v>19151.529458166398</v>
      </c>
      <c r="AE22" s="8">
        <v>18076.924421740299</v>
      </c>
      <c r="AF22" s="8">
        <v>18048.9967791626</v>
      </c>
      <c r="AG22" s="8">
        <v>21129.278533968201</v>
      </c>
      <c r="AH22" s="7">
        <f t="shared" si="0"/>
        <v>6.1941754376702712E-2</v>
      </c>
      <c r="AI22" s="7"/>
      <c r="AJ22" s="7"/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37" t="e">
        <f t="shared" si="1"/>
        <v>#DIV/0!</v>
      </c>
      <c r="BP22" s="37"/>
      <c r="BQ22" s="37"/>
    </row>
    <row r="23" spans="1:69" x14ac:dyDescent="0.25">
      <c r="A23" s="1" t="s">
        <v>1633</v>
      </c>
      <c r="B23" s="4" t="s">
        <v>108</v>
      </c>
      <c r="C23" s="4" t="s">
        <v>109</v>
      </c>
      <c r="D23" s="8" t="s">
        <v>0</v>
      </c>
      <c r="E23" s="8" t="s">
        <v>0</v>
      </c>
      <c r="F23" s="8" t="s">
        <v>0</v>
      </c>
      <c r="G23" s="8" t="s">
        <v>0</v>
      </c>
      <c r="H23" s="8" t="s">
        <v>0</v>
      </c>
      <c r="I23" s="8" t="s">
        <v>0</v>
      </c>
      <c r="J23" s="8" t="s">
        <v>0</v>
      </c>
      <c r="K23" s="8" t="s">
        <v>0</v>
      </c>
      <c r="L23" s="8" t="s">
        <v>0</v>
      </c>
      <c r="M23" s="8" t="s">
        <v>0</v>
      </c>
      <c r="N23" s="8" t="s">
        <v>0</v>
      </c>
      <c r="O23" s="8" t="s">
        <v>0</v>
      </c>
      <c r="P23" s="8" t="s">
        <v>0</v>
      </c>
      <c r="Q23" s="8" t="s">
        <v>0</v>
      </c>
      <c r="R23" s="8" t="s">
        <v>0</v>
      </c>
      <c r="S23" s="8" t="s">
        <v>0</v>
      </c>
      <c r="T23" s="8" t="s">
        <v>0</v>
      </c>
      <c r="U23" s="8" t="s">
        <v>0</v>
      </c>
      <c r="V23" s="8" t="s">
        <v>0</v>
      </c>
      <c r="W23" s="8" t="s">
        <v>0</v>
      </c>
      <c r="X23" s="8" t="s">
        <v>0</v>
      </c>
      <c r="Y23" s="8" t="s">
        <v>0</v>
      </c>
      <c r="Z23" s="8" t="s">
        <v>0</v>
      </c>
      <c r="AA23" s="8" t="s">
        <v>0</v>
      </c>
      <c r="AB23" s="8" t="s">
        <v>0</v>
      </c>
      <c r="AC23" s="8" t="s">
        <v>0</v>
      </c>
      <c r="AD23" s="8" t="s">
        <v>0</v>
      </c>
      <c r="AE23" s="8" t="s">
        <v>0</v>
      </c>
      <c r="AF23" s="8" t="s">
        <v>0</v>
      </c>
      <c r="AG23" s="8" t="s">
        <v>0</v>
      </c>
      <c r="AH23" s="7" t="e">
        <f t="shared" si="0"/>
        <v>#DIV/0!</v>
      </c>
      <c r="AI23" s="7"/>
      <c r="AJ23" s="7"/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37" t="e">
        <f t="shared" si="1"/>
        <v>#DIV/0!</v>
      </c>
      <c r="BP23" s="37"/>
      <c r="BQ23" s="37"/>
    </row>
    <row r="24" spans="1:69" x14ac:dyDescent="0.25">
      <c r="A24" s="1" t="s">
        <v>1634</v>
      </c>
      <c r="B24" s="4" t="s">
        <v>113</v>
      </c>
      <c r="C24" s="4" t="s">
        <v>114</v>
      </c>
      <c r="D24" s="8">
        <v>35672237.754237697</v>
      </c>
      <c r="E24" s="8">
        <v>34273462.057730503</v>
      </c>
      <c r="F24" s="8">
        <v>33143237.123021599</v>
      </c>
      <c r="G24" s="8">
        <v>33274584.816326499</v>
      </c>
      <c r="H24" s="8">
        <v>33292978.378662899</v>
      </c>
      <c r="I24" s="8">
        <v>32909705.3224256</v>
      </c>
      <c r="J24" s="8">
        <v>32339718.837789599</v>
      </c>
      <c r="K24" s="8">
        <v>31505685.089051999</v>
      </c>
      <c r="L24" s="8">
        <v>31553870.720483199</v>
      </c>
      <c r="M24" s="8">
        <v>29940386.583389301</v>
      </c>
      <c r="N24" s="8">
        <v>29943080.077381</v>
      </c>
      <c r="O24" s="8">
        <v>30425796.597969402</v>
      </c>
      <c r="P24" s="8">
        <v>29590730.431646299</v>
      </c>
      <c r="Q24" s="8">
        <v>28947018.338578999</v>
      </c>
      <c r="R24" s="8">
        <v>29036073.985569201</v>
      </c>
      <c r="S24" s="8">
        <v>29234473.616968401</v>
      </c>
      <c r="T24" s="8">
        <v>29414535.4319387</v>
      </c>
      <c r="U24" s="8">
        <v>28948957.3045597</v>
      </c>
      <c r="V24" s="8">
        <v>27993257.396284901</v>
      </c>
      <c r="W24" s="8">
        <v>27667613.395966802</v>
      </c>
      <c r="X24" s="8">
        <v>26886881.064478599</v>
      </c>
      <c r="Y24" s="8">
        <v>26897888.2938025</v>
      </c>
      <c r="Z24" s="8">
        <v>26074784.1298442</v>
      </c>
      <c r="AA24" s="8">
        <v>26491159.043271501</v>
      </c>
      <c r="AB24" s="8">
        <v>25924864.571825601</v>
      </c>
      <c r="AC24" s="8">
        <v>26102991.9357499</v>
      </c>
      <c r="AD24" s="8">
        <v>26295511.635250099</v>
      </c>
      <c r="AE24" s="8">
        <v>26568775.449808098</v>
      </c>
      <c r="AF24" s="8">
        <v>26384361.7202355</v>
      </c>
      <c r="AG24" s="8">
        <v>25831139.206300899</v>
      </c>
      <c r="AH24" s="7">
        <f t="shared" si="0"/>
        <v>9.7591963891313721E-2</v>
      </c>
      <c r="AI24" s="7"/>
      <c r="AJ24" s="7"/>
      <c r="AK24" s="10">
        <v>36805756.289901398</v>
      </c>
      <c r="AL24" s="10">
        <v>34496776.325260803</v>
      </c>
      <c r="AM24" s="10">
        <v>33587406.467907898</v>
      </c>
      <c r="AN24" s="10">
        <v>33990767.167315803</v>
      </c>
      <c r="AO24" s="10">
        <v>33829818.345790602</v>
      </c>
      <c r="AP24" s="10">
        <v>32595935.542831998</v>
      </c>
      <c r="AQ24" s="10">
        <v>31919356.178929299</v>
      </c>
      <c r="AR24" s="10">
        <v>32181443.8762623</v>
      </c>
      <c r="AS24" s="10">
        <v>31004916.0562503</v>
      </c>
      <c r="AT24" s="10">
        <v>30361735.937825602</v>
      </c>
      <c r="AU24" s="10">
        <v>30894143.5795887</v>
      </c>
      <c r="AV24" s="10">
        <v>29968885.031738002</v>
      </c>
      <c r="AW24" s="10">
        <v>29589650.666968901</v>
      </c>
      <c r="AX24" s="10">
        <v>29485277.349488098</v>
      </c>
      <c r="AY24" s="10">
        <v>29133435.2091593</v>
      </c>
      <c r="AZ24" s="10">
        <v>28831957.870265201</v>
      </c>
      <c r="BA24" s="10">
        <v>29567038.1944739</v>
      </c>
      <c r="BB24" s="10">
        <v>29028588.186867502</v>
      </c>
      <c r="BC24" s="10">
        <v>28194403.900116</v>
      </c>
      <c r="BD24" s="10">
        <v>27544016.1025245</v>
      </c>
      <c r="BE24" s="10">
        <v>27759773.172026899</v>
      </c>
      <c r="BF24" s="10">
        <v>27582108.889666501</v>
      </c>
      <c r="BG24" s="10">
        <v>27915930.2036229</v>
      </c>
      <c r="BH24" s="10">
        <v>27147691.6914354</v>
      </c>
      <c r="BI24" s="10">
        <v>27107536.019078001</v>
      </c>
      <c r="BJ24" s="10">
        <v>27162655.830257099</v>
      </c>
      <c r="BK24" s="10">
        <v>27497793.878802601</v>
      </c>
      <c r="BL24" s="10">
        <v>27105445.172545899</v>
      </c>
      <c r="BM24" s="10">
        <v>26995677.4696525</v>
      </c>
      <c r="BN24" s="10">
        <v>27144647.4748955</v>
      </c>
      <c r="BO24" s="37">
        <f t="shared" si="1"/>
        <v>9.0324463899154342E-2</v>
      </c>
      <c r="BP24" s="37"/>
      <c r="BQ24" s="37"/>
    </row>
    <row r="25" spans="1:69" x14ac:dyDescent="0.25">
      <c r="A25" s="1" t="s">
        <v>1635</v>
      </c>
      <c r="B25" s="4" t="s">
        <v>118</v>
      </c>
      <c r="C25" s="4" t="s">
        <v>119</v>
      </c>
      <c r="D25" s="8">
        <v>719662.08714085503</v>
      </c>
      <c r="E25" s="8">
        <v>760306.951835991</v>
      </c>
      <c r="F25" s="8">
        <v>824216.265380656</v>
      </c>
      <c r="G25" s="8">
        <v>701380.70728580595</v>
      </c>
      <c r="H25" s="8">
        <v>803267.92290814605</v>
      </c>
      <c r="I25" s="8">
        <v>761319.50367948797</v>
      </c>
      <c r="J25" s="8">
        <v>812515.83699523297</v>
      </c>
      <c r="K25" s="8">
        <v>755797.74388931296</v>
      </c>
      <c r="L25" s="8">
        <v>783747.65585520701</v>
      </c>
      <c r="M25" s="8">
        <v>763507.19351244206</v>
      </c>
      <c r="N25" s="8">
        <v>775659.94111262006</v>
      </c>
      <c r="O25" s="8">
        <v>776716.78246570495</v>
      </c>
      <c r="P25" s="8">
        <v>714661.57234943705</v>
      </c>
      <c r="Q25" s="8">
        <v>754750.40543945495</v>
      </c>
      <c r="R25" s="8">
        <v>792374.26091010298</v>
      </c>
      <c r="S25" s="8">
        <v>722860.68114688201</v>
      </c>
      <c r="T25" s="8">
        <v>789662.08616566902</v>
      </c>
      <c r="U25" s="8">
        <v>774813.63279189705</v>
      </c>
      <c r="V25" s="8">
        <v>712153.78958182398</v>
      </c>
      <c r="W25" s="8">
        <v>706578.32735310297</v>
      </c>
      <c r="X25" s="8">
        <v>691396.97680095199</v>
      </c>
      <c r="Y25" s="8">
        <v>700330.029846302</v>
      </c>
      <c r="Z25" s="8">
        <v>751386.44841385295</v>
      </c>
      <c r="AA25" s="8">
        <v>668850.45210844895</v>
      </c>
      <c r="AB25" s="8">
        <v>756782.92784307501</v>
      </c>
      <c r="AC25" s="8">
        <v>675587.52831663005</v>
      </c>
      <c r="AD25" s="8">
        <v>712894.85888580105</v>
      </c>
      <c r="AE25" s="8">
        <v>723910.02867265104</v>
      </c>
      <c r="AF25" s="8">
        <v>763839.58767645701</v>
      </c>
      <c r="AG25" s="8">
        <v>730947.14635348204</v>
      </c>
      <c r="AH25" s="7">
        <f t="shared" si="0"/>
        <v>5.4547459863407505E-2</v>
      </c>
      <c r="AI25" s="7"/>
      <c r="AJ25" s="7"/>
      <c r="AK25" s="10">
        <v>432550.61254987097</v>
      </c>
      <c r="AL25" s="10">
        <v>508997.22449506202</v>
      </c>
      <c r="AM25" s="10">
        <v>453048.53623786202</v>
      </c>
      <c r="AN25" s="10">
        <v>426189.24885521701</v>
      </c>
      <c r="AO25" s="10">
        <v>445220.26149738999</v>
      </c>
      <c r="AP25" s="10">
        <v>423702.158394987</v>
      </c>
      <c r="AQ25" s="10">
        <v>467197.47167457698</v>
      </c>
      <c r="AR25" s="10">
        <v>420498.60528808902</v>
      </c>
      <c r="AS25" s="10">
        <v>421315.942442737</v>
      </c>
      <c r="AT25" s="10">
        <v>522617.22631377599</v>
      </c>
      <c r="AU25" s="10">
        <v>407202.597794973</v>
      </c>
      <c r="AV25" s="10">
        <v>425294.51439701102</v>
      </c>
      <c r="AW25" s="10">
        <v>423582.470838646</v>
      </c>
      <c r="AX25" s="10">
        <v>406397.03325582697</v>
      </c>
      <c r="AY25" s="10">
        <v>414403.18579423602</v>
      </c>
      <c r="AZ25" s="10">
        <v>421418.97494790802</v>
      </c>
      <c r="BA25" s="10">
        <v>405493.16518664802</v>
      </c>
      <c r="BB25" s="10">
        <v>401715.22025870899</v>
      </c>
      <c r="BC25" s="10">
        <v>422124.43561092898</v>
      </c>
      <c r="BD25" s="10">
        <v>434086.57952454803</v>
      </c>
      <c r="BE25" s="10">
        <v>429867.938593439</v>
      </c>
      <c r="BF25" s="10">
        <v>415666.20718663</v>
      </c>
      <c r="BG25" s="10">
        <v>423048.985520588</v>
      </c>
      <c r="BH25" s="10">
        <v>417375.11986317602</v>
      </c>
      <c r="BI25" s="10">
        <v>414634.74676359002</v>
      </c>
      <c r="BJ25" s="10">
        <v>439840.11303310399</v>
      </c>
      <c r="BK25" s="10">
        <v>426504.07891672401</v>
      </c>
      <c r="BL25" s="10">
        <v>414512.62699234101</v>
      </c>
      <c r="BM25" s="10">
        <v>447797.00563285197</v>
      </c>
      <c r="BN25" s="10">
        <v>435538.975785886</v>
      </c>
      <c r="BO25" s="37">
        <f t="shared" si="1"/>
        <v>6.2936487097658769E-2</v>
      </c>
      <c r="BP25" s="37"/>
      <c r="BQ25" s="37"/>
    </row>
    <row r="26" spans="1:69" x14ac:dyDescent="0.25">
      <c r="A26" s="1" t="s">
        <v>1636</v>
      </c>
      <c r="B26" s="4" t="s">
        <v>123</v>
      </c>
      <c r="C26" s="4" t="s">
        <v>124</v>
      </c>
      <c r="D26" s="8">
        <v>6516510.1714231102</v>
      </c>
      <c r="E26" s="8">
        <v>5951040.4841563301</v>
      </c>
      <c r="F26" s="8">
        <v>6122526.05060995</v>
      </c>
      <c r="G26" s="8">
        <v>5913688.5683178203</v>
      </c>
      <c r="H26" s="8">
        <v>5732115.4658187199</v>
      </c>
      <c r="I26" s="8">
        <v>5981467.3813417302</v>
      </c>
      <c r="J26" s="8">
        <v>5964067.8353973301</v>
      </c>
      <c r="K26" s="8">
        <v>5975575.4270086102</v>
      </c>
      <c r="L26" s="8">
        <v>5812802.85750267</v>
      </c>
      <c r="M26" s="8">
        <v>5887296.4990475103</v>
      </c>
      <c r="N26" s="8">
        <v>5770634.5954775</v>
      </c>
      <c r="O26" s="8">
        <v>5783619.5169311101</v>
      </c>
      <c r="P26" s="8">
        <v>5787433.7902324498</v>
      </c>
      <c r="Q26" s="8">
        <v>5754798.5990814501</v>
      </c>
      <c r="R26" s="8">
        <v>5657587.6480891798</v>
      </c>
      <c r="S26" s="8">
        <v>5555305.0277221398</v>
      </c>
      <c r="T26" s="8">
        <v>5733933.17845832</v>
      </c>
      <c r="U26" s="8">
        <v>5663486.42173946</v>
      </c>
      <c r="V26" s="8">
        <v>5543067.0934461895</v>
      </c>
      <c r="W26" s="8">
        <v>5648098.3732242202</v>
      </c>
      <c r="X26" s="8">
        <v>5674927.0158351501</v>
      </c>
      <c r="Y26" s="8">
        <v>5719894.1182548301</v>
      </c>
      <c r="Z26" s="8">
        <v>5751997.4319752604</v>
      </c>
      <c r="AA26" s="8">
        <v>5730413.2633629497</v>
      </c>
      <c r="AB26" s="8">
        <v>5597949.6322579803</v>
      </c>
      <c r="AC26" s="8">
        <v>5720841.8029842004</v>
      </c>
      <c r="AD26" s="8">
        <v>5596872.55285569</v>
      </c>
      <c r="AE26" s="8">
        <v>5554119.2791061196</v>
      </c>
      <c r="AF26" s="8">
        <v>5641782.5717571704</v>
      </c>
      <c r="AG26" s="8">
        <v>5986682.1347052604</v>
      </c>
      <c r="AH26" s="7">
        <f t="shared" si="0"/>
        <v>3.4939869235763928E-2</v>
      </c>
      <c r="AI26" s="7"/>
      <c r="AJ26" s="7"/>
      <c r="AK26" s="10">
        <v>4564386.50375384</v>
      </c>
      <c r="AL26" s="10">
        <v>4217219.9361531502</v>
      </c>
      <c r="AM26" s="10">
        <v>4312683.43419242</v>
      </c>
      <c r="AN26" s="10">
        <v>4118526.7198394402</v>
      </c>
      <c r="AO26" s="10">
        <v>4253168.1941643897</v>
      </c>
      <c r="AP26" s="10">
        <v>4164995.3074603798</v>
      </c>
      <c r="AQ26" s="10">
        <v>4200910.9466514196</v>
      </c>
      <c r="AR26" s="10">
        <v>4195823.9999564998</v>
      </c>
      <c r="AS26" s="10">
        <v>4065989.2447982901</v>
      </c>
      <c r="AT26" s="10">
        <v>4135880.7875803602</v>
      </c>
      <c r="AU26" s="10">
        <v>4131857.94437837</v>
      </c>
      <c r="AV26" s="10">
        <v>4047777.4858059799</v>
      </c>
      <c r="AW26" s="10">
        <v>4170413.2624409702</v>
      </c>
      <c r="AX26" s="10">
        <v>4109171.14965531</v>
      </c>
      <c r="AY26" s="10">
        <v>4093814.29934566</v>
      </c>
      <c r="AZ26" s="10">
        <v>4113408.6076325099</v>
      </c>
      <c r="BA26" s="10">
        <v>4102822.9457517001</v>
      </c>
      <c r="BB26" s="10">
        <v>4178627.4748015702</v>
      </c>
      <c r="BC26" s="10">
        <v>4148411.77102671</v>
      </c>
      <c r="BD26" s="10">
        <v>4156137.86706468</v>
      </c>
      <c r="BE26" s="10">
        <v>4273157.6899291296</v>
      </c>
      <c r="BF26" s="10">
        <v>4107430.6547605102</v>
      </c>
      <c r="BG26" s="10">
        <v>4130629.12319677</v>
      </c>
      <c r="BH26" s="10">
        <v>4104289.86398846</v>
      </c>
      <c r="BI26" s="10">
        <v>4173435.8127997499</v>
      </c>
      <c r="BJ26" s="10">
        <v>4114150.84450066</v>
      </c>
      <c r="BK26" s="10">
        <v>4166183.7979717399</v>
      </c>
      <c r="BL26" s="10">
        <v>4184158.5026712399</v>
      </c>
      <c r="BM26" s="10">
        <v>4142619.02956224</v>
      </c>
      <c r="BN26" s="10">
        <v>4228696.6352236997</v>
      </c>
      <c r="BO26" s="37">
        <f t="shared" si="1"/>
        <v>2.2863499166120637E-2</v>
      </c>
      <c r="BP26" s="37"/>
      <c r="BQ26" s="37"/>
    </row>
    <row r="27" spans="1:69" x14ac:dyDescent="0.25">
      <c r="A27" s="1" t="s">
        <v>1638</v>
      </c>
      <c r="B27" s="4" t="s">
        <v>128</v>
      </c>
      <c r="C27" s="4" t="s">
        <v>129</v>
      </c>
      <c r="D27" s="8">
        <v>378897.26293439203</v>
      </c>
      <c r="E27" s="8">
        <v>343683.45744655299</v>
      </c>
      <c r="F27" s="8">
        <v>256955.86401686</v>
      </c>
      <c r="G27" s="8">
        <v>309379.88620784698</v>
      </c>
      <c r="H27" s="8">
        <v>330270.96494387102</v>
      </c>
      <c r="I27" s="8">
        <v>336199.69722799602</v>
      </c>
      <c r="J27" s="8">
        <v>310957.79909003101</v>
      </c>
      <c r="K27" s="8">
        <v>290378.672485227</v>
      </c>
      <c r="L27" s="8">
        <v>314202.14382594498</v>
      </c>
      <c r="M27" s="8">
        <v>272089.91821280803</v>
      </c>
      <c r="N27" s="8">
        <v>273897.064773836</v>
      </c>
      <c r="O27" s="8">
        <v>291078.75642064901</v>
      </c>
      <c r="P27" s="8">
        <v>275156.20516477199</v>
      </c>
      <c r="Q27" s="8">
        <v>222470.02028858801</v>
      </c>
      <c r="R27" s="8">
        <v>277885.77538114699</v>
      </c>
      <c r="S27" s="8">
        <v>239586.49599544599</v>
      </c>
      <c r="T27" s="8">
        <v>282140.77559051302</v>
      </c>
      <c r="U27" s="8">
        <v>286692.01938962599</v>
      </c>
      <c r="V27" s="8">
        <v>266576.97598905902</v>
      </c>
      <c r="W27" s="8">
        <v>284066.444665958</v>
      </c>
      <c r="X27" s="8">
        <v>287277.28127009701</v>
      </c>
      <c r="Y27" s="8">
        <v>262058.85830067299</v>
      </c>
      <c r="Z27" s="8">
        <v>276178.67833018902</v>
      </c>
      <c r="AA27" s="8">
        <v>242406.284095674</v>
      </c>
      <c r="AB27" s="8">
        <v>242937.799787923</v>
      </c>
      <c r="AC27" s="8">
        <v>254534.26990227099</v>
      </c>
      <c r="AD27" s="8">
        <v>247389.502464814</v>
      </c>
      <c r="AE27" s="8">
        <v>241851.901227619</v>
      </c>
      <c r="AF27" s="8">
        <v>253591.37968921199</v>
      </c>
      <c r="AG27" s="8">
        <v>247309.15642467901</v>
      </c>
      <c r="AH27" s="7">
        <f t="shared" si="0"/>
        <v>0.12708083418758942</v>
      </c>
      <c r="AI27" s="7"/>
      <c r="AJ27" s="7"/>
      <c r="AK27" s="10">
        <v>633588.85106410505</v>
      </c>
      <c r="AL27" s="10">
        <v>587680.14663663495</v>
      </c>
      <c r="AM27" s="10">
        <v>564542.46438793</v>
      </c>
      <c r="AN27" s="10">
        <v>563582.53405431798</v>
      </c>
      <c r="AO27" s="10">
        <v>508236.69227564399</v>
      </c>
      <c r="AP27" s="10">
        <v>521282.88946983899</v>
      </c>
      <c r="AQ27" s="10">
        <v>507501.28242781799</v>
      </c>
      <c r="AR27" s="10">
        <v>517333.10500301502</v>
      </c>
      <c r="AS27" s="10">
        <v>503957.76577796799</v>
      </c>
      <c r="AT27" s="10">
        <v>509770.79786745203</v>
      </c>
      <c r="AU27" s="10">
        <v>489876.57205765898</v>
      </c>
      <c r="AV27" s="10">
        <v>498885.87446738</v>
      </c>
      <c r="AW27" s="10">
        <v>491781.45163670002</v>
      </c>
      <c r="AX27" s="10">
        <v>462727.71387501899</v>
      </c>
      <c r="AY27" s="10">
        <v>456012.69363010902</v>
      </c>
      <c r="AZ27" s="10">
        <v>457172.02363452897</v>
      </c>
      <c r="BA27" s="10">
        <v>459764.04852916801</v>
      </c>
      <c r="BB27" s="10">
        <v>499309.63900558703</v>
      </c>
      <c r="BC27" s="10">
        <v>410425.03355782898</v>
      </c>
      <c r="BD27" s="10">
        <v>431376.72771180997</v>
      </c>
      <c r="BE27" s="10">
        <v>405638.47618922201</v>
      </c>
      <c r="BF27" s="10">
        <v>476145.88206942001</v>
      </c>
      <c r="BG27" s="10">
        <v>433986.42664332502</v>
      </c>
      <c r="BH27" s="10">
        <v>412558.21656218101</v>
      </c>
      <c r="BI27" s="10">
        <v>409409.08523454098</v>
      </c>
      <c r="BJ27" s="10">
        <v>456271.97284755</v>
      </c>
      <c r="BK27" s="10">
        <v>410184.27492382098</v>
      </c>
      <c r="BL27" s="10">
        <v>401898.48671554</v>
      </c>
      <c r="BM27" s="10">
        <v>446247.62355074403</v>
      </c>
      <c r="BN27" s="10">
        <v>424127.33804128401</v>
      </c>
      <c r="BO27" s="37">
        <f t="shared" si="1"/>
        <v>0.12171569022751801</v>
      </c>
      <c r="BP27" s="37"/>
      <c r="BQ27" s="37"/>
    </row>
    <row r="28" spans="1:69" x14ac:dyDescent="0.25">
      <c r="A28" s="1" t="s">
        <v>1639</v>
      </c>
      <c r="B28" s="4" t="s">
        <v>133</v>
      </c>
      <c r="C28" s="4" t="s">
        <v>134</v>
      </c>
      <c r="D28" s="8">
        <v>152427282.55537501</v>
      </c>
      <c r="E28" s="8">
        <v>141566043.90097201</v>
      </c>
      <c r="F28" s="8">
        <v>131473988.21162</v>
      </c>
      <c r="G28" s="8">
        <v>140195686.98965201</v>
      </c>
      <c r="H28" s="8">
        <v>145072237.168984</v>
      </c>
      <c r="I28" s="8">
        <v>138638996.24844101</v>
      </c>
      <c r="J28" s="8">
        <v>139246852.70802</v>
      </c>
      <c r="K28" s="8">
        <v>145808813.406982</v>
      </c>
      <c r="L28" s="8">
        <v>137576525.10449299</v>
      </c>
      <c r="M28" s="8">
        <v>133497427.091699</v>
      </c>
      <c r="N28" s="8">
        <v>134383251.28101799</v>
      </c>
      <c r="O28" s="8">
        <v>129440012.988602</v>
      </c>
      <c r="P28" s="8">
        <v>132893256.829147</v>
      </c>
      <c r="Q28" s="8">
        <v>134190014.838328</v>
      </c>
      <c r="R28" s="8">
        <v>132233055.176985</v>
      </c>
      <c r="S28" s="8">
        <v>130034290.529713</v>
      </c>
      <c r="T28" s="8">
        <v>133326160.861956</v>
      </c>
      <c r="U28" s="8">
        <v>137142779.236063</v>
      </c>
      <c r="V28" s="8">
        <v>135926993.388493</v>
      </c>
      <c r="W28" s="8">
        <v>130886253.594115</v>
      </c>
      <c r="X28" s="8">
        <v>132287740.001862</v>
      </c>
      <c r="Y28" s="8">
        <v>133124866.529624</v>
      </c>
      <c r="Z28" s="8">
        <v>131112919.326684</v>
      </c>
      <c r="AA28" s="8">
        <v>130807085.01180699</v>
      </c>
      <c r="AB28" s="8">
        <v>136607979.58641401</v>
      </c>
      <c r="AC28" s="8">
        <v>132451554.41702799</v>
      </c>
      <c r="AD28" s="8">
        <v>132859290.37526099</v>
      </c>
      <c r="AE28" s="8">
        <v>132571966.103975</v>
      </c>
      <c r="AF28" s="8">
        <v>133815357.234826</v>
      </c>
      <c r="AG28" s="8">
        <v>132559397.382636</v>
      </c>
      <c r="AH28" s="7">
        <f t="shared" si="0"/>
        <v>3.8827764198897323E-2</v>
      </c>
      <c r="AI28" s="7"/>
      <c r="AJ28" s="7"/>
      <c r="AK28" s="10">
        <v>268687000.42574501</v>
      </c>
      <c r="AL28" s="10">
        <v>260493731.88669699</v>
      </c>
      <c r="AM28" s="10">
        <v>253033904.96019101</v>
      </c>
      <c r="AN28" s="10">
        <v>255357031.72578999</v>
      </c>
      <c r="AO28" s="10">
        <v>257491498.48921999</v>
      </c>
      <c r="AP28" s="10">
        <v>250580292.42274001</v>
      </c>
      <c r="AQ28" s="10">
        <v>255224398.89930001</v>
      </c>
      <c r="AR28" s="10">
        <v>249865292.01018101</v>
      </c>
      <c r="AS28" s="10">
        <v>247761654.69542399</v>
      </c>
      <c r="AT28" s="10">
        <v>243222257.93241</v>
      </c>
      <c r="AU28" s="10">
        <v>248015203.528534</v>
      </c>
      <c r="AV28" s="10">
        <v>245389794.601982</v>
      </c>
      <c r="AW28" s="10">
        <v>248729196.34094301</v>
      </c>
      <c r="AX28" s="10">
        <v>246877664.41799301</v>
      </c>
      <c r="AY28" s="10">
        <v>247118209.48474601</v>
      </c>
      <c r="AZ28" s="10">
        <v>245512355.88799</v>
      </c>
      <c r="BA28" s="10">
        <v>249131104.80947801</v>
      </c>
      <c r="BB28" s="10">
        <v>246649222.74874899</v>
      </c>
      <c r="BC28" s="10">
        <v>250047957.109613</v>
      </c>
      <c r="BD28" s="10">
        <v>248297377.592888</v>
      </c>
      <c r="BE28" s="10">
        <v>248210979.84110701</v>
      </c>
      <c r="BF28" s="10">
        <v>245830913.03508899</v>
      </c>
      <c r="BG28" s="10">
        <v>247108485.05934799</v>
      </c>
      <c r="BH28" s="10">
        <v>245594292.108706</v>
      </c>
      <c r="BI28" s="10">
        <v>244538563.048217</v>
      </c>
      <c r="BJ28" s="10">
        <v>251716349.528229</v>
      </c>
      <c r="BK28" s="10">
        <v>249341743.21396399</v>
      </c>
      <c r="BL28" s="10">
        <v>247663710.675677</v>
      </c>
      <c r="BM28" s="10">
        <v>247335009.30305001</v>
      </c>
      <c r="BN28" s="10">
        <v>245379995.20844001</v>
      </c>
      <c r="BO28" s="37">
        <f t="shared" si="1"/>
        <v>2.1350959251494508E-2</v>
      </c>
      <c r="BP28" s="37"/>
      <c r="BQ28" s="37"/>
    </row>
    <row r="29" spans="1:69" x14ac:dyDescent="0.25">
      <c r="A29" s="1" t="s">
        <v>1640</v>
      </c>
      <c r="B29" s="4" t="s">
        <v>137</v>
      </c>
      <c r="C29" s="4" t="s">
        <v>138</v>
      </c>
      <c r="D29" s="8">
        <v>20023680.116649799</v>
      </c>
      <c r="E29" s="8">
        <v>18487715.1327825</v>
      </c>
      <c r="F29" s="8">
        <v>17963942.218788199</v>
      </c>
      <c r="G29" s="8">
        <v>17845776.738955799</v>
      </c>
      <c r="H29" s="8">
        <v>17758028.830722101</v>
      </c>
      <c r="I29" s="8">
        <v>17383745.525543101</v>
      </c>
      <c r="J29" s="8">
        <v>17519108.068126</v>
      </c>
      <c r="K29" s="8">
        <v>17288329.031655401</v>
      </c>
      <c r="L29" s="8">
        <v>16722447.1204763</v>
      </c>
      <c r="M29" s="8">
        <v>16968629.810818601</v>
      </c>
      <c r="N29" s="8">
        <v>16666705.8854906</v>
      </c>
      <c r="O29" s="8">
        <v>15794613.676171999</v>
      </c>
      <c r="P29" s="8">
        <v>16810201.7960659</v>
      </c>
      <c r="Q29" s="8">
        <v>16089386.312275</v>
      </c>
      <c r="R29" s="8">
        <v>16218304.690054299</v>
      </c>
      <c r="S29" s="8">
        <v>16091886.834473601</v>
      </c>
      <c r="T29" s="8">
        <v>15674534.431269901</v>
      </c>
      <c r="U29" s="8">
        <v>16371748.4545043</v>
      </c>
      <c r="V29" s="8">
        <v>15691524.146810601</v>
      </c>
      <c r="W29" s="8">
        <v>15770387.2109486</v>
      </c>
      <c r="X29" s="8">
        <v>15726323.580984</v>
      </c>
      <c r="Y29" s="8">
        <v>14929620.1911864</v>
      </c>
      <c r="Z29" s="8">
        <v>15377147.2691999</v>
      </c>
      <c r="AA29" s="8">
        <v>15960765.586574599</v>
      </c>
      <c r="AB29" s="8">
        <v>15246266.2928387</v>
      </c>
      <c r="AC29" s="8">
        <v>14713216.0029252</v>
      </c>
      <c r="AD29" s="8">
        <v>14758695.813098</v>
      </c>
      <c r="AE29" s="8">
        <v>14914051.993626701</v>
      </c>
      <c r="AF29" s="8">
        <v>14849784.725058399</v>
      </c>
      <c r="AG29" s="8">
        <v>14735006.8660964</v>
      </c>
      <c r="AH29" s="7">
        <f t="shared" si="0"/>
        <v>7.8366247935216043E-2</v>
      </c>
      <c r="AI29" s="7"/>
      <c r="AJ29" s="7"/>
      <c r="AK29" s="10">
        <v>12231921.7365367</v>
      </c>
      <c r="AL29" s="10">
        <v>11755524.2137217</v>
      </c>
      <c r="AM29" s="10">
        <v>10783838.095589399</v>
      </c>
      <c r="AN29" s="10">
        <v>10662620.338914501</v>
      </c>
      <c r="AO29" s="10">
        <v>10769537.605664801</v>
      </c>
      <c r="AP29" s="10">
        <v>10106169.3085614</v>
      </c>
      <c r="AQ29" s="10">
        <v>10313046.0290066</v>
      </c>
      <c r="AR29" s="10">
        <v>10223327.0552944</v>
      </c>
      <c r="AS29" s="10">
        <v>10495663.4319066</v>
      </c>
      <c r="AT29" s="10">
        <v>10270826.6246807</v>
      </c>
      <c r="AU29" s="10">
        <v>10439609.5953048</v>
      </c>
      <c r="AV29" s="10">
        <v>10170339.0920034</v>
      </c>
      <c r="AW29" s="10">
        <v>9989955.8467579503</v>
      </c>
      <c r="AX29" s="10">
        <v>9794352.4788883608</v>
      </c>
      <c r="AY29" s="10">
        <v>9794359.4404911809</v>
      </c>
      <c r="AZ29" s="10">
        <v>9454440.5907328296</v>
      </c>
      <c r="BA29" s="10">
        <v>10205642.207852799</v>
      </c>
      <c r="BB29" s="10">
        <v>9799482.4742481504</v>
      </c>
      <c r="BC29" s="10">
        <v>9827878.1478215698</v>
      </c>
      <c r="BD29" s="10">
        <v>9716562.4934145007</v>
      </c>
      <c r="BE29" s="10">
        <v>9604702.8953247294</v>
      </c>
      <c r="BF29" s="10">
        <v>9500909.6246717293</v>
      </c>
      <c r="BG29" s="10">
        <v>9799204.9204951506</v>
      </c>
      <c r="BH29" s="10">
        <v>9648817.1396651901</v>
      </c>
      <c r="BI29" s="10">
        <v>9433196.9915113598</v>
      </c>
      <c r="BJ29" s="10">
        <v>9201864.5998090096</v>
      </c>
      <c r="BK29" s="10">
        <v>8956601.5385354608</v>
      </c>
      <c r="BL29" s="10">
        <v>9157287.0361257792</v>
      </c>
      <c r="BM29" s="10">
        <v>9201464.9468445797</v>
      </c>
      <c r="BN29" s="10">
        <v>9254656.9469780903</v>
      </c>
      <c r="BO29" s="37">
        <f t="shared" si="1"/>
        <v>7.2954579994972901E-2</v>
      </c>
      <c r="BP29" s="37"/>
      <c r="BQ29" s="37"/>
    </row>
    <row r="30" spans="1:69" x14ac:dyDescent="0.25">
      <c r="A30" s="1" t="s">
        <v>1641</v>
      </c>
      <c r="B30" s="4" t="s">
        <v>141</v>
      </c>
      <c r="C30" s="4" t="s">
        <v>142</v>
      </c>
      <c r="D30" s="8" t="s">
        <v>0</v>
      </c>
      <c r="E30" s="8" t="s">
        <v>0</v>
      </c>
      <c r="F30" s="8" t="s">
        <v>0</v>
      </c>
      <c r="G30" s="8" t="s">
        <v>0</v>
      </c>
      <c r="H30" s="8" t="s">
        <v>0</v>
      </c>
      <c r="I30" s="8" t="s">
        <v>0</v>
      </c>
      <c r="J30" s="8" t="s">
        <v>0</v>
      </c>
      <c r="K30" s="8" t="s">
        <v>0</v>
      </c>
      <c r="L30" s="8" t="s">
        <v>0</v>
      </c>
      <c r="M30" s="8" t="s">
        <v>0</v>
      </c>
      <c r="N30" s="8" t="s">
        <v>0</v>
      </c>
      <c r="O30" s="8" t="s">
        <v>0</v>
      </c>
      <c r="P30" s="8" t="s">
        <v>0</v>
      </c>
      <c r="Q30" s="8" t="s">
        <v>0</v>
      </c>
      <c r="R30" s="8" t="s">
        <v>0</v>
      </c>
      <c r="S30" s="8" t="s">
        <v>0</v>
      </c>
      <c r="T30" s="8" t="s">
        <v>0</v>
      </c>
      <c r="U30" s="8" t="s">
        <v>0</v>
      </c>
      <c r="V30" s="8" t="s">
        <v>0</v>
      </c>
      <c r="W30" s="8" t="s">
        <v>0</v>
      </c>
      <c r="X30" s="8" t="s">
        <v>0</v>
      </c>
      <c r="Y30" s="8" t="s">
        <v>0</v>
      </c>
      <c r="Z30" s="8" t="s">
        <v>0</v>
      </c>
      <c r="AA30" s="8" t="s">
        <v>0</v>
      </c>
      <c r="AB30" s="8" t="s">
        <v>0</v>
      </c>
      <c r="AC30" s="8" t="s">
        <v>0</v>
      </c>
      <c r="AD30" s="8" t="s">
        <v>0</v>
      </c>
      <c r="AE30" s="8" t="s">
        <v>0</v>
      </c>
      <c r="AF30" s="8" t="s">
        <v>0</v>
      </c>
      <c r="AG30" s="8" t="s">
        <v>0</v>
      </c>
      <c r="AH30" s="7" t="e">
        <f t="shared" si="0"/>
        <v>#DIV/0!</v>
      </c>
      <c r="AI30" s="7"/>
      <c r="AJ30" s="7"/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37" t="e">
        <f t="shared" si="1"/>
        <v>#DIV/0!</v>
      </c>
      <c r="BP30" s="37"/>
      <c r="BQ30" s="37"/>
    </row>
    <row r="31" spans="1:69" x14ac:dyDescent="0.25">
      <c r="A31" s="1" t="s">
        <v>1642</v>
      </c>
      <c r="B31" s="4" t="s">
        <v>146</v>
      </c>
      <c r="C31" s="4" t="s">
        <v>147</v>
      </c>
      <c r="D31" s="8">
        <v>11281933.415681601</v>
      </c>
      <c r="E31" s="8">
        <v>11393691.2336263</v>
      </c>
      <c r="F31" s="8">
        <v>11274992.019715101</v>
      </c>
      <c r="G31" s="8">
        <v>11118270.6870942</v>
      </c>
      <c r="H31" s="8">
        <v>11316624.107174801</v>
      </c>
      <c r="I31" s="8">
        <v>10905394.285901999</v>
      </c>
      <c r="J31" s="8">
        <v>11149928.626319701</v>
      </c>
      <c r="K31" s="8">
        <v>10564495.8812829</v>
      </c>
      <c r="L31" s="8">
        <v>10608128.0190745</v>
      </c>
      <c r="M31" s="8">
        <v>10571118.145160999</v>
      </c>
      <c r="N31" s="8">
        <v>10556738.927601</v>
      </c>
      <c r="O31" s="8">
        <v>11266221.6379357</v>
      </c>
      <c r="P31" s="8">
        <v>10546486.7556399</v>
      </c>
      <c r="Q31" s="8">
        <v>10401723.137023799</v>
      </c>
      <c r="R31" s="8">
        <v>10721884.7461139</v>
      </c>
      <c r="S31" s="8">
        <v>10309825.635658899</v>
      </c>
      <c r="T31" s="8">
        <v>10420688.3695936</v>
      </c>
      <c r="U31" s="8">
        <v>10433817.603705499</v>
      </c>
      <c r="V31" s="8">
        <v>10571701.4572611</v>
      </c>
      <c r="W31" s="8">
        <v>10856362.621948199</v>
      </c>
      <c r="X31" s="8">
        <v>10532609.895450201</v>
      </c>
      <c r="Y31" s="8">
        <v>10503115.606711701</v>
      </c>
      <c r="Z31" s="8">
        <v>10091354.712158401</v>
      </c>
      <c r="AA31" s="8">
        <v>10052071.3329562</v>
      </c>
      <c r="AB31" s="8">
        <v>10369752.472392799</v>
      </c>
      <c r="AC31" s="8">
        <v>10057411.324661599</v>
      </c>
      <c r="AD31" s="8">
        <v>10075756.6827756</v>
      </c>
      <c r="AE31" s="8">
        <v>10013243.438355301</v>
      </c>
      <c r="AF31" s="8">
        <v>10225167.184584901</v>
      </c>
      <c r="AG31" s="8">
        <v>10022754.691406401</v>
      </c>
      <c r="AH31" s="7">
        <f t="shared" si="0"/>
        <v>4.0890184673453969E-2</v>
      </c>
      <c r="AI31" s="7"/>
      <c r="AJ31" s="7"/>
      <c r="AK31" s="10">
        <v>17410068.562577602</v>
      </c>
      <c r="AL31" s="10">
        <v>17423144.374312501</v>
      </c>
      <c r="AM31" s="10">
        <v>17623275.848505501</v>
      </c>
      <c r="AN31" s="10">
        <v>17092839.191192999</v>
      </c>
      <c r="AO31" s="10">
        <v>17274445.788037699</v>
      </c>
      <c r="AP31" s="10">
        <v>17312949.203097899</v>
      </c>
      <c r="AQ31" s="10">
        <v>17188953.328205701</v>
      </c>
      <c r="AR31" s="10">
        <v>16686279.371087199</v>
      </c>
      <c r="AS31" s="10">
        <v>16908090.707974602</v>
      </c>
      <c r="AT31" s="10">
        <v>16542471.407465201</v>
      </c>
      <c r="AU31" s="10">
        <v>17044395.739624701</v>
      </c>
      <c r="AV31" s="10">
        <v>16808525.8621771</v>
      </c>
      <c r="AW31" s="10">
        <v>16889202.052172899</v>
      </c>
      <c r="AX31" s="10">
        <v>16289764.2287402</v>
      </c>
      <c r="AY31" s="10">
        <v>16249211.627587199</v>
      </c>
      <c r="AZ31" s="10">
        <v>16027271.727484601</v>
      </c>
      <c r="BA31" s="10">
        <v>16136684.288513901</v>
      </c>
      <c r="BB31" s="10">
        <v>16347639.8355115</v>
      </c>
      <c r="BC31" s="10">
        <v>16143421.491304601</v>
      </c>
      <c r="BD31" s="10">
        <v>16379103.7190919</v>
      </c>
      <c r="BE31" s="10">
        <v>16411991.480554501</v>
      </c>
      <c r="BF31" s="10">
        <v>16328325.918007201</v>
      </c>
      <c r="BG31" s="10">
        <v>16037820.3218053</v>
      </c>
      <c r="BH31" s="10">
        <v>16033821.499135099</v>
      </c>
      <c r="BI31" s="10">
        <v>16498367.7811471</v>
      </c>
      <c r="BJ31" s="10">
        <v>16500493.2957878</v>
      </c>
      <c r="BK31" s="10">
        <v>15836590.2591029</v>
      </c>
      <c r="BL31" s="10">
        <v>15732316.1570182</v>
      </c>
      <c r="BM31" s="10">
        <v>15988496.775988</v>
      </c>
      <c r="BN31" s="10">
        <v>15632356.816885199</v>
      </c>
      <c r="BO31" s="37">
        <f t="shared" si="1"/>
        <v>3.3283382623886359E-2</v>
      </c>
      <c r="BP31" s="37"/>
      <c r="BQ31" s="37"/>
    </row>
    <row r="32" spans="1:69" x14ac:dyDescent="0.25">
      <c r="A32" s="1" t="s">
        <v>1643</v>
      </c>
      <c r="B32" s="4" t="s">
        <v>151</v>
      </c>
      <c r="C32" s="4" t="s">
        <v>152</v>
      </c>
      <c r="D32" s="8" t="s">
        <v>0</v>
      </c>
      <c r="E32" s="8" t="s">
        <v>0</v>
      </c>
      <c r="F32" s="8" t="s">
        <v>0</v>
      </c>
      <c r="G32" s="8" t="s">
        <v>0</v>
      </c>
      <c r="H32" s="8" t="s">
        <v>0</v>
      </c>
      <c r="I32" s="8" t="s">
        <v>0</v>
      </c>
      <c r="J32" s="8" t="s">
        <v>0</v>
      </c>
      <c r="K32" s="8" t="s">
        <v>0</v>
      </c>
      <c r="L32" s="8" t="s">
        <v>0</v>
      </c>
      <c r="M32" s="8" t="s">
        <v>0</v>
      </c>
      <c r="N32" s="8" t="s">
        <v>0</v>
      </c>
      <c r="O32" s="8" t="s">
        <v>0</v>
      </c>
      <c r="P32" s="8" t="s">
        <v>0</v>
      </c>
      <c r="Q32" s="8" t="s">
        <v>0</v>
      </c>
      <c r="R32" s="8" t="s">
        <v>0</v>
      </c>
      <c r="S32" s="8" t="s">
        <v>0</v>
      </c>
      <c r="T32" s="8" t="s">
        <v>0</v>
      </c>
      <c r="U32" s="8" t="s">
        <v>0</v>
      </c>
      <c r="V32" s="8" t="s">
        <v>0</v>
      </c>
      <c r="W32" s="8" t="s">
        <v>0</v>
      </c>
      <c r="X32" s="8" t="s">
        <v>0</v>
      </c>
      <c r="Y32" s="8" t="s">
        <v>0</v>
      </c>
      <c r="Z32" s="8" t="s">
        <v>0</v>
      </c>
      <c r="AA32" s="8" t="s">
        <v>0</v>
      </c>
      <c r="AB32" s="8" t="s">
        <v>0</v>
      </c>
      <c r="AC32" s="8" t="s">
        <v>0</v>
      </c>
      <c r="AD32" s="8" t="s">
        <v>0</v>
      </c>
      <c r="AE32" s="8" t="s">
        <v>0</v>
      </c>
      <c r="AF32" s="8" t="s">
        <v>0</v>
      </c>
      <c r="AG32" s="8" t="s">
        <v>0</v>
      </c>
      <c r="AH32" s="7" t="e">
        <f t="shared" si="0"/>
        <v>#DIV/0!</v>
      </c>
      <c r="AI32" s="7"/>
      <c r="AJ32" s="7"/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37" t="e">
        <f t="shared" si="1"/>
        <v>#DIV/0!</v>
      </c>
      <c r="BP32" s="37"/>
      <c r="BQ32" s="37"/>
    </row>
    <row r="33" spans="1:69" x14ac:dyDescent="0.25">
      <c r="A33" s="1" t="s">
        <v>1645</v>
      </c>
      <c r="B33" s="4" t="s">
        <v>156</v>
      </c>
      <c r="C33" s="4" t="s">
        <v>157</v>
      </c>
      <c r="D33" s="8">
        <v>186366.108679303</v>
      </c>
      <c r="E33" s="8">
        <v>176981.98627505699</v>
      </c>
      <c r="F33" s="8">
        <v>161479.72694609899</v>
      </c>
      <c r="G33" s="8">
        <v>168417.95874333</v>
      </c>
      <c r="H33" s="8">
        <v>162229.50461740201</v>
      </c>
      <c r="I33" s="8">
        <v>162306.53390196801</v>
      </c>
      <c r="J33" s="8">
        <v>157344.09969481701</v>
      </c>
      <c r="K33" s="8">
        <v>155066.12879442199</v>
      </c>
      <c r="L33" s="8">
        <v>147839.852717181</v>
      </c>
      <c r="M33" s="8">
        <v>144446.679306276</v>
      </c>
      <c r="N33" s="8">
        <v>141471.053308242</v>
      </c>
      <c r="O33" s="8">
        <v>144298.36817378801</v>
      </c>
      <c r="P33" s="8">
        <v>141501.53973158301</v>
      </c>
      <c r="Q33" s="8">
        <v>139974.133717777</v>
      </c>
      <c r="R33" s="8">
        <v>143462.01841994899</v>
      </c>
      <c r="S33" s="8">
        <v>138587.221071604</v>
      </c>
      <c r="T33" s="8">
        <v>143281.59677615599</v>
      </c>
      <c r="U33" s="8">
        <v>138671.38475622999</v>
      </c>
      <c r="V33" s="8">
        <v>137138.715437065</v>
      </c>
      <c r="W33" s="8">
        <v>134438.35385286799</v>
      </c>
      <c r="X33" s="8">
        <v>145321.574568588</v>
      </c>
      <c r="Y33" s="8">
        <v>135833.29944159999</v>
      </c>
      <c r="Z33" s="8">
        <v>135584.82627359501</v>
      </c>
      <c r="AA33" s="8">
        <v>140182.73120565299</v>
      </c>
      <c r="AB33" s="8">
        <v>135183.390459388</v>
      </c>
      <c r="AC33" s="8">
        <v>126788.502364967</v>
      </c>
      <c r="AD33" s="8">
        <v>131396.65245785701</v>
      </c>
      <c r="AE33" s="8">
        <v>122857.489223128</v>
      </c>
      <c r="AF33" s="8">
        <v>126488.936559707</v>
      </c>
      <c r="AG33" s="8">
        <v>131290.72370707299</v>
      </c>
      <c r="AH33" s="7">
        <f t="shared" si="0"/>
        <v>0.10350888197725294</v>
      </c>
      <c r="AI33" s="7"/>
      <c r="AJ33" s="7"/>
      <c r="AK33" s="10">
        <v>1843726.4500477801</v>
      </c>
      <c r="AL33" s="10">
        <v>1776793.5447967499</v>
      </c>
      <c r="AM33" s="10">
        <v>1786988.13534132</v>
      </c>
      <c r="AN33" s="10">
        <v>1796172.9983715001</v>
      </c>
      <c r="AO33" s="10">
        <v>1764309.50982259</v>
      </c>
      <c r="AP33" s="10">
        <v>1694769.3693573701</v>
      </c>
      <c r="AQ33" s="10">
        <v>1725734.5485336501</v>
      </c>
      <c r="AR33" s="10">
        <v>1654817.8416345301</v>
      </c>
      <c r="AS33" s="10">
        <v>1681286.61389265</v>
      </c>
      <c r="AT33" s="10">
        <v>1670712.0923818401</v>
      </c>
      <c r="AU33" s="10">
        <v>1646173.6705882901</v>
      </c>
      <c r="AV33" s="10">
        <v>1637972.07016189</v>
      </c>
      <c r="AW33" s="10">
        <v>1635852.62008635</v>
      </c>
      <c r="AX33" s="10">
        <v>1623397.02648579</v>
      </c>
      <c r="AY33" s="10">
        <v>1628626.2247914399</v>
      </c>
      <c r="AZ33" s="10">
        <v>1632992.9672862799</v>
      </c>
      <c r="BA33" s="10">
        <v>1671978.0168429399</v>
      </c>
      <c r="BB33" s="10">
        <v>1600428.4685028801</v>
      </c>
      <c r="BC33" s="10">
        <v>1646995.1773649901</v>
      </c>
      <c r="BD33" s="10">
        <v>1608880.7313041</v>
      </c>
      <c r="BE33" s="10">
        <v>1531678.9654052099</v>
      </c>
      <c r="BF33" s="10">
        <v>1558146.1806916499</v>
      </c>
      <c r="BG33" s="10">
        <v>1540449.9111494501</v>
      </c>
      <c r="BH33" s="10">
        <v>1571543.5569155901</v>
      </c>
      <c r="BI33" s="10">
        <v>1513423.7262130899</v>
      </c>
      <c r="BJ33" s="10">
        <v>1518730.6489774201</v>
      </c>
      <c r="BK33" s="10">
        <v>1548739.7343516001</v>
      </c>
      <c r="BL33" s="10">
        <v>1531545.27612172</v>
      </c>
      <c r="BM33" s="10">
        <v>1536364.35825709</v>
      </c>
      <c r="BN33" s="10">
        <v>1495999.6403137699</v>
      </c>
      <c r="BO33" s="37">
        <f t="shared" si="1"/>
        <v>5.7189051633298689E-2</v>
      </c>
      <c r="BP33" s="37"/>
      <c r="BQ33" s="37"/>
    </row>
    <row r="34" spans="1:69" x14ac:dyDescent="0.25">
      <c r="A34" s="1" t="s">
        <v>1648</v>
      </c>
      <c r="B34" s="4" t="s">
        <v>161</v>
      </c>
      <c r="C34" s="4" t="s">
        <v>162</v>
      </c>
      <c r="D34" s="8">
        <v>299656.55533891299</v>
      </c>
      <c r="E34" s="8">
        <v>248131.63375513299</v>
      </c>
      <c r="F34" s="8">
        <v>223886.11548480301</v>
      </c>
      <c r="G34" s="8">
        <v>245411.21864728699</v>
      </c>
      <c r="H34" s="8">
        <v>219772.45271935599</v>
      </c>
      <c r="I34" s="8">
        <v>214920.334408027</v>
      </c>
      <c r="J34" s="8">
        <v>238146.27080637499</v>
      </c>
      <c r="K34" s="8">
        <v>238474.02484462599</v>
      </c>
      <c r="L34" s="8">
        <v>241920.10082983499</v>
      </c>
      <c r="M34" s="8">
        <v>250612.698286297</v>
      </c>
      <c r="N34" s="8">
        <v>224086.12139125899</v>
      </c>
      <c r="O34" s="8">
        <v>227626.219997551</v>
      </c>
      <c r="P34" s="8">
        <v>258299.62517169601</v>
      </c>
      <c r="Q34" s="8">
        <v>258338.041006288</v>
      </c>
      <c r="R34" s="8">
        <v>243133.05584249701</v>
      </c>
      <c r="S34" s="8">
        <v>232635.05992860199</v>
      </c>
      <c r="T34" s="8">
        <v>261276.04794164401</v>
      </c>
      <c r="U34" s="8">
        <v>285985.069588735</v>
      </c>
      <c r="V34" s="8">
        <v>241854.21900402001</v>
      </c>
      <c r="W34" s="8">
        <v>247660.256509831</v>
      </c>
      <c r="X34" s="8">
        <v>250152.57383556099</v>
      </c>
      <c r="Y34" s="8">
        <v>280848.096425405</v>
      </c>
      <c r="Z34" s="8">
        <v>286327.110158986</v>
      </c>
      <c r="AA34" s="8">
        <v>296488.90993039898</v>
      </c>
      <c r="AB34" s="8">
        <v>311675.509101598</v>
      </c>
      <c r="AC34" s="8">
        <v>297329.15860318497</v>
      </c>
      <c r="AD34" s="8">
        <v>323513.11101094802</v>
      </c>
      <c r="AE34" s="8">
        <v>276719.88507912197</v>
      </c>
      <c r="AF34" s="8">
        <v>304487.62323388603</v>
      </c>
      <c r="AG34" s="8">
        <v>285060.30475308897</v>
      </c>
      <c r="AH34" s="7">
        <f t="shared" si="0"/>
        <v>0.11562493015431892</v>
      </c>
      <c r="AI34" s="7"/>
      <c r="AJ34" s="7"/>
      <c r="AK34" s="10">
        <v>580877.90413819696</v>
      </c>
      <c r="AL34" s="10">
        <v>471746.68470202998</v>
      </c>
      <c r="AM34" s="10">
        <v>469285.95162734902</v>
      </c>
      <c r="AN34" s="10">
        <v>450181.65439852199</v>
      </c>
      <c r="AO34" s="10">
        <v>451731.92139992199</v>
      </c>
      <c r="AP34" s="10">
        <v>474138.19988731999</v>
      </c>
      <c r="AQ34" s="10">
        <v>476732.07708209002</v>
      </c>
      <c r="AR34" s="10">
        <v>485297.736902782</v>
      </c>
      <c r="AS34" s="10">
        <v>489241.54789531202</v>
      </c>
      <c r="AT34" s="10">
        <v>501202.68755378202</v>
      </c>
      <c r="AU34" s="10">
        <v>483012.66273004899</v>
      </c>
      <c r="AV34" s="10">
        <v>502871.07017570199</v>
      </c>
      <c r="AW34" s="10">
        <v>451807.51472521602</v>
      </c>
      <c r="AX34" s="10">
        <v>524852.15437316801</v>
      </c>
      <c r="AY34" s="10">
        <v>562392.25878616003</v>
      </c>
      <c r="AZ34" s="10">
        <v>499549.751094896</v>
      </c>
      <c r="BA34" s="10">
        <v>512344.21949951001</v>
      </c>
      <c r="BB34" s="10">
        <v>513458.40447251499</v>
      </c>
      <c r="BC34" s="10">
        <v>513781.16121153801</v>
      </c>
      <c r="BD34" s="10">
        <v>553432.62243195402</v>
      </c>
      <c r="BE34" s="10">
        <v>522411.78512565099</v>
      </c>
      <c r="BF34" s="10">
        <v>615105.28558901197</v>
      </c>
      <c r="BG34" s="10">
        <v>592787.90571161802</v>
      </c>
      <c r="BH34" s="10">
        <v>610571.93045813602</v>
      </c>
      <c r="BI34" s="10">
        <v>616385.73671356402</v>
      </c>
      <c r="BJ34" s="10">
        <v>624431.41509194102</v>
      </c>
      <c r="BK34" s="10">
        <v>592178.38032634102</v>
      </c>
      <c r="BL34" s="10">
        <v>640508.060094335</v>
      </c>
      <c r="BM34" s="10">
        <v>665514.46106622799</v>
      </c>
      <c r="BN34" s="10">
        <v>654475.73373081803</v>
      </c>
      <c r="BO34" s="37">
        <f t="shared" si="1"/>
        <v>0.12365917046439712</v>
      </c>
      <c r="BP34" s="37"/>
      <c r="BQ34" s="37"/>
    </row>
    <row r="35" spans="1:69" x14ac:dyDescent="0.25">
      <c r="A35" s="1" t="s">
        <v>1649</v>
      </c>
      <c r="B35" s="4" t="s">
        <v>166</v>
      </c>
      <c r="C35" s="4" t="s">
        <v>167</v>
      </c>
      <c r="D35" s="8" t="s">
        <v>0</v>
      </c>
      <c r="E35" s="8" t="s">
        <v>0</v>
      </c>
      <c r="F35" s="8" t="s">
        <v>0</v>
      </c>
      <c r="G35" s="8" t="s">
        <v>0</v>
      </c>
      <c r="H35" s="8" t="s">
        <v>0</v>
      </c>
      <c r="I35" s="8" t="s">
        <v>0</v>
      </c>
      <c r="J35" s="8" t="s">
        <v>0</v>
      </c>
      <c r="K35" s="8" t="s">
        <v>0</v>
      </c>
      <c r="L35" s="8" t="s">
        <v>0</v>
      </c>
      <c r="M35" s="8" t="s">
        <v>0</v>
      </c>
      <c r="N35" s="8" t="s">
        <v>0</v>
      </c>
      <c r="O35" s="8" t="s">
        <v>0</v>
      </c>
      <c r="P35" s="8" t="s">
        <v>0</v>
      </c>
      <c r="Q35" s="8" t="s">
        <v>0</v>
      </c>
      <c r="R35" s="8" t="s">
        <v>0</v>
      </c>
      <c r="S35" s="8" t="s">
        <v>0</v>
      </c>
      <c r="T35" s="8" t="s">
        <v>0</v>
      </c>
      <c r="U35" s="8" t="s">
        <v>0</v>
      </c>
      <c r="V35" s="8" t="s">
        <v>0</v>
      </c>
      <c r="W35" s="8" t="s">
        <v>0</v>
      </c>
      <c r="X35" s="8" t="s">
        <v>0</v>
      </c>
      <c r="Y35" s="8" t="s">
        <v>0</v>
      </c>
      <c r="Z35" s="8" t="s">
        <v>0</v>
      </c>
      <c r="AA35" s="8" t="s">
        <v>0</v>
      </c>
      <c r="AB35" s="8" t="s">
        <v>0</v>
      </c>
      <c r="AC35" s="8" t="s">
        <v>0</v>
      </c>
      <c r="AD35" s="8" t="s">
        <v>0</v>
      </c>
      <c r="AE35" s="8" t="s">
        <v>0</v>
      </c>
      <c r="AF35" s="8" t="s">
        <v>0</v>
      </c>
      <c r="AG35" s="8" t="s">
        <v>0</v>
      </c>
      <c r="AH35" s="7" t="e">
        <f t="shared" si="0"/>
        <v>#DIV/0!</v>
      </c>
      <c r="AI35" s="7"/>
      <c r="AJ35" s="7"/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37" t="e">
        <f t="shared" si="1"/>
        <v>#DIV/0!</v>
      </c>
      <c r="BP35" s="37"/>
      <c r="BQ35" s="37"/>
    </row>
    <row r="36" spans="1:69" x14ac:dyDescent="0.25">
      <c r="A36" s="1" t="s">
        <v>1650</v>
      </c>
      <c r="B36" s="4" t="s">
        <v>171</v>
      </c>
      <c r="C36" s="4" t="s">
        <v>172</v>
      </c>
      <c r="D36" s="8" t="s">
        <v>0</v>
      </c>
      <c r="E36" s="8" t="s">
        <v>0</v>
      </c>
      <c r="F36" s="8" t="s">
        <v>0</v>
      </c>
      <c r="G36" s="8" t="s">
        <v>0</v>
      </c>
      <c r="H36" s="8" t="s">
        <v>0</v>
      </c>
      <c r="I36" s="8" t="s">
        <v>0</v>
      </c>
      <c r="J36" s="8" t="s">
        <v>0</v>
      </c>
      <c r="K36" s="8" t="s">
        <v>0</v>
      </c>
      <c r="L36" s="8" t="s">
        <v>0</v>
      </c>
      <c r="M36" s="8" t="s">
        <v>0</v>
      </c>
      <c r="N36" s="8" t="s">
        <v>0</v>
      </c>
      <c r="O36" s="8" t="s">
        <v>0</v>
      </c>
      <c r="P36" s="8" t="s">
        <v>0</v>
      </c>
      <c r="Q36" s="8" t="s">
        <v>0</v>
      </c>
      <c r="R36" s="8" t="s">
        <v>0</v>
      </c>
      <c r="S36" s="8" t="s">
        <v>0</v>
      </c>
      <c r="T36" s="8" t="s">
        <v>0</v>
      </c>
      <c r="U36" s="8" t="s">
        <v>0</v>
      </c>
      <c r="V36" s="8" t="s">
        <v>0</v>
      </c>
      <c r="W36" s="8" t="s">
        <v>0</v>
      </c>
      <c r="X36" s="8" t="s">
        <v>0</v>
      </c>
      <c r="Y36" s="8" t="s">
        <v>0</v>
      </c>
      <c r="Z36" s="8" t="s">
        <v>0</v>
      </c>
      <c r="AA36" s="8" t="s">
        <v>0</v>
      </c>
      <c r="AB36" s="8" t="s">
        <v>0</v>
      </c>
      <c r="AC36" s="8" t="s">
        <v>0</v>
      </c>
      <c r="AD36" s="8" t="s">
        <v>0</v>
      </c>
      <c r="AE36" s="8" t="s">
        <v>0</v>
      </c>
      <c r="AF36" s="8" t="s">
        <v>0</v>
      </c>
      <c r="AG36" s="8" t="s">
        <v>0</v>
      </c>
      <c r="AH36" s="7" t="e">
        <f t="shared" si="0"/>
        <v>#DIV/0!</v>
      </c>
      <c r="AI36" s="7"/>
      <c r="AJ36" s="7"/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37" t="e">
        <f t="shared" si="1"/>
        <v>#DIV/0!</v>
      </c>
      <c r="BP36" s="37"/>
      <c r="BQ36" s="37"/>
    </row>
    <row r="37" spans="1:69" x14ac:dyDescent="0.25">
      <c r="A37" s="1" t="s">
        <v>1651</v>
      </c>
      <c r="B37" s="4" t="s">
        <v>175</v>
      </c>
      <c r="C37" s="4" t="s">
        <v>176</v>
      </c>
      <c r="D37" s="8" t="s">
        <v>0</v>
      </c>
      <c r="E37" s="8" t="s">
        <v>0</v>
      </c>
      <c r="F37" s="8" t="s">
        <v>0</v>
      </c>
      <c r="G37" s="8" t="s">
        <v>0</v>
      </c>
      <c r="H37" s="8" t="s">
        <v>0</v>
      </c>
      <c r="I37" s="8" t="s">
        <v>0</v>
      </c>
      <c r="J37" s="8" t="s">
        <v>0</v>
      </c>
      <c r="K37" s="8" t="s">
        <v>0</v>
      </c>
      <c r="L37" s="8" t="s">
        <v>0</v>
      </c>
      <c r="M37" s="8" t="s">
        <v>0</v>
      </c>
      <c r="N37" s="8" t="s">
        <v>0</v>
      </c>
      <c r="O37" s="8" t="s">
        <v>0</v>
      </c>
      <c r="P37" s="8" t="s">
        <v>0</v>
      </c>
      <c r="Q37" s="8" t="s">
        <v>0</v>
      </c>
      <c r="R37" s="8" t="s">
        <v>0</v>
      </c>
      <c r="S37" s="8" t="s">
        <v>0</v>
      </c>
      <c r="T37" s="8" t="s">
        <v>0</v>
      </c>
      <c r="U37" s="8" t="s">
        <v>0</v>
      </c>
      <c r="V37" s="8" t="s">
        <v>0</v>
      </c>
      <c r="W37" s="8" t="s">
        <v>0</v>
      </c>
      <c r="X37" s="8" t="s">
        <v>0</v>
      </c>
      <c r="Y37" s="8" t="s">
        <v>0</v>
      </c>
      <c r="Z37" s="8" t="s">
        <v>0</v>
      </c>
      <c r="AA37" s="8" t="s">
        <v>0</v>
      </c>
      <c r="AB37" s="8" t="s">
        <v>0</v>
      </c>
      <c r="AC37" s="8" t="s">
        <v>0</v>
      </c>
      <c r="AD37" s="8" t="s">
        <v>0</v>
      </c>
      <c r="AE37" s="8" t="s">
        <v>0</v>
      </c>
      <c r="AF37" s="8" t="s">
        <v>0</v>
      </c>
      <c r="AG37" s="8" t="s">
        <v>0</v>
      </c>
      <c r="AH37" s="7" t="e">
        <f t="shared" si="0"/>
        <v>#DIV/0!</v>
      </c>
      <c r="AI37" s="7"/>
      <c r="AJ37" s="7"/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37" t="e">
        <f t="shared" si="1"/>
        <v>#DIV/0!</v>
      </c>
      <c r="BP37" s="37"/>
      <c r="BQ37" s="37"/>
    </row>
    <row r="38" spans="1:69" x14ac:dyDescent="0.25">
      <c r="A38" s="1" t="s">
        <v>1652</v>
      </c>
      <c r="B38" s="4" t="s">
        <v>180</v>
      </c>
      <c r="C38" s="4" t="s">
        <v>181</v>
      </c>
      <c r="D38" s="8">
        <v>6852994.92554163</v>
      </c>
      <c r="E38" s="8">
        <v>7045471.8383491598</v>
      </c>
      <c r="F38" s="8">
        <v>7169337.9989231201</v>
      </c>
      <c r="G38" s="8">
        <v>7544506.4522306202</v>
      </c>
      <c r="H38" s="8">
        <v>7104907.7118869498</v>
      </c>
      <c r="I38" s="8">
        <v>6641101.6446488798</v>
      </c>
      <c r="J38" s="8">
        <v>7285201.6123662898</v>
      </c>
      <c r="K38" s="8">
        <v>6783909.7074838998</v>
      </c>
      <c r="L38" s="8">
        <v>6928973.3208729997</v>
      </c>
      <c r="M38" s="8">
        <v>6671964.5064775804</v>
      </c>
      <c r="N38" s="8">
        <v>6795060.7010922097</v>
      </c>
      <c r="O38" s="8">
        <v>6587668.02221967</v>
      </c>
      <c r="P38" s="8">
        <v>7064924.2181075905</v>
      </c>
      <c r="Q38" s="8">
        <v>6700983.7239981601</v>
      </c>
      <c r="R38" s="8">
        <v>6956319.2884730296</v>
      </c>
      <c r="S38" s="8">
        <v>6609962.0020133099</v>
      </c>
      <c r="T38" s="8">
        <v>7038805.66779882</v>
      </c>
      <c r="U38" s="8">
        <v>7211819.5571184298</v>
      </c>
      <c r="V38" s="8">
        <v>7286939.9956517899</v>
      </c>
      <c r="W38" s="8">
        <v>7564211.0603935001</v>
      </c>
      <c r="X38" s="8">
        <v>7555232.1359927496</v>
      </c>
      <c r="Y38" s="8">
        <v>6737281.56646962</v>
      </c>
      <c r="Z38" s="8">
        <v>7075784.1650661398</v>
      </c>
      <c r="AA38" s="8">
        <v>6789543.5629826598</v>
      </c>
      <c r="AB38" s="8">
        <v>7208508.9164757403</v>
      </c>
      <c r="AC38" s="8">
        <v>7241676.2053760001</v>
      </c>
      <c r="AD38" s="8">
        <v>7796646.2207395602</v>
      </c>
      <c r="AE38" s="8">
        <v>7349046.2488138098</v>
      </c>
      <c r="AF38" s="8">
        <v>7573913.3978976002</v>
      </c>
      <c r="AG38" s="8">
        <v>7789436.3234714204</v>
      </c>
      <c r="AH38" s="7">
        <f t="shared" si="0"/>
        <v>4.9507983432330968E-2</v>
      </c>
      <c r="AI38" s="7"/>
      <c r="AJ38" s="7"/>
      <c r="AK38" s="10">
        <v>2067833.1323720601</v>
      </c>
      <c r="AL38" s="10">
        <v>1724657.2538052499</v>
      </c>
      <c r="AM38" s="10">
        <v>1707028.57405638</v>
      </c>
      <c r="AN38" s="10">
        <v>1866597.7589468299</v>
      </c>
      <c r="AO38" s="10">
        <v>1933160.9064177501</v>
      </c>
      <c r="AP38" s="10">
        <v>1830264.4180342499</v>
      </c>
      <c r="AQ38" s="10">
        <v>1832217.3317666</v>
      </c>
      <c r="AR38" s="10">
        <v>1950568.18445433</v>
      </c>
      <c r="AS38" s="10">
        <v>2015112.9910734501</v>
      </c>
      <c r="AT38" s="10">
        <v>2141684.40795246</v>
      </c>
      <c r="AU38" s="10">
        <v>2160174.3733781502</v>
      </c>
      <c r="AV38" s="10">
        <v>2350243.7542650602</v>
      </c>
      <c r="AW38" s="10">
        <v>2184113.5520854699</v>
      </c>
      <c r="AX38" s="10">
        <v>2499131.0234473301</v>
      </c>
      <c r="AY38" s="10">
        <v>2298074.6419218699</v>
      </c>
      <c r="AZ38" s="10">
        <v>2403790.0063152998</v>
      </c>
      <c r="BA38" s="10">
        <v>2693143.0133736501</v>
      </c>
      <c r="BB38" s="10">
        <v>2566264.6310327202</v>
      </c>
      <c r="BC38" s="10">
        <v>2907197.4931914802</v>
      </c>
      <c r="BD38" s="10">
        <v>2791851.0571693801</v>
      </c>
      <c r="BE38" s="10">
        <v>2785826.63113306</v>
      </c>
      <c r="BF38" s="10">
        <v>2676114.77002003</v>
      </c>
      <c r="BG38" s="10">
        <v>2868449.9577901498</v>
      </c>
      <c r="BH38" s="10">
        <v>3034072.3109472599</v>
      </c>
      <c r="BI38" s="10">
        <v>3055302.5667059598</v>
      </c>
      <c r="BJ38" s="10">
        <v>3296570.03585407</v>
      </c>
      <c r="BK38" s="10">
        <v>2984111.6554725901</v>
      </c>
      <c r="BL38" s="10">
        <v>3246173.2522253799</v>
      </c>
      <c r="BM38" s="10">
        <v>3429657.10816492</v>
      </c>
      <c r="BN38" s="10">
        <v>3440093.2724025301</v>
      </c>
      <c r="BO38" s="37">
        <f t="shared" si="1"/>
        <v>0.21464857466258586</v>
      </c>
      <c r="BP38" s="37"/>
      <c r="BQ38" s="37"/>
    </row>
    <row r="39" spans="1:69" x14ac:dyDescent="0.25">
      <c r="A39" s="1" t="s">
        <v>1653</v>
      </c>
      <c r="B39" s="4" t="s">
        <v>185</v>
      </c>
      <c r="C39" s="4" t="s">
        <v>186</v>
      </c>
      <c r="D39" s="8">
        <v>2673453.66071714</v>
      </c>
      <c r="E39" s="8">
        <v>2594144.5919506</v>
      </c>
      <c r="F39" s="8">
        <v>2574069.1117699398</v>
      </c>
      <c r="G39" s="8">
        <v>2529655.0781205399</v>
      </c>
      <c r="H39" s="8">
        <v>2463678.7250574399</v>
      </c>
      <c r="I39" s="8">
        <v>2406436.80444529</v>
      </c>
      <c r="J39" s="8">
        <v>2418715.0179921701</v>
      </c>
      <c r="K39" s="8">
        <v>2312913.4918336999</v>
      </c>
      <c r="L39" s="8">
        <v>2293636.3224765598</v>
      </c>
      <c r="M39" s="8">
        <v>2277035.1046898998</v>
      </c>
      <c r="N39" s="8">
        <v>2360718.3039989001</v>
      </c>
      <c r="O39" s="8">
        <v>2244348.6292992602</v>
      </c>
      <c r="P39" s="8">
        <v>2294827.7592709502</v>
      </c>
      <c r="Q39" s="8">
        <v>2263273.8313220898</v>
      </c>
      <c r="R39" s="8">
        <v>2149382.0317321499</v>
      </c>
      <c r="S39" s="8">
        <v>2216382.5295269801</v>
      </c>
      <c r="T39" s="8">
        <v>2249924.8229657798</v>
      </c>
      <c r="U39" s="8">
        <v>2108749.0542384102</v>
      </c>
      <c r="V39" s="8">
        <v>2107035.7610573401</v>
      </c>
      <c r="W39" s="8">
        <v>2097781.4076996199</v>
      </c>
      <c r="X39" s="8">
        <v>2046028.3424513999</v>
      </c>
      <c r="Y39" s="8">
        <v>2004637.34004388</v>
      </c>
      <c r="Z39" s="8">
        <v>2049527.28203703</v>
      </c>
      <c r="AA39" s="8">
        <v>2013325.2153789999</v>
      </c>
      <c r="AB39" s="8">
        <v>2004298.26159278</v>
      </c>
      <c r="AC39" s="8">
        <v>1928487.5361151199</v>
      </c>
      <c r="AD39" s="8">
        <v>2012587.4563337399</v>
      </c>
      <c r="AE39" s="8">
        <v>1960050.90361127</v>
      </c>
      <c r="AF39" s="8">
        <v>1967172.9376839199</v>
      </c>
      <c r="AG39" s="8">
        <v>1959442.6247514</v>
      </c>
      <c r="AH39" s="7">
        <f t="shared" si="0"/>
        <v>9.5908396026050849E-2</v>
      </c>
      <c r="AI39" s="7"/>
      <c r="AJ39" s="7"/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37" t="e">
        <f t="shared" si="1"/>
        <v>#DIV/0!</v>
      </c>
      <c r="BP39" s="37"/>
      <c r="BQ39" s="37"/>
    </row>
    <row r="40" spans="1:69" x14ac:dyDescent="0.25">
      <c r="A40" s="1" t="s">
        <v>1654</v>
      </c>
      <c r="B40" s="4" t="s">
        <v>190</v>
      </c>
      <c r="C40" s="4" t="s">
        <v>191</v>
      </c>
      <c r="D40" s="8">
        <v>132441.089778917</v>
      </c>
      <c r="E40" s="8">
        <v>198728.412609894</v>
      </c>
      <c r="F40" s="8">
        <v>180972.289872875</v>
      </c>
      <c r="G40" s="8">
        <v>181025.16724339299</v>
      </c>
      <c r="H40" s="8">
        <v>175884.78990586699</v>
      </c>
      <c r="I40" s="8">
        <v>184902.99158546099</v>
      </c>
      <c r="J40" s="8">
        <v>163000.714936832</v>
      </c>
      <c r="K40" s="8">
        <v>174844.45392773001</v>
      </c>
      <c r="L40" s="8">
        <v>152731.859303395</v>
      </c>
      <c r="M40" s="8">
        <v>165172.272964503</v>
      </c>
      <c r="N40" s="8">
        <v>160941.10626243401</v>
      </c>
      <c r="O40" s="8">
        <v>181676.00634098999</v>
      </c>
      <c r="P40" s="8">
        <v>150501.03272020299</v>
      </c>
      <c r="Q40" s="8">
        <v>177693.25258954</v>
      </c>
      <c r="R40" s="8">
        <v>163405.36567273</v>
      </c>
      <c r="S40" s="8">
        <v>154636.80402449801</v>
      </c>
      <c r="T40" s="8">
        <v>153604.936191844</v>
      </c>
      <c r="U40" s="8">
        <v>138327.06026476799</v>
      </c>
      <c r="V40" s="8">
        <v>142416.753914292</v>
      </c>
      <c r="W40" s="8">
        <v>166017.33551707599</v>
      </c>
      <c r="X40" s="8">
        <v>142561.97313090001</v>
      </c>
      <c r="Y40" s="8">
        <v>133573.80815157399</v>
      </c>
      <c r="Z40" s="8">
        <v>146836.085056279</v>
      </c>
      <c r="AA40" s="8">
        <v>155839.470249657</v>
      </c>
      <c r="AB40" s="8">
        <v>136425.78135630401</v>
      </c>
      <c r="AC40" s="8">
        <v>151782.09168668601</v>
      </c>
      <c r="AD40" s="8">
        <v>125352.68973494699</v>
      </c>
      <c r="AE40" s="8">
        <v>145684.15616716299</v>
      </c>
      <c r="AF40" s="8">
        <v>132833.01373907799</v>
      </c>
      <c r="AG40" s="8">
        <v>146565.03421642</v>
      </c>
      <c r="AH40" s="7">
        <f t="shared" si="0"/>
        <v>0.11811859291615243</v>
      </c>
      <c r="AI40" s="7"/>
      <c r="AJ40" s="7"/>
      <c r="AK40" s="10">
        <v>131137.079511572</v>
      </c>
      <c r="AL40" s="10">
        <v>166502.51857499499</v>
      </c>
      <c r="AM40" s="10">
        <v>121134.700517365</v>
      </c>
      <c r="AN40" s="10">
        <v>150000.35217943901</v>
      </c>
      <c r="AO40" s="10">
        <v>141874.392538805</v>
      </c>
      <c r="AP40" s="10">
        <v>149126.50845472101</v>
      </c>
      <c r="AQ40" s="10">
        <v>143800.085897896</v>
      </c>
      <c r="AR40" s="10">
        <v>133343.91889494201</v>
      </c>
      <c r="AS40" s="10">
        <v>138115.64085531101</v>
      </c>
      <c r="AT40" s="10">
        <v>117564.97487337</v>
      </c>
      <c r="AU40" s="10">
        <v>122232.415125574</v>
      </c>
      <c r="AV40" s="10">
        <v>129764.43026298701</v>
      </c>
      <c r="AW40" s="10">
        <v>103348.15360860599</v>
      </c>
      <c r="AX40" s="10">
        <v>123145.806657105</v>
      </c>
      <c r="AY40" s="10">
        <v>115217.99130784901</v>
      </c>
      <c r="AZ40" s="10">
        <v>102039.238663953</v>
      </c>
      <c r="BA40" s="10">
        <v>123947.481770275</v>
      </c>
      <c r="BB40" s="10">
        <v>114344.420343725</v>
      </c>
      <c r="BC40" s="10">
        <v>104768.06686832799</v>
      </c>
      <c r="BD40" s="10">
        <v>101551.828756445</v>
      </c>
      <c r="BE40" s="10">
        <v>120339.32870596999</v>
      </c>
      <c r="BF40" s="10">
        <v>124947.08522276299</v>
      </c>
      <c r="BG40" s="10">
        <v>129153.963000452</v>
      </c>
      <c r="BH40" s="10">
        <v>96883.312610947702</v>
      </c>
      <c r="BI40" s="10">
        <v>97583.431033270201</v>
      </c>
      <c r="BJ40" s="10">
        <v>103455.72933101701</v>
      </c>
      <c r="BK40" s="10">
        <v>106278.650818842</v>
      </c>
      <c r="BL40" s="10">
        <v>101060.10729096401</v>
      </c>
      <c r="BM40" s="10">
        <v>116774.339883586</v>
      </c>
      <c r="BN40" s="10">
        <v>97213.541017785101</v>
      </c>
      <c r="BO40" s="37">
        <f t="shared" si="1"/>
        <v>0.14907268540407992</v>
      </c>
      <c r="BP40" s="37"/>
      <c r="BQ40" s="37"/>
    </row>
    <row r="41" spans="1:69" x14ac:dyDescent="0.25">
      <c r="A41" s="1" t="s">
        <v>1655</v>
      </c>
      <c r="B41" s="4" t="s">
        <v>194</v>
      </c>
      <c r="C41" s="4" t="s">
        <v>195</v>
      </c>
      <c r="D41" s="8" t="s">
        <v>0</v>
      </c>
      <c r="E41" s="8" t="s">
        <v>0</v>
      </c>
      <c r="F41" s="8" t="s">
        <v>0</v>
      </c>
      <c r="G41" s="8" t="s">
        <v>0</v>
      </c>
      <c r="H41" s="8" t="s">
        <v>0</v>
      </c>
      <c r="I41" s="8" t="s">
        <v>0</v>
      </c>
      <c r="J41" s="8" t="s">
        <v>0</v>
      </c>
      <c r="K41" s="8" t="s">
        <v>0</v>
      </c>
      <c r="L41" s="8" t="s">
        <v>0</v>
      </c>
      <c r="M41" s="8" t="s">
        <v>0</v>
      </c>
      <c r="N41" s="8" t="s">
        <v>0</v>
      </c>
      <c r="O41" s="8" t="s">
        <v>0</v>
      </c>
      <c r="P41" s="8" t="s">
        <v>0</v>
      </c>
      <c r="Q41" s="8" t="s">
        <v>0</v>
      </c>
      <c r="R41" s="8" t="s">
        <v>0</v>
      </c>
      <c r="S41" s="8" t="s">
        <v>0</v>
      </c>
      <c r="T41" s="8" t="s">
        <v>0</v>
      </c>
      <c r="U41" s="8" t="s">
        <v>0</v>
      </c>
      <c r="V41" s="8" t="s">
        <v>0</v>
      </c>
      <c r="W41" s="8" t="s">
        <v>0</v>
      </c>
      <c r="X41" s="8" t="s">
        <v>0</v>
      </c>
      <c r="Y41" s="8" t="s">
        <v>0</v>
      </c>
      <c r="Z41" s="8" t="s">
        <v>0</v>
      </c>
      <c r="AA41" s="8" t="s">
        <v>0</v>
      </c>
      <c r="AB41" s="8" t="s">
        <v>0</v>
      </c>
      <c r="AC41" s="8" t="s">
        <v>0</v>
      </c>
      <c r="AD41" s="8" t="s">
        <v>0</v>
      </c>
      <c r="AE41" s="8" t="s">
        <v>0</v>
      </c>
      <c r="AF41" s="8" t="s">
        <v>0</v>
      </c>
      <c r="AG41" s="8" t="s">
        <v>0</v>
      </c>
      <c r="AH41" s="7" t="e">
        <f t="shared" si="0"/>
        <v>#DIV/0!</v>
      </c>
      <c r="AI41" s="7"/>
      <c r="AJ41" s="7"/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37" t="e">
        <f t="shared" si="1"/>
        <v>#DIV/0!</v>
      </c>
      <c r="BP41" s="37"/>
      <c r="BQ41" s="37"/>
    </row>
    <row r="42" spans="1:69" x14ac:dyDescent="0.25">
      <c r="A42" s="1" t="s">
        <v>1656</v>
      </c>
      <c r="B42" s="4" t="s">
        <v>198</v>
      </c>
      <c r="C42" s="4" t="s">
        <v>199</v>
      </c>
      <c r="D42" s="8">
        <v>13745743.054738401</v>
      </c>
      <c r="E42" s="8">
        <v>13108536.7854243</v>
      </c>
      <c r="F42" s="8">
        <v>12349187.426184</v>
      </c>
      <c r="G42" s="8">
        <v>12645697.1497424</v>
      </c>
      <c r="H42" s="8">
        <v>12484747.0067135</v>
      </c>
      <c r="I42" s="8">
        <v>12607065.1370993</v>
      </c>
      <c r="J42" s="8">
        <v>12492115.110787099</v>
      </c>
      <c r="K42" s="8">
        <v>12421879.4484185</v>
      </c>
      <c r="L42" s="8">
        <v>12059225.2537206</v>
      </c>
      <c r="M42" s="8">
        <v>11860684.41398</v>
      </c>
      <c r="N42" s="8">
        <v>12072307.087880701</v>
      </c>
      <c r="O42" s="8">
        <v>11854761.1661194</v>
      </c>
      <c r="P42" s="8">
        <v>11665367.5119601</v>
      </c>
      <c r="Q42" s="8">
        <v>11720316.199653801</v>
      </c>
      <c r="R42" s="8">
        <v>11764768.833325099</v>
      </c>
      <c r="S42" s="8">
        <v>11860771.1230834</v>
      </c>
      <c r="T42" s="8">
        <v>11807006.885914201</v>
      </c>
      <c r="U42" s="8">
        <v>11884430.935096901</v>
      </c>
      <c r="V42" s="8">
        <v>11819717.4936595</v>
      </c>
      <c r="W42" s="8">
        <v>11450670.689107999</v>
      </c>
      <c r="X42" s="8">
        <v>11453812.1661692</v>
      </c>
      <c r="Y42" s="8">
        <v>11522404.241285</v>
      </c>
      <c r="Z42" s="8">
        <v>11316605.1927363</v>
      </c>
      <c r="AA42" s="8">
        <v>11323603.909931701</v>
      </c>
      <c r="AB42" s="8">
        <v>11298102.2155635</v>
      </c>
      <c r="AC42" s="8">
        <v>11095748.7541463</v>
      </c>
      <c r="AD42" s="8">
        <v>11306793.516135201</v>
      </c>
      <c r="AE42" s="8">
        <v>11163650.7460644</v>
      </c>
      <c r="AF42" s="8">
        <v>11421261.090412701</v>
      </c>
      <c r="AG42" s="8">
        <v>10942704.7732752</v>
      </c>
      <c r="AH42" s="7">
        <f t="shared" si="0"/>
        <v>5.3054596440706772E-2</v>
      </c>
      <c r="AI42" s="7"/>
      <c r="AJ42" s="7"/>
      <c r="AK42" s="10">
        <v>6636971.5709452396</v>
      </c>
      <c r="AL42" s="10">
        <v>6141557.9817901496</v>
      </c>
      <c r="AM42" s="10">
        <v>5759850.2294210503</v>
      </c>
      <c r="AN42" s="10">
        <v>5752072.3212655298</v>
      </c>
      <c r="AO42" s="10">
        <v>5856553.0121396901</v>
      </c>
      <c r="AP42" s="10">
        <v>5881988.6397302896</v>
      </c>
      <c r="AQ42" s="10">
        <v>5816582.5540531296</v>
      </c>
      <c r="AR42" s="10">
        <v>5689434.7259990498</v>
      </c>
      <c r="AS42" s="10">
        <v>5582764.9202900799</v>
      </c>
      <c r="AT42" s="10">
        <v>5437202.18180265</v>
      </c>
      <c r="AU42" s="10">
        <v>5525561.1976358304</v>
      </c>
      <c r="AV42" s="10">
        <v>5529986.4785845997</v>
      </c>
      <c r="AW42" s="10">
        <v>5529552.9684435297</v>
      </c>
      <c r="AX42" s="10">
        <v>5424027.5491469996</v>
      </c>
      <c r="AY42" s="10">
        <v>5332403.6686565997</v>
      </c>
      <c r="AZ42" s="10">
        <v>5360094.3177487999</v>
      </c>
      <c r="BA42" s="10">
        <v>5233250.6971416697</v>
      </c>
      <c r="BB42" s="10">
        <v>5548520.2016526703</v>
      </c>
      <c r="BC42" s="10">
        <v>5341566.1721403599</v>
      </c>
      <c r="BD42" s="10">
        <v>5413973.8457506904</v>
      </c>
      <c r="BE42" s="10">
        <v>5468468.6707796697</v>
      </c>
      <c r="BF42" s="10">
        <v>5131504.4908370599</v>
      </c>
      <c r="BG42" s="10">
        <v>5408852.2238378096</v>
      </c>
      <c r="BH42" s="10">
        <v>5399786.4814678496</v>
      </c>
      <c r="BI42" s="10">
        <v>5201326.0976827201</v>
      </c>
      <c r="BJ42" s="10">
        <v>5387030.0663545001</v>
      </c>
      <c r="BK42" s="10">
        <v>5054632.4530197</v>
      </c>
      <c r="BL42" s="10">
        <v>5227923.2180581205</v>
      </c>
      <c r="BM42" s="10">
        <v>5459049.0299987197</v>
      </c>
      <c r="BN42" s="10">
        <v>5270505.0160364602</v>
      </c>
      <c r="BO42" s="37">
        <f t="shared" si="1"/>
        <v>5.7996623979783044E-2</v>
      </c>
      <c r="BP42" s="37"/>
      <c r="BQ42" s="37"/>
    </row>
    <row r="43" spans="1:69" x14ac:dyDescent="0.25">
      <c r="A43" s="1" t="s">
        <v>1657</v>
      </c>
      <c r="B43" s="4" t="s">
        <v>202</v>
      </c>
      <c r="C43" s="4" t="s">
        <v>203</v>
      </c>
      <c r="D43" s="8">
        <v>5340820.5159859899</v>
      </c>
      <c r="E43" s="8">
        <v>5249996.0658306004</v>
      </c>
      <c r="F43" s="8">
        <v>5089470.1983275199</v>
      </c>
      <c r="G43" s="8">
        <v>5037540.1099559003</v>
      </c>
      <c r="H43" s="8">
        <v>5127536.8948297203</v>
      </c>
      <c r="I43" s="8">
        <v>5073896.4842555001</v>
      </c>
      <c r="J43" s="8">
        <v>5205455.5166966403</v>
      </c>
      <c r="K43" s="8">
        <v>4871699.82168278</v>
      </c>
      <c r="L43" s="8">
        <v>4889046.7853913801</v>
      </c>
      <c r="M43" s="8">
        <v>4649216.9491591798</v>
      </c>
      <c r="N43" s="8">
        <v>4730173.0579526704</v>
      </c>
      <c r="O43" s="8">
        <v>4770369.8077840405</v>
      </c>
      <c r="P43" s="8">
        <v>4660295.7046119701</v>
      </c>
      <c r="Q43" s="8">
        <v>4508066.9679099396</v>
      </c>
      <c r="R43" s="8">
        <v>4601418.9888756499</v>
      </c>
      <c r="S43" s="8">
        <v>4464100.5566691402</v>
      </c>
      <c r="T43" s="8">
        <v>4600147.2267956296</v>
      </c>
      <c r="U43" s="8">
        <v>4509910.2527286401</v>
      </c>
      <c r="V43" s="8">
        <v>4757260.0494670104</v>
      </c>
      <c r="W43" s="8">
        <v>4436302.7530210204</v>
      </c>
      <c r="X43" s="8">
        <v>4471433.5164491599</v>
      </c>
      <c r="Y43" s="8">
        <v>4330587.6247032303</v>
      </c>
      <c r="Z43" s="8">
        <v>4292411.2667068196</v>
      </c>
      <c r="AA43" s="8">
        <v>4200636.45197374</v>
      </c>
      <c r="AB43" s="8">
        <v>4247072.4679909497</v>
      </c>
      <c r="AC43" s="8">
        <v>4285362.3218288003</v>
      </c>
      <c r="AD43" s="8">
        <v>4229339.7317963401</v>
      </c>
      <c r="AE43" s="8">
        <v>4273346.2537661903</v>
      </c>
      <c r="AF43" s="8">
        <v>4522174.6767764697</v>
      </c>
      <c r="AG43" s="8">
        <v>4194028.0796182398</v>
      </c>
      <c r="AH43" s="7">
        <f t="shared" si="0"/>
        <v>7.4241484321147508E-2</v>
      </c>
      <c r="AI43" s="7"/>
      <c r="AJ43" s="7"/>
      <c r="AK43" s="10">
        <v>2803560.2967994101</v>
      </c>
      <c r="AL43" s="10">
        <v>2846087.5799553501</v>
      </c>
      <c r="AM43" s="10">
        <v>2914267.1422247002</v>
      </c>
      <c r="AN43" s="10">
        <v>3009427.5705009499</v>
      </c>
      <c r="AO43" s="10">
        <v>3106625.3098936402</v>
      </c>
      <c r="AP43" s="10">
        <v>3128745.6816091798</v>
      </c>
      <c r="AQ43" s="10">
        <v>3023605.2752432702</v>
      </c>
      <c r="AR43" s="10">
        <v>3002190.2203374002</v>
      </c>
      <c r="AS43" s="10">
        <v>2916200.6108538499</v>
      </c>
      <c r="AT43" s="10">
        <v>2907964.4363970701</v>
      </c>
      <c r="AU43" s="10">
        <v>3018416.7427342199</v>
      </c>
      <c r="AV43" s="10">
        <v>2912437.1558802598</v>
      </c>
      <c r="AW43" s="10">
        <v>2897903.0788398599</v>
      </c>
      <c r="AX43" s="10">
        <v>2879814.9794632802</v>
      </c>
      <c r="AY43" s="10">
        <v>2782115.71483874</v>
      </c>
      <c r="AZ43" s="10">
        <v>2810290.7628619801</v>
      </c>
      <c r="BA43" s="10">
        <v>2991157.5410814998</v>
      </c>
      <c r="BB43" s="10">
        <v>2977742.3499195101</v>
      </c>
      <c r="BC43" s="10">
        <v>2777886.8362447699</v>
      </c>
      <c r="BD43" s="10">
        <v>2859649.8815844101</v>
      </c>
      <c r="BE43" s="10">
        <v>2805033.8712715898</v>
      </c>
      <c r="BF43" s="10">
        <v>2884533.1586469398</v>
      </c>
      <c r="BG43" s="10">
        <v>2843854.5720246602</v>
      </c>
      <c r="BH43" s="10">
        <v>2856912.2476918502</v>
      </c>
      <c r="BI43" s="10">
        <v>2835558.3406595802</v>
      </c>
      <c r="BJ43" s="10">
        <v>2842745.8844576301</v>
      </c>
      <c r="BK43" s="10">
        <v>2726142.75064793</v>
      </c>
      <c r="BL43" s="10">
        <v>2859733.8998102099</v>
      </c>
      <c r="BM43" s="10">
        <v>2848852.4735952499</v>
      </c>
      <c r="BN43" s="10">
        <v>2656798.7812221101</v>
      </c>
      <c r="BO43" s="37">
        <f t="shared" si="1"/>
        <v>3.6658300209910719E-2</v>
      </c>
      <c r="BP43" s="37"/>
      <c r="BQ43" s="37"/>
    </row>
    <row r="44" spans="1:69" x14ac:dyDescent="0.25">
      <c r="A44" s="1" t="s">
        <v>1658</v>
      </c>
      <c r="B44" s="4" t="s">
        <v>207</v>
      </c>
      <c r="C44" s="4" t="s">
        <v>208</v>
      </c>
      <c r="D44" s="8">
        <v>485520.30195380602</v>
      </c>
      <c r="E44" s="8">
        <v>461087.641086658</v>
      </c>
      <c r="F44" s="8">
        <v>488753.320235049</v>
      </c>
      <c r="G44" s="8">
        <v>470788.97435342998</v>
      </c>
      <c r="H44" s="8">
        <v>485193.89329502999</v>
      </c>
      <c r="I44" s="8">
        <v>423635.20973615599</v>
      </c>
      <c r="J44" s="8">
        <v>489387.69365973503</v>
      </c>
      <c r="K44" s="8">
        <v>431391.43836501101</v>
      </c>
      <c r="L44" s="8">
        <v>468083.169644151</v>
      </c>
      <c r="M44" s="8">
        <v>451217.44715205202</v>
      </c>
      <c r="N44" s="8">
        <v>490938.35441687499</v>
      </c>
      <c r="O44" s="8">
        <v>476403.98838762502</v>
      </c>
      <c r="P44" s="8">
        <v>460904.05275540502</v>
      </c>
      <c r="Q44" s="8">
        <v>423808.97418639698</v>
      </c>
      <c r="R44" s="8">
        <v>403180.126438445</v>
      </c>
      <c r="S44" s="8">
        <v>431355.01046649902</v>
      </c>
      <c r="T44" s="8">
        <v>461201.77181419398</v>
      </c>
      <c r="U44" s="8">
        <v>414450.13692641101</v>
      </c>
      <c r="V44" s="8">
        <v>416846.49201189599</v>
      </c>
      <c r="W44" s="8">
        <v>455735.73511309997</v>
      </c>
      <c r="X44" s="8">
        <v>405841.45595442498</v>
      </c>
      <c r="Y44" s="8">
        <v>432141.97416650999</v>
      </c>
      <c r="Z44" s="8">
        <v>409909.74590037402</v>
      </c>
      <c r="AA44" s="8">
        <v>431173.03587647597</v>
      </c>
      <c r="AB44" s="8">
        <v>415015.00371996401</v>
      </c>
      <c r="AC44" s="8">
        <v>418995.58341877599</v>
      </c>
      <c r="AD44" s="8">
        <v>418245.871523929</v>
      </c>
      <c r="AE44" s="8">
        <v>404393.498572985</v>
      </c>
      <c r="AF44" s="8">
        <v>400570.91081318801</v>
      </c>
      <c r="AG44" s="8">
        <v>403182.89766571898</v>
      </c>
      <c r="AH44" s="7">
        <f t="shared" si="0"/>
        <v>6.9723325360240535E-2</v>
      </c>
      <c r="AI44" s="7"/>
      <c r="AJ44" s="7"/>
      <c r="AK44" s="10">
        <v>256461.34306439399</v>
      </c>
      <c r="AL44" s="10">
        <v>245721.84932866201</v>
      </c>
      <c r="AM44" s="10">
        <v>251791.582760505</v>
      </c>
      <c r="AN44" s="10">
        <v>228280.76767765899</v>
      </c>
      <c r="AO44" s="10">
        <v>248427.200633745</v>
      </c>
      <c r="AP44" s="10">
        <v>238978.37586284301</v>
      </c>
      <c r="AQ44" s="10">
        <v>232863.756182679</v>
      </c>
      <c r="AR44" s="10">
        <v>239020.94131451999</v>
      </c>
      <c r="AS44" s="10">
        <v>225426.640555269</v>
      </c>
      <c r="AT44" s="10">
        <v>229744.740545345</v>
      </c>
      <c r="AU44" s="10">
        <v>230206.217863203</v>
      </c>
      <c r="AV44" s="10">
        <v>263311.135664145</v>
      </c>
      <c r="AW44" s="10">
        <v>246379.005072267</v>
      </c>
      <c r="AX44" s="10">
        <v>262487.06383568898</v>
      </c>
      <c r="AY44" s="10">
        <v>277422.584789694</v>
      </c>
      <c r="AZ44" s="10">
        <v>230557.01288961599</v>
      </c>
      <c r="BA44" s="10">
        <v>263789.568174696</v>
      </c>
      <c r="BB44" s="10">
        <v>216911.43963547499</v>
      </c>
      <c r="BC44" s="10">
        <v>211084.11770235799</v>
      </c>
      <c r="BD44" s="10">
        <v>222070.64703807901</v>
      </c>
      <c r="BE44" s="10">
        <v>244194.08623687999</v>
      </c>
      <c r="BF44" s="10">
        <v>247469.874244053</v>
      </c>
      <c r="BG44" s="10">
        <v>250488.622825864</v>
      </c>
      <c r="BH44" s="10">
        <v>214383.71704937401</v>
      </c>
      <c r="BI44" s="10">
        <v>253358.265549412</v>
      </c>
      <c r="BJ44" s="10">
        <v>199987.57671255601</v>
      </c>
      <c r="BK44" s="10">
        <v>198324.67658190601</v>
      </c>
      <c r="BL44" s="10">
        <v>197013.27556417699</v>
      </c>
      <c r="BM44" s="10">
        <v>233644.90971212499</v>
      </c>
      <c r="BN44" s="10">
        <v>207679.37914993</v>
      </c>
      <c r="BO44" s="37">
        <f t="shared" si="1"/>
        <v>8.86790004658424E-2</v>
      </c>
      <c r="BP44" s="37"/>
      <c r="BQ44" s="37"/>
    </row>
    <row r="45" spans="1:69" x14ac:dyDescent="0.25">
      <c r="A45" s="1" t="s">
        <v>1659</v>
      </c>
      <c r="B45" s="4" t="s">
        <v>211</v>
      </c>
      <c r="C45" s="4" t="s">
        <v>212</v>
      </c>
      <c r="D45" s="8">
        <v>51738522.983563997</v>
      </c>
      <c r="E45" s="8">
        <v>49699665.013887599</v>
      </c>
      <c r="F45" s="8">
        <v>49156687.989301398</v>
      </c>
      <c r="G45" s="8">
        <v>49123760.395401403</v>
      </c>
      <c r="H45" s="8">
        <v>49489762.624838904</v>
      </c>
      <c r="I45" s="8">
        <v>50005873.7294579</v>
      </c>
      <c r="J45" s="8">
        <v>48867095.203584999</v>
      </c>
      <c r="K45" s="8">
        <v>49164633.984899402</v>
      </c>
      <c r="L45" s="8">
        <v>48001870.107684202</v>
      </c>
      <c r="M45" s="8">
        <v>46930915.792990804</v>
      </c>
      <c r="N45" s="8">
        <v>47655046.199586503</v>
      </c>
      <c r="O45" s="8">
        <v>48045294.401789799</v>
      </c>
      <c r="P45" s="8">
        <v>47244088.717792101</v>
      </c>
      <c r="Q45" s="8">
        <v>46977397.436112396</v>
      </c>
      <c r="R45" s="8">
        <v>47215682.4185296</v>
      </c>
      <c r="S45" s="8">
        <v>46350984.427400298</v>
      </c>
      <c r="T45" s="8">
        <v>47450643.646308102</v>
      </c>
      <c r="U45" s="8">
        <v>46920000.937519997</v>
      </c>
      <c r="V45" s="8">
        <v>45311826.446162798</v>
      </c>
      <c r="W45" s="8">
        <v>45522184.527753398</v>
      </c>
      <c r="X45" s="8">
        <v>44882293.767769903</v>
      </c>
      <c r="Y45" s="8">
        <v>45731837.062965602</v>
      </c>
      <c r="Z45" s="8">
        <v>45288212.965635501</v>
      </c>
      <c r="AA45" s="8">
        <v>44915436.483382903</v>
      </c>
      <c r="AB45" s="8">
        <v>44686915.388125204</v>
      </c>
      <c r="AC45" s="8">
        <v>44588942.986227199</v>
      </c>
      <c r="AD45" s="8">
        <v>44251819.329498902</v>
      </c>
      <c r="AE45" s="8">
        <v>44104523.2621933</v>
      </c>
      <c r="AF45" s="8">
        <v>44292459.817734897</v>
      </c>
      <c r="AG45" s="8">
        <v>42413158.433077298</v>
      </c>
      <c r="AH45" s="7">
        <f t="shared" si="0"/>
        <v>4.6699852594738765E-2</v>
      </c>
      <c r="AI45" s="7"/>
      <c r="AJ45" s="7"/>
      <c r="AK45" s="10">
        <v>36719087.986175999</v>
      </c>
      <c r="AL45" s="10">
        <v>35045975.740967996</v>
      </c>
      <c r="AM45" s="10">
        <v>34356532.366008401</v>
      </c>
      <c r="AN45" s="10">
        <v>34440781.475755103</v>
      </c>
      <c r="AO45" s="10">
        <v>34629717.1746215</v>
      </c>
      <c r="AP45" s="10">
        <v>34152860.679330297</v>
      </c>
      <c r="AQ45" s="10">
        <v>34481343.426267304</v>
      </c>
      <c r="AR45" s="10">
        <v>34221992.139765702</v>
      </c>
      <c r="AS45" s="10">
        <v>33693172.082525</v>
      </c>
      <c r="AT45" s="10">
        <v>32767831.817319602</v>
      </c>
      <c r="AU45" s="10">
        <v>33543369.620002601</v>
      </c>
      <c r="AV45" s="10">
        <v>34122279.245394804</v>
      </c>
      <c r="AW45" s="10">
        <v>32643367.1596875</v>
      </c>
      <c r="AX45" s="10">
        <v>32577157.6774958</v>
      </c>
      <c r="AY45" s="10">
        <v>32736304.813172199</v>
      </c>
      <c r="AZ45" s="10">
        <v>31832855.120309699</v>
      </c>
      <c r="BA45" s="10">
        <v>33539833.379659899</v>
      </c>
      <c r="BB45" s="10">
        <v>33720874.114516899</v>
      </c>
      <c r="BC45" s="10">
        <v>32215220.487707399</v>
      </c>
      <c r="BD45" s="10">
        <v>31781780.501744699</v>
      </c>
      <c r="BE45" s="10">
        <v>31926703.134544201</v>
      </c>
      <c r="BF45" s="10">
        <v>31734746.612125099</v>
      </c>
      <c r="BG45" s="10">
        <v>31735850.3848239</v>
      </c>
      <c r="BH45" s="10">
        <v>31325070.376475502</v>
      </c>
      <c r="BI45" s="10">
        <v>31140640.494834401</v>
      </c>
      <c r="BJ45" s="10">
        <v>31272545.302262999</v>
      </c>
      <c r="BK45" s="10">
        <v>31307163.932424299</v>
      </c>
      <c r="BL45" s="10">
        <v>30734694.162918098</v>
      </c>
      <c r="BM45" s="10">
        <v>30494138.335777</v>
      </c>
      <c r="BN45" s="10">
        <v>30383774.295707099</v>
      </c>
      <c r="BO45" s="37">
        <f t="shared" si="1"/>
        <v>4.7413556979354524E-2</v>
      </c>
      <c r="BP45" s="37"/>
      <c r="BQ45" s="37"/>
    </row>
    <row r="46" spans="1:69" x14ac:dyDescent="0.25">
      <c r="A46" s="1" t="s">
        <v>1660</v>
      </c>
      <c r="B46" s="4" t="s">
        <v>216</v>
      </c>
      <c r="C46" s="4" t="s">
        <v>217</v>
      </c>
      <c r="D46" s="8">
        <v>14282456.4334893</v>
      </c>
      <c r="E46" s="8">
        <v>13233107.562245701</v>
      </c>
      <c r="F46" s="8">
        <v>13182312.8693098</v>
      </c>
      <c r="G46" s="8">
        <v>13575510.4600848</v>
      </c>
      <c r="H46" s="8">
        <v>13975217.298352201</v>
      </c>
      <c r="I46" s="8">
        <v>14116729.308464799</v>
      </c>
      <c r="J46" s="8">
        <v>13696646.8794665</v>
      </c>
      <c r="K46" s="8">
        <v>13426593.535937401</v>
      </c>
      <c r="L46" s="8">
        <v>13480982.6806102</v>
      </c>
      <c r="M46" s="8">
        <v>12908013.6608599</v>
      </c>
      <c r="N46" s="8">
        <v>13375898.4976425</v>
      </c>
      <c r="O46" s="8">
        <v>13339546.8301534</v>
      </c>
      <c r="P46" s="8">
        <v>12594930.5636352</v>
      </c>
      <c r="Q46" s="8">
        <v>12286472.214080701</v>
      </c>
      <c r="R46" s="8">
        <v>12567114.116356</v>
      </c>
      <c r="S46" s="8">
        <v>12491127.4646568</v>
      </c>
      <c r="T46" s="8">
        <v>13186976.502052</v>
      </c>
      <c r="U46" s="8">
        <v>12902078.0216006</v>
      </c>
      <c r="V46" s="8">
        <v>12501472.446086001</v>
      </c>
      <c r="W46" s="8">
        <v>12141762.010512</v>
      </c>
      <c r="X46" s="8">
        <v>12670414.684346</v>
      </c>
      <c r="Y46" s="8">
        <v>12524897.136287</v>
      </c>
      <c r="Z46" s="8">
        <v>12492558.602587299</v>
      </c>
      <c r="AA46" s="8">
        <v>12157841.0298467</v>
      </c>
      <c r="AB46" s="8">
        <v>12072052.106167501</v>
      </c>
      <c r="AC46" s="8">
        <v>12242482.443377599</v>
      </c>
      <c r="AD46" s="8">
        <v>12271679.420294801</v>
      </c>
      <c r="AE46" s="8">
        <v>12199443.3892045</v>
      </c>
      <c r="AF46" s="8">
        <v>12035961.4830017</v>
      </c>
      <c r="AG46" s="8">
        <v>12173995.945441101</v>
      </c>
      <c r="AH46" s="7">
        <f t="shared" si="0"/>
        <v>5.1191286193098935E-2</v>
      </c>
      <c r="AI46" s="7"/>
      <c r="AJ46" s="7"/>
      <c r="AK46" s="10">
        <v>9782053.6131686494</v>
      </c>
      <c r="AL46" s="10">
        <v>9549681.1404995993</v>
      </c>
      <c r="AM46" s="10">
        <v>9304713.3735413495</v>
      </c>
      <c r="AN46" s="10">
        <v>9389021.4712931998</v>
      </c>
      <c r="AO46" s="10">
        <v>9392865.3819659892</v>
      </c>
      <c r="AP46" s="10">
        <v>9539217.4621227402</v>
      </c>
      <c r="AQ46" s="10">
        <v>9628640.02886655</v>
      </c>
      <c r="AR46" s="10">
        <v>9211463.2563670799</v>
      </c>
      <c r="AS46" s="10">
        <v>8969634.1224809308</v>
      </c>
      <c r="AT46" s="10">
        <v>9026811.0764176305</v>
      </c>
      <c r="AU46" s="10">
        <v>8901554.2503212504</v>
      </c>
      <c r="AV46" s="10">
        <v>9265653.0398302991</v>
      </c>
      <c r="AW46" s="10">
        <v>9223813.8697124906</v>
      </c>
      <c r="AX46" s="10">
        <v>8518232.9516193997</v>
      </c>
      <c r="AY46" s="10">
        <v>8845466.2526837196</v>
      </c>
      <c r="AZ46" s="10">
        <v>8770053.6491868291</v>
      </c>
      <c r="BA46" s="10">
        <v>9225241.7662796304</v>
      </c>
      <c r="BB46" s="10">
        <v>8868290.67224022</v>
      </c>
      <c r="BC46" s="10">
        <v>8803707.0955381207</v>
      </c>
      <c r="BD46" s="10">
        <v>8511433.6584011894</v>
      </c>
      <c r="BE46" s="10">
        <v>8673514.6806782503</v>
      </c>
      <c r="BF46" s="10">
        <v>8709242.1025350001</v>
      </c>
      <c r="BG46" s="10">
        <v>8877306.2065201905</v>
      </c>
      <c r="BH46" s="10">
        <v>8826068.1810314003</v>
      </c>
      <c r="BI46" s="10">
        <v>8703124.5368678309</v>
      </c>
      <c r="BJ46" s="10">
        <v>8824276.6466304809</v>
      </c>
      <c r="BK46" s="10">
        <v>8529040.0753910001</v>
      </c>
      <c r="BL46" s="10">
        <v>8428832.79649923</v>
      </c>
      <c r="BM46" s="10">
        <v>8339668.3002473097</v>
      </c>
      <c r="BN46" s="10">
        <v>8108796.6183986999</v>
      </c>
      <c r="BO46" s="37">
        <f t="shared" si="1"/>
        <v>4.5935069932758726E-2</v>
      </c>
      <c r="BP46" s="37"/>
      <c r="BQ46" s="37"/>
    </row>
    <row r="47" spans="1:69" x14ac:dyDescent="0.25">
      <c r="A47" s="1" t="s">
        <v>1661</v>
      </c>
      <c r="B47" s="4" t="s">
        <v>220</v>
      </c>
      <c r="C47" s="4" t="s">
        <v>221</v>
      </c>
      <c r="D47" s="8">
        <v>5293613.5006164601</v>
      </c>
      <c r="E47" s="8">
        <v>6007715.6586902803</v>
      </c>
      <c r="F47" s="8">
        <v>6240407.38714357</v>
      </c>
      <c r="G47" s="8">
        <v>6460045.2962548696</v>
      </c>
      <c r="H47" s="8">
        <v>6690479.9128987296</v>
      </c>
      <c r="I47" s="8">
        <v>6723076.4713954404</v>
      </c>
      <c r="J47" s="8">
        <v>6407658.1921353303</v>
      </c>
      <c r="K47" s="8">
        <v>6318478.5670898603</v>
      </c>
      <c r="L47" s="8">
        <v>6101034.54497601</v>
      </c>
      <c r="M47" s="8">
        <v>5841381.4079763899</v>
      </c>
      <c r="N47" s="8">
        <v>6180275.9019461498</v>
      </c>
      <c r="O47" s="8">
        <v>6066945.1323923403</v>
      </c>
      <c r="P47" s="8">
        <v>6323063.5341564799</v>
      </c>
      <c r="Q47" s="8">
        <v>5830776.3405160401</v>
      </c>
      <c r="R47" s="8">
        <v>5862402.6754646003</v>
      </c>
      <c r="S47" s="8">
        <v>6131506.17487239</v>
      </c>
      <c r="T47" s="8">
        <v>6089009.52753752</v>
      </c>
      <c r="U47" s="8">
        <v>5933229.2534662299</v>
      </c>
      <c r="V47" s="8">
        <v>5976725.2341570202</v>
      </c>
      <c r="W47" s="8">
        <v>5515983.7362871999</v>
      </c>
      <c r="X47" s="8">
        <v>5251762.0009238003</v>
      </c>
      <c r="Y47" s="8">
        <v>5625543.2609828496</v>
      </c>
      <c r="Z47" s="8">
        <v>5631729.0486451704</v>
      </c>
      <c r="AA47" s="8">
        <v>5918696.22092235</v>
      </c>
      <c r="AB47" s="8">
        <v>5932800.6819905099</v>
      </c>
      <c r="AC47" s="8">
        <v>5858222.10681355</v>
      </c>
      <c r="AD47" s="8">
        <v>6059229.5949475197</v>
      </c>
      <c r="AE47" s="8">
        <v>5983721.5699386299</v>
      </c>
      <c r="AF47" s="8">
        <v>5963776.0230084099</v>
      </c>
      <c r="AG47" s="8">
        <v>5516365.4593275096</v>
      </c>
      <c r="AH47" s="7">
        <f t="shared" si="0"/>
        <v>5.903711965022191E-2</v>
      </c>
      <c r="AI47" s="7"/>
      <c r="AJ47" s="7"/>
      <c r="AK47" s="10">
        <v>2584495.7998951101</v>
      </c>
      <c r="AL47" s="10">
        <v>2987865.2290404201</v>
      </c>
      <c r="AM47" s="10">
        <v>3198569.07173615</v>
      </c>
      <c r="AN47" s="10">
        <v>3289950.80681162</v>
      </c>
      <c r="AO47" s="10">
        <v>3261310.9502228801</v>
      </c>
      <c r="AP47" s="10">
        <v>2881823.5205642302</v>
      </c>
      <c r="AQ47" s="10">
        <v>3332425.33831815</v>
      </c>
      <c r="AR47" s="10">
        <v>3338139.46315401</v>
      </c>
      <c r="AS47" s="10">
        <v>3197840.63184499</v>
      </c>
      <c r="AT47" s="10">
        <v>3143737.6264776802</v>
      </c>
      <c r="AU47" s="10">
        <v>3283148.5631711599</v>
      </c>
      <c r="AV47" s="10">
        <v>3249079.9187260801</v>
      </c>
      <c r="AW47" s="10">
        <v>2766975.45488569</v>
      </c>
      <c r="AX47" s="10">
        <v>2870422.0540179298</v>
      </c>
      <c r="AY47" s="10">
        <v>2999631.7267353302</v>
      </c>
      <c r="AZ47" s="10">
        <v>2922816.45466509</v>
      </c>
      <c r="BA47" s="10">
        <v>3041632.5181124802</v>
      </c>
      <c r="BB47" s="10">
        <v>2907535.9175717202</v>
      </c>
      <c r="BC47" s="10">
        <v>2638296.2321582302</v>
      </c>
      <c r="BD47" s="10">
        <v>2791005.8801120399</v>
      </c>
      <c r="BE47" s="10">
        <v>2686421.6958924099</v>
      </c>
      <c r="BF47" s="10">
        <v>2934711.17623743</v>
      </c>
      <c r="BG47" s="10">
        <v>3051332.8842422399</v>
      </c>
      <c r="BH47" s="10">
        <v>2953699.1631169901</v>
      </c>
      <c r="BI47" s="10">
        <v>2834432.95737282</v>
      </c>
      <c r="BJ47" s="10">
        <v>2790614.11790265</v>
      </c>
      <c r="BK47" s="10">
        <v>3040868.8212919901</v>
      </c>
      <c r="BL47" s="10">
        <v>2851829.4802458999</v>
      </c>
      <c r="BM47" s="10">
        <v>3119184.1772081698</v>
      </c>
      <c r="BN47" s="10">
        <v>3027025.17685663</v>
      </c>
      <c r="BO47" s="37">
        <f t="shared" si="1"/>
        <v>7.0168718500073488E-2</v>
      </c>
      <c r="BP47" s="37"/>
      <c r="BQ47" s="37"/>
    </row>
    <row r="48" spans="1:69" x14ac:dyDescent="0.25">
      <c r="A48" s="1" t="s">
        <v>1662</v>
      </c>
      <c r="B48" s="4" t="s">
        <v>225</v>
      </c>
      <c r="C48" s="4" t="s">
        <v>226</v>
      </c>
      <c r="D48" s="8">
        <v>1531927.8905131</v>
      </c>
      <c r="E48" s="8">
        <v>1614457.8702823999</v>
      </c>
      <c r="F48" s="8">
        <v>1614476.8772380101</v>
      </c>
      <c r="G48" s="8">
        <v>1600927.5848592301</v>
      </c>
      <c r="H48" s="8">
        <v>1615997.3608556101</v>
      </c>
      <c r="I48" s="8">
        <v>1671326.3939833001</v>
      </c>
      <c r="J48" s="8">
        <v>1667579.11966527</v>
      </c>
      <c r="K48" s="8">
        <v>1637884.7047365699</v>
      </c>
      <c r="L48" s="8">
        <v>1662872.70807282</v>
      </c>
      <c r="M48" s="8">
        <v>1561318.0806266801</v>
      </c>
      <c r="N48" s="8">
        <v>1587810.2256024301</v>
      </c>
      <c r="O48" s="8">
        <v>1544603.5353180501</v>
      </c>
      <c r="P48" s="8">
        <v>1615448.7288055799</v>
      </c>
      <c r="Q48" s="8">
        <v>1485499.8552633501</v>
      </c>
      <c r="R48" s="8">
        <v>1537497.84000173</v>
      </c>
      <c r="S48" s="8">
        <v>1442121.85110906</v>
      </c>
      <c r="T48" s="8">
        <v>1527131.7964810899</v>
      </c>
      <c r="U48" s="8">
        <v>1517916.3204949601</v>
      </c>
      <c r="V48" s="8">
        <v>1506262.82499012</v>
      </c>
      <c r="W48" s="8">
        <v>1478027.1086091001</v>
      </c>
      <c r="X48" s="8">
        <v>1535949.14542483</v>
      </c>
      <c r="Y48" s="8">
        <v>1506337.73190296</v>
      </c>
      <c r="Z48" s="8">
        <v>1527265.40748137</v>
      </c>
      <c r="AA48" s="8">
        <v>1516752.98219266</v>
      </c>
      <c r="AB48" s="8">
        <v>1646620.2330334501</v>
      </c>
      <c r="AC48" s="8">
        <v>1533656.7324292599</v>
      </c>
      <c r="AD48" s="8">
        <v>1520477.1591083701</v>
      </c>
      <c r="AE48" s="8">
        <v>1593497.1803584299</v>
      </c>
      <c r="AF48" s="8">
        <v>1500691.23201723</v>
      </c>
      <c r="AG48" s="8">
        <v>1459882.2957508201</v>
      </c>
      <c r="AH48" s="7">
        <f t="shared" si="0"/>
        <v>4.1168505408801855E-2</v>
      </c>
      <c r="AI48" s="7"/>
      <c r="AJ48" s="7"/>
      <c r="AK48" s="10">
        <v>2108684.8503401899</v>
      </c>
      <c r="AL48" s="10">
        <v>2157806.8575283499</v>
      </c>
      <c r="AM48" s="10">
        <v>2160599.7223956599</v>
      </c>
      <c r="AN48" s="10">
        <v>2206351.5798750501</v>
      </c>
      <c r="AO48" s="10">
        <v>2141887.2486668401</v>
      </c>
      <c r="AP48" s="10">
        <v>2307166.0518338499</v>
      </c>
      <c r="AQ48" s="10">
        <v>2209009.5888159499</v>
      </c>
      <c r="AR48" s="10">
        <v>2105330.4472870501</v>
      </c>
      <c r="AS48" s="10">
        <v>2186860.8022434702</v>
      </c>
      <c r="AT48" s="10">
        <v>2082256.72012462</v>
      </c>
      <c r="AU48" s="10">
        <v>2183107.3619926898</v>
      </c>
      <c r="AV48" s="10">
        <v>2090820.50613767</v>
      </c>
      <c r="AW48" s="10">
        <v>2069041.7895234099</v>
      </c>
      <c r="AX48" s="10">
        <v>2118228.6437164098</v>
      </c>
      <c r="AY48" s="10">
        <v>2037010.8905259599</v>
      </c>
      <c r="AZ48" s="10">
        <v>2012135.5063324301</v>
      </c>
      <c r="BA48" s="10">
        <v>2078837.2797867099</v>
      </c>
      <c r="BB48" s="10">
        <v>2045072.3950604501</v>
      </c>
      <c r="BC48" s="10">
        <v>2100388.4332089699</v>
      </c>
      <c r="BD48" s="10">
        <v>2004180.45182506</v>
      </c>
      <c r="BE48" s="10">
        <v>1974711.1185290499</v>
      </c>
      <c r="BF48" s="10">
        <v>2127276.75014923</v>
      </c>
      <c r="BG48" s="10">
        <v>2154544.8102628901</v>
      </c>
      <c r="BH48" s="10">
        <v>2109364.6956208502</v>
      </c>
      <c r="BI48" s="10">
        <v>2134431.3283526902</v>
      </c>
      <c r="BJ48" s="10">
        <v>2070152.05237403</v>
      </c>
      <c r="BK48" s="10">
        <v>2082800.25056056</v>
      </c>
      <c r="BL48" s="10">
        <v>2103213.25875735</v>
      </c>
      <c r="BM48" s="10">
        <v>1996901.10925956</v>
      </c>
      <c r="BN48" s="10">
        <v>2120074.9211974801</v>
      </c>
      <c r="BO48" s="37">
        <f t="shared" si="1"/>
        <v>3.3615800623229108E-2</v>
      </c>
      <c r="BP48" s="37"/>
      <c r="BQ48" s="37"/>
    </row>
    <row r="49" spans="1:69" x14ac:dyDescent="0.25">
      <c r="A49" s="1" t="s">
        <v>1663</v>
      </c>
      <c r="B49" s="4" t="s">
        <v>230</v>
      </c>
      <c r="C49" s="4" t="s">
        <v>231</v>
      </c>
      <c r="D49" s="8">
        <v>1622589.2557930299</v>
      </c>
      <c r="E49" s="8">
        <v>1916181.4006068499</v>
      </c>
      <c r="F49" s="8">
        <v>1817470.6558509101</v>
      </c>
      <c r="G49" s="8">
        <v>1629233.9995883501</v>
      </c>
      <c r="H49" s="8">
        <v>1811443.1772917199</v>
      </c>
      <c r="I49" s="8">
        <v>1608697.4793174199</v>
      </c>
      <c r="J49" s="8">
        <v>1739639.91099336</v>
      </c>
      <c r="K49" s="8">
        <v>1808971.7613474401</v>
      </c>
      <c r="L49" s="8">
        <v>1650964.6636811299</v>
      </c>
      <c r="M49" s="8">
        <v>1578468.41116664</v>
      </c>
      <c r="N49" s="8">
        <v>1678929.3378316499</v>
      </c>
      <c r="O49" s="8">
        <v>1781894.4492629</v>
      </c>
      <c r="P49" s="8">
        <v>1685831.0488056</v>
      </c>
      <c r="Q49" s="8">
        <v>1674217.9407957101</v>
      </c>
      <c r="R49" s="8">
        <v>1633929.52491406</v>
      </c>
      <c r="S49" s="8">
        <v>1564567.0894641799</v>
      </c>
      <c r="T49" s="8">
        <v>1629305.93088965</v>
      </c>
      <c r="U49" s="8">
        <v>1489865.1382407499</v>
      </c>
      <c r="V49" s="8">
        <v>1492158.87811303</v>
      </c>
      <c r="W49" s="8">
        <v>1605752.4565173499</v>
      </c>
      <c r="X49" s="8">
        <v>1427579.9282301599</v>
      </c>
      <c r="Y49" s="8">
        <v>1584881.8687527899</v>
      </c>
      <c r="Z49" s="8">
        <v>1448645.02674449</v>
      </c>
      <c r="AA49" s="8">
        <v>1491977.92076867</v>
      </c>
      <c r="AB49" s="8">
        <v>1565197.53062848</v>
      </c>
      <c r="AC49" s="8">
        <v>1502230.2210677201</v>
      </c>
      <c r="AD49" s="8">
        <v>1566280.2818460299</v>
      </c>
      <c r="AE49" s="8">
        <v>1417143.0486906101</v>
      </c>
      <c r="AF49" s="8">
        <v>1500233.1386498001</v>
      </c>
      <c r="AG49" s="8">
        <v>1533850.32196511</v>
      </c>
      <c r="AH49" s="7">
        <f t="shared" si="0"/>
        <v>7.7640219951943798E-2</v>
      </c>
      <c r="AI49" s="7"/>
      <c r="AJ49" s="7"/>
      <c r="AK49" s="10">
        <v>597222.46143066895</v>
      </c>
      <c r="AL49" s="10">
        <v>564351.19513638702</v>
      </c>
      <c r="AM49" s="10">
        <v>640138.03203837003</v>
      </c>
      <c r="AN49" s="10">
        <v>696653.32281323697</v>
      </c>
      <c r="AO49" s="10">
        <v>636161.05309144105</v>
      </c>
      <c r="AP49" s="10">
        <v>710249.63331681001</v>
      </c>
      <c r="AQ49" s="10">
        <v>563830.51643199904</v>
      </c>
      <c r="AR49" s="10">
        <v>515773.572169805</v>
      </c>
      <c r="AS49" s="10">
        <v>554528.80222662701</v>
      </c>
      <c r="AT49" s="10">
        <v>537781.79756342305</v>
      </c>
      <c r="AU49" s="10">
        <v>538588.67234316398</v>
      </c>
      <c r="AV49" s="10">
        <v>604258.33539395896</v>
      </c>
      <c r="AW49" s="10">
        <v>549201.30749711103</v>
      </c>
      <c r="AX49" s="10">
        <v>663064.52857496694</v>
      </c>
      <c r="AY49" s="10">
        <v>623171.42794155702</v>
      </c>
      <c r="AZ49" s="10">
        <v>543357.62291825202</v>
      </c>
      <c r="BA49" s="10">
        <v>648133.72324268601</v>
      </c>
      <c r="BB49" s="10">
        <v>549083.53158513305</v>
      </c>
      <c r="BC49" s="10">
        <v>531596.50647035905</v>
      </c>
      <c r="BD49" s="10">
        <v>548068.45610628906</v>
      </c>
      <c r="BE49" s="10">
        <v>527769.75649923796</v>
      </c>
      <c r="BF49" s="10">
        <v>577041.93922692898</v>
      </c>
      <c r="BG49" s="10">
        <v>539726.31147195899</v>
      </c>
      <c r="BH49" s="10">
        <v>598241.37176661496</v>
      </c>
      <c r="BI49" s="10">
        <v>610186.02558569994</v>
      </c>
      <c r="BJ49" s="10">
        <v>520511.02411201398</v>
      </c>
      <c r="BK49" s="10">
        <v>517366.34314143698</v>
      </c>
      <c r="BL49" s="10">
        <v>535061.35697057995</v>
      </c>
      <c r="BM49" s="10">
        <v>591080.26853729005</v>
      </c>
      <c r="BN49" s="10">
        <v>521352.58457912598</v>
      </c>
      <c r="BO49" s="37">
        <f t="shared" si="1"/>
        <v>9.3920449101669898E-2</v>
      </c>
      <c r="BP49" s="37"/>
      <c r="BQ49" s="37"/>
    </row>
    <row r="50" spans="1:69" x14ac:dyDescent="0.25">
      <c r="A50" s="1" t="s">
        <v>1664</v>
      </c>
      <c r="B50" s="4" t="s">
        <v>235</v>
      </c>
      <c r="C50" s="4" t="s">
        <v>236</v>
      </c>
      <c r="D50" s="8" t="s">
        <v>0</v>
      </c>
      <c r="E50" s="8" t="s">
        <v>0</v>
      </c>
      <c r="F50" s="8" t="s">
        <v>0</v>
      </c>
      <c r="G50" s="8" t="s">
        <v>0</v>
      </c>
      <c r="H50" s="8" t="s">
        <v>0</v>
      </c>
      <c r="I50" s="8" t="s">
        <v>0</v>
      </c>
      <c r="J50" s="8" t="s">
        <v>0</v>
      </c>
      <c r="K50" s="8" t="s">
        <v>0</v>
      </c>
      <c r="L50" s="8" t="s">
        <v>0</v>
      </c>
      <c r="M50" s="8" t="s">
        <v>0</v>
      </c>
      <c r="N50" s="8" t="s">
        <v>0</v>
      </c>
      <c r="O50" s="8" t="s">
        <v>0</v>
      </c>
      <c r="P50" s="8" t="s">
        <v>0</v>
      </c>
      <c r="Q50" s="8" t="s">
        <v>0</v>
      </c>
      <c r="R50" s="8" t="s">
        <v>0</v>
      </c>
      <c r="S50" s="8" t="s">
        <v>0</v>
      </c>
      <c r="T50" s="8" t="s">
        <v>0</v>
      </c>
      <c r="U50" s="8" t="s">
        <v>0</v>
      </c>
      <c r="V50" s="8" t="s">
        <v>0</v>
      </c>
      <c r="W50" s="8" t="s">
        <v>0</v>
      </c>
      <c r="X50" s="8" t="s">
        <v>0</v>
      </c>
      <c r="Y50" s="8" t="s">
        <v>0</v>
      </c>
      <c r="Z50" s="8" t="s">
        <v>0</v>
      </c>
      <c r="AA50" s="8" t="s">
        <v>0</v>
      </c>
      <c r="AB50" s="8" t="s">
        <v>0</v>
      </c>
      <c r="AC50" s="8" t="s">
        <v>0</v>
      </c>
      <c r="AD50" s="8" t="s">
        <v>0</v>
      </c>
      <c r="AE50" s="8" t="s">
        <v>0</v>
      </c>
      <c r="AF50" s="8" t="s">
        <v>0</v>
      </c>
      <c r="AG50" s="8" t="s">
        <v>0</v>
      </c>
      <c r="AH50" s="7" t="e">
        <f t="shared" si="0"/>
        <v>#DIV/0!</v>
      </c>
      <c r="AI50" s="7"/>
      <c r="AJ50" s="7"/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37" t="e">
        <f t="shared" si="1"/>
        <v>#DIV/0!</v>
      </c>
      <c r="BP50" s="37"/>
      <c r="BQ50" s="37"/>
    </row>
    <row r="51" spans="1:69" x14ac:dyDescent="0.25">
      <c r="A51" s="1" t="s">
        <v>1665</v>
      </c>
      <c r="B51" s="4" t="s">
        <v>239</v>
      </c>
      <c r="C51" s="4" t="s">
        <v>240</v>
      </c>
      <c r="D51" s="8">
        <v>879695.00186286506</v>
      </c>
      <c r="E51" s="8">
        <v>995215.62755762402</v>
      </c>
      <c r="F51" s="8">
        <v>982927.806139005</v>
      </c>
      <c r="G51" s="8">
        <v>946063.06386839505</v>
      </c>
      <c r="H51" s="8">
        <v>969995.15684061695</v>
      </c>
      <c r="I51" s="8">
        <v>992210.19491263304</v>
      </c>
      <c r="J51" s="8">
        <v>975130.20931287901</v>
      </c>
      <c r="K51" s="8">
        <v>904099.95953833696</v>
      </c>
      <c r="L51" s="8">
        <v>947280.88564929995</v>
      </c>
      <c r="M51" s="8">
        <v>923563.73650041502</v>
      </c>
      <c r="N51" s="8">
        <v>948625.23940161394</v>
      </c>
      <c r="O51" s="8">
        <v>943810.18614578701</v>
      </c>
      <c r="P51" s="8">
        <v>889966.71931118297</v>
      </c>
      <c r="Q51" s="8">
        <v>870744.32681548095</v>
      </c>
      <c r="R51" s="8">
        <v>943981.31989633804</v>
      </c>
      <c r="S51" s="8">
        <v>898774.40582127497</v>
      </c>
      <c r="T51" s="8">
        <v>942976.87606741604</v>
      </c>
      <c r="U51" s="8">
        <v>810761.69281058898</v>
      </c>
      <c r="V51" s="8">
        <v>941737.49856717396</v>
      </c>
      <c r="W51" s="8">
        <v>965562.33106917795</v>
      </c>
      <c r="X51" s="8">
        <v>933908.35050189495</v>
      </c>
      <c r="Y51" s="8">
        <v>816954.314286154</v>
      </c>
      <c r="Z51" s="8">
        <v>911668.28419199795</v>
      </c>
      <c r="AA51" s="8">
        <v>913170.76914608304</v>
      </c>
      <c r="AB51" s="8">
        <v>841102.91881137097</v>
      </c>
      <c r="AC51" s="8">
        <v>858535.24986964802</v>
      </c>
      <c r="AD51" s="8">
        <v>906189.19153183606</v>
      </c>
      <c r="AE51" s="8">
        <v>921520.37485656899</v>
      </c>
      <c r="AF51" s="8">
        <v>831002.96716659004</v>
      </c>
      <c r="AG51" s="8">
        <v>898034.52455474902</v>
      </c>
      <c r="AH51" s="7">
        <f t="shared" si="0"/>
        <v>5.4969875299382687E-2</v>
      </c>
      <c r="AI51" s="7"/>
      <c r="AJ51" s="7"/>
      <c r="AK51" s="10">
        <v>769396.63814811199</v>
      </c>
      <c r="AL51" s="10">
        <v>836837.32028499502</v>
      </c>
      <c r="AM51" s="10">
        <v>808681.49473449402</v>
      </c>
      <c r="AN51" s="10">
        <v>725899.96416371304</v>
      </c>
      <c r="AO51" s="10">
        <v>757065.17792555201</v>
      </c>
      <c r="AP51" s="10">
        <v>781191.13166423701</v>
      </c>
      <c r="AQ51" s="10">
        <v>755423.74133824802</v>
      </c>
      <c r="AR51" s="10">
        <v>717381.15866603795</v>
      </c>
      <c r="AS51" s="10">
        <v>781940.138038893</v>
      </c>
      <c r="AT51" s="10">
        <v>710974.35559821001</v>
      </c>
      <c r="AU51" s="10">
        <v>760727.04193595098</v>
      </c>
      <c r="AV51" s="10">
        <v>754997.639092486</v>
      </c>
      <c r="AW51" s="10">
        <v>773409.35627338395</v>
      </c>
      <c r="AX51" s="10">
        <v>782040.17732857994</v>
      </c>
      <c r="AY51" s="10">
        <v>793966.05858467706</v>
      </c>
      <c r="AZ51" s="10">
        <v>832025.00353807595</v>
      </c>
      <c r="BA51" s="10">
        <v>718504.18378928595</v>
      </c>
      <c r="BB51" s="10">
        <v>753953.57256050897</v>
      </c>
      <c r="BC51" s="10">
        <v>756565.84918774106</v>
      </c>
      <c r="BD51" s="10">
        <v>765989.29842087498</v>
      </c>
      <c r="BE51" s="10">
        <v>719591.18518578005</v>
      </c>
      <c r="BF51" s="10">
        <v>780348.41521860205</v>
      </c>
      <c r="BG51" s="10">
        <v>740104.32695154496</v>
      </c>
      <c r="BH51" s="10">
        <v>705552.51628564496</v>
      </c>
      <c r="BI51" s="10">
        <v>785943.15067654604</v>
      </c>
      <c r="BJ51" s="10">
        <v>707826.50700502796</v>
      </c>
      <c r="BK51" s="10">
        <v>712278.52179139096</v>
      </c>
      <c r="BL51" s="10">
        <v>718450.783842467</v>
      </c>
      <c r="BM51" s="10">
        <v>739932.07611711102</v>
      </c>
      <c r="BN51" s="10">
        <v>720492.92141711304</v>
      </c>
      <c r="BO51" s="37">
        <f t="shared" si="1"/>
        <v>4.7736338192388365E-2</v>
      </c>
      <c r="BP51" s="37"/>
      <c r="BQ51" s="37"/>
    </row>
    <row r="52" spans="1:69" x14ac:dyDescent="0.25">
      <c r="A52" s="1" t="s">
        <v>1666</v>
      </c>
      <c r="B52" s="4" t="s">
        <v>243</v>
      </c>
      <c r="C52" s="4" t="s">
        <v>244</v>
      </c>
      <c r="D52" s="8">
        <v>2723414.4135514102</v>
      </c>
      <c r="E52" s="8">
        <v>2759469.2447914002</v>
      </c>
      <c r="F52" s="8">
        <v>2758093.9392658202</v>
      </c>
      <c r="G52" s="8">
        <v>2745718.35904619</v>
      </c>
      <c r="H52" s="8">
        <v>3012437.02702522</v>
      </c>
      <c r="I52" s="8">
        <v>3027590.7115082201</v>
      </c>
      <c r="J52" s="8">
        <v>3075806.9991001599</v>
      </c>
      <c r="K52" s="8">
        <v>3138909.3237647298</v>
      </c>
      <c r="L52" s="8">
        <v>3079350.6458183001</v>
      </c>
      <c r="M52" s="8">
        <v>3037849.0107445102</v>
      </c>
      <c r="N52" s="8">
        <v>3122674.14874668</v>
      </c>
      <c r="O52" s="8">
        <v>3151181.9417302399</v>
      </c>
      <c r="P52" s="8">
        <v>3108148.0312024402</v>
      </c>
      <c r="Q52" s="8">
        <v>3139154.83865911</v>
      </c>
      <c r="R52" s="8">
        <v>3208442.3999189199</v>
      </c>
      <c r="S52" s="8">
        <v>3063814.1508919802</v>
      </c>
      <c r="T52" s="8">
        <v>3096868.0103008398</v>
      </c>
      <c r="U52" s="8">
        <v>2865136.1547633898</v>
      </c>
      <c r="V52" s="8">
        <v>2896253.4297691998</v>
      </c>
      <c r="W52" s="8">
        <v>3019413.7364894701</v>
      </c>
      <c r="X52" s="8">
        <v>2852094.4071282302</v>
      </c>
      <c r="Y52" s="8">
        <v>3031802.6856398201</v>
      </c>
      <c r="Z52" s="8">
        <v>2895703.2450519302</v>
      </c>
      <c r="AA52" s="8">
        <v>2907438.5078707999</v>
      </c>
      <c r="AB52" s="8">
        <v>2601342.57936867</v>
      </c>
      <c r="AC52" s="8">
        <v>2629938.77153992</v>
      </c>
      <c r="AD52" s="8">
        <v>2789495.4938719701</v>
      </c>
      <c r="AE52" s="8">
        <v>2951897.9469556599</v>
      </c>
      <c r="AF52" s="8">
        <v>2906425.0307211298</v>
      </c>
      <c r="AG52" s="8">
        <v>3028698.69564495</v>
      </c>
      <c r="AH52" s="7">
        <f t="shared" si="0"/>
        <v>5.5436172608031256E-2</v>
      </c>
      <c r="AI52" s="7"/>
      <c r="AJ52" s="7"/>
      <c r="AK52" s="10">
        <v>11105671.5197032</v>
      </c>
      <c r="AL52" s="10">
        <v>11421158.277112201</v>
      </c>
      <c r="AM52" s="10">
        <v>11509886.275508899</v>
      </c>
      <c r="AN52" s="10">
        <v>11679277.806046201</v>
      </c>
      <c r="AO52" s="10">
        <v>12041915.7220305</v>
      </c>
      <c r="AP52" s="10">
        <v>12438355.9571681</v>
      </c>
      <c r="AQ52" s="10">
        <v>12946285.532862199</v>
      </c>
      <c r="AR52" s="10">
        <v>12115740.1619871</v>
      </c>
      <c r="AS52" s="10">
        <v>12452429.0203449</v>
      </c>
      <c r="AT52" s="10">
        <v>11812948.127404001</v>
      </c>
      <c r="AU52" s="10">
        <v>12399108.6609954</v>
      </c>
      <c r="AV52" s="10">
        <v>12817794.591535401</v>
      </c>
      <c r="AW52" s="10">
        <v>12413705.7873514</v>
      </c>
      <c r="AX52" s="10">
        <v>12883255.007177001</v>
      </c>
      <c r="AY52" s="10">
        <v>12603374.485582501</v>
      </c>
      <c r="AZ52" s="10">
        <v>11700546.0759113</v>
      </c>
      <c r="BA52" s="10">
        <v>12901920.0281989</v>
      </c>
      <c r="BB52" s="10">
        <v>11787437.096071901</v>
      </c>
      <c r="BC52" s="10">
        <v>12026101.532050701</v>
      </c>
      <c r="BD52" s="10">
        <v>11820027.256580999</v>
      </c>
      <c r="BE52" s="10">
        <v>11925454.5057985</v>
      </c>
      <c r="BF52" s="10">
        <v>11738469.5158324</v>
      </c>
      <c r="BG52" s="10">
        <v>11895918.763776099</v>
      </c>
      <c r="BH52" s="10">
        <v>11869979.2957808</v>
      </c>
      <c r="BI52" s="10">
        <v>9871227.9255769104</v>
      </c>
      <c r="BJ52" s="10">
        <v>10294782.4365403</v>
      </c>
      <c r="BK52" s="10">
        <v>12110441.4236276</v>
      </c>
      <c r="BL52" s="10">
        <v>11928187.8940723</v>
      </c>
      <c r="BM52" s="10">
        <v>11813182.721793801</v>
      </c>
      <c r="BN52" s="10">
        <v>12344032.3910746</v>
      </c>
      <c r="BO52" s="37">
        <f t="shared" si="1"/>
        <v>5.727490627070763E-2</v>
      </c>
      <c r="BP52" s="37"/>
      <c r="BQ52" s="37"/>
    </row>
    <row r="53" spans="1:69" x14ac:dyDescent="0.25">
      <c r="A53" s="1" t="s">
        <v>1667</v>
      </c>
      <c r="B53" s="4" t="s">
        <v>248</v>
      </c>
      <c r="C53" s="4" t="s">
        <v>249</v>
      </c>
      <c r="D53" s="8" t="s">
        <v>0</v>
      </c>
      <c r="E53" s="8" t="s">
        <v>0</v>
      </c>
      <c r="F53" s="8" t="s">
        <v>0</v>
      </c>
      <c r="G53" s="8" t="s">
        <v>0</v>
      </c>
      <c r="H53" s="8" t="s">
        <v>0</v>
      </c>
      <c r="I53" s="8" t="s">
        <v>0</v>
      </c>
      <c r="J53" s="8" t="s">
        <v>0</v>
      </c>
      <c r="K53" s="8" t="s">
        <v>0</v>
      </c>
      <c r="L53" s="8" t="s">
        <v>0</v>
      </c>
      <c r="M53" s="8" t="s">
        <v>0</v>
      </c>
      <c r="N53" s="8" t="s">
        <v>0</v>
      </c>
      <c r="O53" s="8" t="s">
        <v>0</v>
      </c>
      <c r="P53" s="8" t="s">
        <v>0</v>
      </c>
      <c r="Q53" s="8" t="s">
        <v>0</v>
      </c>
      <c r="R53" s="8" t="s">
        <v>0</v>
      </c>
      <c r="S53" s="8" t="s">
        <v>0</v>
      </c>
      <c r="T53" s="8" t="s">
        <v>0</v>
      </c>
      <c r="U53" s="8" t="s">
        <v>0</v>
      </c>
      <c r="V53" s="8" t="s">
        <v>0</v>
      </c>
      <c r="W53" s="8" t="s">
        <v>0</v>
      </c>
      <c r="X53" s="8" t="s">
        <v>0</v>
      </c>
      <c r="Y53" s="8" t="s">
        <v>0</v>
      </c>
      <c r="Z53" s="8" t="s">
        <v>0</v>
      </c>
      <c r="AA53" s="8" t="s">
        <v>0</v>
      </c>
      <c r="AB53" s="8" t="s">
        <v>0</v>
      </c>
      <c r="AC53" s="8" t="s">
        <v>0</v>
      </c>
      <c r="AD53" s="8" t="s">
        <v>0</v>
      </c>
      <c r="AE53" s="8" t="s">
        <v>0</v>
      </c>
      <c r="AF53" s="8" t="s">
        <v>0</v>
      </c>
      <c r="AG53" s="8" t="s">
        <v>0</v>
      </c>
      <c r="AH53" s="7" t="e">
        <f t="shared" si="0"/>
        <v>#DIV/0!</v>
      </c>
      <c r="AI53" s="7"/>
      <c r="AJ53" s="7"/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37" t="e">
        <f t="shared" si="1"/>
        <v>#DIV/0!</v>
      </c>
      <c r="BP53" s="37"/>
      <c r="BQ53" s="37"/>
    </row>
    <row r="54" spans="1:69" x14ac:dyDescent="0.25">
      <c r="A54" s="1" t="s">
        <v>1668</v>
      </c>
      <c r="B54" s="4" t="s">
        <v>253</v>
      </c>
      <c r="C54" s="4" t="s">
        <v>254</v>
      </c>
      <c r="D54" s="8" t="s">
        <v>0</v>
      </c>
      <c r="E54" s="8" t="s">
        <v>0</v>
      </c>
      <c r="F54" s="8" t="s">
        <v>0</v>
      </c>
      <c r="G54" s="8" t="s">
        <v>0</v>
      </c>
      <c r="H54" s="8" t="s">
        <v>0</v>
      </c>
      <c r="I54" s="8" t="s">
        <v>0</v>
      </c>
      <c r="J54" s="8" t="s">
        <v>0</v>
      </c>
      <c r="K54" s="8" t="s">
        <v>0</v>
      </c>
      <c r="L54" s="8" t="s">
        <v>0</v>
      </c>
      <c r="M54" s="8" t="s">
        <v>0</v>
      </c>
      <c r="N54" s="8" t="s">
        <v>0</v>
      </c>
      <c r="O54" s="8" t="s">
        <v>0</v>
      </c>
      <c r="P54" s="8" t="s">
        <v>0</v>
      </c>
      <c r="Q54" s="8" t="s">
        <v>0</v>
      </c>
      <c r="R54" s="8" t="s">
        <v>0</v>
      </c>
      <c r="S54" s="8" t="s">
        <v>0</v>
      </c>
      <c r="T54" s="8" t="s">
        <v>0</v>
      </c>
      <c r="U54" s="8" t="s">
        <v>0</v>
      </c>
      <c r="V54" s="8" t="s">
        <v>0</v>
      </c>
      <c r="W54" s="8" t="s">
        <v>0</v>
      </c>
      <c r="X54" s="8" t="s">
        <v>0</v>
      </c>
      <c r="Y54" s="8" t="s">
        <v>0</v>
      </c>
      <c r="Z54" s="8" t="s">
        <v>0</v>
      </c>
      <c r="AA54" s="8" t="s">
        <v>0</v>
      </c>
      <c r="AB54" s="8" t="s">
        <v>0</v>
      </c>
      <c r="AC54" s="8" t="s">
        <v>0</v>
      </c>
      <c r="AD54" s="8" t="s">
        <v>0</v>
      </c>
      <c r="AE54" s="8" t="s">
        <v>0</v>
      </c>
      <c r="AF54" s="8" t="s">
        <v>0</v>
      </c>
      <c r="AG54" s="8" t="s">
        <v>0</v>
      </c>
      <c r="AH54" s="7" t="e">
        <f t="shared" si="0"/>
        <v>#DIV/0!</v>
      </c>
      <c r="AI54" s="7"/>
      <c r="AJ54" s="7"/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37" t="e">
        <f t="shared" si="1"/>
        <v>#DIV/0!</v>
      </c>
      <c r="BP54" s="37"/>
      <c r="BQ54" s="37"/>
    </row>
    <row r="55" spans="1:69" x14ac:dyDescent="0.25">
      <c r="A55" s="1" t="s">
        <v>1669</v>
      </c>
      <c r="B55" s="4" t="s">
        <v>258</v>
      </c>
      <c r="C55" s="4" t="s">
        <v>259</v>
      </c>
      <c r="D55" s="8">
        <v>2261553.6957425601</v>
      </c>
      <c r="E55" s="8">
        <v>2166735.4803415802</v>
      </c>
      <c r="F55" s="8">
        <v>2182514.5409056898</v>
      </c>
      <c r="G55" s="8">
        <v>2143785.59584533</v>
      </c>
      <c r="H55" s="8">
        <v>2254378.3761289101</v>
      </c>
      <c r="I55" s="8">
        <v>2070560.6347813201</v>
      </c>
      <c r="J55" s="8">
        <v>2122968.4217555602</v>
      </c>
      <c r="K55" s="8">
        <v>2190242.9233585801</v>
      </c>
      <c r="L55" s="8">
        <v>2151308.32137691</v>
      </c>
      <c r="M55" s="8">
        <v>2116400.3895249199</v>
      </c>
      <c r="N55" s="8">
        <v>1972725.5410299301</v>
      </c>
      <c r="O55" s="8">
        <v>2126393.1250899499</v>
      </c>
      <c r="P55" s="8">
        <v>1990416.3527686601</v>
      </c>
      <c r="Q55" s="8">
        <v>1961287.46888806</v>
      </c>
      <c r="R55" s="8">
        <v>1922674.1448884101</v>
      </c>
      <c r="S55" s="8">
        <v>2009401.9678408999</v>
      </c>
      <c r="T55" s="8">
        <v>2023447.17633604</v>
      </c>
      <c r="U55" s="8">
        <v>2207268.3498734999</v>
      </c>
      <c r="V55" s="8">
        <v>2020032.18750437</v>
      </c>
      <c r="W55" s="8">
        <v>1953752.3925698099</v>
      </c>
      <c r="X55" s="8">
        <v>1976553.0150870399</v>
      </c>
      <c r="Y55" s="8">
        <v>2030748.3197436901</v>
      </c>
      <c r="Z55" s="8">
        <v>1901763.82308731</v>
      </c>
      <c r="AA55" s="8">
        <v>1978429.78156967</v>
      </c>
      <c r="AB55" s="8">
        <v>2077492.16317828</v>
      </c>
      <c r="AC55" s="8">
        <v>2104215.0515443701</v>
      </c>
      <c r="AD55" s="8">
        <v>1909677.2279783001</v>
      </c>
      <c r="AE55" s="8">
        <v>1896355.56456804</v>
      </c>
      <c r="AF55" s="8">
        <v>2092830.0784773901</v>
      </c>
      <c r="AG55" s="8">
        <v>2044321.2524160501</v>
      </c>
      <c r="AH55" s="7">
        <f t="shared" si="0"/>
        <v>5.0997092629797097E-2</v>
      </c>
      <c r="AI55" s="7"/>
      <c r="AJ55" s="7"/>
      <c r="AK55" s="10">
        <v>2011389.2722744499</v>
      </c>
      <c r="AL55" s="10">
        <v>1968551.67620885</v>
      </c>
      <c r="AM55" s="10">
        <v>1851741.2356419701</v>
      </c>
      <c r="AN55" s="10">
        <v>2025715.1371391399</v>
      </c>
      <c r="AO55" s="10">
        <v>1992303.0722533199</v>
      </c>
      <c r="AP55" s="10">
        <v>1894020.9000699599</v>
      </c>
      <c r="AQ55" s="10">
        <v>1943112.0955252899</v>
      </c>
      <c r="AR55" s="10">
        <v>1957110.72222948</v>
      </c>
      <c r="AS55" s="10">
        <v>1834814.5887180499</v>
      </c>
      <c r="AT55" s="10">
        <v>1820268.45307272</v>
      </c>
      <c r="AU55" s="10">
        <v>1774336.02178872</v>
      </c>
      <c r="AV55" s="10">
        <v>1861924.7915606201</v>
      </c>
      <c r="AW55" s="10">
        <v>1776047.0049431201</v>
      </c>
      <c r="AX55" s="10">
        <v>1843756.01459551</v>
      </c>
      <c r="AY55" s="10">
        <v>1776209.0849274599</v>
      </c>
      <c r="AZ55" s="10">
        <v>1800567.42391168</v>
      </c>
      <c r="BA55" s="10">
        <v>1717742.48199616</v>
      </c>
      <c r="BB55" s="10">
        <v>1873022.21376141</v>
      </c>
      <c r="BC55" s="10">
        <v>1848177.35102004</v>
      </c>
      <c r="BD55" s="10">
        <v>1787746.4966087199</v>
      </c>
      <c r="BE55" s="10">
        <v>1717591.3130678099</v>
      </c>
      <c r="BF55" s="10">
        <v>1824046.04590928</v>
      </c>
      <c r="BG55" s="10">
        <v>1787437.1676954799</v>
      </c>
      <c r="BH55" s="10">
        <v>1724672.2234408399</v>
      </c>
      <c r="BI55" s="10">
        <v>1988973.65347792</v>
      </c>
      <c r="BJ55" s="10">
        <v>1937843.8214105801</v>
      </c>
      <c r="BK55" s="10">
        <v>1768248.53206921</v>
      </c>
      <c r="BL55" s="10">
        <v>1890941.7687371899</v>
      </c>
      <c r="BM55" s="10">
        <v>1948348.7207317399</v>
      </c>
      <c r="BN55" s="10">
        <v>1794794.1896398801</v>
      </c>
      <c r="BO55" s="37">
        <f t="shared" si="1"/>
        <v>4.8918390722674357E-2</v>
      </c>
      <c r="BP55" s="37"/>
      <c r="BQ55" s="37"/>
    </row>
    <row r="56" spans="1:69" x14ac:dyDescent="0.25">
      <c r="A56" s="1" t="s">
        <v>1674</v>
      </c>
      <c r="B56" s="4" t="s">
        <v>262</v>
      </c>
      <c r="C56" s="4" t="s">
        <v>263</v>
      </c>
      <c r="D56" s="8" t="s">
        <v>0</v>
      </c>
      <c r="E56" s="8" t="s">
        <v>0</v>
      </c>
      <c r="F56" s="8" t="s">
        <v>0</v>
      </c>
      <c r="G56" s="8" t="s">
        <v>0</v>
      </c>
      <c r="H56" s="8" t="s">
        <v>0</v>
      </c>
      <c r="I56" s="8" t="s">
        <v>0</v>
      </c>
      <c r="J56" s="8" t="s">
        <v>0</v>
      </c>
      <c r="K56" s="8" t="s">
        <v>0</v>
      </c>
      <c r="L56" s="8" t="s">
        <v>0</v>
      </c>
      <c r="M56" s="8" t="s">
        <v>0</v>
      </c>
      <c r="N56" s="8" t="s">
        <v>0</v>
      </c>
      <c r="O56" s="8" t="s">
        <v>0</v>
      </c>
      <c r="P56" s="8" t="s">
        <v>0</v>
      </c>
      <c r="Q56" s="8" t="s">
        <v>0</v>
      </c>
      <c r="R56" s="8" t="s">
        <v>0</v>
      </c>
      <c r="S56" s="8" t="s">
        <v>0</v>
      </c>
      <c r="T56" s="8" t="s">
        <v>0</v>
      </c>
      <c r="U56" s="8" t="s">
        <v>0</v>
      </c>
      <c r="V56" s="8" t="s">
        <v>0</v>
      </c>
      <c r="W56" s="8" t="s">
        <v>0</v>
      </c>
      <c r="X56" s="8" t="s">
        <v>0</v>
      </c>
      <c r="Y56" s="8" t="s">
        <v>0</v>
      </c>
      <c r="Z56" s="8" t="s">
        <v>0</v>
      </c>
      <c r="AA56" s="8" t="s">
        <v>0</v>
      </c>
      <c r="AB56" s="8" t="s">
        <v>0</v>
      </c>
      <c r="AC56" s="8" t="s">
        <v>0</v>
      </c>
      <c r="AD56" s="8" t="s">
        <v>0</v>
      </c>
      <c r="AE56" s="8" t="s">
        <v>0</v>
      </c>
      <c r="AF56" s="8" t="s">
        <v>0</v>
      </c>
      <c r="AG56" s="8" t="s">
        <v>0</v>
      </c>
      <c r="AH56" s="7" t="e">
        <f t="shared" si="0"/>
        <v>#DIV/0!</v>
      </c>
      <c r="AI56" s="7"/>
      <c r="AJ56" s="7"/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37" t="e">
        <f t="shared" si="1"/>
        <v>#DIV/0!</v>
      </c>
      <c r="BP56" s="37"/>
      <c r="BQ56" s="37"/>
    </row>
    <row r="57" spans="1:69" x14ac:dyDescent="0.25">
      <c r="A57" s="1" t="s">
        <v>1675</v>
      </c>
      <c r="B57" s="4" t="s">
        <v>266</v>
      </c>
      <c r="C57" s="4" t="s">
        <v>267</v>
      </c>
      <c r="D57" s="8" t="s">
        <v>0</v>
      </c>
      <c r="E57" s="8" t="s">
        <v>0</v>
      </c>
      <c r="F57" s="8" t="s">
        <v>0</v>
      </c>
      <c r="G57" s="8" t="s">
        <v>0</v>
      </c>
      <c r="H57" s="8" t="s">
        <v>0</v>
      </c>
      <c r="I57" s="8" t="s">
        <v>0</v>
      </c>
      <c r="J57" s="8" t="s">
        <v>0</v>
      </c>
      <c r="K57" s="8" t="s">
        <v>0</v>
      </c>
      <c r="L57" s="8" t="s">
        <v>0</v>
      </c>
      <c r="M57" s="8" t="s">
        <v>0</v>
      </c>
      <c r="N57" s="8" t="s">
        <v>0</v>
      </c>
      <c r="O57" s="8" t="s">
        <v>0</v>
      </c>
      <c r="P57" s="8" t="s">
        <v>0</v>
      </c>
      <c r="Q57" s="8" t="s">
        <v>0</v>
      </c>
      <c r="R57" s="8" t="s">
        <v>0</v>
      </c>
      <c r="S57" s="8" t="s">
        <v>0</v>
      </c>
      <c r="T57" s="8" t="s">
        <v>0</v>
      </c>
      <c r="U57" s="8" t="s">
        <v>0</v>
      </c>
      <c r="V57" s="8" t="s">
        <v>0</v>
      </c>
      <c r="W57" s="8" t="s">
        <v>0</v>
      </c>
      <c r="X57" s="8" t="s">
        <v>0</v>
      </c>
      <c r="Y57" s="8" t="s">
        <v>0</v>
      </c>
      <c r="Z57" s="8" t="s">
        <v>0</v>
      </c>
      <c r="AA57" s="8" t="s">
        <v>0</v>
      </c>
      <c r="AB57" s="8" t="s">
        <v>0</v>
      </c>
      <c r="AC57" s="8" t="s">
        <v>0</v>
      </c>
      <c r="AD57" s="8" t="s">
        <v>0</v>
      </c>
      <c r="AE57" s="8" t="s">
        <v>0</v>
      </c>
      <c r="AF57" s="8" t="s">
        <v>0</v>
      </c>
      <c r="AG57" s="8" t="s">
        <v>0</v>
      </c>
      <c r="AH57" s="7" t="e">
        <f t="shared" si="0"/>
        <v>#DIV/0!</v>
      </c>
      <c r="AI57" s="7"/>
      <c r="AJ57" s="7"/>
      <c r="AK57" s="10">
        <v>467310.88368365797</v>
      </c>
      <c r="AL57" s="10">
        <v>434441.42781557998</v>
      </c>
      <c r="AM57" s="10">
        <v>336695.54468164698</v>
      </c>
      <c r="AN57" s="10">
        <v>346315.76219071099</v>
      </c>
      <c r="AO57" s="10">
        <v>358602.87576250901</v>
      </c>
      <c r="AP57" s="10">
        <v>405401.50649487198</v>
      </c>
      <c r="AQ57" s="10">
        <v>336536.10194548598</v>
      </c>
      <c r="AR57" s="10">
        <v>365356.850586997</v>
      </c>
      <c r="AS57" s="10">
        <v>340959.205579806</v>
      </c>
      <c r="AT57" s="10">
        <v>323629.221068941</v>
      </c>
      <c r="AU57" s="10">
        <v>341290.21382881299</v>
      </c>
      <c r="AV57" s="10">
        <v>311566.43052327301</v>
      </c>
      <c r="AW57" s="10">
        <v>306861.93982293998</v>
      </c>
      <c r="AX57" s="10">
        <v>308409.82001849299</v>
      </c>
      <c r="AY57" s="10">
        <v>324474.344976397</v>
      </c>
      <c r="AZ57" s="10">
        <v>307735.59854391101</v>
      </c>
      <c r="BA57" s="10">
        <v>313693.96305717702</v>
      </c>
      <c r="BB57" s="10">
        <v>315376.626726021</v>
      </c>
      <c r="BC57" s="10">
        <v>307324.79680966103</v>
      </c>
      <c r="BD57" s="10">
        <v>315054.35217779799</v>
      </c>
      <c r="BE57" s="10">
        <v>298593.62425845698</v>
      </c>
      <c r="BF57" s="10">
        <v>309055.013997134</v>
      </c>
      <c r="BG57" s="10">
        <v>289312.21150784299</v>
      </c>
      <c r="BH57" s="10">
        <v>296176.62666336697</v>
      </c>
      <c r="BI57" s="10">
        <v>298378.28294498299</v>
      </c>
      <c r="BJ57" s="10">
        <v>279913.75317468401</v>
      </c>
      <c r="BK57" s="10">
        <v>270695.67522544099</v>
      </c>
      <c r="BL57" s="10">
        <v>265031.77023001801</v>
      </c>
      <c r="BM57" s="10">
        <v>259808.11760817</v>
      </c>
      <c r="BN57" s="10">
        <v>276748.52046852402</v>
      </c>
      <c r="BO57" s="37">
        <f t="shared" si="1"/>
        <v>0.14431483419451244</v>
      </c>
      <c r="BP57" s="37"/>
      <c r="BQ57" s="37"/>
    </row>
    <row r="58" spans="1:69" x14ac:dyDescent="0.25">
      <c r="A58" s="1" t="s">
        <v>1676</v>
      </c>
      <c r="B58" s="4" t="s">
        <v>269</v>
      </c>
      <c r="C58" s="4" t="s">
        <v>270</v>
      </c>
      <c r="D58" s="8" t="s">
        <v>0</v>
      </c>
      <c r="E58" s="8" t="s">
        <v>0</v>
      </c>
      <c r="F58" s="8" t="s">
        <v>0</v>
      </c>
      <c r="G58" s="8" t="s">
        <v>0</v>
      </c>
      <c r="H58" s="8" t="s">
        <v>0</v>
      </c>
      <c r="I58" s="8" t="s">
        <v>0</v>
      </c>
      <c r="J58" s="8" t="s">
        <v>0</v>
      </c>
      <c r="K58" s="8" t="s">
        <v>0</v>
      </c>
      <c r="L58" s="8" t="s">
        <v>0</v>
      </c>
      <c r="M58" s="8" t="s">
        <v>0</v>
      </c>
      <c r="N58" s="8" t="s">
        <v>0</v>
      </c>
      <c r="O58" s="8" t="s">
        <v>0</v>
      </c>
      <c r="P58" s="8" t="s">
        <v>0</v>
      </c>
      <c r="Q58" s="8" t="s">
        <v>0</v>
      </c>
      <c r="R58" s="8" t="s">
        <v>0</v>
      </c>
      <c r="S58" s="8" t="s">
        <v>0</v>
      </c>
      <c r="T58" s="8" t="s">
        <v>0</v>
      </c>
      <c r="U58" s="8" t="s">
        <v>0</v>
      </c>
      <c r="V58" s="8" t="s">
        <v>0</v>
      </c>
      <c r="W58" s="8" t="s">
        <v>0</v>
      </c>
      <c r="X58" s="8" t="s">
        <v>0</v>
      </c>
      <c r="Y58" s="8" t="s">
        <v>0</v>
      </c>
      <c r="Z58" s="8" t="s">
        <v>0</v>
      </c>
      <c r="AA58" s="8" t="s">
        <v>0</v>
      </c>
      <c r="AB58" s="8" t="s">
        <v>0</v>
      </c>
      <c r="AC58" s="8" t="s">
        <v>0</v>
      </c>
      <c r="AD58" s="8" t="s">
        <v>0</v>
      </c>
      <c r="AE58" s="8" t="s">
        <v>0</v>
      </c>
      <c r="AF58" s="8" t="s">
        <v>0</v>
      </c>
      <c r="AG58" s="8" t="s">
        <v>0</v>
      </c>
      <c r="AH58" s="7" t="e">
        <f t="shared" si="0"/>
        <v>#DIV/0!</v>
      </c>
      <c r="AI58" s="7"/>
      <c r="AJ58" s="7"/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37" t="e">
        <f t="shared" si="1"/>
        <v>#DIV/0!</v>
      </c>
      <c r="BP58" s="37"/>
      <c r="BQ58" s="37"/>
    </row>
    <row r="59" spans="1:69" x14ac:dyDescent="0.25">
      <c r="A59" s="1" t="s">
        <v>1677</v>
      </c>
      <c r="B59" s="4" t="s">
        <v>274</v>
      </c>
      <c r="C59" s="4" t="s">
        <v>275</v>
      </c>
      <c r="D59" s="8">
        <v>18614568.222677398</v>
      </c>
      <c r="E59" s="8">
        <v>17761452.024514198</v>
      </c>
      <c r="F59" s="8">
        <v>16486214.3325011</v>
      </c>
      <c r="G59" s="8">
        <v>16436986.2055234</v>
      </c>
      <c r="H59" s="8">
        <v>16887624.860362601</v>
      </c>
      <c r="I59" s="8">
        <v>16785408.6716474</v>
      </c>
      <c r="J59" s="8">
        <v>17159030.525231302</v>
      </c>
      <c r="K59" s="8">
        <v>16104211.2487265</v>
      </c>
      <c r="L59" s="8">
        <v>15889974.1968871</v>
      </c>
      <c r="M59" s="8">
        <v>15086906.5838088</v>
      </c>
      <c r="N59" s="8">
        <v>14970684.384904301</v>
      </c>
      <c r="O59" s="8">
        <v>15670958.398037899</v>
      </c>
      <c r="P59" s="8">
        <v>15049828.083843499</v>
      </c>
      <c r="Q59" s="8">
        <v>15012172.7909388</v>
      </c>
      <c r="R59" s="8">
        <v>14668477.691707799</v>
      </c>
      <c r="S59" s="8">
        <v>14620676.1260805</v>
      </c>
      <c r="T59" s="8">
        <v>15778901.7759677</v>
      </c>
      <c r="U59" s="8">
        <v>15034661.462088799</v>
      </c>
      <c r="V59" s="8">
        <v>13907575.7797965</v>
      </c>
      <c r="W59" s="8">
        <v>14622344.7617801</v>
      </c>
      <c r="X59" s="8">
        <v>14325439.666647701</v>
      </c>
      <c r="Y59" s="8">
        <v>14365606.512898801</v>
      </c>
      <c r="Z59" s="8">
        <v>14153148.811992999</v>
      </c>
      <c r="AA59" s="8">
        <v>14142059.3604699</v>
      </c>
      <c r="AB59" s="8">
        <v>13996224.7322773</v>
      </c>
      <c r="AC59" s="8">
        <v>13767950.4156773</v>
      </c>
      <c r="AD59" s="8">
        <v>13473590.8270825</v>
      </c>
      <c r="AE59" s="8">
        <v>13858750.491262499</v>
      </c>
      <c r="AF59" s="8">
        <v>13887275.952440999</v>
      </c>
      <c r="AG59" s="8">
        <v>13843640.4055581</v>
      </c>
      <c r="AH59" s="7">
        <f t="shared" si="0"/>
        <v>8.6954968341124969E-2</v>
      </c>
      <c r="AI59" s="7"/>
      <c r="AJ59" s="7"/>
      <c r="AK59" s="10">
        <v>13788317.476522399</v>
      </c>
      <c r="AL59" s="10">
        <v>11893789.711219899</v>
      </c>
      <c r="AM59" s="10">
        <v>11972397.661218701</v>
      </c>
      <c r="AN59" s="10">
        <v>11922603.4639</v>
      </c>
      <c r="AO59" s="10">
        <v>11348143.6390888</v>
      </c>
      <c r="AP59" s="10">
        <v>11191228.072154701</v>
      </c>
      <c r="AQ59" s="10">
        <v>11167862.2584871</v>
      </c>
      <c r="AR59" s="10">
        <v>11313424.353678999</v>
      </c>
      <c r="AS59" s="10">
        <v>11056867.7308723</v>
      </c>
      <c r="AT59" s="10">
        <v>10346128.927860299</v>
      </c>
      <c r="AU59" s="10">
        <v>10594897.287156601</v>
      </c>
      <c r="AV59" s="10">
        <v>10460091.425428299</v>
      </c>
      <c r="AW59" s="10">
        <v>11252760.869483599</v>
      </c>
      <c r="AX59" s="10">
        <v>10944483.9856204</v>
      </c>
      <c r="AY59" s="10">
        <v>10434121.497892</v>
      </c>
      <c r="AZ59" s="10">
        <v>10591168.4520982</v>
      </c>
      <c r="BA59" s="10">
        <v>10807381.357829301</v>
      </c>
      <c r="BB59" s="10">
        <v>10627028.1636301</v>
      </c>
      <c r="BC59" s="10">
        <v>9838470.5851951092</v>
      </c>
      <c r="BD59" s="10">
        <v>10503833.519103499</v>
      </c>
      <c r="BE59" s="10">
        <v>10089949.6614783</v>
      </c>
      <c r="BF59" s="10">
        <v>9606933.7502756696</v>
      </c>
      <c r="BG59" s="10">
        <v>10311151.8480058</v>
      </c>
      <c r="BH59" s="10">
        <v>10227692.174479799</v>
      </c>
      <c r="BI59" s="10">
        <v>9977014.39314471</v>
      </c>
      <c r="BJ59" s="10">
        <v>9967037.9342165198</v>
      </c>
      <c r="BK59" s="10">
        <v>9903153.4121612702</v>
      </c>
      <c r="BL59" s="10">
        <v>9609981.4307026695</v>
      </c>
      <c r="BM59" s="10">
        <v>10105302.572863299</v>
      </c>
      <c r="BN59" s="10">
        <v>10025968.4477787</v>
      </c>
      <c r="BO59" s="37">
        <f t="shared" si="1"/>
        <v>8.2107187350901917E-2</v>
      </c>
      <c r="BP59" s="37"/>
      <c r="BQ59" s="37"/>
    </row>
    <row r="60" spans="1:69" x14ac:dyDescent="0.25">
      <c r="A60" s="1" t="s">
        <v>1678</v>
      </c>
      <c r="B60" s="4" t="s">
        <v>278</v>
      </c>
      <c r="C60" s="4" t="s">
        <v>279</v>
      </c>
      <c r="D60" s="8" t="s">
        <v>0</v>
      </c>
      <c r="E60" s="8" t="s">
        <v>0</v>
      </c>
      <c r="F60" s="8" t="s">
        <v>0</v>
      </c>
      <c r="G60" s="8" t="s">
        <v>0</v>
      </c>
      <c r="H60" s="8" t="s">
        <v>0</v>
      </c>
      <c r="I60" s="8" t="s">
        <v>0</v>
      </c>
      <c r="J60" s="8" t="s">
        <v>0</v>
      </c>
      <c r="K60" s="8" t="s">
        <v>0</v>
      </c>
      <c r="L60" s="8" t="s">
        <v>0</v>
      </c>
      <c r="M60" s="8" t="s">
        <v>0</v>
      </c>
      <c r="N60" s="8" t="s">
        <v>0</v>
      </c>
      <c r="O60" s="8" t="s">
        <v>0</v>
      </c>
      <c r="P60" s="8" t="s">
        <v>0</v>
      </c>
      <c r="Q60" s="8" t="s">
        <v>0</v>
      </c>
      <c r="R60" s="8" t="s">
        <v>0</v>
      </c>
      <c r="S60" s="8" t="s">
        <v>0</v>
      </c>
      <c r="T60" s="8" t="s">
        <v>0</v>
      </c>
      <c r="U60" s="8" t="s">
        <v>0</v>
      </c>
      <c r="V60" s="8" t="s">
        <v>0</v>
      </c>
      <c r="W60" s="8" t="s">
        <v>0</v>
      </c>
      <c r="X60" s="8" t="s">
        <v>0</v>
      </c>
      <c r="Y60" s="8" t="s">
        <v>0</v>
      </c>
      <c r="Z60" s="8" t="s">
        <v>0</v>
      </c>
      <c r="AA60" s="8" t="s">
        <v>0</v>
      </c>
      <c r="AB60" s="8" t="s">
        <v>0</v>
      </c>
      <c r="AC60" s="8" t="s">
        <v>0</v>
      </c>
      <c r="AD60" s="8" t="s">
        <v>0</v>
      </c>
      <c r="AE60" s="8" t="s">
        <v>0</v>
      </c>
      <c r="AF60" s="8" t="s">
        <v>0</v>
      </c>
      <c r="AG60" s="8" t="s">
        <v>0</v>
      </c>
      <c r="AH60" s="7" t="e">
        <f t="shared" si="0"/>
        <v>#DIV/0!</v>
      </c>
      <c r="AI60" s="7"/>
      <c r="AJ60" s="7"/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37" t="e">
        <f t="shared" si="1"/>
        <v>#DIV/0!</v>
      </c>
      <c r="BP60" s="37"/>
      <c r="BQ60" s="37"/>
    </row>
    <row r="61" spans="1:69" x14ac:dyDescent="0.25">
      <c r="A61" s="1" t="s">
        <v>1679</v>
      </c>
      <c r="B61" s="4" t="s">
        <v>283</v>
      </c>
      <c r="C61" s="4" t="s">
        <v>284</v>
      </c>
      <c r="D61" s="8">
        <v>60526893.257408202</v>
      </c>
      <c r="E61" s="8">
        <v>60482043.384182297</v>
      </c>
      <c r="F61" s="8">
        <v>59165841.970605403</v>
      </c>
      <c r="G61" s="8">
        <v>58087700.753479697</v>
      </c>
      <c r="H61" s="8">
        <v>59547761.147652097</v>
      </c>
      <c r="I61" s="8">
        <v>60260090.944142297</v>
      </c>
      <c r="J61" s="8">
        <v>58383091.943539299</v>
      </c>
      <c r="K61" s="8">
        <v>57807687.582078502</v>
      </c>
      <c r="L61" s="8">
        <v>57885114.721389897</v>
      </c>
      <c r="M61" s="8">
        <v>56976531.899076402</v>
      </c>
      <c r="N61" s="8">
        <v>57120626.367215402</v>
      </c>
      <c r="O61" s="8">
        <v>54304627.021350503</v>
      </c>
      <c r="P61" s="8">
        <v>54999509.364360303</v>
      </c>
      <c r="Q61" s="8">
        <v>53264803.639521502</v>
      </c>
      <c r="R61" s="8">
        <v>55457734.922999203</v>
      </c>
      <c r="S61" s="8">
        <v>54903421.545253001</v>
      </c>
      <c r="T61" s="8">
        <v>55112650.9806628</v>
      </c>
      <c r="U61" s="8">
        <v>56744072.731015898</v>
      </c>
      <c r="V61" s="8">
        <v>54778066.759421803</v>
      </c>
      <c r="W61" s="8">
        <v>53079296.066523097</v>
      </c>
      <c r="X61" s="8">
        <v>56230835.995094098</v>
      </c>
      <c r="Y61" s="8">
        <v>55285452.961369596</v>
      </c>
      <c r="Z61" s="8">
        <v>56452459.492152199</v>
      </c>
      <c r="AA61" s="8">
        <v>52297821.183584101</v>
      </c>
      <c r="AB61" s="8">
        <v>54203622.6315872</v>
      </c>
      <c r="AC61" s="8">
        <v>53903652.555349097</v>
      </c>
      <c r="AD61" s="8">
        <v>52235126.5252131</v>
      </c>
      <c r="AE61" s="8">
        <v>53356148.0059947</v>
      </c>
      <c r="AF61" s="8">
        <v>52903355.820315801</v>
      </c>
      <c r="AG61" s="8">
        <v>52300648.456044197</v>
      </c>
      <c r="AH61" s="7">
        <f t="shared" si="0"/>
        <v>4.5885062593624251E-2</v>
      </c>
      <c r="AI61" s="7"/>
      <c r="AJ61" s="7"/>
      <c r="AK61" s="10">
        <v>158526597.25135201</v>
      </c>
      <c r="AL61" s="10">
        <v>153802797.55248499</v>
      </c>
      <c r="AM61" s="10">
        <v>150925194.16231501</v>
      </c>
      <c r="AN61" s="10">
        <v>148239414.614555</v>
      </c>
      <c r="AO61" s="10">
        <v>148258267.18777999</v>
      </c>
      <c r="AP61" s="10">
        <v>150536864.41361901</v>
      </c>
      <c r="AQ61" s="10">
        <v>148440901.09116101</v>
      </c>
      <c r="AR61" s="10">
        <v>144445067.336355</v>
      </c>
      <c r="AS61" s="10">
        <v>138609344.53674701</v>
      </c>
      <c r="AT61" s="10">
        <v>138616440.438124</v>
      </c>
      <c r="AU61" s="10">
        <v>138192211.780972</v>
      </c>
      <c r="AV61" s="10">
        <v>136145335.66304401</v>
      </c>
      <c r="AW61" s="10">
        <v>136685868.29626</v>
      </c>
      <c r="AX61" s="10">
        <v>133967933.091419</v>
      </c>
      <c r="AY61" s="10">
        <v>134748947.725261</v>
      </c>
      <c r="AZ61" s="10">
        <v>132332368.629907</v>
      </c>
      <c r="BA61" s="10">
        <v>137211049.634976</v>
      </c>
      <c r="BB61" s="10">
        <v>136630277.35687</v>
      </c>
      <c r="BC61" s="10">
        <v>135844464.22983599</v>
      </c>
      <c r="BD61" s="10">
        <v>138888973.763336</v>
      </c>
      <c r="BE61" s="10">
        <v>133950586.845062</v>
      </c>
      <c r="BF61" s="10">
        <v>134136100.26660299</v>
      </c>
      <c r="BG61" s="10">
        <v>135973989.217715</v>
      </c>
      <c r="BH61" s="10">
        <v>132219563.06870399</v>
      </c>
      <c r="BI61" s="10">
        <v>134872993.081422</v>
      </c>
      <c r="BJ61" s="10">
        <v>132435507.230703</v>
      </c>
      <c r="BK61" s="10">
        <v>130817359.20847701</v>
      </c>
      <c r="BL61" s="10">
        <v>130907750.78444999</v>
      </c>
      <c r="BM61" s="10">
        <v>129347212.700524</v>
      </c>
      <c r="BN61" s="10">
        <v>128563990.38715</v>
      </c>
      <c r="BO61" s="37">
        <f t="shared" si="1"/>
        <v>5.6512368096426124E-2</v>
      </c>
      <c r="BP61" s="37"/>
      <c r="BQ61" s="37"/>
    </row>
    <row r="62" spans="1:69" x14ac:dyDescent="0.25">
      <c r="A62" s="1" t="s">
        <v>1680</v>
      </c>
      <c r="B62" s="4" t="s">
        <v>288</v>
      </c>
      <c r="C62" s="4" t="s">
        <v>289</v>
      </c>
      <c r="D62" s="8">
        <v>31306830.705225799</v>
      </c>
      <c r="E62" s="8">
        <v>37416842.415917099</v>
      </c>
      <c r="F62" s="8">
        <v>36743518.051627703</v>
      </c>
      <c r="G62" s="8">
        <v>36571458.317023598</v>
      </c>
      <c r="H62" s="8">
        <v>36417309.468078896</v>
      </c>
      <c r="I62" s="8">
        <v>37146030.765684702</v>
      </c>
      <c r="J62" s="8">
        <v>36963185.865384698</v>
      </c>
      <c r="K62" s="8">
        <v>37586448.993409202</v>
      </c>
      <c r="L62" s="8">
        <v>34939122.769333102</v>
      </c>
      <c r="M62" s="8">
        <v>34935667.643656701</v>
      </c>
      <c r="N62" s="8">
        <v>36609223.609754696</v>
      </c>
      <c r="O62" s="8">
        <v>35250605.745971203</v>
      </c>
      <c r="P62" s="8">
        <v>34754996.3315892</v>
      </c>
      <c r="Q62" s="8">
        <v>35243532.322610699</v>
      </c>
      <c r="R62" s="8">
        <v>34957748.470371798</v>
      </c>
      <c r="S62" s="8">
        <v>33407255.123851199</v>
      </c>
      <c r="T62" s="8">
        <v>34498045.039669298</v>
      </c>
      <c r="U62" s="8">
        <v>35062699.617350496</v>
      </c>
      <c r="V62" s="8">
        <v>34421391.102020897</v>
      </c>
      <c r="W62" s="8">
        <v>33687720.510379501</v>
      </c>
      <c r="X62" s="8">
        <v>34221643.839774102</v>
      </c>
      <c r="Y62" s="8">
        <v>33324553.4288528</v>
      </c>
      <c r="Z62" s="8">
        <v>33519551.3667145</v>
      </c>
      <c r="AA62" s="8">
        <v>33546939.4264789</v>
      </c>
      <c r="AB62" s="8">
        <v>33580553.222713798</v>
      </c>
      <c r="AC62" s="8">
        <v>33097466.5223235</v>
      </c>
      <c r="AD62" s="8">
        <v>33808843.523740001</v>
      </c>
      <c r="AE62" s="8">
        <v>33878912.105461001</v>
      </c>
      <c r="AF62" s="8">
        <v>34102926.679748498</v>
      </c>
      <c r="AG62" s="8">
        <v>32956990.9420399</v>
      </c>
      <c r="AH62" s="7">
        <f t="shared" si="0"/>
        <v>4.4508270876628515E-2</v>
      </c>
      <c r="AI62" s="7"/>
      <c r="AJ62" s="7"/>
      <c r="AK62" s="10">
        <v>21753966.804675899</v>
      </c>
      <c r="AL62" s="10">
        <v>23587981.590980299</v>
      </c>
      <c r="AM62" s="10">
        <v>23052020.565148</v>
      </c>
      <c r="AN62" s="10">
        <v>23425185.672105901</v>
      </c>
      <c r="AO62" s="10">
        <v>23313044.362202398</v>
      </c>
      <c r="AP62" s="10">
        <v>23480139.265164901</v>
      </c>
      <c r="AQ62" s="10">
        <v>23201078.922890302</v>
      </c>
      <c r="AR62" s="10">
        <v>22690882.6390214</v>
      </c>
      <c r="AS62" s="10">
        <v>22769831.1430673</v>
      </c>
      <c r="AT62" s="10">
        <v>22240818.511712499</v>
      </c>
      <c r="AU62" s="10">
        <v>22239480.357628599</v>
      </c>
      <c r="AV62" s="10">
        <v>22583463.957734101</v>
      </c>
      <c r="AW62" s="10">
        <v>22603521.181304399</v>
      </c>
      <c r="AX62" s="10">
        <v>21151787.626085799</v>
      </c>
      <c r="AY62" s="10">
        <v>21246731.769637398</v>
      </c>
      <c r="AZ62" s="10">
        <v>20748659.307818498</v>
      </c>
      <c r="BA62" s="10">
        <v>20732545.057955898</v>
      </c>
      <c r="BB62" s="10">
        <v>20791246.387589399</v>
      </c>
      <c r="BC62" s="10">
        <v>22004144.088516701</v>
      </c>
      <c r="BD62" s="10">
        <v>21238055.861614998</v>
      </c>
      <c r="BE62" s="10">
        <v>21227706.220632698</v>
      </c>
      <c r="BF62" s="10">
        <v>21787824.610182099</v>
      </c>
      <c r="BG62" s="10">
        <v>21129605.574737899</v>
      </c>
      <c r="BH62" s="10">
        <v>22083422.464878701</v>
      </c>
      <c r="BI62" s="10">
        <v>20948014.689474199</v>
      </c>
      <c r="BJ62" s="10">
        <v>21908947.256905802</v>
      </c>
      <c r="BK62" s="10">
        <v>21347219.7806083</v>
      </c>
      <c r="BL62" s="10">
        <v>21534396.054223798</v>
      </c>
      <c r="BM62" s="10">
        <v>21316671.925918601</v>
      </c>
      <c r="BN62" s="10">
        <v>21230408.475237701</v>
      </c>
      <c r="BO62" s="37">
        <f t="shared" si="1"/>
        <v>4.1111975566482162E-2</v>
      </c>
      <c r="BP62" s="37"/>
      <c r="BQ62" s="37"/>
    </row>
    <row r="63" spans="1:69" x14ac:dyDescent="0.25">
      <c r="A63" s="1" t="s">
        <v>1681</v>
      </c>
      <c r="B63" s="4" t="s">
        <v>293</v>
      </c>
      <c r="C63" s="4" t="s">
        <v>294</v>
      </c>
      <c r="D63" s="8">
        <v>688032.40376289003</v>
      </c>
      <c r="E63" s="8">
        <v>639960.04494500405</v>
      </c>
      <c r="F63" s="8">
        <v>580568.09049663704</v>
      </c>
      <c r="G63" s="8">
        <v>643293.79568266904</v>
      </c>
      <c r="H63" s="8">
        <v>611740.76257137</v>
      </c>
      <c r="I63" s="8">
        <v>599793.67289658298</v>
      </c>
      <c r="J63" s="8">
        <v>575767.57017243397</v>
      </c>
      <c r="K63" s="8">
        <v>542746.19444197998</v>
      </c>
      <c r="L63" s="8">
        <v>556895.40727159102</v>
      </c>
      <c r="M63" s="8">
        <v>553245.09817329305</v>
      </c>
      <c r="N63" s="8">
        <v>516889.78290099901</v>
      </c>
      <c r="O63" s="8">
        <v>527599.33190346195</v>
      </c>
      <c r="P63" s="8">
        <v>553571.75759865099</v>
      </c>
      <c r="Q63" s="8">
        <v>563089.826576008</v>
      </c>
      <c r="R63" s="8">
        <v>533472.59388462605</v>
      </c>
      <c r="S63" s="8">
        <v>509192.93155856</v>
      </c>
      <c r="T63" s="8">
        <v>563831.48855073703</v>
      </c>
      <c r="U63" s="8">
        <v>562718.99159482704</v>
      </c>
      <c r="V63" s="8">
        <v>570177.06687241001</v>
      </c>
      <c r="W63" s="8">
        <v>524212.34972822899</v>
      </c>
      <c r="X63" s="8">
        <v>525636.35771965794</v>
      </c>
      <c r="Y63" s="8">
        <v>517038.19069197599</v>
      </c>
      <c r="Z63" s="8">
        <v>491133.20329889999</v>
      </c>
      <c r="AA63" s="8">
        <v>476670.01488033601</v>
      </c>
      <c r="AB63" s="8">
        <v>490926.926106853</v>
      </c>
      <c r="AC63" s="8">
        <v>500164.39566123701</v>
      </c>
      <c r="AD63" s="8">
        <v>517838.466556639</v>
      </c>
      <c r="AE63" s="8">
        <v>497478.19674313901</v>
      </c>
      <c r="AF63" s="8">
        <v>507956.763597265</v>
      </c>
      <c r="AG63" s="8">
        <v>485090.032681963</v>
      </c>
      <c r="AH63" s="7">
        <f t="shared" si="0"/>
        <v>9.2929105521760716E-2</v>
      </c>
      <c r="AI63" s="7"/>
      <c r="AJ63" s="7"/>
      <c r="AK63" s="10">
        <v>524537.64991345198</v>
      </c>
      <c r="AL63" s="10">
        <v>500858.540238683</v>
      </c>
      <c r="AM63" s="10">
        <v>511084.74657810701</v>
      </c>
      <c r="AN63" s="10">
        <v>432535.78514722502</v>
      </c>
      <c r="AO63" s="10">
        <v>455019.50650770997</v>
      </c>
      <c r="AP63" s="10">
        <v>493585.052981405</v>
      </c>
      <c r="AQ63" s="10">
        <v>460897.53627479699</v>
      </c>
      <c r="AR63" s="10">
        <v>463293.00440100598</v>
      </c>
      <c r="AS63" s="10">
        <v>420730.84441048099</v>
      </c>
      <c r="AT63" s="10">
        <v>417719.35324295401</v>
      </c>
      <c r="AU63" s="10">
        <v>445310.890749146</v>
      </c>
      <c r="AV63" s="10">
        <v>409293.11762653303</v>
      </c>
      <c r="AW63" s="10">
        <v>422343.14856014401</v>
      </c>
      <c r="AX63" s="10">
        <v>451633.06348532799</v>
      </c>
      <c r="AY63" s="10">
        <v>444954.71464298002</v>
      </c>
      <c r="AZ63" s="10">
        <v>403903.891523164</v>
      </c>
      <c r="BA63" s="10">
        <v>441685.11811869201</v>
      </c>
      <c r="BB63" s="10">
        <v>428802.091244663</v>
      </c>
      <c r="BC63" s="10">
        <v>406802.41878883803</v>
      </c>
      <c r="BD63" s="10">
        <v>454830.19093665201</v>
      </c>
      <c r="BE63" s="10">
        <v>415653.99656171398</v>
      </c>
      <c r="BF63" s="10">
        <v>394545.39673128398</v>
      </c>
      <c r="BG63" s="10">
        <v>448396.09788332402</v>
      </c>
      <c r="BH63" s="10">
        <v>393733.70164995198</v>
      </c>
      <c r="BI63" s="10">
        <v>428810.614951175</v>
      </c>
      <c r="BJ63" s="10">
        <v>376599.81515214202</v>
      </c>
      <c r="BK63" s="10">
        <v>377853.47547642299</v>
      </c>
      <c r="BL63" s="10">
        <v>418449.97801083501</v>
      </c>
      <c r="BM63" s="10">
        <v>395248.84006832202</v>
      </c>
      <c r="BN63" s="10">
        <v>384780.64740809199</v>
      </c>
      <c r="BO63" s="37">
        <f t="shared" si="1"/>
        <v>8.8137968352125493E-2</v>
      </c>
      <c r="BP63" s="37"/>
      <c r="BQ63" s="37"/>
    </row>
    <row r="64" spans="1:69" x14ac:dyDescent="0.25">
      <c r="A64" s="1" t="s">
        <v>1682</v>
      </c>
      <c r="B64" s="4" t="s">
        <v>297</v>
      </c>
      <c r="C64" s="4" t="s">
        <v>298</v>
      </c>
      <c r="D64" s="8">
        <v>43410470.5009344</v>
      </c>
      <c r="E64" s="8">
        <v>46649805.566185899</v>
      </c>
      <c r="F64" s="8">
        <v>45208913.119983397</v>
      </c>
      <c r="G64" s="8">
        <v>44009524.271297701</v>
      </c>
      <c r="H64" s="8">
        <v>45044500.836699903</v>
      </c>
      <c r="I64" s="8">
        <v>43414811.530897699</v>
      </c>
      <c r="J64" s="8">
        <v>43618605.477754697</v>
      </c>
      <c r="K64" s="8">
        <v>44159746.699563101</v>
      </c>
      <c r="L64" s="8">
        <v>42844234.273533799</v>
      </c>
      <c r="M64" s="8">
        <v>42391781.800240599</v>
      </c>
      <c r="N64" s="8">
        <v>42440722.626101799</v>
      </c>
      <c r="O64" s="8">
        <v>43710925.361594804</v>
      </c>
      <c r="P64" s="8">
        <v>42897145.439305</v>
      </c>
      <c r="Q64" s="8">
        <v>41361580.214911498</v>
      </c>
      <c r="R64" s="8">
        <v>42114254.092550501</v>
      </c>
      <c r="S64" s="8">
        <v>41516439.519035801</v>
      </c>
      <c r="T64" s="8">
        <v>41916396.4544743</v>
      </c>
      <c r="U64" s="8">
        <v>42430452.523667403</v>
      </c>
      <c r="V64" s="8">
        <v>41728276.286899403</v>
      </c>
      <c r="W64" s="8">
        <v>40632340.097931698</v>
      </c>
      <c r="X64" s="8">
        <v>40806034.9226318</v>
      </c>
      <c r="Y64" s="8">
        <v>41963470.9088284</v>
      </c>
      <c r="Z64" s="8">
        <v>41649192.863856897</v>
      </c>
      <c r="AA64" s="8">
        <v>39900892.561961599</v>
      </c>
      <c r="AB64" s="8">
        <v>40502030.133551203</v>
      </c>
      <c r="AC64" s="8">
        <v>42668363.623654202</v>
      </c>
      <c r="AD64" s="8">
        <v>41802034.528588198</v>
      </c>
      <c r="AE64" s="8">
        <v>41223235.587533899</v>
      </c>
      <c r="AF64" s="8">
        <v>41028153.291045599</v>
      </c>
      <c r="AG64" s="8">
        <v>40231839.743400902</v>
      </c>
      <c r="AH64" s="7">
        <f t="shared" si="0"/>
        <v>3.7013717747776599E-2</v>
      </c>
      <c r="AI64" s="7"/>
      <c r="AJ64" s="7"/>
      <c r="AK64" s="10">
        <v>6026037.0361853996</v>
      </c>
      <c r="AL64" s="10">
        <v>5517891.6496370696</v>
      </c>
      <c r="AM64" s="10">
        <v>5416441.4897567499</v>
      </c>
      <c r="AN64" s="10">
        <v>5239337.8292733897</v>
      </c>
      <c r="AO64" s="10">
        <v>5422349.6915362403</v>
      </c>
      <c r="AP64" s="10">
        <v>5325381.5344648501</v>
      </c>
      <c r="AQ64" s="10">
        <v>5273090.8162885401</v>
      </c>
      <c r="AR64" s="10">
        <v>5321821.7780990796</v>
      </c>
      <c r="AS64" s="10">
        <v>5211966.6794662001</v>
      </c>
      <c r="AT64" s="10">
        <v>5206197.5084042996</v>
      </c>
      <c r="AU64" s="10">
        <v>4985275.4326715898</v>
      </c>
      <c r="AV64" s="10">
        <v>5293263.6947075296</v>
      </c>
      <c r="AW64" s="10">
        <v>5220807.1978282901</v>
      </c>
      <c r="AX64" s="10">
        <v>4974499.4731715303</v>
      </c>
      <c r="AY64" s="10">
        <v>4989437.77522643</v>
      </c>
      <c r="AZ64" s="10">
        <v>4935874.0677658096</v>
      </c>
      <c r="BA64" s="10">
        <v>5018873.2049315898</v>
      </c>
      <c r="BB64" s="10">
        <v>5186617.7111192504</v>
      </c>
      <c r="BC64" s="10">
        <v>5200088.0700512901</v>
      </c>
      <c r="BD64" s="10">
        <v>4988568.9878486302</v>
      </c>
      <c r="BE64" s="10">
        <v>4902256.9364427496</v>
      </c>
      <c r="BF64" s="10">
        <v>4893712.8857152304</v>
      </c>
      <c r="BG64" s="10">
        <v>5078904.8016016698</v>
      </c>
      <c r="BH64" s="10">
        <v>4866649.7614306305</v>
      </c>
      <c r="BI64" s="10">
        <v>5138934.2862655995</v>
      </c>
      <c r="BJ64" s="10">
        <v>5171796.1962141301</v>
      </c>
      <c r="BK64" s="10">
        <v>5124674.2799607702</v>
      </c>
      <c r="BL64" s="10">
        <v>4914190.3293126104</v>
      </c>
      <c r="BM64" s="10">
        <v>5075572.1887146505</v>
      </c>
      <c r="BN64" s="10">
        <v>4977723.1996561</v>
      </c>
      <c r="BO64" s="37">
        <f t="shared" si="1"/>
        <v>4.6053686735091401E-2</v>
      </c>
      <c r="BP64" s="37"/>
      <c r="BQ64" s="37"/>
    </row>
    <row r="65" spans="1:69" x14ac:dyDescent="0.25">
      <c r="A65" s="1" t="s">
        <v>1683</v>
      </c>
      <c r="B65" s="4" t="s">
        <v>301</v>
      </c>
      <c r="C65" s="4" t="s">
        <v>302</v>
      </c>
      <c r="D65" s="8">
        <v>1816864.5836845599</v>
      </c>
      <c r="E65" s="8">
        <v>1796539.4483282501</v>
      </c>
      <c r="F65" s="8">
        <v>1703606.2353558701</v>
      </c>
      <c r="G65" s="8">
        <v>1732892.6132915299</v>
      </c>
      <c r="H65" s="8">
        <v>1674465.2350246999</v>
      </c>
      <c r="I65" s="8">
        <v>1712942.3697768601</v>
      </c>
      <c r="J65" s="8">
        <v>1757976.84648334</v>
      </c>
      <c r="K65" s="8">
        <v>1668673.7056756699</v>
      </c>
      <c r="L65" s="8">
        <v>1628026.57282508</v>
      </c>
      <c r="M65" s="8">
        <v>1623424.20433625</v>
      </c>
      <c r="N65" s="8">
        <v>1624999.94741039</v>
      </c>
      <c r="O65" s="8">
        <v>1568366.3866795299</v>
      </c>
      <c r="P65" s="8">
        <v>1497892.7082217999</v>
      </c>
      <c r="Q65" s="8">
        <v>1556124.7798894399</v>
      </c>
      <c r="R65" s="8">
        <v>1542865.9909475101</v>
      </c>
      <c r="S65" s="8">
        <v>1527544.11630788</v>
      </c>
      <c r="T65" s="8">
        <v>1581011.9203415499</v>
      </c>
      <c r="U65" s="8">
        <v>1598724.2708977901</v>
      </c>
      <c r="V65" s="8">
        <v>1615029.78491982</v>
      </c>
      <c r="W65" s="8">
        <v>1505336.05155619</v>
      </c>
      <c r="X65" s="8">
        <v>1489355.74391681</v>
      </c>
      <c r="Y65" s="8">
        <v>1435842.4015437099</v>
      </c>
      <c r="Z65" s="8">
        <v>1504825.4835531299</v>
      </c>
      <c r="AA65" s="8">
        <v>1470163.8983905199</v>
      </c>
      <c r="AB65" s="8">
        <v>1492363.93574787</v>
      </c>
      <c r="AC65" s="8">
        <v>1441979.85332595</v>
      </c>
      <c r="AD65" s="8">
        <v>1494708.9406035601</v>
      </c>
      <c r="AE65" s="8">
        <v>1456218.1006954201</v>
      </c>
      <c r="AF65" s="8">
        <v>1478852.7987340901</v>
      </c>
      <c r="AG65" s="8">
        <v>1448635.9682622801</v>
      </c>
      <c r="AH65" s="7">
        <f t="shared" si="0"/>
        <v>7.007451088841489E-2</v>
      </c>
      <c r="AI65" s="7"/>
      <c r="AJ65" s="7"/>
      <c r="AK65" s="10">
        <v>4639068.8798891203</v>
      </c>
      <c r="AL65" s="10">
        <v>4364736.0789256599</v>
      </c>
      <c r="AM65" s="10">
        <v>4292855.2720460799</v>
      </c>
      <c r="AN65" s="10">
        <v>4353203.4265751103</v>
      </c>
      <c r="AO65" s="10">
        <v>4319053.4037369397</v>
      </c>
      <c r="AP65" s="10">
        <v>4277502.9895051103</v>
      </c>
      <c r="AQ65" s="10">
        <v>4310347.1046868302</v>
      </c>
      <c r="AR65" s="10">
        <v>4358923.9507628297</v>
      </c>
      <c r="AS65" s="10">
        <v>4096098.1839122102</v>
      </c>
      <c r="AT65" s="10">
        <v>4071717.41021701</v>
      </c>
      <c r="AU65" s="10">
        <v>4144962.9263362298</v>
      </c>
      <c r="AV65" s="10">
        <v>4122119.5097440998</v>
      </c>
      <c r="AW65" s="10">
        <v>4050444.2680951902</v>
      </c>
      <c r="AX65" s="10">
        <v>4019645.1355287498</v>
      </c>
      <c r="AY65" s="10">
        <v>3959638.8294306798</v>
      </c>
      <c r="AZ65" s="10">
        <v>3938349.2124949298</v>
      </c>
      <c r="BA65" s="10">
        <v>4106935.9116272298</v>
      </c>
      <c r="BB65" s="10">
        <v>4103599.2829333399</v>
      </c>
      <c r="BC65" s="10">
        <v>3963648.41817242</v>
      </c>
      <c r="BD65" s="10">
        <v>4036549.8647752502</v>
      </c>
      <c r="BE65" s="10">
        <v>3874965.0542264101</v>
      </c>
      <c r="BF65" s="10">
        <v>3929600.9951571799</v>
      </c>
      <c r="BG65" s="10">
        <v>3867860.6998050199</v>
      </c>
      <c r="BH65" s="10">
        <v>3932006.97073658</v>
      </c>
      <c r="BI65" s="10">
        <v>3857300.2301749401</v>
      </c>
      <c r="BJ65" s="10">
        <v>3786531.1078412798</v>
      </c>
      <c r="BK65" s="10">
        <v>3768920.39405976</v>
      </c>
      <c r="BL65" s="10">
        <v>3853810.7081920798</v>
      </c>
      <c r="BM65" s="10">
        <v>3809796.1343107698</v>
      </c>
      <c r="BN65" s="10">
        <v>3815207.4585273699</v>
      </c>
      <c r="BO65" s="37">
        <f t="shared" si="1"/>
        <v>5.3169000876194188E-2</v>
      </c>
      <c r="BP65" s="37"/>
      <c r="BQ65" s="37"/>
    </row>
    <row r="66" spans="1:69" x14ac:dyDescent="0.25">
      <c r="A66" s="1" t="s">
        <v>1685</v>
      </c>
      <c r="B66" s="4" t="s">
        <v>306</v>
      </c>
      <c r="C66" s="4" t="s">
        <v>307</v>
      </c>
      <c r="D66" s="8" t="s">
        <v>0</v>
      </c>
      <c r="E66" s="8" t="s">
        <v>0</v>
      </c>
      <c r="F66" s="8" t="s">
        <v>0</v>
      </c>
      <c r="G66" s="8" t="s">
        <v>0</v>
      </c>
      <c r="H66" s="8" t="s">
        <v>0</v>
      </c>
      <c r="I66" s="8" t="s">
        <v>0</v>
      </c>
      <c r="J66" s="8" t="s">
        <v>0</v>
      </c>
      <c r="K66" s="8" t="s">
        <v>0</v>
      </c>
      <c r="L66" s="8" t="s">
        <v>0</v>
      </c>
      <c r="M66" s="8" t="s">
        <v>0</v>
      </c>
      <c r="N66" s="8" t="s">
        <v>0</v>
      </c>
      <c r="O66" s="8" t="s">
        <v>0</v>
      </c>
      <c r="P66" s="8" t="s">
        <v>0</v>
      </c>
      <c r="Q66" s="8" t="s">
        <v>0</v>
      </c>
      <c r="R66" s="8" t="s">
        <v>0</v>
      </c>
      <c r="S66" s="8" t="s">
        <v>0</v>
      </c>
      <c r="T66" s="8" t="s">
        <v>0</v>
      </c>
      <c r="U66" s="8" t="s">
        <v>0</v>
      </c>
      <c r="V66" s="8" t="s">
        <v>0</v>
      </c>
      <c r="W66" s="8" t="s">
        <v>0</v>
      </c>
      <c r="X66" s="8" t="s">
        <v>0</v>
      </c>
      <c r="Y66" s="8" t="s">
        <v>0</v>
      </c>
      <c r="Z66" s="8" t="s">
        <v>0</v>
      </c>
      <c r="AA66" s="8" t="s">
        <v>0</v>
      </c>
      <c r="AB66" s="8" t="s">
        <v>0</v>
      </c>
      <c r="AC66" s="8" t="s">
        <v>0</v>
      </c>
      <c r="AD66" s="8" t="s">
        <v>0</v>
      </c>
      <c r="AE66" s="8" t="s">
        <v>0</v>
      </c>
      <c r="AF66" s="8" t="s">
        <v>0</v>
      </c>
      <c r="AG66" s="8" t="s">
        <v>0</v>
      </c>
      <c r="AH66" s="7" t="e">
        <f t="shared" si="0"/>
        <v>#DIV/0!</v>
      </c>
      <c r="AI66" s="7"/>
      <c r="AJ66" s="7"/>
      <c r="AK66" s="10">
        <v>67484.996239884902</v>
      </c>
      <c r="AL66" s="10">
        <v>59298.713472424097</v>
      </c>
      <c r="AM66" s="10">
        <v>51712.323914683497</v>
      </c>
      <c r="AN66" s="10">
        <v>65356.013937476397</v>
      </c>
      <c r="AO66" s="10">
        <v>61740.966032335396</v>
      </c>
      <c r="AP66" s="10">
        <v>53276.166679928501</v>
      </c>
      <c r="AQ66" s="10">
        <v>52013.713419203297</v>
      </c>
      <c r="AR66" s="10">
        <v>52302.517611809199</v>
      </c>
      <c r="AS66" s="10">
        <v>51790.391372416598</v>
      </c>
      <c r="AT66" s="10">
        <v>59071.166398708403</v>
      </c>
      <c r="AU66" s="10">
        <v>57886.2144352416</v>
      </c>
      <c r="AV66" s="10">
        <v>51545.320420113399</v>
      </c>
      <c r="AW66" s="10">
        <v>44708.083353069298</v>
      </c>
      <c r="AX66" s="10">
        <v>47241.458048924302</v>
      </c>
      <c r="AY66" s="10">
        <v>57527.614990146103</v>
      </c>
      <c r="AZ66" s="10">
        <v>42454.881863311501</v>
      </c>
      <c r="BA66" s="10">
        <v>54288.8234181718</v>
      </c>
      <c r="BB66" s="10">
        <v>47890.330119520397</v>
      </c>
      <c r="BC66" s="10">
        <v>37428.848612731097</v>
      </c>
      <c r="BD66" s="10">
        <v>45543.775162123697</v>
      </c>
      <c r="BE66" s="10">
        <v>49396.049683917503</v>
      </c>
      <c r="BF66" s="10">
        <v>50656.021618613398</v>
      </c>
      <c r="BG66" s="10">
        <v>40429.313917315601</v>
      </c>
      <c r="BH66" s="10">
        <v>41704.559300753099</v>
      </c>
      <c r="BI66" s="10">
        <v>52387.4058839356</v>
      </c>
      <c r="BJ66" s="10">
        <v>40407.879460370001</v>
      </c>
      <c r="BK66" s="10">
        <v>42070.501780025399</v>
      </c>
      <c r="BL66" s="10">
        <v>52755.042485320999</v>
      </c>
      <c r="BM66" s="10">
        <v>49491.522586552303</v>
      </c>
      <c r="BN66" s="10">
        <v>46100.925929380697</v>
      </c>
      <c r="BO66" s="37">
        <f t="shared" si="1"/>
        <v>0.14654199185127129</v>
      </c>
      <c r="BP66" s="37"/>
      <c r="BQ66" s="37"/>
    </row>
    <row r="67" spans="1:69" x14ac:dyDescent="0.25">
      <c r="A67" s="1" t="s">
        <v>1686</v>
      </c>
      <c r="B67" s="4" t="s">
        <v>0</v>
      </c>
      <c r="C67" s="4" t="s">
        <v>0</v>
      </c>
      <c r="D67" s="8" t="s">
        <v>0</v>
      </c>
      <c r="E67" s="8" t="s">
        <v>0</v>
      </c>
      <c r="F67" s="8" t="s">
        <v>0</v>
      </c>
      <c r="G67" s="8" t="s">
        <v>0</v>
      </c>
      <c r="H67" s="8" t="s">
        <v>0</v>
      </c>
      <c r="I67" s="8" t="s">
        <v>0</v>
      </c>
      <c r="J67" s="8" t="s">
        <v>0</v>
      </c>
      <c r="K67" s="8" t="s">
        <v>0</v>
      </c>
      <c r="L67" s="8" t="s">
        <v>0</v>
      </c>
      <c r="M67" s="8" t="s">
        <v>0</v>
      </c>
      <c r="N67" s="8" t="s">
        <v>0</v>
      </c>
      <c r="O67" s="8" t="s">
        <v>0</v>
      </c>
      <c r="P67" s="8" t="s">
        <v>0</v>
      </c>
      <c r="Q67" s="8" t="s">
        <v>0</v>
      </c>
      <c r="R67" s="8" t="s">
        <v>0</v>
      </c>
      <c r="S67" s="8" t="s">
        <v>0</v>
      </c>
      <c r="T67" s="8" t="s">
        <v>0</v>
      </c>
      <c r="U67" s="8" t="s">
        <v>0</v>
      </c>
      <c r="V67" s="8" t="s">
        <v>0</v>
      </c>
      <c r="W67" s="8" t="s">
        <v>0</v>
      </c>
      <c r="X67" s="8" t="s">
        <v>0</v>
      </c>
      <c r="Y67" s="8" t="s">
        <v>0</v>
      </c>
      <c r="Z67" s="8" t="s">
        <v>0</v>
      </c>
      <c r="AA67" s="8" t="s">
        <v>0</v>
      </c>
      <c r="AB67" s="8" t="s">
        <v>0</v>
      </c>
      <c r="AC67" s="8" t="s">
        <v>0</v>
      </c>
      <c r="AD67" s="8" t="s">
        <v>0</v>
      </c>
      <c r="AE67" s="8" t="s">
        <v>0</v>
      </c>
      <c r="AF67" s="8" t="s">
        <v>0</v>
      </c>
      <c r="AG67" s="8" t="s">
        <v>0</v>
      </c>
      <c r="AH67" s="7" t="e">
        <f t="shared" ref="AH67:AH130" si="2">STDEV(D67:AG67)/AVERAGE(D67:AG67)</f>
        <v>#DIV/0!</v>
      </c>
      <c r="AI67" s="7"/>
      <c r="AJ67" s="7"/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37" t="e">
        <f t="shared" ref="BO67:BO130" si="3">STDEV(AK67:BN67)/AVERAGE(AK67:BN67)</f>
        <v>#DIV/0!</v>
      </c>
      <c r="BP67" s="37"/>
      <c r="BQ67" s="37"/>
    </row>
    <row r="68" spans="1:69" x14ac:dyDescent="0.25">
      <c r="A68" s="1" t="s">
        <v>1691</v>
      </c>
      <c r="B68" s="4" t="s">
        <v>311</v>
      </c>
      <c r="C68" s="4" t="s">
        <v>312</v>
      </c>
      <c r="D68" s="8">
        <v>78124973.580710307</v>
      </c>
      <c r="E68" s="8">
        <v>79601417.473588899</v>
      </c>
      <c r="F68" s="8">
        <v>73692603.056485802</v>
      </c>
      <c r="G68" s="8">
        <v>68064961.333084702</v>
      </c>
      <c r="H68" s="8">
        <v>74303042.298169896</v>
      </c>
      <c r="I68" s="8">
        <v>73063607.025250301</v>
      </c>
      <c r="J68" s="8">
        <v>75193313.993715897</v>
      </c>
      <c r="K68" s="8">
        <v>70378338.825838402</v>
      </c>
      <c r="L68" s="8">
        <v>70314472.501496404</v>
      </c>
      <c r="M68" s="8">
        <v>66679080.535916097</v>
      </c>
      <c r="N68" s="8">
        <v>67466808.942194894</v>
      </c>
      <c r="O68" s="8">
        <v>66756969.0705292</v>
      </c>
      <c r="P68" s="8">
        <v>64122910.6696181</v>
      </c>
      <c r="Q68" s="8">
        <v>61686317.531012699</v>
      </c>
      <c r="R68" s="8">
        <v>63497196.093461797</v>
      </c>
      <c r="S68" s="8">
        <v>61070855.376670003</v>
      </c>
      <c r="T68" s="8">
        <v>61715342.047236197</v>
      </c>
      <c r="U68" s="8">
        <v>60957993.698897503</v>
      </c>
      <c r="V68" s="8">
        <v>61859874.122476503</v>
      </c>
      <c r="W68" s="8">
        <v>53869219.126900099</v>
      </c>
      <c r="X68" s="8">
        <v>54186534.143464997</v>
      </c>
      <c r="Y68" s="8">
        <v>55518877.871282503</v>
      </c>
      <c r="Z68" s="8">
        <v>56934440.3635488</v>
      </c>
      <c r="AA68" s="8">
        <v>57479961.634634398</v>
      </c>
      <c r="AB68" s="8">
        <v>58438596.725627698</v>
      </c>
      <c r="AC68" s="8">
        <v>56539231.352582604</v>
      </c>
      <c r="AD68" s="8">
        <v>57525343.698283702</v>
      </c>
      <c r="AE68" s="8">
        <v>60065537.488159403</v>
      </c>
      <c r="AF68" s="8">
        <v>54619571.369102001</v>
      </c>
      <c r="AG68" s="8">
        <v>58228474.445488296</v>
      </c>
      <c r="AH68" s="7">
        <f t="shared" si="2"/>
        <v>0.11724061112350319</v>
      </c>
      <c r="AI68" s="7"/>
      <c r="AJ68" s="7"/>
      <c r="AK68" s="10">
        <v>89816957.735073507</v>
      </c>
      <c r="AL68" s="10">
        <v>86533926.574963197</v>
      </c>
      <c r="AM68" s="10">
        <v>82368438.709704503</v>
      </c>
      <c r="AN68" s="10">
        <v>81274231.518224299</v>
      </c>
      <c r="AO68" s="10">
        <v>79784900.321255505</v>
      </c>
      <c r="AP68" s="10">
        <v>78074373.545921504</v>
      </c>
      <c r="AQ68" s="10">
        <v>78586576.519282296</v>
      </c>
      <c r="AR68" s="10">
        <v>73932637.657553807</v>
      </c>
      <c r="AS68" s="10">
        <v>75432404.9711584</v>
      </c>
      <c r="AT68" s="10">
        <v>74752119.523873493</v>
      </c>
      <c r="AU68" s="10">
        <v>73851303.1829281</v>
      </c>
      <c r="AV68" s="10">
        <v>72105648.866713196</v>
      </c>
      <c r="AW68" s="10">
        <v>70702181.368595406</v>
      </c>
      <c r="AX68" s="10">
        <v>67718265.829162404</v>
      </c>
      <c r="AY68" s="10">
        <v>67890961.021459997</v>
      </c>
      <c r="AZ68" s="10">
        <v>64860599.324112602</v>
      </c>
      <c r="BA68" s="10">
        <v>67152024.597062305</v>
      </c>
      <c r="BB68" s="10">
        <v>66180378.993829198</v>
      </c>
      <c r="BC68" s="10">
        <v>66393811.896595098</v>
      </c>
      <c r="BD68" s="10">
        <v>62492808.588582799</v>
      </c>
      <c r="BE68" s="10">
        <v>57579650.423874803</v>
      </c>
      <c r="BF68" s="10">
        <v>62073344.347371899</v>
      </c>
      <c r="BG68" s="10">
        <v>61832198.202894099</v>
      </c>
      <c r="BH68" s="10">
        <v>62475356.640003301</v>
      </c>
      <c r="BI68" s="10">
        <v>63654529.893034004</v>
      </c>
      <c r="BJ68" s="10">
        <v>62705855.775297299</v>
      </c>
      <c r="BK68" s="10">
        <v>62742015.685912803</v>
      </c>
      <c r="BL68" s="10">
        <v>65311310.757528901</v>
      </c>
      <c r="BM68" s="10">
        <v>59446716.218446702</v>
      </c>
      <c r="BN68" s="10">
        <v>61865911.767280698</v>
      </c>
      <c r="BO68" s="37">
        <f t="shared" si="3"/>
        <v>0.12107859225348085</v>
      </c>
      <c r="BP68" s="37"/>
      <c r="BQ68" s="37"/>
    </row>
    <row r="69" spans="1:69" x14ac:dyDescent="0.25">
      <c r="A69" s="1" t="s">
        <v>1692</v>
      </c>
      <c r="B69" s="4" t="s">
        <v>316</v>
      </c>
      <c r="C69" s="4" t="s">
        <v>317</v>
      </c>
      <c r="D69" s="8" t="s">
        <v>0</v>
      </c>
      <c r="E69" s="8" t="s">
        <v>0</v>
      </c>
      <c r="F69" s="8" t="s">
        <v>0</v>
      </c>
      <c r="G69" s="8" t="s">
        <v>0</v>
      </c>
      <c r="H69" s="8" t="s">
        <v>0</v>
      </c>
      <c r="I69" s="8" t="s">
        <v>0</v>
      </c>
      <c r="J69" s="8" t="s">
        <v>0</v>
      </c>
      <c r="K69" s="8" t="s">
        <v>0</v>
      </c>
      <c r="L69" s="8" t="s">
        <v>0</v>
      </c>
      <c r="M69" s="8" t="s">
        <v>0</v>
      </c>
      <c r="N69" s="8" t="s">
        <v>0</v>
      </c>
      <c r="O69" s="8" t="s">
        <v>0</v>
      </c>
      <c r="P69" s="8" t="s">
        <v>0</v>
      </c>
      <c r="Q69" s="8" t="s">
        <v>0</v>
      </c>
      <c r="R69" s="8" t="s">
        <v>0</v>
      </c>
      <c r="S69" s="8" t="s">
        <v>0</v>
      </c>
      <c r="T69" s="8" t="s">
        <v>0</v>
      </c>
      <c r="U69" s="8" t="s">
        <v>0</v>
      </c>
      <c r="V69" s="8" t="s">
        <v>0</v>
      </c>
      <c r="W69" s="8" t="s">
        <v>0</v>
      </c>
      <c r="X69" s="8" t="s">
        <v>0</v>
      </c>
      <c r="Y69" s="8" t="s">
        <v>0</v>
      </c>
      <c r="Z69" s="8" t="s">
        <v>0</v>
      </c>
      <c r="AA69" s="8" t="s">
        <v>0</v>
      </c>
      <c r="AB69" s="8" t="s">
        <v>0</v>
      </c>
      <c r="AC69" s="8" t="s">
        <v>0</v>
      </c>
      <c r="AD69" s="8" t="s">
        <v>0</v>
      </c>
      <c r="AE69" s="8" t="s">
        <v>0</v>
      </c>
      <c r="AF69" s="8" t="s">
        <v>0</v>
      </c>
      <c r="AG69" s="8" t="s">
        <v>0</v>
      </c>
      <c r="AH69" s="7" t="e">
        <f t="shared" si="2"/>
        <v>#DIV/0!</v>
      </c>
      <c r="AI69" s="7"/>
      <c r="AJ69" s="7"/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37" t="e">
        <f t="shared" si="3"/>
        <v>#DIV/0!</v>
      </c>
      <c r="BP69" s="37"/>
      <c r="BQ69" s="37"/>
    </row>
    <row r="70" spans="1:69" x14ac:dyDescent="0.25">
      <c r="A70" s="1" t="s">
        <v>1693</v>
      </c>
      <c r="B70" s="4" t="s">
        <v>321</v>
      </c>
      <c r="C70" s="4" t="s">
        <v>322</v>
      </c>
      <c r="D70" s="8" t="s">
        <v>0</v>
      </c>
      <c r="E70" s="8" t="s">
        <v>0</v>
      </c>
      <c r="F70" s="8" t="s">
        <v>0</v>
      </c>
      <c r="G70" s="8" t="s">
        <v>0</v>
      </c>
      <c r="H70" s="8" t="s">
        <v>0</v>
      </c>
      <c r="I70" s="8" t="s">
        <v>0</v>
      </c>
      <c r="J70" s="8" t="s">
        <v>0</v>
      </c>
      <c r="K70" s="8" t="s">
        <v>0</v>
      </c>
      <c r="L70" s="8" t="s">
        <v>0</v>
      </c>
      <c r="M70" s="8" t="s">
        <v>0</v>
      </c>
      <c r="N70" s="8" t="s">
        <v>0</v>
      </c>
      <c r="O70" s="8" t="s">
        <v>0</v>
      </c>
      <c r="P70" s="8" t="s">
        <v>0</v>
      </c>
      <c r="Q70" s="8" t="s">
        <v>0</v>
      </c>
      <c r="R70" s="8" t="s">
        <v>0</v>
      </c>
      <c r="S70" s="8" t="s">
        <v>0</v>
      </c>
      <c r="T70" s="8" t="s">
        <v>0</v>
      </c>
      <c r="U70" s="8" t="s">
        <v>0</v>
      </c>
      <c r="V70" s="8" t="s">
        <v>0</v>
      </c>
      <c r="W70" s="8" t="s">
        <v>0</v>
      </c>
      <c r="X70" s="8" t="s">
        <v>0</v>
      </c>
      <c r="Y70" s="8" t="s">
        <v>0</v>
      </c>
      <c r="Z70" s="8" t="s">
        <v>0</v>
      </c>
      <c r="AA70" s="8" t="s">
        <v>0</v>
      </c>
      <c r="AB70" s="8" t="s">
        <v>0</v>
      </c>
      <c r="AC70" s="8" t="s">
        <v>0</v>
      </c>
      <c r="AD70" s="8" t="s">
        <v>0</v>
      </c>
      <c r="AE70" s="8" t="s">
        <v>0</v>
      </c>
      <c r="AF70" s="8" t="s">
        <v>0</v>
      </c>
      <c r="AG70" s="8" t="s">
        <v>0</v>
      </c>
      <c r="AH70" s="7" t="e">
        <f t="shared" si="2"/>
        <v>#DIV/0!</v>
      </c>
      <c r="AI70" s="7"/>
      <c r="AJ70" s="7"/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37" t="e">
        <f t="shared" si="3"/>
        <v>#DIV/0!</v>
      </c>
      <c r="BP70" s="37"/>
      <c r="BQ70" s="37"/>
    </row>
    <row r="71" spans="1:69" x14ac:dyDescent="0.25">
      <c r="A71" s="1" t="s">
        <v>1694</v>
      </c>
      <c r="B71" s="4" t="s">
        <v>326</v>
      </c>
      <c r="C71" s="4" t="s">
        <v>327</v>
      </c>
      <c r="D71" s="8">
        <v>75773770.209052801</v>
      </c>
      <c r="E71" s="8">
        <v>70052716.0556501</v>
      </c>
      <c r="F71" s="8">
        <v>64416198.655762598</v>
      </c>
      <c r="G71" s="8">
        <v>66999013.9988131</v>
      </c>
      <c r="H71" s="8">
        <v>66768522.7769375</v>
      </c>
      <c r="I71" s="8">
        <v>63630485.676836804</v>
      </c>
      <c r="J71" s="8">
        <v>61799161.728701197</v>
      </c>
      <c r="K71" s="8">
        <v>61650089.474683799</v>
      </c>
      <c r="L71" s="8">
        <v>60580239.117303103</v>
      </c>
      <c r="M71" s="8">
        <v>58478010.499972098</v>
      </c>
      <c r="N71" s="8">
        <v>57141456.678750902</v>
      </c>
      <c r="O71" s="8">
        <v>58372642.365736596</v>
      </c>
      <c r="P71" s="8">
        <v>57517312.009842098</v>
      </c>
      <c r="Q71" s="8">
        <v>55121616.941171996</v>
      </c>
      <c r="R71" s="8">
        <v>56598715.024135903</v>
      </c>
      <c r="S71" s="8">
        <v>54884864.397806697</v>
      </c>
      <c r="T71" s="8">
        <v>56659173.071807303</v>
      </c>
      <c r="U71" s="8">
        <v>55366902.235194601</v>
      </c>
      <c r="V71" s="8">
        <v>52411883.764565803</v>
      </c>
      <c r="W71" s="8">
        <v>53415016.8586099</v>
      </c>
      <c r="X71" s="8">
        <v>54424807.106155403</v>
      </c>
      <c r="Y71" s="8">
        <v>50749362.825543702</v>
      </c>
      <c r="Z71" s="8">
        <v>50296173.9541049</v>
      </c>
      <c r="AA71" s="8">
        <v>48889063.197360598</v>
      </c>
      <c r="AB71" s="8">
        <v>50577394.682893202</v>
      </c>
      <c r="AC71" s="8">
        <v>51053275.494194299</v>
      </c>
      <c r="AD71" s="8">
        <v>48053994.685111403</v>
      </c>
      <c r="AE71" s="8">
        <v>49554974.466340698</v>
      </c>
      <c r="AF71" s="8">
        <v>48973477.646632403</v>
      </c>
      <c r="AG71" s="8">
        <v>45256211.559210598</v>
      </c>
      <c r="AH71" s="7">
        <f t="shared" si="2"/>
        <v>0.12625813230028815</v>
      </c>
      <c r="AI71" s="7"/>
      <c r="AJ71" s="7"/>
      <c r="AK71" s="10">
        <v>51092822.7583756</v>
      </c>
      <c r="AL71" s="10">
        <v>45620716.954736598</v>
      </c>
      <c r="AM71" s="10">
        <v>43310890.002605803</v>
      </c>
      <c r="AN71" s="10">
        <v>41330652.657743201</v>
      </c>
      <c r="AO71" s="10">
        <v>40063254.002186</v>
      </c>
      <c r="AP71" s="10">
        <v>40344038.857927702</v>
      </c>
      <c r="AQ71" s="10">
        <v>38563506.3689522</v>
      </c>
      <c r="AR71" s="10">
        <v>38236519.431635</v>
      </c>
      <c r="AS71" s="10">
        <v>38348093.387065098</v>
      </c>
      <c r="AT71" s="10">
        <v>35901361.329492398</v>
      </c>
      <c r="AU71" s="10">
        <v>36235351.927496903</v>
      </c>
      <c r="AV71" s="10">
        <v>35922002.8897755</v>
      </c>
      <c r="AW71" s="10">
        <v>36841768.292517401</v>
      </c>
      <c r="AX71" s="10">
        <v>33911158.9553845</v>
      </c>
      <c r="AY71" s="10">
        <v>33557570.176999003</v>
      </c>
      <c r="AZ71" s="10">
        <v>33796055.047296397</v>
      </c>
      <c r="BA71" s="10">
        <v>34729498.618367396</v>
      </c>
      <c r="BB71" s="10">
        <v>32894734.545572601</v>
      </c>
      <c r="BC71" s="10">
        <v>33783948.1866346</v>
      </c>
      <c r="BD71" s="10">
        <v>33788895.313798398</v>
      </c>
      <c r="BE71" s="10">
        <v>33310069.569915801</v>
      </c>
      <c r="BF71" s="10">
        <v>31464611.756778602</v>
      </c>
      <c r="BG71" s="10">
        <v>32156402.0498503</v>
      </c>
      <c r="BH71" s="10">
        <v>31643231.484320499</v>
      </c>
      <c r="BI71" s="10">
        <v>31607811.343285501</v>
      </c>
      <c r="BJ71" s="10">
        <v>31808933.293190401</v>
      </c>
      <c r="BK71" s="10">
        <v>31043054.689624399</v>
      </c>
      <c r="BL71" s="10">
        <v>31092253.5244698</v>
      </c>
      <c r="BM71" s="10">
        <v>29861237.6594771</v>
      </c>
      <c r="BN71" s="10">
        <v>30201760.340967</v>
      </c>
      <c r="BO71" s="37">
        <f t="shared" si="3"/>
        <v>0.13823415918142873</v>
      </c>
      <c r="BP71" s="37"/>
      <c r="BQ71" s="37"/>
    </row>
    <row r="72" spans="1:69" x14ac:dyDescent="0.25">
      <c r="A72" s="1" t="s">
        <v>1696</v>
      </c>
      <c r="B72" s="4" t="s">
        <v>330</v>
      </c>
      <c r="C72" s="4" t="s">
        <v>331</v>
      </c>
      <c r="D72" s="8">
        <v>112899411.56974401</v>
      </c>
      <c r="E72" s="8">
        <v>107656559.88256299</v>
      </c>
      <c r="F72" s="8">
        <v>103626728.85829601</v>
      </c>
      <c r="G72" s="8">
        <v>100862066.580025</v>
      </c>
      <c r="H72" s="8">
        <v>103469294.179555</v>
      </c>
      <c r="I72" s="8">
        <v>104089965.880266</v>
      </c>
      <c r="J72" s="8">
        <v>102533531.604902</v>
      </c>
      <c r="K72" s="8">
        <v>101014377.673807</v>
      </c>
      <c r="L72" s="8">
        <v>99760782.532200694</v>
      </c>
      <c r="M72" s="8">
        <v>96917039.622501001</v>
      </c>
      <c r="N72" s="8">
        <v>97546060.165242106</v>
      </c>
      <c r="O72" s="8">
        <v>96288825.399848804</v>
      </c>
      <c r="P72" s="8">
        <v>97863503.945657998</v>
      </c>
      <c r="Q72" s="8">
        <v>97104389.757856697</v>
      </c>
      <c r="R72" s="8">
        <v>97606696.911117002</v>
      </c>
      <c r="S72" s="8">
        <v>94473519.191092104</v>
      </c>
      <c r="T72" s="8">
        <v>97560411.677858293</v>
      </c>
      <c r="U72" s="8">
        <v>96528653.955425501</v>
      </c>
      <c r="V72" s="8">
        <v>94437471.925727397</v>
      </c>
      <c r="W72" s="8">
        <v>93660083.704437196</v>
      </c>
      <c r="X72" s="8">
        <v>95527373.688033104</v>
      </c>
      <c r="Y72" s="8">
        <v>93949224.306175798</v>
      </c>
      <c r="Z72" s="8">
        <v>92643650.856663093</v>
      </c>
      <c r="AA72" s="8">
        <v>91199143.519278198</v>
      </c>
      <c r="AB72" s="8">
        <v>89765295.5302587</v>
      </c>
      <c r="AC72" s="8">
        <v>89913732.760469496</v>
      </c>
      <c r="AD72" s="8">
        <v>89567536.044296101</v>
      </c>
      <c r="AE72" s="8">
        <v>90226781.936345905</v>
      </c>
      <c r="AF72" s="8">
        <v>90956966.007554904</v>
      </c>
      <c r="AG72" s="8">
        <v>87977918.852743298</v>
      </c>
      <c r="AH72" s="7">
        <f t="shared" si="2"/>
        <v>6.009303146074825E-2</v>
      </c>
      <c r="AI72" s="7"/>
      <c r="AJ72" s="7"/>
      <c r="AK72" s="10">
        <v>72825792.099269807</v>
      </c>
      <c r="AL72" s="10">
        <v>69135939.904570296</v>
      </c>
      <c r="AM72" s="10">
        <v>67210689.499901205</v>
      </c>
      <c r="AN72" s="10">
        <v>67243366.6787626</v>
      </c>
      <c r="AO72" s="10">
        <v>67455121.362543002</v>
      </c>
      <c r="AP72" s="10">
        <v>66450713.027847297</v>
      </c>
      <c r="AQ72" s="10">
        <v>66340486.629210897</v>
      </c>
      <c r="AR72" s="10">
        <v>64649209.368409701</v>
      </c>
      <c r="AS72" s="10">
        <v>63937910.2080663</v>
      </c>
      <c r="AT72" s="10">
        <v>64189500.128486402</v>
      </c>
      <c r="AU72" s="10">
        <v>64439455.417252898</v>
      </c>
      <c r="AV72" s="10">
        <v>64855629.726127297</v>
      </c>
      <c r="AW72" s="10">
        <v>62344607.128424697</v>
      </c>
      <c r="AX72" s="10">
        <v>61505511.779526003</v>
      </c>
      <c r="AY72" s="10">
        <v>62934103.404970102</v>
      </c>
      <c r="AZ72" s="10">
        <v>60106150.5910092</v>
      </c>
      <c r="BA72" s="10">
        <v>64254086.431295097</v>
      </c>
      <c r="BB72" s="10">
        <v>62640731.810509101</v>
      </c>
      <c r="BC72" s="10">
        <v>62734220.101187803</v>
      </c>
      <c r="BD72" s="10">
        <v>62660683.025457598</v>
      </c>
      <c r="BE72" s="10">
        <v>60781495.727601901</v>
      </c>
      <c r="BF72" s="10">
        <v>61004121.702257499</v>
      </c>
      <c r="BG72" s="10">
        <v>60463389.181551397</v>
      </c>
      <c r="BH72" s="10">
        <v>59036855.2298351</v>
      </c>
      <c r="BI72" s="10">
        <v>59058622.808881201</v>
      </c>
      <c r="BJ72" s="10">
        <v>58398829.144307896</v>
      </c>
      <c r="BK72" s="10">
        <v>58753200.996128902</v>
      </c>
      <c r="BL72" s="10">
        <v>58409148.638601199</v>
      </c>
      <c r="BM72" s="10">
        <v>58084465.0117165</v>
      </c>
      <c r="BN72" s="10">
        <v>58504697.265223101</v>
      </c>
      <c r="BO72" s="37">
        <f t="shared" si="3"/>
        <v>5.8012399402812526E-2</v>
      </c>
      <c r="BP72" s="37"/>
      <c r="BQ72" s="37"/>
    </row>
    <row r="73" spans="1:69" x14ac:dyDescent="0.25">
      <c r="A73" s="1" t="s">
        <v>1697</v>
      </c>
      <c r="B73" s="4" t="s">
        <v>335</v>
      </c>
      <c r="C73" s="4" t="s">
        <v>336</v>
      </c>
      <c r="D73" s="8">
        <v>700868.077620656</v>
      </c>
      <c r="E73" s="8">
        <v>731464.44665217702</v>
      </c>
      <c r="F73" s="8">
        <v>658521.21449920395</v>
      </c>
      <c r="G73" s="8">
        <v>719949.09337681695</v>
      </c>
      <c r="H73" s="8">
        <v>670658.71990748099</v>
      </c>
      <c r="I73" s="8">
        <v>704189.581614358</v>
      </c>
      <c r="J73" s="8">
        <v>677588.82770621602</v>
      </c>
      <c r="K73" s="8">
        <v>668282.93523159996</v>
      </c>
      <c r="L73" s="8">
        <v>667211.29592601198</v>
      </c>
      <c r="M73" s="8">
        <v>709340.35381795</v>
      </c>
      <c r="N73" s="8">
        <v>680236.96393433202</v>
      </c>
      <c r="O73" s="8">
        <v>682781.45219951402</v>
      </c>
      <c r="P73" s="8">
        <v>686148.28749607899</v>
      </c>
      <c r="Q73" s="8">
        <v>664973.10653136903</v>
      </c>
      <c r="R73" s="8">
        <v>676429.37310607405</v>
      </c>
      <c r="S73" s="8">
        <v>617293.45521507005</v>
      </c>
      <c r="T73" s="8">
        <v>610744.45713812404</v>
      </c>
      <c r="U73" s="8">
        <v>663131.45644373703</v>
      </c>
      <c r="V73" s="8">
        <v>672432.40004981298</v>
      </c>
      <c r="W73" s="8">
        <v>665833.56570440298</v>
      </c>
      <c r="X73" s="8">
        <v>680592.541165984</v>
      </c>
      <c r="Y73" s="8">
        <v>669551.96661311004</v>
      </c>
      <c r="Z73" s="8">
        <v>683875.39676075103</v>
      </c>
      <c r="AA73" s="8">
        <v>713676.331426005</v>
      </c>
      <c r="AB73" s="8">
        <v>666443.59047735401</v>
      </c>
      <c r="AC73" s="8">
        <v>643996.48788084404</v>
      </c>
      <c r="AD73" s="8">
        <v>675621.21300407802</v>
      </c>
      <c r="AE73" s="8">
        <v>676968.05334124598</v>
      </c>
      <c r="AF73" s="8">
        <v>693221.63734867296</v>
      </c>
      <c r="AG73" s="8">
        <v>672817.70165844297</v>
      </c>
      <c r="AH73" s="7">
        <f t="shared" si="2"/>
        <v>3.8044239158794138E-2</v>
      </c>
      <c r="AI73" s="7"/>
      <c r="AJ73" s="7"/>
      <c r="AK73" s="10">
        <v>671443.02057674795</v>
      </c>
      <c r="AL73" s="10">
        <v>665041.37564175203</v>
      </c>
      <c r="AM73" s="10">
        <v>613395.95420325396</v>
      </c>
      <c r="AN73" s="10">
        <v>642108.37456168805</v>
      </c>
      <c r="AO73" s="10">
        <v>698312.66572610801</v>
      </c>
      <c r="AP73" s="10">
        <v>628629.33070885099</v>
      </c>
      <c r="AQ73" s="10">
        <v>618377.50828722003</v>
      </c>
      <c r="AR73" s="10">
        <v>625961.76105734601</v>
      </c>
      <c r="AS73" s="10">
        <v>595534.73573225504</v>
      </c>
      <c r="AT73" s="10">
        <v>657549.08588794002</v>
      </c>
      <c r="AU73" s="10">
        <v>601442.00232215598</v>
      </c>
      <c r="AV73" s="10">
        <v>622817.59080947796</v>
      </c>
      <c r="AW73" s="10">
        <v>587586.10042208096</v>
      </c>
      <c r="AX73" s="10">
        <v>628303.90205258201</v>
      </c>
      <c r="AY73" s="10">
        <v>607334.37549508095</v>
      </c>
      <c r="AZ73" s="10">
        <v>592823.155886414</v>
      </c>
      <c r="BA73" s="10">
        <v>601340.07003673597</v>
      </c>
      <c r="BB73" s="10">
        <v>611004.11885200802</v>
      </c>
      <c r="BC73" s="10">
        <v>619300.51886210695</v>
      </c>
      <c r="BD73" s="10">
        <v>647362.04246302799</v>
      </c>
      <c r="BE73" s="10">
        <v>607395.55592015898</v>
      </c>
      <c r="BF73" s="10">
        <v>650030.53743198095</v>
      </c>
      <c r="BG73" s="10">
        <v>614828.88945586002</v>
      </c>
      <c r="BH73" s="10">
        <v>603439.39116584696</v>
      </c>
      <c r="BI73" s="10">
        <v>657725.75864868797</v>
      </c>
      <c r="BJ73" s="10">
        <v>667684.21087811596</v>
      </c>
      <c r="BK73" s="10">
        <v>622641.625928225</v>
      </c>
      <c r="BL73" s="10">
        <v>613919.20126935001</v>
      </c>
      <c r="BM73" s="10">
        <v>661698.54758510902</v>
      </c>
      <c r="BN73" s="10">
        <v>605962.709654607</v>
      </c>
      <c r="BO73" s="37">
        <f t="shared" si="3"/>
        <v>4.3968850383506078E-2</v>
      </c>
      <c r="BP73" s="37"/>
      <c r="BQ73" s="37"/>
    </row>
    <row r="74" spans="1:69" x14ac:dyDescent="0.25">
      <c r="A74" s="1" t="s">
        <v>1698</v>
      </c>
      <c r="B74" s="4" t="s">
        <v>339</v>
      </c>
      <c r="C74" s="4" t="s">
        <v>340</v>
      </c>
      <c r="D74" s="8">
        <v>324022.14408483403</v>
      </c>
      <c r="E74" s="8">
        <v>308924.62294348801</v>
      </c>
      <c r="F74" s="8">
        <v>278508.21437134402</v>
      </c>
      <c r="G74" s="8">
        <v>278451.68160201103</v>
      </c>
      <c r="H74" s="8">
        <v>280288.99931321398</v>
      </c>
      <c r="I74" s="8">
        <v>262585.638824647</v>
      </c>
      <c r="J74" s="8">
        <v>258905.63930837801</v>
      </c>
      <c r="K74" s="8">
        <v>257572.27476527001</v>
      </c>
      <c r="L74" s="8">
        <v>265163.81243225897</v>
      </c>
      <c r="M74" s="8">
        <v>244982.49301516599</v>
      </c>
      <c r="N74" s="8">
        <v>242008.44656751701</v>
      </c>
      <c r="O74" s="8">
        <v>239283.674558058</v>
      </c>
      <c r="P74" s="8">
        <v>240176.0595345</v>
      </c>
      <c r="Q74" s="8">
        <v>232349.02282015901</v>
      </c>
      <c r="R74" s="8">
        <v>233713.592553608</v>
      </c>
      <c r="S74" s="8">
        <v>235713.06700560899</v>
      </c>
      <c r="T74" s="8">
        <v>235040.54556867699</v>
      </c>
      <c r="U74" s="8">
        <v>238813.808474816</v>
      </c>
      <c r="V74" s="8">
        <v>217851.77561921201</v>
      </c>
      <c r="W74" s="8">
        <v>226139.04451794201</v>
      </c>
      <c r="X74" s="8">
        <v>220843.50903744699</v>
      </c>
      <c r="Y74" s="8">
        <v>207848.941506484</v>
      </c>
      <c r="Z74" s="8">
        <v>205578.10047426901</v>
      </c>
      <c r="AA74" s="8">
        <v>213940.87753756199</v>
      </c>
      <c r="AB74" s="8">
        <v>203044.937401042</v>
      </c>
      <c r="AC74" s="8">
        <v>217082.456652414</v>
      </c>
      <c r="AD74" s="8">
        <v>210228.495196081</v>
      </c>
      <c r="AE74" s="8">
        <v>216145.010514055</v>
      </c>
      <c r="AF74" s="8">
        <v>219973.56500801799</v>
      </c>
      <c r="AG74" s="8">
        <v>213655.99230642599</v>
      </c>
      <c r="AH74" s="7">
        <f t="shared" si="2"/>
        <v>0.12601206097018486</v>
      </c>
      <c r="AI74" s="7"/>
      <c r="AJ74" s="7"/>
      <c r="AK74" s="10">
        <v>846559.80503215804</v>
      </c>
      <c r="AL74" s="10">
        <v>739350.722699153</v>
      </c>
      <c r="AM74" s="10">
        <v>698891.75835034903</v>
      </c>
      <c r="AN74" s="10">
        <v>695751.83433742705</v>
      </c>
      <c r="AO74" s="10">
        <v>667936.32907437196</v>
      </c>
      <c r="AP74" s="10">
        <v>662231.33693852101</v>
      </c>
      <c r="AQ74" s="10">
        <v>646945.52210640302</v>
      </c>
      <c r="AR74" s="10">
        <v>646387.21519607096</v>
      </c>
      <c r="AS74" s="10">
        <v>606646.00167713</v>
      </c>
      <c r="AT74" s="10">
        <v>618641.41558151203</v>
      </c>
      <c r="AU74" s="10">
        <v>588138.11515388102</v>
      </c>
      <c r="AV74" s="10">
        <v>588563.05107454804</v>
      </c>
      <c r="AW74" s="10">
        <v>585160.50707084802</v>
      </c>
      <c r="AX74" s="10">
        <v>580300.87068661605</v>
      </c>
      <c r="AY74" s="10">
        <v>585624.30565878097</v>
      </c>
      <c r="AZ74" s="10">
        <v>575908.58978987799</v>
      </c>
      <c r="BA74" s="10">
        <v>590885.95066420198</v>
      </c>
      <c r="BB74" s="10">
        <v>566863.143860362</v>
      </c>
      <c r="BC74" s="10">
        <v>561093.38242675201</v>
      </c>
      <c r="BD74" s="10">
        <v>589247.07963322406</v>
      </c>
      <c r="BE74" s="10">
        <v>546895.546247566</v>
      </c>
      <c r="BF74" s="10">
        <v>552110.16508288495</v>
      </c>
      <c r="BG74" s="10">
        <v>551317.42985205399</v>
      </c>
      <c r="BH74" s="10">
        <v>566403.26210244501</v>
      </c>
      <c r="BI74" s="10">
        <v>539555.54690965905</v>
      </c>
      <c r="BJ74" s="10">
        <v>559619.06391688494</v>
      </c>
      <c r="BK74" s="10">
        <v>560456.60619977</v>
      </c>
      <c r="BL74" s="10">
        <v>526482.52947690198</v>
      </c>
      <c r="BM74" s="10">
        <v>535724.38251370203</v>
      </c>
      <c r="BN74" s="10">
        <v>530804.392314094</v>
      </c>
      <c r="BO74" s="37">
        <f t="shared" si="3"/>
        <v>0.11763523988657476</v>
      </c>
      <c r="BP74" s="37"/>
      <c r="BQ74" s="37"/>
    </row>
    <row r="75" spans="1:69" x14ac:dyDescent="0.25">
      <c r="A75" s="1" t="s">
        <v>1699</v>
      </c>
      <c r="B75" s="4" t="s">
        <v>343</v>
      </c>
      <c r="C75" s="4" t="s">
        <v>344</v>
      </c>
      <c r="D75" s="8" t="s">
        <v>0</v>
      </c>
      <c r="E75" s="8" t="s">
        <v>0</v>
      </c>
      <c r="F75" s="8" t="s">
        <v>0</v>
      </c>
      <c r="G75" s="8" t="s">
        <v>0</v>
      </c>
      <c r="H75" s="8" t="s">
        <v>0</v>
      </c>
      <c r="I75" s="8" t="s">
        <v>0</v>
      </c>
      <c r="J75" s="8" t="s">
        <v>0</v>
      </c>
      <c r="K75" s="8" t="s">
        <v>0</v>
      </c>
      <c r="L75" s="8" t="s">
        <v>0</v>
      </c>
      <c r="M75" s="8" t="s">
        <v>0</v>
      </c>
      <c r="N75" s="8" t="s">
        <v>0</v>
      </c>
      <c r="O75" s="8" t="s">
        <v>0</v>
      </c>
      <c r="P75" s="8" t="s">
        <v>0</v>
      </c>
      <c r="Q75" s="8" t="s">
        <v>0</v>
      </c>
      <c r="R75" s="8" t="s">
        <v>0</v>
      </c>
      <c r="S75" s="8" t="s">
        <v>0</v>
      </c>
      <c r="T75" s="8" t="s">
        <v>0</v>
      </c>
      <c r="U75" s="8" t="s">
        <v>0</v>
      </c>
      <c r="V75" s="8" t="s">
        <v>0</v>
      </c>
      <c r="W75" s="8" t="s">
        <v>0</v>
      </c>
      <c r="X75" s="8" t="s">
        <v>0</v>
      </c>
      <c r="Y75" s="8" t="s">
        <v>0</v>
      </c>
      <c r="Z75" s="8" t="s">
        <v>0</v>
      </c>
      <c r="AA75" s="8" t="s">
        <v>0</v>
      </c>
      <c r="AB75" s="8" t="s">
        <v>0</v>
      </c>
      <c r="AC75" s="8" t="s">
        <v>0</v>
      </c>
      <c r="AD75" s="8" t="s">
        <v>0</v>
      </c>
      <c r="AE75" s="8" t="s">
        <v>0</v>
      </c>
      <c r="AF75" s="8" t="s">
        <v>0</v>
      </c>
      <c r="AG75" s="8" t="s">
        <v>0</v>
      </c>
      <c r="AH75" s="7" t="e">
        <f t="shared" si="2"/>
        <v>#DIV/0!</v>
      </c>
      <c r="AI75" s="7"/>
      <c r="AJ75" s="7"/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37" t="e">
        <f t="shared" si="3"/>
        <v>#DIV/0!</v>
      </c>
      <c r="BP75" s="37"/>
      <c r="BQ75" s="37"/>
    </row>
    <row r="76" spans="1:69" x14ac:dyDescent="0.25">
      <c r="A76" s="1" t="s">
        <v>1700</v>
      </c>
      <c r="B76" s="4" t="s">
        <v>348</v>
      </c>
      <c r="C76" s="4" t="s">
        <v>349</v>
      </c>
      <c r="D76" s="8">
        <v>162231.38409678801</v>
      </c>
      <c r="E76" s="8">
        <v>163156.30727347601</v>
      </c>
      <c r="F76" s="8">
        <v>154875.79089789599</v>
      </c>
      <c r="G76" s="8">
        <v>191951.87348559601</v>
      </c>
      <c r="H76" s="8">
        <v>171390.716475908</v>
      </c>
      <c r="I76" s="8">
        <v>169467.61296440999</v>
      </c>
      <c r="J76" s="8">
        <v>188701.34186625</v>
      </c>
      <c r="K76" s="8">
        <v>144305.827062873</v>
      </c>
      <c r="L76" s="8">
        <v>159587.75591200899</v>
      </c>
      <c r="M76" s="8">
        <v>161251.41618962699</v>
      </c>
      <c r="N76" s="8">
        <v>153567.606801457</v>
      </c>
      <c r="O76" s="8">
        <v>177992.24916119699</v>
      </c>
      <c r="P76" s="8">
        <v>156131.86023786</v>
      </c>
      <c r="Q76" s="8">
        <v>172260.389887967</v>
      </c>
      <c r="R76" s="8">
        <v>144863.32114673499</v>
      </c>
      <c r="S76" s="8">
        <v>150940.26254067401</v>
      </c>
      <c r="T76" s="8">
        <v>186795.236143366</v>
      </c>
      <c r="U76" s="8">
        <v>156776.382148996</v>
      </c>
      <c r="V76" s="8">
        <v>192140.36511889499</v>
      </c>
      <c r="W76" s="8">
        <v>171477.146331606</v>
      </c>
      <c r="X76" s="8">
        <v>146331.029975757</v>
      </c>
      <c r="Y76" s="8">
        <v>148735.436646733</v>
      </c>
      <c r="Z76" s="8">
        <v>153613.277325826</v>
      </c>
      <c r="AA76" s="8">
        <v>141704.60038678299</v>
      </c>
      <c r="AB76" s="8">
        <v>145406.53946358501</v>
      </c>
      <c r="AC76" s="8">
        <v>169383.126074787</v>
      </c>
      <c r="AD76" s="8">
        <v>149383.08675746201</v>
      </c>
      <c r="AE76" s="8">
        <v>171050.58765640701</v>
      </c>
      <c r="AF76" s="8">
        <v>168121.73567048099</v>
      </c>
      <c r="AG76" s="8">
        <v>154060.219335673</v>
      </c>
      <c r="AH76" s="7">
        <f t="shared" si="2"/>
        <v>9.0027060785107832E-2</v>
      </c>
      <c r="AI76" s="7"/>
      <c r="AJ76" s="7"/>
      <c r="AK76" s="10">
        <v>179272.495447655</v>
      </c>
      <c r="AL76" s="10">
        <v>183810.22544856899</v>
      </c>
      <c r="AM76" s="10">
        <v>187302.54147370401</v>
      </c>
      <c r="AN76" s="10">
        <v>198393.60266445301</v>
      </c>
      <c r="AO76" s="10">
        <v>166060.60332554899</v>
      </c>
      <c r="AP76" s="10">
        <v>196537.58588127</v>
      </c>
      <c r="AQ76" s="10">
        <v>155979.436159012</v>
      </c>
      <c r="AR76" s="10">
        <v>187673.374671242</v>
      </c>
      <c r="AS76" s="10">
        <v>169091.05136464699</v>
      </c>
      <c r="AT76" s="10">
        <v>150627.249374498</v>
      </c>
      <c r="AU76" s="10">
        <v>202292.78543681599</v>
      </c>
      <c r="AV76" s="10">
        <v>136181.83810835599</v>
      </c>
      <c r="AW76" s="10">
        <v>173754.752362356</v>
      </c>
      <c r="AX76" s="10">
        <v>186595.86485439001</v>
      </c>
      <c r="AY76" s="10">
        <v>194130.34837296401</v>
      </c>
      <c r="AZ76" s="10">
        <v>116833.030755153</v>
      </c>
      <c r="BA76" s="10">
        <v>162096.06976235201</v>
      </c>
      <c r="BB76" s="10">
        <v>171492.15317818499</v>
      </c>
      <c r="BC76" s="10">
        <v>185911.90806458</v>
      </c>
      <c r="BD76" s="10">
        <v>203095.57659048901</v>
      </c>
      <c r="BE76" s="10">
        <v>205136.244114487</v>
      </c>
      <c r="BF76" s="10">
        <v>151280.080033362</v>
      </c>
      <c r="BG76" s="10">
        <v>184952.36668215299</v>
      </c>
      <c r="BH76" s="10">
        <v>178115.025868214</v>
      </c>
      <c r="BI76" s="10">
        <v>163855.45593742601</v>
      </c>
      <c r="BJ76" s="10">
        <v>159480.68536133901</v>
      </c>
      <c r="BK76" s="10">
        <v>144636.64616450001</v>
      </c>
      <c r="BL76" s="10">
        <v>147106.9481521</v>
      </c>
      <c r="BM76" s="10">
        <v>165981.509014763</v>
      </c>
      <c r="BN76" s="10">
        <v>162559.51580933199</v>
      </c>
      <c r="BO76" s="37">
        <f t="shared" si="3"/>
        <v>0.12464706144051284</v>
      </c>
      <c r="BP76" s="37"/>
      <c r="BQ76" s="37"/>
    </row>
    <row r="77" spans="1:69" x14ac:dyDescent="0.25">
      <c r="A77" s="1" t="s">
        <v>1701</v>
      </c>
      <c r="B77" s="4" t="s">
        <v>352</v>
      </c>
      <c r="C77" s="4" t="s">
        <v>353</v>
      </c>
      <c r="D77" s="8">
        <v>1679317.0655197599</v>
      </c>
      <c r="E77" s="8">
        <v>1597514.36277613</v>
      </c>
      <c r="F77" s="8">
        <v>1562113.1739429999</v>
      </c>
      <c r="G77" s="8">
        <v>1562578.0768069399</v>
      </c>
      <c r="H77" s="8">
        <v>1669489.4238643199</v>
      </c>
      <c r="I77" s="8">
        <v>1779339.4104642801</v>
      </c>
      <c r="J77" s="8">
        <v>1419306.55700015</v>
      </c>
      <c r="K77" s="8">
        <v>1669240.8853547899</v>
      </c>
      <c r="L77" s="8">
        <v>1826997.13272725</v>
      </c>
      <c r="M77" s="8">
        <v>1422025.1164052601</v>
      </c>
      <c r="N77" s="8">
        <v>1541418.0472300299</v>
      </c>
      <c r="O77" s="8">
        <v>1519833.73743575</v>
      </c>
      <c r="P77" s="8">
        <v>1480794.4167222499</v>
      </c>
      <c r="Q77" s="8">
        <v>1605501.3686969001</v>
      </c>
      <c r="R77" s="8">
        <v>1747064.7274521801</v>
      </c>
      <c r="S77" s="8">
        <v>1404147.9348858299</v>
      </c>
      <c r="T77" s="8">
        <v>1513640.2840303699</v>
      </c>
      <c r="U77" s="8">
        <v>1592961.4594692199</v>
      </c>
      <c r="V77" s="8">
        <v>1497922.8967605601</v>
      </c>
      <c r="W77" s="8">
        <v>1641736.7412845001</v>
      </c>
      <c r="X77" s="8">
        <v>1582696.56787424</v>
      </c>
      <c r="Y77" s="8">
        <v>1537701.37565312</v>
      </c>
      <c r="Z77" s="8">
        <v>1562651.8985489099</v>
      </c>
      <c r="AA77" s="8">
        <v>1329109.2626252</v>
      </c>
      <c r="AB77" s="8">
        <v>1725340.3970363601</v>
      </c>
      <c r="AC77" s="8">
        <v>1592130.59811526</v>
      </c>
      <c r="AD77" s="8">
        <v>1537780.5080341201</v>
      </c>
      <c r="AE77" s="8">
        <v>1600630.55539405</v>
      </c>
      <c r="AF77" s="8">
        <v>1503194.9489134999</v>
      </c>
      <c r="AG77" s="8">
        <v>1454340.1914649899</v>
      </c>
      <c r="AH77" s="7">
        <f t="shared" si="2"/>
        <v>7.244702632401033E-2</v>
      </c>
      <c r="AI77" s="7"/>
      <c r="AJ77" s="7"/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37" t="e">
        <f t="shared" si="3"/>
        <v>#DIV/0!</v>
      </c>
      <c r="BP77" s="37"/>
      <c r="BQ77" s="37"/>
    </row>
    <row r="78" spans="1:69" x14ac:dyDescent="0.25">
      <c r="A78" s="1" t="s">
        <v>1702</v>
      </c>
      <c r="B78" s="4" t="s">
        <v>356</v>
      </c>
      <c r="C78" s="4" t="s">
        <v>357</v>
      </c>
      <c r="D78" s="8">
        <v>13438064.076351499</v>
      </c>
      <c r="E78" s="8">
        <v>12890267.1966908</v>
      </c>
      <c r="F78" s="8">
        <v>11241544.039429599</v>
      </c>
      <c r="G78" s="8">
        <v>9502508.7854531202</v>
      </c>
      <c r="H78" s="8">
        <v>10211841.529468199</v>
      </c>
      <c r="I78" s="8">
        <v>10119650.373073</v>
      </c>
      <c r="J78" s="8">
        <v>10665621.966677399</v>
      </c>
      <c r="K78" s="8">
        <v>9256987.5499309208</v>
      </c>
      <c r="L78" s="8">
        <v>9451349.7954828404</v>
      </c>
      <c r="M78" s="8">
        <v>8664684.0908341203</v>
      </c>
      <c r="N78" s="8">
        <v>8548088.2200576309</v>
      </c>
      <c r="O78" s="8">
        <v>8701968.2381660305</v>
      </c>
      <c r="P78" s="8">
        <v>7925171.02136603</v>
      </c>
      <c r="Q78" s="8">
        <v>7467003.1476829397</v>
      </c>
      <c r="R78" s="8">
        <v>8072455.5080709504</v>
      </c>
      <c r="S78" s="8">
        <v>7401014.0607896904</v>
      </c>
      <c r="T78" s="8">
        <v>7420404.4951624796</v>
      </c>
      <c r="U78" s="8">
        <v>7110117.0573712504</v>
      </c>
      <c r="V78" s="8">
        <v>7438783.4910947997</v>
      </c>
      <c r="W78" s="8">
        <v>6075623.2097412702</v>
      </c>
      <c r="X78" s="8">
        <v>6245393.8689321801</v>
      </c>
      <c r="Y78" s="8">
        <v>6353097.38252501</v>
      </c>
      <c r="Z78" s="8">
        <v>6743939.1329357903</v>
      </c>
      <c r="AA78" s="8">
        <v>6375142.2851551399</v>
      </c>
      <c r="AB78" s="8">
        <v>6743015.2113233302</v>
      </c>
      <c r="AC78" s="8">
        <v>6284952.4874366596</v>
      </c>
      <c r="AD78" s="8">
        <v>6322404.7242254298</v>
      </c>
      <c r="AE78" s="8">
        <v>6830914.3629530603</v>
      </c>
      <c r="AF78" s="8">
        <v>6115104.0247571599</v>
      </c>
      <c r="AG78" s="8">
        <v>6601070.3828012301</v>
      </c>
      <c r="AH78" s="7">
        <f t="shared" si="2"/>
        <v>0.24410239718431914</v>
      </c>
      <c r="AI78" s="7"/>
      <c r="AJ78" s="7"/>
      <c r="AK78" s="10">
        <v>7714770.6860561799</v>
      </c>
      <c r="AL78" s="10">
        <v>7772676.4161144998</v>
      </c>
      <c r="AM78" s="10">
        <v>7491214.1544054896</v>
      </c>
      <c r="AN78" s="10">
        <v>6807372.6488664998</v>
      </c>
      <c r="AO78" s="10">
        <v>6600000.0516172303</v>
      </c>
      <c r="AP78" s="10">
        <v>6645264.9624695797</v>
      </c>
      <c r="AQ78" s="10">
        <v>6719159.7478108499</v>
      </c>
      <c r="AR78" s="10">
        <v>5041238.1156211104</v>
      </c>
      <c r="AS78" s="10">
        <v>6332109.8960816804</v>
      </c>
      <c r="AT78" s="10">
        <v>5832071.8765506297</v>
      </c>
      <c r="AU78" s="10">
        <v>5489131.7525655599</v>
      </c>
      <c r="AV78" s="10">
        <v>5606373.4149080999</v>
      </c>
      <c r="AW78" s="10">
        <v>5226069.4634847697</v>
      </c>
      <c r="AX78" s="10">
        <v>5115340.2945980597</v>
      </c>
      <c r="AY78" s="10">
        <v>4792317.7556559704</v>
      </c>
      <c r="AZ78" s="10">
        <v>4626854.9479332296</v>
      </c>
      <c r="BA78" s="10">
        <v>4821180.69522841</v>
      </c>
      <c r="BB78" s="10">
        <v>4834399.4385210499</v>
      </c>
      <c r="BC78" s="10">
        <v>4773709.2009578999</v>
      </c>
      <c r="BD78" s="10">
        <v>4345691.6148576299</v>
      </c>
      <c r="BE78" s="10">
        <v>3871417.40489408</v>
      </c>
      <c r="BF78" s="10">
        <v>4277196.6432060897</v>
      </c>
      <c r="BG78" s="10">
        <v>4535865.66248901</v>
      </c>
      <c r="BH78" s="10">
        <v>4238220.0893198298</v>
      </c>
      <c r="BI78" s="10">
        <v>4650000.5892094197</v>
      </c>
      <c r="BJ78" s="10">
        <v>4308107.8377756998</v>
      </c>
      <c r="BK78" s="10">
        <v>4521536.1281925999</v>
      </c>
      <c r="BL78" s="10">
        <v>4575622.6621361701</v>
      </c>
      <c r="BM78" s="10">
        <v>4240101.7546413196</v>
      </c>
      <c r="BN78" s="10">
        <v>4355033.1722641503</v>
      </c>
      <c r="BO78" s="37">
        <f t="shared" si="3"/>
        <v>0.21376326133860732</v>
      </c>
      <c r="BP78" s="37"/>
      <c r="BQ78" s="37"/>
    </row>
    <row r="79" spans="1:69" x14ac:dyDescent="0.25">
      <c r="A79" s="1" t="s">
        <v>1703</v>
      </c>
      <c r="B79" s="4" t="s">
        <v>360</v>
      </c>
      <c r="C79" s="4" t="s">
        <v>361</v>
      </c>
      <c r="D79" s="8" t="s">
        <v>0</v>
      </c>
      <c r="E79" s="8" t="s">
        <v>0</v>
      </c>
      <c r="F79" s="8" t="s">
        <v>0</v>
      </c>
      <c r="G79" s="8" t="s">
        <v>0</v>
      </c>
      <c r="H79" s="8" t="s">
        <v>0</v>
      </c>
      <c r="I79" s="8" t="s">
        <v>0</v>
      </c>
      <c r="J79" s="8" t="s">
        <v>0</v>
      </c>
      <c r="K79" s="8" t="s">
        <v>0</v>
      </c>
      <c r="L79" s="8" t="s">
        <v>0</v>
      </c>
      <c r="M79" s="8" t="s">
        <v>0</v>
      </c>
      <c r="N79" s="8" t="s">
        <v>0</v>
      </c>
      <c r="O79" s="8" t="s">
        <v>0</v>
      </c>
      <c r="P79" s="8" t="s">
        <v>0</v>
      </c>
      <c r="Q79" s="8" t="s">
        <v>0</v>
      </c>
      <c r="R79" s="8" t="s">
        <v>0</v>
      </c>
      <c r="S79" s="8" t="s">
        <v>0</v>
      </c>
      <c r="T79" s="8" t="s">
        <v>0</v>
      </c>
      <c r="U79" s="8" t="s">
        <v>0</v>
      </c>
      <c r="V79" s="8" t="s">
        <v>0</v>
      </c>
      <c r="W79" s="8" t="s">
        <v>0</v>
      </c>
      <c r="X79" s="8" t="s">
        <v>0</v>
      </c>
      <c r="Y79" s="8" t="s">
        <v>0</v>
      </c>
      <c r="Z79" s="8" t="s">
        <v>0</v>
      </c>
      <c r="AA79" s="8" t="s">
        <v>0</v>
      </c>
      <c r="AB79" s="8" t="s">
        <v>0</v>
      </c>
      <c r="AC79" s="8" t="s">
        <v>0</v>
      </c>
      <c r="AD79" s="8" t="s">
        <v>0</v>
      </c>
      <c r="AE79" s="8" t="s">
        <v>0</v>
      </c>
      <c r="AF79" s="8" t="s">
        <v>0</v>
      </c>
      <c r="AG79" s="8" t="s">
        <v>0</v>
      </c>
      <c r="AH79" s="7" t="e">
        <f t="shared" si="2"/>
        <v>#DIV/0!</v>
      </c>
      <c r="AI79" s="7"/>
      <c r="AJ79" s="7"/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37" t="e">
        <f t="shared" si="3"/>
        <v>#DIV/0!</v>
      </c>
      <c r="BP79" s="37"/>
      <c r="BQ79" s="37"/>
    </row>
    <row r="80" spans="1:69" x14ac:dyDescent="0.25">
      <c r="A80" s="1" t="s">
        <v>1704</v>
      </c>
      <c r="B80" s="4" t="s">
        <v>365</v>
      </c>
      <c r="C80" s="4" t="s">
        <v>0</v>
      </c>
      <c r="D80" s="8" t="s">
        <v>0</v>
      </c>
      <c r="E80" s="8" t="s">
        <v>0</v>
      </c>
      <c r="F80" s="8" t="s">
        <v>0</v>
      </c>
      <c r="G80" s="8" t="s">
        <v>0</v>
      </c>
      <c r="H80" s="8" t="s">
        <v>0</v>
      </c>
      <c r="I80" s="8" t="s">
        <v>0</v>
      </c>
      <c r="J80" s="8" t="s">
        <v>0</v>
      </c>
      <c r="K80" s="8" t="s">
        <v>0</v>
      </c>
      <c r="L80" s="8" t="s">
        <v>0</v>
      </c>
      <c r="M80" s="8" t="s">
        <v>0</v>
      </c>
      <c r="N80" s="8" t="s">
        <v>0</v>
      </c>
      <c r="O80" s="8" t="s">
        <v>0</v>
      </c>
      <c r="P80" s="8" t="s">
        <v>0</v>
      </c>
      <c r="Q80" s="8" t="s">
        <v>0</v>
      </c>
      <c r="R80" s="8" t="s">
        <v>0</v>
      </c>
      <c r="S80" s="8" t="s">
        <v>0</v>
      </c>
      <c r="T80" s="8" t="s">
        <v>0</v>
      </c>
      <c r="U80" s="8" t="s">
        <v>0</v>
      </c>
      <c r="V80" s="8" t="s">
        <v>0</v>
      </c>
      <c r="W80" s="8" t="s">
        <v>0</v>
      </c>
      <c r="X80" s="8" t="s">
        <v>0</v>
      </c>
      <c r="Y80" s="8" t="s">
        <v>0</v>
      </c>
      <c r="Z80" s="8" t="s">
        <v>0</v>
      </c>
      <c r="AA80" s="8" t="s">
        <v>0</v>
      </c>
      <c r="AB80" s="8" t="s">
        <v>0</v>
      </c>
      <c r="AC80" s="8" t="s">
        <v>0</v>
      </c>
      <c r="AD80" s="8" t="s">
        <v>0</v>
      </c>
      <c r="AE80" s="8" t="s">
        <v>0</v>
      </c>
      <c r="AF80" s="8" t="s">
        <v>0</v>
      </c>
      <c r="AG80" s="8" t="s">
        <v>0</v>
      </c>
      <c r="AH80" s="7" t="e">
        <f t="shared" si="2"/>
        <v>#DIV/0!</v>
      </c>
      <c r="AI80" s="7"/>
      <c r="AJ80" s="7"/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37" t="e">
        <f t="shared" si="3"/>
        <v>#DIV/0!</v>
      </c>
      <c r="BP80" s="37"/>
      <c r="BQ80" s="37"/>
    </row>
    <row r="81" spans="1:69" x14ac:dyDescent="0.25">
      <c r="A81" s="1" t="s">
        <v>1705</v>
      </c>
      <c r="B81" s="4" t="s">
        <v>368</v>
      </c>
      <c r="C81" s="4" t="s">
        <v>369</v>
      </c>
      <c r="D81" s="8">
        <v>92296707.665917501</v>
      </c>
      <c r="E81" s="8">
        <v>132601306.303653</v>
      </c>
      <c r="F81" s="8">
        <v>124064774.871611</v>
      </c>
      <c r="G81" s="8">
        <v>116855861.32284901</v>
      </c>
      <c r="H81" s="8">
        <v>119550084.195213</v>
      </c>
      <c r="I81" s="8">
        <v>124811256.914865</v>
      </c>
      <c r="J81" s="8">
        <v>124562701.789894</v>
      </c>
      <c r="K81" s="8">
        <v>119534371.98273399</v>
      </c>
      <c r="L81" s="8">
        <v>117549086.22645099</v>
      </c>
      <c r="M81" s="8">
        <v>113554801.927219</v>
      </c>
      <c r="N81" s="8">
        <v>115915247.94339401</v>
      </c>
      <c r="O81" s="8">
        <v>115801017.451398</v>
      </c>
      <c r="P81" s="8">
        <v>114197407.94154701</v>
      </c>
      <c r="Q81" s="8">
        <v>107501518.24153601</v>
      </c>
      <c r="R81" s="8">
        <v>111360102.88155501</v>
      </c>
      <c r="S81" s="8">
        <v>109398082.152147</v>
      </c>
      <c r="T81" s="8">
        <v>105326697.765735</v>
      </c>
      <c r="U81" s="8">
        <v>103843305.61467899</v>
      </c>
      <c r="V81" s="8">
        <v>105243139.544034</v>
      </c>
      <c r="W81" s="8">
        <v>99812039.462136298</v>
      </c>
      <c r="X81" s="8">
        <v>97492181.560291693</v>
      </c>
      <c r="Y81" s="8">
        <v>100726083.04970101</v>
      </c>
      <c r="Z81" s="8">
        <v>101328095.087061</v>
      </c>
      <c r="AA81" s="8">
        <v>100716299.21256401</v>
      </c>
      <c r="AB81" s="8">
        <v>100887089.81974199</v>
      </c>
      <c r="AC81" s="8">
        <v>101193489.261381</v>
      </c>
      <c r="AD81" s="8">
        <v>103123427.894714</v>
      </c>
      <c r="AE81" s="8">
        <v>103276346.81628799</v>
      </c>
      <c r="AF81" s="8">
        <v>103102731.736204</v>
      </c>
      <c r="AG81" s="8">
        <v>97076755.422631606</v>
      </c>
      <c r="AH81" s="7">
        <f t="shared" si="2"/>
        <v>9.1303801455069042E-2</v>
      </c>
      <c r="AI81" s="7"/>
      <c r="AJ81" s="7"/>
      <c r="AK81" s="10">
        <v>79472505.624116406</v>
      </c>
      <c r="AL81" s="10">
        <v>100648207.18350901</v>
      </c>
      <c r="AM81" s="10">
        <v>95699218.761538804</v>
      </c>
      <c r="AN81" s="10">
        <v>94564695.619957805</v>
      </c>
      <c r="AO81" s="10">
        <v>91692719.480591998</v>
      </c>
      <c r="AP81" s="10">
        <v>91270442.937217206</v>
      </c>
      <c r="AQ81" s="10">
        <v>86562434.950541601</v>
      </c>
      <c r="AR81" s="10">
        <v>87799960.019226402</v>
      </c>
      <c r="AS81" s="10">
        <v>86534279.378805101</v>
      </c>
      <c r="AT81" s="10">
        <v>87550851.328501806</v>
      </c>
      <c r="AU81" s="10">
        <v>84149088.790818006</v>
      </c>
      <c r="AV81" s="10">
        <v>84784517.550660998</v>
      </c>
      <c r="AW81" s="10">
        <v>78266514.749034405</v>
      </c>
      <c r="AX81" s="10">
        <v>80621055.266165301</v>
      </c>
      <c r="AY81" s="10">
        <v>81824960.764940098</v>
      </c>
      <c r="AZ81" s="10">
        <v>79426942.427863404</v>
      </c>
      <c r="BA81" s="10">
        <v>79089276.922954798</v>
      </c>
      <c r="BB81" s="10">
        <v>79258456.349747196</v>
      </c>
      <c r="BC81" s="10">
        <v>79767532.951573595</v>
      </c>
      <c r="BD81" s="10">
        <v>73241284.944117904</v>
      </c>
      <c r="BE81" s="10">
        <v>72635436.758481994</v>
      </c>
      <c r="BF81" s="10">
        <v>74084377.039390102</v>
      </c>
      <c r="BG81" s="10">
        <v>73944560.6511866</v>
      </c>
      <c r="BH81" s="10">
        <v>76241995.258123398</v>
      </c>
      <c r="BI81" s="10">
        <v>75214269.049738705</v>
      </c>
      <c r="BJ81" s="10">
        <v>71360588.430587396</v>
      </c>
      <c r="BK81" s="10">
        <v>76734721.035849005</v>
      </c>
      <c r="BL81" s="10">
        <v>76705961.5452189</v>
      </c>
      <c r="BM81" s="10">
        <v>72269103.433363304</v>
      </c>
      <c r="BN81" s="10">
        <v>70265874.853851795</v>
      </c>
      <c r="BO81" s="37">
        <f t="shared" si="3"/>
        <v>9.6866873644005688E-2</v>
      </c>
      <c r="BP81" s="37"/>
      <c r="BQ81" s="37"/>
    </row>
    <row r="82" spans="1:69" x14ac:dyDescent="0.25">
      <c r="A82" s="1" t="s">
        <v>1706</v>
      </c>
      <c r="B82" s="4" t="s">
        <v>373</v>
      </c>
      <c r="C82" s="4" t="s">
        <v>374</v>
      </c>
      <c r="D82" s="8" t="s">
        <v>0</v>
      </c>
      <c r="E82" s="8" t="s">
        <v>0</v>
      </c>
      <c r="F82" s="8" t="s">
        <v>0</v>
      </c>
      <c r="G82" s="8" t="s">
        <v>0</v>
      </c>
      <c r="H82" s="8" t="s">
        <v>0</v>
      </c>
      <c r="I82" s="8" t="s">
        <v>0</v>
      </c>
      <c r="J82" s="8" t="s">
        <v>0</v>
      </c>
      <c r="K82" s="8" t="s">
        <v>0</v>
      </c>
      <c r="L82" s="8" t="s">
        <v>0</v>
      </c>
      <c r="M82" s="8" t="s">
        <v>0</v>
      </c>
      <c r="N82" s="8" t="s">
        <v>0</v>
      </c>
      <c r="O82" s="8" t="s">
        <v>0</v>
      </c>
      <c r="P82" s="8" t="s">
        <v>0</v>
      </c>
      <c r="Q82" s="8" t="s">
        <v>0</v>
      </c>
      <c r="R82" s="8" t="s">
        <v>0</v>
      </c>
      <c r="S82" s="8" t="s">
        <v>0</v>
      </c>
      <c r="T82" s="8" t="s">
        <v>0</v>
      </c>
      <c r="U82" s="8" t="s">
        <v>0</v>
      </c>
      <c r="V82" s="8" t="s">
        <v>0</v>
      </c>
      <c r="W82" s="8" t="s">
        <v>0</v>
      </c>
      <c r="X82" s="8" t="s">
        <v>0</v>
      </c>
      <c r="Y82" s="8" t="s">
        <v>0</v>
      </c>
      <c r="Z82" s="8" t="s">
        <v>0</v>
      </c>
      <c r="AA82" s="8" t="s">
        <v>0</v>
      </c>
      <c r="AB82" s="8" t="s">
        <v>0</v>
      </c>
      <c r="AC82" s="8" t="s">
        <v>0</v>
      </c>
      <c r="AD82" s="8" t="s">
        <v>0</v>
      </c>
      <c r="AE82" s="8" t="s">
        <v>0</v>
      </c>
      <c r="AF82" s="8" t="s">
        <v>0</v>
      </c>
      <c r="AG82" s="8" t="s">
        <v>0</v>
      </c>
      <c r="AH82" s="7" t="e">
        <f t="shared" si="2"/>
        <v>#DIV/0!</v>
      </c>
      <c r="AI82" s="7"/>
      <c r="AJ82" s="7"/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37" t="e">
        <f t="shared" si="3"/>
        <v>#DIV/0!</v>
      </c>
      <c r="BP82" s="37"/>
      <c r="BQ82" s="37"/>
    </row>
    <row r="83" spans="1:69" x14ac:dyDescent="0.25">
      <c r="A83" s="1" t="s">
        <v>1708</v>
      </c>
      <c r="B83" s="4" t="s">
        <v>378</v>
      </c>
      <c r="C83" s="4" t="s">
        <v>0</v>
      </c>
      <c r="D83" s="8">
        <v>3377911.3344891998</v>
      </c>
      <c r="E83" s="8">
        <v>3102659.1095087999</v>
      </c>
      <c r="F83" s="8">
        <v>3095207.8233566401</v>
      </c>
      <c r="G83" s="8">
        <v>3102684.095553</v>
      </c>
      <c r="H83" s="8">
        <v>2958035.91181259</v>
      </c>
      <c r="I83" s="8">
        <v>2867860.8589602602</v>
      </c>
      <c r="J83" s="8">
        <v>2815532.3242735201</v>
      </c>
      <c r="K83" s="8">
        <v>2797538.0143038998</v>
      </c>
      <c r="L83" s="8">
        <v>2868632.3595443601</v>
      </c>
      <c r="M83" s="8">
        <v>2793561.34508947</v>
      </c>
      <c r="N83" s="8">
        <v>2815081.0637926399</v>
      </c>
      <c r="O83" s="8">
        <v>2811284.0029865601</v>
      </c>
      <c r="P83" s="8">
        <v>2838558.53617957</v>
      </c>
      <c r="Q83" s="8">
        <v>2907770.8690765598</v>
      </c>
      <c r="R83" s="8">
        <v>2835984.5105407401</v>
      </c>
      <c r="S83" s="8">
        <v>2830044.6805901001</v>
      </c>
      <c r="T83" s="8">
        <v>2838871.3464114801</v>
      </c>
      <c r="U83" s="8">
        <v>2822087.9547415399</v>
      </c>
      <c r="V83" s="8">
        <v>2753133.33474534</v>
      </c>
      <c r="W83" s="8">
        <v>2750114.7080132398</v>
      </c>
      <c r="X83" s="8">
        <v>2793069.2189139398</v>
      </c>
      <c r="Y83" s="8">
        <v>2764630.1474268702</v>
      </c>
      <c r="Z83" s="8">
        <v>2771623.2838295898</v>
      </c>
      <c r="AA83" s="8">
        <v>2732200.5279731099</v>
      </c>
      <c r="AB83" s="8">
        <v>2845421.3120524301</v>
      </c>
      <c r="AC83" s="8">
        <v>2708552.4215986999</v>
      </c>
      <c r="AD83" s="8">
        <v>2732473.3591936599</v>
      </c>
      <c r="AE83" s="8">
        <v>2768516.1219576802</v>
      </c>
      <c r="AF83" s="8">
        <v>2870489.6974360798</v>
      </c>
      <c r="AG83" s="8">
        <v>2765929.7544847499</v>
      </c>
      <c r="AH83" s="7">
        <f t="shared" si="2"/>
        <v>4.9896485645497028E-2</v>
      </c>
      <c r="AI83" s="7"/>
      <c r="AJ83" s="7"/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37" t="e">
        <f t="shared" si="3"/>
        <v>#DIV/0!</v>
      </c>
      <c r="BP83" s="37"/>
      <c r="BQ83" s="37"/>
    </row>
    <row r="84" spans="1:69" x14ac:dyDescent="0.25">
      <c r="A84" s="1" t="s">
        <v>1709</v>
      </c>
      <c r="B84" s="4" t="s">
        <v>381</v>
      </c>
      <c r="C84" s="4" t="s">
        <v>382</v>
      </c>
      <c r="D84" s="8" t="s">
        <v>0</v>
      </c>
      <c r="E84" s="8" t="s">
        <v>0</v>
      </c>
      <c r="F84" s="8" t="s">
        <v>0</v>
      </c>
      <c r="G84" s="8" t="s">
        <v>0</v>
      </c>
      <c r="H84" s="8" t="s">
        <v>0</v>
      </c>
      <c r="I84" s="8" t="s">
        <v>0</v>
      </c>
      <c r="J84" s="8" t="s">
        <v>0</v>
      </c>
      <c r="K84" s="8" t="s">
        <v>0</v>
      </c>
      <c r="L84" s="8" t="s">
        <v>0</v>
      </c>
      <c r="M84" s="8" t="s">
        <v>0</v>
      </c>
      <c r="N84" s="8" t="s">
        <v>0</v>
      </c>
      <c r="O84" s="8" t="s">
        <v>0</v>
      </c>
      <c r="P84" s="8" t="s">
        <v>0</v>
      </c>
      <c r="Q84" s="8" t="s">
        <v>0</v>
      </c>
      <c r="R84" s="8" t="s">
        <v>0</v>
      </c>
      <c r="S84" s="8" t="s">
        <v>0</v>
      </c>
      <c r="T84" s="8" t="s">
        <v>0</v>
      </c>
      <c r="U84" s="8" t="s">
        <v>0</v>
      </c>
      <c r="V84" s="8" t="s">
        <v>0</v>
      </c>
      <c r="W84" s="8" t="s">
        <v>0</v>
      </c>
      <c r="X84" s="8" t="s">
        <v>0</v>
      </c>
      <c r="Y84" s="8" t="s">
        <v>0</v>
      </c>
      <c r="Z84" s="8" t="s">
        <v>0</v>
      </c>
      <c r="AA84" s="8" t="s">
        <v>0</v>
      </c>
      <c r="AB84" s="8" t="s">
        <v>0</v>
      </c>
      <c r="AC84" s="8" t="s">
        <v>0</v>
      </c>
      <c r="AD84" s="8" t="s">
        <v>0</v>
      </c>
      <c r="AE84" s="8" t="s">
        <v>0</v>
      </c>
      <c r="AF84" s="8" t="s">
        <v>0</v>
      </c>
      <c r="AG84" s="8" t="s">
        <v>0</v>
      </c>
      <c r="AH84" s="7" t="e">
        <f t="shared" si="2"/>
        <v>#DIV/0!</v>
      </c>
      <c r="AI84" s="7"/>
      <c r="AJ84" s="7"/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37" t="e">
        <f t="shared" si="3"/>
        <v>#DIV/0!</v>
      </c>
      <c r="BP84" s="37"/>
      <c r="BQ84" s="37"/>
    </row>
    <row r="85" spans="1:69" x14ac:dyDescent="0.25">
      <c r="A85" s="1" t="s">
        <v>1710</v>
      </c>
      <c r="B85" s="4" t="s">
        <v>385</v>
      </c>
      <c r="C85" s="4" t="s">
        <v>386</v>
      </c>
      <c r="D85" s="8" t="s">
        <v>0</v>
      </c>
      <c r="E85" s="8" t="s">
        <v>0</v>
      </c>
      <c r="F85" s="8" t="s">
        <v>0</v>
      </c>
      <c r="G85" s="8" t="s">
        <v>0</v>
      </c>
      <c r="H85" s="8" t="s">
        <v>0</v>
      </c>
      <c r="I85" s="8" t="s">
        <v>0</v>
      </c>
      <c r="J85" s="8" t="s">
        <v>0</v>
      </c>
      <c r="K85" s="8" t="s">
        <v>0</v>
      </c>
      <c r="L85" s="8" t="s">
        <v>0</v>
      </c>
      <c r="M85" s="8" t="s">
        <v>0</v>
      </c>
      <c r="N85" s="8" t="s">
        <v>0</v>
      </c>
      <c r="O85" s="8" t="s">
        <v>0</v>
      </c>
      <c r="P85" s="8" t="s">
        <v>0</v>
      </c>
      <c r="Q85" s="8" t="s">
        <v>0</v>
      </c>
      <c r="R85" s="8" t="s">
        <v>0</v>
      </c>
      <c r="S85" s="8" t="s">
        <v>0</v>
      </c>
      <c r="T85" s="8" t="s">
        <v>0</v>
      </c>
      <c r="U85" s="8" t="s">
        <v>0</v>
      </c>
      <c r="V85" s="8" t="s">
        <v>0</v>
      </c>
      <c r="W85" s="8" t="s">
        <v>0</v>
      </c>
      <c r="X85" s="8" t="s">
        <v>0</v>
      </c>
      <c r="Y85" s="8" t="s">
        <v>0</v>
      </c>
      <c r="Z85" s="8" t="s">
        <v>0</v>
      </c>
      <c r="AA85" s="8" t="s">
        <v>0</v>
      </c>
      <c r="AB85" s="8" t="s">
        <v>0</v>
      </c>
      <c r="AC85" s="8" t="s">
        <v>0</v>
      </c>
      <c r="AD85" s="8" t="s">
        <v>0</v>
      </c>
      <c r="AE85" s="8" t="s">
        <v>0</v>
      </c>
      <c r="AF85" s="8" t="s">
        <v>0</v>
      </c>
      <c r="AG85" s="8" t="s">
        <v>0</v>
      </c>
      <c r="AH85" s="7" t="e">
        <f t="shared" si="2"/>
        <v>#DIV/0!</v>
      </c>
      <c r="AI85" s="7"/>
      <c r="AJ85" s="7"/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37" t="e">
        <f t="shared" si="3"/>
        <v>#DIV/0!</v>
      </c>
      <c r="BP85" s="37"/>
      <c r="BQ85" s="37"/>
    </row>
    <row r="86" spans="1:69" x14ac:dyDescent="0.25">
      <c r="A86" s="1" t="s">
        <v>1711</v>
      </c>
      <c r="B86" s="4" t="s">
        <v>390</v>
      </c>
      <c r="C86" s="4" t="s">
        <v>391</v>
      </c>
      <c r="D86" s="8" t="s">
        <v>0</v>
      </c>
      <c r="E86" s="8" t="s">
        <v>0</v>
      </c>
      <c r="F86" s="8" t="s">
        <v>0</v>
      </c>
      <c r="G86" s="8" t="s">
        <v>0</v>
      </c>
      <c r="H86" s="8" t="s">
        <v>0</v>
      </c>
      <c r="I86" s="8" t="s">
        <v>0</v>
      </c>
      <c r="J86" s="8" t="s">
        <v>0</v>
      </c>
      <c r="K86" s="8" t="s">
        <v>0</v>
      </c>
      <c r="L86" s="8" t="s">
        <v>0</v>
      </c>
      <c r="M86" s="8" t="s">
        <v>0</v>
      </c>
      <c r="N86" s="8" t="s">
        <v>0</v>
      </c>
      <c r="O86" s="8" t="s">
        <v>0</v>
      </c>
      <c r="P86" s="8" t="s">
        <v>0</v>
      </c>
      <c r="Q86" s="8" t="s">
        <v>0</v>
      </c>
      <c r="R86" s="8" t="s">
        <v>0</v>
      </c>
      <c r="S86" s="8" t="s">
        <v>0</v>
      </c>
      <c r="T86" s="8" t="s">
        <v>0</v>
      </c>
      <c r="U86" s="8" t="s">
        <v>0</v>
      </c>
      <c r="V86" s="8" t="s">
        <v>0</v>
      </c>
      <c r="W86" s="8" t="s">
        <v>0</v>
      </c>
      <c r="X86" s="8" t="s">
        <v>0</v>
      </c>
      <c r="Y86" s="8" t="s">
        <v>0</v>
      </c>
      <c r="Z86" s="8" t="s">
        <v>0</v>
      </c>
      <c r="AA86" s="8" t="s">
        <v>0</v>
      </c>
      <c r="AB86" s="8" t="s">
        <v>0</v>
      </c>
      <c r="AC86" s="8" t="s">
        <v>0</v>
      </c>
      <c r="AD86" s="8" t="s">
        <v>0</v>
      </c>
      <c r="AE86" s="8" t="s">
        <v>0</v>
      </c>
      <c r="AF86" s="8" t="s">
        <v>0</v>
      </c>
      <c r="AG86" s="8" t="s">
        <v>0</v>
      </c>
      <c r="AH86" s="7" t="e">
        <f t="shared" si="2"/>
        <v>#DIV/0!</v>
      </c>
      <c r="AI86" s="7"/>
      <c r="AJ86" s="7"/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37" t="e">
        <f t="shared" si="3"/>
        <v>#DIV/0!</v>
      </c>
      <c r="BP86" s="37"/>
      <c r="BQ86" s="37"/>
    </row>
    <row r="87" spans="1:69" x14ac:dyDescent="0.25">
      <c r="A87" s="1" t="s">
        <v>1712</v>
      </c>
      <c r="B87" s="4" t="s">
        <v>395</v>
      </c>
      <c r="C87" s="4" t="s">
        <v>396</v>
      </c>
      <c r="D87" s="8">
        <v>247671.39397126599</v>
      </c>
      <c r="E87" s="8">
        <v>257442.53722986401</v>
      </c>
      <c r="F87" s="8">
        <v>298013.54108242801</v>
      </c>
      <c r="G87" s="8">
        <v>247413.37746533201</v>
      </c>
      <c r="H87" s="8">
        <v>247179.86241291001</v>
      </c>
      <c r="I87" s="8">
        <v>249432.36995175699</v>
      </c>
      <c r="J87" s="8">
        <v>257467.56473832799</v>
      </c>
      <c r="K87" s="8">
        <v>259647.45719305499</v>
      </c>
      <c r="L87" s="8">
        <v>273447.840918798</v>
      </c>
      <c r="M87" s="8">
        <v>228280.32744488399</v>
      </c>
      <c r="N87" s="8">
        <v>241942.57979137899</v>
      </c>
      <c r="O87" s="8">
        <v>257563.58611631999</v>
      </c>
      <c r="P87" s="8">
        <v>255120.89972869799</v>
      </c>
      <c r="Q87" s="8">
        <v>270603.73615754599</v>
      </c>
      <c r="R87" s="8">
        <v>264775.44320762501</v>
      </c>
      <c r="S87" s="8">
        <v>251642.79713119901</v>
      </c>
      <c r="T87" s="8">
        <v>260506.02907977201</v>
      </c>
      <c r="U87" s="8">
        <v>261358.40607506299</v>
      </c>
      <c r="V87" s="8">
        <v>251778.99914889899</v>
      </c>
      <c r="W87" s="8">
        <v>248843.64575666</v>
      </c>
      <c r="X87" s="8">
        <v>256243.50711277599</v>
      </c>
      <c r="Y87" s="8">
        <v>257474.44021029401</v>
      </c>
      <c r="Z87" s="8">
        <v>249745.503941223</v>
      </c>
      <c r="AA87" s="8">
        <v>237785.24118571001</v>
      </c>
      <c r="AB87" s="8">
        <v>254551.12526938599</v>
      </c>
      <c r="AC87" s="8">
        <v>256248.875213041</v>
      </c>
      <c r="AD87" s="8">
        <v>273695.85668382002</v>
      </c>
      <c r="AE87" s="8">
        <v>246726.24619459501</v>
      </c>
      <c r="AF87" s="8">
        <v>257757.63716791899</v>
      </c>
      <c r="AG87" s="8">
        <v>276223.062679881</v>
      </c>
      <c r="AH87" s="7">
        <f t="shared" si="2"/>
        <v>5.0795629925329981E-2</v>
      </c>
      <c r="AI87" s="7"/>
      <c r="AJ87" s="7"/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37" t="e">
        <f t="shared" si="3"/>
        <v>#DIV/0!</v>
      </c>
      <c r="BP87" s="37"/>
      <c r="BQ87" s="37"/>
    </row>
    <row r="88" spans="1:69" x14ac:dyDescent="0.25">
      <c r="A88" s="1" t="s">
        <v>1713</v>
      </c>
      <c r="B88" s="4" t="s">
        <v>400</v>
      </c>
      <c r="C88" s="4" t="s">
        <v>401</v>
      </c>
      <c r="D88" s="8">
        <v>173631.869978403</v>
      </c>
      <c r="E88" s="8">
        <v>168113.90127423601</v>
      </c>
      <c r="F88" s="8">
        <v>172034.860245074</v>
      </c>
      <c r="G88" s="8">
        <v>181775.74916361499</v>
      </c>
      <c r="H88" s="8">
        <v>162937.00517281599</v>
      </c>
      <c r="I88" s="8">
        <v>180018.093940269</v>
      </c>
      <c r="J88" s="8">
        <v>198699.403016328</v>
      </c>
      <c r="K88" s="8">
        <v>188397.96474263899</v>
      </c>
      <c r="L88" s="8">
        <v>169713.81693181</v>
      </c>
      <c r="M88" s="8">
        <v>202109.194264155</v>
      </c>
      <c r="N88" s="8">
        <v>187296.09711456299</v>
      </c>
      <c r="O88" s="8">
        <v>190562.618263774</v>
      </c>
      <c r="P88" s="8">
        <v>177613.73528766001</v>
      </c>
      <c r="Q88" s="8">
        <v>196691.55108124099</v>
      </c>
      <c r="R88" s="8">
        <v>198429.78611672801</v>
      </c>
      <c r="S88" s="8">
        <v>185654.80029240399</v>
      </c>
      <c r="T88" s="8">
        <v>199661.14412624101</v>
      </c>
      <c r="U88" s="8">
        <v>186500.780596289</v>
      </c>
      <c r="V88" s="8">
        <v>199047.57750703301</v>
      </c>
      <c r="W88" s="8">
        <v>229086.082165017</v>
      </c>
      <c r="X88" s="8">
        <v>167113.50603925501</v>
      </c>
      <c r="Y88" s="8">
        <v>203404.506337748</v>
      </c>
      <c r="Z88" s="8">
        <v>182729.638479171</v>
      </c>
      <c r="AA88" s="8">
        <v>138165.422627572</v>
      </c>
      <c r="AB88" s="8">
        <v>160605.84569133</v>
      </c>
      <c r="AC88" s="8">
        <v>183057.36914241701</v>
      </c>
      <c r="AD88" s="8">
        <v>175687.384187371</v>
      </c>
      <c r="AE88" s="8">
        <v>170668.96111340399</v>
      </c>
      <c r="AF88" s="8">
        <v>180824.91583335699</v>
      </c>
      <c r="AG88" s="8">
        <v>172060.31509322199</v>
      </c>
      <c r="AH88" s="7">
        <f t="shared" si="2"/>
        <v>9.3003120919117832E-2</v>
      </c>
      <c r="AI88" s="7"/>
      <c r="AJ88" s="7"/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37" t="e">
        <f t="shared" si="3"/>
        <v>#DIV/0!</v>
      </c>
      <c r="BP88" s="37"/>
      <c r="BQ88" s="37"/>
    </row>
    <row r="89" spans="1:69" x14ac:dyDescent="0.25">
      <c r="A89" s="1" t="s">
        <v>1714</v>
      </c>
      <c r="B89" s="4" t="s">
        <v>404</v>
      </c>
      <c r="C89" s="4" t="s">
        <v>405</v>
      </c>
      <c r="D89" s="8">
        <v>6354120.7212380199</v>
      </c>
      <c r="E89" s="8">
        <v>6507232.0855085002</v>
      </c>
      <c r="F89" s="8">
        <v>6606819.5714306599</v>
      </c>
      <c r="G89" s="8">
        <v>6599474.6712506199</v>
      </c>
      <c r="H89" s="8">
        <v>6222486.5517674796</v>
      </c>
      <c r="I89" s="8">
        <v>6658748.1155629801</v>
      </c>
      <c r="J89" s="8">
        <v>6717291.6308502704</v>
      </c>
      <c r="K89" s="8">
        <v>6221726.0926115103</v>
      </c>
      <c r="L89" s="8">
        <v>6361430.9624845302</v>
      </c>
      <c r="M89" s="8">
        <v>6327668.4293701099</v>
      </c>
      <c r="N89" s="8">
        <v>6751118.5041006804</v>
      </c>
      <c r="O89" s="8">
        <v>6431601.2011792697</v>
      </c>
      <c r="P89" s="8">
        <v>6525333.32608891</v>
      </c>
      <c r="Q89" s="8">
        <v>6361970.49987021</v>
      </c>
      <c r="R89" s="8">
        <v>6232470.8285264699</v>
      </c>
      <c r="S89" s="8">
        <v>6162275.4066260001</v>
      </c>
      <c r="T89" s="8">
        <v>6465442.5375685897</v>
      </c>
      <c r="U89" s="8">
        <v>6248056.71102612</v>
      </c>
      <c r="V89" s="8">
        <v>6289233.3569194404</v>
      </c>
      <c r="W89" s="8">
        <v>6729968.3439879604</v>
      </c>
      <c r="X89" s="8">
        <v>6444759.7598059503</v>
      </c>
      <c r="Y89" s="8">
        <v>6106399.47537769</v>
      </c>
      <c r="Z89" s="8">
        <v>6346301.6871161498</v>
      </c>
      <c r="AA89" s="8">
        <v>6307577.3978415001</v>
      </c>
      <c r="AB89" s="8">
        <v>6325864.6356849801</v>
      </c>
      <c r="AC89" s="8">
        <v>6219715.2019387698</v>
      </c>
      <c r="AD89" s="8">
        <v>6057201.0329354703</v>
      </c>
      <c r="AE89" s="8">
        <v>6142311.5958970096</v>
      </c>
      <c r="AF89" s="8">
        <v>5972249.0860687597</v>
      </c>
      <c r="AG89" s="8">
        <v>5998646.3046715297</v>
      </c>
      <c r="AH89" s="7">
        <f t="shared" si="2"/>
        <v>3.3528175679755391E-2</v>
      </c>
      <c r="AI89" s="7"/>
      <c r="AJ89" s="7"/>
      <c r="AK89" s="10">
        <v>5714118.2461464601</v>
      </c>
      <c r="AL89" s="10">
        <v>5497213.80290516</v>
      </c>
      <c r="AM89" s="10">
        <v>5522955.1954195099</v>
      </c>
      <c r="AN89" s="10">
        <v>5601445.4354929198</v>
      </c>
      <c r="AO89" s="10">
        <v>5359475.8319003703</v>
      </c>
      <c r="AP89" s="10">
        <v>5438567.7289222796</v>
      </c>
      <c r="AQ89" s="10">
        <v>5259847.4694793504</v>
      </c>
      <c r="AR89" s="10">
        <v>5300163.8369033402</v>
      </c>
      <c r="AS89" s="10">
        <v>5428655.6848192699</v>
      </c>
      <c r="AT89" s="10">
        <v>5382768.4981402801</v>
      </c>
      <c r="AU89" s="10">
        <v>5469781.8662743801</v>
      </c>
      <c r="AV89" s="10">
        <v>5315602.8599742604</v>
      </c>
      <c r="AW89" s="10">
        <v>5315235.6063005403</v>
      </c>
      <c r="AX89" s="10">
        <v>5386818.5923241097</v>
      </c>
      <c r="AY89" s="10">
        <v>5297846.4881376</v>
      </c>
      <c r="AZ89" s="10">
        <v>5508766.1980745103</v>
      </c>
      <c r="BA89" s="10">
        <v>5688192.4192485502</v>
      </c>
      <c r="BB89" s="10">
        <v>5433707.2563576298</v>
      </c>
      <c r="BC89" s="10">
        <v>5714728.7186995205</v>
      </c>
      <c r="BD89" s="10">
        <v>5608303.9870501002</v>
      </c>
      <c r="BE89" s="10">
        <v>5635455.11705832</v>
      </c>
      <c r="BF89" s="10">
        <v>5361164.1238880698</v>
      </c>
      <c r="BG89" s="10">
        <v>5529275.6167636504</v>
      </c>
      <c r="BH89" s="10">
        <v>5047909.0211742902</v>
      </c>
      <c r="BI89" s="10">
        <v>5314312.5701794298</v>
      </c>
      <c r="BJ89" s="10">
        <v>5305985.8737091301</v>
      </c>
      <c r="BK89" s="10">
        <v>5259203.7270841999</v>
      </c>
      <c r="BL89" s="10">
        <v>5068661.1250120196</v>
      </c>
      <c r="BM89" s="10">
        <v>5080619.1260270998</v>
      </c>
      <c r="BN89" s="10">
        <v>5210656.9143013703</v>
      </c>
      <c r="BO89" s="37">
        <f t="shared" si="3"/>
        <v>3.3454096021732369E-2</v>
      </c>
      <c r="BP89" s="37"/>
      <c r="BQ89" s="37"/>
    </row>
    <row r="90" spans="1:69" x14ac:dyDescent="0.25">
      <c r="A90" s="1" t="s">
        <v>1715</v>
      </c>
      <c r="B90" s="4" t="s">
        <v>409</v>
      </c>
      <c r="C90" s="4" t="s">
        <v>410</v>
      </c>
      <c r="D90" s="8">
        <v>506525.52500750503</v>
      </c>
      <c r="E90" s="8">
        <v>743965.77980976296</v>
      </c>
      <c r="F90" s="8">
        <v>645578.77405810705</v>
      </c>
      <c r="G90" s="8">
        <v>665445.48816684599</v>
      </c>
      <c r="H90" s="8">
        <v>678215.95569896104</v>
      </c>
      <c r="I90" s="8">
        <v>708598.898028514</v>
      </c>
      <c r="J90" s="8">
        <v>678528.88613180898</v>
      </c>
      <c r="K90" s="8">
        <v>588347.09277356905</v>
      </c>
      <c r="L90" s="8">
        <v>590485.48569498002</v>
      </c>
      <c r="M90" s="8">
        <v>638393.26374520699</v>
      </c>
      <c r="N90" s="8">
        <v>692723.54177969997</v>
      </c>
      <c r="O90" s="8">
        <v>641133.10249512701</v>
      </c>
      <c r="P90" s="8">
        <v>591320.77447645599</v>
      </c>
      <c r="Q90" s="8">
        <v>612100.72937965905</v>
      </c>
      <c r="R90" s="8">
        <v>599208.82010556199</v>
      </c>
      <c r="S90" s="8">
        <v>596129.23088653502</v>
      </c>
      <c r="T90" s="8">
        <v>642764.21994096902</v>
      </c>
      <c r="U90" s="8">
        <v>557207.87992315704</v>
      </c>
      <c r="V90" s="8">
        <v>588340.43745049997</v>
      </c>
      <c r="W90" s="8">
        <v>621455.01652446005</v>
      </c>
      <c r="X90" s="8">
        <v>552335.43885934795</v>
      </c>
      <c r="Y90" s="8">
        <v>535812.04375608801</v>
      </c>
      <c r="Z90" s="8">
        <v>582653.47439005005</v>
      </c>
      <c r="AA90" s="8">
        <v>583985.34597686795</v>
      </c>
      <c r="AB90" s="8">
        <v>591523.57357707398</v>
      </c>
      <c r="AC90" s="8">
        <v>538108.04228931002</v>
      </c>
      <c r="AD90" s="8">
        <v>542382.68471462303</v>
      </c>
      <c r="AE90" s="8">
        <v>586277.12726010894</v>
      </c>
      <c r="AF90" s="8">
        <v>538496.96154851199</v>
      </c>
      <c r="AG90" s="8">
        <v>603128.86137584003</v>
      </c>
      <c r="AH90" s="7">
        <f t="shared" si="2"/>
        <v>9.2933798645126173E-2</v>
      </c>
      <c r="AI90" s="7"/>
      <c r="AJ90" s="7"/>
      <c r="AK90" s="10">
        <v>544323.40840227599</v>
      </c>
      <c r="AL90" s="10">
        <v>623511.83430728305</v>
      </c>
      <c r="AM90" s="10">
        <v>645952.40015150898</v>
      </c>
      <c r="AN90" s="10">
        <v>575359.60544421501</v>
      </c>
      <c r="AO90" s="10">
        <v>596748.067391132</v>
      </c>
      <c r="AP90" s="10">
        <v>634760.50938000204</v>
      </c>
      <c r="AQ90" s="10">
        <v>524558.617642803</v>
      </c>
      <c r="AR90" s="10">
        <v>539315.96521296003</v>
      </c>
      <c r="AS90" s="10">
        <v>575366.87573494995</v>
      </c>
      <c r="AT90" s="10">
        <v>527246.44940847903</v>
      </c>
      <c r="AU90" s="10">
        <v>561180.584345849</v>
      </c>
      <c r="AV90" s="10">
        <v>507633.81532545597</v>
      </c>
      <c r="AW90" s="10">
        <v>501632.30097846698</v>
      </c>
      <c r="AX90" s="10">
        <v>539974.44723559299</v>
      </c>
      <c r="AY90" s="10">
        <v>512502.27575369802</v>
      </c>
      <c r="AZ90" s="10">
        <v>512408.40461148001</v>
      </c>
      <c r="BA90" s="10">
        <v>502754.65619469702</v>
      </c>
      <c r="BB90" s="10">
        <v>551115.49354791001</v>
      </c>
      <c r="BC90" s="10">
        <v>528835.38176974503</v>
      </c>
      <c r="BD90" s="10">
        <v>455839.53882646002</v>
      </c>
      <c r="BE90" s="10">
        <v>485627.955986735</v>
      </c>
      <c r="BF90" s="10">
        <v>490011.74132630997</v>
      </c>
      <c r="BG90" s="10">
        <v>508626.96858033101</v>
      </c>
      <c r="BH90" s="10">
        <v>498546.26824722998</v>
      </c>
      <c r="BI90" s="10">
        <v>494083.677488396</v>
      </c>
      <c r="BJ90" s="10">
        <v>570215.66171995597</v>
      </c>
      <c r="BK90" s="10">
        <v>438108.47256921802</v>
      </c>
      <c r="BL90" s="10">
        <v>452666.15359000699</v>
      </c>
      <c r="BM90" s="10">
        <v>504895.26922624197</v>
      </c>
      <c r="BN90" s="10">
        <v>473976.75719941698</v>
      </c>
      <c r="BO90" s="37">
        <f t="shared" si="3"/>
        <v>9.7891667542621991E-2</v>
      </c>
      <c r="BP90" s="37"/>
      <c r="BQ90" s="37"/>
    </row>
    <row r="91" spans="1:69" x14ac:dyDescent="0.25">
      <c r="A91" s="1" t="s">
        <v>1716</v>
      </c>
      <c r="B91" s="4" t="s">
        <v>412</v>
      </c>
      <c r="C91" s="4" t="s">
        <v>413</v>
      </c>
      <c r="D91" s="8" t="s">
        <v>0</v>
      </c>
      <c r="E91" s="8" t="s">
        <v>0</v>
      </c>
      <c r="F91" s="8" t="s">
        <v>0</v>
      </c>
      <c r="G91" s="8" t="s">
        <v>0</v>
      </c>
      <c r="H91" s="8" t="s">
        <v>0</v>
      </c>
      <c r="I91" s="8" t="s">
        <v>0</v>
      </c>
      <c r="J91" s="8" t="s">
        <v>0</v>
      </c>
      <c r="K91" s="8" t="s">
        <v>0</v>
      </c>
      <c r="L91" s="8" t="s">
        <v>0</v>
      </c>
      <c r="M91" s="8" t="s">
        <v>0</v>
      </c>
      <c r="N91" s="8" t="s">
        <v>0</v>
      </c>
      <c r="O91" s="8" t="s">
        <v>0</v>
      </c>
      <c r="P91" s="8" t="s">
        <v>0</v>
      </c>
      <c r="Q91" s="8" t="s">
        <v>0</v>
      </c>
      <c r="R91" s="8" t="s">
        <v>0</v>
      </c>
      <c r="S91" s="8" t="s">
        <v>0</v>
      </c>
      <c r="T91" s="8" t="s">
        <v>0</v>
      </c>
      <c r="U91" s="8" t="s">
        <v>0</v>
      </c>
      <c r="V91" s="8" t="s">
        <v>0</v>
      </c>
      <c r="W91" s="8" t="s">
        <v>0</v>
      </c>
      <c r="X91" s="8" t="s">
        <v>0</v>
      </c>
      <c r="Y91" s="8" t="s">
        <v>0</v>
      </c>
      <c r="Z91" s="8" t="s">
        <v>0</v>
      </c>
      <c r="AA91" s="8" t="s">
        <v>0</v>
      </c>
      <c r="AB91" s="8" t="s">
        <v>0</v>
      </c>
      <c r="AC91" s="8" t="s">
        <v>0</v>
      </c>
      <c r="AD91" s="8" t="s">
        <v>0</v>
      </c>
      <c r="AE91" s="8" t="s">
        <v>0</v>
      </c>
      <c r="AF91" s="8" t="s">
        <v>0</v>
      </c>
      <c r="AG91" s="8" t="s">
        <v>0</v>
      </c>
      <c r="AH91" s="7" t="e">
        <f t="shared" si="2"/>
        <v>#DIV/0!</v>
      </c>
      <c r="AI91" s="7"/>
      <c r="AJ91" s="7"/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37" t="e">
        <f t="shared" si="3"/>
        <v>#DIV/0!</v>
      </c>
      <c r="BP91" s="37"/>
      <c r="BQ91" s="37"/>
    </row>
    <row r="92" spans="1:69" x14ac:dyDescent="0.25">
      <c r="A92" s="1" t="s">
        <v>1718</v>
      </c>
      <c r="B92" s="4" t="s">
        <v>416</v>
      </c>
      <c r="C92" s="4" t="s">
        <v>417</v>
      </c>
      <c r="D92" s="8" t="s">
        <v>0</v>
      </c>
      <c r="E92" s="8" t="s">
        <v>0</v>
      </c>
      <c r="F92" s="8" t="s">
        <v>0</v>
      </c>
      <c r="G92" s="8" t="s">
        <v>0</v>
      </c>
      <c r="H92" s="8" t="s">
        <v>0</v>
      </c>
      <c r="I92" s="8" t="s">
        <v>0</v>
      </c>
      <c r="J92" s="8" t="s">
        <v>0</v>
      </c>
      <c r="K92" s="8" t="s">
        <v>0</v>
      </c>
      <c r="L92" s="8" t="s">
        <v>0</v>
      </c>
      <c r="M92" s="8" t="s">
        <v>0</v>
      </c>
      <c r="N92" s="8" t="s">
        <v>0</v>
      </c>
      <c r="O92" s="8" t="s">
        <v>0</v>
      </c>
      <c r="P92" s="8" t="s">
        <v>0</v>
      </c>
      <c r="Q92" s="8" t="s">
        <v>0</v>
      </c>
      <c r="R92" s="8" t="s">
        <v>0</v>
      </c>
      <c r="S92" s="8" t="s">
        <v>0</v>
      </c>
      <c r="T92" s="8" t="s">
        <v>0</v>
      </c>
      <c r="U92" s="8" t="s">
        <v>0</v>
      </c>
      <c r="V92" s="8" t="s">
        <v>0</v>
      </c>
      <c r="W92" s="8" t="s">
        <v>0</v>
      </c>
      <c r="X92" s="8" t="s">
        <v>0</v>
      </c>
      <c r="Y92" s="8" t="s">
        <v>0</v>
      </c>
      <c r="Z92" s="8" t="s">
        <v>0</v>
      </c>
      <c r="AA92" s="8" t="s">
        <v>0</v>
      </c>
      <c r="AB92" s="8" t="s">
        <v>0</v>
      </c>
      <c r="AC92" s="8" t="s">
        <v>0</v>
      </c>
      <c r="AD92" s="8" t="s">
        <v>0</v>
      </c>
      <c r="AE92" s="8" t="s">
        <v>0</v>
      </c>
      <c r="AF92" s="8" t="s">
        <v>0</v>
      </c>
      <c r="AG92" s="8" t="s">
        <v>0</v>
      </c>
      <c r="AH92" s="7" t="e">
        <f t="shared" si="2"/>
        <v>#DIV/0!</v>
      </c>
      <c r="AI92" s="7"/>
      <c r="AJ92" s="7"/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10" t="s">
        <v>0</v>
      </c>
      <c r="BK92" s="10" t="s">
        <v>0</v>
      </c>
      <c r="BL92" s="10" t="s">
        <v>0</v>
      </c>
      <c r="BM92" s="10" t="s">
        <v>0</v>
      </c>
      <c r="BN92" s="10" t="s">
        <v>0</v>
      </c>
      <c r="BO92" s="37" t="e">
        <f t="shared" si="3"/>
        <v>#DIV/0!</v>
      </c>
      <c r="BP92" s="37"/>
      <c r="BQ92" s="37"/>
    </row>
    <row r="93" spans="1:69" x14ac:dyDescent="0.25">
      <c r="A93" s="1" t="s">
        <v>1720</v>
      </c>
      <c r="B93" s="4" t="s">
        <v>421</v>
      </c>
      <c r="C93" s="4" t="s">
        <v>422</v>
      </c>
      <c r="D93" s="8">
        <v>308627.26600600599</v>
      </c>
      <c r="E93" s="8">
        <v>308550.62600663299</v>
      </c>
      <c r="F93" s="8">
        <v>240782.39594421399</v>
      </c>
      <c r="G93" s="8">
        <v>237754.545210107</v>
      </c>
      <c r="H93" s="8">
        <v>256402.74704688499</v>
      </c>
      <c r="I93" s="8">
        <v>234338.59634145399</v>
      </c>
      <c r="J93" s="8">
        <v>238149.974739803</v>
      </c>
      <c r="K93" s="8">
        <v>246213.133440195</v>
      </c>
      <c r="L93" s="8">
        <v>246468.96819866399</v>
      </c>
      <c r="M93" s="8">
        <v>237071.166535047</v>
      </c>
      <c r="N93" s="8">
        <v>210901.348499499</v>
      </c>
      <c r="O93" s="8">
        <v>198352.997233765</v>
      </c>
      <c r="P93" s="8">
        <v>210307.71924498299</v>
      </c>
      <c r="Q93" s="8">
        <v>220258.08570317601</v>
      </c>
      <c r="R93" s="8">
        <v>194171.099823406</v>
      </c>
      <c r="S93" s="8">
        <v>189088.538103681</v>
      </c>
      <c r="T93" s="8">
        <v>190123.0174294</v>
      </c>
      <c r="U93" s="8">
        <v>201503.40076230699</v>
      </c>
      <c r="V93" s="8">
        <v>210607.86483893599</v>
      </c>
      <c r="W93" s="8">
        <v>180860.94401050999</v>
      </c>
      <c r="X93" s="8">
        <v>179797.01101987399</v>
      </c>
      <c r="Y93" s="8">
        <v>192166.77782817799</v>
      </c>
      <c r="Z93" s="8">
        <v>186710.701475257</v>
      </c>
      <c r="AA93" s="8">
        <v>177624.69058951401</v>
      </c>
      <c r="AB93" s="8">
        <v>172632.66785160999</v>
      </c>
      <c r="AC93" s="8">
        <v>180201.91714625299</v>
      </c>
      <c r="AD93" s="8">
        <v>175858.49706781001</v>
      </c>
      <c r="AE93" s="8">
        <v>163335.822373962</v>
      </c>
      <c r="AF93" s="8">
        <v>205827.68176128701</v>
      </c>
      <c r="AG93" s="8">
        <v>181875.403419699</v>
      </c>
      <c r="AH93" s="7">
        <f t="shared" si="2"/>
        <v>0.17336368606008407</v>
      </c>
      <c r="AI93" s="7"/>
      <c r="AJ93" s="7"/>
      <c r="AK93" s="10">
        <v>340623.81861924002</v>
      </c>
      <c r="AL93" s="10">
        <v>307688.00447079499</v>
      </c>
      <c r="AM93" s="10">
        <v>313374.21988758002</v>
      </c>
      <c r="AN93" s="10">
        <v>308717.74632982898</v>
      </c>
      <c r="AO93" s="10">
        <v>291457.25286205701</v>
      </c>
      <c r="AP93" s="10">
        <v>302310.82690663199</v>
      </c>
      <c r="AQ93" s="10">
        <v>293523.625173793</v>
      </c>
      <c r="AR93" s="10">
        <v>309125.11732388602</v>
      </c>
      <c r="AS93" s="10">
        <v>262621.58819558303</v>
      </c>
      <c r="AT93" s="10">
        <v>313743.957507007</v>
      </c>
      <c r="AU93" s="10">
        <v>284912.35640273802</v>
      </c>
      <c r="AV93" s="10">
        <v>288465.05591694999</v>
      </c>
      <c r="AW93" s="10">
        <v>264923.67844046297</v>
      </c>
      <c r="AX93" s="10">
        <v>282567.71090771502</v>
      </c>
      <c r="AY93" s="10">
        <v>261640.021116558</v>
      </c>
      <c r="AZ93" s="10">
        <v>301120.48199605499</v>
      </c>
      <c r="BA93" s="10">
        <v>299538.10673244001</v>
      </c>
      <c r="BB93" s="10">
        <v>307128.22750106797</v>
      </c>
      <c r="BC93" s="10">
        <v>291850.99427096202</v>
      </c>
      <c r="BD93" s="10">
        <v>290571.69599705801</v>
      </c>
      <c r="BE93" s="10">
        <v>255838.369055702</v>
      </c>
      <c r="BF93" s="10">
        <v>290495.07195451902</v>
      </c>
      <c r="BG93" s="10">
        <v>253650.38018290201</v>
      </c>
      <c r="BH93" s="10">
        <v>269998.87924891798</v>
      </c>
      <c r="BI93" s="10">
        <v>287479.33710095502</v>
      </c>
      <c r="BJ93" s="10">
        <v>262858.17263058003</v>
      </c>
      <c r="BK93" s="10">
        <v>257120.47318645101</v>
      </c>
      <c r="BL93" s="10">
        <v>253630.57240467399</v>
      </c>
      <c r="BM93" s="10">
        <v>288319.08723282098</v>
      </c>
      <c r="BN93" s="10">
        <v>268729.69890060299</v>
      </c>
      <c r="BO93" s="37">
        <f t="shared" si="3"/>
        <v>7.6142101612254084E-2</v>
      </c>
      <c r="BP93" s="37"/>
      <c r="BQ93" s="37"/>
    </row>
    <row r="94" spans="1:69" x14ac:dyDescent="0.25">
      <c r="A94" s="1" t="s">
        <v>1721</v>
      </c>
      <c r="B94" s="4" t="s">
        <v>426</v>
      </c>
      <c r="C94" s="4" t="s">
        <v>427</v>
      </c>
      <c r="D94" s="8">
        <v>2445568.5801323699</v>
      </c>
      <c r="E94" s="8">
        <v>3054376.0185450302</v>
      </c>
      <c r="F94" s="8">
        <v>2795734.5772947799</v>
      </c>
      <c r="G94" s="8">
        <v>2266923.97102293</v>
      </c>
      <c r="H94" s="8">
        <v>2688624.7531671198</v>
      </c>
      <c r="I94" s="8">
        <v>2645189.4243615801</v>
      </c>
      <c r="J94" s="8">
        <v>2560241.6339848302</v>
      </c>
      <c r="K94" s="8">
        <v>2378191.44901154</v>
      </c>
      <c r="L94" s="8">
        <v>2345366.2551211198</v>
      </c>
      <c r="M94" s="8">
        <v>2239996.2458470999</v>
      </c>
      <c r="N94" s="8">
        <v>2264290.3178131599</v>
      </c>
      <c r="O94" s="8">
        <v>2242096.0120024001</v>
      </c>
      <c r="P94" s="8">
        <v>2085774.3544380299</v>
      </c>
      <c r="Q94" s="8">
        <v>1993252.66132085</v>
      </c>
      <c r="R94" s="8">
        <v>2190607.6221157098</v>
      </c>
      <c r="S94" s="8">
        <v>1939273.73591236</v>
      </c>
      <c r="T94" s="8">
        <v>1923316.69152729</v>
      </c>
      <c r="U94" s="8">
        <v>1885742.4597607199</v>
      </c>
      <c r="V94" s="8">
        <v>1918565.5155735</v>
      </c>
      <c r="W94" s="8">
        <v>1496808.21535922</v>
      </c>
      <c r="X94" s="8">
        <v>1454006.5253153699</v>
      </c>
      <c r="Y94" s="8">
        <v>1762557.2397574999</v>
      </c>
      <c r="Z94" s="8">
        <v>1702564.3149957899</v>
      </c>
      <c r="AA94" s="8">
        <v>1552314.6758693899</v>
      </c>
      <c r="AB94" s="8">
        <v>1582796.5706788599</v>
      </c>
      <c r="AC94" s="8">
        <v>1729878.85006156</v>
      </c>
      <c r="AD94" s="8">
        <v>1685741.37004222</v>
      </c>
      <c r="AE94" s="8">
        <v>1651517.09339789</v>
      </c>
      <c r="AF94" s="8">
        <v>1536217.3022153601</v>
      </c>
      <c r="AG94" s="8">
        <v>1646977.5211584</v>
      </c>
      <c r="AH94" s="7">
        <f t="shared" si="2"/>
        <v>0.20899056411347974</v>
      </c>
      <c r="AI94" s="7"/>
      <c r="AJ94" s="7"/>
      <c r="AK94" s="10">
        <v>2111478.9651958002</v>
      </c>
      <c r="AL94" s="10">
        <v>2266485.0134219201</v>
      </c>
      <c r="AM94" s="10">
        <v>2240607.2421430098</v>
      </c>
      <c r="AN94" s="10">
        <v>2094297.7770406001</v>
      </c>
      <c r="AO94" s="10">
        <v>2241971.0806255601</v>
      </c>
      <c r="AP94" s="10">
        <v>2071916.46961134</v>
      </c>
      <c r="AQ94" s="10">
        <v>2116633.47049997</v>
      </c>
      <c r="AR94" s="10">
        <v>1786342.8944975799</v>
      </c>
      <c r="AS94" s="10">
        <v>1879164.48878577</v>
      </c>
      <c r="AT94" s="10">
        <v>2036069.00492874</v>
      </c>
      <c r="AU94" s="10">
        <v>1968670.98127173</v>
      </c>
      <c r="AV94" s="10">
        <v>1846622.4354602899</v>
      </c>
      <c r="AW94" s="10">
        <v>1717863.78914754</v>
      </c>
      <c r="AX94" s="10">
        <v>1676803.39904298</v>
      </c>
      <c r="AY94" s="10">
        <v>1501092.6812996501</v>
      </c>
      <c r="AZ94" s="10">
        <v>1488446.13305255</v>
      </c>
      <c r="BA94" s="10">
        <v>1442086.8777433899</v>
      </c>
      <c r="BB94" s="10">
        <v>1500246.0105766701</v>
      </c>
      <c r="BC94" s="10">
        <v>1506864.1025642999</v>
      </c>
      <c r="BD94" s="10">
        <v>1316746.06044903</v>
      </c>
      <c r="BE94" s="10">
        <v>1069234.7892188099</v>
      </c>
      <c r="BF94" s="10">
        <v>1338352.94030522</v>
      </c>
      <c r="BG94" s="10">
        <v>1378282.34102685</v>
      </c>
      <c r="BH94" s="10">
        <v>1354976.39898293</v>
      </c>
      <c r="BI94" s="10">
        <v>1362138.70445791</v>
      </c>
      <c r="BJ94" s="10">
        <v>1403730.21336538</v>
      </c>
      <c r="BK94" s="10">
        <v>1469787.4726655099</v>
      </c>
      <c r="BL94" s="10">
        <v>1448361.64980751</v>
      </c>
      <c r="BM94" s="10">
        <v>1251415.6526436</v>
      </c>
      <c r="BN94" s="10">
        <v>1427825.20885156</v>
      </c>
      <c r="BO94" s="37">
        <f t="shared" si="3"/>
        <v>0.2069806725493992</v>
      </c>
      <c r="BP94" s="37"/>
      <c r="BQ94" s="37"/>
    </row>
    <row r="95" spans="1:69" x14ac:dyDescent="0.25">
      <c r="A95" s="1" t="s">
        <v>1722</v>
      </c>
      <c r="B95" s="4" t="s">
        <v>430</v>
      </c>
      <c r="C95" s="4" t="s">
        <v>431</v>
      </c>
      <c r="D95" s="8">
        <v>10836840.4876022</v>
      </c>
      <c r="E95" s="8">
        <v>14391771.0117744</v>
      </c>
      <c r="F95" s="8">
        <v>11870027.188532701</v>
      </c>
      <c r="G95" s="8">
        <v>9953293.0939012095</v>
      </c>
      <c r="H95" s="8">
        <v>12521486.9650214</v>
      </c>
      <c r="I95" s="8">
        <v>11686429.2169847</v>
      </c>
      <c r="J95" s="8">
        <v>12396384.546119099</v>
      </c>
      <c r="K95" s="8">
        <v>11292390.093640599</v>
      </c>
      <c r="L95" s="8">
        <v>10985806.245071201</v>
      </c>
      <c r="M95" s="8">
        <v>10947954.034488199</v>
      </c>
      <c r="N95" s="8">
        <v>11372105.0704742</v>
      </c>
      <c r="O95" s="8">
        <v>10734970.478711599</v>
      </c>
      <c r="P95" s="8">
        <v>9962231.9402407091</v>
      </c>
      <c r="Q95" s="8">
        <v>9484764.1994792093</v>
      </c>
      <c r="R95" s="8">
        <v>10083598.5032878</v>
      </c>
      <c r="S95" s="8">
        <v>9209172.3878079094</v>
      </c>
      <c r="T95" s="8">
        <v>8947973.6011211891</v>
      </c>
      <c r="U95" s="8">
        <v>8855857.45892331</v>
      </c>
      <c r="V95" s="8">
        <v>9581742.3013988491</v>
      </c>
      <c r="W95" s="8">
        <v>6523272.0571120996</v>
      </c>
      <c r="X95" s="8">
        <v>7209431.0957810003</v>
      </c>
      <c r="Y95" s="8">
        <v>7660475.7066638405</v>
      </c>
      <c r="Z95" s="8">
        <v>8045841.00903216</v>
      </c>
      <c r="AA95" s="8">
        <v>7731742.2905848101</v>
      </c>
      <c r="AB95" s="8">
        <v>8223495.6487902598</v>
      </c>
      <c r="AC95" s="8">
        <v>8277999.0159431295</v>
      </c>
      <c r="AD95" s="8">
        <v>8916556.5789320804</v>
      </c>
      <c r="AE95" s="8">
        <v>8771513.5083785392</v>
      </c>
      <c r="AF95" s="8">
        <v>7568682.9795280499</v>
      </c>
      <c r="AG95" s="8">
        <v>7994758.2171101999</v>
      </c>
      <c r="AH95" s="7">
        <f t="shared" si="2"/>
        <v>0.18962996020299697</v>
      </c>
      <c r="AI95" s="7"/>
      <c r="AJ95" s="7"/>
      <c r="AK95" s="10">
        <v>20916579.114080701</v>
      </c>
      <c r="AL95" s="10">
        <v>24153581.353744999</v>
      </c>
      <c r="AM95" s="10">
        <v>22836586.7799333</v>
      </c>
      <c r="AN95" s="10">
        <v>22515972.681422099</v>
      </c>
      <c r="AO95" s="10">
        <v>22597280.4712197</v>
      </c>
      <c r="AP95" s="10">
        <v>23434865.916756101</v>
      </c>
      <c r="AQ95" s="10">
        <v>22794190.382144202</v>
      </c>
      <c r="AR95" s="10">
        <v>19751728.457430799</v>
      </c>
      <c r="AS95" s="10">
        <v>20648206.9545273</v>
      </c>
      <c r="AT95" s="10">
        <v>21222613.033488799</v>
      </c>
      <c r="AU95" s="10">
        <v>20699854.9335577</v>
      </c>
      <c r="AV95" s="10">
        <v>19948621.146592502</v>
      </c>
      <c r="AW95" s="10">
        <v>18490418.005936101</v>
      </c>
      <c r="AX95" s="10">
        <v>17455676.105399001</v>
      </c>
      <c r="AY95" s="10">
        <v>16475374.725330699</v>
      </c>
      <c r="AZ95" s="10">
        <v>16438019.7773035</v>
      </c>
      <c r="BA95" s="10">
        <v>17085379.140856899</v>
      </c>
      <c r="BB95" s="10">
        <v>16740912.164351599</v>
      </c>
      <c r="BC95" s="10">
        <v>16804894.6432283</v>
      </c>
      <c r="BD95" s="10">
        <v>15431771.144653</v>
      </c>
      <c r="BE95" s="10">
        <v>12020012.9670377</v>
      </c>
      <c r="BF95" s="10">
        <v>16346271.3069821</v>
      </c>
      <c r="BG95" s="10">
        <v>15833845.596907901</v>
      </c>
      <c r="BH95" s="10">
        <v>15612403.797001</v>
      </c>
      <c r="BI95" s="10">
        <v>16996996.2193936</v>
      </c>
      <c r="BJ95" s="10">
        <v>15544316.332159899</v>
      </c>
      <c r="BK95" s="10">
        <v>16830747.060970601</v>
      </c>
      <c r="BL95" s="10">
        <v>16293949.6464229</v>
      </c>
      <c r="BM95" s="10">
        <v>13846330.138496701</v>
      </c>
      <c r="BN95" s="10">
        <v>16089651.608015601</v>
      </c>
      <c r="BO95" s="37">
        <f t="shared" si="3"/>
        <v>0.17117522108562877</v>
      </c>
      <c r="BP95" s="37"/>
      <c r="BQ95" s="37"/>
    </row>
    <row r="96" spans="1:69" x14ac:dyDescent="0.25">
      <c r="A96" s="1" t="s">
        <v>1723</v>
      </c>
      <c r="B96" s="4" t="s">
        <v>434</v>
      </c>
      <c r="C96" s="4" t="s">
        <v>435</v>
      </c>
      <c r="D96" s="8">
        <v>187346.353978901</v>
      </c>
      <c r="E96" s="8">
        <v>182590.32348724001</v>
      </c>
      <c r="F96" s="8">
        <v>170134.23191577499</v>
      </c>
      <c r="G96" s="8">
        <v>165783.99267514801</v>
      </c>
      <c r="H96" s="8">
        <v>156834.31339929401</v>
      </c>
      <c r="I96" s="8">
        <v>141560.28890477101</v>
      </c>
      <c r="J96" s="8">
        <v>145285.20892561899</v>
      </c>
      <c r="K96" s="8">
        <v>156055.50529782599</v>
      </c>
      <c r="L96" s="8">
        <v>168667.08438611601</v>
      </c>
      <c r="M96" s="8">
        <v>170319.92678141501</v>
      </c>
      <c r="N96" s="8">
        <v>145281.83873458201</v>
      </c>
      <c r="O96" s="8">
        <v>144704.58663286199</v>
      </c>
      <c r="P96" s="8">
        <v>168981.40599490301</v>
      </c>
      <c r="Q96" s="8">
        <v>132899.30240123099</v>
      </c>
      <c r="R96" s="8">
        <v>148290.565460944</v>
      </c>
      <c r="S96" s="8">
        <v>121163.274968625</v>
      </c>
      <c r="T96" s="8">
        <v>150439.84926323799</v>
      </c>
      <c r="U96" s="8">
        <v>163267.92096597899</v>
      </c>
      <c r="V96" s="8">
        <v>161034.609891108</v>
      </c>
      <c r="W96" s="8">
        <v>171935.734152046</v>
      </c>
      <c r="X96" s="8">
        <v>141156.06669972499</v>
      </c>
      <c r="Y96" s="8">
        <v>150052.11540876501</v>
      </c>
      <c r="Z96" s="8">
        <v>165608.51015816399</v>
      </c>
      <c r="AA96" s="8">
        <v>144257.415217859</v>
      </c>
      <c r="AB96" s="8">
        <v>143037.16661649899</v>
      </c>
      <c r="AC96" s="8">
        <v>150798.63752424801</v>
      </c>
      <c r="AD96" s="8">
        <v>167403.50696468999</v>
      </c>
      <c r="AE96" s="8">
        <v>125805.670137487</v>
      </c>
      <c r="AF96" s="8">
        <v>149917.40861378299</v>
      </c>
      <c r="AG96" s="8">
        <v>128108.12473350699</v>
      </c>
      <c r="AH96" s="7">
        <f t="shared" si="2"/>
        <v>0.10561820413031875</v>
      </c>
      <c r="AI96" s="7"/>
      <c r="AJ96" s="7"/>
      <c r="AK96" s="10">
        <v>699081.52959632396</v>
      </c>
      <c r="AL96" s="10">
        <v>633342.08708764997</v>
      </c>
      <c r="AM96" s="10">
        <v>612138.422393254</v>
      </c>
      <c r="AN96" s="10">
        <v>635491.65748825704</v>
      </c>
      <c r="AO96" s="10">
        <v>574595.10786489502</v>
      </c>
      <c r="AP96" s="10">
        <v>610771.50222548295</v>
      </c>
      <c r="AQ96" s="10">
        <v>568924.71638215799</v>
      </c>
      <c r="AR96" s="10">
        <v>619363.06123096298</v>
      </c>
      <c r="AS96" s="10">
        <v>524179.583559255</v>
      </c>
      <c r="AT96" s="10">
        <v>599297.24938619696</v>
      </c>
      <c r="AU96" s="10">
        <v>580676.42429509503</v>
      </c>
      <c r="AV96" s="10">
        <v>542220.44980542699</v>
      </c>
      <c r="AW96" s="10">
        <v>533403.22076569498</v>
      </c>
      <c r="AX96" s="10">
        <v>484449.55784675601</v>
      </c>
      <c r="AY96" s="10">
        <v>560167.863432482</v>
      </c>
      <c r="AZ96" s="10">
        <v>533654.55422807403</v>
      </c>
      <c r="BA96" s="10">
        <v>562132.17604168702</v>
      </c>
      <c r="BB96" s="10">
        <v>522340.09828942898</v>
      </c>
      <c r="BC96" s="10">
        <v>572780.14423900796</v>
      </c>
      <c r="BD96" s="10">
        <v>551087.14453833795</v>
      </c>
      <c r="BE96" s="10">
        <v>467479.10167312599</v>
      </c>
      <c r="BF96" s="10">
        <v>551107.64956448996</v>
      </c>
      <c r="BG96" s="10">
        <v>560496.21221990499</v>
      </c>
      <c r="BH96" s="10">
        <v>469094.195911257</v>
      </c>
      <c r="BI96" s="10">
        <v>510410.03061298601</v>
      </c>
      <c r="BJ96" s="10">
        <v>512599.88916260301</v>
      </c>
      <c r="BK96" s="10">
        <v>539769.01296754496</v>
      </c>
      <c r="BL96" s="10">
        <v>461400.89494146197</v>
      </c>
      <c r="BM96" s="10">
        <v>482198.76170291298</v>
      </c>
      <c r="BN96" s="10">
        <v>447804.03824925399</v>
      </c>
      <c r="BO96" s="37">
        <f t="shared" si="3"/>
        <v>0.10645898660214588</v>
      </c>
      <c r="BP96" s="37"/>
      <c r="BQ96" s="37"/>
    </row>
    <row r="97" spans="1:69" x14ac:dyDescent="0.25">
      <c r="A97" s="1" t="s">
        <v>1725</v>
      </c>
      <c r="B97" s="4" t="s">
        <v>438</v>
      </c>
      <c r="C97" s="4" t="s">
        <v>439</v>
      </c>
      <c r="D97" s="8">
        <v>1303274.2595788999</v>
      </c>
      <c r="E97" s="8">
        <v>1408678.31896448</v>
      </c>
      <c r="F97" s="8">
        <v>1398341.1401567101</v>
      </c>
      <c r="G97" s="8">
        <v>1379528.95008368</v>
      </c>
      <c r="H97" s="8">
        <v>1418150.87664504</v>
      </c>
      <c r="I97" s="8">
        <v>1449049.9612449501</v>
      </c>
      <c r="J97" s="8">
        <v>1468790.74386177</v>
      </c>
      <c r="K97" s="8">
        <v>1411094.36643247</v>
      </c>
      <c r="L97" s="8">
        <v>1409188.1367822101</v>
      </c>
      <c r="M97" s="8">
        <v>1315775.3608478301</v>
      </c>
      <c r="N97" s="8">
        <v>1337460.50971129</v>
      </c>
      <c r="O97" s="8">
        <v>1376554.4882807799</v>
      </c>
      <c r="P97" s="8">
        <v>1323557.89564657</v>
      </c>
      <c r="Q97" s="8">
        <v>1322764.8727687499</v>
      </c>
      <c r="R97" s="8">
        <v>1368637.04824841</v>
      </c>
      <c r="S97" s="8">
        <v>1368769.85895813</v>
      </c>
      <c r="T97" s="8">
        <v>1339422.75476544</v>
      </c>
      <c r="U97" s="8">
        <v>1321980.3143077299</v>
      </c>
      <c r="V97" s="8">
        <v>1333986.8062918</v>
      </c>
      <c r="W97" s="8">
        <v>1278400.5843793999</v>
      </c>
      <c r="X97" s="8">
        <v>1268565.79552804</v>
      </c>
      <c r="Y97" s="8">
        <v>1293326.5020861099</v>
      </c>
      <c r="Z97" s="8">
        <v>1270424.74607173</v>
      </c>
      <c r="AA97" s="8">
        <v>1271741.04177555</v>
      </c>
      <c r="AB97" s="8">
        <v>1243528.1113886801</v>
      </c>
      <c r="AC97" s="8">
        <v>1259893.5417496399</v>
      </c>
      <c r="AD97" s="8">
        <v>1257675.46721024</v>
      </c>
      <c r="AE97" s="8">
        <v>1286814.3157335301</v>
      </c>
      <c r="AF97" s="8">
        <v>1255456.70407163</v>
      </c>
      <c r="AG97" s="8">
        <v>1298044.4911360799</v>
      </c>
      <c r="AH97" s="7">
        <f t="shared" si="2"/>
        <v>4.6960023066672095E-2</v>
      </c>
      <c r="AI97" s="7"/>
      <c r="AJ97" s="7"/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10" t="s">
        <v>0</v>
      </c>
      <c r="AV97" s="10" t="s">
        <v>0</v>
      </c>
      <c r="AW97" s="10" t="s">
        <v>0</v>
      </c>
      <c r="AX97" s="10" t="s">
        <v>0</v>
      </c>
      <c r="AY97" s="10" t="s">
        <v>0</v>
      </c>
      <c r="AZ97" s="10" t="s">
        <v>0</v>
      </c>
      <c r="BA97" s="10" t="s">
        <v>0</v>
      </c>
      <c r="BB97" s="10" t="s">
        <v>0</v>
      </c>
      <c r="BC97" s="10" t="s">
        <v>0</v>
      </c>
      <c r="BD97" s="10" t="s">
        <v>0</v>
      </c>
      <c r="BE97" s="10" t="s">
        <v>0</v>
      </c>
      <c r="BF97" s="10" t="s">
        <v>0</v>
      </c>
      <c r="BG97" s="10" t="s">
        <v>0</v>
      </c>
      <c r="BH97" s="10" t="s">
        <v>0</v>
      </c>
      <c r="BI97" s="10" t="s">
        <v>0</v>
      </c>
      <c r="BJ97" s="10" t="s">
        <v>0</v>
      </c>
      <c r="BK97" s="10" t="s">
        <v>0</v>
      </c>
      <c r="BL97" s="10" t="s">
        <v>0</v>
      </c>
      <c r="BM97" s="10" t="s">
        <v>0</v>
      </c>
      <c r="BN97" s="10" t="s">
        <v>0</v>
      </c>
      <c r="BO97" s="37" t="e">
        <f t="shared" si="3"/>
        <v>#DIV/0!</v>
      </c>
      <c r="BP97" s="37"/>
      <c r="BQ97" s="37"/>
    </row>
    <row r="98" spans="1:69" x14ac:dyDescent="0.25">
      <c r="A98" s="1" t="s">
        <v>1726</v>
      </c>
      <c r="B98" s="4" t="s">
        <v>442</v>
      </c>
      <c r="C98" s="4" t="s">
        <v>443</v>
      </c>
      <c r="D98" s="8">
        <v>171162.661969974</v>
      </c>
      <c r="E98" s="8">
        <v>161804.12946091199</v>
      </c>
      <c r="F98" s="8">
        <v>175817.90132513701</v>
      </c>
      <c r="G98" s="8">
        <v>174926.40716442399</v>
      </c>
      <c r="H98" s="8">
        <v>177123.37726056899</v>
      </c>
      <c r="I98" s="8">
        <v>183874.050115647</v>
      </c>
      <c r="J98" s="8">
        <v>173139.5290443</v>
      </c>
      <c r="K98" s="8">
        <v>171348.304809136</v>
      </c>
      <c r="L98" s="8">
        <v>167110.198766143</v>
      </c>
      <c r="M98" s="8">
        <v>170788.40124131599</v>
      </c>
      <c r="N98" s="8">
        <v>164856.991903252</v>
      </c>
      <c r="O98" s="8">
        <v>157056.56449328799</v>
      </c>
      <c r="P98" s="8">
        <v>183369.466717745</v>
      </c>
      <c r="Q98" s="8">
        <v>158880.24743911301</v>
      </c>
      <c r="R98" s="8">
        <v>172165.70043181299</v>
      </c>
      <c r="S98" s="8">
        <v>151860.537223741</v>
      </c>
      <c r="T98" s="8">
        <v>176211.11124839899</v>
      </c>
      <c r="U98" s="8">
        <v>162951.75897129701</v>
      </c>
      <c r="V98" s="8">
        <v>160638.30558364201</v>
      </c>
      <c r="W98" s="8">
        <v>160927.229328919</v>
      </c>
      <c r="X98" s="8">
        <v>167543.92834542299</v>
      </c>
      <c r="Y98" s="8">
        <v>154090.49724039799</v>
      </c>
      <c r="Z98" s="8">
        <v>164571.91597750099</v>
      </c>
      <c r="AA98" s="8">
        <v>149709.23175621199</v>
      </c>
      <c r="AB98" s="8">
        <v>155395.685215039</v>
      </c>
      <c r="AC98" s="8">
        <v>158340.45657665501</v>
      </c>
      <c r="AD98" s="8">
        <v>166926.109573822</v>
      </c>
      <c r="AE98" s="8">
        <v>160294.69585191601</v>
      </c>
      <c r="AF98" s="8">
        <v>163885.11223498901</v>
      </c>
      <c r="AG98" s="8">
        <v>162270.10854769201</v>
      </c>
      <c r="AH98" s="7">
        <f t="shared" si="2"/>
        <v>5.2971611969396322E-2</v>
      </c>
      <c r="AI98" s="7"/>
      <c r="AJ98" s="7"/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10" t="s">
        <v>0</v>
      </c>
      <c r="AV98" s="10" t="s">
        <v>0</v>
      </c>
      <c r="AW98" s="10" t="s">
        <v>0</v>
      </c>
      <c r="AX98" s="10" t="s">
        <v>0</v>
      </c>
      <c r="AY98" s="10" t="s">
        <v>0</v>
      </c>
      <c r="AZ98" s="10" t="s">
        <v>0</v>
      </c>
      <c r="BA98" s="10" t="s">
        <v>0</v>
      </c>
      <c r="BB98" s="10" t="s">
        <v>0</v>
      </c>
      <c r="BC98" s="10" t="s">
        <v>0</v>
      </c>
      <c r="BD98" s="10" t="s">
        <v>0</v>
      </c>
      <c r="BE98" s="10" t="s">
        <v>0</v>
      </c>
      <c r="BF98" s="10" t="s">
        <v>0</v>
      </c>
      <c r="BG98" s="10" t="s">
        <v>0</v>
      </c>
      <c r="BH98" s="10" t="s">
        <v>0</v>
      </c>
      <c r="BI98" s="10" t="s">
        <v>0</v>
      </c>
      <c r="BJ98" s="10" t="s">
        <v>0</v>
      </c>
      <c r="BK98" s="10" t="s">
        <v>0</v>
      </c>
      <c r="BL98" s="10" t="s">
        <v>0</v>
      </c>
      <c r="BM98" s="10" t="s">
        <v>0</v>
      </c>
      <c r="BN98" s="10" t="s">
        <v>0</v>
      </c>
      <c r="BO98" s="37" t="e">
        <f t="shared" si="3"/>
        <v>#DIV/0!</v>
      </c>
      <c r="BP98" s="37"/>
      <c r="BQ98" s="37"/>
    </row>
    <row r="99" spans="1:69" x14ac:dyDescent="0.25">
      <c r="A99" s="1" t="s">
        <v>1727</v>
      </c>
      <c r="B99" s="4" t="s">
        <v>447</v>
      </c>
      <c r="C99" s="4" t="s">
        <v>448</v>
      </c>
      <c r="D99" s="8" t="s">
        <v>0</v>
      </c>
      <c r="E99" s="8" t="s">
        <v>0</v>
      </c>
      <c r="F99" s="8" t="s">
        <v>0</v>
      </c>
      <c r="G99" s="8" t="s">
        <v>0</v>
      </c>
      <c r="H99" s="8" t="s">
        <v>0</v>
      </c>
      <c r="I99" s="8" t="s">
        <v>0</v>
      </c>
      <c r="J99" s="8" t="s">
        <v>0</v>
      </c>
      <c r="K99" s="8" t="s">
        <v>0</v>
      </c>
      <c r="L99" s="8" t="s">
        <v>0</v>
      </c>
      <c r="M99" s="8" t="s">
        <v>0</v>
      </c>
      <c r="N99" s="8" t="s">
        <v>0</v>
      </c>
      <c r="O99" s="8" t="s">
        <v>0</v>
      </c>
      <c r="P99" s="8" t="s">
        <v>0</v>
      </c>
      <c r="Q99" s="8" t="s">
        <v>0</v>
      </c>
      <c r="R99" s="8" t="s">
        <v>0</v>
      </c>
      <c r="S99" s="8" t="s">
        <v>0</v>
      </c>
      <c r="T99" s="8" t="s">
        <v>0</v>
      </c>
      <c r="U99" s="8" t="s">
        <v>0</v>
      </c>
      <c r="V99" s="8" t="s">
        <v>0</v>
      </c>
      <c r="W99" s="8" t="s">
        <v>0</v>
      </c>
      <c r="X99" s="8" t="s">
        <v>0</v>
      </c>
      <c r="Y99" s="8" t="s">
        <v>0</v>
      </c>
      <c r="Z99" s="8" t="s">
        <v>0</v>
      </c>
      <c r="AA99" s="8" t="s">
        <v>0</v>
      </c>
      <c r="AB99" s="8" t="s">
        <v>0</v>
      </c>
      <c r="AC99" s="8" t="s">
        <v>0</v>
      </c>
      <c r="AD99" s="8" t="s">
        <v>0</v>
      </c>
      <c r="AE99" s="8" t="s">
        <v>0</v>
      </c>
      <c r="AF99" s="8" t="s">
        <v>0</v>
      </c>
      <c r="AG99" s="8" t="s">
        <v>0</v>
      </c>
      <c r="AH99" s="7" t="e">
        <f t="shared" si="2"/>
        <v>#DIV/0!</v>
      </c>
      <c r="AI99" s="7"/>
      <c r="AJ99" s="7"/>
      <c r="AK99" s="10">
        <v>179707.19923586</v>
      </c>
      <c r="AL99" s="10">
        <v>173394.008460307</v>
      </c>
      <c r="AM99" s="10">
        <v>174088.07872040101</v>
      </c>
      <c r="AN99" s="10">
        <v>176695.826788637</v>
      </c>
      <c r="AO99" s="10">
        <v>181618.25096343801</v>
      </c>
      <c r="AP99" s="10">
        <v>168730.42212515001</v>
      </c>
      <c r="AQ99" s="10">
        <v>170965.302591313</v>
      </c>
      <c r="AR99" s="10">
        <v>142230.59321862401</v>
      </c>
      <c r="AS99" s="10">
        <v>180276.16330911699</v>
      </c>
      <c r="AT99" s="10">
        <v>183668.993392859</v>
      </c>
      <c r="AU99" s="10">
        <v>163136.32826061599</v>
      </c>
      <c r="AV99" s="10">
        <v>170706.685105546</v>
      </c>
      <c r="AW99" s="10">
        <v>161676.212245131</v>
      </c>
      <c r="AX99" s="10">
        <v>144388.39055463401</v>
      </c>
      <c r="AY99" s="10">
        <v>160808.80322035699</v>
      </c>
      <c r="AZ99" s="10">
        <v>150897.38220562</v>
      </c>
      <c r="BA99" s="10">
        <v>164259.805025879</v>
      </c>
      <c r="BB99" s="10">
        <v>162000.41603601599</v>
      </c>
      <c r="BC99" s="10">
        <v>165896.909734749</v>
      </c>
      <c r="BD99" s="10">
        <v>158649.82082248799</v>
      </c>
      <c r="BE99" s="10">
        <v>135153.470149539</v>
      </c>
      <c r="BF99" s="10">
        <v>162088.83250926499</v>
      </c>
      <c r="BG99" s="10">
        <v>156420.63632987501</v>
      </c>
      <c r="BH99" s="10">
        <v>162375.38489441501</v>
      </c>
      <c r="BI99" s="10">
        <v>174059.783745758</v>
      </c>
      <c r="BJ99" s="10">
        <v>158918.799925372</v>
      </c>
      <c r="BK99" s="10">
        <v>162938.84278283801</v>
      </c>
      <c r="BL99" s="10">
        <v>176978.61319382599</v>
      </c>
      <c r="BM99" s="10">
        <v>130691.719356562</v>
      </c>
      <c r="BN99" s="10">
        <v>139684.876857575</v>
      </c>
      <c r="BO99" s="37">
        <f t="shared" si="3"/>
        <v>8.5409650525107281E-2</v>
      </c>
      <c r="BP99" s="37"/>
      <c r="BQ99" s="37"/>
    </row>
    <row r="100" spans="1:69" x14ac:dyDescent="0.25">
      <c r="A100" s="1" t="s">
        <v>1728</v>
      </c>
      <c r="B100" s="4" t="s">
        <v>452</v>
      </c>
      <c r="C100" s="4" t="s">
        <v>453</v>
      </c>
      <c r="D100" s="8" t="s">
        <v>0</v>
      </c>
      <c r="E100" s="8" t="s">
        <v>0</v>
      </c>
      <c r="F100" s="8" t="s">
        <v>0</v>
      </c>
      <c r="G100" s="8" t="s">
        <v>0</v>
      </c>
      <c r="H100" s="8" t="s">
        <v>0</v>
      </c>
      <c r="I100" s="8" t="s">
        <v>0</v>
      </c>
      <c r="J100" s="8" t="s">
        <v>0</v>
      </c>
      <c r="K100" s="8" t="s">
        <v>0</v>
      </c>
      <c r="L100" s="8" t="s">
        <v>0</v>
      </c>
      <c r="M100" s="8" t="s">
        <v>0</v>
      </c>
      <c r="N100" s="8" t="s">
        <v>0</v>
      </c>
      <c r="O100" s="8" t="s">
        <v>0</v>
      </c>
      <c r="P100" s="8" t="s">
        <v>0</v>
      </c>
      <c r="Q100" s="8" t="s">
        <v>0</v>
      </c>
      <c r="R100" s="8" t="s">
        <v>0</v>
      </c>
      <c r="S100" s="8" t="s">
        <v>0</v>
      </c>
      <c r="T100" s="8" t="s">
        <v>0</v>
      </c>
      <c r="U100" s="8" t="s">
        <v>0</v>
      </c>
      <c r="V100" s="8" t="s">
        <v>0</v>
      </c>
      <c r="W100" s="8" t="s">
        <v>0</v>
      </c>
      <c r="X100" s="8" t="s">
        <v>0</v>
      </c>
      <c r="Y100" s="8" t="s">
        <v>0</v>
      </c>
      <c r="Z100" s="8" t="s">
        <v>0</v>
      </c>
      <c r="AA100" s="8" t="s">
        <v>0</v>
      </c>
      <c r="AB100" s="8" t="s">
        <v>0</v>
      </c>
      <c r="AC100" s="8" t="s">
        <v>0</v>
      </c>
      <c r="AD100" s="8" t="s">
        <v>0</v>
      </c>
      <c r="AE100" s="8" t="s">
        <v>0</v>
      </c>
      <c r="AF100" s="8" t="s">
        <v>0</v>
      </c>
      <c r="AG100" s="8" t="s">
        <v>0</v>
      </c>
      <c r="AH100" s="7" t="e">
        <f t="shared" si="2"/>
        <v>#DIV/0!</v>
      </c>
      <c r="AI100" s="7"/>
      <c r="AJ100" s="7"/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10" t="s">
        <v>0</v>
      </c>
      <c r="AV100" s="10" t="s">
        <v>0</v>
      </c>
      <c r="AW100" s="10" t="s">
        <v>0</v>
      </c>
      <c r="AX100" s="10" t="s">
        <v>0</v>
      </c>
      <c r="AY100" s="10" t="s">
        <v>0</v>
      </c>
      <c r="AZ100" s="10" t="s">
        <v>0</v>
      </c>
      <c r="BA100" s="10" t="s">
        <v>0</v>
      </c>
      <c r="BB100" s="10" t="s">
        <v>0</v>
      </c>
      <c r="BC100" s="10" t="s">
        <v>0</v>
      </c>
      <c r="BD100" s="10" t="s">
        <v>0</v>
      </c>
      <c r="BE100" s="10" t="s">
        <v>0</v>
      </c>
      <c r="BF100" s="10" t="s">
        <v>0</v>
      </c>
      <c r="BG100" s="10" t="s">
        <v>0</v>
      </c>
      <c r="BH100" s="10" t="s">
        <v>0</v>
      </c>
      <c r="BI100" s="10" t="s">
        <v>0</v>
      </c>
      <c r="BJ100" s="10" t="s">
        <v>0</v>
      </c>
      <c r="BK100" s="10" t="s">
        <v>0</v>
      </c>
      <c r="BL100" s="10" t="s">
        <v>0</v>
      </c>
      <c r="BM100" s="10" t="s">
        <v>0</v>
      </c>
      <c r="BN100" s="10" t="s">
        <v>0</v>
      </c>
      <c r="BO100" s="37" t="e">
        <f t="shared" si="3"/>
        <v>#DIV/0!</v>
      </c>
      <c r="BP100" s="37"/>
      <c r="BQ100" s="37"/>
    </row>
    <row r="101" spans="1:69" x14ac:dyDescent="0.25">
      <c r="A101" s="1" t="s">
        <v>1729</v>
      </c>
      <c r="B101" s="4" t="s">
        <v>456</v>
      </c>
      <c r="C101" s="4" t="s">
        <v>457</v>
      </c>
      <c r="D101" s="8">
        <v>9795679.8048228305</v>
      </c>
      <c r="E101" s="8">
        <v>9274559.0825141296</v>
      </c>
      <c r="F101" s="8">
        <v>8267183.8452976504</v>
      </c>
      <c r="G101" s="8">
        <v>7002846.4120959397</v>
      </c>
      <c r="H101" s="8">
        <v>8326919.2551986296</v>
      </c>
      <c r="I101" s="8">
        <v>8226214.7190460004</v>
      </c>
      <c r="J101" s="8">
        <v>8162265.22625852</v>
      </c>
      <c r="K101" s="8">
        <v>7105064.2397531196</v>
      </c>
      <c r="L101" s="8">
        <v>7944790.5176762799</v>
      </c>
      <c r="M101" s="8">
        <v>7274639.9200026002</v>
      </c>
      <c r="N101" s="8">
        <v>7179430.7789078504</v>
      </c>
      <c r="O101" s="8">
        <v>7016489.3722817097</v>
      </c>
      <c r="P101" s="8">
        <v>6122596.8654918903</v>
      </c>
      <c r="Q101" s="8">
        <v>5527690.0111605097</v>
      </c>
      <c r="R101" s="8">
        <v>6153009.7404936599</v>
      </c>
      <c r="S101" s="8">
        <v>5662381.94721762</v>
      </c>
      <c r="T101" s="8">
        <v>5799130.0632199096</v>
      </c>
      <c r="U101" s="8">
        <v>5824468.1299828198</v>
      </c>
      <c r="V101" s="8">
        <v>5615895.3565881299</v>
      </c>
      <c r="W101" s="8">
        <v>3866367.4504902302</v>
      </c>
      <c r="X101" s="8">
        <v>3895020.7646593801</v>
      </c>
      <c r="Y101" s="8">
        <v>4501888.5802536402</v>
      </c>
      <c r="Z101" s="8">
        <v>5027152.7842869097</v>
      </c>
      <c r="AA101" s="8">
        <v>4597183.61107969</v>
      </c>
      <c r="AB101" s="8">
        <v>4838265.0149284704</v>
      </c>
      <c r="AC101" s="8">
        <v>4408467.8653701898</v>
      </c>
      <c r="AD101" s="8">
        <v>4855386.6321192998</v>
      </c>
      <c r="AE101" s="8">
        <v>5080294.0043881498</v>
      </c>
      <c r="AF101" s="8">
        <v>4023175.1841768101</v>
      </c>
      <c r="AG101" s="8">
        <v>5195297.9700294798</v>
      </c>
      <c r="AH101" s="7">
        <f t="shared" si="2"/>
        <v>0.26584181399684781</v>
      </c>
      <c r="AI101" s="7"/>
      <c r="AJ101" s="7"/>
      <c r="AK101" s="10">
        <v>19358839.3174817</v>
      </c>
      <c r="AL101" s="10">
        <v>19289519.650858998</v>
      </c>
      <c r="AM101" s="10">
        <v>18397657.178107601</v>
      </c>
      <c r="AN101" s="10">
        <v>17465842.343794499</v>
      </c>
      <c r="AO101" s="10">
        <v>17854780.4368813</v>
      </c>
      <c r="AP101" s="10">
        <v>17130573.491484798</v>
      </c>
      <c r="AQ101" s="10">
        <v>16444660.1139466</v>
      </c>
      <c r="AR101" s="10">
        <v>15649294.0918887</v>
      </c>
      <c r="AS101" s="10">
        <v>15895621.217964301</v>
      </c>
      <c r="AT101" s="10">
        <v>14917859.045417801</v>
      </c>
      <c r="AU101" s="10">
        <v>14664774.1274799</v>
      </c>
      <c r="AV101" s="10">
        <v>13644414.5897229</v>
      </c>
      <c r="AW101" s="10">
        <v>12768231.5153007</v>
      </c>
      <c r="AX101" s="10">
        <v>12315144.382886199</v>
      </c>
      <c r="AY101" s="10">
        <v>13163999.0552886</v>
      </c>
      <c r="AZ101" s="10">
        <v>11638285.0417128</v>
      </c>
      <c r="BA101" s="10">
        <v>12111393.2319672</v>
      </c>
      <c r="BB101" s="10">
        <v>12063080.260683401</v>
      </c>
      <c r="BC101" s="10">
        <v>12125041.8412566</v>
      </c>
      <c r="BD101" s="10">
        <v>9968590.84766124</v>
      </c>
      <c r="BE101" s="10">
        <v>8324790.8607436502</v>
      </c>
      <c r="BF101" s="10">
        <v>9941442.7999865394</v>
      </c>
      <c r="BG101" s="10">
        <v>10024618.3488796</v>
      </c>
      <c r="BH101" s="10">
        <v>9757356.1128441598</v>
      </c>
      <c r="BI101" s="10">
        <v>10799890.121305101</v>
      </c>
      <c r="BJ101" s="10">
        <v>10346643.1165467</v>
      </c>
      <c r="BK101" s="10">
        <v>10521471.1604046</v>
      </c>
      <c r="BL101" s="10">
        <v>11620193.218951499</v>
      </c>
      <c r="BM101" s="10">
        <v>8009445.2825644296</v>
      </c>
      <c r="BN101" s="10">
        <v>10167865.9810424</v>
      </c>
      <c r="BO101" s="37">
        <f t="shared" si="3"/>
        <v>0.2513869938197259</v>
      </c>
      <c r="BP101" s="37"/>
      <c r="BQ101" s="37"/>
    </row>
    <row r="102" spans="1:69" x14ac:dyDescent="0.25">
      <c r="A102" s="1" t="s">
        <v>1730</v>
      </c>
      <c r="B102" s="4" t="s">
        <v>460</v>
      </c>
      <c r="C102" s="4" t="s">
        <v>461</v>
      </c>
      <c r="D102" s="8" t="s">
        <v>0</v>
      </c>
      <c r="E102" s="8" t="s">
        <v>0</v>
      </c>
      <c r="F102" s="8" t="s">
        <v>0</v>
      </c>
      <c r="G102" s="8" t="s">
        <v>0</v>
      </c>
      <c r="H102" s="8" t="s">
        <v>0</v>
      </c>
      <c r="I102" s="8" t="s">
        <v>0</v>
      </c>
      <c r="J102" s="8" t="s">
        <v>0</v>
      </c>
      <c r="K102" s="8" t="s">
        <v>0</v>
      </c>
      <c r="L102" s="8" t="s">
        <v>0</v>
      </c>
      <c r="M102" s="8" t="s">
        <v>0</v>
      </c>
      <c r="N102" s="8" t="s">
        <v>0</v>
      </c>
      <c r="O102" s="8" t="s">
        <v>0</v>
      </c>
      <c r="P102" s="8" t="s">
        <v>0</v>
      </c>
      <c r="Q102" s="8" t="s">
        <v>0</v>
      </c>
      <c r="R102" s="8" t="s">
        <v>0</v>
      </c>
      <c r="S102" s="8" t="s">
        <v>0</v>
      </c>
      <c r="T102" s="8" t="s">
        <v>0</v>
      </c>
      <c r="U102" s="8" t="s">
        <v>0</v>
      </c>
      <c r="V102" s="8" t="s">
        <v>0</v>
      </c>
      <c r="W102" s="8" t="s">
        <v>0</v>
      </c>
      <c r="X102" s="8" t="s">
        <v>0</v>
      </c>
      <c r="Y102" s="8" t="s">
        <v>0</v>
      </c>
      <c r="Z102" s="8" t="s">
        <v>0</v>
      </c>
      <c r="AA102" s="8" t="s">
        <v>0</v>
      </c>
      <c r="AB102" s="8" t="s">
        <v>0</v>
      </c>
      <c r="AC102" s="8" t="s">
        <v>0</v>
      </c>
      <c r="AD102" s="8" t="s">
        <v>0</v>
      </c>
      <c r="AE102" s="8" t="s">
        <v>0</v>
      </c>
      <c r="AF102" s="8" t="s">
        <v>0</v>
      </c>
      <c r="AG102" s="8" t="s">
        <v>0</v>
      </c>
      <c r="AH102" s="7" t="e">
        <f t="shared" si="2"/>
        <v>#DIV/0!</v>
      </c>
      <c r="AI102" s="7"/>
      <c r="AJ102" s="7"/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10" t="s">
        <v>0</v>
      </c>
      <c r="AV102" s="10" t="s">
        <v>0</v>
      </c>
      <c r="AW102" s="10" t="s">
        <v>0</v>
      </c>
      <c r="AX102" s="10" t="s">
        <v>0</v>
      </c>
      <c r="AY102" s="10" t="s">
        <v>0</v>
      </c>
      <c r="AZ102" s="10" t="s">
        <v>0</v>
      </c>
      <c r="BA102" s="10" t="s">
        <v>0</v>
      </c>
      <c r="BB102" s="10" t="s">
        <v>0</v>
      </c>
      <c r="BC102" s="10" t="s">
        <v>0</v>
      </c>
      <c r="BD102" s="10" t="s">
        <v>0</v>
      </c>
      <c r="BE102" s="10" t="s">
        <v>0</v>
      </c>
      <c r="BF102" s="10" t="s">
        <v>0</v>
      </c>
      <c r="BG102" s="10" t="s">
        <v>0</v>
      </c>
      <c r="BH102" s="10" t="s">
        <v>0</v>
      </c>
      <c r="BI102" s="10" t="s">
        <v>0</v>
      </c>
      <c r="BJ102" s="10" t="s">
        <v>0</v>
      </c>
      <c r="BK102" s="10" t="s">
        <v>0</v>
      </c>
      <c r="BL102" s="10" t="s">
        <v>0</v>
      </c>
      <c r="BM102" s="10" t="s">
        <v>0</v>
      </c>
      <c r="BN102" s="10" t="s">
        <v>0</v>
      </c>
      <c r="BO102" s="37" t="e">
        <f t="shared" si="3"/>
        <v>#DIV/0!</v>
      </c>
      <c r="BP102" s="37"/>
      <c r="BQ102" s="37"/>
    </row>
    <row r="103" spans="1:69" x14ac:dyDescent="0.25">
      <c r="A103" s="1" t="s">
        <v>1731</v>
      </c>
      <c r="B103" s="4" t="s">
        <v>465</v>
      </c>
      <c r="C103" s="4" t="s">
        <v>466</v>
      </c>
      <c r="D103" s="8" t="s">
        <v>0</v>
      </c>
      <c r="E103" s="8" t="s">
        <v>0</v>
      </c>
      <c r="F103" s="8" t="s">
        <v>0</v>
      </c>
      <c r="G103" s="8" t="s">
        <v>0</v>
      </c>
      <c r="H103" s="8" t="s">
        <v>0</v>
      </c>
      <c r="I103" s="8" t="s">
        <v>0</v>
      </c>
      <c r="J103" s="8" t="s">
        <v>0</v>
      </c>
      <c r="K103" s="8" t="s">
        <v>0</v>
      </c>
      <c r="L103" s="8" t="s">
        <v>0</v>
      </c>
      <c r="M103" s="8" t="s">
        <v>0</v>
      </c>
      <c r="N103" s="8" t="s">
        <v>0</v>
      </c>
      <c r="O103" s="8" t="s">
        <v>0</v>
      </c>
      <c r="P103" s="8" t="s">
        <v>0</v>
      </c>
      <c r="Q103" s="8" t="s">
        <v>0</v>
      </c>
      <c r="R103" s="8" t="s">
        <v>0</v>
      </c>
      <c r="S103" s="8" t="s">
        <v>0</v>
      </c>
      <c r="T103" s="8" t="s">
        <v>0</v>
      </c>
      <c r="U103" s="8" t="s">
        <v>0</v>
      </c>
      <c r="V103" s="8" t="s">
        <v>0</v>
      </c>
      <c r="W103" s="8" t="s">
        <v>0</v>
      </c>
      <c r="X103" s="8" t="s">
        <v>0</v>
      </c>
      <c r="Y103" s="8" t="s">
        <v>0</v>
      </c>
      <c r="Z103" s="8" t="s">
        <v>0</v>
      </c>
      <c r="AA103" s="8" t="s">
        <v>0</v>
      </c>
      <c r="AB103" s="8" t="s">
        <v>0</v>
      </c>
      <c r="AC103" s="8" t="s">
        <v>0</v>
      </c>
      <c r="AD103" s="8" t="s">
        <v>0</v>
      </c>
      <c r="AE103" s="8" t="s">
        <v>0</v>
      </c>
      <c r="AF103" s="8" t="s">
        <v>0</v>
      </c>
      <c r="AG103" s="8" t="s">
        <v>0</v>
      </c>
      <c r="AH103" s="7" t="e">
        <f t="shared" si="2"/>
        <v>#DIV/0!</v>
      </c>
      <c r="AI103" s="7"/>
      <c r="AJ103" s="7"/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10" t="s">
        <v>0</v>
      </c>
      <c r="AV103" s="10" t="s">
        <v>0</v>
      </c>
      <c r="AW103" s="10" t="s">
        <v>0</v>
      </c>
      <c r="AX103" s="10" t="s">
        <v>0</v>
      </c>
      <c r="AY103" s="10" t="s">
        <v>0</v>
      </c>
      <c r="AZ103" s="10" t="s">
        <v>0</v>
      </c>
      <c r="BA103" s="10" t="s">
        <v>0</v>
      </c>
      <c r="BB103" s="10" t="s">
        <v>0</v>
      </c>
      <c r="BC103" s="10" t="s">
        <v>0</v>
      </c>
      <c r="BD103" s="10" t="s">
        <v>0</v>
      </c>
      <c r="BE103" s="10" t="s">
        <v>0</v>
      </c>
      <c r="BF103" s="10" t="s">
        <v>0</v>
      </c>
      <c r="BG103" s="10" t="s">
        <v>0</v>
      </c>
      <c r="BH103" s="10" t="s">
        <v>0</v>
      </c>
      <c r="BI103" s="10" t="s">
        <v>0</v>
      </c>
      <c r="BJ103" s="10" t="s">
        <v>0</v>
      </c>
      <c r="BK103" s="10" t="s">
        <v>0</v>
      </c>
      <c r="BL103" s="10" t="s">
        <v>0</v>
      </c>
      <c r="BM103" s="10" t="s">
        <v>0</v>
      </c>
      <c r="BN103" s="10" t="s">
        <v>0</v>
      </c>
      <c r="BO103" s="37" t="e">
        <f t="shared" si="3"/>
        <v>#DIV/0!</v>
      </c>
      <c r="BP103" s="37"/>
      <c r="BQ103" s="37"/>
    </row>
    <row r="104" spans="1:69" x14ac:dyDescent="0.25">
      <c r="A104" s="1" t="s">
        <v>1732</v>
      </c>
      <c r="B104" s="4" t="s">
        <v>469</v>
      </c>
      <c r="C104" s="4" t="s">
        <v>470</v>
      </c>
      <c r="D104" s="8">
        <v>4127199.22497469</v>
      </c>
      <c r="E104" s="8">
        <v>3424085.4575980902</v>
      </c>
      <c r="F104" s="8">
        <v>3129126.4457947598</v>
      </c>
      <c r="G104" s="8">
        <v>2952573.29142445</v>
      </c>
      <c r="H104" s="8">
        <v>3037059.35924883</v>
      </c>
      <c r="I104" s="8">
        <v>2779188.6679475899</v>
      </c>
      <c r="J104" s="8">
        <v>2748861.23383551</v>
      </c>
      <c r="K104" s="8">
        <v>2688733.21955571</v>
      </c>
      <c r="L104" s="8">
        <v>2685895.4628684502</v>
      </c>
      <c r="M104" s="8">
        <v>2643603.7048518299</v>
      </c>
      <c r="N104" s="8">
        <v>2589047.8523573698</v>
      </c>
      <c r="O104" s="8">
        <v>2489211.4744725898</v>
      </c>
      <c r="P104" s="8">
        <v>2555515.1425471599</v>
      </c>
      <c r="Q104" s="8">
        <v>2504194.4567573299</v>
      </c>
      <c r="R104" s="8">
        <v>2456599.4921011701</v>
      </c>
      <c r="S104" s="8">
        <v>2325118.4263684298</v>
      </c>
      <c r="T104" s="8">
        <v>2283136.2663516202</v>
      </c>
      <c r="U104" s="8">
        <v>2313394.0680832299</v>
      </c>
      <c r="V104" s="8">
        <v>2242244.84424314</v>
      </c>
      <c r="W104" s="8">
        <v>2259321.4906548099</v>
      </c>
      <c r="X104" s="8">
        <v>2296452.2578542898</v>
      </c>
      <c r="Y104" s="8">
        <v>2236745.1236847499</v>
      </c>
      <c r="Z104" s="8">
        <v>2233875.48611638</v>
      </c>
      <c r="AA104" s="8">
        <v>2222041.4376650401</v>
      </c>
      <c r="AB104" s="8">
        <v>2231902.4368307702</v>
      </c>
      <c r="AC104" s="8">
        <v>2144758.1688016499</v>
      </c>
      <c r="AD104" s="8">
        <v>2273791.7146716202</v>
      </c>
      <c r="AE104" s="8">
        <v>2117759.6965054199</v>
      </c>
      <c r="AF104" s="8">
        <v>2174532.6916416502</v>
      </c>
      <c r="AG104" s="8">
        <v>2100709.30800582</v>
      </c>
      <c r="AH104" s="7">
        <f t="shared" si="2"/>
        <v>0.17496130050269532</v>
      </c>
      <c r="AI104" s="7"/>
      <c r="AJ104" s="7"/>
      <c r="AK104" s="10">
        <v>1288480.417069</v>
      </c>
      <c r="AL104" s="10">
        <v>1000092.5655104</v>
      </c>
      <c r="AM104" s="10">
        <v>906930.87952932005</v>
      </c>
      <c r="AN104" s="10">
        <v>931333.57517324702</v>
      </c>
      <c r="AO104" s="10">
        <v>867035.06126057904</v>
      </c>
      <c r="AP104" s="10">
        <v>848911.94273814501</v>
      </c>
      <c r="AQ104" s="10">
        <v>793730.43996051303</v>
      </c>
      <c r="AR104" s="10">
        <v>789859.36645599594</v>
      </c>
      <c r="AS104" s="10">
        <v>769294.48294271599</v>
      </c>
      <c r="AT104" s="10">
        <v>826404.93324817403</v>
      </c>
      <c r="AU104" s="10">
        <v>735378.60388297297</v>
      </c>
      <c r="AV104" s="10">
        <v>738629.922416933</v>
      </c>
      <c r="AW104" s="10">
        <v>685998.66477063601</v>
      </c>
      <c r="AX104" s="10">
        <v>752655.97710926004</v>
      </c>
      <c r="AY104" s="10">
        <v>721456.490427932</v>
      </c>
      <c r="AZ104" s="10">
        <v>688992.50367243902</v>
      </c>
      <c r="BA104" s="10">
        <v>712626.755697769</v>
      </c>
      <c r="BB104" s="10">
        <v>655433.299744213</v>
      </c>
      <c r="BC104" s="10">
        <v>688481.553873203</v>
      </c>
      <c r="BD104" s="10">
        <v>709072.35746358405</v>
      </c>
      <c r="BE104" s="10">
        <v>707394.784951907</v>
      </c>
      <c r="BF104" s="10">
        <v>642055.80431623303</v>
      </c>
      <c r="BG104" s="10">
        <v>663737.50203435996</v>
      </c>
      <c r="BH104" s="10">
        <v>636736.66063448205</v>
      </c>
      <c r="BI104" s="10">
        <v>633100.48695800803</v>
      </c>
      <c r="BJ104" s="10">
        <v>616293.74943250103</v>
      </c>
      <c r="BK104" s="10">
        <v>674818.04773793195</v>
      </c>
      <c r="BL104" s="10">
        <v>664171.62438429403</v>
      </c>
      <c r="BM104" s="10">
        <v>656489.95552389196</v>
      </c>
      <c r="BN104" s="10">
        <v>641405.02169120102</v>
      </c>
      <c r="BO104" s="37">
        <f t="shared" si="3"/>
        <v>0.18508037739845165</v>
      </c>
      <c r="BP104" s="37"/>
      <c r="BQ104" s="37"/>
    </row>
    <row r="105" spans="1:69" x14ac:dyDescent="0.25">
      <c r="A105" s="1" t="s">
        <v>1733</v>
      </c>
      <c r="B105" s="4" t="s">
        <v>474</v>
      </c>
      <c r="C105" s="4" t="s">
        <v>475</v>
      </c>
      <c r="D105" s="8">
        <v>20654789.007590901</v>
      </c>
      <c r="E105" s="8">
        <v>20157604.012892399</v>
      </c>
      <c r="F105" s="8">
        <v>19689428.304451399</v>
      </c>
      <c r="G105" s="8">
        <v>19318357.076566301</v>
      </c>
      <c r="H105" s="8">
        <v>19555477.8424518</v>
      </c>
      <c r="I105" s="8">
        <v>18959048.531560201</v>
      </c>
      <c r="J105" s="8">
        <v>18846386.944018401</v>
      </c>
      <c r="K105" s="8">
        <v>19078289.9921466</v>
      </c>
      <c r="L105" s="8">
        <v>18732558.0867103</v>
      </c>
      <c r="M105" s="8">
        <v>18143817.721360099</v>
      </c>
      <c r="N105" s="8">
        <v>18608021.315753099</v>
      </c>
      <c r="O105" s="8">
        <v>18747130.829711199</v>
      </c>
      <c r="P105" s="8">
        <v>18092153.778993499</v>
      </c>
      <c r="Q105" s="8">
        <v>18163412.987179998</v>
      </c>
      <c r="R105" s="8">
        <v>18337752.2596788</v>
      </c>
      <c r="S105" s="8">
        <v>17696669.5204596</v>
      </c>
      <c r="T105" s="8">
        <v>18160730.396599501</v>
      </c>
      <c r="U105" s="8">
        <v>17906495.196401998</v>
      </c>
      <c r="V105" s="8">
        <v>17735306.950926501</v>
      </c>
      <c r="W105" s="8">
        <v>17127845.476123001</v>
      </c>
      <c r="X105" s="8">
        <v>17424014.3206423</v>
      </c>
      <c r="Y105" s="8">
        <v>17596249.7208541</v>
      </c>
      <c r="Z105" s="8">
        <v>17001917.184339099</v>
      </c>
      <c r="AA105" s="8">
        <v>17186142.9465831</v>
      </c>
      <c r="AB105" s="8">
        <v>17320902.694759998</v>
      </c>
      <c r="AC105" s="8">
        <v>17246430.043492898</v>
      </c>
      <c r="AD105" s="8">
        <v>16519431.482251899</v>
      </c>
      <c r="AE105" s="8">
        <v>16903381.133408401</v>
      </c>
      <c r="AF105" s="8">
        <v>16906355.775740601</v>
      </c>
      <c r="AG105" s="8">
        <v>16235616.028934199</v>
      </c>
      <c r="AH105" s="7">
        <f t="shared" si="2"/>
        <v>6.0095465816444635E-2</v>
      </c>
      <c r="AI105" s="7"/>
      <c r="AJ105" s="7"/>
      <c r="AK105" s="10">
        <v>28796231.5363064</v>
      </c>
      <c r="AL105" s="10">
        <v>27882219.489700198</v>
      </c>
      <c r="AM105" s="10">
        <v>26438261.873133302</v>
      </c>
      <c r="AN105" s="10">
        <v>27454353.818817999</v>
      </c>
      <c r="AO105" s="10">
        <v>27250531.330571</v>
      </c>
      <c r="AP105" s="10">
        <v>27811184.1887132</v>
      </c>
      <c r="AQ105" s="10">
        <v>27670024.051854499</v>
      </c>
      <c r="AR105" s="10">
        <v>26414795.2112097</v>
      </c>
      <c r="AS105" s="10">
        <v>25956772.7304608</v>
      </c>
      <c r="AT105" s="10">
        <v>25588896.397615101</v>
      </c>
      <c r="AU105" s="10">
        <v>25702531.5579031</v>
      </c>
      <c r="AV105" s="10">
        <v>26099098.979922101</v>
      </c>
      <c r="AW105" s="10">
        <v>25406893.327151202</v>
      </c>
      <c r="AX105" s="10">
        <v>24596647.5380789</v>
      </c>
      <c r="AY105" s="10">
        <v>26693070.572680499</v>
      </c>
      <c r="AZ105" s="10">
        <v>24680577.2837345</v>
      </c>
      <c r="BA105" s="10">
        <v>25233169.609329801</v>
      </c>
      <c r="BB105" s="10">
        <v>24643027.753761999</v>
      </c>
      <c r="BC105" s="10">
        <v>25285706.756161999</v>
      </c>
      <c r="BD105" s="10">
        <v>24175828.565928999</v>
      </c>
      <c r="BE105" s="10">
        <v>24189470.573580202</v>
      </c>
      <c r="BF105" s="10">
        <v>23958175.4545241</v>
      </c>
      <c r="BG105" s="10">
        <v>24689282.123410001</v>
      </c>
      <c r="BH105" s="10">
        <v>24129176.791902799</v>
      </c>
      <c r="BI105" s="10">
        <v>24415429.3787672</v>
      </c>
      <c r="BJ105" s="10">
        <v>24687117.539687201</v>
      </c>
      <c r="BK105" s="10">
        <v>24066680.972809501</v>
      </c>
      <c r="BL105" s="10">
        <v>24015233.251304802</v>
      </c>
      <c r="BM105" s="10">
        <v>24092697.9718429</v>
      </c>
      <c r="BN105" s="10">
        <v>23334653.517474499</v>
      </c>
      <c r="BO105" s="37">
        <f t="shared" si="3"/>
        <v>5.6720623502760643E-2</v>
      </c>
      <c r="BP105" s="37"/>
      <c r="BQ105" s="37"/>
    </row>
    <row r="106" spans="1:69" x14ac:dyDescent="0.25">
      <c r="A106" s="1" t="s">
        <v>1734</v>
      </c>
      <c r="B106" s="4" t="s">
        <v>479</v>
      </c>
      <c r="C106" s="4" t="s">
        <v>480</v>
      </c>
      <c r="D106" s="8">
        <v>268234.72454337898</v>
      </c>
      <c r="E106" s="8">
        <v>260584.004966459</v>
      </c>
      <c r="F106" s="8">
        <v>245940.70260730601</v>
      </c>
      <c r="G106" s="8">
        <v>246874.81936135201</v>
      </c>
      <c r="H106" s="8">
        <v>235718.21769493801</v>
      </c>
      <c r="I106" s="8">
        <v>249335.111045703</v>
      </c>
      <c r="J106" s="8">
        <v>231474.70561151701</v>
      </c>
      <c r="K106" s="8">
        <v>249060.84573105001</v>
      </c>
      <c r="L106" s="8">
        <v>255673.81519360901</v>
      </c>
      <c r="M106" s="8">
        <v>234919.37099218101</v>
      </c>
      <c r="N106" s="8">
        <v>242817.22338434399</v>
      </c>
      <c r="O106" s="8">
        <v>237243.917347115</v>
      </c>
      <c r="P106" s="8">
        <v>237980.10787925401</v>
      </c>
      <c r="Q106" s="8">
        <v>236982.163955728</v>
      </c>
      <c r="R106" s="8">
        <v>227796.99336422799</v>
      </c>
      <c r="S106" s="8">
        <v>238377.913093701</v>
      </c>
      <c r="T106" s="8">
        <v>222854.282731385</v>
      </c>
      <c r="U106" s="8">
        <v>236058.64450906799</v>
      </c>
      <c r="V106" s="8">
        <v>233140.420983752</v>
      </c>
      <c r="W106" s="8">
        <v>250340.05754577901</v>
      </c>
      <c r="X106" s="8">
        <v>240765.11902994299</v>
      </c>
      <c r="Y106" s="8">
        <v>235625.12021882299</v>
      </c>
      <c r="Z106" s="8">
        <v>228968.34825745801</v>
      </c>
      <c r="AA106" s="8">
        <v>201752.903771543</v>
      </c>
      <c r="AB106" s="8">
        <v>224019.28188175699</v>
      </c>
      <c r="AC106" s="8">
        <v>219744.37295466999</v>
      </c>
      <c r="AD106" s="8">
        <v>200743.18963638201</v>
      </c>
      <c r="AE106" s="8">
        <v>223258.38111090599</v>
      </c>
      <c r="AF106" s="8">
        <v>208565.24921491501</v>
      </c>
      <c r="AG106" s="8">
        <v>224166.651932662</v>
      </c>
      <c r="AH106" s="7">
        <f t="shared" si="2"/>
        <v>6.6353601971033932E-2</v>
      </c>
      <c r="AI106" s="7"/>
      <c r="AJ106" s="7"/>
      <c r="AK106" s="10">
        <v>490164.47999133298</v>
      </c>
      <c r="AL106" s="10">
        <v>450143.02185761702</v>
      </c>
      <c r="AM106" s="10">
        <v>439062.52571215102</v>
      </c>
      <c r="AN106" s="10">
        <v>429990.205343234</v>
      </c>
      <c r="AO106" s="10">
        <v>470216.76540719502</v>
      </c>
      <c r="AP106" s="10">
        <v>445693.35857328499</v>
      </c>
      <c r="AQ106" s="10">
        <v>442369.672858026</v>
      </c>
      <c r="AR106" s="10">
        <v>427124.87505681498</v>
      </c>
      <c r="AS106" s="10">
        <v>459246.388221537</v>
      </c>
      <c r="AT106" s="10">
        <v>426749.63568476698</v>
      </c>
      <c r="AU106" s="10">
        <v>425154.70041641803</v>
      </c>
      <c r="AV106" s="10">
        <v>458278.23373510799</v>
      </c>
      <c r="AW106" s="10">
        <v>405558.20756536402</v>
      </c>
      <c r="AX106" s="10">
        <v>437026.364717071</v>
      </c>
      <c r="AY106" s="10">
        <v>438626.02145108499</v>
      </c>
      <c r="AZ106" s="10">
        <v>453595.772611122</v>
      </c>
      <c r="BA106" s="10">
        <v>426655.71890795999</v>
      </c>
      <c r="BB106" s="10">
        <v>444534.34649173397</v>
      </c>
      <c r="BC106" s="10">
        <v>435704.42954308202</v>
      </c>
      <c r="BD106" s="10">
        <v>429887.10247005202</v>
      </c>
      <c r="BE106" s="10">
        <v>413627.94874381099</v>
      </c>
      <c r="BF106" s="10">
        <v>411178.11276882101</v>
      </c>
      <c r="BG106" s="10">
        <v>420156.47478289501</v>
      </c>
      <c r="BH106" s="10">
        <v>434824.662322613</v>
      </c>
      <c r="BI106" s="10">
        <v>408608.79830964201</v>
      </c>
      <c r="BJ106" s="10">
        <v>407905.34302579501</v>
      </c>
      <c r="BK106" s="10">
        <v>397065.877861374</v>
      </c>
      <c r="BL106" s="10">
        <v>382446.63958063099</v>
      </c>
      <c r="BM106" s="10">
        <v>390970.53677546303</v>
      </c>
      <c r="BN106" s="10">
        <v>389318.19033585</v>
      </c>
      <c r="BO106" s="37">
        <f t="shared" si="3"/>
        <v>5.7270175118806381E-2</v>
      </c>
      <c r="BP106" s="37"/>
      <c r="BQ106" s="37"/>
    </row>
    <row r="107" spans="1:69" x14ac:dyDescent="0.25">
      <c r="A107" s="1" t="s">
        <v>1735</v>
      </c>
      <c r="B107" s="4" t="s">
        <v>484</v>
      </c>
      <c r="C107" s="4" t="s">
        <v>485</v>
      </c>
      <c r="D107" s="8" t="s">
        <v>0</v>
      </c>
      <c r="E107" s="8" t="s">
        <v>0</v>
      </c>
      <c r="F107" s="8" t="s">
        <v>0</v>
      </c>
      <c r="G107" s="8" t="s">
        <v>0</v>
      </c>
      <c r="H107" s="8" t="s">
        <v>0</v>
      </c>
      <c r="I107" s="8" t="s">
        <v>0</v>
      </c>
      <c r="J107" s="8" t="s">
        <v>0</v>
      </c>
      <c r="K107" s="8" t="s">
        <v>0</v>
      </c>
      <c r="L107" s="8" t="s">
        <v>0</v>
      </c>
      <c r="M107" s="8" t="s">
        <v>0</v>
      </c>
      <c r="N107" s="8" t="s">
        <v>0</v>
      </c>
      <c r="O107" s="8" t="s">
        <v>0</v>
      </c>
      <c r="P107" s="8" t="s">
        <v>0</v>
      </c>
      <c r="Q107" s="8" t="s">
        <v>0</v>
      </c>
      <c r="R107" s="8" t="s">
        <v>0</v>
      </c>
      <c r="S107" s="8" t="s">
        <v>0</v>
      </c>
      <c r="T107" s="8" t="s">
        <v>0</v>
      </c>
      <c r="U107" s="8" t="s">
        <v>0</v>
      </c>
      <c r="V107" s="8" t="s">
        <v>0</v>
      </c>
      <c r="W107" s="8" t="s">
        <v>0</v>
      </c>
      <c r="X107" s="8" t="s">
        <v>0</v>
      </c>
      <c r="Y107" s="8" t="s">
        <v>0</v>
      </c>
      <c r="Z107" s="8" t="s">
        <v>0</v>
      </c>
      <c r="AA107" s="8" t="s">
        <v>0</v>
      </c>
      <c r="AB107" s="8" t="s">
        <v>0</v>
      </c>
      <c r="AC107" s="8" t="s">
        <v>0</v>
      </c>
      <c r="AD107" s="8" t="s">
        <v>0</v>
      </c>
      <c r="AE107" s="8" t="s">
        <v>0</v>
      </c>
      <c r="AF107" s="8" t="s">
        <v>0</v>
      </c>
      <c r="AG107" s="8" t="s">
        <v>0</v>
      </c>
      <c r="AH107" s="7" t="e">
        <f t="shared" si="2"/>
        <v>#DIV/0!</v>
      </c>
      <c r="AI107" s="7"/>
      <c r="AJ107" s="7"/>
      <c r="AK107" s="10" t="s">
        <v>0</v>
      </c>
      <c r="AL107" s="10" t="s">
        <v>0</v>
      </c>
      <c r="AM107" s="10" t="s">
        <v>0</v>
      </c>
      <c r="AN107" s="10" t="s">
        <v>0</v>
      </c>
      <c r="AO107" s="10" t="s">
        <v>0</v>
      </c>
      <c r="AP107" s="10" t="s">
        <v>0</v>
      </c>
      <c r="AQ107" s="10" t="s">
        <v>0</v>
      </c>
      <c r="AR107" s="10" t="s">
        <v>0</v>
      </c>
      <c r="AS107" s="10" t="s">
        <v>0</v>
      </c>
      <c r="AT107" s="10" t="s">
        <v>0</v>
      </c>
      <c r="AU107" s="10" t="s">
        <v>0</v>
      </c>
      <c r="AV107" s="10" t="s">
        <v>0</v>
      </c>
      <c r="AW107" s="10" t="s">
        <v>0</v>
      </c>
      <c r="AX107" s="10" t="s">
        <v>0</v>
      </c>
      <c r="AY107" s="10" t="s">
        <v>0</v>
      </c>
      <c r="AZ107" s="10" t="s">
        <v>0</v>
      </c>
      <c r="BA107" s="10" t="s">
        <v>0</v>
      </c>
      <c r="BB107" s="10" t="s">
        <v>0</v>
      </c>
      <c r="BC107" s="10" t="s">
        <v>0</v>
      </c>
      <c r="BD107" s="10" t="s">
        <v>0</v>
      </c>
      <c r="BE107" s="10" t="s">
        <v>0</v>
      </c>
      <c r="BF107" s="10" t="s">
        <v>0</v>
      </c>
      <c r="BG107" s="10" t="s">
        <v>0</v>
      </c>
      <c r="BH107" s="10" t="s">
        <v>0</v>
      </c>
      <c r="BI107" s="10" t="s">
        <v>0</v>
      </c>
      <c r="BJ107" s="10" t="s">
        <v>0</v>
      </c>
      <c r="BK107" s="10" t="s">
        <v>0</v>
      </c>
      <c r="BL107" s="10" t="s">
        <v>0</v>
      </c>
      <c r="BM107" s="10" t="s">
        <v>0</v>
      </c>
      <c r="BN107" s="10" t="s">
        <v>0</v>
      </c>
      <c r="BO107" s="37" t="e">
        <f t="shared" si="3"/>
        <v>#DIV/0!</v>
      </c>
      <c r="BP107" s="37"/>
      <c r="BQ107" s="37"/>
    </row>
    <row r="108" spans="1:69" x14ac:dyDescent="0.25">
      <c r="A108" s="1" t="s">
        <v>1736</v>
      </c>
      <c r="B108" s="4" t="s">
        <v>488</v>
      </c>
      <c r="C108" s="4" t="s">
        <v>0</v>
      </c>
      <c r="D108" s="8" t="s">
        <v>0</v>
      </c>
      <c r="E108" s="8" t="s">
        <v>0</v>
      </c>
      <c r="F108" s="8" t="s">
        <v>0</v>
      </c>
      <c r="G108" s="8" t="s">
        <v>0</v>
      </c>
      <c r="H108" s="8" t="s">
        <v>0</v>
      </c>
      <c r="I108" s="8" t="s">
        <v>0</v>
      </c>
      <c r="J108" s="8" t="s">
        <v>0</v>
      </c>
      <c r="K108" s="8" t="s">
        <v>0</v>
      </c>
      <c r="L108" s="8" t="s">
        <v>0</v>
      </c>
      <c r="M108" s="8" t="s">
        <v>0</v>
      </c>
      <c r="N108" s="8" t="s">
        <v>0</v>
      </c>
      <c r="O108" s="8" t="s">
        <v>0</v>
      </c>
      <c r="P108" s="8" t="s">
        <v>0</v>
      </c>
      <c r="Q108" s="8" t="s">
        <v>0</v>
      </c>
      <c r="R108" s="8" t="s">
        <v>0</v>
      </c>
      <c r="S108" s="8" t="s">
        <v>0</v>
      </c>
      <c r="T108" s="8" t="s">
        <v>0</v>
      </c>
      <c r="U108" s="8" t="s">
        <v>0</v>
      </c>
      <c r="V108" s="8" t="s">
        <v>0</v>
      </c>
      <c r="W108" s="8" t="s">
        <v>0</v>
      </c>
      <c r="X108" s="8" t="s">
        <v>0</v>
      </c>
      <c r="Y108" s="8" t="s">
        <v>0</v>
      </c>
      <c r="Z108" s="8" t="s">
        <v>0</v>
      </c>
      <c r="AA108" s="8" t="s">
        <v>0</v>
      </c>
      <c r="AB108" s="8" t="s">
        <v>0</v>
      </c>
      <c r="AC108" s="8" t="s">
        <v>0</v>
      </c>
      <c r="AD108" s="8" t="s">
        <v>0</v>
      </c>
      <c r="AE108" s="8" t="s">
        <v>0</v>
      </c>
      <c r="AF108" s="8" t="s">
        <v>0</v>
      </c>
      <c r="AG108" s="8" t="s">
        <v>0</v>
      </c>
      <c r="AH108" s="7" t="e">
        <f t="shared" si="2"/>
        <v>#DIV/0!</v>
      </c>
      <c r="AI108" s="7"/>
      <c r="AJ108" s="7"/>
      <c r="AK108" s="10" t="s">
        <v>0</v>
      </c>
      <c r="AL108" s="10" t="s">
        <v>0</v>
      </c>
      <c r="AM108" s="10" t="s">
        <v>0</v>
      </c>
      <c r="AN108" s="10" t="s">
        <v>0</v>
      </c>
      <c r="AO108" s="10" t="s">
        <v>0</v>
      </c>
      <c r="AP108" s="10" t="s">
        <v>0</v>
      </c>
      <c r="AQ108" s="10" t="s">
        <v>0</v>
      </c>
      <c r="AR108" s="10" t="s">
        <v>0</v>
      </c>
      <c r="AS108" s="10" t="s">
        <v>0</v>
      </c>
      <c r="AT108" s="10" t="s">
        <v>0</v>
      </c>
      <c r="AU108" s="10" t="s">
        <v>0</v>
      </c>
      <c r="AV108" s="10" t="s">
        <v>0</v>
      </c>
      <c r="AW108" s="10" t="s">
        <v>0</v>
      </c>
      <c r="AX108" s="10" t="s">
        <v>0</v>
      </c>
      <c r="AY108" s="10" t="s">
        <v>0</v>
      </c>
      <c r="AZ108" s="10" t="s">
        <v>0</v>
      </c>
      <c r="BA108" s="10" t="s">
        <v>0</v>
      </c>
      <c r="BB108" s="10" t="s">
        <v>0</v>
      </c>
      <c r="BC108" s="10" t="s">
        <v>0</v>
      </c>
      <c r="BD108" s="10" t="s">
        <v>0</v>
      </c>
      <c r="BE108" s="10" t="s">
        <v>0</v>
      </c>
      <c r="BF108" s="10" t="s">
        <v>0</v>
      </c>
      <c r="BG108" s="10" t="s">
        <v>0</v>
      </c>
      <c r="BH108" s="10" t="s">
        <v>0</v>
      </c>
      <c r="BI108" s="10" t="s">
        <v>0</v>
      </c>
      <c r="BJ108" s="10" t="s">
        <v>0</v>
      </c>
      <c r="BK108" s="10" t="s">
        <v>0</v>
      </c>
      <c r="BL108" s="10" t="s">
        <v>0</v>
      </c>
      <c r="BM108" s="10" t="s">
        <v>0</v>
      </c>
      <c r="BN108" s="10" t="s">
        <v>0</v>
      </c>
      <c r="BO108" s="37" t="e">
        <f t="shared" si="3"/>
        <v>#DIV/0!</v>
      </c>
      <c r="BP108" s="37"/>
      <c r="BQ108" s="37"/>
    </row>
    <row r="109" spans="1:69" x14ac:dyDescent="0.25">
      <c r="A109" s="1" t="s">
        <v>1738</v>
      </c>
      <c r="B109" s="4" t="s">
        <v>491</v>
      </c>
      <c r="C109" s="4" t="s">
        <v>492</v>
      </c>
      <c r="D109" s="8" t="s">
        <v>0</v>
      </c>
      <c r="E109" s="8" t="s">
        <v>0</v>
      </c>
      <c r="F109" s="8" t="s">
        <v>0</v>
      </c>
      <c r="G109" s="8" t="s">
        <v>0</v>
      </c>
      <c r="H109" s="8" t="s">
        <v>0</v>
      </c>
      <c r="I109" s="8" t="s">
        <v>0</v>
      </c>
      <c r="J109" s="8" t="s">
        <v>0</v>
      </c>
      <c r="K109" s="8" t="s">
        <v>0</v>
      </c>
      <c r="L109" s="8" t="s">
        <v>0</v>
      </c>
      <c r="M109" s="8" t="s">
        <v>0</v>
      </c>
      <c r="N109" s="8" t="s">
        <v>0</v>
      </c>
      <c r="O109" s="8" t="s">
        <v>0</v>
      </c>
      <c r="P109" s="8" t="s">
        <v>0</v>
      </c>
      <c r="Q109" s="8" t="s">
        <v>0</v>
      </c>
      <c r="R109" s="8" t="s">
        <v>0</v>
      </c>
      <c r="S109" s="8" t="s">
        <v>0</v>
      </c>
      <c r="T109" s="8" t="s">
        <v>0</v>
      </c>
      <c r="U109" s="8" t="s">
        <v>0</v>
      </c>
      <c r="V109" s="8" t="s">
        <v>0</v>
      </c>
      <c r="W109" s="8" t="s">
        <v>0</v>
      </c>
      <c r="X109" s="8" t="s">
        <v>0</v>
      </c>
      <c r="Y109" s="8" t="s">
        <v>0</v>
      </c>
      <c r="Z109" s="8" t="s">
        <v>0</v>
      </c>
      <c r="AA109" s="8" t="s">
        <v>0</v>
      </c>
      <c r="AB109" s="8" t="s">
        <v>0</v>
      </c>
      <c r="AC109" s="8" t="s">
        <v>0</v>
      </c>
      <c r="AD109" s="8" t="s">
        <v>0</v>
      </c>
      <c r="AE109" s="8" t="s">
        <v>0</v>
      </c>
      <c r="AF109" s="8" t="s">
        <v>0</v>
      </c>
      <c r="AG109" s="8" t="s">
        <v>0</v>
      </c>
      <c r="AH109" s="7" t="e">
        <f t="shared" si="2"/>
        <v>#DIV/0!</v>
      </c>
      <c r="AI109" s="7"/>
      <c r="AJ109" s="7"/>
      <c r="AK109" s="10">
        <v>23660039.794381801</v>
      </c>
      <c r="AL109" s="10">
        <v>24759943.4032594</v>
      </c>
      <c r="AM109" s="10">
        <v>25610923.2606926</v>
      </c>
      <c r="AN109" s="10">
        <v>24562949.1660765</v>
      </c>
      <c r="AO109" s="10">
        <v>24429413.330516499</v>
      </c>
      <c r="AP109" s="10">
        <v>23502778.511872102</v>
      </c>
      <c r="AQ109" s="10">
        <v>22662263.395515501</v>
      </c>
      <c r="AR109" s="10">
        <v>22865898.666834399</v>
      </c>
      <c r="AS109" s="10">
        <v>22263250.6866007</v>
      </c>
      <c r="AT109" s="10">
        <v>22187274.630966298</v>
      </c>
      <c r="AU109" s="10">
        <v>22011003.632394899</v>
      </c>
      <c r="AV109" s="10">
        <v>21836560.739802402</v>
      </c>
      <c r="AW109" s="10">
        <v>22119121.725710101</v>
      </c>
      <c r="AX109" s="10">
        <v>20915921.584038101</v>
      </c>
      <c r="AY109" s="10">
        <v>21288360.911129698</v>
      </c>
      <c r="AZ109" s="10">
        <v>20620196.378512699</v>
      </c>
      <c r="BA109" s="10">
        <v>21382205.242907401</v>
      </c>
      <c r="BB109" s="10">
        <v>20564426.244795699</v>
      </c>
      <c r="BC109" s="10">
        <v>21100389.6009483</v>
      </c>
      <c r="BD109" s="10">
        <v>19848536.443080999</v>
      </c>
      <c r="BE109" s="10">
        <v>20149085.121842399</v>
      </c>
      <c r="BF109" s="10">
        <v>20392332.541043699</v>
      </c>
      <c r="BG109" s="10">
        <v>21065479.563008498</v>
      </c>
      <c r="BH109" s="10">
        <v>19864401.916561801</v>
      </c>
      <c r="BI109" s="10">
        <v>20712565.071769301</v>
      </c>
      <c r="BJ109" s="10">
        <v>20949603.964420799</v>
      </c>
      <c r="BK109" s="10">
        <v>21856222.580070101</v>
      </c>
      <c r="BL109" s="10">
        <v>20124878.697515901</v>
      </c>
      <c r="BM109" s="10">
        <v>20533510.621977199</v>
      </c>
      <c r="BN109" s="10">
        <v>19738965.7153368</v>
      </c>
      <c r="BO109" s="37">
        <f t="shared" si="3"/>
        <v>7.3605521854677822E-2</v>
      </c>
      <c r="BP109" s="37"/>
      <c r="BQ109" s="37"/>
    </row>
    <row r="110" spans="1:69" x14ac:dyDescent="0.25">
      <c r="A110" s="1" t="s">
        <v>1739</v>
      </c>
      <c r="B110" s="4" t="s">
        <v>496</v>
      </c>
      <c r="C110" s="4" t="s">
        <v>497</v>
      </c>
      <c r="D110" s="8" t="s">
        <v>0</v>
      </c>
      <c r="E110" s="8" t="s">
        <v>0</v>
      </c>
      <c r="F110" s="8" t="s">
        <v>0</v>
      </c>
      <c r="G110" s="8" t="s">
        <v>0</v>
      </c>
      <c r="H110" s="8" t="s">
        <v>0</v>
      </c>
      <c r="I110" s="8" t="s">
        <v>0</v>
      </c>
      <c r="J110" s="8" t="s">
        <v>0</v>
      </c>
      <c r="K110" s="8" t="s">
        <v>0</v>
      </c>
      <c r="L110" s="8" t="s">
        <v>0</v>
      </c>
      <c r="M110" s="8" t="s">
        <v>0</v>
      </c>
      <c r="N110" s="8" t="s">
        <v>0</v>
      </c>
      <c r="O110" s="8" t="s">
        <v>0</v>
      </c>
      <c r="P110" s="8" t="s">
        <v>0</v>
      </c>
      <c r="Q110" s="8" t="s">
        <v>0</v>
      </c>
      <c r="R110" s="8" t="s">
        <v>0</v>
      </c>
      <c r="S110" s="8" t="s">
        <v>0</v>
      </c>
      <c r="T110" s="8" t="s">
        <v>0</v>
      </c>
      <c r="U110" s="8" t="s">
        <v>0</v>
      </c>
      <c r="V110" s="8" t="s">
        <v>0</v>
      </c>
      <c r="W110" s="8" t="s">
        <v>0</v>
      </c>
      <c r="X110" s="8" t="s">
        <v>0</v>
      </c>
      <c r="Y110" s="8" t="s">
        <v>0</v>
      </c>
      <c r="Z110" s="8" t="s">
        <v>0</v>
      </c>
      <c r="AA110" s="8" t="s">
        <v>0</v>
      </c>
      <c r="AB110" s="8" t="s">
        <v>0</v>
      </c>
      <c r="AC110" s="8" t="s">
        <v>0</v>
      </c>
      <c r="AD110" s="8" t="s">
        <v>0</v>
      </c>
      <c r="AE110" s="8" t="s">
        <v>0</v>
      </c>
      <c r="AF110" s="8" t="s">
        <v>0</v>
      </c>
      <c r="AG110" s="8" t="s">
        <v>0</v>
      </c>
      <c r="AH110" s="7" t="e">
        <f t="shared" si="2"/>
        <v>#DIV/0!</v>
      </c>
      <c r="AI110" s="7"/>
      <c r="AJ110" s="7"/>
      <c r="AK110" s="10">
        <v>6368465.9581559896</v>
      </c>
      <c r="AL110" s="10">
        <v>5827687.7816809202</v>
      </c>
      <c r="AM110" s="10">
        <v>5710788.3602879597</v>
      </c>
      <c r="AN110" s="10">
        <v>5952007.5163525697</v>
      </c>
      <c r="AO110" s="10">
        <v>5885029.3198613198</v>
      </c>
      <c r="AP110" s="10">
        <v>5771545.1004131101</v>
      </c>
      <c r="AQ110" s="10">
        <v>5611045.7824171698</v>
      </c>
      <c r="AR110" s="10">
        <v>5747951.07142286</v>
      </c>
      <c r="AS110" s="10">
        <v>5375400.2503060801</v>
      </c>
      <c r="AT110" s="10">
        <v>5225785.7695803102</v>
      </c>
      <c r="AU110" s="10">
        <v>5149062.8223267999</v>
      </c>
      <c r="AV110" s="10">
        <v>5310957.9030988403</v>
      </c>
      <c r="AW110" s="10">
        <v>5113486.3017525701</v>
      </c>
      <c r="AX110" s="10">
        <v>4927179.1631674496</v>
      </c>
      <c r="AY110" s="10">
        <v>5007170.5331789898</v>
      </c>
      <c r="AZ110" s="10">
        <v>4740513.3891966697</v>
      </c>
      <c r="BA110" s="10">
        <v>4772000.44303995</v>
      </c>
      <c r="BB110" s="10">
        <v>4857759.5758825904</v>
      </c>
      <c r="BC110" s="10">
        <v>4640244.5717257103</v>
      </c>
      <c r="BD110" s="10">
        <v>4407166.29208952</v>
      </c>
      <c r="BE110" s="10">
        <v>4212986.0228374703</v>
      </c>
      <c r="BF110" s="10">
        <v>4442742.8661583103</v>
      </c>
      <c r="BG110" s="10">
        <v>4309955.73408347</v>
      </c>
      <c r="BH110" s="10">
        <v>4205402.7827860499</v>
      </c>
      <c r="BI110" s="10">
        <v>4301947.6079286104</v>
      </c>
      <c r="BJ110" s="10">
        <v>4363415.6970343497</v>
      </c>
      <c r="BK110" s="10">
        <v>4277035.2716121897</v>
      </c>
      <c r="BL110" s="10">
        <v>4169892.8783138199</v>
      </c>
      <c r="BM110" s="10">
        <v>4177755.3408840899</v>
      </c>
      <c r="BN110" s="10">
        <v>4023413.19578102</v>
      </c>
      <c r="BO110" s="37">
        <f t="shared" si="3"/>
        <v>0.13470287126550751</v>
      </c>
      <c r="BP110" s="37"/>
      <c r="BQ110" s="37"/>
    </row>
    <row r="111" spans="1:69" x14ac:dyDescent="0.25">
      <c r="A111" s="1" t="s">
        <v>1740</v>
      </c>
      <c r="B111" s="4" t="s">
        <v>501</v>
      </c>
      <c r="C111" s="4" t="s">
        <v>502</v>
      </c>
      <c r="D111" s="8" t="s">
        <v>0</v>
      </c>
      <c r="E111" s="8" t="s">
        <v>0</v>
      </c>
      <c r="F111" s="8" t="s">
        <v>0</v>
      </c>
      <c r="G111" s="8" t="s">
        <v>0</v>
      </c>
      <c r="H111" s="8" t="s">
        <v>0</v>
      </c>
      <c r="I111" s="8" t="s">
        <v>0</v>
      </c>
      <c r="J111" s="8" t="s">
        <v>0</v>
      </c>
      <c r="K111" s="8" t="s">
        <v>0</v>
      </c>
      <c r="L111" s="8" t="s">
        <v>0</v>
      </c>
      <c r="M111" s="8" t="s">
        <v>0</v>
      </c>
      <c r="N111" s="8" t="s">
        <v>0</v>
      </c>
      <c r="O111" s="8" t="s">
        <v>0</v>
      </c>
      <c r="P111" s="8" t="s">
        <v>0</v>
      </c>
      <c r="Q111" s="8" t="s">
        <v>0</v>
      </c>
      <c r="R111" s="8" t="s">
        <v>0</v>
      </c>
      <c r="S111" s="8" t="s">
        <v>0</v>
      </c>
      <c r="T111" s="8" t="s">
        <v>0</v>
      </c>
      <c r="U111" s="8" t="s">
        <v>0</v>
      </c>
      <c r="V111" s="8" t="s">
        <v>0</v>
      </c>
      <c r="W111" s="8" t="s">
        <v>0</v>
      </c>
      <c r="X111" s="8" t="s">
        <v>0</v>
      </c>
      <c r="Y111" s="8" t="s">
        <v>0</v>
      </c>
      <c r="Z111" s="8" t="s">
        <v>0</v>
      </c>
      <c r="AA111" s="8" t="s">
        <v>0</v>
      </c>
      <c r="AB111" s="8" t="s">
        <v>0</v>
      </c>
      <c r="AC111" s="8" t="s">
        <v>0</v>
      </c>
      <c r="AD111" s="8" t="s">
        <v>0</v>
      </c>
      <c r="AE111" s="8" t="s">
        <v>0</v>
      </c>
      <c r="AF111" s="8" t="s">
        <v>0</v>
      </c>
      <c r="AG111" s="8" t="s">
        <v>0</v>
      </c>
      <c r="AH111" s="7" t="e">
        <f t="shared" si="2"/>
        <v>#DIV/0!</v>
      </c>
      <c r="AI111" s="7"/>
      <c r="AJ111" s="7"/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10" t="s">
        <v>0</v>
      </c>
      <c r="AV111" s="10" t="s">
        <v>0</v>
      </c>
      <c r="AW111" s="10" t="s">
        <v>0</v>
      </c>
      <c r="AX111" s="10" t="s">
        <v>0</v>
      </c>
      <c r="AY111" s="10" t="s">
        <v>0</v>
      </c>
      <c r="AZ111" s="10" t="s">
        <v>0</v>
      </c>
      <c r="BA111" s="10" t="s">
        <v>0</v>
      </c>
      <c r="BB111" s="10" t="s">
        <v>0</v>
      </c>
      <c r="BC111" s="10" t="s">
        <v>0</v>
      </c>
      <c r="BD111" s="10" t="s">
        <v>0</v>
      </c>
      <c r="BE111" s="10" t="s">
        <v>0</v>
      </c>
      <c r="BF111" s="10" t="s">
        <v>0</v>
      </c>
      <c r="BG111" s="10" t="s">
        <v>0</v>
      </c>
      <c r="BH111" s="10" t="s">
        <v>0</v>
      </c>
      <c r="BI111" s="10" t="s">
        <v>0</v>
      </c>
      <c r="BJ111" s="10" t="s">
        <v>0</v>
      </c>
      <c r="BK111" s="10" t="s">
        <v>0</v>
      </c>
      <c r="BL111" s="10" t="s">
        <v>0</v>
      </c>
      <c r="BM111" s="10" t="s">
        <v>0</v>
      </c>
      <c r="BN111" s="10" t="s">
        <v>0</v>
      </c>
      <c r="BO111" s="37" t="e">
        <f t="shared" si="3"/>
        <v>#DIV/0!</v>
      </c>
      <c r="BP111" s="37"/>
      <c r="BQ111" s="37"/>
    </row>
    <row r="112" spans="1:69" x14ac:dyDescent="0.25">
      <c r="A112" s="1" t="s">
        <v>1741</v>
      </c>
      <c r="B112" s="4" t="s">
        <v>505</v>
      </c>
      <c r="C112" s="4" t="s">
        <v>506</v>
      </c>
      <c r="D112" s="8" t="s">
        <v>0</v>
      </c>
      <c r="E112" s="8" t="s">
        <v>0</v>
      </c>
      <c r="F112" s="8" t="s">
        <v>0</v>
      </c>
      <c r="G112" s="8" t="s">
        <v>0</v>
      </c>
      <c r="H112" s="8" t="s">
        <v>0</v>
      </c>
      <c r="I112" s="8" t="s">
        <v>0</v>
      </c>
      <c r="J112" s="8" t="s">
        <v>0</v>
      </c>
      <c r="K112" s="8" t="s">
        <v>0</v>
      </c>
      <c r="L112" s="8" t="s">
        <v>0</v>
      </c>
      <c r="M112" s="8" t="s">
        <v>0</v>
      </c>
      <c r="N112" s="8" t="s">
        <v>0</v>
      </c>
      <c r="O112" s="8" t="s">
        <v>0</v>
      </c>
      <c r="P112" s="8" t="s">
        <v>0</v>
      </c>
      <c r="Q112" s="8" t="s">
        <v>0</v>
      </c>
      <c r="R112" s="8" t="s">
        <v>0</v>
      </c>
      <c r="S112" s="8" t="s">
        <v>0</v>
      </c>
      <c r="T112" s="8" t="s">
        <v>0</v>
      </c>
      <c r="U112" s="8" t="s">
        <v>0</v>
      </c>
      <c r="V112" s="8" t="s">
        <v>0</v>
      </c>
      <c r="W112" s="8" t="s">
        <v>0</v>
      </c>
      <c r="X112" s="8" t="s">
        <v>0</v>
      </c>
      <c r="Y112" s="8" t="s">
        <v>0</v>
      </c>
      <c r="Z112" s="8" t="s">
        <v>0</v>
      </c>
      <c r="AA112" s="8" t="s">
        <v>0</v>
      </c>
      <c r="AB112" s="8" t="s">
        <v>0</v>
      </c>
      <c r="AC112" s="8" t="s">
        <v>0</v>
      </c>
      <c r="AD112" s="8" t="s">
        <v>0</v>
      </c>
      <c r="AE112" s="8" t="s">
        <v>0</v>
      </c>
      <c r="AF112" s="8" t="s">
        <v>0</v>
      </c>
      <c r="AG112" s="8" t="s">
        <v>0</v>
      </c>
      <c r="AH112" s="7" t="e">
        <f t="shared" si="2"/>
        <v>#DIV/0!</v>
      </c>
      <c r="AI112" s="7"/>
      <c r="AJ112" s="7"/>
      <c r="AK112" s="10" t="s">
        <v>0</v>
      </c>
      <c r="AL112" s="10" t="s">
        <v>0</v>
      </c>
      <c r="AM112" s="10" t="s">
        <v>0</v>
      </c>
      <c r="AN112" s="10" t="s">
        <v>0</v>
      </c>
      <c r="AO112" s="10" t="s">
        <v>0</v>
      </c>
      <c r="AP112" s="10" t="s">
        <v>0</v>
      </c>
      <c r="AQ112" s="10" t="s">
        <v>0</v>
      </c>
      <c r="AR112" s="10" t="s">
        <v>0</v>
      </c>
      <c r="AS112" s="10" t="s">
        <v>0</v>
      </c>
      <c r="AT112" s="10" t="s">
        <v>0</v>
      </c>
      <c r="AU112" s="10" t="s">
        <v>0</v>
      </c>
      <c r="AV112" s="10" t="s">
        <v>0</v>
      </c>
      <c r="AW112" s="10" t="s">
        <v>0</v>
      </c>
      <c r="AX112" s="10" t="s">
        <v>0</v>
      </c>
      <c r="AY112" s="10" t="s">
        <v>0</v>
      </c>
      <c r="AZ112" s="10" t="s">
        <v>0</v>
      </c>
      <c r="BA112" s="10" t="s">
        <v>0</v>
      </c>
      <c r="BB112" s="10" t="s">
        <v>0</v>
      </c>
      <c r="BC112" s="10" t="s">
        <v>0</v>
      </c>
      <c r="BD112" s="10" t="s">
        <v>0</v>
      </c>
      <c r="BE112" s="10" t="s">
        <v>0</v>
      </c>
      <c r="BF112" s="10" t="s">
        <v>0</v>
      </c>
      <c r="BG112" s="10" t="s">
        <v>0</v>
      </c>
      <c r="BH112" s="10" t="s">
        <v>0</v>
      </c>
      <c r="BI112" s="10" t="s">
        <v>0</v>
      </c>
      <c r="BJ112" s="10" t="s">
        <v>0</v>
      </c>
      <c r="BK112" s="10" t="s">
        <v>0</v>
      </c>
      <c r="BL112" s="10" t="s">
        <v>0</v>
      </c>
      <c r="BM112" s="10" t="s">
        <v>0</v>
      </c>
      <c r="BN112" s="10" t="s">
        <v>0</v>
      </c>
      <c r="BO112" s="37" t="e">
        <f t="shared" si="3"/>
        <v>#DIV/0!</v>
      </c>
      <c r="BP112" s="37"/>
      <c r="BQ112" s="37"/>
    </row>
    <row r="113" spans="1:69" x14ac:dyDescent="0.25">
      <c r="A113" s="1" t="s">
        <v>1742</v>
      </c>
      <c r="B113" s="4" t="s">
        <v>509</v>
      </c>
      <c r="C113" s="4" t="s">
        <v>510</v>
      </c>
      <c r="D113" s="8" t="s">
        <v>0</v>
      </c>
      <c r="E113" s="8" t="s">
        <v>0</v>
      </c>
      <c r="F113" s="8" t="s">
        <v>0</v>
      </c>
      <c r="G113" s="8" t="s">
        <v>0</v>
      </c>
      <c r="H113" s="8" t="s">
        <v>0</v>
      </c>
      <c r="I113" s="8" t="s">
        <v>0</v>
      </c>
      <c r="J113" s="8" t="s">
        <v>0</v>
      </c>
      <c r="K113" s="8" t="s">
        <v>0</v>
      </c>
      <c r="L113" s="8" t="s">
        <v>0</v>
      </c>
      <c r="M113" s="8" t="s">
        <v>0</v>
      </c>
      <c r="N113" s="8" t="s">
        <v>0</v>
      </c>
      <c r="O113" s="8" t="s">
        <v>0</v>
      </c>
      <c r="P113" s="8" t="s">
        <v>0</v>
      </c>
      <c r="Q113" s="8" t="s">
        <v>0</v>
      </c>
      <c r="R113" s="8" t="s">
        <v>0</v>
      </c>
      <c r="S113" s="8" t="s">
        <v>0</v>
      </c>
      <c r="T113" s="8" t="s">
        <v>0</v>
      </c>
      <c r="U113" s="8" t="s">
        <v>0</v>
      </c>
      <c r="V113" s="8" t="s">
        <v>0</v>
      </c>
      <c r="W113" s="8" t="s">
        <v>0</v>
      </c>
      <c r="X113" s="8" t="s">
        <v>0</v>
      </c>
      <c r="Y113" s="8" t="s">
        <v>0</v>
      </c>
      <c r="Z113" s="8" t="s">
        <v>0</v>
      </c>
      <c r="AA113" s="8" t="s">
        <v>0</v>
      </c>
      <c r="AB113" s="8" t="s">
        <v>0</v>
      </c>
      <c r="AC113" s="8" t="s">
        <v>0</v>
      </c>
      <c r="AD113" s="8" t="s">
        <v>0</v>
      </c>
      <c r="AE113" s="8" t="s">
        <v>0</v>
      </c>
      <c r="AF113" s="8" t="s">
        <v>0</v>
      </c>
      <c r="AG113" s="8" t="s">
        <v>0</v>
      </c>
      <c r="AH113" s="7" t="e">
        <f t="shared" si="2"/>
        <v>#DIV/0!</v>
      </c>
      <c r="AI113" s="7"/>
      <c r="AJ113" s="7"/>
      <c r="AK113" s="10">
        <v>3106559.9282535501</v>
      </c>
      <c r="AL113" s="10">
        <v>3174892.4147175299</v>
      </c>
      <c r="AM113" s="10">
        <v>3090676.5704917698</v>
      </c>
      <c r="AN113" s="10">
        <v>2952124.2373983902</v>
      </c>
      <c r="AO113" s="10">
        <v>2925259.6740476801</v>
      </c>
      <c r="AP113" s="10">
        <v>2814678.8485562601</v>
      </c>
      <c r="AQ113" s="10">
        <v>2694073.0946986401</v>
      </c>
      <c r="AR113" s="10">
        <v>2810317.4059880902</v>
      </c>
      <c r="AS113" s="10">
        <v>2873172.6959376801</v>
      </c>
      <c r="AT113" s="10">
        <v>2629431.1044637901</v>
      </c>
      <c r="AU113" s="10">
        <v>2735891.29968287</v>
      </c>
      <c r="AV113" s="10">
        <v>2598054.6819818099</v>
      </c>
      <c r="AW113" s="10">
        <v>2715329.5539839198</v>
      </c>
      <c r="AX113" s="10">
        <v>2631683.9310578299</v>
      </c>
      <c r="AY113" s="10">
        <v>2606039.47721386</v>
      </c>
      <c r="AZ113" s="10">
        <v>2557674.9838133901</v>
      </c>
      <c r="BA113" s="10">
        <v>2704406.4735245099</v>
      </c>
      <c r="BB113" s="10">
        <v>2500304.95674827</v>
      </c>
      <c r="BC113" s="10">
        <v>2599701.1235959898</v>
      </c>
      <c r="BD113" s="10">
        <v>2467279.1511358698</v>
      </c>
      <c r="BE113" s="10">
        <v>2376180.46767228</v>
      </c>
      <c r="BF113" s="10">
        <v>2309284.2431280399</v>
      </c>
      <c r="BG113" s="10">
        <v>2450381.0167048499</v>
      </c>
      <c r="BH113" s="10">
        <v>2312295.37131149</v>
      </c>
      <c r="BI113" s="10">
        <v>2348605.6727475198</v>
      </c>
      <c r="BJ113" s="10">
        <v>2519555.1036236701</v>
      </c>
      <c r="BK113" s="10">
        <v>2501067.2802462</v>
      </c>
      <c r="BL113" s="10">
        <v>2309258.9345842702</v>
      </c>
      <c r="BM113" s="10">
        <v>2363726.5229249001</v>
      </c>
      <c r="BN113" s="10">
        <v>2362603.6305994699</v>
      </c>
      <c r="BO113" s="37">
        <f t="shared" si="3"/>
        <v>9.4171343121099232E-2</v>
      </c>
      <c r="BP113" s="37"/>
      <c r="BQ113" s="37"/>
    </row>
    <row r="114" spans="1:69" x14ac:dyDescent="0.25">
      <c r="A114" s="1" t="s">
        <v>1743</v>
      </c>
      <c r="B114" s="4" t="s">
        <v>513</v>
      </c>
      <c r="C114" s="4" t="s">
        <v>514</v>
      </c>
      <c r="D114" s="8">
        <v>221447.49345660201</v>
      </c>
      <c r="E114" s="8">
        <v>243822.34964130199</v>
      </c>
      <c r="F114" s="8">
        <v>248160.651521297</v>
      </c>
      <c r="G114" s="8">
        <v>215485.06946530499</v>
      </c>
      <c r="H114" s="8">
        <v>231903.23180506099</v>
      </c>
      <c r="I114" s="8">
        <v>235148.53913930201</v>
      </c>
      <c r="J114" s="8">
        <v>227962.65111360699</v>
      </c>
      <c r="K114" s="8">
        <v>233712.67184531901</v>
      </c>
      <c r="L114" s="8">
        <v>255093.90483826201</v>
      </c>
      <c r="M114" s="8">
        <v>237823.7363778</v>
      </c>
      <c r="N114" s="8">
        <v>232631.37853246601</v>
      </c>
      <c r="O114" s="8">
        <v>225013.45393106301</v>
      </c>
      <c r="P114" s="8">
        <v>220932.809616866</v>
      </c>
      <c r="Q114" s="8">
        <v>205769.402787153</v>
      </c>
      <c r="R114" s="8">
        <v>239639.345256406</v>
      </c>
      <c r="S114" s="8">
        <v>236619.04485890601</v>
      </c>
      <c r="T114" s="8">
        <v>213154.73006853001</v>
      </c>
      <c r="U114" s="8">
        <v>237494.75296615399</v>
      </c>
      <c r="V114" s="8">
        <v>243304.47722147399</v>
      </c>
      <c r="W114" s="8">
        <v>222081.32041089699</v>
      </c>
      <c r="X114" s="8">
        <v>210751.252543229</v>
      </c>
      <c r="Y114" s="8">
        <v>215324.137791393</v>
      </c>
      <c r="Z114" s="8">
        <v>192317.18761157899</v>
      </c>
      <c r="AA114" s="8">
        <v>229068.05234235901</v>
      </c>
      <c r="AB114" s="8">
        <v>250905.21552827899</v>
      </c>
      <c r="AC114" s="8">
        <v>225256.30258178501</v>
      </c>
      <c r="AD114" s="8">
        <v>201977.246608193</v>
      </c>
      <c r="AE114" s="8">
        <v>251862.25092083699</v>
      </c>
      <c r="AF114" s="8">
        <v>233490.12566148001</v>
      </c>
      <c r="AG114" s="8">
        <v>220202.75885883701</v>
      </c>
      <c r="AH114" s="7">
        <f t="shared" si="2"/>
        <v>6.6690854328697938E-2</v>
      </c>
      <c r="AI114" s="7"/>
      <c r="AJ114" s="7"/>
      <c r="AK114" s="10">
        <v>1079211.48559939</v>
      </c>
      <c r="AL114" s="10">
        <v>1177800.0226392699</v>
      </c>
      <c r="AM114" s="10">
        <v>1113888.137989</v>
      </c>
      <c r="AN114" s="10">
        <v>1125797.7477444501</v>
      </c>
      <c r="AO114" s="10">
        <v>1118510.8498261599</v>
      </c>
      <c r="AP114" s="10">
        <v>1140713.4004863901</v>
      </c>
      <c r="AQ114" s="10">
        <v>1106586.23872772</v>
      </c>
      <c r="AR114" s="10">
        <v>1121627.51797523</v>
      </c>
      <c r="AS114" s="10">
        <v>1098647.65682561</v>
      </c>
      <c r="AT114" s="10">
        <v>1117063.58010344</v>
      </c>
      <c r="AU114" s="10">
        <v>1095193.5062239701</v>
      </c>
      <c r="AV114" s="10">
        <v>1092847.6057140799</v>
      </c>
      <c r="AW114" s="10">
        <v>1057214.92648266</v>
      </c>
      <c r="AX114" s="10">
        <v>1017217.6948115201</v>
      </c>
      <c r="AY114" s="10">
        <v>1074781.05374724</v>
      </c>
      <c r="AZ114" s="10">
        <v>1070049.3899608699</v>
      </c>
      <c r="BA114" s="10">
        <v>1098549.37174945</v>
      </c>
      <c r="BB114" s="10">
        <v>1134529.64784136</v>
      </c>
      <c r="BC114" s="10">
        <v>1127058.1205372999</v>
      </c>
      <c r="BD114" s="10">
        <v>1087237.2544577301</v>
      </c>
      <c r="BE114" s="10">
        <v>1023712.88270608</v>
      </c>
      <c r="BF114" s="10">
        <v>1125553.78948454</v>
      </c>
      <c r="BG114" s="10">
        <v>1077583.2699975001</v>
      </c>
      <c r="BH114" s="10">
        <v>1064584.27773602</v>
      </c>
      <c r="BI114" s="10">
        <v>1058174.5955979</v>
      </c>
      <c r="BJ114" s="10">
        <v>1122607.6323420401</v>
      </c>
      <c r="BK114" s="10">
        <v>1059847.03529413</v>
      </c>
      <c r="BL114" s="10">
        <v>1109810.1116629399</v>
      </c>
      <c r="BM114" s="10">
        <v>1115481.3778312299</v>
      </c>
      <c r="BN114" s="10">
        <v>1023716.58516787</v>
      </c>
      <c r="BO114" s="37">
        <f t="shared" si="3"/>
        <v>3.3882732775528814E-2</v>
      </c>
      <c r="BP114" s="37"/>
      <c r="BQ114" s="37"/>
    </row>
    <row r="115" spans="1:69" x14ac:dyDescent="0.25">
      <c r="A115" s="1" t="s">
        <v>1744</v>
      </c>
      <c r="B115" s="4" t="s">
        <v>518</v>
      </c>
      <c r="C115" s="4" t="s">
        <v>519</v>
      </c>
      <c r="D115" s="8">
        <v>43022.306800579398</v>
      </c>
      <c r="E115" s="8">
        <v>30181.125769834201</v>
      </c>
      <c r="F115" s="8">
        <v>39750.593521165603</v>
      </c>
      <c r="G115" s="8">
        <v>36518.552336443798</v>
      </c>
      <c r="H115" s="8">
        <v>28371.628593091998</v>
      </c>
      <c r="I115" s="8">
        <v>39875.047513959602</v>
      </c>
      <c r="J115" s="8">
        <v>39357.484291888999</v>
      </c>
      <c r="K115" s="8">
        <v>38950.579214252502</v>
      </c>
      <c r="L115" s="8">
        <v>34632.3847730532</v>
      </c>
      <c r="M115" s="8">
        <v>33475.4529895257</v>
      </c>
      <c r="N115" s="8">
        <v>34855.775427498003</v>
      </c>
      <c r="O115" s="8">
        <v>35904.090279382399</v>
      </c>
      <c r="P115" s="8">
        <v>30856.313412616499</v>
      </c>
      <c r="Q115" s="8">
        <v>27636.8071338878</v>
      </c>
      <c r="R115" s="8">
        <v>34053.805720875098</v>
      </c>
      <c r="S115" s="8">
        <v>31482.618715399702</v>
      </c>
      <c r="T115" s="8">
        <v>32779.170983671102</v>
      </c>
      <c r="U115" s="8">
        <v>27193.9719725252</v>
      </c>
      <c r="V115" s="8">
        <v>31050.663273860901</v>
      </c>
      <c r="W115" s="8">
        <v>33515.257007594802</v>
      </c>
      <c r="X115" s="8">
        <v>27381.711756979199</v>
      </c>
      <c r="Y115" s="8">
        <v>29235.666883761402</v>
      </c>
      <c r="Z115" s="8">
        <v>27874.854363786701</v>
      </c>
      <c r="AA115" s="8">
        <v>29933.727048161902</v>
      </c>
      <c r="AB115" s="8">
        <v>22859.273939720901</v>
      </c>
      <c r="AC115" s="8">
        <v>26729.5867186285</v>
      </c>
      <c r="AD115" s="8">
        <v>29570.6887693153</v>
      </c>
      <c r="AE115" s="8">
        <v>31818.6895783771</v>
      </c>
      <c r="AF115" s="8">
        <v>27604.228381630699</v>
      </c>
      <c r="AG115" s="8">
        <v>27932.6519821531</v>
      </c>
      <c r="AH115" s="7">
        <f t="shared" si="2"/>
        <v>0.14950818185454773</v>
      </c>
      <c r="AI115" s="7"/>
      <c r="AJ115" s="7"/>
      <c r="AK115" s="10">
        <v>719630.49294687505</v>
      </c>
      <c r="AL115" s="10">
        <v>633822.81423765398</v>
      </c>
      <c r="AM115" s="10">
        <v>640894.33839783596</v>
      </c>
      <c r="AN115" s="10">
        <v>623278.71440057002</v>
      </c>
      <c r="AO115" s="10">
        <v>616219.15962615702</v>
      </c>
      <c r="AP115" s="10">
        <v>637036.76662816096</v>
      </c>
      <c r="AQ115" s="10">
        <v>608202.282599197</v>
      </c>
      <c r="AR115" s="10">
        <v>597908.21002089302</v>
      </c>
      <c r="AS115" s="10">
        <v>599103.99227818998</v>
      </c>
      <c r="AT115" s="10">
        <v>576477.97195564001</v>
      </c>
      <c r="AU115" s="10">
        <v>587567.88968608901</v>
      </c>
      <c r="AV115" s="10">
        <v>608496.46035431302</v>
      </c>
      <c r="AW115" s="10">
        <v>579833.89944944903</v>
      </c>
      <c r="AX115" s="10">
        <v>561667.81878953602</v>
      </c>
      <c r="AY115" s="10">
        <v>562386.02791981096</v>
      </c>
      <c r="AZ115" s="10">
        <v>562166.02647307003</v>
      </c>
      <c r="BA115" s="10">
        <v>589527.92744884198</v>
      </c>
      <c r="BB115" s="10">
        <v>577601.81595733506</v>
      </c>
      <c r="BC115" s="10">
        <v>581083.99134842504</v>
      </c>
      <c r="BD115" s="10">
        <v>556256.69510609901</v>
      </c>
      <c r="BE115" s="10">
        <v>547117.30865020095</v>
      </c>
      <c r="BF115" s="10">
        <v>568935.96975452604</v>
      </c>
      <c r="BG115" s="10">
        <v>564213.33345139597</v>
      </c>
      <c r="BH115" s="10">
        <v>535223.471978502</v>
      </c>
      <c r="BI115" s="10">
        <v>526487.4791616</v>
      </c>
      <c r="BJ115" s="10">
        <v>540113.75131001405</v>
      </c>
      <c r="BK115" s="10">
        <v>557664.62228842697</v>
      </c>
      <c r="BL115" s="10">
        <v>550126.58702873299</v>
      </c>
      <c r="BM115" s="10">
        <v>520284.51993733499</v>
      </c>
      <c r="BN115" s="10">
        <v>522510.638926454</v>
      </c>
      <c r="BO115" s="37">
        <f t="shared" si="3"/>
        <v>7.3219900293569215E-2</v>
      </c>
      <c r="BP115" s="37"/>
      <c r="BQ115" s="37"/>
    </row>
    <row r="116" spans="1:69" x14ac:dyDescent="0.25">
      <c r="A116" s="1" t="s">
        <v>1745</v>
      </c>
      <c r="B116" s="4" t="s">
        <v>522</v>
      </c>
      <c r="C116" s="4" t="s">
        <v>523</v>
      </c>
      <c r="D116" s="8">
        <v>465830.94659808301</v>
      </c>
      <c r="E116" s="8">
        <v>457394.02520483203</v>
      </c>
      <c r="F116" s="8">
        <v>469464.85185355099</v>
      </c>
      <c r="G116" s="8">
        <v>479969.96656705003</v>
      </c>
      <c r="H116" s="8">
        <v>478641.71021511202</v>
      </c>
      <c r="I116" s="8">
        <v>475603.83902546501</v>
      </c>
      <c r="J116" s="8">
        <v>473387.44540383999</v>
      </c>
      <c r="K116" s="8">
        <v>471501.989994879</v>
      </c>
      <c r="L116" s="8">
        <v>462684.89977844898</v>
      </c>
      <c r="M116" s="8">
        <v>439893.07390767802</v>
      </c>
      <c r="N116" s="8">
        <v>450383.780274402</v>
      </c>
      <c r="O116" s="8">
        <v>468708.08246917499</v>
      </c>
      <c r="P116" s="8">
        <v>454061.087107017</v>
      </c>
      <c r="Q116" s="8">
        <v>460484.99263084203</v>
      </c>
      <c r="R116" s="8">
        <v>453320.73355969199</v>
      </c>
      <c r="S116" s="8">
        <v>442626.595837189</v>
      </c>
      <c r="T116" s="8">
        <v>433100.11678471998</v>
      </c>
      <c r="U116" s="8">
        <v>495166.47536375502</v>
      </c>
      <c r="V116" s="8">
        <v>467150.698091503</v>
      </c>
      <c r="W116" s="8">
        <v>448836.07277274597</v>
      </c>
      <c r="X116" s="8">
        <v>438314.62494910997</v>
      </c>
      <c r="Y116" s="8">
        <v>449088.35700088099</v>
      </c>
      <c r="Z116" s="8">
        <v>434947.392028759</v>
      </c>
      <c r="AA116" s="8">
        <v>441355.49955271702</v>
      </c>
      <c r="AB116" s="8">
        <v>435942.97153033799</v>
      </c>
      <c r="AC116" s="8">
        <v>417816.77856183302</v>
      </c>
      <c r="AD116" s="8">
        <v>397197.65797819901</v>
      </c>
      <c r="AE116" s="8">
        <v>422262.32893799403</v>
      </c>
      <c r="AF116" s="8">
        <v>439150.956745776</v>
      </c>
      <c r="AG116" s="8">
        <v>395973.11143454799</v>
      </c>
      <c r="AH116" s="7">
        <f t="shared" si="2"/>
        <v>5.1704033209616959E-2</v>
      </c>
      <c r="AI116" s="7"/>
      <c r="AJ116" s="7"/>
      <c r="AK116" s="10">
        <v>15582.8484473711</v>
      </c>
      <c r="AL116" s="10">
        <v>16027.093180347099</v>
      </c>
      <c r="AM116" s="10">
        <v>13772.792799467699</v>
      </c>
      <c r="AN116" s="10">
        <v>12735.6715820187</v>
      </c>
      <c r="AO116" s="10">
        <v>11396.362586257001</v>
      </c>
      <c r="AP116" s="10">
        <v>11452.7817455655</v>
      </c>
      <c r="AQ116" s="10">
        <v>14930.496639965801</v>
      </c>
      <c r="AR116" s="10">
        <v>13462.0900546421</v>
      </c>
      <c r="AS116" s="10">
        <v>10300.209440578799</v>
      </c>
      <c r="AT116" s="10">
        <v>10528.839799187201</v>
      </c>
      <c r="AU116" s="10">
        <v>13261.4567499608</v>
      </c>
      <c r="AV116" s="10">
        <v>13295.405965670599</v>
      </c>
      <c r="AW116" s="10">
        <v>10958.3335048998</v>
      </c>
      <c r="AX116" s="10">
        <v>10969.9324868515</v>
      </c>
      <c r="AY116" s="10">
        <v>10640.294890376999</v>
      </c>
      <c r="AZ116" s="10">
        <v>13561.8904880427</v>
      </c>
      <c r="BA116" s="10">
        <v>10904.146039212501</v>
      </c>
      <c r="BB116" s="10">
        <v>11058.331877770799</v>
      </c>
      <c r="BC116" s="10">
        <v>13774.5424359155</v>
      </c>
      <c r="BD116" s="10">
        <v>15427.2633931295</v>
      </c>
      <c r="BE116" s="10">
        <v>12520.0210930305</v>
      </c>
      <c r="BF116" s="10">
        <v>10175.139419991699</v>
      </c>
      <c r="BG116" s="10">
        <v>10647.1101148045</v>
      </c>
      <c r="BH116" s="10">
        <v>10493.996887360099</v>
      </c>
      <c r="BI116" s="10">
        <v>11067.121707757</v>
      </c>
      <c r="BJ116" s="10">
        <v>10628.995350146901</v>
      </c>
      <c r="BK116" s="10">
        <v>14375.2262812306</v>
      </c>
      <c r="BL116" s="10">
        <v>10012.2685157051</v>
      </c>
      <c r="BM116" s="10">
        <v>11308.6527289938</v>
      </c>
      <c r="BN116" s="10">
        <v>10514.6394101406</v>
      </c>
      <c r="BO116" s="37">
        <f t="shared" si="3"/>
        <v>0.15036679697347266</v>
      </c>
      <c r="BP116" s="37"/>
      <c r="BQ116" s="37"/>
    </row>
    <row r="117" spans="1:69" x14ac:dyDescent="0.25">
      <c r="A117" s="1" t="s">
        <v>1746</v>
      </c>
      <c r="B117" s="4" t="s">
        <v>526</v>
      </c>
      <c r="C117" s="4" t="s">
        <v>527</v>
      </c>
      <c r="D117" s="8">
        <v>3297854.3210372999</v>
      </c>
      <c r="E117" s="8">
        <v>3251567.11943185</v>
      </c>
      <c r="F117" s="8">
        <v>3223969.4317259998</v>
      </c>
      <c r="G117" s="8">
        <v>3390396.9455568902</v>
      </c>
      <c r="H117" s="8">
        <v>3324137.7464535199</v>
      </c>
      <c r="I117" s="8">
        <v>3308080.1599593698</v>
      </c>
      <c r="J117" s="8">
        <v>3182738.8965628399</v>
      </c>
      <c r="K117" s="8">
        <v>3147100.50475652</v>
      </c>
      <c r="L117" s="8">
        <v>3172975.6974633499</v>
      </c>
      <c r="M117" s="8">
        <v>3115557.8372643301</v>
      </c>
      <c r="N117" s="8">
        <v>3017802.22964198</v>
      </c>
      <c r="O117" s="8">
        <v>3166044.46590816</v>
      </c>
      <c r="P117" s="8">
        <v>3000579.0396370399</v>
      </c>
      <c r="Q117" s="8">
        <v>3065435.1827382701</v>
      </c>
      <c r="R117" s="8">
        <v>2963050.5253789402</v>
      </c>
      <c r="S117" s="8">
        <v>2906150.6431440301</v>
      </c>
      <c r="T117" s="8">
        <v>2979044.8688326301</v>
      </c>
      <c r="U117" s="8">
        <v>3026218.4686587402</v>
      </c>
      <c r="V117" s="8">
        <v>3038512.1945394301</v>
      </c>
      <c r="W117" s="8">
        <v>2858605.72429966</v>
      </c>
      <c r="X117" s="8">
        <v>2874727.2890223898</v>
      </c>
      <c r="Y117" s="8">
        <v>2764074.6021524901</v>
      </c>
      <c r="Z117" s="8">
        <v>2762179.38344674</v>
      </c>
      <c r="AA117" s="8">
        <v>2709514.8835139698</v>
      </c>
      <c r="AB117" s="8">
        <v>2734517.5189038999</v>
      </c>
      <c r="AC117" s="8">
        <v>2648094.1088405401</v>
      </c>
      <c r="AD117" s="8">
        <v>2648365.54702185</v>
      </c>
      <c r="AE117" s="8">
        <v>2591232.4298454998</v>
      </c>
      <c r="AF117" s="8">
        <v>2650763.0030120001</v>
      </c>
      <c r="AG117" s="8">
        <v>2698508.5251693702</v>
      </c>
      <c r="AH117" s="7">
        <f t="shared" si="2"/>
        <v>7.9214810293714938E-2</v>
      </c>
      <c r="AI117" s="7"/>
      <c r="AJ117" s="7"/>
      <c r="AK117" s="10">
        <v>3531545.9433109802</v>
      </c>
      <c r="AL117" s="10">
        <v>3321637.55743634</v>
      </c>
      <c r="AM117" s="10">
        <v>3272449.18239599</v>
      </c>
      <c r="AN117" s="10">
        <v>3170747.7079200698</v>
      </c>
      <c r="AO117" s="10">
        <v>3189405.9918502299</v>
      </c>
      <c r="AP117" s="10">
        <v>3055167.8209734601</v>
      </c>
      <c r="AQ117" s="10">
        <v>3050713.6409330098</v>
      </c>
      <c r="AR117" s="10">
        <v>3049535.9424703401</v>
      </c>
      <c r="AS117" s="10">
        <v>3057411.9333896199</v>
      </c>
      <c r="AT117" s="10">
        <v>2937518.1668578498</v>
      </c>
      <c r="AU117" s="10">
        <v>2863645.5900897002</v>
      </c>
      <c r="AV117" s="10">
        <v>2846964.3146616798</v>
      </c>
      <c r="AW117" s="10">
        <v>2836597.22206468</v>
      </c>
      <c r="AX117" s="10">
        <v>2842722.0675381902</v>
      </c>
      <c r="AY117" s="10">
        <v>2742476.0221923301</v>
      </c>
      <c r="AZ117" s="10">
        <v>2680658.8353997902</v>
      </c>
      <c r="BA117" s="10">
        <v>2825806.3514160202</v>
      </c>
      <c r="BB117" s="10">
        <v>2841375.6974729202</v>
      </c>
      <c r="BC117" s="10">
        <v>2860375.4586995901</v>
      </c>
      <c r="BD117" s="10">
        <v>2743694.7454351499</v>
      </c>
      <c r="BE117" s="10">
        <v>2695392.0289373701</v>
      </c>
      <c r="BF117" s="10">
        <v>2588590.8861114001</v>
      </c>
      <c r="BG117" s="10">
        <v>2645219.0907539902</v>
      </c>
      <c r="BH117" s="10">
        <v>2600612.4127724101</v>
      </c>
      <c r="BI117" s="10">
        <v>2466636.0296284501</v>
      </c>
      <c r="BJ117" s="10">
        <v>2479696.3415057599</v>
      </c>
      <c r="BK117" s="10">
        <v>2418907.866963</v>
      </c>
      <c r="BL117" s="10">
        <v>2456809.8055432099</v>
      </c>
      <c r="BM117" s="10">
        <v>2444091.4544476401</v>
      </c>
      <c r="BN117" s="10">
        <v>2512900.4642597199</v>
      </c>
      <c r="BO117" s="37">
        <f t="shared" si="3"/>
        <v>0.1015196684359298</v>
      </c>
      <c r="BP117" s="37"/>
      <c r="BQ117" s="37"/>
    </row>
    <row r="118" spans="1:69" x14ac:dyDescent="0.25">
      <c r="A118" s="1" t="s">
        <v>1748</v>
      </c>
      <c r="B118" s="4" t="s">
        <v>531</v>
      </c>
      <c r="C118" s="4" t="s">
        <v>532</v>
      </c>
      <c r="D118" s="8" t="s">
        <v>0</v>
      </c>
      <c r="E118" s="8" t="s">
        <v>0</v>
      </c>
      <c r="F118" s="8" t="s">
        <v>0</v>
      </c>
      <c r="G118" s="8" t="s">
        <v>0</v>
      </c>
      <c r="H118" s="8" t="s">
        <v>0</v>
      </c>
      <c r="I118" s="8" t="s">
        <v>0</v>
      </c>
      <c r="J118" s="8" t="s">
        <v>0</v>
      </c>
      <c r="K118" s="8" t="s">
        <v>0</v>
      </c>
      <c r="L118" s="8" t="s">
        <v>0</v>
      </c>
      <c r="M118" s="8" t="s">
        <v>0</v>
      </c>
      <c r="N118" s="8" t="s">
        <v>0</v>
      </c>
      <c r="O118" s="8" t="s">
        <v>0</v>
      </c>
      <c r="P118" s="8" t="s">
        <v>0</v>
      </c>
      <c r="Q118" s="8" t="s">
        <v>0</v>
      </c>
      <c r="R118" s="8" t="s">
        <v>0</v>
      </c>
      <c r="S118" s="8" t="s">
        <v>0</v>
      </c>
      <c r="T118" s="8" t="s">
        <v>0</v>
      </c>
      <c r="U118" s="8" t="s">
        <v>0</v>
      </c>
      <c r="V118" s="8" t="s">
        <v>0</v>
      </c>
      <c r="W118" s="8" t="s">
        <v>0</v>
      </c>
      <c r="X118" s="8" t="s">
        <v>0</v>
      </c>
      <c r="Y118" s="8" t="s">
        <v>0</v>
      </c>
      <c r="Z118" s="8" t="s">
        <v>0</v>
      </c>
      <c r="AA118" s="8" t="s">
        <v>0</v>
      </c>
      <c r="AB118" s="8" t="s">
        <v>0</v>
      </c>
      <c r="AC118" s="8" t="s">
        <v>0</v>
      </c>
      <c r="AD118" s="8" t="s">
        <v>0</v>
      </c>
      <c r="AE118" s="8" t="s">
        <v>0</v>
      </c>
      <c r="AF118" s="8" t="s">
        <v>0</v>
      </c>
      <c r="AG118" s="8" t="s">
        <v>0</v>
      </c>
      <c r="AH118" s="7" t="e">
        <f t="shared" si="2"/>
        <v>#DIV/0!</v>
      </c>
      <c r="AI118" s="7"/>
      <c r="AJ118" s="7"/>
      <c r="AK118" s="10" t="s">
        <v>0</v>
      </c>
      <c r="AL118" s="10" t="s">
        <v>0</v>
      </c>
      <c r="AM118" s="10" t="s">
        <v>0</v>
      </c>
      <c r="AN118" s="10" t="s">
        <v>0</v>
      </c>
      <c r="AO118" s="10" t="s">
        <v>0</v>
      </c>
      <c r="AP118" s="10" t="s">
        <v>0</v>
      </c>
      <c r="AQ118" s="10" t="s">
        <v>0</v>
      </c>
      <c r="AR118" s="10" t="s">
        <v>0</v>
      </c>
      <c r="AS118" s="10" t="s">
        <v>0</v>
      </c>
      <c r="AT118" s="10" t="s">
        <v>0</v>
      </c>
      <c r="AU118" s="10" t="s">
        <v>0</v>
      </c>
      <c r="AV118" s="10" t="s">
        <v>0</v>
      </c>
      <c r="AW118" s="10" t="s">
        <v>0</v>
      </c>
      <c r="AX118" s="10" t="s">
        <v>0</v>
      </c>
      <c r="AY118" s="10" t="s">
        <v>0</v>
      </c>
      <c r="AZ118" s="10" t="s">
        <v>0</v>
      </c>
      <c r="BA118" s="10" t="s">
        <v>0</v>
      </c>
      <c r="BB118" s="10" t="s">
        <v>0</v>
      </c>
      <c r="BC118" s="10" t="s">
        <v>0</v>
      </c>
      <c r="BD118" s="10" t="s">
        <v>0</v>
      </c>
      <c r="BE118" s="10" t="s">
        <v>0</v>
      </c>
      <c r="BF118" s="10" t="s">
        <v>0</v>
      </c>
      <c r="BG118" s="10" t="s">
        <v>0</v>
      </c>
      <c r="BH118" s="10" t="s">
        <v>0</v>
      </c>
      <c r="BI118" s="10" t="s">
        <v>0</v>
      </c>
      <c r="BJ118" s="10" t="s">
        <v>0</v>
      </c>
      <c r="BK118" s="10" t="s">
        <v>0</v>
      </c>
      <c r="BL118" s="10" t="s">
        <v>0</v>
      </c>
      <c r="BM118" s="10" t="s">
        <v>0</v>
      </c>
      <c r="BN118" s="10" t="s">
        <v>0</v>
      </c>
      <c r="BO118" s="37" t="e">
        <f t="shared" si="3"/>
        <v>#DIV/0!</v>
      </c>
      <c r="BP118" s="37"/>
      <c r="BQ118" s="37"/>
    </row>
    <row r="119" spans="1:69" x14ac:dyDescent="0.25">
      <c r="A119" s="1" t="s">
        <v>1750</v>
      </c>
      <c r="B119" s="4" t="s">
        <v>536</v>
      </c>
      <c r="C119" s="4" t="s">
        <v>537</v>
      </c>
      <c r="D119" s="8">
        <v>42709485.968146399</v>
      </c>
      <c r="E119" s="8">
        <v>38345618.0446532</v>
      </c>
      <c r="F119" s="8">
        <v>36417568.435776599</v>
      </c>
      <c r="G119" s="8">
        <v>34704133.7577691</v>
      </c>
      <c r="H119" s="8">
        <v>37379117.146416903</v>
      </c>
      <c r="I119" s="8">
        <v>34565210.085166797</v>
      </c>
      <c r="J119" s="8">
        <v>35767097.161051102</v>
      </c>
      <c r="K119" s="8">
        <v>36929717.328744501</v>
      </c>
      <c r="L119" s="8">
        <v>35970689.633252203</v>
      </c>
      <c r="M119" s="8">
        <v>32749877.099224601</v>
      </c>
      <c r="N119" s="8">
        <v>32820343.078754</v>
      </c>
      <c r="O119" s="8">
        <v>31686716.178737301</v>
      </c>
      <c r="P119" s="8">
        <v>32325158.185648501</v>
      </c>
      <c r="Q119" s="8">
        <v>30545658.928120598</v>
      </c>
      <c r="R119" s="8">
        <v>30798537.024633199</v>
      </c>
      <c r="S119" s="8">
        <v>31490670.875957899</v>
      </c>
      <c r="T119" s="8">
        <v>29439112.7110813</v>
      </c>
      <c r="U119" s="8">
        <v>30952968.151601799</v>
      </c>
      <c r="V119" s="8">
        <v>32086022.136502601</v>
      </c>
      <c r="W119" s="8">
        <v>31729157.8509432</v>
      </c>
      <c r="X119" s="8">
        <v>30787313.126889698</v>
      </c>
      <c r="Y119" s="8">
        <v>30712678.109661099</v>
      </c>
      <c r="Z119" s="8">
        <v>30648387.0383664</v>
      </c>
      <c r="AA119" s="8">
        <v>29749142.508809101</v>
      </c>
      <c r="AB119" s="8">
        <v>28594290.5613483</v>
      </c>
      <c r="AC119" s="8">
        <v>30137350.555182099</v>
      </c>
      <c r="AD119" s="8">
        <v>28256788.737215001</v>
      </c>
      <c r="AE119" s="8">
        <v>26139647.742406901</v>
      </c>
      <c r="AF119" s="8">
        <v>29535646.481113099</v>
      </c>
      <c r="AG119" s="8">
        <v>26982177.127866</v>
      </c>
      <c r="AH119" s="7">
        <f t="shared" si="2"/>
        <v>0.11261428253452362</v>
      </c>
      <c r="AI119" s="7"/>
      <c r="AJ119" s="7"/>
      <c r="AK119" s="10">
        <v>21433107.610006601</v>
      </c>
      <c r="AL119" s="10">
        <v>20012495.079407901</v>
      </c>
      <c r="AM119" s="10">
        <v>20329009.079369001</v>
      </c>
      <c r="AN119" s="10">
        <v>17400914.3305609</v>
      </c>
      <c r="AO119" s="10">
        <v>19109855.750632599</v>
      </c>
      <c r="AP119" s="10">
        <v>18927448.347075298</v>
      </c>
      <c r="AQ119" s="10">
        <v>17615576.307651199</v>
      </c>
      <c r="AR119" s="10">
        <v>16611125.590118</v>
      </c>
      <c r="AS119" s="10">
        <v>17101468.271315701</v>
      </c>
      <c r="AT119" s="10">
        <v>17359377.866286799</v>
      </c>
      <c r="AU119" s="10">
        <v>16703266.930069</v>
      </c>
      <c r="AV119" s="10">
        <v>16292867.758000201</v>
      </c>
      <c r="AW119" s="10">
        <v>15868744.4837921</v>
      </c>
      <c r="AX119" s="10">
        <v>14915115.5985389</v>
      </c>
      <c r="AY119" s="10">
        <v>15065948.241311699</v>
      </c>
      <c r="AZ119" s="10">
        <v>14003491.044604801</v>
      </c>
      <c r="BA119" s="10">
        <v>15334133.554675501</v>
      </c>
      <c r="BB119" s="10">
        <v>15122151.7079091</v>
      </c>
      <c r="BC119" s="10">
        <v>15880385.558164001</v>
      </c>
      <c r="BD119" s="10">
        <v>15177844.052940501</v>
      </c>
      <c r="BE119" s="10">
        <v>13412422.606176499</v>
      </c>
      <c r="BF119" s="10">
        <v>13673311.4120575</v>
      </c>
      <c r="BG119" s="10">
        <v>14130005.2988324</v>
      </c>
      <c r="BH119" s="10">
        <v>13523284.299743401</v>
      </c>
      <c r="BI119" s="10">
        <v>13748335.414104899</v>
      </c>
      <c r="BJ119" s="10">
        <v>13752873.079706199</v>
      </c>
      <c r="BK119" s="10">
        <v>13505671.627640899</v>
      </c>
      <c r="BL119" s="10">
        <v>13606900.816150799</v>
      </c>
      <c r="BM119" s="10">
        <v>10980706.6606867</v>
      </c>
      <c r="BN119" s="10">
        <v>12344116.502188301</v>
      </c>
      <c r="BO119" s="37">
        <f t="shared" si="3"/>
        <v>0.157968749878107</v>
      </c>
      <c r="BP119" s="37"/>
      <c r="BQ119" s="37"/>
    </row>
    <row r="120" spans="1:69" x14ac:dyDescent="0.25">
      <c r="A120" s="1" t="s">
        <v>1751</v>
      </c>
      <c r="B120" s="4" t="s">
        <v>541</v>
      </c>
      <c r="C120" s="4" t="s">
        <v>0</v>
      </c>
      <c r="D120" s="8" t="s">
        <v>0</v>
      </c>
      <c r="E120" s="8" t="s">
        <v>0</v>
      </c>
      <c r="F120" s="8" t="s">
        <v>0</v>
      </c>
      <c r="G120" s="8" t="s">
        <v>0</v>
      </c>
      <c r="H120" s="8" t="s">
        <v>0</v>
      </c>
      <c r="I120" s="8" t="s">
        <v>0</v>
      </c>
      <c r="J120" s="8" t="s">
        <v>0</v>
      </c>
      <c r="K120" s="8" t="s">
        <v>0</v>
      </c>
      <c r="L120" s="8" t="s">
        <v>0</v>
      </c>
      <c r="M120" s="8" t="s">
        <v>0</v>
      </c>
      <c r="N120" s="8" t="s">
        <v>0</v>
      </c>
      <c r="O120" s="8" t="s">
        <v>0</v>
      </c>
      <c r="P120" s="8" t="s">
        <v>0</v>
      </c>
      <c r="Q120" s="8" t="s">
        <v>0</v>
      </c>
      <c r="R120" s="8" t="s">
        <v>0</v>
      </c>
      <c r="S120" s="8" t="s">
        <v>0</v>
      </c>
      <c r="T120" s="8" t="s">
        <v>0</v>
      </c>
      <c r="U120" s="8" t="s">
        <v>0</v>
      </c>
      <c r="V120" s="8" t="s">
        <v>0</v>
      </c>
      <c r="W120" s="8" t="s">
        <v>0</v>
      </c>
      <c r="X120" s="8" t="s">
        <v>0</v>
      </c>
      <c r="Y120" s="8" t="s">
        <v>0</v>
      </c>
      <c r="Z120" s="8" t="s">
        <v>0</v>
      </c>
      <c r="AA120" s="8" t="s">
        <v>0</v>
      </c>
      <c r="AB120" s="8" t="s">
        <v>0</v>
      </c>
      <c r="AC120" s="8" t="s">
        <v>0</v>
      </c>
      <c r="AD120" s="8" t="s">
        <v>0</v>
      </c>
      <c r="AE120" s="8" t="s">
        <v>0</v>
      </c>
      <c r="AF120" s="8" t="s">
        <v>0</v>
      </c>
      <c r="AG120" s="8" t="s">
        <v>0</v>
      </c>
      <c r="AH120" s="7" t="e">
        <f t="shared" si="2"/>
        <v>#DIV/0!</v>
      </c>
      <c r="AI120" s="7"/>
      <c r="AJ120" s="7"/>
      <c r="AK120" s="10">
        <v>3617137.7540280302</v>
      </c>
      <c r="AL120" s="10">
        <v>3567754.4559925399</v>
      </c>
      <c r="AM120" s="10">
        <v>3382049.16473387</v>
      </c>
      <c r="AN120" s="10">
        <v>3286878.69376837</v>
      </c>
      <c r="AO120" s="10">
        <v>3305112.0291175898</v>
      </c>
      <c r="AP120" s="10">
        <v>3233871.49874104</v>
      </c>
      <c r="AQ120" s="10">
        <v>3145035.3770972202</v>
      </c>
      <c r="AR120" s="10">
        <v>3185074.0303305201</v>
      </c>
      <c r="AS120" s="10">
        <v>3072910.0823288201</v>
      </c>
      <c r="AT120" s="10">
        <v>3046562.0272118598</v>
      </c>
      <c r="AU120" s="10">
        <v>3129368.7282374902</v>
      </c>
      <c r="AV120" s="10">
        <v>3094100.6818764098</v>
      </c>
      <c r="AW120" s="10">
        <v>3043417.0765800001</v>
      </c>
      <c r="AX120" s="10">
        <v>2988914.5707920901</v>
      </c>
      <c r="AY120" s="10">
        <v>2979628.7520088898</v>
      </c>
      <c r="AZ120" s="10">
        <v>3071660.4687023801</v>
      </c>
      <c r="BA120" s="10">
        <v>3076074.60971657</v>
      </c>
      <c r="BB120" s="10">
        <v>3017561.4615118401</v>
      </c>
      <c r="BC120" s="10">
        <v>3097761.7932593301</v>
      </c>
      <c r="BD120" s="10">
        <v>3129600.3281662399</v>
      </c>
      <c r="BE120" s="10">
        <v>2979611.6786382999</v>
      </c>
      <c r="BF120" s="10">
        <v>2844991.1882073702</v>
      </c>
      <c r="BG120" s="10">
        <v>2842376.24307151</v>
      </c>
      <c r="BH120" s="10">
        <v>2902303.4577588299</v>
      </c>
      <c r="BI120" s="10">
        <v>2942671.6831902298</v>
      </c>
      <c r="BJ120" s="10">
        <v>2831500.50706561</v>
      </c>
      <c r="BK120" s="10">
        <v>2880156.6372849899</v>
      </c>
      <c r="BL120" s="10">
        <v>2806702.3112304402</v>
      </c>
      <c r="BM120" s="10">
        <v>2916027.7385301199</v>
      </c>
      <c r="BN120" s="10">
        <v>2790106.1561332499</v>
      </c>
      <c r="BO120" s="37">
        <f t="shared" si="3"/>
        <v>6.7240001377904368E-2</v>
      </c>
      <c r="BP120" s="37"/>
      <c r="BQ120" s="37"/>
    </row>
    <row r="121" spans="1:69" x14ac:dyDescent="0.25">
      <c r="A121" s="1" t="s">
        <v>1752</v>
      </c>
      <c r="B121" s="4" t="s">
        <v>544</v>
      </c>
      <c r="C121" s="4" t="s">
        <v>545</v>
      </c>
      <c r="D121" s="8" t="s">
        <v>0</v>
      </c>
      <c r="E121" s="8" t="s">
        <v>0</v>
      </c>
      <c r="F121" s="8" t="s">
        <v>0</v>
      </c>
      <c r="G121" s="8" t="s">
        <v>0</v>
      </c>
      <c r="H121" s="8" t="s">
        <v>0</v>
      </c>
      <c r="I121" s="8" t="s">
        <v>0</v>
      </c>
      <c r="J121" s="8" t="s">
        <v>0</v>
      </c>
      <c r="K121" s="8" t="s">
        <v>0</v>
      </c>
      <c r="L121" s="8" t="s">
        <v>0</v>
      </c>
      <c r="M121" s="8" t="s">
        <v>0</v>
      </c>
      <c r="N121" s="8" t="s">
        <v>0</v>
      </c>
      <c r="O121" s="8" t="s">
        <v>0</v>
      </c>
      <c r="P121" s="8" t="s">
        <v>0</v>
      </c>
      <c r="Q121" s="8" t="s">
        <v>0</v>
      </c>
      <c r="R121" s="8" t="s">
        <v>0</v>
      </c>
      <c r="S121" s="8" t="s">
        <v>0</v>
      </c>
      <c r="T121" s="8" t="s">
        <v>0</v>
      </c>
      <c r="U121" s="8" t="s">
        <v>0</v>
      </c>
      <c r="V121" s="8" t="s">
        <v>0</v>
      </c>
      <c r="W121" s="8" t="s">
        <v>0</v>
      </c>
      <c r="X121" s="8" t="s">
        <v>0</v>
      </c>
      <c r="Y121" s="8" t="s">
        <v>0</v>
      </c>
      <c r="Z121" s="8" t="s">
        <v>0</v>
      </c>
      <c r="AA121" s="8" t="s">
        <v>0</v>
      </c>
      <c r="AB121" s="8" t="s">
        <v>0</v>
      </c>
      <c r="AC121" s="8" t="s">
        <v>0</v>
      </c>
      <c r="AD121" s="8" t="s">
        <v>0</v>
      </c>
      <c r="AE121" s="8" t="s">
        <v>0</v>
      </c>
      <c r="AF121" s="8" t="s">
        <v>0</v>
      </c>
      <c r="AG121" s="8" t="s">
        <v>0</v>
      </c>
      <c r="AH121" s="7" t="e">
        <f t="shared" si="2"/>
        <v>#DIV/0!</v>
      </c>
      <c r="AI121" s="7"/>
      <c r="AJ121" s="7"/>
      <c r="AK121" s="10" t="s">
        <v>0</v>
      </c>
      <c r="AL121" s="10" t="s">
        <v>0</v>
      </c>
      <c r="AM121" s="10" t="s">
        <v>0</v>
      </c>
      <c r="AN121" s="10" t="s">
        <v>0</v>
      </c>
      <c r="AO121" s="10" t="s">
        <v>0</v>
      </c>
      <c r="AP121" s="10" t="s">
        <v>0</v>
      </c>
      <c r="AQ121" s="10" t="s">
        <v>0</v>
      </c>
      <c r="AR121" s="10" t="s">
        <v>0</v>
      </c>
      <c r="AS121" s="10" t="s">
        <v>0</v>
      </c>
      <c r="AT121" s="10" t="s">
        <v>0</v>
      </c>
      <c r="AU121" s="10" t="s">
        <v>0</v>
      </c>
      <c r="AV121" s="10" t="s">
        <v>0</v>
      </c>
      <c r="AW121" s="10" t="s">
        <v>0</v>
      </c>
      <c r="AX121" s="10" t="s">
        <v>0</v>
      </c>
      <c r="AY121" s="10" t="s">
        <v>0</v>
      </c>
      <c r="AZ121" s="10" t="s">
        <v>0</v>
      </c>
      <c r="BA121" s="10" t="s">
        <v>0</v>
      </c>
      <c r="BB121" s="10" t="s">
        <v>0</v>
      </c>
      <c r="BC121" s="10" t="s">
        <v>0</v>
      </c>
      <c r="BD121" s="10" t="s">
        <v>0</v>
      </c>
      <c r="BE121" s="10" t="s">
        <v>0</v>
      </c>
      <c r="BF121" s="10" t="s">
        <v>0</v>
      </c>
      <c r="BG121" s="10" t="s">
        <v>0</v>
      </c>
      <c r="BH121" s="10" t="s">
        <v>0</v>
      </c>
      <c r="BI121" s="10" t="s">
        <v>0</v>
      </c>
      <c r="BJ121" s="10" t="s">
        <v>0</v>
      </c>
      <c r="BK121" s="10" t="s">
        <v>0</v>
      </c>
      <c r="BL121" s="10" t="s">
        <v>0</v>
      </c>
      <c r="BM121" s="10" t="s">
        <v>0</v>
      </c>
      <c r="BN121" s="10" t="s">
        <v>0</v>
      </c>
      <c r="BO121" s="37" t="e">
        <f t="shared" si="3"/>
        <v>#DIV/0!</v>
      </c>
      <c r="BP121" s="37"/>
      <c r="BQ121" s="37"/>
    </row>
    <row r="122" spans="1:69" x14ac:dyDescent="0.25">
      <c r="A122" s="1" t="s">
        <v>1753</v>
      </c>
      <c r="B122" s="4" t="s">
        <v>547</v>
      </c>
      <c r="C122" s="4" t="s">
        <v>0</v>
      </c>
      <c r="D122" s="8">
        <v>377429.31684344099</v>
      </c>
      <c r="E122" s="8">
        <v>222621.450210874</v>
      </c>
      <c r="F122" s="8">
        <v>181234.827218019</v>
      </c>
      <c r="G122" s="8">
        <v>164617.32128841401</v>
      </c>
      <c r="H122" s="8">
        <v>148124.44478389699</v>
      </c>
      <c r="I122" s="8">
        <v>151767.44390251499</v>
      </c>
      <c r="J122" s="8">
        <v>128444.36722183099</v>
      </c>
      <c r="K122" s="8">
        <v>146347.82056191901</v>
      </c>
      <c r="L122" s="8">
        <v>155520.76787313301</v>
      </c>
      <c r="M122" s="8">
        <v>111919.75141866</v>
      </c>
      <c r="N122" s="8">
        <v>101217.900795789</v>
      </c>
      <c r="O122" s="8">
        <v>111826.339788048</v>
      </c>
      <c r="P122" s="8">
        <v>126979.191268333</v>
      </c>
      <c r="Q122" s="8">
        <v>161939.354004016</v>
      </c>
      <c r="R122" s="8">
        <v>109390.523061666</v>
      </c>
      <c r="S122" s="8">
        <v>110872.342771904</v>
      </c>
      <c r="T122" s="8">
        <v>128310.189508393</v>
      </c>
      <c r="U122" s="8">
        <v>101578.15558426701</v>
      </c>
      <c r="V122" s="8">
        <v>112379.85960575999</v>
      </c>
      <c r="W122" s="8">
        <v>117138.29601920101</v>
      </c>
      <c r="X122" s="8">
        <v>123624.088374852</v>
      </c>
      <c r="Y122" s="8">
        <v>112732.491816724</v>
      </c>
      <c r="Z122" s="8">
        <v>122589.49645679499</v>
      </c>
      <c r="AA122" s="8">
        <v>104267.792828387</v>
      </c>
      <c r="AB122" s="8">
        <v>116289.348310715</v>
      </c>
      <c r="AC122" s="8">
        <v>104572.045356845</v>
      </c>
      <c r="AD122" s="8">
        <v>114268.479640349</v>
      </c>
      <c r="AE122" s="8">
        <v>103590.437509461</v>
      </c>
      <c r="AF122" s="8">
        <v>112562.812863995</v>
      </c>
      <c r="AG122" s="8">
        <v>115112.380758834</v>
      </c>
      <c r="AH122" s="7">
        <f t="shared" si="2"/>
        <v>0.38909852535625905</v>
      </c>
      <c r="AI122" s="7"/>
      <c r="AJ122" s="7"/>
      <c r="AK122" s="10">
        <v>354874.89142874698</v>
      </c>
      <c r="AL122" s="10">
        <v>213254.63361739001</v>
      </c>
      <c r="AM122" s="10">
        <v>196189.19366626799</v>
      </c>
      <c r="AN122" s="10">
        <v>229035.888947926</v>
      </c>
      <c r="AO122" s="10">
        <v>194570.57920037</v>
      </c>
      <c r="AP122" s="10">
        <v>155971.821578503</v>
      </c>
      <c r="AQ122" s="10">
        <v>173185.23331948501</v>
      </c>
      <c r="AR122" s="10">
        <v>169123.63092219</v>
      </c>
      <c r="AS122" s="10">
        <v>173702.32890162201</v>
      </c>
      <c r="AT122" s="10">
        <v>129025.666187786</v>
      </c>
      <c r="AU122" s="10">
        <v>138190.37429681199</v>
      </c>
      <c r="AV122" s="10">
        <v>160955.13498032599</v>
      </c>
      <c r="AW122" s="10">
        <v>149113.556838449</v>
      </c>
      <c r="AX122" s="10">
        <v>155797.869673662</v>
      </c>
      <c r="AY122" s="10">
        <v>141536.83585696801</v>
      </c>
      <c r="AZ122" s="10">
        <v>112343.132372013</v>
      </c>
      <c r="BA122" s="10">
        <v>130109.53197370601</v>
      </c>
      <c r="BB122" s="10">
        <v>146503.640839581</v>
      </c>
      <c r="BC122" s="10">
        <v>164729.36437444499</v>
      </c>
      <c r="BD122" s="10">
        <v>134911.45853260101</v>
      </c>
      <c r="BE122" s="10">
        <v>128231.960442064</v>
      </c>
      <c r="BF122" s="10">
        <v>135887.802298355</v>
      </c>
      <c r="BG122" s="10">
        <v>154634.59384236601</v>
      </c>
      <c r="BH122" s="10">
        <v>130870.098444153</v>
      </c>
      <c r="BI122" s="10">
        <v>140726.571750943</v>
      </c>
      <c r="BJ122" s="10">
        <v>153457.00542470699</v>
      </c>
      <c r="BK122" s="10">
        <v>125179.112807506</v>
      </c>
      <c r="BL122" s="10">
        <v>124143.474785418</v>
      </c>
      <c r="BM122" s="10">
        <v>130958.788192529</v>
      </c>
      <c r="BN122" s="10">
        <v>107577.595438687</v>
      </c>
      <c r="BO122" s="37">
        <f t="shared" si="3"/>
        <v>0.29491479155407935</v>
      </c>
      <c r="BP122" s="37"/>
      <c r="BQ122" s="37"/>
    </row>
    <row r="123" spans="1:69" x14ac:dyDescent="0.25">
      <c r="A123" s="1" t="s">
        <v>1754</v>
      </c>
      <c r="B123" s="4" t="s">
        <v>551</v>
      </c>
      <c r="C123" s="4" t="s">
        <v>552</v>
      </c>
      <c r="D123" s="8">
        <v>20880.063571590101</v>
      </c>
      <c r="E123" s="8">
        <v>15527.8002193435</v>
      </c>
      <c r="F123" s="8">
        <v>14952.4245098801</v>
      </c>
      <c r="G123" s="8">
        <v>21611.8657659282</v>
      </c>
      <c r="H123" s="8">
        <v>17653.532038755198</v>
      </c>
      <c r="I123" s="8">
        <v>18028.430158453899</v>
      </c>
      <c r="J123" s="8">
        <v>17713.1918142615</v>
      </c>
      <c r="K123" s="8">
        <v>17016.237984509899</v>
      </c>
      <c r="L123" s="8">
        <v>14271.387163532199</v>
      </c>
      <c r="M123" s="8">
        <v>23610.1698056643</v>
      </c>
      <c r="N123" s="8">
        <v>20697.137442434901</v>
      </c>
      <c r="O123" s="8">
        <v>18625.969928177099</v>
      </c>
      <c r="P123" s="8">
        <v>14274.057660459301</v>
      </c>
      <c r="Q123" s="8">
        <v>30532.5330105012</v>
      </c>
      <c r="R123" s="8">
        <v>15264.036041518901</v>
      </c>
      <c r="S123" s="8">
        <v>22109.4111392452</v>
      </c>
      <c r="T123" s="8">
        <v>20849.669975336299</v>
      </c>
      <c r="U123" s="8">
        <v>13701.5476931742</v>
      </c>
      <c r="V123" s="8">
        <v>19388.8027909712</v>
      </c>
      <c r="W123" s="8">
        <v>23628.534976425701</v>
      </c>
      <c r="X123" s="8">
        <v>26819.940397242299</v>
      </c>
      <c r="Y123" s="8">
        <v>20003.8264294373</v>
      </c>
      <c r="Z123" s="8">
        <v>22128.706672246299</v>
      </c>
      <c r="AA123" s="8">
        <v>18029.4480968303</v>
      </c>
      <c r="AB123" s="8">
        <v>16551.085523277899</v>
      </c>
      <c r="AC123" s="8">
        <v>31494.598973189801</v>
      </c>
      <c r="AD123" s="8">
        <v>19446.590880601601</v>
      </c>
      <c r="AE123" s="8">
        <v>15242.786086701701</v>
      </c>
      <c r="AF123" s="8">
        <v>27722.3461054211</v>
      </c>
      <c r="AG123" s="8">
        <v>17904.5878159391</v>
      </c>
      <c r="AH123" s="7">
        <f t="shared" si="2"/>
        <v>0.23481393508984533</v>
      </c>
      <c r="AI123" s="7"/>
      <c r="AJ123" s="7"/>
      <c r="AK123" s="10">
        <v>741844.75478886499</v>
      </c>
      <c r="AL123" s="10">
        <v>752841.69329068402</v>
      </c>
      <c r="AM123" s="10">
        <v>797920.00047897105</v>
      </c>
      <c r="AN123" s="10">
        <v>762029.89555745898</v>
      </c>
      <c r="AO123" s="10">
        <v>751111.35713069898</v>
      </c>
      <c r="AP123" s="10">
        <v>811171.34279983502</v>
      </c>
      <c r="AQ123" s="10">
        <v>797957.42717667995</v>
      </c>
      <c r="AR123" s="10">
        <v>841443.07378039195</v>
      </c>
      <c r="AS123" s="10">
        <v>866555.65096543694</v>
      </c>
      <c r="AT123" s="10">
        <v>809268.904909353</v>
      </c>
      <c r="AU123" s="10">
        <v>894739.33941503498</v>
      </c>
      <c r="AV123" s="10">
        <v>826012.63006046903</v>
      </c>
      <c r="AW123" s="10">
        <v>872716.15930594201</v>
      </c>
      <c r="AX123" s="10">
        <v>776125.90842147602</v>
      </c>
      <c r="AY123" s="10">
        <v>810724.54308333201</v>
      </c>
      <c r="AZ123" s="10">
        <v>835399.05534230894</v>
      </c>
      <c r="BA123" s="10">
        <v>888483.53004019498</v>
      </c>
      <c r="BB123" s="10">
        <v>798438.47495878802</v>
      </c>
      <c r="BC123" s="10">
        <v>905873.54102622299</v>
      </c>
      <c r="BD123" s="10">
        <v>864405.30222972599</v>
      </c>
      <c r="BE123" s="10">
        <v>877650.22961221705</v>
      </c>
      <c r="BF123" s="10">
        <v>786560.05560242303</v>
      </c>
      <c r="BG123" s="10">
        <v>884509.55234582396</v>
      </c>
      <c r="BH123" s="10">
        <v>879116.796889583</v>
      </c>
      <c r="BI123" s="10">
        <v>839438.72650958598</v>
      </c>
      <c r="BJ123" s="10">
        <v>791905.50832126103</v>
      </c>
      <c r="BK123" s="10">
        <v>830553.368766609</v>
      </c>
      <c r="BL123" s="10">
        <v>824965.69646969903</v>
      </c>
      <c r="BM123" s="10">
        <v>801939.70624909003</v>
      </c>
      <c r="BN123" s="10">
        <v>859811.51197695697</v>
      </c>
      <c r="BO123" s="37">
        <f t="shared" si="3"/>
        <v>5.5921550028301882E-2</v>
      </c>
      <c r="BP123" s="37"/>
      <c r="BQ123" s="37"/>
    </row>
    <row r="124" spans="1:69" x14ac:dyDescent="0.25">
      <c r="A124" s="1" t="s">
        <v>1755</v>
      </c>
      <c r="B124" s="4" t="s">
        <v>556</v>
      </c>
      <c r="C124" s="4" t="s">
        <v>557</v>
      </c>
      <c r="D124" s="8" t="s">
        <v>0</v>
      </c>
      <c r="E124" s="8" t="s">
        <v>0</v>
      </c>
      <c r="F124" s="8" t="s">
        <v>0</v>
      </c>
      <c r="G124" s="8" t="s">
        <v>0</v>
      </c>
      <c r="H124" s="8" t="s">
        <v>0</v>
      </c>
      <c r="I124" s="8" t="s">
        <v>0</v>
      </c>
      <c r="J124" s="8" t="s">
        <v>0</v>
      </c>
      <c r="K124" s="8" t="s">
        <v>0</v>
      </c>
      <c r="L124" s="8" t="s">
        <v>0</v>
      </c>
      <c r="M124" s="8" t="s">
        <v>0</v>
      </c>
      <c r="N124" s="8" t="s">
        <v>0</v>
      </c>
      <c r="O124" s="8" t="s">
        <v>0</v>
      </c>
      <c r="P124" s="8" t="s">
        <v>0</v>
      </c>
      <c r="Q124" s="8" t="s">
        <v>0</v>
      </c>
      <c r="R124" s="8" t="s">
        <v>0</v>
      </c>
      <c r="S124" s="8" t="s">
        <v>0</v>
      </c>
      <c r="T124" s="8" t="s">
        <v>0</v>
      </c>
      <c r="U124" s="8" t="s">
        <v>0</v>
      </c>
      <c r="V124" s="8" t="s">
        <v>0</v>
      </c>
      <c r="W124" s="8" t="s">
        <v>0</v>
      </c>
      <c r="X124" s="8" t="s">
        <v>0</v>
      </c>
      <c r="Y124" s="8" t="s">
        <v>0</v>
      </c>
      <c r="Z124" s="8" t="s">
        <v>0</v>
      </c>
      <c r="AA124" s="8" t="s">
        <v>0</v>
      </c>
      <c r="AB124" s="8" t="s">
        <v>0</v>
      </c>
      <c r="AC124" s="8" t="s">
        <v>0</v>
      </c>
      <c r="AD124" s="8" t="s">
        <v>0</v>
      </c>
      <c r="AE124" s="8" t="s">
        <v>0</v>
      </c>
      <c r="AF124" s="8" t="s">
        <v>0</v>
      </c>
      <c r="AG124" s="8" t="s">
        <v>0</v>
      </c>
      <c r="AH124" s="7" t="e">
        <f t="shared" si="2"/>
        <v>#DIV/0!</v>
      </c>
      <c r="AI124" s="7"/>
      <c r="AJ124" s="7"/>
      <c r="AK124" s="10" t="s">
        <v>0</v>
      </c>
      <c r="AL124" s="10" t="s">
        <v>0</v>
      </c>
      <c r="AM124" s="10" t="s">
        <v>0</v>
      </c>
      <c r="AN124" s="10" t="s">
        <v>0</v>
      </c>
      <c r="AO124" s="10" t="s">
        <v>0</v>
      </c>
      <c r="AP124" s="10" t="s">
        <v>0</v>
      </c>
      <c r="AQ124" s="10" t="s">
        <v>0</v>
      </c>
      <c r="AR124" s="10" t="s">
        <v>0</v>
      </c>
      <c r="AS124" s="10" t="s">
        <v>0</v>
      </c>
      <c r="AT124" s="10" t="s">
        <v>0</v>
      </c>
      <c r="AU124" s="10" t="s">
        <v>0</v>
      </c>
      <c r="AV124" s="10" t="s">
        <v>0</v>
      </c>
      <c r="AW124" s="10" t="s">
        <v>0</v>
      </c>
      <c r="AX124" s="10" t="s">
        <v>0</v>
      </c>
      <c r="AY124" s="10" t="s">
        <v>0</v>
      </c>
      <c r="AZ124" s="10" t="s">
        <v>0</v>
      </c>
      <c r="BA124" s="10" t="s">
        <v>0</v>
      </c>
      <c r="BB124" s="10" t="s">
        <v>0</v>
      </c>
      <c r="BC124" s="10" t="s">
        <v>0</v>
      </c>
      <c r="BD124" s="10" t="s">
        <v>0</v>
      </c>
      <c r="BE124" s="10" t="s">
        <v>0</v>
      </c>
      <c r="BF124" s="10" t="s">
        <v>0</v>
      </c>
      <c r="BG124" s="10" t="s">
        <v>0</v>
      </c>
      <c r="BH124" s="10" t="s">
        <v>0</v>
      </c>
      <c r="BI124" s="10" t="s">
        <v>0</v>
      </c>
      <c r="BJ124" s="10" t="s">
        <v>0</v>
      </c>
      <c r="BK124" s="10" t="s">
        <v>0</v>
      </c>
      <c r="BL124" s="10" t="s">
        <v>0</v>
      </c>
      <c r="BM124" s="10" t="s">
        <v>0</v>
      </c>
      <c r="BN124" s="10" t="s">
        <v>0</v>
      </c>
      <c r="BO124" s="37" t="e">
        <f t="shared" si="3"/>
        <v>#DIV/0!</v>
      </c>
      <c r="BP124" s="37"/>
      <c r="BQ124" s="37"/>
    </row>
    <row r="125" spans="1:69" x14ac:dyDescent="0.25">
      <c r="A125" s="1" t="s">
        <v>1756</v>
      </c>
      <c r="B125" s="4" t="s">
        <v>561</v>
      </c>
      <c r="C125" s="4" t="s">
        <v>562</v>
      </c>
      <c r="D125" s="8" t="s">
        <v>0</v>
      </c>
      <c r="E125" s="8" t="s">
        <v>0</v>
      </c>
      <c r="F125" s="8" t="s">
        <v>0</v>
      </c>
      <c r="G125" s="8" t="s">
        <v>0</v>
      </c>
      <c r="H125" s="8" t="s">
        <v>0</v>
      </c>
      <c r="I125" s="8" t="s">
        <v>0</v>
      </c>
      <c r="J125" s="8" t="s">
        <v>0</v>
      </c>
      <c r="K125" s="8" t="s">
        <v>0</v>
      </c>
      <c r="L125" s="8" t="s">
        <v>0</v>
      </c>
      <c r="M125" s="8" t="s">
        <v>0</v>
      </c>
      <c r="N125" s="8" t="s">
        <v>0</v>
      </c>
      <c r="O125" s="8" t="s">
        <v>0</v>
      </c>
      <c r="P125" s="8" t="s">
        <v>0</v>
      </c>
      <c r="Q125" s="8" t="s">
        <v>0</v>
      </c>
      <c r="R125" s="8" t="s">
        <v>0</v>
      </c>
      <c r="S125" s="8" t="s">
        <v>0</v>
      </c>
      <c r="T125" s="8" t="s">
        <v>0</v>
      </c>
      <c r="U125" s="8" t="s">
        <v>0</v>
      </c>
      <c r="V125" s="8" t="s">
        <v>0</v>
      </c>
      <c r="W125" s="8" t="s">
        <v>0</v>
      </c>
      <c r="X125" s="8" t="s">
        <v>0</v>
      </c>
      <c r="Y125" s="8" t="s">
        <v>0</v>
      </c>
      <c r="Z125" s="8" t="s">
        <v>0</v>
      </c>
      <c r="AA125" s="8" t="s">
        <v>0</v>
      </c>
      <c r="AB125" s="8" t="s">
        <v>0</v>
      </c>
      <c r="AC125" s="8" t="s">
        <v>0</v>
      </c>
      <c r="AD125" s="8" t="s">
        <v>0</v>
      </c>
      <c r="AE125" s="8" t="s">
        <v>0</v>
      </c>
      <c r="AF125" s="8" t="s">
        <v>0</v>
      </c>
      <c r="AG125" s="8" t="s">
        <v>0</v>
      </c>
      <c r="AH125" s="7" t="e">
        <f t="shared" si="2"/>
        <v>#DIV/0!</v>
      </c>
      <c r="AI125" s="7"/>
      <c r="AJ125" s="7"/>
      <c r="AK125" s="10" t="s">
        <v>0</v>
      </c>
      <c r="AL125" s="10" t="s">
        <v>0</v>
      </c>
      <c r="AM125" s="10" t="s">
        <v>0</v>
      </c>
      <c r="AN125" s="10" t="s">
        <v>0</v>
      </c>
      <c r="AO125" s="10" t="s">
        <v>0</v>
      </c>
      <c r="AP125" s="10" t="s">
        <v>0</v>
      </c>
      <c r="AQ125" s="10" t="s">
        <v>0</v>
      </c>
      <c r="AR125" s="10" t="s">
        <v>0</v>
      </c>
      <c r="AS125" s="10" t="s">
        <v>0</v>
      </c>
      <c r="AT125" s="10" t="s">
        <v>0</v>
      </c>
      <c r="AU125" s="10" t="s">
        <v>0</v>
      </c>
      <c r="AV125" s="10" t="s">
        <v>0</v>
      </c>
      <c r="AW125" s="10" t="s">
        <v>0</v>
      </c>
      <c r="AX125" s="10" t="s">
        <v>0</v>
      </c>
      <c r="AY125" s="10" t="s">
        <v>0</v>
      </c>
      <c r="AZ125" s="10" t="s">
        <v>0</v>
      </c>
      <c r="BA125" s="10" t="s">
        <v>0</v>
      </c>
      <c r="BB125" s="10" t="s">
        <v>0</v>
      </c>
      <c r="BC125" s="10" t="s">
        <v>0</v>
      </c>
      <c r="BD125" s="10" t="s">
        <v>0</v>
      </c>
      <c r="BE125" s="10" t="s">
        <v>0</v>
      </c>
      <c r="BF125" s="10" t="s">
        <v>0</v>
      </c>
      <c r="BG125" s="10" t="s">
        <v>0</v>
      </c>
      <c r="BH125" s="10" t="s">
        <v>0</v>
      </c>
      <c r="BI125" s="10" t="s">
        <v>0</v>
      </c>
      <c r="BJ125" s="10" t="s">
        <v>0</v>
      </c>
      <c r="BK125" s="10" t="s">
        <v>0</v>
      </c>
      <c r="BL125" s="10" t="s">
        <v>0</v>
      </c>
      <c r="BM125" s="10" t="s">
        <v>0</v>
      </c>
      <c r="BN125" s="10" t="s">
        <v>0</v>
      </c>
      <c r="BO125" s="37" t="e">
        <f t="shared" si="3"/>
        <v>#DIV/0!</v>
      </c>
      <c r="BP125" s="37"/>
      <c r="BQ125" s="37"/>
    </row>
    <row r="126" spans="1:69" x14ac:dyDescent="0.25">
      <c r="A126" s="1" t="s">
        <v>1757</v>
      </c>
      <c r="B126" s="4" t="s">
        <v>566</v>
      </c>
      <c r="C126" s="4" t="s">
        <v>567</v>
      </c>
      <c r="D126" s="8" t="s">
        <v>0</v>
      </c>
      <c r="E126" s="8" t="s">
        <v>0</v>
      </c>
      <c r="F126" s="8" t="s">
        <v>0</v>
      </c>
      <c r="G126" s="8" t="s">
        <v>0</v>
      </c>
      <c r="H126" s="8" t="s">
        <v>0</v>
      </c>
      <c r="I126" s="8" t="s">
        <v>0</v>
      </c>
      <c r="J126" s="8" t="s">
        <v>0</v>
      </c>
      <c r="K126" s="8" t="s">
        <v>0</v>
      </c>
      <c r="L126" s="8" t="s">
        <v>0</v>
      </c>
      <c r="M126" s="8" t="s">
        <v>0</v>
      </c>
      <c r="N126" s="8" t="s">
        <v>0</v>
      </c>
      <c r="O126" s="8" t="s">
        <v>0</v>
      </c>
      <c r="P126" s="8" t="s">
        <v>0</v>
      </c>
      <c r="Q126" s="8" t="s">
        <v>0</v>
      </c>
      <c r="R126" s="8" t="s">
        <v>0</v>
      </c>
      <c r="S126" s="8" t="s">
        <v>0</v>
      </c>
      <c r="T126" s="8" t="s">
        <v>0</v>
      </c>
      <c r="U126" s="8" t="s">
        <v>0</v>
      </c>
      <c r="V126" s="8" t="s">
        <v>0</v>
      </c>
      <c r="W126" s="8" t="s">
        <v>0</v>
      </c>
      <c r="X126" s="8" t="s">
        <v>0</v>
      </c>
      <c r="Y126" s="8" t="s">
        <v>0</v>
      </c>
      <c r="Z126" s="8" t="s">
        <v>0</v>
      </c>
      <c r="AA126" s="8" t="s">
        <v>0</v>
      </c>
      <c r="AB126" s="8" t="s">
        <v>0</v>
      </c>
      <c r="AC126" s="8" t="s">
        <v>0</v>
      </c>
      <c r="AD126" s="8" t="s">
        <v>0</v>
      </c>
      <c r="AE126" s="8" t="s">
        <v>0</v>
      </c>
      <c r="AF126" s="8" t="s">
        <v>0</v>
      </c>
      <c r="AG126" s="8" t="s">
        <v>0</v>
      </c>
      <c r="AH126" s="7" t="e">
        <f t="shared" si="2"/>
        <v>#DIV/0!</v>
      </c>
      <c r="AI126" s="7"/>
      <c r="AJ126" s="7"/>
      <c r="AK126" s="10">
        <v>170799.0090629</v>
      </c>
      <c r="AL126" s="10">
        <v>152675.35902765</v>
      </c>
      <c r="AM126" s="10">
        <v>135763.01047770699</v>
      </c>
      <c r="AN126" s="10">
        <v>132687.83324440799</v>
      </c>
      <c r="AO126" s="10">
        <v>131882.53825422699</v>
      </c>
      <c r="AP126" s="10">
        <v>117625.042188476</v>
      </c>
      <c r="AQ126" s="10">
        <v>124882.71823697499</v>
      </c>
      <c r="AR126" s="10">
        <v>108239.781664668</v>
      </c>
      <c r="AS126" s="10">
        <v>118778.08413985001</v>
      </c>
      <c r="AT126" s="10">
        <v>105938.135254355</v>
      </c>
      <c r="AU126" s="10">
        <v>104187.000611975</v>
      </c>
      <c r="AV126" s="10">
        <v>96616.310978295398</v>
      </c>
      <c r="AW126" s="10">
        <v>106822.562234657</v>
      </c>
      <c r="AX126" s="10">
        <v>101560.273110863</v>
      </c>
      <c r="AY126" s="10">
        <v>97785.1617726439</v>
      </c>
      <c r="AZ126" s="10">
        <v>95888.465853694899</v>
      </c>
      <c r="BA126" s="10">
        <v>93438.892677311596</v>
      </c>
      <c r="BB126" s="10">
        <v>97576.157385705897</v>
      </c>
      <c r="BC126" s="10">
        <v>91239.206854989199</v>
      </c>
      <c r="BD126" s="10">
        <v>94610.202367415506</v>
      </c>
      <c r="BE126" s="10">
        <v>95583.6065688667</v>
      </c>
      <c r="BF126" s="10">
        <v>85297.469992364699</v>
      </c>
      <c r="BG126" s="10">
        <v>92057.417752758498</v>
      </c>
      <c r="BH126" s="10">
        <v>88072.245898188296</v>
      </c>
      <c r="BI126" s="10">
        <v>94964.260716559307</v>
      </c>
      <c r="BJ126" s="10">
        <v>95954.347083977802</v>
      </c>
      <c r="BK126" s="10">
        <v>92829.545368847306</v>
      </c>
      <c r="BL126" s="10">
        <v>91050.691778508204</v>
      </c>
      <c r="BM126" s="10">
        <v>80274.664567519605</v>
      </c>
      <c r="BN126" s="10">
        <v>84296.303405264596</v>
      </c>
      <c r="BO126" s="37">
        <f t="shared" si="3"/>
        <v>0.19953903938271442</v>
      </c>
      <c r="BP126" s="37"/>
      <c r="BQ126" s="37"/>
    </row>
    <row r="127" spans="1:69" x14ac:dyDescent="0.25">
      <c r="A127" s="1" t="s">
        <v>1758</v>
      </c>
      <c r="B127" s="4" t="s">
        <v>570</v>
      </c>
      <c r="C127" s="4" t="s">
        <v>571</v>
      </c>
      <c r="D127" s="8">
        <v>85819.079861775506</v>
      </c>
      <c r="E127" s="8">
        <v>64874.198662606199</v>
      </c>
      <c r="F127" s="8">
        <v>51142.788480968498</v>
      </c>
      <c r="G127" s="8">
        <v>43917.4570601901</v>
      </c>
      <c r="H127" s="8">
        <v>35650.283361746697</v>
      </c>
      <c r="I127" s="8">
        <v>35765.443966698302</v>
      </c>
      <c r="J127" s="8">
        <v>28943.139462670501</v>
      </c>
      <c r="K127" s="8">
        <v>26929.687198482301</v>
      </c>
      <c r="L127" s="8">
        <v>20123.5434794434</v>
      </c>
      <c r="M127" s="8">
        <v>23545.5076993783</v>
      </c>
      <c r="N127" s="8">
        <v>22777.007805110399</v>
      </c>
      <c r="O127" s="8">
        <v>24352.044866872999</v>
      </c>
      <c r="P127" s="8">
        <v>18814.198712676702</v>
      </c>
      <c r="Q127" s="8">
        <v>13120.9613988123</v>
      </c>
      <c r="R127" s="8">
        <v>16020.680049184501</v>
      </c>
      <c r="S127" s="8">
        <v>16956.700305586201</v>
      </c>
      <c r="T127" s="8">
        <v>15630.567270040099</v>
      </c>
      <c r="U127" s="8">
        <v>12346.255119360199</v>
      </c>
      <c r="V127" s="8">
        <v>14587.7802712251</v>
      </c>
      <c r="W127" s="8">
        <v>11347.487444142</v>
      </c>
      <c r="X127" s="8">
        <v>7837.9933138441502</v>
      </c>
      <c r="Y127" s="8">
        <v>11961.054963336899</v>
      </c>
      <c r="Z127" s="8">
        <v>10445.832376095401</v>
      </c>
      <c r="AA127" s="8">
        <v>11802.757018312501</v>
      </c>
      <c r="AB127" s="8">
        <v>9798.2168013498194</v>
      </c>
      <c r="AC127" s="8">
        <v>16480.034148180999</v>
      </c>
      <c r="AD127" s="8">
        <v>11929.2123456598</v>
      </c>
      <c r="AE127" s="8">
        <v>11881.9167559628</v>
      </c>
      <c r="AF127" s="8">
        <v>13422.038900849901</v>
      </c>
      <c r="AG127" s="8">
        <v>9383.3534736825004</v>
      </c>
      <c r="AH127" s="7">
        <f t="shared" si="2"/>
        <v>0.76849643750294672</v>
      </c>
      <c r="AI127" s="7"/>
      <c r="AJ127" s="7"/>
      <c r="AK127" s="10">
        <v>1584674.24794646</v>
      </c>
      <c r="AL127" s="10">
        <v>1274269.5810735</v>
      </c>
      <c r="AM127" s="10">
        <v>1190381.0946605699</v>
      </c>
      <c r="AN127" s="10">
        <v>1156384.45591016</v>
      </c>
      <c r="AO127" s="10">
        <v>1091017.50736621</v>
      </c>
      <c r="AP127" s="10">
        <v>1061868.26274363</v>
      </c>
      <c r="AQ127" s="10">
        <v>989751.98171666695</v>
      </c>
      <c r="AR127" s="10">
        <v>995905.71429007198</v>
      </c>
      <c r="AS127" s="10">
        <v>918644.04030824802</v>
      </c>
      <c r="AT127" s="10">
        <v>915037.15449174703</v>
      </c>
      <c r="AU127" s="10">
        <v>907555.84909561102</v>
      </c>
      <c r="AV127" s="10">
        <v>894542.75422620901</v>
      </c>
      <c r="AW127" s="10">
        <v>880151.86280103796</v>
      </c>
      <c r="AX127" s="10">
        <v>865087.20863239397</v>
      </c>
      <c r="AY127" s="10">
        <v>839401.76894100301</v>
      </c>
      <c r="AZ127" s="10">
        <v>833333.34555164003</v>
      </c>
      <c r="BA127" s="10">
        <v>786906.55957173405</v>
      </c>
      <c r="BB127" s="10">
        <v>806667.53335303895</v>
      </c>
      <c r="BC127" s="10">
        <v>802078.46583421901</v>
      </c>
      <c r="BD127" s="10">
        <v>791802.90168816899</v>
      </c>
      <c r="BE127" s="10">
        <v>755157.83135535405</v>
      </c>
      <c r="BF127" s="10">
        <v>751898.95829320396</v>
      </c>
      <c r="BG127" s="10">
        <v>736694.71097908402</v>
      </c>
      <c r="BH127" s="10">
        <v>743362.90853009606</v>
      </c>
      <c r="BI127" s="10">
        <v>702198.38238099997</v>
      </c>
      <c r="BJ127" s="10">
        <v>717070.91917174705</v>
      </c>
      <c r="BK127" s="10">
        <v>689865.02854123095</v>
      </c>
      <c r="BL127" s="10">
        <v>749476.65959075105</v>
      </c>
      <c r="BM127" s="10">
        <v>676226.63656871801</v>
      </c>
      <c r="BN127" s="10">
        <v>690237.54560146295</v>
      </c>
      <c r="BO127" s="37">
        <f t="shared" si="3"/>
        <v>0.22945476829932226</v>
      </c>
      <c r="BP127" s="37"/>
      <c r="BQ127" s="37"/>
    </row>
    <row r="128" spans="1:69" x14ac:dyDescent="0.25">
      <c r="A128" s="1" t="s">
        <v>1759</v>
      </c>
      <c r="B128" s="4" t="s">
        <v>574</v>
      </c>
      <c r="C128" s="4" t="s">
        <v>0</v>
      </c>
      <c r="D128" s="8">
        <v>792888.43730179197</v>
      </c>
      <c r="E128" s="8">
        <v>677949.15602871298</v>
      </c>
      <c r="F128" s="8">
        <v>624180.91667031602</v>
      </c>
      <c r="G128" s="8">
        <v>560455.23556247598</v>
      </c>
      <c r="H128" s="8">
        <v>633097.24434841704</v>
      </c>
      <c r="I128" s="8">
        <v>599795.81358638103</v>
      </c>
      <c r="J128" s="8">
        <v>535045.58688628196</v>
      </c>
      <c r="K128" s="8">
        <v>471037.20335063501</v>
      </c>
      <c r="L128" s="8">
        <v>470814.639003905</v>
      </c>
      <c r="M128" s="8">
        <v>522170.85744309699</v>
      </c>
      <c r="N128" s="8">
        <v>463050.63995714602</v>
      </c>
      <c r="O128" s="8">
        <v>512127.49566715799</v>
      </c>
      <c r="P128" s="8">
        <v>397965.93686887698</v>
      </c>
      <c r="Q128" s="8">
        <v>498028.07486351702</v>
      </c>
      <c r="R128" s="8">
        <v>406928.32029375999</v>
      </c>
      <c r="S128" s="8">
        <v>430606.68019886903</v>
      </c>
      <c r="T128" s="8">
        <v>370449.23030837101</v>
      </c>
      <c r="U128" s="8">
        <v>431472.64315726998</v>
      </c>
      <c r="V128" s="8">
        <v>409826.00104631099</v>
      </c>
      <c r="W128" s="8">
        <v>310032.88526146498</v>
      </c>
      <c r="X128" s="8">
        <v>374288.48056774301</v>
      </c>
      <c r="Y128" s="8">
        <v>366978.849356513</v>
      </c>
      <c r="Z128" s="8">
        <v>414280.11349513102</v>
      </c>
      <c r="AA128" s="8">
        <v>349332.725790973</v>
      </c>
      <c r="AB128" s="8">
        <v>359228.21401711699</v>
      </c>
      <c r="AC128" s="8">
        <v>314193.65418623301</v>
      </c>
      <c r="AD128" s="8">
        <v>330939.67289365001</v>
      </c>
      <c r="AE128" s="8">
        <v>278811.17262992798</v>
      </c>
      <c r="AF128" s="8">
        <v>274272.73972741998</v>
      </c>
      <c r="AG128" s="8">
        <v>278528.06770192902</v>
      </c>
      <c r="AH128" s="7">
        <f t="shared" si="2"/>
        <v>0.28525372495275497</v>
      </c>
      <c r="AI128" s="7"/>
      <c r="AJ128" s="7"/>
      <c r="AK128" s="10">
        <v>503115.05011425598</v>
      </c>
      <c r="AL128" s="10">
        <v>519515.45644546999</v>
      </c>
      <c r="AM128" s="10">
        <v>537385.49649042694</v>
      </c>
      <c r="AN128" s="10">
        <v>428832.462547831</v>
      </c>
      <c r="AO128" s="10">
        <v>452782.80074871698</v>
      </c>
      <c r="AP128" s="10">
        <v>458201.697832359</v>
      </c>
      <c r="AQ128" s="10">
        <v>448486.00520498003</v>
      </c>
      <c r="AR128" s="10">
        <v>329989.93751536601</v>
      </c>
      <c r="AS128" s="10">
        <v>395828.08689954801</v>
      </c>
      <c r="AT128" s="10">
        <v>378713.105028224</v>
      </c>
      <c r="AU128" s="10">
        <v>385445.62936281</v>
      </c>
      <c r="AV128" s="10">
        <v>342020.318946474</v>
      </c>
      <c r="AW128" s="10">
        <v>345829.91127460601</v>
      </c>
      <c r="AX128" s="10">
        <v>344264.10957304802</v>
      </c>
      <c r="AY128" s="10">
        <v>338704.98507124098</v>
      </c>
      <c r="AZ128" s="10">
        <v>266206.30375746702</v>
      </c>
      <c r="BA128" s="10">
        <v>337376.10848267999</v>
      </c>
      <c r="BB128" s="10">
        <v>292504.48393264902</v>
      </c>
      <c r="BC128" s="10">
        <v>335816.16203386697</v>
      </c>
      <c r="BD128" s="10">
        <v>317482.88151002303</v>
      </c>
      <c r="BE128" s="10">
        <v>269084.65333979798</v>
      </c>
      <c r="BF128" s="10">
        <v>307345.93071855902</v>
      </c>
      <c r="BG128" s="10">
        <v>271992.30572447501</v>
      </c>
      <c r="BH128" s="10">
        <v>281112.306022526</v>
      </c>
      <c r="BI128" s="10">
        <v>271136.12999303901</v>
      </c>
      <c r="BJ128" s="10">
        <v>245081.138847575</v>
      </c>
      <c r="BK128" s="10">
        <v>289640.163494537</v>
      </c>
      <c r="BL128" s="10">
        <v>246947.938989296</v>
      </c>
      <c r="BM128" s="10">
        <v>226958.87783881</v>
      </c>
      <c r="BN128" s="10">
        <v>237087.01588077901</v>
      </c>
      <c r="BO128" s="37">
        <f t="shared" si="3"/>
        <v>0.25131222950377957</v>
      </c>
      <c r="BP128" s="37"/>
      <c r="BQ128" s="37"/>
    </row>
    <row r="129" spans="1:69" x14ac:dyDescent="0.25">
      <c r="A129" s="1" t="s">
        <v>1760</v>
      </c>
      <c r="B129" s="4" t="s">
        <v>577</v>
      </c>
      <c r="C129" s="4" t="s">
        <v>578</v>
      </c>
      <c r="D129" s="8">
        <v>324195.37558758399</v>
      </c>
      <c r="E129" s="8">
        <v>301212.400214141</v>
      </c>
      <c r="F129" s="8">
        <v>298903.85283541901</v>
      </c>
      <c r="G129" s="8">
        <v>246021.86060564601</v>
      </c>
      <c r="H129" s="8">
        <v>277199.21853308898</v>
      </c>
      <c r="I129" s="8">
        <v>289495.16351748101</v>
      </c>
      <c r="J129" s="8">
        <v>277856.911749658</v>
      </c>
      <c r="K129" s="8">
        <v>309493.15133632597</v>
      </c>
      <c r="L129" s="8">
        <v>249717.38245004299</v>
      </c>
      <c r="M129" s="8">
        <v>250799.872299568</v>
      </c>
      <c r="N129" s="8">
        <v>273900.95349032199</v>
      </c>
      <c r="O129" s="8">
        <v>242021.22732454399</v>
      </c>
      <c r="P129" s="8">
        <v>242171.14090003</v>
      </c>
      <c r="Q129" s="8">
        <v>213087.63633872199</v>
      </c>
      <c r="R129" s="8">
        <v>222810.36121369401</v>
      </c>
      <c r="S129" s="8">
        <v>223421.743205768</v>
      </c>
      <c r="T129" s="8">
        <v>222277.744008309</v>
      </c>
      <c r="U129" s="8">
        <v>218274.608118023</v>
      </c>
      <c r="V129" s="8">
        <v>197035.98684590001</v>
      </c>
      <c r="W129" s="8">
        <v>227728.06086122201</v>
      </c>
      <c r="X129" s="8">
        <v>232307.43958829701</v>
      </c>
      <c r="Y129" s="8">
        <v>190952.76224973</v>
      </c>
      <c r="Z129" s="8">
        <v>208620.11844500501</v>
      </c>
      <c r="AA129" s="8">
        <v>210403.92222810601</v>
      </c>
      <c r="AB129" s="8">
        <v>190885.30806439801</v>
      </c>
      <c r="AC129" s="8">
        <v>204156.46364245799</v>
      </c>
      <c r="AD129" s="8">
        <v>231681.12123958001</v>
      </c>
      <c r="AE129" s="8">
        <v>212500.66894351301</v>
      </c>
      <c r="AF129" s="8">
        <v>175967.95052303199</v>
      </c>
      <c r="AG129" s="8">
        <v>176329.17755813699</v>
      </c>
      <c r="AH129" s="7">
        <f t="shared" si="2"/>
        <v>0.16870518083969993</v>
      </c>
      <c r="AI129" s="7"/>
      <c r="AJ129" s="7"/>
      <c r="AK129" s="10">
        <v>204817.35271298501</v>
      </c>
      <c r="AL129" s="10">
        <v>150581.687379093</v>
      </c>
      <c r="AM129" s="10">
        <v>168378.11227405301</v>
      </c>
      <c r="AN129" s="10">
        <v>143289.04522997499</v>
      </c>
      <c r="AO129" s="10">
        <v>154963.95086199199</v>
      </c>
      <c r="AP129" s="10">
        <v>142737.265226941</v>
      </c>
      <c r="AQ129" s="10">
        <v>149861.599586303</v>
      </c>
      <c r="AR129" s="10">
        <v>135273.64066794701</v>
      </c>
      <c r="AS129" s="10">
        <v>124613.21851616001</v>
      </c>
      <c r="AT129" s="10">
        <v>135119.87125866799</v>
      </c>
      <c r="AU129" s="10">
        <v>116821.029116117</v>
      </c>
      <c r="AV129" s="10">
        <v>112277.227907573</v>
      </c>
      <c r="AW129" s="10">
        <v>130696.181828314</v>
      </c>
      <c r="AX129" s="10">
        <v>134014.43332099699</v>
      </c>
      <c r="AY129" s="10">
        <v>121192.962298664</v>
      </c>
      <c r="AZ129" s="10">
        <v>126161.191709165</v>
      </c>
      <c r="BA129" s="10">
        <v>126105.654640707</v>
      </c>
      <c r="BB129" s="10">
        <v>111388.405636314</v>
      </c>
      <c r="BC129" s="10">
        <v>107796.28289675699</v>
      </c>
      <c r="BD129" s="10">
        <v>99685.505421175607</v>
      </c>
      <c r="BE129" s="10">
        <v>119572.258168339</v>
      </c>
      <c r="BF129" s="10">
        <v>92760.693815036895</v>
      </c>
      <c r="BG129" s="10">
        <v>119625.90063155899</v>
      </c>
      <c r="BH129" s="10">
        <v>100620.473697711</v>
      </c>
      <c r="BI129" s="10">
        <v>97192.351610474405</v>
      </c>
      <c r="BJ129" s="10">
        <v>114809.680964777</v>
      </c>
      <c r="BK129" s="10">
        <v>94519.093594797101</v>
      </c>
      <c r="BL129" s="10">
        <v>103719.271197555</v>
      </c>
      <c r="BM129" s="10">
        <v>113283.671372774</v>
      </c>
      <c r="BN129" s="10">
        <v>103606.479126224</v>
      </c>
      <c r="BO129" s="37">
        <f t="shared" si="3"/>
        <v>0.19514787506732859</v>
      </c>
      <c r="BP129" s="37"/>
      <c r="BQ129" s="37"/>
    </row>
    <row r="130" spans="1:69" x14ac:dyDescent="0.25">
      <c r="A130" s="1" t="s">
        <v>1761</v>
      </c>
      <c r="B130" s="4" t="s">
        <v>581</v>
      </c>
      <c r="C130" s="4" t="s">
        <v>0</v>
      </c>
      <c r="D130" s="8" t="s">
        <v>0</v>
      </c>
      <c r="E130" s="8" t="s">
        <v>0</v>
      </c>
      <c r="F130" s="8" t="s">
        <v>0</v>
      </c>
      <c r="G130" s="8" t="s">
        <v>0</v>
      </c>
      <c r="H130" s="8" t="s">
        <v>0</v>
      </c>
      <c r="I130" s="8" t="s">
        <v>0</v>
      </c>
      <c r="J130" s="8" t="s">
        <v>0</v>
      </c>
      <c r="K130" s="8" t="s">
        <v>0</v>
      </c>
      <c r="L130" s="8" t="s">
        <v>0</v>
      </c>
      <c r="M130" s="8" t="s">
        <v>0</v>
      </c>
      <c r="N130" s="8" t="s">
        <v>0</v>
      </c>
      <c r="O130" s="8" t="s">
        <v>0</v>
      </c>
      <c r="P130" s="8" t="s">
        <v>0</v>
      </c>
      <c r="Q130" s="8" t="s">
        <v>0</v>
      </c>
      <c r="R130" s="8" t="s">
        <v>0</v>
      </c>
      <c r="S130" s="8" t="s">
        <v>0</v>
      </c>
      <c r="T130" s="8" t="s">
        <v>0</v>
      </c>
      <c r="U130" s="8" t="s">
        <v>0</v>
      </c>
      <c r="V130" s="8" t="s">
        <v>0</v>
      </c>
      <c r="W130" s="8" t="s">
        <v>0</v>
      </c>
      <c r="X130" s="8" t="s">
        <v>0</v>
      </c>
      <c r="Y130" s="8" t="s">
        <v>0</v>
      </c>
      <c r="Z130" s="8" t="s">
        <v>0</v>
      </c>
      <c r="AA130" s="8" t="s">
        <v>0</v>
      </c>
      <c r="AB130" s="8" t="s">
        <v>0</v>
      </c>
      <c r="AC130" s="8" t="s">
        <v>0</v>
      </c>
      <c r="AD130" s="8" t="s">
        <v>0</v>
      </c>
      <c r="AE130" s="8" t="s">
        <v>0</v>
      </c>
      <c r="AF130" s="8" t="s">
        <v>0</v>
      </c>
      <c r="AG130" s="8" t="s">
        <v>0</v>
      </c>
      <c r="AH130" s="7" t="e">
        <f t="shared" si="2"/>
        <v>#DIV/0!</v>
      </c>
      <c r="AI130" s="7"/>
      <c r="AJ130" s="7"/>
      <c r="AK130" s="10" t="s">
        <v>0</v>
      </c>
      <c r="AL130" s="10" t="s">
        <v>0</v>
      </c>
      <c r="AM130" s="10" t="s">
        <v>0</v>
      </c>
      <c r="AN130" s="10" t="s">
        <v>0</v>
      </c>
      <c r="AO130" s="10" t="s">
        <v>0</v>
      </c>
      <c r="AP130" s="10" t="s">
        <v>0</v>
      </c>
      <c r="AQ130" s="10" t="s">
        <v>0</v>
      </c>
      <c r="AR130" s="10" t="s">
        <v>0</v>
      </c>
      <c r="AS130" s="10" t="s">
        <v>0</v>
      </c>
      <c r="AT130" s="10" t="s">
        <v>0</v>
      </c>
      <c r="AU130" s="10" t="s">
        <v>0</v>
      </c>
      <c r="AV130" s="10" t="s">
        <v>0</v>
      </c>
      <c r="AW130" s="10" t="s">
        <v>0</v>
      </c>
      <c r="AX130" s="10" t="s">
        <v>0</v>
      </c>
      <c r="AY130" s="10" t="s">
        <v>0</v>
      </c>
      <c r="AZ130" s="10" t="s">
        <v>0</v>
      </c>
      <c r="BA130" s="10" t="s">
        <v>0</v>
      </c>
      <c r="BB130" s="10" t="s">
        <v>0</v>
      </c>
      <c r="BC130" s="10" t="s">
        <v>0</v>
      </c>
      <c r="BD130" s="10" t="s">
        <v>0</v>
      </c>
      <c r="BE130" s="10" t="s">
        <v>0</v>
      </c>
      <c r="BF130" s="10" t="s">
        <v>0</v>
      </c>
      <c r="BG130" s="10" t="s">
        <v>0</v>
      </c>
      <c r="BH130" s="10" t="s">
        <v>0</v>
      </c>
      <c r="BI130" s="10" t="s">
        <v>0</v>
      </c>
      <c r="BJ130" s="10" t="s">
        <v>0</v>
      </c>
      <c r="BK130" s="10" t="s">
        <v>0</v>
      </c>
      <c r="BL130" s="10" t="s">
        <v>0</v>
      </c>
      <c r="BM130" s="10" t="s">
        <v>0</v>
      </c>
      <c r="BN130" s="10" t="s">
        <v>0</v>
      </c>
      <c r="BO130" s="37" t="e">
        <f t="shared" si="3"/>
        <v>#DIV/0!</v>
      </c>
      <c r="BP130" s="37"/>
      <c r="BQ130" s="37"/>
    </row>
    <row r="131" spans="1:69" x14ac:dyDescent="0.25">
      <c r="A131" s="1" t="s">
        <v>1762</v>
      </c>
      <c r="B131" s="4" t="s">
        <v>583</v>
      </c>
      <c r="C131" s="4" t="s">
        <v>584</v>
      </c>
      <c r="D131" s="8" t="s">
        <v>0</v>
      </c>
      <c r="E131" s="8" t="s">
        <v>0</v>
      </c>
      <c r="F131" s="8" t="s">
        <v>0</v>
      </c>
      <c r="G131" s="8" t="s">
        <v>0</v>
      </c>
      <c r="H131" s="8" t="s">
        <v>0</v>
      </c>
      <c r="I131" s="8" t="s">
        <v>0</v>
      </c>
      <c r="J131" s="8" t="s">
        <v>0</v>
      </c>
      <c r="K131" s="8" t="s">
        <v>0</v>
      </c>
      <c r="L131" s="8" t="s">
        <v>0</v>
      </c>
      <c r="M131" s="8" t="s">
        <v>0</v>
      </c>
      <c r="N131" s="8" t="s">
        <v>0</v>
      </c>
      <c r="O131" s="8" t="s">
        <v>0</v>
      </c>
      <c r="P131" s="8" t="s">
        <v>0</v>
      </c>
      <c r="Q131" s="8" t="s">
        <v>0</v>
      </c>
      <c r="R131" s="8" t="s">
        <v>0</v>
      </c>
      <c r="S131" s="8" t="s">
        <v>0</v>
      </c>
      <c r="T131" s="8" t="s">
        <v>0</v>
      </c>
      <c r="U131" s="8" t="s">
        <v>0</v>
      </c>
      <c r="V131" s="8" t="s">
        <v>0</v>
      </c>
      <c r="W131" s="8" t="s">
        <v>0</v>
      </c>
      <c r="X131" s="8" t="s">
        <v>0</v>
      </c>
      <c r="Y131" s="8" t="s">
        <v>0</v>
      </c>
      <c r="Z131" s="8" t="s">
        <v>0</v>
      </c>
      <c r="AA131" s="8" t="s">
        <v>0</v>
      </c>
      <c r="AB131" s="8" t="s">
        <v>0</v>
      </c>
      <c r="AC131" s="8" t="s">
        <v>0</v>
      </c>
      <c r="AD131" s="8" t="s">
        <v>0</v>
      </c>
      <c r="AE131" s="8" t="s">
        <v>0</v>
      </c>
      <c r="AF131" s="8" t="s">
        <v>0</v>
      </c>
      <c r="AG131" s="8" t="s">
        <v>0</v>
      </c>
      <c r="AH131" s="7" t="e">
        <f t="shared" ref="AH131:AH194" si="4">STDEV(D131:AG131)/AVERAGE(D131:AG131)</f>
        <v>#DIV/0!</v>
      </c>
      <c r="AI131" s="7"/>
      <c r="AJ131" s="7"/>
      <c r="AK131" s="10">
        <v>62310.896824868301</v>
      </c>
      <c r="AL131" s="10">
        <v>37705.0958930704</v>
      </c>
      <c r="AM131" s="10">
        <v>32741.776381380401</v>
      </c>
      <c r="AN131" s="10">
        <v>58805.108914220698</v>
      </c>
      <c r="AO131" s="10">
        <v>45112.737151910602</v>
      </c>
      <c r="AP131" s="10">
        <v>46419.054556057301</v>
      </c>
      <c r="AQ131" s="10">
        <v>45414.949636448197</v>
      </c>
      <c r="AR131" s="10">
        <v>63398.291616884897</v>
      </c>
      <c r="AS131" s="10">
        <v>47332.975292697702</v>
      </c>
      <c r="AT131" s="10">
        <v>53179.845931207601</v>
      </c>
      <c r="AU131" s="10">
        <v>49262.615526502203</v>
      </c>
      <c r="AV131" s="10">
        <v>45075.559026561801</v>
      </c>
      <c r="AW131" s="10">
        <v>36784.5946005234</v>
      </c>
      <c r="AX131" s="10">
        <v>45319.836033146603</v>
      </c>
      <c r="AY131" s="10">
        <v>36189.467000819503</v>
      </c>
      <c r="AZ131" s="10">
        <v>45043.615215803497</v>
      </c>
      <c r="BA131" s="10">
        <v>34998.266717112099</v>
      </c>
      <c r="BB131" s="10">
        <v>43722.925209587498</v>
      </c>
      <c r="BC131" s="10">
        <v>46507.992255663798</v>
      </c>
      <c r="BD131" s="10">
        <v>36946.310674081302</v>
      </c>
      <c r="BE131" s="10">
        <v>36607.046142850399</v>
      </c>
      <c r="BF131" s="10">
        <v>27673.1225037935</v>
      </c>
      <c r="BG131" s="10">
        <v>44703.641528451699</v>
      </c>
      <c r="BH131" s="10">
        <v>40016.625999201002</v>
      </c>
      <c r="BI131" s="10">
        <v>37087.1301904387</v>
      </c>
      <c r="BJ131" s="10">
        <v>39868.1933996445</v>
      </c>
      <c r="BK131" s="10">
        <v>38599.297363806501</v>
      </c>
      <c r="BL131" s="10">
        <v>36266.106860798602</v>
      </c>
      <c r="BM131" s="10">
        <v>37888.876066927303</v>
      </c>
      <c r="BN131" s="10">
        <v>46451.184716118303</v>
      </c>
      <c r="BO131" s="37">
        <f t="shared" ref="BO131:BO194" si="5">STDEV(AK131:BN131)/AVERAGE(AK131:BN131)</f>
        <v>0.19208610738218113</v>
      </c>
      <c r="BP131" s="37"/>
      <c r="BQ131" s="37"/>
    </row>
    <row r="132" spans="1:69" x14ac:dyDescent="0.25">
      <c r="A132" s="1" t="s">
        <v>1763</v>
      </c>
      <c r="B132" s="4" t="s">
        <v>587</v>
      </c>
      <c r="C132" s="4" t="s">
        <v>588</v>
      </c>
      <c r="D132" s="8" t="s">
        <v>0</v>
      </c>
      <c r="E132" s="8" t="s">
        <v>0</v>
      </c>
      <c r="F132" s="8" t="s">
        <v>0</v>
      </c>
      <c r="G132" s="8" t="s">
        <v>0</v>
      </c>
      <c r="H132" s="8" t="s">
        <v>0</v>
      </c>
      <c r="I132" s="8" t="s">
        <v>0</v>
      </c>
      <c r="J132" s="8" t="s">
        <v>0</v>
      </c>
      <c r="K132" s="8" t="s">
        <v>0</v>
      </c>
      <c r="L132" s="8" t="s">
        <v>0</v>
      </c>
      <c r="M132" s="8" t="s">
        <v>0</v>
      </c>
      <c r="N132" s="8" t="s">
        <v>0</v>
      </c>
      <c r="O132" s="8" t="s">
        <v>0</v>
      </c>
      <c r="P132" s="8" t="s">
        <v>0</v>
      </c>
      <c r="Q132" s="8" t="s">
        <v>0</v>
      </c>
      <c r="R132" s="8" t="s">
        <v>0</v>
      </c>
      <c r="S132" s="8" t="s">
        <v>0</v>
      </c>
      <c r="T132" s="8" t="s">
        <v>0</v>
      </c>
      <c r="U132" s="8" t="s">
        <v>0</v>
      </c>
      <c r="V132" s="8" t="s">
        <v>0</v>
      </c>
      <c r="W132" s="8" t="s">
        <v>0</v>
      </c>
      <c r="X132" s="8" t="s">
        <v>0</v>
      </c>
      <c r="Y132" s="8" t="s">
        <v>0</v>
      </c>
      <c r="Z132" s="8" t="s">
        <v>0</v>
      </c>
      <c r="AA132" s="8" t="s">
        <v>0</v>
      </c>
      <c r="AB132" s="8" t="s">
        <v>0</v>
      </c>
      <c r="AC132" s="8" t="s">
        <v>0</v>
      </c>
      <c r="AD132" s="8" t="s">
        <v>0</v>
      </c>
      <c r="AE132" s="8" t="s">
        <v>0</v>
      </c>
      <c r="AF132" s="8" t="s">
        <v>0</v>
      </c>
      <c r="AG132" s="8" t="s">
        <v>0</v>
      </c>
      <c r="AH132" s="7" t="e">
        <f t="shared" si="4"/>
        <v>#DIV/0!</v>
      </c>
      <c r="AI132" s="7"/>
      <c r="AJ132" s="7"/>
      <c r="AK132" s="10" t="s">
        <v>0</v>
      </c>
      <c r="AL132" s="10" t="s">
        <v>0</v>
      </c>
      <c r="AM132" s="10" t="s">
        <v>0</v>
      </c>
      <c r="AN132" s="10" t="s">
        <v>0</v>
      </c>
      <c r="AO132" s="10" t="s">
        <v>0</v>
      </c>
      <c r="AP132" s="10" t="s">
        <v>0</v>
      </c>
      <c r="AQ132" s="10" t="s">
        <v>0</v>
      </c>
      <c r="AR132" s="10" t="s">
        <v>0</v>
      </c>
      <c r="AS132" s="10" t="s">
        <v>0</v>
      </c>
      <c r="AT132" s="10" t="s">
        <v>0</v>
      </c>
      <c r="AU132" s="10" t="s">
        <v>0</v>
      </c>
      <c r="AV132" s="10" t="s">
        <v>0</v>
      </c>
      <c r="AW132" s="10" t="s">
        <v>0</v>
      </c>
      <c r="AX132" s="10" t="s">
        <v>0</v>
      </c>
      <c r="AY132" s="10" t="s">
        <v>0</v>
      </c>
      <c r="AZ132" s="10" t="s">
        <v>0</v>
      </c>
      <c r="BA132" s="10" t="s">
        <v>0</v>
      </c>
      <c r="BB132" s="10" t="s">
        <v>0</v>
      </c>
      <c r="BC132" s="10" t="s">
        <v>0</v>
      </c>
      <c r="BD132" s="10" t="s">
        <v>0</v>
      </c>
      <c r="BE132" s="10" t="s">
        <v>0</v>
      </c>
      <c r="BF132" s="10" t="s">
        <v>0</v>
      </c>
      <c r="BG132" s="10" t="s">
        <v>0</v>
      </c>
      <c r="BH132" s="10" t="s">
        <v>0</v>
      </c>
      <c r="BI132" s="10" t="s">
        <v>0</v>
      </c>
      <c r="BJ132" s="10" t="s">
        <v>0</v>
      </c>
      <c r="BK132" s="10" t="s">
        <v>0</v>
      </c>
      <c r="BL132" s="10" t="s">
        <v>0</v>
      </c>
      <c r="BM132" s="10" t="s">
        <v>0</v>
      </c>
      <c r="BN132" s="10" t="s">
        <v>0</v>
      </c>
      <c r="BO132" s="37" t="e">
        <f t="shared" si="5"/>
        <v>#DIV/0!</v>
      </c>
      <c r="BP132" s="37"/>
      <c r="BQ132" s="37"/>
    </row>
    <row r="133" spans="1:69" x14ac:dyDescent="0.25">
      <c r="A133" s="1" t="s">
        <v>1764</v>
      </c>
      <c r="B133" s="4" t="s">
        <v>592</v>
      </c>
      <c r="C133" s="4" t="s">
        <v>593</v>
      </c>
      <c r="D133" s="8" t="s">
        <v>0</v>
      </c>
      <c r="E133" s="8" t="s">
        <v>0</v>
      </c>
      <c r="F133" s="8" t="s">
        <v>0</v>
      </c>
      <c r="G133" s="8" t="s">
        <v>0</v>
      </c>
      <c r="H133" s="8" t="s">
        <v>0</v>
      </c>
      <c r="I133" s="8" t="s">
        <v>0</v>
      </c>
      <c r="J133" s="8" t="s">
        <v>0</v>
      </c>
      <c r="K133" s="8" t="s">
        <v>0</v>
      </c>
      <c r="L133" s="8" t="s">
        <v>0</v>
      </c>
      <c r="M133" s="8" t="s">
        <v>0</v>
      </c>
      <c r="N133" s="8" t="s">
        <v>0</v>
      </c>
      <c r="O133" s="8" t="s">
        <v>0</v>
      </c>
      <c r="P133" s="8" t="s">
        <v>0</v>
      </c>
      <c r="Q133" s="8" t="s">
        <v>0</v>
      </c>
      <c r="R133" s="8" t="s">
        <v>0</v>
      </c>
      <c r="S133" s="8" t="s">
        <v>0</v>
      </c>
      <c r="T133" s="8" t="s">
        <v>0</v>
      </c>
      <c r="U133" s="8" t="s">
        <v>0</v>
      </c>
      <c r="V133" s="8" t="s">
        <v>0</v>
      </c>
      <c r="W133" s="8" t="s">
        <v>0</v>
      </c>
      <c r="X133" s="8" t="s">
        <v>0</v>
      </c>
      <c r="Y133" s="8" t="s">
        <v>0</v>
      </c>
      <c r="Z133" s="8" t="s">
        <v>0</v>
      </c>
      <c r="AA133" s="8" t="s">
        <v>0</v>
      </c>
      <c r="AB133" s="8" t="s">
        <v>0</v>
      </c>
      <c r="AC133" s="8" t="s">
        <v>0</v>
      </c>
      <c r="AD133" s="8" t="s">
        <v>0</v>
      </c>
      <c r="AE133" s="8" t="s">
        <v>0</v>
      </c>
      <c r="AF133" s="8" t="s">
        <v>0</v>
      </c>
      <c r="AG133" s="8" t="s">
        <v>0</v>
      </c>
      <c r="AH133" s="7" t="e">
        <f t="shared" si="4"/>
        <v>#DIV/0!</v>
      </c>
      <c r="AI133" s="7"/>
      <c r="AJ133" s="7"/>
      <c r="AK133" s="10" t="s">
        <v>0</v>
      </c>
      <c r="AL133" s="10" t="s">
        <v>0</v>
      </c>
      <c r="AM133" s="10" t="s">
        <v>0</v>
      </c>
      <c r="AN133" s="10" t="s">
        <v>0</v>
      </c>
      <c r="AO133" s="10" t="s">
        <v>0</v>
      </c>
      <c r="AP133" s="10" t="s">
        <v>0</v>
      </c>
      <c r="AQ133" s="10" t="s">
        <v>0</v>
      </c>
      <c r="AR133" s="10" t="s">
        <v>0</v>
      </c>
      <c r="AS133" s="10" t="s">
        <v>0</v>
      </c>
      <c r="AT133" s="10" t="s">
        <v>0</v>
      </c>
      <c r="AU133" s="10" t="s">
        <v>0</v>
      </c>
      <c r="AV133" s="10" t="s">
        <v>0</v>
      </c>
      <c r="AW133" s="10" t="s">
        <v>0</v>
      </c>
      <c r="AX133" s="10" t="s">
        <v>0</v>
      </c>
      <c r="AY133" s="10" t="s">
        <v>0</v>
      </c>
      <c r="AZ133" s="10" t="s">
        <v>0</v>
      </c>
      <c r="BA133" s="10" t="s">
        <v>0</v>
      </c>
      <c r="BB133" s="10" t="s">
        <v>0</v>
      </c>
      <c r="BC133" s="10" t="s">
        <v>0</v>
      </c>
      <c r="BD133" s="10" t="s">
        <v>0</v>
      </c>
      <c r="BE133" s="10" t="s">
        <v>0</v>
      </c>
      <c r="BF133" s="10" t="s">
        <v>0</v>
      </c>
      <c r="BG133" s="10" t="s">
        <v>0</v>
      </c>
      <c r="BH133" s="10" t="s">
        <v>0</v>
      </c>
      <c r="BI133" s="10" t="s">
        <v>0</v>
      </c>
      <c r="BJ133" s="10" t="s">
        <v>0</v>
      </c>
      <c r="BK133" s="10" t="s">
        <v>0</v>
      </c>
      <c r="BL133" s="10" t="s">
        <v>0</v>
      </c>
      <c r="BM133" s="10" t="s">
        <v>0</v>
      </c>
      <c r="BN133" s="10" t="s">
        <v>0</v>
      </c>
      <c r="BO133" s="37" t="e">
        <f t="shared" si="5"/>
        <v>#DIV/0!</v>
      </c>
      <c r="BP133" s="37"/>
      <c r="BQ133" s="37"/>
    </row>
    <row r="134" spans="1:69" x14ac:dyDescent="0.25">
      <c r="A134" s="1" t="s">
        <v>1765</v>
      </c>
      <c r="B134" s="4" t="s">
        <v>596</v>
      </c>
      <c r="C134" s="4" t="s">
        <v>597</v>
      </c>
      <c r="D134" s="8" t="s">
        <v>0</v>
      </c>
      <c r="E134" s="8" t="s">
        <v>0</v>
      </c>
      <c r="F134" s="8" t="s">
        <v>0</v>
      </c>
      <c r="G134" s="8" t="s">
        <v>0</v>
      </c>
      <c r="H134" s="8" t="s">
        <v>0</v>
      </c>
      <c r="I134" s="8" t="s">
        <v>0</v>
      </c>
      <c r="J134" s="8" t="s">
        <v>0</v>
      </c>
      <c r="K134" s="8" t="s">
        <v>0</v>
      </c>
      <c r="L134" s="8" t="s">
        <v>0</v>
      </c>
      <c r="M134" s="8" t="s">
        <v>0</v>
      </c>
      <c r="N134" s="8" t="s">
        <v>0</v>
      </c>
      <c r="O134" s="8" t="s">
        <v>0</v>
      </c>
      <c r="P134" s="8" t="s">
        <v>0</v>
      </c>
      <c r="Q134" s="8" t="s">
        <v>0</v>
      </c>
      <c r="R134" s="8" t="s">
        <v>0</v>
      </c>
      <c r="S134" s="8" t="s">
        <v>0</v>
      </c>
      <c r="T134" s="8" t="s">
        <v>0</v>
      </c>
      <c r="U134" s="8" t="s">
        <v>0</v>
      </c>
      <c r="V134" s="8" t="s">
        <v>0</v>
      </c>
      <c r="W134" s="8" t="s">
        <v>0</v>
      </c>
      <c r="X134" s="8" t="s">
        <v>0</v>
      </c>
      <c r="Y134" s="8" t="s">
        <v>0</v>
      </c>
      <c r="Z134" s="8" t="s">
        <v>0</v>
      </c>
      <c r="AA134" s="8" t="s">
        <v>0</v>
      </c>
      <c r="AB134" s="8" t="s">
        <v>0</v>
      </c>
      <c r="AC134" s="8" t="s">
        <v>0</v>
      </c>
      <c r="AD134" s="8" t="s">
        <v>0</v>
      </c>
      <c r="AE134" s="8" t="s">
        <v>0</v>
      </c>
      <c r="AF134" s="8" t="s">
        <v>0</v>
      </c>
      <c r="AG134" s="8" t="s">
        <v>0</v>
      </c>
      <c r="AH134" s="7" t="e">
        <f t="shared" si="4"/>
        <v>#DIV/0!</v>
      </c>
      <c r="AI134" s="7"/>
      <c r="AJ134" s="7"/>
      <c r="AK134" s="10" t="s">
        <v>0</v>
      </c>
      <c r="AL134" s="10" t="s">
        <v>0</v>
      </c>
      <c r="AM134" s="10" t="s">
        <v>0</v>
      </c>
      <c r="AN134" s="10" t="s">
        <v>0</v>
      </c>
      <c r="AO134" s="10" t="s">
        <v>0</v>
      </c>
      <c r="AP134" s="10" t="s">
        <v>0</v>
      </c>
      <c r="AQ134" s="10" t="s">
        <v>0</v>
      </c>
      <c r="AR134" s="10" t="s">
        <v>0</v>
      </c>
      <c r="AS134" s="10" t="s">
        <v>0</v>
      </c>
      <c r="AT134" s="10" t="s">
        <v>0</v>
      </c>
      <c r="AU134" s="10" t="s">
        <v>0</v>
      </c>
      <c r="AV134" s="10" t="s">
        <v>0</v>
      </c>
      <c r="AW134" s="10" t="s">
        <v>0</v>
      </c>
      <c r="AX134" s="10" t="s">
        <v>0</v>
      </c>
      <c r="AY134" s="10" t="s">
        <v>0</v>
      </c>
      <c r="AZ134" s="10" t="s">
        <v>0</v>
      </c>
      <c r="BA134" s="10" t="s">
        <v>0</v>
      </c>
      <c r="BB134" s="10" t="s">
        <v>0</v>
      </c>
      <c r="BC134" s="10" t="s">
        <v>0</v>
      </c>
      <c r="BD134" s="10" t="s">
        <v>0</v>
      </c>
      <c r="BE134" s="10" t="s">
        <v>0</v>
      </c>
      <c r="BF134" s="10" t="s">
        <v>0</v>
      </c>
      <c r="BG134" s="10" t="s">
        <v>0</v>
      </c>
      <c r="BH134" s="10" t="s">
        <v>0</v>
      </c>
      <c r="BI134" s="10" t="s">
        <v>0</v>
      </c>
      <c r="BJ134" s="10" t="s">
        <v>0</v>
      </c>
      <c r="BK134" s="10" t="s">
        <v>0</v>
      </c>
      <c r="BL134" s="10" t="s">
        <v>0</v>
      </c>
      <c r="BM134" s="10" t="s">
        <v>0</v>
      </c>
      <c r="BN134" s="10" t="s">
        <v>0</v>
      </c>
      <c r="BO134" s="37" t="e">
        <f t="shared" si="5"/>
        <v>#DIV/0!</v>
      </c>
      <c r="BP134" s="37"/>
      <c r="BQ134" s="37"/>
    </row>
    <row r="135" spans="1:69" x14ac:dyDescent="0.25">
      <c r="A135" s="1" t="s">
        <v>1766</v>
      </c>
      <c r="B135" s="4" t="s">
        <v>601</v>
      </c>
      <c r="C135" s="4" t="s">
        <v>602</v>
      </c>
      <c r="D135" s="8" t="s">
        <v>0</v>
      </c>
      <c r="E135" s="8" t="s">
        <v>0</v>
      </c>
      <c r="F135" s="8" t="s">
        <v>0</v>
      </c>
      <c r="G135" s="8" t="s">
        <v>0</v>
      </c>
      <c r="H135" s="8" t="s">
        <v>0</v>
      </c>
      <c r="I135" s="8" t="s">
        <v>0</v>
      </c>
      <c r="J135" s="8" t="s">
        <v>0</v>
      </c>
      <c r="K135" s="8" t="s">
        <v>0</v>
      </c>
      <c r="L135" s="8" t="s">
        <v>0</v>
      </c>
      <c r="M135" s="8" t="s">
        <v>0</v>
      </c>
      <c r="N135" s="8" t="s">
        <v>0</v>
      </c>
      <c r="O135" s="8" t="s">
        <v>0</v>
      </c>
      <c r="P135" s="8" t="s">
        <v>0</v>
      </c>
      <c r="Q135" s="8" t="s">
        <v>0</v>
      </c>
      <c r="R135" s="8" t="s">
        <v>0</v>
      </c>
      <c r="S135" s="8" t="s">
        <v>0</v>
      </c>
      <c r="T135" s="8" t="s">
        <v>0</v>
      </c>
      <c r="U135" s="8" t="s">
        <v>0</v>
      </c>
      <c r="V135" s="8" t="s">
        <v>0</v>
      </c>
      <c r="W135" s="8" t="s">
        <v>0</v>
      </c>
      <c r="X135" s="8" t="s">
        <v>0</v>
      </c>
      <c r="Y135" s="8" t="s">
        <v>0</v>
      </c>
      <c r="Z135" s="8" t="s">
        <v>0</v>
      </c>
      <c r="AA135" s="8" t="s">
        <v>0</v>
      </c>
      <c r="AB135" s="8" t="s">
        <v>0</v>
      </c>
      <c r="AC135" s="8" t="s">
        <v>0</v>
      </c>
      <c r="AD135" s="8" t="s">
        <v>0</v>
      </c>
      <c r="AE135" s="8" t="s">
        <v>0</v>
      </c>
      <c r="AF135" s="8" t="s">
        <v>0</v>
      </c>
      <c r="AG135" s="8" t="s">
        <v>0</v>
      </c>
      <c r="AH135" s="7" t="e">
        <f t="shared" si="4"/>
        <v>#DIV/0!</v>
      </c>
      <c r="AI135" s="7"/>
      <c r="AJ135" s="7"/>
      <c r="AK135" s="10" t="s">
        <v>0</v>
      </c>
      <c r="AL135" s="10" t="s">
        <v>0</v>
      </c>
      <c r="AM135" s="10" t="s">
        <v>0</v>
      </c>
      <c r="AN135" s="10" t="s">
        <v>0</v>
      </c>
      <c r="AO135" s="10" t="s">
        <v>0</v>
      </c>
      <c r="AP135" s="10" t="s">
        <v>0</v>
      </c>
      <c r="AQ135" s="10" t="s">
        <v>0</v>
      </c>
      <c r="AR135" s="10" t="s">
        <v>0</v>
      </c>
      <c r="AS135" s="10" t="s">
        <v>0</v>
      </c>
      <c r="AT135" s="10" t="s">
        <v>0</v>
      </c>
      <c r="AU135" s="10" t="s">
        <v>0</v>
      </c>
      <c r="AV135" s="10" t="s">
        <v>0</v>
      </c>
      <c r="AW135" s="10" t="s">
        <v>0</v>
      </c>
      <c r="AX135" s="10" t="s">
        <v>0</v>
      </c>
      <c r="AY135" s="10" t="s">
        <v>0</v>
      </c>
      <c r="AZ135" s="10" t="s">
        <v>0</v>
      </c>
      <c r="BA135" s="10" t="s">
        <v>0</v>
      </c>
      <c r="BB135" s="10" t="s">
        <v>0</v>
      </c>
      <c r="BC135" s="10" t="s">
        <v>0</v>
      </c>
      <c r="BD135" s="10" t="s">
        <v>0</v>
      </c>
      <c r="BE135" s="10" t="s">
        <v>0</v>
      </c>
      <c r="BF135" s="10" t="s">
        <v>0</v>
      </c>
      <c r="BG135" s="10" t="s">
        <v>0</v>
      </c>
      <c r="BH135" s="10" t="s">
        <v>0</v>
      </c>
      <c r="BI135" s="10" t="s">
        <v>0</v>
      </c>
      <c r="BJ135" s="10" t="s">
        <v>0</v>
      </c>
      <c r="BK135" s="10" t="s">
        <v>0</v>
      </c>
      <c r="BL135" s="10" t="s">
        <v>0</v>
      </c>
      <c r="BM135" s="10" t="s">
        <v>0</v>
      </c>
      <c r="BN135" s="10" t="s">
        <v>0</v>
      </c>
      <c r="BO135" s="37" t="e">
        <f t="shared" si="5"/>
        <v>#DIV/0!</v>
      </c>
      <c r="BP135" s="37"/>
      <c r="BQ135" s="37"/>
    </row>
    <row r="136" spans="1:69" x14ac:dyDescent="0.25">
      <c r="A136" s="1" t="s">
        <v>1767</v>
      </c>
      <c r="B136" s="4" t="s">
        <v>606</v>
      </c>
      <c r="C136" s="4" t="s">
        <v>0</v>
      </c>
      <c r="D136" s="8">
        <v>215189.63102415999</v>
      </c>
      <c r="E136" s="8">
        <v>180301.152763908</v>
      </c>
      <c r="F136" s="8">
        <v>185556.98938442301</v>
      </c>
      <c r="G136" s="8">
        <v>188193.08876462799</v>
      </c>
      <c r="H136" s="8">
        <v>189207.35043123801</v>
      </c>
      <c r="I136" s="8">
        <v>177509.32449356801</v>
      </c>
      <c r="J136" s="8">
        <v>178018.85865963699</v>
      </c>
      <c r="K136" s="8">
        <v>163452.35121078001</v>
      </c>
      <c r="L136" s="8">
        <v>161775.02954877101</v>
      </c>
      <c r="M136" s="8">
        <v>161146.12931682699</v>
      </c>
      <c r="N136" s="8">
        <v>146733.12010260599</v>
      </c>
      <c r="O136" s="8">
        <v>160237.840968526</v>
      </c>
      <c r="P136" s="8">
        <v>155277.71599957399</v>
      </c>
      <c r="Q136" s="8">
        <v>153011.814951851</v>
      </c>
      <c r="R136" s="8">
        <v>146883.266733197</v>
      </c>
      <c r="S136" s="8">
        <v>145719.726285173</v>
      </c>
      <c r="T136" s="8">
        <v>156728.542794493</v>
      </c>
      <c r="U136" s="8">
        <v>161353.34712736399</v>
      </c>
      <c r="V136" s="8">
        <v>148778.43392686601</v>
      </c>
      <c r="W136" s="8">
        <v>148737.30685137401</v>
      </c>
      <c r="X136" s="8">
        <v>149430.828122721</v>
      </c>
      <c r="Y136" s="8">
        <v>134944.55434689901</v>
      </c>
      <c r="Z136" s="8">
        <v>144618.07662430001</v>
      </c>
      <c r="AA136" s="8">
        <v>147365.00535432901</v>
      </c>
      <c r="AB136" s="8">
        <v>132620.68355116301</v>
      </c>
      <c r="AC136" s="8">
        <v>138259.80837264401</v>
      </c>
      <c r="AD136" s="8">
        <v>137637.141458603</v>
      </c>
      <c r="AE136" s="8">
        <v>127328.01394016801</v>
      </c>
      <c r="AF136" s="8">
        <v>133186.684987719</v>
      </c>
      <c r="AG136" s="8">
        <v>131306.92161253901</v>
      </c>
      <c r="AH136" s="7">
        <f t="shared" si="4"/>
        <v>0.13214985847420135</v>
      </c>
      <c r="AI136" s="7"/>
      <c r="AJ136" s="7"/>
      <c r="AK136" s="10">
        <v>621074.23839273897</v>
      </c>
      <c r="AL136" s="10">
        <v>526027.44901870098</v>
      </c>
      <c r="AM136" s="10">
        <v>505560.12013753102</v>
      </c>
      <c r="AN136" s="10">
        <v>508445.232114012</v>
      </c>
      <c r="AO136" s="10">
        <v>498746.70142016403</v>
      </c>
      <c r="AP136" s="10">
        <v>522281.94251465402</v>
      </c>
      <c r="AQ136" s="10">
        <v>479743.23057761899</v>
      </c>
      <c r="AR136" s="10">
        <v>478660.978511455</v>
      </c>
      <c r="AS136" s="10">
        <v>451868.667477004</v>
      </c>
      <c r="AT136" s="10">
        <v>449859.22575501498</v>
      </c>
      <c r="AU136" s="10">
        <v>446047.719063789</v>
      </c>
      <c r="AV136" s="10">
        <v>416574.368953945</v>
      </c>
      <c r="AW136" s="10">
        <v>411358.52095118002</v>
      </c>
      <c r="AX136" s="10">
        <v>442602.171107698</v>
      </c>
      <c r="AY136" s="10">
        <v>417352.236987426</v>
      </c>
      <c r="AZ136" s="10">
        <v>412438.00066876301</v>
      </c>
      <c r="BA136" s="10">
        <v>443936.96703322598</v>
      </c>
      <c r="BB136" s="10">
        <v>425559.55742798903</v>
      </c>
      <c r="BC136" s="10">
        <v>426139.37263225799</v>
      </c>
      <c r="BD136" s="10">
        <v>428330.55197660299</v>
      </c>
      <c r="BE136" s="10">
        <v>425064.87224983802</v>
      </c>
      <c r="BF136" s="10">
        <v>419032.21318454097</v>
      </c>
      <c r="BG136" s="10">
        <v>405283.958855159</v>
      </c>
      <c r="BH136" s="10">
        <v>405306.34721326601</v>
      </c>
      <c r="BI136" s="10">
        <v>394495.16079025198</v>
      </c>
      <c r="BJ136" s="10">
        <v>418816.92668564001</v>
      </c>
      <c r="BK136" s="10">
        <v>383336.25546084502</v>
      </c>
      <c r="BL136" s="10">
        <v>386500.51359908102</v>
      </c>
      <c r="BM136" s="10">
        <v>400308.83348622598</v>
      </c>
      <c r="BN136" s="10">
        <v>399207.1125702</v>
      </c>
      <c r="BO136" s="37">
        <f t="shared" si="5"/>
        <v>0.11809969253305939</v>
      </c>
      <c r="BP136" s="37"/>
      <c r="BQ136" s="37"/>
    </row>
    <row r="137" spans="1:69" x14ac:dyDescent="0.25">
      <c r="A137" s="1" t="s">
        <v>1768</v>
      </c>
      <c r="B137" s="4" t="s">
        <v>609</v>
      </c>
      <c r="C137" s="4" t="s">
        <v>610</v>
      </c>
      <c r="D137" s="8" t="s">
        <v>0</v>
      </c>
      <c r="E137" s="8" t="s">
        <v>0</v>
      </c>
      <c r="F137" s="8" t="s">
        <v>0</v>
      </c>
      <c r="G137" s="8" t="s">
        <v>0</v>
      </c>
      <c r="H137" s="8" t="s">
        <v>0</v>
      </c>
      <c r="I137" s="8" t="s">
        <v>0</v>
      </c>
      <c r="J137" s="8" t="s">
        <v>0</v>
      </c>
      <c r="K137" s="8" t="s">
        <v>0</v>
      </c>
      <c r="L137" s="8" t="s">
        <v>0</v>
      </c>
      <c r="M137" s="8" t="s">
        <v>0</v>
      </c>
      <c r="N137" s="8" t="s">
        <v>0</v>
      </c>
      <c r="O137" s="8" t="s">
        <v>0</v>
      </c>
      <c r="P137" s="8" t="s">
        <v>0</v>
      </c>
      <c r="Q137" s="8" t="s">
        <v>0</v>
      </c>
      <c r="R137" s="8" t="s">
        <v>0</v>
      </c>
      <c r="S137" s="8" t="s">
        <v>0</v>
      </c>
      <c r="T137" s="8" t="s">
        <v>0</v>
      </c>
      <c r="U137" s="8" t="s">
        <v>0</v>
      </c>
      <c r="V137" s="8" t="s">
        <v>0</v>
      </c>
      <c r="W137" s="8" t="s">
        <v>0</v>
      </c>
      <c r="X137" s="8" t="s">
        <v>0</v>
      </c>
      <c r="Y137" s="8" t="s">
        <v>0</v>
      </c>
      <c r="Z137" s="8" t="s">
        <v>0</v>
      </c>
      <c r="AA137" s="8" t="s">
        <v>0</v>
      </c>
      <c r="AB137" s="8" t="s">
        <v>0</v>
      </c>
      <c r="AC137" s="8" t="s">
        <v>0</v>
      </c>
      <c r="AD137" s="8" t="s">
        <v>0</v>
      </c>
      <c r="AE137" s="8" t="s">
        <v>0</v>
      </c>
      <c r="AF137" s="8" t="s">
        <v>0</v>
      </c>
      <c r="AG137" s="8" t="s">
        <v>0</v>
      </c>
      <c r="AH137" s="7" t="e">
        <f t="shared" si="4"/>
        <v>#DIV/0!</v>
      </c>
      <c r="AI137" s="7"/>
      <c r="AJ137" s="7"/>
      <c r="AK137" s="10" t="s">
        <v>0</v>
      </c>
      <c r="AL137" s="10" t="s">
        <v>0</v>
      </c>
      <c r="AM137" s="10" t="s">
        <v>0</v>
      </c>
      <c r="AN137" s="10" t="s">
        <v>0</v>
      </c>
      <c r="AO137" s="10" t="s">
        <v>0</v>
      </c>
      <c r="AP137" s="10" t="s">
        <v>0</v>
      </c>
      <c r="AQ137" s="10" t="s">
        <v>0</v>
      </c>
      <c r="AR137" s="10" t="s">
        <v>0</v>
      </c>
      <c r="AS137" s="10" t="s">
        <v>0</v>
      </c>
      <c r="AT137" s="10" t="s">
        <v>0</v>
      </c>
      <c r="AU137" s="10" t="s">
        <v>0</v>
      </c>
      <c r="AV137" s="10" t="s">
        <v>0</v>
      </c>
      <c r="AW137" s="10" t="s">
        <v>0</v>
      </c>
      <c r="AX137" s="10" t="s">
        <v>0</v>
      </c>
      <c r="AY137" s="10" t="s">
        <v>0</v>
      </c>
      <c r="AZ137" s="10" t="s">
        <v>0</v>
      </c>
      <c r="BA137" s="10" t="s">
        <v>0</v>
      </c>
      <c r="BB137" s="10" t="s">
        <v>0</v>
      </c>
      <c r="BC137" s="10" t="s">
        <v>0</v>
      </c>
      <c r="BD137" s="10" t="s">
        <v>0</v>
      </c>
      <c r="BE137" s="10" t="s">
        <v>0</v>
      </c>
      <c r="BF137" s="10" t="s">
        <v>0</v>
      </c>
      <c r="BG137" s="10" t="s">
        <v>0</v>
      </c>
      <c r="BH137" s="10" t="s">
        <v>0</v>
      </c>
      <c r="BI137" s="10" t="s">
        <v>0</v>
      </c>
      <c r="BJ137" s="10" t="s">
        <v>0</v>
      </c>
      <c r="BK137" s="10" t="s">
        <v>0</v>
      </c>
      <c r="BL137" s="10" t="s">
        <v>0</v>
      </c>
      <c r="BM137" s="10" t="s">
        <v>0</v>
      </c>
      <c r="BN137" s="10" t="s">
        <v>0</v>
      </c>
      <c r="BO137" s="37" t="e">
        <f t="shared" si="5"/>
        <v>#DIV/0!</v>
      </c>
      <c r="BP137" s="37"/>
      <c r="BQ137" s="37"/>
    </row>
    <row r="138" spans="1:69" x14ac:dyDescent="0.25">
      <c r="A138" s="1" t="s">
        <v>1769</v>
      </c>
      <c r="B138" s="4" t="s">
        <v>613</v>
      </c>
      <c r="C138" s="4" t="s">
        <v>614</v>
      </c>
      <c r="D138" s="8" t="s">
        <v>0</v>
      </c>
      <c r="E138" s="8" t="s">
        <v>0</v>
      </c>
      <c r="F138" s="8" t="s">
        <v>0</v>
      </c>
      <c r="G138" s="8" t="s">
        <v>0</v>
      </c>
      <c r="H138" s="8" t="s">
        <v>0</v>
      </c>
      <c r="I138" s="8" t="s">
        <v>0</v>
      </c>
      <c r="J138" s="8" t="s">
        <v>0</v>
      </c>
      <c r="K138" s="8" t="s">
        <v>0</v>
      </c>
      <c r="L138" s="8" t="s">
        <v>0</v>
      </c>
      <c r="M138" s="8" t="s">
        <v>0</v>
      </c>
      <c r="N138" s="8" t="s">
        <v>0</v>
      </c>
      <c r="O138" s="8" t="s">
        <v>0</v>
      </c>
      <c r="P138" s="8" t="s">
        <v>0</v>
      </c>
      <c r="Q138" s="8" t="s">
        <v>0</v>
      </c>
      <c r="R138" s="8" t="s">
        <v>0</v>
      </c>
      <c r="S138" s="8" t="s">
        <v>0</v>
      </c>
      <c r="T138" s="8" t="s">
        <v>0</v>
      </c>
      <c r="U138" s="8" t="s">
        <v>0</v>
      </c>
      <c r="V138" s="8" t="s">
        <v>0</v>
      </c>
      <c r="W138" s="8" t="s">
        <v>0</v>
      </c>
      <c r="X138" s="8" t="s">
        <v>0</v>
      </c>
      <c r="Y138" s="8" t="s">
        <v>0</v>
      </c>
      <c r="Z138" s="8" t="s">
        <v>0</v>
      </c>
      <c r="AA138" s="8" t="s">
        <v>0</v>
      </c>
      <c r="AB138" s="8" t="s">
        <v>0</v>
      </c>
      <c r="AC138" s="8" t="s">
        <v>0</v>
      </c>
      <c r="AD138" s="8" t="s">
        <v>0</v>
      </c>
      <c r="AE138" s="8" t="s">
        <v>0</v>
      </c>
      <c r="AF138" s="8" t="s">
        <v>0</v>
      </c>
      <c r="AG138" s="8" t="s">
        <v>0</v>
      </c>
      <c r="AH138" s="7" t="e">
        <f t="shared" si="4"/>
        <v>#DIV/0!</v>
      </c>
      <c r="AI138" s="7"/>
      <c r="AJ138" s="7"/>
      <c r="AK138" s="10" t="s">
        <v>0</v>
      </c>
      <c r="AL138" s="10" t="s">
        <v>0</v>
      </c>
      <c r="AM138" s="10" t="s">
        <v>0</v>
      </c>
      <c r="AN138" s="10" t="s">
        <v>0</v>
      </c>
      <c r="AO138" s="10" t="s">
        <v>0</v>
      </c>
      <c r="AP138" s="10" t="s">
        <v>0</v>
      </c>
      <c r="AQ138" s="10" t="s">
        <v>0</v>
      </c>
      <c r="AR138" s="10" t="s">
        <v>0</v>
      </c>
      <c r="AS138" s="10" t="s">
        <v>0</v>
      </c>
      <c r="AT138" s="10" t="s">
        <v>0</v>
      </c>
      <c r="AU138" s="10" t="s">
        <v>0</v>
      </c>
      <c r="AV138" s="10" t="s">
        <v>0</v>
      </c>
      <c r="AW138" s="10" t="s">
        <v>0</v>
      </c>
      <c r="AX138" s="10" t="s">
        <v>0</v>
      </c>
      <c r="AY138" s="10" t="s">
        <v>0</v>
      </c>
      <c r="AZ138" s="10" t="s">
        <v>0</v>
      </c>
      <c r="BA138" s="10" t="s">
        <v>0</v>
      </c>
      <c r="BB138" s="10" t="s">
        <v>0</v>
      </c>
      <c r="BC138" s="10" t="s">
        <v>0</v>
      </c>
      <c r="BD138" s="10" t="s">
        <v>0</v>
      </c>
      <c r="BE138" s="10" t="s">
        <v>0</v>
      </c>
      <c r="BF138" s="10" t="s">
        <v>0</v>
      </c>
      <c r="BG138" s="10" t="s">
        <v>0</v>
      </c>
      <c r="BH138" s="10" t="s">
        <v>0</v>
      </c>
      <c r="BI138" s="10" t="s">
        <v>0</v>
      </c>
      <c r="BJ138" s="10" t="s">
        <v>0</v>
      </c>
      <c r="BK138" s="10" t="s">
        <v>0</v>
      </c>
      <c r="BL138" s="10" t="s">
        <v>0</v>
      </c>
      <c r="BM138" s="10" t="s">
        <v>0</v>
      </c>
      <c r="BN138" s="10" t="s">
        <v>0</v>
      </c>
      <c r="BO138" s="37" t="e">
        <f t="shared" si="5"/>
        <v>#DIV/0!</v>
      </c>
      <c r="BP138" s="37"/>
      <c r="BQ138" s="37"/>
    </row>
    <row r="139" spans="1:69" x14ac:dyDescent="0.25">
      <c r="A139" s="1" t="s">
        <v>1770</v>
      </c>
      <c r="B139" s="4" t="s">
        <v>618</v>
      </c>
      <c r="C139" s="4" t="s">
        <v>619</v>
      </c>
      <c r="D139" s="8" t="s">
        <v>0</v>
      </c>
      <c r="E139" s="8" t="s">
        <v>0</v>
      </c>
      <c r="F139" s="8" t="s">
        <v>0</v>
      </c>
      <c r="G139" s="8" t="s">
        <v>0</v>
      </c>
      <c r="H139" s="8" t="s">
        <v>0</v>
      </c>
      <c r="I139" s="8" t="s">
        <v>0</v>
      </c>
      <c r="J139" s="8" t="s">
        <v>0</v>
      </c>
      <c r="K139" s="8" t="s">
        <v>0</v>
      </c>
      <c r="L139" s="8" t="s">
        <v>0</v>
      </c>
      <c r="M139" s="8" t="s">
        <v>0</v>
      </c>
      <c r="N139" s="8" t="s">
        <v>0</v>
      </c>
      <c r="O139" s="8" t="s">
        <v>0</v>
      </c>
      <c r="P139" s="8" t="s">
        <v>0</v>
      </c>
      <c r="Q139" s="8" t="s">
        <v>0</v>
      </c>
      <c r="R139" s="8" t="s">
        <v>0</v>
      </c>
      <c r="S139" s="8" t="s">
        <v>0</v>
      </c>
      <c r="T139" s="8" t="s">
        <v>0</v>
      </c>
      <c r="U139" s="8" t="s">
        <v>0</v>
      </c>
      <c r="V139" s="8" t="s">
        <v>0</v>
      </c>
      <c r="W139" s="8" t="s">
        <v>0</v>
      </c>
      <c r="X139" s="8" t="s">
        <v>0</v>
      </c>
      <c r="Y139" s="8" t="s">
        <v>0</v>
      </c>
      <c r="Z139" s="8" t="s">
        <v>0</v>
      </c>
      <c r="AA139" s="8" t="s">
        <v>0</v>
      </c>
      <c r="AB139" s="8" t="s">
        <v>0</v>
      </c>
      <c r="AC139" s="8" t="s">
        <v>0</v>
      </c>
      <c r="AD139" s="8" t="s">
        <v>0</v>
      </c>
      <c r="AE139" s="8" t="s">
        <v>0</v>
      </c>
      <c r="AF139" s="8" t="s">
        <v>0</v>
      </c>
      <c r="AG139" s="8" t="s">
        <v>0</v>
      </c>
      <c r="AH139" s="7" t="e">
        <f t="shared" si="4"/>
        <v>#DIV/0!</v>
      </c>
      <c r="AI139" s="7"/>
      <c r="AJ139" s="7"/>
      <c r="AK139" s="10" t="s">
        <v>0</v>
      </c>
      <c r="AL139" s="10" t="s">
        <v>0</v>
      </c>
      <c r="AM139" s="10" t="s">
        <v>0</v>
      </c>
      <c r="AN139" s="10" t="s">
        <v>0</v>
      </c>
      <c r="AO139" s="10" t="s">
        <v>0</v>
      </c>
      <c r="AP139" s="10" t="s">
        <v>0</v>
      </c>
      <c r="AQ139" s="10" t="s">
        <v>0</v>
      </c>
      <c r="AR139" s="10" t="s">
        <v>0</v>
      </c>
      <c r="AS139" s="10" t="s">
        <v>0</v>
      </c>
      <c r="AT139" s="10" t="s">
        <v>0</v>
      </c>
      <c r="AU139" s="10" t="s">
        <v>0</v>
      </c>
      <c r="AV139" s="10" t="s">
        <v>0</v>
      </c>
      <c r="AW139" s="10" t="s">
        <v>0</v>
      </c>
      <c r="AX139" s="10" t="s">
        <v>0</v>
      </c>
      <c r="AY139" s="10" t="s">
        <v>0</v>
      </c>
      <c r="AZ139" s="10" t="s">
        <v>0</v>
      </c>
      <c r="BA139" s="10" t="s">
        <v>0</v>
      </c>
      <c r="BB139" s="10" t="s">
        <v>0</v>
      </c>
      <c r="BC139" s="10" t="s">
        <v>0</v>
      </c>
      <c r="BD139" s="10" t="s">
        <v>0</v>
      </c>
      <c r="BE139" s="10" t="s">
        <v>0</v>
      </c>
      <c r="BF139" s="10" t="s">
        <v>0</v>
      </c>
      <c r="BG139" s="10" t="s">
        <v>0</v>
      </c>
      <c r="BH139" s="10" t="s">
        <v>0</v>
      </c>
      <c r="BI139" s="10" t="s">
        <v>0</v>
      </c>
      <c r="BJ139" s="10" t="s">
        <v>0</v>
      </c>
      <c r="BK139" s="10" t="s">
        <v>0</v>
      </c>
      <c r="BL139" s="10" t="s">
        <v>0</v>
      </c>
      <c r="BM139" s="10" t="s">
        <v>0</v>
      </c>
      <c r="BN139" s="10" t="s">
        <v>0</v>
      </c>
      <c r="BO139" s="37" t="e">
        <f t="shared" si="5"/>
        <v>#DIV/0!</v>
      </c>
      <c r="BP139" s="37"/>
      <c r="BQ139" s="37"/>
    </row>
    <row r="140" spans="1:69" x14ac:dyDescent="0.25">
      <c r="A140" s="1" t="s">
        <v>1771</v>
      </c>
      <c r="B140" s="4" t="s">
        <v>623</v>
      </c>
      <c r="C140" s="4" t="s">
        <v>624</v>
      </c>
      <c r="D140" s="8">
        <v>144740.932635156</v>
      </c>
      <c r="E140" s="8">
        <v>129744.506607245</v>
      </c>
      <c r="F140" s="8">
        <v>110813.63934134701</v>
      </c>
      <c r="G140" s="8">
        <v>124232.77816156601</v>
      </c>
      <c r="H140" s="8">
        <v>113824.520053015</v>
      </c>
      <c r="I140" s="8">
        <v>93475.932758908704</v>
      </c>
      <c r="J140" s="8">
        <v>100834.79637276</v>
      </c>
      <c r="K140" s="8">
        <v>96550.076201422693</v>
      </c>
      <c r="L140" s="8">
        <v>108026.543916087</v>
      </c>
      <c r="M140" s="8">
        <v>96132.3209306645</v>
      </c>
      <c r="N140" s="8">
        <v>104925.26122687101</v>
      </c>
      <c r="O140" s="8">
        <v>101694.151764386</v>
      </c>
      <c r="P140" s="8">
        <v>106928.70145459801</v>
      </c>
      <c r="Q140" s="8">
        <v>104316.85241084</v>
      </c>
      <c r="R140" s="8">
        <v>99398.697171027001</v>
      </c>
      <c r="S140" s="8">
        <v>102410.66919026901</v>
      </c>
      <c r="T140" s="8">
        <v>98243.236359050206</v>
      </c>
      <c r="U140" s="8">
        <v>97812.406859835304</v>
      </c>
      <c r="V140" s="8">
        <v>90063.129766647093</v>
      </c>
      <c r="W140" s="8">
        <v>97900.346070347296</v>
      </c>
      <c r="X140" s="8">
        <v>110668.995685113</v>
      </c>
      <c r="Y140" s="8">
        <v>99100.360354421398</v>
      </c>
      <c r="Z140" s="8">
        <v>88927.541568208297</v>
      </c>
      <c r="AA140" s="8">
        <v>100778.222927237</v>
      </c>
      <c r="AB140" s="8">
        <v>82858.0323376124</v>
      </c>
      <c r="AC140" s="8">
        <v>81128.588382550399</v>
      </c>
      <c r="AD140" s="8">
        <v>90954.496016160294</v>
      </c>
      <c r="AE140" s="8">
        <v>84861.960000405597</v>
      </c>
      <c r="AF140" s="8">
        <v>84896.879963039202</v>
      </c>
      <c r="AG140" s="8">
        <v>85440.7069275783</v>
      </c>
      <c r="AH140" s="7">
        <f t="shared" si="4"/>
        <v>0.13912891263473257</v>
      </c>
      <c r="AI140" s="7"/>
      <c r="AJ140" s="7"/>
      <c r="AK140" s="10">
        <v>867950.03594951297</v>
      </c>
      <c r="AL140" s="10">
        <v>697762.68515073205</v>
      </c>
      <c r="AM140" s="10">
        <v>711184.89873701497</v>
      </c>
      <c r="AN140" s="10">
        <v>681181.24389268504</v>
      </c>
      <c r="AO140" s="10">
        <v>656562.356879225</v>
      </c>
      <c r="AP140" s="10">
        <v>654633.54860168195</v>
      </c>
      <c r="AQ140" s="10">
        <v>623758.686897623</v>
      </c>
      <c r="AR140" s="10">
        <v>578501.80827056395</v>
      </c>
      <c r="AS140" s="10">
        <v>580030.21039921104</v>
      </c>
      <c r="AT140" s="10">
        <v>631768.61575971695</v>
      </c>
      <c r="AU140" s="10">
        <v>658167.76889113698</v>
      </c>
      <c r="AV140" s="10">
        <v>629106.72230648901</v>
      </c>
      <c r="AW140" s="10">
        <v>621177.91555642302</v>
      </c>
      <c r="AX140" s="10">
        <v>641027.88356751099</v>
      </c>
      <c r="AY140" s="10">
        <v>595152.94627375703</v>
      </c>
      <c r="AZ140" s="10">
        <v>674791.48858161096</v>
      </c>
      <c r="BA140" s="10">
        <v>653825.01924338995</v>
      </c>
      <c r="BB140" s="10">
        <v>584999.194878679</v>
      </c>
      <c r="BC140" s="10">
        <v>606648.73819260101</v>
      </c>
      <c r="BD140" s="10">
        <v>606079.35351910698</v>
      </c>
      <c r="BE140" s="10">
        <v>595732.33861200104</v>
      </c>
      <c r="BF140" s="10">
        <v>593266.04737781105</v>
      </c>
      <c r="BG140" s="10">
        <v>611023.99495793402</v>
      </c>
      <c r="BH140" s="10">
        <v>596076.86247408297</v>
      </c>
      <c r="BI140" s="10">
        <v>543612.29349406599</v>
      </c>
      <c r="BJ140" s="10">
        <v>559644.67253970902</v>
      </c>
      <c r="BK140" s="10">
        <v>560172.91587692301</v>
      </c>
      <c r="BL140" s="10">
        <v>494291.37561736401</v>
      </c>
      <c r="BM140" s="10">
        <v>549678.15315449995</v>
      </c>
      <c r="BN140" s="10">
        <v>613655.54050942499</v>
      </c>
      <c r="BO140" s="37">
        <f t="shared" si="5"/>
        <v>0.10739719947521634</v>
      </c>
      <c r="BP140" s="37"/>
      <c r="BQ140" s="37"/>
    </row>
    <row r="141" spans="1:69" x14ac:dyDescent="0.25">
      <c r="A141" s="1" t="s">
        <v>1772</v>
      </c>
      <c r="B141" s="4" t="s">
        <v>628</v>
      </c>
      <c r="C141" s="4" t="s">
        <v>629</v>
      </c>
      <c r="D141" s="8">
        <v>36867.189175525797</v>
      </c>
      <c r="E141" s="8">
        <v>41719.893277668001</v>
      </c>
      <c r="F141" s="8">
        <v>42134.874161981599</v>
      </c>
      <c r="G141" s="8">
        <v>39169.690211962603</v>
      </c>
      <c r="H141" s="8">
        <v>41721.702262858002</v>
      </c>
      <c r="I141" s="8">
        <v>42411.942614369502</v>
      </c>
      <c r="J141" s="8">
        <v>39305.210740817798</v>
      </c>
      <c r="K141" s="8">
        <v>39336.5222024615</v>
      </c>
      <c r="L141" s="8">
        <v>34772.199288040603</v>
      </c>
      <c r="M141" s="8">
        <v>26858.094211456399</v>
      </c>
      <c r="N141" s="8">
        <v>38543.599505140701</v>
      </c>
      <c r="O141" s="8">
        <v>26767.512095568101</v>
      </c>
      <c r="P141" s="8">
        <v>48165.2871960052</v>
      </c>
      <c r="Q141" s="8">
        <v>33941.499721471002</v>
      </c>
      <c r="R141" s="8">
        <v>31523.908453420601</v>
      </c>
      <c r="S141" s="8">
        <v>34775.259969125502</v>
      </c>
      <c r="T141" s="8">
        <v>42177.912987552001</v>
      </c>
      <c r="U141" s="8">
        <v>35099.310259398902</v>
      </c>
      <c r="V141" s="8">
        <v>34599.364328042298</v>
      </c>
      <c r="W141" s="8">
        <v>28234.7734265418</v>
      </c>
      <c r="X141" s="8">
        <v>34980.568128674699</v>
      </c>
      <c r="Y141" s="8">
        <v>36322.001552029396</v>
      </c>
      <c r="Z141" s="8">
        <v>41262.483007749397</v>
      </c>
      <c r="AA141" s="8">
        <v>32194.019190412899</v>
      </c>
      <c r="AB141" s="8">
        <v>25682.097338464799</v>
      </c>
      <c r="AC141" s="8">
        <v>29553.786473315999</v>
      </c>
      <c r="AD141" s="8">
        <v>24307.894654739201</v>
      </c>
      <c r="AE141" s="8">
        <v>37172.003292670001</v>
      </c>
      <c r="AF141" s="8">
        <v>40646.414909760097</v>
      </c>
      <c r="AG141" s="8">
        <v>33761.999957222899</v>
      </c>
      <c r="AH141" s="7">
        <f t="shared" si="4"/>
        <v>0.1626819783373685</v>
      </c>
      <c r="AI141" s="7"/>
      <c r="AJ141" s="7"/>
      <c r="AK141" s="10">
        <v>31995.911771344199</v>
      </c>
      <c r="AL141" s="10">
        <v>23464.6829641076</v>
      </c>
      <c r="AM141" s="10">
        <v>29028.596831993</v>
      </c>
      <c r="AN141" s="10">
        <v>25013.244427042398</v>
      </c>
      <c r="AO141" s="10">
        <v>20164.6021616379</v>
      </c>
      <c r="AP141" s="10">
        <v>29154.859801815801</v>
      </c>
      <c r="AQ141" s="10">
        <v>31237.647835965501</v>
      </c>
      <c r="AR141" s="10">
        <v>17023.791053373101</v>
      </c>
      <c r="AS141" s="10">
        <v>19105.3045915937</v>
      </c>
      <c r="AT141" s="10">
        <v>18819.377066995501</v>
      </c>
      <c r="AU141" s="10">
        <v>16410.816432612301</v>
      </c>
      <c r="AV141" s="10">
        <v>26176.406248325598</v>
      </c>
      <c r="AW141" s="10">
        <v>18404.1155832123</v>
      </c>
      <c r="AX141" s="10">
        <v>25400.130324288599</v>
      </c>
      <c r="AY141" s="10">
        <v>22673.762459375401</v>
      </c>
      <c r="AZ141" s="10">
        <v>11238.020399581799</v>
      </c>
      <c r="BA141" s="10">
        <v>13881.4060878815</v>
      </c>
      <c r="BB141" s="10">
        <v>18101.964172730299</v>
      </c>
      <c r="BC141" s="10">
        <v>20117.714490357899</v>
      </c>
      <c r="BD141" s="10">
        <v>19463.159000554198</v>
      </c>
      <c r="BE141" s="10">
        <v>22898.1239885752</v>
      </c>
      <c r="BF141" s="10">
        <v>14837.7100219816</v>
      </c>
      <c r="BG141" s="10">
        <v>23511.664145220398</v>
      </c>
      <c r="BH141" s="10">
        <v>18387.228749284401</v>
      </c>
      <c r="BI141" s="10">
        <v>20322.849059809101</v>
      </c>
      <c r="BJ141" s="10">
        <v>21349.545811359501</v>
      </c>
      <c r="BK141" s="10">
        <v>16224.981028439101</v>
      </c>
      <c r="BL141" s="10">
        <v>23819.307113541701</v>
      </c>
      <c r="BM141" s="10">
        <v>15988.770922211799</v>
      </c>
      <c r="BN141" s="10">
        <v>25318.519496095199</v>
      </c>
      <c r="BO141" s="37">
        <f t="shared" si="5"/>
        <v>0.24089029306535015</v>
      </c>
      <c r="BP141" s="37"/>
      <c r="BQ141" s="37"/>
    </row>
    <row r="142" spans="1:69" x14ac:dyDescent="0.25">
      <c r="A142" s="1" t="s">
        <v>1773</v>
      </c>
      <c r="B142" s="4" t="s">
        <v>633</v>
      </c>
      <c r="C142" s="4" t="s">
        <v>634</v>
      </c>
      <c r="D142" s="8">
        <v>72852.411083212297</v>
      </c>
      <c r="E142" s="8">
        <v>72255.184913298595</v>
      </c>
      <c r="F142" s="8">
        <v>71850.704101375595</v>
      </c>
      <c r="G142" s="8">
        <v>74914.471723353898</v>
      </c>
      <c r="H142" s="8">
        <v>73269.250062060601</v>
      </c>
      <c r="I142" s="8">
        <v>75267.233155647104</v>
      </c>
      <c r="J142" s="8">
        <v>71302.600669061401</v>
      </c>
      <c r="K142" s="8">
        <v>72372.494566227193</v>
      </c>
      <c r="L142" s="8">
        <v>74883.755381826704</v>
      </c>
      <c r="M142" s="8">
        <v>71542.4799946126</v>
      </c>
      <c r="N142" s="8">
        <v>66683.1622969624</v>
      </c>
      <c r="O142" s="8">
        <v>68942.956287235706</v>
      </c>
      <c r="P142" s="8">
        <v>64877.338873291199</v>
      </c>
      <c r="Q142" s="8">
        <v>65444.168226352696</v>
      </c>
      <c r="R142" s="8">
        <v>65982.030108846797</v>
      </c>
      <c r="S142" s="8">
        <v>72564.310740453293</v>
      </c>
      <c r="T142" s="8">
        <v>68475.640698307994</v>
      </c>
      <c r="U142" s="8">
        <v>70922.6375017104</v>
      </c>
      <c r="V142" s="8">
        <v>60997.997625580203</v>
      </c>
      <c r="W142" s="8">
        <v>57172.427622080999</v>
      </c>
      <c r="X142" s="8">
        <v>61631.179218086698</v>
      </c>
      <c r="Y142" s="8">
        <v>62367.391414788799</v>
      </c>
      <c r="Z142" s="8">
        <v>64767.768968598502</v>
      </c>
      <c r="AA142" s="8">
        <v>61881.366546712903</v>
      </c>
      <c r="AB142" s="8">
        <v>68745.797513476195</v>
      </c>
      <c r="AC142" s="8">
        <v>64973.687182172602</v>
      </c>
      <c r="AD142" s="8">
        <v>59906.625071745701</v>
      </c>
      <c r="AE142" s="8">
        <v>58585.690877328801</v>
      </c>
      <c r="AF142" s="8">
        <v>62286.388406907201</v>
      </c>
      <c r="AG142" s="8">
        <v>63567.561858203502</v>
      </c>
      <c r="AH142" s="7">
        <f t="shared" si="4"/>
        <v>7.884130447135905E-2</v>
      </c>
      <c r="AI142" s="7"/>
      <c r="AJ142" s="7"/>
      <c r="AK142" s="10">
        <v>31265.4346077519</v>
      </c>
      <c r="AL142" s="10">
        <v>31676.368696595699</v>
      </c>
      <c r="AM142" s="10">
        <v>27712.420536193302</v>
      </c>
      <c r="AN142" s="10">
        <v>29332.5013019791</v>
      </c>
      <c r="AO142" s="10">
        <v>29457.7259577558</v>
      </c>
      <c r="AP142" s="10">
        <v>28603.991254840901</v>
      </c>
      <c r="AQ142" s="10">
        <v>29589.048187931599</v>
      </c>
      <c r="AR142" s="10">
        <v>30299.735614923498</v>
      </c>
      <c r="AS142" s="10">
        <v>28694.6944868477</v>
      </c>
      <c r="AT142" s="10">
        <v>28876.845347524701</v>
      </c>
      <c r="AU142" s="10">
        <v>24522.674872201598</v>
      </c>
      <c r="AV142" s="10">
        <v>29410.245681692501</v>
      </c>
      <c r="AW142" s="10">
        <v>26535.301296504502</v>
      </c>
      <c r="AX142" s="10">
        <v>29492.6413548581</v>
      </c>
      <c r="AY142" s="10">
        <v>23985.727557642698</v>
      </c>
      <c r="AZ142" s="10">
        <v>29153.350094920701</v>
      </c>
      <c r="BA142" s="10">
        <v>26937.173538540399</v>
      </c>
      <c r="BB142" s="10">
        <v>26638.633064782302</v>
      </c>
      <c r="BC142" s="10">
        <v>27943.803981082201</v>
      </c>
      <c r="BD142" s="10">
        <v>28093.581580288701</v>
      </c>
      <c r="BE142" s="10">
        <v>25877.896401968101</v>
      </c>
      <c r="BF142" s="10">
        <v>24847.734826165299</v>
      </c>
      <c r="BG142" s="10">
        <v>29271.212348905701</v>
      </c>
      <c r="BH142" s="10">
        <v>27349.758799440799</v>
      </c>
      <c r="BI142" s="10">
        <v>28463.603885246601</v>
      </c>
      <c r="BJ142" s="10">
        <v>28547.9661217336</v>
      </c>
      <c r="BK142" s="10">
        <v>26648.798224494902</v>
      </c>
      <c r="BL142" s="10">
        <v>26052.041672256099</v>
      </c>
      <c r="BM142" s="10">
        <v>26470.584024882301</v>
      </c>
      <c r="BN142" s="10">
        <v>24993.577995953401</v>
      </c>
      <c r="BO142" s="37">
        <f t="shared" si="5"/>
        <v>6.9866786562250621E-2</v>
      </c>
      <c r="BP142" s="37"/>
      <c r="BQ142" s="37"/>
    </row>
    <row r="143" spans="1:69" x14ac:dyDescent="0.25">
      <c r="A143" s="1" t="s">
        <v>1774</v>
      </c>
      <c r="B143" s="4" t="s">
        <v>638</v>
      </c>
      <c r="C143" s="4" t="s">
        <v>639</v>
      </c>
      <c r="D143" s="8" t="s">
        <v>0</v>
      </c>
      <c r="E143" s="8">
        <v>16151.978006004299</v>
      </c>
      <c r="F143" s="8" t="s">
        <v>0</v>
      </c>
      <c r="G143" s="8" t="s">
        <v>0</v>
      </c>
      <c r="H143" s="8" t="s">
        <v>0</v>
      </c>
      <c r="I143" s="8">
        <v>16524.2688003439</v>
      </c>
      <c r="J143" s="8" t="s">
        <v>0</v>
      </c>
      <c r="K143" s="8" t="s">
        <v>0</v>
      </c>
      <c r="L143" s="8" t="s">
        <v>0</v>
      </c>
      <c r="M143" s="8">
        <v>16065.1571383477</v>
      </c>
      <c r="N143" s="8" t="s">
        <v>0</v>
      </c>
      <c r="O143" s="8" t="s">
        <v>0</v>
      </c>
      <c r="P143" s="8" t="s">
        <v>0</v>
      </c>
      <c r="Q143" s="8" t="s">
        <v>0</v>
      </c>
      <c r="R143" s="8" t="s">
        <v>0</v>
      </c>
      <c r="S143" s="8" t="s">
        <v>0</v>
      </c>
      <c r="T143" s="8" t="s">
        <v>0</v>
      </c>
      <c r="U143" s="8" t="s">
        <v>0</v>
      </c>
      <c r="V143" s="8" t="s">
        <v>0</v>
      </c>
      <c r="W143" s="8" t="s">
        <v>0</v>
      </c>
      <c r="X143" s="8" t="s">
        <v>0</v>
      </c>
      <c r="Y143" s="8" t="s">
        <v>0</v>
      </c>
      <c r="Z143" s="8">
        <v>16622.5693094448</v>
      </c>
      <c r="AA143" s="8" t="s">
        <v>0</v>
      </c>
      <c r="AB143" s="8" t="s">
        <v>0</v>
      </c>
      <c r="AC143" s="8" t="s">
        <v>0</v>
      </c>
      <c r="AD143" s="8" t="s">
        <v>0</v>
      </c>
      <c r="AE143" s="8" t="s">
        <v>0</v>
      </c>
      <c r="AF143" s="8" t="s">
        <v>0</v>
      </c>
      <c r="AG143" s="8" t="s">
        <v>0</v>
      </c>
      <c r="AH143" s="7">
        <f t="shared" si="4"/>
        <v>1.6747508609828727E-2</v>
      </c>
      <c r="AI143" s="7"/>
      <c r="AJ143" s="7"/>
      <c r="AK143" s="10" t="s">
        <v>0</v>
      </c>
      <c r="AL143" s="10" t="s">
        <v>0</v>
      </c>
      <c r="AM143" s="10" t="s">
        <v>0</v>
      </c>
      <c r="AN143" s="10" t="s">
        <v>0</v>
      </c>
      <c r="AO143" s="10" t="s">
        <v>0</v>
      </c>
      <c r="AP143" s="10" t="s">
        <v>0</v>
      </c>
      <c r="AQ143" s="10" t="s">
        <v>0</v>
      </c>
      <c r="AR143" s="10" t="s">
        <v>0</v>
      </c>
      <c r="AS143" s="10" t="s">
        <v>0</v>
      </c>
      <c r="AT143" s="10" t="s">
        <v>0</v>
      </c>
      <c r="AU143" s="10" t="s">
        <v>0</v>
      </c>
      <c r="AV143" s="10" t="s">
        <v>0</v>
      </c>
      <c r="AW143" s="10" t="s">
        <v>0</v>
      </c>
      <c r="AX143" s="10" t="s">
        <v>0</v>
      </c>
      <c r="AY143" s="10" t="s">
        <v>0</v>
      </c>
      <c r="AZ143" s="10" t="s">
        <v>0</v>
      </c>
      <c r="BA143" s="10" t="s">
        <v>0</v>
      </c>
      <c r="BB143" s="10" t="s">
        <v>0</v>
      </c>
      <c r="BC143" s="10" t="s">
        <v>0</v>
      </c>
      <c r="BD143" s="10" t="s">
        <v>0</v>
      </c>
      <c r="BE143" s="10" t="s">
        <v>0</v>
      </c>
      <c r="BF143" s="10" t="s">
        <v>0</v>
      </c>
      <c r="BG143" s="10" t="s">
        <v>0</v>
      </c>
      <c r="BH143" s="10" t="s">
        <v>0</v>
      </c>
      <c r="BI143" s="10" t="s">
        <v>0</v>
      </c>
      <c r="BJ143" s="10" t="s">
        <v>0</v>
      </c>
      <c r="BK143" s="10" t="s">
        <v>0</v>
      </c>
      <c r="BL143" s="10" t="s">
        <v>0</v>
      </c>
      <c r="BM143" s="10" t="s">
        <v>0</v>
      </c>
      <c r="BN143" s="10" t="s">
        <v>0</v>
      </c>
      <c r="BO143" s="37" t="e">
        <f t="shared" si="5"/>
        <v>#DIV/0!</v>
      </c>
      <c r="BP143" s="37"/>
      <c r="BQ143" s="37"/>
    </row>
    <row r="144" spans="1:69" x14ac:dyDescent="0.25">
      <c r="A144" s="1" t="s">
        <v>1775</v>
      </c>
      <c r="B144" s="4" t="s">
        <v>643</v>
      </c>
      <c r="C144" s="4" t="s">
        <v>644</v>
      </c>
      <c r="D144" s="8" t="s">
        <v>0</v>
      </c>
      <c r="E144" s="8" t="s">
        <v>0</v>
      </c>
      <c r="F144" s="8" t="s">
        <v>0</v>
      </c>
      <c r="G144" s="8" t="s">
        <v>0</v>
      </c>
      <c r="H144" s="8" t="s">
        <v>0</v>
      </c>
      <c r="I144" s="8" t="s">
        <v>0</v>
      </c>
      <c r="J144" s="8" t="s">
        <v>0</v>
      </c>
      <c r="K144" s="8" t="s">
        <v>0</v>
      </c>
      <c r="L144" s="8" t="s">
        <v>0</v>
      </c>
      <c r="M144" s="8" t="s">
        <v>0</v>
      </c>
      <c r="N144" s="8" t="s">
        <v>0</v>
      </c>
      <c r="O144" s="8" t="s">
        <v>0</v>
      </c>
      <c r="P144" s="8" t="s">
        <v>0</v>
      </c>
      <c r="Q144" s="8" t="s">
        <v>0</v>
      </c>
      <c r="R144" s="8" t="s">
        <v>0</v>
      </c>
      <c r="S144" s="8" t="s">
        <v>0</v>
      </c>
      <c r="T144" s="8" t="s">
        <v>0</v>
      </c>
      <c r="U144" s="8" t="s">
        <v>0</v>
      </c>
      <c r="V144" s="8" t="s">
        <v>0</v>
      </c>
      <c r="W144" s="8" t="s">
        <v>0</v>
      </c>
      <c r="X144" s="8" t="s">
        <v>0</v>
      </c>
      <c r="Y144" s="8" t="s">
        <v>0</v>
      </c>
      <c r="Z144" s="8" t="s">
        <v>0</v>
      </c>
      <c r="AA144" s="8" t="s">
        <v>0</v>
      </c>
      <c r="AB144" s="8" t="s">
        <v>0</v>
      </c>
      <c r="AC144" s="8" t="s">
        <v>0</v>
      </c>
      <c r="AD144" s="8" t="s">
        <v>0</v>
      </c>
      <c r="AE144" s="8" t="s">
        <v>0</v>
      </c>
      <c r="AF144" s="8" t="s">
        <v>0</v>
      </c>
      <c r="AG144" s="8" t="s">
        <v>0</v>
      </c>
      <c r="AH144" s="7" t="e">
        <f t="shared" si="4"/>
        <v>#DIV/0!</v>
      </c>
      <c r="AI144" s="7"/>
      <c r="AJ144" s="7"/>
      <c r="AK144" s="10" t="s">
        <v>0</v>
      </c>
      <c r="AL144" s="10" t="s">
        <v>0</v>
      </c>
      <c r="AM144" s="10" t="s">
        <v>0</v>
      </c>
      <c r="AN144" s="10" t="s">
        <v>0</v>
      </c>
      <c r="AO144" s="10" t="s">
        <v>0</v>
      </c>
      <c r="AP144" s="10" t="s">
        <v>0</v>
      </c>
      <c r="AQ144" s="10" t="s">
        <v>0</v>
      </c>
      <c r="AR144" s="10" t="s">
        <v>0</v>
      </c>
      <c r="AS144" s="10" t="s">
        <v>0</v>
      </c>
      <c r="AT144" s="10" t="s">
        <v>0</v>
      </c>
      <c r="AU144" s="10" t="s">
        <v>0</v>
      </c>
      <c r="AV144" s="10" t="s">
        <v>0</v>
      </c>
      <c r="AW144" s="10" t="s">
        <v>0</v>
      </c>
      <c r="AX144" s="10" t="s">
        <v>0</v>
      </c>
      <c r="AY144" s="10" t="s">
        <v>0</v>
      </c>
      <c r="AZ144" s="10" t="s">
        <v>0</v>
      </c>
      <c r="BA144" s="10" t="s">
        <v>0</v>
      </c>
      <c r="BB144" s="10" t="s">
        <v>0</v>
      </c>
      <c r="BC144" s="10" t="s">
        <v>0</v>
      </c>
      <c r="BD144" s="10" t="s">
        <v>0</v>
      </c>
      <c r="BE144" s="10" t="s">
        <v>0</v>
      </c>
      <c r="BF144" s="10" t="s">
        <v>0</v>
      </c>
      <c r="BG144" s="10" t="s">
        <v>0</v>
      </c>
      <c r="BH144" s="10" t="s">
        <v>0</v>
      </c>
      <c r="BI144" s="10" t="s">
        <v>0</v>
      </c>
      <c r="BJ144" s="10" t="s">
        <v>0</v>
      </c>
      <c r="BK144" s="10" t="s">
        <v>0</v>
      </c>
      <c r="BL144" s="10" t="s">
        <v>0</v>
      </c>
      <c r="BM144" s="10" t="s">
        <v>0</v>
      </c>
      <c r="BN144" s="10" t="s">
        <v>0</v>
      </c>
      <c r="BO144" s="37" t="e">
        <f t="shared" si="5"/>
        <v>#DIV/0!</v>
      </c>
      <c r="BP144" s="37"/>
      <c r="BQ144" s="37"/>
    </row>
    <row r="145" spans="1:69" x14ac:dyDescent="0.25">
      <c r="A145" s="1" t="s">
        <v>1776</v>
      </c>
      <c r="B145" s="4" t="s">
        <v>648</v>
      </c>
      <c r="C145" s="4" t="s">
        <v>649</v>
      </c>
      <c r="D145" s="8" t="s">
        <v>0</v>
      </c>
      <c r="E145" s="8" t="s">
        <v>0</v>
      </c>
      <c r="F145" s="8" t="s">
        <v>0</v>
      </c>
      <c r="G145" s="8" t="s">
        <v>0</v>
      </c>
      <c r="H145" s="8" t="s">
        <v>0</v>
      </c>
      <c r="I145" s="8" t="s">
        <v>0</v>
      </c>
      <c r="J145" s="8" t="s">
        <v>0</v>
      </c>
      <c r="K145" s="8" t="s">
        <v>0</v>
      </c>
      <c r="L145" s="8" t="s">
        <v>0</v>
      </c>
      <c r="M145" s="8" t="s">
        <v>0</v>
      </c>
      <c r="N145" s="8" t="s">
        <v>0</v>
      </c>
      <c r="O145" s="8" t="s">
        <v>0</v>
      </c>
      <c r="P145" s="8" t="s">
        <v>0</v>
      </c>
      <c r="Q145" s="8" t="s">
        <v>0</v>
      </c>
      <c r="R145" s="8" t="s">
        <v>0</v>
      </c>
      <c r="S145" s="8" t="s">
        <v>0</v>
      </c>
      <c r="T145" s="8" t="s">
        <v>0</v>
      </c>
      <c r="U145" s="8" t="s">
        <v>0</v>
      </c>
      <c r="V145" s="8" t="s">
        <v>0</v>
      </c>
      <c r="W145" s="8" t="s">
        <v>0</v>
      </c>
      <c r="X145" s="8" t="s">
        <v>0</v>
      </c>
      <c r="Y145" s="8" t="s">
        <v>0</v>
      </c>
      <c r="Z145" s="8" t="s">
        <v>0</v>
      </c>
      <c r="AA145" s="8" t="s">
        <v>0</v>
      </c>
      <c r="AB145" s="8" t="s">
        <v>0</v>
      </c>
      <c r="AC145" s="8" t="s">
        <v>0</v>
      </c>
      <c r="AD145" s="8" t="s">
        <v>0</v>
      </c>
      <c r="AE145" s="8" t="s">
        <v>0</v>
      </c>
      <c r="AF145" s="8" t="s">
        <v>0</v>
      </c>
      <c r="AG145" s="8" t="s">
        <v>0</v>
      </c>
      <c r="AH145" s="7" t="e">
        <f t="shared" si="4"/>
        <v>#DIV/0!</v>
      </c>
      <c r="AI145" s="7"/>
      <c r="AJ145" s="7"/>
      <c r="AK145" s="10" t="s">
        <v>0</v>
      </c>
      <c r="AL145" s="10" t="s">
        <v>0</v>
      </c>
      <c r="AM145" s="10" t="s">
        <v>0</v>
      </c>
      <c r="AN145" s="10" t="s">
        <v>0</v>
      </c>
      <c r="AO145" s="10" t="s">
        <v>0</v>
      </c>
      <c r="AP145" s="10" t="s">
        <v>0</v>
      </c>
      <c r="AQ145" s="10" t="s">
        <v>0</v>
      </c>
      <c r="AR145" s="10" t="s">
        <v>0</v>
      </c>
      <c r="AS145" s="10" t="s">
        <v>0</v>
      </c>
      <c r="AT145" s="10" t="s">
        <v>0</v>
      </c>
      <c r="AU145" s="10" t="s">
        <v>0</v>
      </c>
      <c r="AV145" s="10" t="s">
        <v>0</v>
      </c>
      <c r="AW145" s="10" t="s">
        <v>0</v>
      </c>
      <c r="AX145" s="10" t="s">
        <v>0</v>
      </c>
      <c r="AY145" s="10" t="s">
        <v>0</v>
      </c>
      <c r="AZ145" s="10" t="s">
        <v>0</v>
      </c>
      <c r="BA145" s="10" t="s">
        <v>0</v>
      </c>
      <c r="BB145" s="10" t="s">
        <v>0</v>
      </c>
      <c r="BC145" s="10" t="s">
        <v>0</v>
      </c>
      <c r="BD145" s="10" t="s">
        <v>0</v>
      </c>
      <c r="BE145" s="10" t="s">
        <v>0</v>
      </c>
      <c r="BF145" s="10" t="s">
        <v>0</v>
      </c>
      <c r="BG145" s="10" t="s">
        <v>0</v>
      </c>
      <c r="BH145" s="10" t="s">
        <v>0</v>
      </c>
      <c r="BI145" s="10" t="s">
        <v>0</v>
      </c>
      <c r="BJ145" s="10" t="s">
        <v>0</v>
      </c>
      <c r="BK145" s="10" t="s">
        <v>0</v>
      </c>
      <c r="BL145" s="10" t="s">
        <v>0</v>
      </c>
      <c r="BM145" s="10" t="s">
        <v>0</v>
      </c>
      <c r="BN145" s="10" t="s">
        <v>0</v>
      </c>
      <c r="BO145" s="37" t="e">
        <f t="shared" si="5"/>
        <v>#DIV/0!</v>
      </c>
      <c r="BP145" s="37"/>
      <c r="BQ145" s="37"/>
    </row>
    <row r="146" spans="1:69" x14ac:dyDescent="0.25">
      <c r="A146" s="1" t="s">
        <v>1777</v>
      </c>
      <c r="B146" s="4" t="s">
        <v>652</v>
      </c>
      <c r="C146" s="4" t="s">
        <v>653</v>
      </c>
      <c r="D146" s="8" t="s">
        <v>0</v>
      </c>
      <c r="E146" s="8" t="s">
        <v>0</v>
      </c>
      <c r="F146" s="8" t="s">
        <v>0</v>
      </c>
      <c r="G146" s="8" t="s">
        <v>0</v>
      </c>
      <c r="H146" s="8" t="s">
        <v>0</v>
      </c>
      <c r="I146" s="8" t="s">
        <v>0</v>
      </c>
      <c r="J146" s="8" t="s">
        <v>0</v>
      </c>
      <c r="K146" s="8" t="s">
        <v>0</v>
      </c>
      <c r="L146" s="8" t="s">
        <v>0</v>
      </c>
      <c r="M146" s="8" t="s">
        <v>0</v>
      </c>
      <c r="N146" s="8" t="s">
        <v>0</v>
      </c>
      <c r="O146" s="8" t="s">
        <v>0</v>
      </c>
      <c r="P146" s="8" t="s">
        <v>0</v>
      </c>
      <c r="Q146" s="8" t="s">
        <v>0</v>
      </c>
      <c r="R146" s="8" t="s">
        <v>0</v>
      </c>
      <c r="S146" s="8" t="s">
        <v>0</v>
      </c>
      <c r="T146" s="8" t="s">
        <v>0</v>
      </c>
      <c r="U146" s="8" t="s">
        <v>0</v>
      </c>
      <c r="V146" s="8" t="s">
        <v>0</v>
      </c>
      <c r="W146" s="8" t="s">
        <v>0</v>
      </c>
      <c r="X146" s="8" t="s">
        <v>0</v>
      </c>
      <c r="Y146" s="8" t="s">
        <v>0</v>
      </c>
      <c r="Z146" s="8" t="s">
        <v>0</v>
      </c>
      <c r="AA146" s="8" t="s">
        <v>0</v>
      </c>
      <c r="AB146" s="8" t="s">
        <v>0</v>
      </c>
      <c r="AC146" s="8" t="s">
        <v>0</v>
      </c>
      <c r="AD146" s="8" t="s">
        <v>0</v>
      </c>
      <c r="AE146" s="8" t="s">
        <v>0</v>
      </c>
      <c r="AF146" s="8" t="s">
        <v>0</v>
      </c>
      <c r="AG146" s="8" t="s">
        <v>0</v>
      </c>
      <c r="AH146" s="7" t="e">
        <f t="shared" si="4"/>
        <v>#DIV/0!</v>
      </c>
      <c r="AI146" s="7"/>
      <c r="AJ146" s="7"/>
      <c r="AK146" s="10" t="s">
        <v>0</v>
      </c>
      <c r="AL146" s="10" t="s">
        <v>0</v>
      </c>
      <c r="AM146" s="10" t="s">
        <v>0</v>
      </c>
      <c r="AN146" s="10" t="s">
        <v>0</v>
      </c>
      <c r="AO146" s="10" t="s">
        <v>0</v>
      </c>
      <c r="AP146" s="10" t="s">
        <v>0</v>
      </c>
      <c r="AQ146" s="10" t="s">
        <v>0</v>
      </c>
      <c r="AR146" s="10" t="s">
        <v>0</v>
      </c>
      <c r="AS146" s="10" t="s">
        <v>0</v>
      </c>
      <c r="AT146" s="10" t="s">
        <v>0</v>
      </c>
      <c r="AU146" s="10" t="s">
        <v>0</v>
      </c>
      <c r="AV146" s="10" t="s">
        <v>0</v>
      </c>
      <c r="AW146" s="10" t="s">
        <v>0</v>
      </c>
      <c r="AX146" s="10" t="s">
        <v>0</v>
      </c>
      <c r="AY146" s="10" t="s">
        <v>0</v>
      </c>
      <c r="AZ146" s="10" t="s">
        <v>0</v>
      </c>
      <c r="BA146" s="10" t="s">
        <v>0</v>
      </c>
      <c r="BB146" s="10" t="s">
        <v>0</v>
      </c>
      <c r="BC146" s="10" t="s">
        <v>0</v>
      </c>
      <c r="BD146" s="10" t="s">
        <v>0</v>
      </c>
      <c r="BE146" s="10" t="s">
        <v>0</v>
      </c>
      <c r="BF146" s="10" t="s">
        <v>0</v>
      </c>
      <c r="BG146" s="10" t="s">
        <v>0</v>
      </c>
      <c r="BH146" s="10" t="s">
        <v>0</v>
      </c>
      <c r="BI146" s="10" t="s">
        <v>0</v>
      </c>
      <c r="BJ146" s="10" t="s">
        <v>0</v>
      </c>
      <c r="BK146" s="10" t="s">
        <v>0</v>
      </c>
      <c r="BL146" s="10" t="s">
        <v>0</v>
      </c>
      <c r="BM146" s="10" t="s">
        <v>0</v>
      </c>
      <c r="BN146" s="10" t="s">
        <v>0</v>
      </c>
      <c r="BO146" s="37" t="e">
        <f t="shared" si="5"/>
        <v>#DIV/0!</v>
      </c>
      <c r="BP146" s="37"/>
      <c r="BQ146" s="37"/>
    </row>
    <row r="147" spans="1:69" x14ac:dyDescent="0.25">
      <c r="A147" s="1" t="s">
        <v>1778</v>
      </c>
      <c r="B147" s="4" t="s">
        <v>657</v>
      </c>
      <c r="C147" s="4" t="s">
        <v>658</v>
      </c>
      <c r="D147" s="8" t="s">
        <v>0</v>
      </c>
      <c r="E147" s="8" t="s">
        <v>0</v>
      </c>
      <c r="F147" s="8" t="s">
        <v>0</v>
      </c>
      <c r="G147" s="8" t="s">
        <v>0</v>
      </c>
      <c r="H147" s="8" t="s">
        <v>0</v>
      </c>
      <c r="I147" s="8" t="s">
        <v>0</v>
      </c>
      <c r="J147" s="8" t="s">
        <v>0</v>
      </c>
      <c r="K147" s="8" t="s">
        <v>0</v>
      </c>
      <c r="L147" s="8" t="s">
        <v>0</v>
      </c>
      <c r="M147" s="8" t="s">
        <v>0</v>
      </c>
      <c r="N147" s="8" t="s">
        <v>0</v>
      </c>
      <c r="O147" s="8" t="s">
        <v>0</v>
      </c>
      <c r="P147" s="8" t="s">
        <v>0</v>
      </c>
      <c r="Q147" s="8" t="s">
        <v>0</v>
      </c>
      <c r="R147" s="8" t="s">
        <v>0</v>
      </c>
      <c r="S147" s="8" t="s">
        <v>0</v>
      </c>
      <c r="T147" s="8" t="s">
        <v>0</v>
      </c>
      <c r="U147" s="8" t="s">
        <v>0</v>
      </c>
      <c r="V147" s="8" t="s">
        <v>0</v>
      </c>
      <c r="W147" s="8" t="s">
        <v>0</v>
      </c>
      <c r="X147" s="8" t="s">
        <v>0</v>
      </c>
      <c r="Y147" s="8" t="s">
        <v>0</v>
      </c>
      <c r="Z147" s="8" t="s">
        <v>0</v>
      </c>
      <c r="AA147" s="8" t="s">
        <v>0</v>
      </c>
      <c r="AB147" s="8" t="s">
        <v>0</v>
      </c>
      <c r="AC147" s="8" t="s">
        <v>0</v>
      </c>
      <c r="AD147" s="8" t="s">
        <v>0</v>
      </c>
      <c r="AE147" s="8" t="s">
        <v>0</v>
      </c>
      <c r="AF147" s="8" t="s">
        <v>0</v>
      </c>
      <c r="AG147" s="8" t="s">
        <v>0</v>
      </c>
      <c r="AH147" s="7" t="e">
        <f t="shared" si="4"/>
        <v>#DIV/0!</v>
      </c>
      <c r="AI147" s="7"/>
      <c r="AJ147" s="7"/>
      <c r="AK147" s="10" t="s">
        <v>0</v>
      </c>
      <c r="AL147" s="10" t="s">
        <v>0</v>
      </c>
      <c r="AM147" s="10" t="s">
        <v>0</v>
      </c>
      <c r="AN147" s="10" t="s">
        <v>0</v>
      </c>
      <c r="AO147" s="10" t="s">
        <v>0</v>
      </c>
      <c r="AP147" s="10" t="s">
        <v>0</v>
      </c>
      <c r="AQ147" s="10" t="s">
        <v>0</v>
      </c>
      <c r="AR147" s="10" t="s">
        <v>0</v>
      </c>
      <c r="AS147" s="10" t="s">
        <v>0</v>
      </c>
      <c r="AT147" s="10" t="s">
        <v>0</v>
      </c>
      <c r="AU147" s="10" t="s">
        <v>0</v>
      </c>
      <c r="AV147" s="10" t="s">
        <v>0</v>
      </c>
      <c r="AW147" s="10" t="s">
        <v>0</v>
      </c>
      <c r="AX147" s="10" t="s">
        <v>0</v>
      </c>
      <c r="AY147" s="10" t="s">
        <v>0</v>
      </c>
      <c r="AZ147" s="10" t="s">
        <v>0</v>
      </c>
      <c r="BA147" s="10" t="s">
        <v>0</v>
      </c>
      <c r="BB147" s="10" t="s">
        <v>0</v>
      </c>
      <c r="BC147" s="10" t="s">
        <v>0</v>
      </c>
      <c r="BD147" s="10" t="s">
        <v>0</v>
      </c>
      <c r="BE147" s="10" t="s">
        <v>0</v>
      </c>
      <c r="BF147" s="10" t="s">
        <v>0</v>
      </c>
      <c r="BG147" s="10" t="s">
        <v>0</v>
      </c>
      <c r="BH147" s="10" t="s">
        <v>0</v>
      </c>
      <c r="BI147" s="10" t="s">
        <v>0</v>
      </c>
      <c r="BJ147" s="10" t="s">
        <v>0</v>
      </c>
      <c r="BK147" s="10" t="s">
        <v>0</v>
      </c>
      <c r="BL147" s="10" t="s">
        <v>0</v>
      </c>
      <c r="BM147" s="10" t="s">
        <v>0</v>
      </c>
      <c r="BN147" s="10" t="s">
        <v>0</v>
      </c>
      <c r="BO147" s="37" t="e">
        <f t="shared" si="5"/>
        <v>#DIV/0!</v>
      </c>
      <c r="BP147" s="37"/>
      <c r="BQ147" s="37"/>
    </row>
    <row r="148" spans="1:69" x14ac:dyDescent="0.25">
      <c r="A148" s="1" t="s">
        <v>1779</v>
      </c>
      <c r="B148" s="4" t="s">
        <v>662</v>
      </c>
      <c r="C148" s="4" t="s">
        <v>663</v>
      </c>
      <c r="D148" s="8" t="s">
        <v>0</v>
      </c>
      <c r="E148" s="8" t="s">
        <v>0</v>
      </c>
      <c r="F148" s="8" t="s">
        <v>0</v>
      </c>
      <c r="G148" s="8" t="s">
        <v>0</v>
      </c>
      <c r="H148" s="8" t="s">
        <v>0</v>
      </c>
      <c r="I148" s="8" t="s">
        <v>0</v>
      </c>
      <c r="J148" s="8" t="s">
        <v>0</v>
      </c>
      <c r="K148" s="8" t="s">
        <v>0</v>
      </c>
      <c r="L148" s="8" t="s">
        <v>0</v>
      </c>
      <c r="M148" s="8" t="s">
        <v>0</v>
      </c>
      <c r="N148" s="8" t="s">
        <v>0</v>
      </c>
      <c r="O148" s="8" t="s">
        <v>0</v>
      </c>
      <c r="P148" s="8" t="s">
        <v>0</v>
      </c>
      <c r="Q148" s="8" t="s">
        <v>0</v>
      </c>
      <c r="R148" s="8" t="s">
        <v>0</v>
      </c>
      <c r="S148" s="8" t="s">
        <v>0</v>
      </c>
      <c r="T148" s="8" t="s">
        <v>0</v>
      </c>
      <c r="U148" s="8" t="s">
        <v>0</v>
      </c>
      <c r="V148" s="8" t="s">
        <v>0</v>
      </c>
      <c r="W148" s="8" t="s">
        <v>0</v>
      </c>
      <c r="X148" s="8" t="s">
        <v>0</v>
      </c>
      <c r="Y148" s="8" t="s">
        <v>0</v>
      </c>
      <c r="Z148" s="8" t="s">
        <v>0</v>
      </c>
      <c r="AA148" s="8" t="s">
        <v>0</v>
      </c>
      <c r="AB148" s="8" t="s">
        <v>0</v>
      </c>
      <c r="AC148" s="8" t="s">
        <v>0</v>
      </c>
      <c r="AD148" s="8" t="s">
        <v>0</v>
      </c>
      <c r="AE148" s="8" t="s">
        <v>0</v>
      </c>
      <c r="AF148" s="8" t="s">
        <v>0</v>
      </c>
      <c r="AG148" s="8" t="s">
        <v>0</v>
      </c>
      <c r="AH148" s="7" t="e">
        <f t="shared" si="4"/>
        <v>#DIV/0!</v>
      </c>
      <c r="AI148" s="7"/>
      <c r="AJ148" s="7"/>
      <c r="AK148" s="10" t="s">
        <v>0</v>
      </c>
      <c r="AL148" s="10" t="s">
        <v>0</v>
      </c>
      <c r="AM148" s="10" t="s">
        <v>0</v>
      </c>
      <c r="AN148" s="10" t="s">
        <v>0</v>
      </c>
      <c r="AO148" s="10" t="s">
        <v>0</v>
      </c>
      <c r="AP148" s="10" t="s">
        <v>0</v>
      </c>
      <c r="AQ148" s="10" t="s">
        <v>0</v>
      </c>
      <c r="AR148" s="10" t="s">
        <v>0</v>
      </c>
      <c r="AS148" s="10" t="s">
        <v>0</v>
      </c>
      <c r="AT148" s="10" t="s">
        <v>0</v>
      </c>
      <c r="AU148" s="10" t="s">
        <v>0</v>
      </c>
      <c r="AV148" s="10" t="s">
        <v>0</v>
      </c>
      <c r="AW148" s="10" t="s">
        <v>0</v>
      </c>
      <c r="AX148" s="10" t="s">
        <v>0</v>
      </c>
      <c r="AY148" s="10" t="s">
        <v>0</v>
      </c>
      <c r="AZ148" s="10" t="s">
        <v>0</v>
      </c>
      <c r="BA148" s="10" t="s">
        <v>0</v>
      </c>
      <c r="BB148" s="10" t="s">
        <v>0</v>
      </c>
      <c r="BC148" s="10" t="s">
        <v>0</v>
      </c>
      <c r="BD148" s="10" t="s">
        <v>0</v>
      </c>
      <c r="BE148" s="10" t="s">
        <v>0</v>
      </c>
      <c r="BF148" s="10" t="s">
        <v>0</v>
      </c>
      <c r="BG148" s="10" t="s">
        <v>0</v>
      </c>
      <c r="BH148" s="10" t="s">
        <v>0</v>
      </c>
      <c r="BI148" s="10" t="s">
        <v>0</v>
      </c>
      <c r="BJ148" s="10" t="s">
        <v>0</v>
      </c>
      <c r="BK148" s="10" t="s">
        <v>0</v>
      </c>
      <c r="BL148" s="10" t="s">
        <v>0</v>
      </c>
      <c r="BM148" s="10" t="s">
        <v>0</v>
      </c>
      <c r="BN148" s="10" t="s">
        <v>0</v>
      </c>
      <c r="BO148" s="37" t="e">
        <f t="shared" si="5"/>
        <v>#DIV/0!</v>
      </c>
      <c r="BP148" s="37"/>
      <c r="BQ148" s="37"/>
    </row>
    <row r="149" spans="1:69" x14ac:dyDescent="0.25">
      <c r="A149" s="1" t="s">
        <v>1780</v>
      </c>
      <c r="B149" s="4" t="s">
        <v>667</v>
      </c>
      <c r="C149" s="4" t="s">
        <v>668</v>
      </c>
      <c r="D149" s="8" t="s">
        <v>0</v>
      </c>
      <c r="E149" s="8" t="s">
        <v>0</v>
      </c>
      <c r="F149" s="8" t="s">
        <v>0</v>
      </c>
      <c r="G149" s="8" t="s">
        <v>0</v>
      </c>
      <c r="H149" s="8" t="s">
        <v>0</v>
      </c>
      <c r="I149" s="8" t="s">
        <v>0</v>
      </c>
      <c r="J149" s="8" t="s">
        <v>0</v>
      </c>
      <c r="K149" s="8" t="s">
        <v>0</v>
      </c>
      <c r="L149" s="8" t="s">
        <v>0</v>
      </c>
      <c r="M149" s="8" t="s">
        <v>0</v>
      </c>
      <c r="N149" s="8" t="s">
        <v>0</v>
      </c>
      <c r="O149" s="8" t="s">
        <v>0</v>
      </c>
      <c r="P149" s="8" t="s">
        <v>0</v>
      </c>
      <c r="Q149" s="8" t="s">
        <v>0</v>
      </c>
      <c r="R149" s="8" t="s">
        <v>0</v>
      </c>
      <c r="S149" s="8" t="s">
        <v>0</v>
      </c>
      <c r="T149" s="8" t="s">
        <v>0</v>
      </c>
      <c r="U149" s="8" t="s">
        <v>0</v>
      </c>
      <c r="V149" s="8" t="s">
        <v>0</v>
      </c>
      <c r="W149" s="8" t="s">
        <v>0</v>
      </c>
      <c r="X149" s="8" t="s">
        <v>0</v>
      </c>
      <c r="Y149" s="8" t="s">
        <v>0</v>
      </c>
      <c r="Z149" s="8" t="s">
        <v>0</v>
      </c>
      <c r="AA149" s="8" t="s">
        <v>0</v>
      </c>
      <c r="AB149" s="8" t="s">
        <v>0</v>
      </c>
      <c r="AC149" s="8" t="s">
        <v>0</v>
      </c>
      <c r="AD149" s="8" t="s">
        <v>0</v>
      </c>
      <c r="AE149" s="8" t="s">
        <v>0</v>
      </c>
      <c r="AF149" s="8" t="s">
        <v>0</v>
      </c>
      <c r="AG149" s="8" t="s">
        <v>0</v>
      </c>
      <c r="AH149" s="7" t="e">
        <f t="shared" si="4"/>
        <v>#DIV/0!</v>
      </c>
      <c r="AI149" s="7"/>
      <c r="AJ149" s="7"/>
      <c r="AK149" s="10" t="s">
        <v>0</v>
      </c>
      <c r="AL149" s="10" t="s">
        <v>0</v>
      </c>
      <c r="AM149" s="10" t="s">
        <v>0</v>
      </c>
      <c r="AN149" s="10" t="s">
        <v>0</v>
      </c>
      <c r="AO149" s="10" t="s">
        <v>0</v>
      </c>
      <c r="AP149" s="10" t="s">
        <v>0</v>
      </c>
      <c r="AQ149" s="10" t="s">
        <v>0</v>
      </c>
      <c r="AR149" s="10" t="s">
        <v>0</v>
      </c>
      <c r="AS149" s="10" t="s">
        <v>0</v>
      </c>
      <c r="AT149" s="10" t="s">
        <v>0</v>
      </c>
      <c r="AU149" s="10" t="s">
        <v>0</v>
      </c>
      <c r="AV149" s="10" t="s">
        <v>0</v>
      </c>
      <c r="AW149" s="10" t="s">
        <v>0</v>
      </c>
      <c r="AX149" s="10" t="s">
        <v>0</v>
      </c>
      <c r="AY149" s="10" t="s">
        <v>0</v>
      </c>
      <c r="AZ149" s="10" t="s">
        <v>0</v>
      </c>
      <c r="BA149" s="10" t="s">
        <v>0</v>
      </c>
      <c r="BB149" s="10" t="s">
        <v>0</v>
      </c>
      <c r="BC149" s="10" t="s">
        <v>0</v>
      </c>
      <c r="BD149" s="10" t="s">
        <v>0</v>
      </c>
      <c r="BE149" s="10" t="s">
        <v>0</v>
      </c>
      <c r="BF149" s="10" t="s">
        <v>0</v>
      </c>
      <c r="BG149" s="10" t="s">
        <v>0</v>
      </c>
      <c r="BH149" s="10" t="s">
        <v>0</v>
      </c>
      <c r="BI149" s="10" t="s">
        <v>0</v>
      </c>
      <c r="BJ149" s="10" t="s">
        <v>0</v>
      </c>
      <c r="BK149" s="10" t="s">
        <v>0</v>
      </c>
      <c r="BL149" s="10" t="s">
        <v>0</v>
      </c>
      <c r="BM149" s="10" t="s">
        <v>0</v>
      </c>
      <c r="BN149" s="10" t="s">
        <v>0</v>
      </c>
      <c r="BO149" s="37" t="e">
        <f t="shared" si="5"/>
        <v>#DIV/0!</v>
      </c>
      <c r="BP149" s="37"/>
      <c r="BQ149" s="37"/>
    </row>
    <row r="150" spans="1:69" x14ac:dyDescent="0.25">
      <c r="A150" s="1" t="s">
        <v>1781</v>
      </c>
      <c r="B150" s="4" t="s">
        <v>672</v>
      </c>
      <c r="C150" s="4" t="s">
        <v>673</v>
      </c>
      <c r="D150" s="8" t="s">
        <v>0</v>
      </c>
      <c r="E150" s="8" t="s">
        <v>0</v>
      </c>
      <c r="F150" s="8" t="s">
        <v>0</v>
      </c>
      <c r="G150" s="8" t="s">
        <v>0</v>
      </c>
      <c r="H150" s="8" t="s">
        <v>0</v>
      </c>
      <c r="I150" s="8" t="s">
        <v>0</v>
      </c>
      <c r="J150" s="8" t="s">
        <v>0</v>
      </c>
      <c r="K150" s="8" t="s">
        <v>0</v>
      </c>
      <c r="L150" s="8" t="s">
        <v>0</v>
      </c>
      <c r="M150" s="8" t="s">
        <v>0</v>
      </c>
      <c r="N150" s="8" t="s">
        <v>0</v>
      </c>
      <c r="O150" s="8" t="s">
        <v>0</v>
      </c>
      <c r="P150" s="8" t="s">
        <v>0</v>
      </c>
      <c r="Q150" s="8" t="s">
        <v>0</v>
      </c>
      <c r="R150" s="8" t="s">
        <v>0</v>
      </c>
      <c r="S150" s="8" t="s">
        <v>0</v>
      </c>
      <c r="T150" s="8" t="s">
        <v>0</v>
      </c>
      <c r="U150" s="8" t="s">
        <v>0</v>
      </c>
      <c r="V150" s="8" t="s">
        <v>0</v>
      </c>
      <c r="W150" s="8" t="s">
        <v>0</v>
      </c>
      <c r="X150" s="8" t="s">
        <v>0</v>
      </c>
      <c r="Y150" s="8" t="s">
        <v>0</v>
      </c>
      <c r="Z150" s="8" t="s">
        <v>0</v>
      </c>
      <c r="AA150" s="8" t="s">
        <v>0</v>
      </c>
      <c r="AB150" s="8" t="s">
        <v>0</v>
      </c>
      <c r="AC150" s="8" t="s">
        <v>0</v>
      </c>
      <c r="AD150" s="8" t="s">
        <v>0</v>
      </c>
      <c r="AE150" s="8" t="s">
        <v>0</v>
      </c>
      <c r="AF150" s="8" t="s">
        <v>0</v>
      </c>
      <c r="AG150" s="8" t="s">
        <v>0</v>
      </c>
      <c r="AH150" s="7" t="e">
        <f t="shared" si="4"/>
        <v>#DIV/0!</v>
      </c>
      <c r="AI150" s="7"/>
      <c r="AJ150" s="7"/>
      <c r="AK150" s="10" t="s">
        <v>0</v>
      </c>
      <c r="AL150" s="10" t="s">
        <v>0</v>
      </c>
      <c r="AM150" s="10" t="s">
        <v>0</v>
      </c>
      <c r="AN150" s="10" t="s">
        <v>0</v>
      </c>
      <c r="AO150" s="10" t="s">
        <v>0</v>
      </c>
      <c r="AP150" s="10" t="s">
        <v>0</v>
      </c>
      <c r="AQ150" s="10" t="s">
        <v>0</v>
      </c>
      <c r="AR150" s="10" t="s">
        <v>0</v>
      </c>
      <c r="AS150" s="10" t="s">
        <v>0</v>
      </c>
      <c r="AT150" s="10" t="s">
        <v>0</v>
      </c>
      <c r="AU150" s="10" t="s">
        <v>0</v>
      </c>
      <c r="AV150" s="10" t="s">
        <v>0</v>
      </c>
      <c r="AW150" s="10" t="s">
        <v>0</v>
      </c>
      <c r="AX150" s="10" t="s">
        <v>0</v>
      </c>
      <c r="AY150" s="10" t="s">
        <v>0</v>
      </c>
      <c r="AZ150" s="10" t="s">
        <v>0</v>
      </c>
      <c r="BA150" s="10" t="s">
        <v>0</v>
      </c>
      <c r="BB150" s="10" t="s">
        <v>0</v>
      </c>
      <c r="BC150" s="10" t="s">
        <v>0</v>
      </c>
      <c r="BD150" s="10" t="s">
        <v>0</v>
      </c>
      <c r="BE150" s="10" t="s">
        <v>0</v>
      </c>
      <c r="BF150" s="10" t="s">
        <v>0</v>
      </c>
      <c r="BG150" s="10" t="s">
        <v>0</v>
      </c>
      <c r="BH150" s="10" t="s">
        <v>0</v>
      </c>
      <c r="BI150" s="10" t="s">
        <v>0</v>
      </c>
      <c r="BJ150" s="10" t="s">
        <v>0</v>
      </c>
      <c r="BK150" s="10" t="s">
        <v>0</v>
      </c>
      <c r="BL150" s="10" t="s">
        <v>0</v>
      </c>
      <c r="BM150" s="10" t="s">
        <v>0</v>
      </c>
      <c r="BN150" s="10" t="s">
        <v>0</v>
      </c>
      <c r="BO150" s="37" t="e">
        <f t="shared" si="5"/>
        <v>#DIV/0!</v>
      </c>
      <c r="BP150" s="37"/>
      <c r="BQ150" s="37"/>
    </row>
    <row r="151" spans="1:69" x14ac:dyDescent="0.25">
      <c r="A151" s="1" t="s">
        <v>1782</v>
      </c>
      <c r="B151" s="4" t="s">
        <v>677</v>
      </c>
      <c r="C151" s="4" t="s">
        <v>678</v>
      </c>
      <c r="D151" s="8" t="s">
        <v>0</v>
      </c>
      <c r="E151" s="8" t="s">
        <v>0</v>
      </c>
      <c r="F151" s="8" t="s">
        <v>0</v>
      </c>
      <c r="G151" s="8" t="s">
        <v>0</v>
      </c>
      <c r="H151" s="8" t="s">
        <v>0</v>
      </c>
      <c r="I151" s="8" t="s">
        <v>0</v>
      </c>
      <c r="J151" s="8" t="s">
        <v>0</v>
      </c>
      <c r="K151" s="8" t="s">
        <v>0</v>
      </c>
      <c r="L151" s="8" t="s">
        <v>0</v>
      </c>
      <c r="M151" s="8" t="s">
        <v>0</v>
      </c>
      <c r="N151" s="8" t="s">
        <v>0</v>
      </c>
      <c r="O151" s="8" t="s">
        <v>0</v>
      </c>
      <c r="P151" s="8" t="s">
        <v>0</v>
      </c>
      <c r="Q151" s="8" t="s">
        <v>0</v>
      </c>
      <c r="R151" s="8" t="s">
        <v>0</v>
      </c>
      <c r="S151" s="8" t="s">
        <v>0</v>
      </c>
      <c r="T151" s="8" t="s">
        <v>0</v>
      </c>
      <c r="U151" s="8" t="s">
        <v>0</v>
      </c>
      <c r="V151" s="8" t="s">
        <v>0</v>
      </c>
      <c r="W151" s="8" t="s">
        <v>0</v>
      </c>
      <c r="X151" s="8" t="s">
        <v>0</v>
      </c>
      <c r="Y151" s="8" t="s">
        <v>0</v>
      </c>
      <c r="Z151" s="8" t="s">
        <v>0</v>
      </c>
      <c r="AA151" s="8" t="s">
        <v>0</v>
      </c>
      <c r="AB151" s="8" t="s">
        <v>0</v>
      </c>
      <c r="AC151" s="8" t="s">
        <v>0</v>
      </c>
      <c r="AD151" s="8" t="s">
        <v>0</v>
      </c>
      <c r="AE151" s="8" t="s">
        <v>0</v>
      </c>
      <c r="AF151" s="8" t="s">
        <v>0</v>
      </c>
      <c r="AG151" s="8" t="s">
        <v>0</v>
      </c>
      <c r="AH151" s="7" t="e">
        <f t="shared" si="4"/>
        <v>#DIV/0!</v>
      </c>
      <c r="AI151" s="7"/>
      <c r="AJ151" s="7"/>
      <c r="AK151" s="10" t="s">
        <v>0</v>
      </c>
      <c r="AL151" s="10" t="s">
        <v>0</v>
      </c>
      <c r="AM151" s="10" t="s">
        <v>0</v>
      </c>
      <c r="AN151" s="10" t="s">
        <v>0</v>
      </c>
      <c r="AO151" s="10" t="s">
        <v>0</v>
      </c>
      <c r="AP151" s="10" t="s">
        <v>0</v>
      </c>
      <c r="AQ151" s="10" t="s">
        <v>0</v>
      </c>
      <c r="AR151" s="10" t="s">
        <v>0</v>
      </c>
      <c r="AS151" s="10" t="s">
        <v>0</v>
      </c>
      <c r="AT151" s="10" t="s">
        <v>0</v>
      </c>
      <c r="AU151" s="10" t="s">
        <v>0</v>
      </c>
      <c r="AV151" s="10" t="s">
        <v>0</v>
      </c>
      <c r="AW151" s="10" t="s">
        <v>0</v>
      </c>
      <c r="AX151" s="10" t="s">
        <v>0</v>
      </c>
      <c r="AY151" s="10" t="s">
        <v>0</v>
      </c>
      <c r="AZ151" s="10" t="s">
        <v>0</v>
      </c>
      <c r="BA151" s="10" t="s">
        <v>0</v>
      </c>
      <c r="BB151" s="10" t="s">
        <v>0</v>
      </c>
      <c r="BC151" s="10" t="s">
        <v>0</v>
      </c>
      <c r="BD151" s="10" t="s">
        <v>0</v>
      </c>
      <c r="BE151" s="10" t="s">
        <v>0</v>
      </c>
      <c r="BF151" s="10" t="s">
        <v>0</v>
      </c>
      <c r="BG151" s="10" t="s">
        <v>0</v>
      </c>
      <c r="BH151" s="10" t="s">
        <v>0</v>
      </c>
      <c r="BI151" s="10" t="s">
        <v>0</v>
      </c>
      <c r="BJ151" s="10" t="s">
        <v>0</v>
      </c>
      <c r="BK151" s="10" t="s">
        <v>0</v>
      </c>
      <c r="BL151" s="10" t="s">
        <v>0</v>
      </c>
      <c r="BM151" s="10" t="s">
        <v>0</v>
      </c>
      <c r="BN151" s="10" t="s">
        <v>0</v>
      </c>
      <c r="BO151" s="37" t="e">
        <f t="shared" si="5"/>
        <v>#DIV/0!</v>
      </c>
      <c r="BP151" s="37"/>
      <c r="BQ151" s="37"/>
    </row>
    <row r="152" spans="1:69" x14ac:dyDescent="0.25">
      <c r="A152" s="1" t="s">
        <v>1783</v>
      </c>
      <c r="B152" s="4" t="s">
        <v>681</v>
      </c>
      <c r="C152" s="4" t="s">
        <v>682</v>
      </c>
      <c r="D152" s="8" t="s">
        <v>0</v>
      </c>
      <c r="E152" s="8" t="s">
        <v>0</v>
      </c>
      <c r="F152" s="8" t="s">
        <v>0</v>
      </c>
      <c r="G152" s="8" t="s">
        <v>0</v>
      </c>
      <c r="H152" s="8" t="s">
        <v>0</v>
      </c>
      <c r="I152" s="8" t="s">
        <v>0</v>
      </c>
      <c r="J152" s="8" t="s">
        <v>0</v>
      </c>
      <c r="K152" s="8" t="s">
        <v>0</v>
      </c>
      <c r="L152" s="8" t="s">
        <v>0</v>
      </c>
      <c r="M152" s="8" t="s">
        <v>0</v>
      </c>
      <c r="N152" s="8" t="s">
        <v>0</v>
      </c>
      <c r="O152" s="8" t="s">
        <v>0</v>
      </c>
      <c r="P152" s="8" t="s">
        <v>0</v>
      </c>
      <c r="Q152" s="8" t="s">
        <v>0</v>
      </c>
      <c r="R152" s="8" t="s">
        <v>0</v>
      </c>
      <c r="S152" s="8" t="s">
        <v>0</v>
      </c>
      <c r="T152" s="8" t="s">
        <v>0</v>
      </c>
      <c r="U152" s="8" t="s">
        <v>0</v>
      </c>
      <c r="V152" s="8" t="s">
        <v>0</v>
      </c>
      <c r="W152" s="8" t="s">
        <v>0</v>
      </c>
      <c r="X152" s="8" t="s">
        <v>0</v>
      </c>
      <c r="Y152" s="8" t="s">
        <v>0</v>
      </c>
      <c r="Z152" s="8" t="s">
        <v>0</v>
      </c>
      <c r="AA152" s="8" t="s">
        <v>0</v>
      </c>
      <c r="AB152" s="8" t="s">
        <v>0</v>
      </c>
      <c r="AC152" s="8" t="s">
        <v>0</v>
      </c>
      <c r="AD152" s="8" t="s">
        <v>0</v>
      </c>
      <c r="AE152" s="8" t="s">
        <v>0</v>
      </c>
      <c r="AF152" s="8" t="s">
        <v>0</v>
      </c>
      <c r="AG152" s="8" t="s">
        <v>0</v>
      </c>
      <c r="AH152" s="7" t="e">
        <f t="shared" si="4"/>
        <v>#DIV/0!</v>
      </c>
      <c r="AI152" s="7"/>
      <c r="AJ152" s="7"/>
      <c r="AK152" s="10" t="s">
        <v>0</v>
      </c>
      <c r="AL152" s="10" t="s">
        <v>0</v>
      </c>
      <c r="AM152" s="10" t="s">
        <v>0</v>
      </c>
      <c r="AN152" s="10" t="s">
        <v>0</v>
      </c>
      <c r="AO152" s="10" t="s">
        <v>0</v>
      </c>
      <c r="AP152" s="10" t="s">
        <v>0</v>
      </c>
      <c r="AQ152" s="10" t="s">
        <v>0</v>
      </c>
      <c r="AR152" s="10" t="s">
        <v>0</v>
      </c>
      <c r="AS152" s="10" t="s">
        <v>0</v>
      </c>
      <c r="AT152" s="10" t="s">
        <v>0</v>
      </c>
      <c r="AU152" s="10" t="s">
        <v>0</v>
      </c>
      <c r="AV152" s="10" t="s">
        <v>0</v>
      </c>
      <c r="AW152" s="10" t="s">
        <v>0</v>
      </c>
      <c r="AX152" s="10" t="s">
        <v>0</v>
      </c>
      <c r="AY152" s="10" t="s">
        <v>0</v>
      </c>
      <c r="AZ152" s="10" t="s">
        <v>0</v>
      </c>
      <c r="BA152" s="10" t="s">
        <v>0</v>
      </c>
      <c r="BB152" s="10" t="s">
        <v>0</v>
      </c>
      <c r="BC152" s="10" t="s">
        <v>0</v>
      </c>
      <c r="BD152" s="10" t="s">
        <v>0</v>
      </c>
      <c r="BE152" s="10" t="s">
        <v>0</v>
      </c>
      <c r="BF152" s="10" t="s">
        <v>0</v>
      </c>
      <c r="BG152" s="10" t="s">
        <v>0</v>
      </c>
      <c r="BH152" s="10" t="s">
        <v>0</v>
      </c>
      <c r="BI152" s="10" t="s">
        <v>0</v>
      </c>
      <c r="BJ152" s="10" t="s">
        <v>0</v>
      </c>
      <c r="BK152" s="10" t="s">
        <v>0</v>
      </c>
      <c r="BL152" s="10" t="s">
        <v>0</v>
      </c>
      <c r="BM152" s="10" t="s">
        <v>0</v>
      </c>
      <c r="BN152" s="10" t="s">
        <v>0</v>
      </c>
      <c r="BO152" s="37" t="e">
        <f t="shared" si="5"/>
        <v>#DIV/0!</v>
      </c>
      <c r="BP152" s="37"/>
      <c r="BQ152" s="37"/>
    </row>
    <row r="153" spans="1:69" x14ac:dyDescent="0.25">
      <c r="A153" s="1" t="s">
        <v>1784</v>
      </c>
      <c r="B153" s="4" t="s">
        <v>686</v>
      </c>
      <c r="C153" s="4" t="s">
        <v>687</v>
      </c>
      <c r="D153" s="8" t="s">
        <v>0</v>
      </c>
      <c r="E153" s="8" t="s">
        <v>0</v>
      </c>
      <c r="F153" s="8" t="s">
        <v>0</v>
      </c>
      <c r="G153" s="8" t="s">
        <v>0</v>
      </c>
      <c r="H153" s="8" t="s">
        <v>0</v>
      </c>
      <c r="I153" s="8" t="s">
        <v>0</v>
      </c>
      <c r="J153" s="8" t="s">
        <v>0</v>
      </c>
      <c r="K153" s="8" t="s">
        <v>0</v>
      </c>
      <c r="L153" s="8" t="s">
        <v>0</v>
      </c>
      <c r="M153" s="8" t="s">
        <v>0</v>
      </c>
      <c r="N153" s="8" t="s">
        <v>0</v>
      </c>
      <c r="O153" s="8" t="s">
        <v>0</v>
      </c>
      <c r="P153" s="8" t="s">
        <v>0</v>
      </c>
      <c r="Q153" s="8" t="s">
        <v>0</v>
      </c>
      <c r="R153" s="8" t="s">
        <v>0</v>
      </c>
      <c r="S153" s="8" t="s">
        <v>0</v>
      </c>
      <c r="T153" s="8" t="s">
        <v>0</v>
      </c>
      <c r="U153" s="8" t="s">
        <v>0</v>
      </c>
      <c r="V153" s="8" t="s">
        <v>0</v>
      </c>
      <c r="W153" s="8" t="s">
        <v>0</v>
      </c>
      <c r="X153" s="8" t="s">
        <v>0</v>
      </c>
      <c r="Y153" s="8" t="s">
        <v>0</v>
      </c>
      <c r="Z153" s="8" t="s">
        <v>0</v>
      </c>
      <c r="AA153" s="8" t="s">
        <v>0</v>
      </c>
      <c r="AB153" s="8" t="s">
        <v>0</v>
      </c>
      <c r="AC153" s="8" t="s">
        <v>0</v>
      </c>
      <c r="AD153" s="8" t="s">
        <v>0</v>
      </c>
      <c r="AE153" s="8" t="s">
        <v>0</v>
      </c>
      <c r="AF153" s="8" t="s">
        <v>0</v>
      </c>
      <c r="AG153" s="8" t="s">
        <v>0</v>
      </c>
      <c r="AH153" s="7" t="e">
        <f t="shared" si="4"/>
        <v>#DIV/0!</v>
      </c>
      <c r="AI153" s="7"/>
      <c r="AJ153" s="7"/>
      <c r="AK153" s="10" t="s">
        <v>0</v>
      </c>
      <c r="AL153" s="10" t="s">
        <v>0</v>
      </c>
      <c r="AM153" s="10" t="s">
        <v>0</v>
      </c>
      <c r="AN153" s="10" t="s">
        <v>0</v>
      </c>
      <c r="AO153" s="10" t="s">
        <v>0</v>
      </c>
      <c r="AP153" s="10" t="s">
        <v>0</v>
      </c>
      <c r="AQ153" s="10" t="s">
        <v>0</v>
      </c>
      <c r="AR153" s="10" t="s">
        <v>0</v>
      </c>
      <c r="AS153" s="10" t="s">
        <v>0</v>
      </c>
      <c r="AT153" s="10" t="s">
        <v>0</v>
      </c>
      <c r="AU153" s="10" t="s">
        <v>0</v>
      </c>
      <c r="AV153" s="10" t="s">
        <v>0</v>
      </c>
      <c r="AW153" s="10" t="s">
        <v>0</v>
      </c>
      <c r="AX153" s="10" t="s">
        <v>0</v>
      </c>
      <c r="AY153" s="10" t="s">
        <v>0</v>
      </c>
      <c r="AZ153" s="10" t="s">
        <v>0</v>
      </c>
      <c r="BA153" s="10" t="s">
        <v>0</v>
      </c>
      <c r="BB153" s="10" t="s">
        <v>0</v>
      </c>
      <c r="BC153" s="10" t="s">
        <v>0</v>
      </c>
      <c r="BD153" s="10" t="s">
        <v>0</v>
      </c>
      <c r="BE153" s="10" t="s">
        <v>0</v>
      </c>
      <c r="BF153" s="10" t="s">
        <v>0</v>
      </c>
      <c r="BG153" s="10" t="s">
        <v>0</v>
      </c>
      <c r="BH153" s="10" t="s">
        <v>0</v>
      </c>
      <c r="BI153" s="10" t="s">
        <v>0</v>
      </c>
      <c r="BJ153" s="10" t="s">
        <v>0</v>
      </c>
      <c r="BK153" s="10" t="s">
        <v>0</v>
      </c>
      <c r="BL153" s="10" t="s">
        <v>0</v>
      </c>
      <c r="BM153" s="10" t="s">
        <v>0</v>
      </c>
      <c r="BN153" s="10" t="s">
        <v>0</v>
      </c>
      <c r="BO153" s="37" t="e">
        <f t="shared" si="5"/>
        <v>#DIV/0!</v>
      </c>
      <c r="BP153" s="37"/>
      <c r="BQ153" s="37"/>
    </row>
    <row r="154" spans="1:69" x14ac:dyDescent="0.25">
      <c r="A154" s="1" t="s">
        <v>1785</v>
      </c>
      <c r="B154" s="4" t="s">
        <v>691</v>
      </c>
      <c r="C154" s="4" t="s">
        <v>692</v>
      </c>
      <c r="D154" s="8" t="s">
        <v>0</v>
      </c>
      <c r="E154" s="8" t="s">
        <v>0</v>
      </c>
      <c r="F154" s="8" t="s">
        <v>0</v>
      </c>
      <c r="G154" s="8" t="s">
        <v>0</v>
      </c>
      <c r="H154" s="8" t="s">
        <v>0</v>
      </c>
      <c r="I154" s="8" t="s">
        <v>0</v>
      </c>
      <c r="J154" s="8" t="s">
        <v>0</v>
      </c>
      <c r="K154" s="8" t="s">
        <v>0</v>
      </c>
      <c r="L154" s="8" t="s">
        <v>0</v>
      </c>
      <c r="M154" s="8" t="s">
        <v>0</v>
      </c>
      <c r="N154" s="8" t="s">
        <v>0</v>
      </c>
      <c r="O154" s="8" t="s">
        <v>0</v>
      </c>
      <c r="P154" s="8" t="s">
        <v>0</v>
      </c>
      <c r="Q154" s="8" t="s">
        <v>0</v>
      </c>
      <c r="R154" s="8" t="s">
        <v>0</v>
      </c>
      <c r="S154" s="8" t="s">
        <v>0</v>
      </c>
      <c r="T154" s="8" t="s">
        <v>0</v>
      </c>
      <c r="U154" s="8" t="s">
        <v>0</v>
      </c>
      <c r="V154" s="8" t="s">
        <v>0</v>
      </c>
      <c r="W154" s="8" t="s">
        <v>0</v>
      </c>
      <c r="X154" s="8" t="s">
        <v>0</v>
      </c>
      <c r="Y154" s="8" t="s">
        <v>0</v>
      </c>
      <c r="Z154" s="8" t="s">
        <v>0</v>
      </c>
      <c r="AA154" s="8" t="s">
        <v>0</v>
      </c>
      <c r="AB154" s="8" t="s">
        <v>0</v>
      </c>
      <c r="AC154" s="8" t="s">
        <v>0</v>
      </c>
      <c r="AD154" s="8" t="s">
        <v>0</v>
      </c>
      <c r="AE154" s="8" t="s">
        <v>0</v>
      </c>
      <c r="AF154" s="8" t="s">
        <v>0</v>
      </c>
      <c r="AG154" s="8" t="s">
        <v>0</v>
      </c>
      <c r="AH154" s="7" t="e">
        <f t="shared" si="4"/>
        <v>#DIV/0!</v>
      </c>
      <c r="AI154" s="7"/>
      <c r="AJ154" s="7"/>
      <c r="AK154" s="10" t="s">
        <v>0</v>
      </c>
      <c r="AL154" s="10" t="s">
        <v>0</v>
      </c>
      <c r="AM154" s="10" t="s">
        <v>0</v>
      </c>
      <c r="AN154" s="10" t="s">
        <v>0</v>
      </c>
      <c r="AO154" s="10" t="s">
        <v>0</v>
      </c>
      <c r="AP154" s="10" t="s">
        <v>0</v>
      </c>
      <c r="AQ154" s="10" t="s">
        <v>0</v>
      </c>
      <c r="AR154" s="10" t="s">
        <v>0</v>
      </c>
      <c r="AS154" s="10" t="s">
        <v>0</v>
      </c>
      <c r="AT154" s="10" t="s">
        <v>0</v>
      </c>
      <c r="AU154" s="10" t="s">
        <v>0</v>
      </c>
      <c r="AV154" s="10" t="s">
        <v>0</v>
      </c>
      <c r="AW154" s="10" t="s">
        <v>0</v>
      </c>
      <c r="AX154" s="10" t="s">
        <v>0</v>
      </c>
      <c r="AY154" s="10" t="s">
        <v>0</v>
      </c>
      <c r="AZ154" s="10" t="s">
        <v>0</v>
      </c>
      <c r="BA154" s="10" t="s">
        <v>0</v>
      </c>
      <c r="BB154" s="10" t="s">
        <v>0</v>
      </c>
      <c r="BC154" s="10" t="s">
        <v>0</v>
      </c>
      <c r="BD154" s="10" t="s">
        <v>0</v>
      </c>
      <c r="BE154" s="10" t="s">
        <v>0</v>
      </c>
      <c r="BF154" s="10" t="s">
        <v>0</v>
      </c>
      <c r="BG154" s="10" t="s">
        <v>0</v>
      </c>
      <c r="BH154" s="10" t="s">
        <v>0</v>
      </c>
      <c r="BI154" s="10" t="s">
        <v>0</v>
      </c>
      <c r="BJ154" s="10" t="s">
        <v>0</v>
      </c>
      <c r="BK154" s="10" t="s">
        <v>0</v>
      </c>
      <c r="BL154" s="10" t="s">
        <v>0</v>
      </c>
      <c r="BM154" s="10" t="s">
        <v>0</v>
      </c>
      <c r="BN154" s="10" t="s">
        <v>0</v>
      </c>
      <c r="BO154" s="37" t="e">
        <f t="shared" si="5"/>
        <v>#DIV/0!</v>
      </c>
      <c r="BP154" s="37"/>
      <c r="BQ154" s="37"/>
    </row>
    <row r="155" spans="1:69" x14ac:dyDescent="0.25">
      <c r="A155" s="1" t="s">
        <v>1786</v>
      </c>
      <c r="B155" s="4" t="s">
        <v>696</v>
      </c>
      <c r="C155" s="4" t="s">
        <v>697</v>
      </c>
      <c r="D155" s="8">
        <v>31971.610417196898</v>
      </c>
      <c r="E155" s="8">
        <v>24809.424128728399</v>
      </c>
      <c r="F155" s="8">
        <v>19347.412902677701</v>
      </c>
      <c r="G155" s="8">
        <v>32307.939065631101</v>
      </c>
      <c r="H155" s="8">
        <v>18978.223860087899</v>
      </c>
      <c r="I155" s="8">
        <v>20065.145622359199</v>
      </c>
      <c r="J155" s="8">
        <v>36374.807846503099</v>
      </c>
      <c r="K155" s="8">
        <v>21068.3301856338</v>
      </c>
      <c r="L155" s="8">
        <v>32982.186207328399</v>
      </c>
      <c r="M155" s="8">
        <v>25842.999672752001</v>
      </c>
      <c r="N155" s="8">
        <v>28557.402152143499</v>
      </c>
      <c r="O155" s="8">
        <v>26823.410787351499</v>
      </c>
      <c r="P155" s="8">
        <v>27209.079297980599</v>
      </c>
      <c r="Q155" s="8">
        <v>38075.395712659803</v>
      </c>
      <c r="R155" s="8">
        <v>32624.8717320904</v>
      </c>
      <c r="S155" s="8">
        <v>32642.661366182499</v>
      </c>
      <c r="T155" s="8">
        <v>40096.224599597001</v>
      </c>
      <c r="U155" s="8">
        <v>33996.091246213698</v>
      </c>
      <c r="V155" s="8">
        <v>26185.985819801801</v>
      </c>
      <c r="W155" s="8">
        <v>18694.523782619399</v>
      </c>
      <c r="X155" s="8">
        <v>22439.429889382802</v>
      </c>
      <c r="Y155" s="8">
        <v>28194.120236225001</v>
      </c>
      <c r="Z155" s="8">
        <v>20402.259762109399</v>
      </c>
      <c r="AA155" s="8">
        <v>32252.467369374699</v>
      </c>
      <c r="AB155" s="8">
        <v>24401.3831599679</v>
      </c>
      <c r="AC155" s="8">
        <v>20076.663875201401</v>
      </c>
      <c r="AD155" s="8">
        <v>15967.9313780597</v>
      </c>
      <c r="AE155" s="8">
        <v>23114.3989649215</v>
      </c>
      <c r="AF155" s="8">
        <v>19718.135865783199</v>
      </c>
      <c r="AG155" s="8">
        <v>20436.141209445599</v>
      </c>
      <c r="AH155" s="7">
        <f t="shared" si="4"/>
        <v>0.2467221561286872</v>
      </c>
      <c r="AI155" s="7"/>
      <c r="AJ155" s="7"/>
      <c r="AK155" s="10">
        <v>104275.089872226</v>
      </c>
      <c r="AL155" s="10">
        <v>76876.549552193304</v>
      </c>
      <c r="AM155" s="10">
        <v>133355.37599472801</v>
      </c>
      <c r="AN155" s="10">
        <v>117009.43976577</v>
      </c>
      <c r="AO155" s="10">
        <v>116013.213847861</v>
      </c>
      <c r="AP155" s="10">
        <v>108890.676408514</v>
      </c>
      <c r="AQ155" s="10">
        <v>100671.94163252199</v>
      </c>
      <c r="AR155" s="10">
        <v>97964.156541029704</v>
      </c>
      <c r="AS155" s="10">
        <v>132318.343816879</v>
      </c>
      <c r="AT155" s="10">
        <v>107442.00856493899</v>
      </c>
      <c r="AU155" s="10">
        <v>116989.126567561</v>
      </c>
      <c r="AV155" s="10">
        <v>95602.646534506304</v>
      </c>
      <c r="AW155" s="10">
        <v>100688.280860399</v>
      </c>
      <c r="AX155" s="10">
        <v>106331.136195168</v>
      </c>
      <c r="AY155" s="10">
        <v>101720.396598201</v>
      </c>
      <c r="AZ155" s="10">
        <v>96952.356524871502</v>
      </c>
      <c r="BA155" s="10">
        <v>91178.132062108401</v>
      </c>
      <c r="BB155" s="10">
        <v>107481.42514563299</v>
      </c>
      <c r="BC155" s="10">
        <v>112947.839259874</v>
      </c>
      <c r="BD155" s="10">
        <v>102702.75695773899</v>
      </c>
      <c r="BE155" s="10">
        <v>96220.374522910803</v>
      </c>
      <c r="BF155" s="10">
        <v>110881.163170903</v>
      </c>
      <c r="BG155" s="10">
        <v>90174.794029492303</v>
      </c>
      <c r="BH155" s="10">
        <v>119399.11161820299</v>
      </c>
      <c r="BI155" s="10">
        <v>90465.8503741686</v>
      </c>
      <c r="BJ155" s="10">
        <v>107079.813113804</v>
      </c>
      <c r="BK155" s="10">
        <v>105074.13195228</v>
      </c>
      <c r="BL155" s="10">
        <v>119734.98069494699</v>
      </c>
      <c r="BM155" s="10">
        <v>97246.1643203969</v>
      </c>
      <c r="BN155" s="10">
        <v>103729.209290878</v>
      </c>
      <c r="BO155" s="37">
        <f t="shared" si="5"/>
        <v>0.11551082588351878</v>
      </c>
      <c r="BP155" s="37"/>
      <c r="BQ155" s="37"/>
    </row>
    <row r="156" spans="1:69" x14ac:dyDescent="0.25">
      <c r="A156" s="1" t="s">
        <v>1787</v>
      </c>
      <c r="B156" s="4" t="s">
        <v>701</v>
      </c>
      <c r="C156" s="4" t="s">
        <v>702</v>
      </c>
      <c r="D156" s="8" t="s">
        <v>0</v>
      </c>
      <c r="E156" s="8" t="s">
        <v>0</v>
      </c>
      <c r="F156" s="8" t="s">
        <v>0</v>
      </c>
      <c r="G156" s="8" t="s">
        <v>0</v>
      </c>
      <c r="H156" s="8" t="s">
        <v>0</v>
      </c>
      <c r="I156" s="8" t="s">
        <v>0</v>
      </c>
      <c r="J156" s="8" t="s">
        <v>0</v>
      </c>
      <c r="K156" s="8" t="s">
        <v>0</v>
      </c>
      <c r="L156" s="8" t="s">
        <v>0</v>
      </c>
      <c r="M156" s="8" t="s">
        <v>0</v>
      </c>
      <c r="N156" s="8" t="s">
        <v>0</v>
      </c>
      <c r="O156" s="8" t="s">
        <v>0</v>
      </c>
      <c r="P156" s="8" t="s">
        <v>0</v>
      </c>
      <c r="Q156" s="8" t="s">
        <v>0</v>
      </c>
      <c r="R156" s="8" t="s">
        <v>0</v>
      </c>
      <c r="S156" s="8" t="s">
        <v>0</v>
      </c>
      <c r="T156" s="8" t="s">
        <v>0</v>
      </c>
      <c r="U156" s="8" t="s">
        <v>0</v>
      </c>
      <c r="V156" s="8" t="s">
        <v>0</v>
      </c>
      <c r="W156" s="8" t="s">
        <v>0</v>
      </c>
      <c r="X156" s="8" t="s">
        <v>0</v>
      </c>
      <c r="Y156" s="8" t="s">
        <v>0</v>
      </c>
      <c r="Z156" s="8" t="s">
        <v>0</v>
      </c>
      <c r="AA156" s="8" t="s">
        <v>0</v>
      </c>
      <c r="AB156" s="8" t="s">
        <v>0</v>
      </c>
      <c r="AC156" s="8" t="s">
        <v>0</v>
      </c>
      <c r="AD156" s="8" t="s">
        <v>0</v>
      </c>
      <c r="AE156" s="8" t="s">
        <v>0</v>
      </c>
      <c r="AF156" s="8" t="s">
        <v>0</v>
      </c>
      <c r="AG156" s="8" t="s">
        <v>0</v>
      </c>
      <c r="AH156" s="7" t="e">
        <f t="shared" si="4"/>
        <v>#DIV/0!</v>
      </c>
      <c r="AI156" s="7"/>
      <c r="AJ156" s="7"/>
      <c r="AK156" s="10" t="s">
        <v>0</v>
      </c>
      <c r="AL156" s="10" t="s">
        <v>0</v>
      </c>
      <c r="AM156" s="10" t="s">
        <v>0</v>
      </c>
      <c r="AN156" s="10" t="s">
        <v>0</v>
      </c>
      <c r="AO156" s="10" t="s">
        <v>0</v>
      </c>
      <c r="AP156" s="10" t="s">
        <v>0</v>
      </c>
      <c r="AQ156" s="10" t="s">
        <v>0</v>
      </c>
      <c r="AR156" s="10" t="s">
        <v>0</v>
      </c>
      <c r="AS156" s="10" t="s">
        <v>0</v>
      </c>
      <c r="AT156" s="10" t="s">
        <v>0</v>
      </c>
      <c r="AU156" s="10" t="s">
        <v>0</v>
      </c>
      <c r="AV156" s="10" t="s">
        <v>0</v>
      </c>
      <c r="AW156" s="10" t="s">
        <v>0</v>
      </c>
      <c r="AX156" s="10" t="s">
        <v>0</v>
      </c>
      <c r="AY156" s="10" t="s">
        <v>0</v>
      </c>
      <c r="AZ156" s="10" t="s">
        <v>0</v>
      </c>
      <c r="BA156" s="10" t="s">
        <v>0</v>
      </c>
      <c r="BB156" s="10" t="s">
        <v>0</v>
      </c>
      <c r="BC156" s="10" t="s">
        <v>0</v>
      </c>
      <c r="BD156" s="10" t="s">
        <v>0</v>
      </c>
      <c r="BE156" s="10" t="s">
        <v>0</v>
      </c>
      <c r="BF156" s="10" t="s">
        <v>0</v>
      </c>
      <c r="BG156" s="10" t="s">
        <v>0</v>
      </c>
      <c r="BH156" s="10" t="s">
        <v>0</v>
      </c>
      <c r="BI156" s="10" t="s">
        <v>0</v>
      </c>
      <c r="BJ156" s="10" t="s">
        <v>0</v>
      </c>
      <c r="BK156" s="10" t="s">
        <v>0</v>
      </c>
      <c r="BL156" s="10" t="s">
        <v>0</v>
      </c>
      <c r="BM156" s="10" t="s">
        <v>0</v>
      </c>
      <c r="BN156" s="10" t="s">
        <v>0</v>
      </c>
      <c r="BO156" s="37" t="e">
        <f t="shared" si="5"/>
        <v>#DIV/0!</v>
      </c>
      <c r="BP156" s="37"/>
      <c r="BQ156" s="37"/>
    </row>
    <row r="157" spans="1:69" x14ac:dyDescent="0.25">
      <c r="A157" s="1" t="s">
        <v>1788</v>
      </c>
      <c r="B157" s="4" t="s">
        <v>705</v>
      </c>
      <c r="C157" s="4" t="s">
        <v>706</v>
      </c>
      <c r="D157" s="8" t="s">
        <v>0</v>
      </c>
      <c r="E157" s="8" t="s">
        <v>0</v>
      </c>
      <c r="F157" s="8" t="s">
        <v>0</v>
      </c>
      <c r="G157" s="8" t="s">
        <v>0</v>
      </c>
      <c r="H157" s="8" t="s">
        <v>0</v>
      </c>
      <c r="I157" s="8" t="s">
        <v>0</v>
      </c>
      <c r="J157" s="8" t="s">
        <v>0</v>
      </c>
      <c r="K157" s="8" t="s">
        <v>0</v>
      </c>
      <c r="L157" s="8" t="s">
        <v>0</v>
      </c>
      <c r="M157" s="8" t="s">
        <v>0</v>
      </c>
      <c r="N157" s="8" t="s">
        <v>0</v>
      </c>
      <c r="O157" s="8" t="s">
        <v>0</v>
      </c>
      <c r="P157" s="8" t="s">
        <v>0</v>
      </c>
      <c r="Q157" s="8" t="s">
        <v>0</v>
      </c>
      <c r="R157" s="8" t="s">
        <v>0</v>
      </c>
      <c r="S157" s="8" t="s">
        <v>0</v>
      </c>
      <c r="T157" s="8" t="s">
        <v>0</v>
      </c>
      <c r="U157" s="8" t="s">
        <v>0</v>
      </c>
      <c r="V157" s="8" t="s">
        <v>0</v>
      </c>
      <c r="W157" s="8" t="s">
        <v>0</v>
      </c>
      <c r="X157" s="8" t="s">
        <v>0</v>
      </c>
      <c r="Y157" s="8" t="s">
        <v>0</v>
      </c>
      <c r="Z157" s="8" t="s">
        <v>0</v>
      </c>
      <c r="AA157" s="8" t="s">
        <v>0</v>
      </c>
      <c r="AB157" s="8" t="s">
        <v>0</v>
      </c>
      <c r="AC157" s="8" t="s">
        <v>0</v>
      </c>
      <c r="AD157" s="8" t="s">
        <v>0</v>
      </c>
      <c r="AE157" s="8" t="s">
        <v>0</v>
      </c>
      <c r="AF157" s="8" t="s">
        <v>0</v>
      </c>
      <c r="AG157" s="8" t="s">
        <v>0</v>
      </c>
      <c r="AH157" s="7" t="e">
        <f t="shared" si="4"/>
        <v>#DIV/0!</v>
      </c>
      <c r="AI157" s="7"/>
      <c r="AJ157" s="7"/>
      <c r="AK157" s="10" t="s">
        <v>0</v>
      </c>
      <c r="AL157" s="10" t="s">
        <v>0</v>
      </c>
      <c r="AM157" s="10" t="s">
        <v>0</v>
      </c>
      <c r="AN157" s="10" t="s">
        <v>0</v>
      </c>
      <c r="AO157" s="10" t="s">
        <v>0</v>
      </c>
      <c r="AP157" s="10" t="s">
        <v>0</v>
      </c>
      <c r="AQ157" s="10" t="s">
        <v>0</v>
      </c>
      <c r="AR157" s="10" t="s">
        <v>0</v>
      </c>
      <c r="AS157" s="10" t="s">
        <v>0</v>
      </c>
      <c r="AT157" s="10" t="s">
        <v>0</v>
      </c>
      <c r="AU157" s="10" t="s">
        <v>0</v>
      </c>
      <c r="AV157" s="10" t="s">
        <v>0</v>
      </c>
      <c r="AW157" s="10" t="s">
        <v>0</v>
      </c>
      <c r="AX157" s="10" t="s">
        <v>0</v>
      </c>
      <c r="AY157" s="10" t="s">
        <v>0</v>
      </c>
      <c r="AZ157" s="10" t="s">
        <v>0</v>
      </c>
      <c r="BA157" s="10" t="s">
        <v>0</v>
      </c>
      <c r="BB157" s="10" t="s">
        <v>0</v>
      </c>
      <c r="BC157" s="10" t="s">
        <v>0</v>
      </c>
      <c r="BD157" s="10" t="s">
        <v>0</v>
      </c>
      <c r="BE157" s="10" t="s">
        <v>0</v>
      </c>
      <c r="BF157" s="10" t="s">
        <v>0</v>
      </c>
      <c r="BG157" s="10" t="s">
        <v>0</v>
      </c>
      <c r="BH157" s="10" t="s">
        <v>0</v>
      </c>
      <c r="BI157" s="10" t="s">
        <v>0</v>
      </c>
      <c r="BJ157" s="10" t="s">
        <v>0</v>
      </c>
      <c r="BK157" s="10" t="s">
        <v>0</v>
      </c>
      <c r="BL157" s="10" t="s">
        <v>0</v>
      </c>
      <c r="BM157" s="10" t="s">
        <v>0</v>
      </c>
      <c r="BN157" s="10" t="s">
        <v>0</v>
      </c>
      <c r="BO157" s="37" t="e">
        <f t="shared" si="5"/>
        <v>#DIV/0!</v>
      </c>
      <c r="BP157" s="37"/>
      <c r="BQ157" s="37"/>
    </row>
    <row r="158" spans="1:69" x14ac:dyDescent="0.25">
      <c r="A158" s="1" t="s">
        <v>1789</v>
      </c>
      <c r="B158" s="4" t="s">
        <v>710</v>
      </c>
      <c r="C158" s="4" t="s">
        <v>711</v>
      </c>
      <c r="D158" s="8" t="s">
        <v>0</v>
      </c>
      <c r="E158" s="8" t="s">
        <v>0</v>
      </c>
      <c r="F158" s="8" t="s">
        <v>0</v>
      </c>
      <c r="G158" s="8" t="s">
        <v>0</v>
      </c>
      <c r="H158" s="8" t="s">
        <v>0</v>
      </c>
      <c r="I158" s="8" t="s">
        <v>0</v>
      </c>
      <c r="J158" s="8" t="s">
        <v>0</v>
      </c>
      <c r="K158" s="8" t="s">
        <v>0</v>
      </c>
      <c r="L158" s="8" t="s">
        <v>0</v>
      </c>
      <c r="M158" s="8" t="s">
        <v>0</v>
      </c>
      <c r="N158" s="8" t="s">
        <v>0</v>
      </c>
      <c r="O158" s="8" t="s">
        <v>0</v>
      </c>
      <c r="P158" s="8" t="s">
        <v>0</v>
      </c>
      <c r="Q158" s="8" t="s">
        <v>0</v>
      </c>
      <c r="R158" s="8" t="s">
        <v>0</v>
      </c>
      <c r="S158" s="8" t="s">
        <v>0</v>
      </c>
      <c r="T158" s="8" t="s">
        <v>0</v>
      </c>
      <c r="U158" s="8" t="s">
        <v>0</v>
      </c>
      <c r="V158" s="8" t="s">
        <v>0</v>
      </c>
      <c r="W158" s="8" t="s">
        <v>0</v>
      </c>
      <c r="X158" s="8" t="s">
        <v>0</v>
      </c>
      <c r="Y158" s="8" t="s">
        <v>0</v>
      </c>
      <c r="Z158" s="8" t="s">
        <v>0</v>
      </c>
      <c r="AA158" s="8" t="s">
        <v>0</v>
      </c>
      <c r="AB158" s="8" t="s">
        <v>0</v>
      </c>
      <c r="AC158" s="8" t="s">
        <v>0</v>
      </c>
      <c r="AD158" s="8" t="s">
        <v>0</v>
      </c>
      <c r="AE158" s="8" t="s">
        <v>0</v>
      </c>
      <c r="AF158" s="8" t="s">
        <v>0</v>
      </c>
      <c r="AG158" s="8" t="s">
        <v>0</v>
      </c>
      <c r="AH158" s="7" t="e">
        <f t="shared" si="4"/>
        <v>#DIV/0!</v>
      </c>
      <c r="AI158" s="7"/>
      <c r="AJ158" s="7"/>
      <c r="AK158" s="10" t="s">
        <v>0</v>
      </c>
      <c r="AL158" s="10" t="s">
        <v>0</v>
      </c>
      <c r="AM158" s="10" t="s">
        <v>0</v>
      </c>
      <c r="AN158" s="10" t="s">
        <v>0</v>
      </c>
      <c r="AO158" s="10" t="s">
        <v>0</v>
      </c>
      <c r="AP158" s="10" t="s">
        <v>0</v>
      </c>
      <c r="AQ158" s="10" t="s">
        <v>0</v>
      </c>
      <c r="AR158" s="10" t="s">
        <v>0</v>
      </c>
      <c r="AS158" s="10" t="s">
        <v>0</v>
      </c>
      <c r="AT158" s="10" t="s">
        <v>0</v>
      </c>
      <c r="AU158" s="10" t="s">
        <v>0</v>
      </c>
      <c r="AV158" s="10" t="s">
        <v>0</v>
      </c>
      <c r="AW158" s="10" t="s">
        <v>0</v>
      </c>
      <c r="AX158" s="10" t="s">
        <v>0</v>
      </c>
      <c r="AY158" s="10" t="s">
        <v>0</v>
      </c>
      <c r="AZ158" s="10" t="s">
        <v>0</v>
      </c>
      <c r="BA158" s="10" t="s">
        <v>0</v>
      </c>
      <c r="BB158" s="10" t="s">
        <v>0</v>
      </c>
      <c r="BC158" s="10" t="s">
        <v>0</v>
      </c>
      <c r="BD158" s="10" t="s">
        <v>0</v>
      </c>
      <c r="BE158" s="10" t="s">
        <v>0</v>
      </c>
      <c r="BF158" s="10" t="s">
        <v>0</v>
      </c>
      <c r="BG158" s="10" t="s">
        <v>0</v>
      </c>
      <c r="BH158" s="10" t="s">
        <v>0</v>
      </c>
      <c r="BI158" s="10" t="s">
        <v>0</v>
      </c>
      <c r="BJ158" s="10" t="s">
        <v>0</v>
      </c>
      <c r="BK158" s="10" t="s">
        <v>0</v>
      </c>
      <c r="BL158" s="10" t="s">
        <v>0</v>
      </c>
      <c r="BM158" s="10" t="s">
        <v>0</v>
      </c>
      <c r="BN158" s="10" t="s">
        <v>0</v>
      </c>
      <c r="BO158" s="37" t="e">
        <f t="shared" si="5"/>
        <v>#DIV/0!</v>
      </c>
      <c r="BP158" s="37"/>
      <c r="BQ158" s="37"/>
    </row>
    <row r="159" spans="1:69" x14ac:dyDescent="0.25">
      <c r="A159" s="1" t="s">
        <v>1790</v>
      </c>
      <c r="B159" s="4" t="s">
        <v>714</v>
      </c>
      <c r="C159" s="4" t="s">
        <v>715</v>
      </c>
      <c r="D159" s="8">
        <v>27278.988721723799</v>
      </c>
      <c r="E159" s="8">
        <v>23775.764291980398</v>
      </c>
      <c r="F159" s="8">
        <v>27313.602416280799</v>
      </c>
      <c r="G159" s="8">
        <v>29347.4273036839</v>
      </c>
      <c r="H159" s="8">
        <v>30055.976233590001</v>
      </c>
      <c r="I159" s="8">
        <v>25593.226324930201</v>
      </c>
      <c r="J159" s="8">
        <v>22399.054235069299</v>
      </c>
      <c r="K159" s="8">
        <v>28036.514980679</v>
      </c>
      <c r="L159" s="8">
        <v>24845.383205728602</v>
      </c>
      <c r="M159" s="8">
        <v>24705.614569092199</v>
      </c>
      <c r="N159" s="8">
        <v>24533.397395238699</v>
      </c>
      <c r="O159" s="8">
        <v>25588.414451932</v>
      </c>
      <c r="P159" s="8">
        <v>29600.056378503701</v>
      </c>
      <c r="Q159" s="8">
        <v>24554.763321164901</v>
      </c>
      <c r="R159" s="8">
        <v>32474.4108350719</v>
      </c>
      <c r="S159" s="8">
        <v>23163.863803901499</v>
      </c>
      <c r="T159" s="8">
        <v>26657.658597891299</v>
      </c>
      <c r="U159" s="8">
        <v>26086.8871540082</v>
      </c>
      <c r="V159" s="8">
        <v>23478.231794372099</v>
      </c>
      <c r="W159" s="8">
        <v>32107.430744512501</v>
      </c>
      <c r="X159" s="8">
        <v>26715.6933821202</v>
      </c>
      <c r="Y159" s="8">
        <v>26480.240908865799</v>
      </c>
      <c r="Z159" s="8">
        <v>22674.109280310899</v>
      </c>
      <c r="AA159" s="8">
        <v>27562.378182500899</v>
      </c>
      <c r="AB159" s="8">
        <v>24943.6069850776</v>
      </c>
      <c r="AC159" s="8">
        <v>26809.133606024599</v>
      </c>
      <c r="AD159" s="8">
        <v>28889.852919311099</v>
      </c>
      <c r="AE159" s="8">
        <v>31145.4802287272</v>
      </c>
      <c r="AF159" s="8">
        <v>26683.769169644602</v>
      </c>
      <c r="AG159" s="8">
        <v>29078.682584314301</v>
      </c>
      <c r="AH159" s="7">
        <f t="shared" si="4"/>
        <v>0.10094097219743518</v>
      </c>
      <c r="AI159" s="7"/>
      <c r="AJ159" s="7"/>
      <c r="AK159" s="10">
        <v>19515.452064606401</v>
      </c>
      <c r="AL159" s="10">
        <v>18208.008208653599</v>
      </c>
      <c r="AM159" s="10">
        <v>21828.471022258698</v>
      </c>
      <c r="AN159" s="10">
        <v>22358.585341177601</v>
      </c>
      <c r="AO159" s="10">
        <v>23409.359703388702</v>
      </c>
      <c r="AP159" s="10">
        <v>21657.491285821201</v>
      </c>
      <c r="AQ159" s="10">
        <v>19969.529642929901</v>
      </c>
      <c r="AR159" s="10">
        <v>24584.586225574501</v>
      </c>
      <c r="AS159" s="10">
        <v>22253.106130887099</v>
      </c>
      <c r="AT159" s="10">
        <v>20174.864025606599</v>
      </c>
      <c r="AU159" s="10">
        <v>23040.644373446499</v>
      </c>
      <c r="AV159" s="10">
        <v>21115.053312981901</v>
      </c>
      <c r="AW159" s="10">
        <v>26601.735642883799</v>
      </c>
      <c r="AX159" s="10">
        <v>21705.071585164402</v>
      </c>
      <c r="AY159" s="10">
        <v>23690.544002896098</v>
      </c>
      <c r="AZ159" s="10">
        <v>23051.335359076798</v>
      </c>
      <c r="BA159" s="10">
        <v>23028.402157552599</v>
      </c>
      <c r="BB159" s="10">
        <v>25712.435899235799</v>
      </c>
      <c r="BC159" s="10">
        <v>26179.596755693601</v>
      </c>
      <c r="BD159" s="10">
        <v>24453.165521408599</v>
      </c>
      <c r="BE159" s="10">
        <v>22032.137589206999</v>
      </c>
      <c r="BF159" s="10">
        <v>24532.187488430201</v>
      </c>
      <c r="BG159" s="10">
        <v>27114.758590862199</v>
      </c>
      <c r="BH159" s="10">
        <v>26869.810672355401</v>
      </c>
      <c r="BI159" s="10">
        <v>28602.442794752202</v>
      </c>
      <c r="BJ159" s="10">
        <v>20367.7168225901</v>
      </c>
      <c r="BK159" s="10">
        <v>23715.745318339799</v>
      </c>
      <c r="BL159" s="10">
        <v>25831.5516471091</v>
      </c>
      <c r="BM159" s="10">
        <v>26666.605442033499</v>
      </c>
      <c r="BN159" s="10">
        <v>26443.545364365302</v>
      </c>
      <c r="BO159" s="37">
        <f t="shared" si="5"/>
        <v>0.11108861468703869</v>
      </c>
      <c r="BP159" s="37"/>
      <c r="BQ159" s="37"/>
    </row>
    <row r="160" spans="1:69" x14ac:dyDescent="0.25">
      <c r="A160" s="1" t="s">
        <v>1791</v>
      </c>
      <c r="B160" s="4" t="s">
        <v>719</v>
      </c>
      <c r="C160" s="4" t="s">
        <v>720</v>
      </c>
      <c r="D160" s="8">
        <v>78531.536508755395</v>
      </c>
      <c r="E160" s="8">
        <v>69651.312074913294</v>
      </c>
      <c r="F160" s="8">
        <v>74637.3386491946</v>
      </c>
      <c r="G160" s="8">
        <v>84777.358965632404</v>
      </c>
      <c r="H160" s="8">
        <v>72970.065545948804</v>
      </c>
      <c r="I160" s="8">
        <v>78552.900410221002</v>
      </c>
      <c r="J160" s="8">
        <v>80681.322993023394</v>
      </c>
      <c r="K160" s="8">
        <v>74828.487893794896</v>
      </c>
      <c r="L160" s="8">
        <v>67298.648969641101</v>
      </c>
      <c r="M160" s="8">
        <v>70646.442728295093</v>
      </c>
      <c r="N160" s="8">
        <v>74943.869468649806</v>
      </c>
      <c r="O160" s="8">
        <v>65915.564557758596</v>
      </c>
      <c r="P160" s="8">
        <v>77870.871016714402</v>
      </c>
      <c r="Q160" s="8">
        <v>70695.529627920696</v>
      </c>
      <c r="R160" s="8">
        <v>76296.5060469288</v>
      </c>
      <c r="S160" s="8">
        <v>77805.295269701397</v>
      </c>
      <c r="T160" s="8">
        <v>67479.004260229995</v>
      </c>
      <c r="U160" s="8">
        <v>76049.3755487577</v>
      </c>
      <c r="V160" s="8">
        <v>81847.739967983507</v>
      </c>
      <c r="W160" s="8">
        <v>75792.332716663397</v>
      </c>
      <c r="X160" s="8">
        <v>70431.508661521701</v>
      </c>
      <c r="Y160" s="8">
        <v>70109.691443645803</v>
      </c>
      <c r="Z160" s="8">
        <v>77895.375392881702</v>
      </c>
      <c r="AA160" s="8">
        <v>70493.645676694796</v>
      </c>
      <c r="AB160" s="8">
        <v>84432.884848407004</v>
      </c>
      <c r="AC160" s="8">
        <v>73394.1218654197</v>
      </c>
      <c r="AD160" s="8">
        <v>69894.704492243894</v>
      </c>
      <c r="AE160" s="8">
        <v>77601.066802239904</v>
      </c>
      <c r="AF160" s="8">
        <v>80169.933607657207</v>
      </c>
      <c r="AG160" s="8">
        <v>74225.112236846602</v>
      </c>
      <c r="AH160" s="7">
        <f t="shared" si="4"/>
        <v>6.622339154563428E-2</v>
      </c>
      <c r="AI160" s="7"/>
      <c r="AJ160" s="7"/>
      <c r="AK160" s="10">
        <v>453080.322071912</v>
      </c>
      <c r="AL160" s="10">
        <v>453898.09203676798</v>
      </c>
      <c r="AM160" s="10">
        <v>503116.08066178899</v>
      </c>
      <c r="AN160" s="10">
        <v>474398.44568856998</v>
      </c>
      <c r="AO160" s="10">
        <v>507189.69620689098</v>
      </c>
      <c r="AP160" s="10">
        <v>469836.94116915303</v>
      </c>
      <c r="AQ160" s="10">
        <v>453324.79212652001</v>
      </c>
      <c r="AR160" s="10">
        <v>479677.24306590599</v>
      </c>
      <c r="AS160" s="10">
        <v>466014.64810936298</v>
      </c>
      <c r="AT160" s="10">
        <v>455267.17428179301</v>
      </c>
      <c r="AU160" s="10">
        <v>452518.48246053699</v>
      </c>
      <c r="AV160" s="10">
        <v>497239.72455916897</v>
      </c>
      <c r="AW160" s="10">
        <v>464570.05671713798</v>
      </c>
      <c r="AX160" s="10">
        <v>478475.93762698403</v>
      </c>
      <c r="AY160" s="10">
        <v>475927.22011365002</v>
      </c>
      <c r="AZ160" s="10">
        <v>506150.78662146599</v>
      </c>
      <c r="BA160" s="10">
        <v>475447.86929707002</v>
      </c>
      <c r="BB160" s="10">
        <v>471204.36604275502</v>
      </c>
      <c r="BC160" s="10">
        <v>462836.00130252697</v>
      </c>
      <c r="BD160" s="10">
        <v>477138.39989938401</v>
      </c>
      <c r="BE160" s="10">
        <v>494662.83920327702</v>
      </c>
      <c r="BF160" s="10">
        <v>453858.80621910602</v>
      </c>
      <c r="BG160" s="10">
        <v>470344.75653437298</v>
      </c>
      <c r="BH160" s="10">
        <v>445492.35864604701</v>
      </c>
      <c r="BI160" s="10">
        <v>474562.36551159801</v>
      </c>
      <c r="BJ160" s="10">
        <v>513214.47017174301</v>
      </c>
      <c r="BK160" s="10">
        <v>465479.30973905599</v>
      </c>
      <c r="BL160" s="10">
        <v>484673.22330637899</v>
      </c>
      <c r="BM160" s="10">
        <v>457857.47766250302</v>
      </c>
      <c r="BN160" s="10">
        <v>475557.72967251</v>
      </c>
      <c r="BO160" s="37">
        <f t="shared" si="5"/>
        <v>3.844322197431857E-2</v>
      </c>
      <c r="BP160" s="37"/>
      <c r="BQ160" s="37"/>
    </row>
    <row r="161" spans="1:69" x14ac:dyDescent="0.25">
      <c r="A161" s="1" t="s">
        <v>1792</v>
      </c>
      <c r="B161" s="4" t="s">
        <v>724</v>
      </c>
      <c r="C161" s="4" t="s">
        <v>725</v>
      </c>
      <c r="D161" s="8">
        <v>58229481.658840403</v>
      </c>
      <c r="E161" s="8">
        <v>59241054.387101904</v>
      </c>
      <c r="F161" s="8">
        <v>58783359.855697602</v>
      </c>
      <c r="G161" s="8">
        <v>62197270.310435802</v>
      </c>
      <c r="H161" s="8">
        <v>64170443.702193297</v>
      </c>
      <c r="I161" s="8">
        <v>64029166.741104297</v>
      </c>
      <c r="J161" s="8">
        <v>65366398.272229999</v>
      </c>
      <c r="K161" s="8">
        <v>64627863.636121698</v>
      </c>
      <c r="L161" s="8">
        <v>64113129.2198155</v>
      </c>
      <c r="M161" s="8">
        <v>64318168.517230503</v>
      </c>
      <c r="N161" s="8">
        <v>64277604.257279001</v>
      </c>
      <c r="O161" s="8">
        <v>65618759.1389184</v>
      </c>
      <c r="P161" s="8">
        <v>64239989.039071202</v>
      </c>
      <c r="Q161" s="8">
        <v>64517442.579228997</v>
      </c>
      <c r="R161" s="8">
        <v>64792210.103806198</v>
      </c>
      <c r="S161" s="8">
        <v>65650236.309206299</v>
      </c>
      <c r="T161" s="8">
        <v>65923826.776592098</v>
      </c>
      <c r="U161" s="8">
        <v>65861468.738567799</v>
      </c>
      <c r="V161" s="8">
        <v>65304637.4655037</v>
      </c>
      <c r="W161" s="8">
        <v>63662519.948281102</v>
      </c>
      <c r="X161" s="8">
        <v>63504266.166492604</v>
      </c>
      <c r="Y161" s="8">
        <v>64611836.4670543</v>
      </c>
      <c r="Z161" s="8">
        <v>65134551.067235798</v>
      </c>
      <c r="AA161" s="8">
        <v>64774381.153615601</v>
      </c>
      <c r="AB161" s="8">
        <v>65330205.241495498</v>
      </c>
      <c r="AC161" s="8">
        <v>64654441.119258001</v>
      </c>
      <c r="AD161" s="8">
        <v>66421399.431418799</v>
      </c>
      <c r="AE161" s="8">
        <v>65743339.195115902</v>
      </c>
      <c r="AF161" s="8">
        <v>63139142.125759497</v>
      </c>
      <c r="AG161" s="8">
        <v>63467505.331029698</v>
      </c>
      <c r="AH161" s="7">
        <f t="shared" si="4"/>
        <v>3.1584237287919439E-2</v>
      </c>
      <c r="AI161" s="7"/>
      <c r="AJ161" s="7"/>
      <c r="AK161" s="10">
        <v>43880610.234782301</v>
      </c>
      <c r="AL161" s="10">
        <v>45716195.530426398</v>
      </c>
      <c r="AM161" s="10">
        <v>46192013.108086601</v>
      </c>
      <c r="AN161" s="10">
        <v>47311537.040293701</v>
      </c>
      <c r="AO161" s="10">
        <v>49606364.332478501</v>
      </c>
      <c r="AP161" s="10">
        <v>49700241.553967498</v>
      </c>
      <c r="AQ161" s="10">
        <v>49976595.896122903</v>
      </c>
      <c r="AR161" s="10">
        <v>49377581.016653098</v>
      </c>
      <c r="AS161" s="10">
        <v>49681370.891593799</v>
      </c>
      <c r="AT161" s="10">
        <v>47428696.732082099</v>
      </c>
      <c r="AU161" s="10">
        <v>50635245.457271896</v>
      </c>
      <c r="AV161" s="10">
        <v>50514920.336286098</v>
      </c>
      <c r="AW161" s="10">
        <v>49990819.378666602</v>
      </c>
      <c r="AX161" s="10">
        <v>49246138.895658597</v>
      </c>
      <c r="AY161" s="10">
        <v>50335240.366475798</v>
      </c>
      <c r="AZ161" s="10">
        <v>50230073.533450603</v>
      </c>
      <c r="BA161" s="10">
        <v>50391324.923082799</v>
      </c>
      <c r="BB161" s="10">
        <v>48994033.2605545</v>
      </c>
      <c r="BC161" s="10">
        <v>50189751.247695997</v>
      </c>
      <c r="BD161" s="10">
        <v>47507976.1611422</v>
      </c>
      <c r="BE161" s="10">
        <v>49129005.592847198</v>
      </c>
      <c r="BF161" s="10">
        <v>49998223.252418898</v>
      </c>
      <c r="BG161" s="10">
        <v>49098432.456978999</v>
      </c>
      <c r="BH161" s="10">
        <v>49102475.535789698</v>
      </c>
      <c r="BI161" s="10">
        <v>50890466.865420803</v>
      </c>
      <c r="BJ161" s="10">
        <v>49922209.383073904</v>
      </c>
      <c r="BK161" s="10">
        <v>49655173.886533201</v>
      </c>
      <c r="BL161" s="10">
        <v>50767742.573341101</v>
      </c>
      <c r="BM161" s="10">
        <v>49642017.965833403</v>
      </c>
      <c r="BN161" s="10">
        <v>49320004.152944103</v>
      </c>
      <c r="BO161" s="37">
        <f t="shared" si="5"/>
        <v>3.3018826774243955E-2</v>
      </c>
      <c r="BP161" s="37"/>
      <c r="BQ161" s="37"/>
    </row>
    <row r="162" spans="1:69" x14ac:dyDescent="0.25">
      <c r="A162" s="1" t="s">
        <v>1793</v>
      </c>
      <c r="B162" s="4" t="s">
        <v>729</v>
      </c>
      <c r="C162" s="4" t="s">
        <v>730</v>
      </c>
      <c r="D162" s="8">
        <v>906129.39112036</v>
      </c>
      <c r="E162" s="8">
        <v>917106.78366460302</v>
      </c>
      <c r="F162" s="8">
        <v>771041.63452342199</v>
      </c>
      <c r="G162" s="8">
        <v>836290.85868274397</v>
      </c>
      <c r="H162" s="8">
        <v>793778.86311308295</v>
      </c>
      <c r="I162" s="8">
        <v>795975.22394409904</v>
      </c>
      <c r="J162" s="8">
        <v>813340.67217851197</v>
      </c>
      <c r="K162" s="8">
        <v>815872.99513423897</v>
      </c>
      <c r="L162" s="8">
        <v>827911.45421335101</v>
      </c>
      <c r="M162" s="8">
        <v>807967.85772738897</v>
      </c>
      <c r="N162" s="8">
        <v>828875.30035542196</v>
      </c>
      <c r="O162" s="8">
        <v>790131.84776344802</v>
      </c>
      <c r="P162" s="8">
        <v>799491.68819637096</v>
      </c>
      <c r="Q162" s="8">
        <v>718996.67575080495</v>
      </c>
      <c r="R162" s="8">
        <v>799795.74655164895</v>
      </c>
      <c r="S162" s="8">
        <v>753964.18384467298</v>
      </c>
      <c r="T162" s="8">
        <v>706073.96005817398</v>
      </c>
      <c r="U162" s="8">
        <v>750967.61514354299</v>
      </c>
      <c r="V162" s="8">
        <v>739596.39391229197</v>
      </c>
      <c r="W162" s="8">
        <v>631143.77290716604</v>
      </c>
      <c r="X162" s="8">
        <v>682929.74721705599</v>
      </c>
      <c r="Y162" s="8">
        <v>682377.77677796897</v>
      </c>
      <c r="Z162" s="8">
        <v>652435.61152729101</v>
      </c>
      <c r="AA162" s="8">
        <v>648629.199285393</v>
      </c>
      <c r="AB162" s="8">
        <v>697941.951141775</v>
      </c>
      <c r="AC162" s="8">
        <v>626832.424836135</v>
      </c>
      <c r="AD162" s="8">
        <v>603252.30841607705</v>
      </c>
      <c r="AE162" s="8">
        <v>645148.45019842102</v>
      </c>
      <c r="AF162" s="8">
        <v>539858.51731152704</v>
      </c>
      <c r="AG162" s="8">
        <v>359711.264518624</v>
      </c>
      <c r="AH162" s="7">
        <f t="shared" si="4"/>
        <v>0.1559495256168503</v>
      </c>
      <c r="AI162" s="7"/>
      <c r="AJ162" s="7"/>
      <c r="AK162" s="10">
        <v>741297.83045309002</v>
      </c>
      <c r="AL162" s="10">
        <v>848805.20389318501</v>
      </c>
      <c r="AM162" s="10">
        <v>710105.46720730595</v>
      </c>
      <c r="AN162" s="10">
        <v>733655.58990160702</v>
      </c>
      <c r="AO162" s="10">
        <v>739314.30305518606</v>
      </c>
      <c r="AP162" s="10">
        <v>836981.848859602</v>
      </c>
      <c r="AQ162" s="10">
        <v>760842.15009253402</v>
      </c>
      <c r="AR162" s="10">
        <v>765167.50108524598</v>
      </c>
      <c r="AS162" s="10">
        <v>778014.43694943504</v>
      </c>
      <c r="AT162" s="10">
        <v>692899.26180268195</v>
      </c>
      <c r="AU162" s="10">
        <v>688703.95627027901</v>
      </c>
      <c r="AV162" s="10">
        <v>720539.12887117895</v>
      </c>
      <c r="AW162" s="10">
        <v>681186.95588570298</v>
      </c>
      <c r="AX162" s="10">
        <v>736787.19491930597</v>
      </c>
      <c r="AY162" s="10">
        <v>693014.90237502195</v>
      </c>
      <c r="AZ162" s="10">
        <v>658801.66561501601</v>
      </c>
      <c r="BA162" s="10">
        <v>625659.26583690103</v>
      </c>
      <c r="BB162" s="10">
        <v>682685.194425183</v>
      </c>
      <c r="BC162" s="10">
        <v>585070.64414632798</v>
      </c>
      <c r="BD162" s="10">
        <v>577712.82599896705</v>
      </c>
      <c r="BE162" s="10">
        <v>618277.07573982899</v>
      </c>
      <c r="BF162" s="10">
        <v>569425.34227269795</v>
      </c>
      <c r="BG162" s="10">
        <v>596620.58258320496</v>
      </c>
      <c r="BH162" s="10">
        <v>524046.17886397103</v>
      </c>
      <c r="BI162" s="10">
        <v>594165.30462151498</v>
      </c>
      <c r="BJ162" s="10">
        <v>631579.77155591606</v>
      </c>
      <c r="BK162" s="10">
        <v>547300.62743267405</v>
      </c>
      <c r="BL162" s="10">
        <v>635384.82610562805</v>
      </c>
      <c r="BM162" s="10">
        <v>516375.86265776702</v>
      </c>
      <c r="BN162" s="10">
        <v>555930.85967150796</v>
      </c>
      <c r="BO162" s="37">
        <f t="shared" si="5"/>
        <v>0.13338544858468823</v>
      </c>
      <c r="BP162" s="37"/>
      <c r="BQ162" s="37"/>
    </row>
    <row r="163" spans="1:69" x14ac:dyDescent="0.25">
      <c r="A163" s="1" t="s">
        <v>1794</v>
      </c>
      <c r="B163" s="4" t="s">
        <v>733</v>
      </c>
      <c r="C163" s="4" t="s">
        <v>734</v>
      </c>
      <c r="D163" s="8" t="s">
        <v>0</v>
      </c>
      <c r="E163" s="8" t="s">
        <v>0</v>
      </c>
      <c r="F163" s="8" t="s">
        <v>0</v>
      </c>
      <c r="G163" s="8" t="s">
        <v>0</v>
      </c>
      <c r="H163" s="8" t="s">
        <v>0</v>
      </c>
      <c r="I163" s="8" t="s">
        <v>0</v>
      </c>
      <c r="J163" s="8" t="s">
        <v>0</v>
      </c>
      <c r="K163" s="8" t="s">
        <v>0</v>
      </c>
      <c r="L163" s="8" t="s">
        <v>0</v>
      </c>
      <c r="M163" s="8" t="s">
        <v>0</v>
      </c>
      <c r="N163" s="8" t="s">
        <v>0</v>
      </c>
      <c r="O163" s="8" t="s">
        <v>0</v>
      </c>
      <c r="P163" s="8" t="s">
        <v>0</v>
      </c>
      <c r="Q163" s="8" t="s">
        <v>0</v>
      </c>
      <c r="R163" s="8" t="s">
        <v>0</v>
      </c>
      <c r="S163" s="8" t="s">
        <v>0</v>
      </c>
      <c r="T163" s="8" t="s">
        <v>0</v>
      </c>
      <c r="U163" s="8" t="s">
        <v>0</v>
      </c>
      <c r="V163" s="8" t="s">
        <v>0</v>
      </c>
      <c r="W163" s="8" t="s">
        <v>0</v>
      </c>
      <c r="X163" s="8" t="s">
        <v>0</v>
      </c>
      <c r="Y163" s="8" t="s">
        <v>0</v>
      </c>
      <c r="Z163" s="8" t="s">
        <v>0</v>
      </c>
      <c r="AA163" s="8" t="s">
        <v>0</v>
      </c>
      <c r="AB163" s="8" t="s">
        <v>0</v>
      </c>
      <c r="AC163" s="8" t="s">
        <v>0</v>
      </c>
      <c r="AD163" s="8" t="s">
        <v>0</v>
      </c>
      <c r="AE163" s="8" t="s">
        <v>0</v>
      </c>
      <c r="AF163" s="8" t="s">
        <v>0</v>
      </c>
      <c r="AG163" s="8" t="s">
        <v>0</v>
      </c>
      <c r="AH163" s="7" t="e">
        <f t="shared" si="4"/>
        <v>#DIV/0!</v>
      </c>
      <c r="AI163" s="7"/>
      <c r="AJ163" s="7"/>
      <c r="AK163" s="10" t="s">
        <v>0</v>
      </c>
      <c r="AL163" s="10" t="s">
        <v>0</v>
      </c>
      <c r="AM163" s="10" t="s">
        <v>0</v>
      </c>
      <c r="AN163" s="10" t="s">
        <v>0</v>
      </c>
      <c r="AO163" s="10" t="s">
        <v>0</v>
      </c>
      <c r="AP163" s="10" t="s">
        <v>0</v>
      </c>
      <c r="AQ163" s="10" t="s">
        <v>0</v>
      </c>
      <c r="AR163" s="10" t="s">
        <v>0</v>
      </c>
      <c r="AS163" s="10" t="s">
        <v>0</v>
      </c>
      <c r="AT163" s="10" t="s">
        <v>0</v>
      </c>
      <c r="AU163" s="10" t="s">
        <v>0</v>
      </c>
      <c r="AV163" s="10" t="s">
        <v>0</v>
      </c>
      <c r="AW163" s="10" t="s">
        <v>0</v>
      </c>
      <c r="AX163" s="10" t="s">
        <v>0</v>
      </c>
      <c r="AY163" s="10" t="s">
        <v>0</v>
      </c>
      <c r="AZ163" s="10" t="s">
        <v>0</v>
      </c>
      <c r="BA163" s="10" t="s">
        <v>0</v>
      </c>
      <c r="BB163" s="10" t="s">
        <v>0</v>
      </c>
      <c r="BC163" s="10" t="s">
        <v>0</v>
      </c>
      <c r="BD163" s="10" t="s">
        <v>0</v>
      </c>
      <c r="BE163" s="10" t="s">
        <v>0</v>
      </c>
      <c r="BF163" s="10" t="s">
        <v>0</v>
      </c>
      <c r="BG163" s="10" t="s">
        <v>0</v>
      </c>
      <c r="BH163" s="10" t="s">
        <v>0</v>
      </c>
      <c r="BI163" s="10" t="s">
        <v>0</v>
      </c>
      <c r="BJ163" s="10" t="s">
        <v>0</v>
      </c>
      <c r="BK163" s="10" t="s">
        <v>0</v>
      </c>
      <c r="BL163" s="10" t="s">
        <v>0</v>
      </c>
      <c r="BM163" s="10" t="s">
        <v>0</v>
      </c>
      <c r="BN163" s="10" t="s">
        <v>0</v>
      </c>
      <c r="BO163" s="37" t="e">
        <f t="shared" si="5"/>
        <v>#DIV/0!</v>
      </c>
      <c r="BP163" s="37"/>
      <c r="BQ163" s="37"/>
    </row>
    <row r="164" spans="1:69" x14ac:dyDescent="0.25">
      <c r="A164" s="1" t="s">
        <v>2123</v>
      </c>
      <c r="B164" s="4" t="s">
        <v>737</v>
      </c>
      <c r="C164" s="4" t="s">
        <v>738</v>
      </c>
      <c r="D164" s="8" t="s">
        <v>0</v>
      </c>
      <c r="E164" s="8" t="s">
        <v>0</v>
      </c>
      <c r="F164" s="8" t="s">
        <v>0</v>
      </c>
      <c r="G164" s="8" t="s">
        <v>0</v>
      </c>
      <c r="H164" s="8" t="s">
        <v>0</v>
      </c>
      <c r="I164" s="8" t="s">
        <v>0</v>
      </c>
      <c r="J164" s="8" t="s">
        <v>0</v>
      </c>
      <c r="K164" s="8" t="s">
        <v>0</v>
      </c>
      <c r="L164" s="8" t="s">
        <v>0</v>
      </c>
      <c r="M164" s="8" t="s">
        <v>0</v>
      </c>
      <c r="N164" s="8" t="s">
        <v>0</v>
      </c>
      <c r="O164" s="8" t="s">
        <v>0</v>
      </c>
      <c r="P164" s="8" t="s">
        <v>0</v>
      </c>
      <c r="Q164" s="8" t="s">
        <v>0</v>
      </c>
      <c r="R164" s="8" t="s">
        <v>0</v>
      </c>
      <c r="S164" s="8" t="s">
        <v>0</v>
      </c>
      <c r="T164" s="8" t="s">
        <v>0</v>
      </c>
      <c r="U164" s="8" t="s">
        <v>0</v>
      </c>
      <c r="V164" s="8" t="s">
        <v>0</v>
      </c>
      <c r="W164" s="8" t="s">
        <v>0</v>
      </c>
      <c r="X164" s="8" t="s">
        <v>0</v>
      </c>
      <c r="Y164" s="8" t="s">
        <v>0</v>
      </c>
      <c r="Z164" s="8" t="s">
        <v>0</v>
      </c>
      <c r="AA164" s="8" t="s">
        <v>0</v>
      </c>
      <c r="AB164" s="8" t="s">
        <v>0</v>
      </c>
      <c r="AC164" s="8" t="s">
        <v>0</v>
      </c>
      <c r="AD164" s="8" t="s">
        <v>0</v>
      </c>
      <c r="AE164" s="8" t="s">
        <v>0</v>
      </c>
      <c r="AF164" s="8" t="s">
        <v>0</v>
      </c>
      <c r="AG164" s="8" t="s">
        <v>0</v>
      </c>
      <c r="AH164" s="7" t="e">
        <f t="shared" si="4"/>
        <v>#DIV/0!</v>
      </c>
      <c r="AI164" s="7"/>
      <c r="AJ164" s="7"/>
      <c r="AK164" s="10" t="s">
        <v>0</v>
      </c>
      <c r="AL164" s="10" t="s">
        <v>0</v>
      </c>
      <c r="AM164" s="10" t="s">
        <v>0</v>
      </c>
      <c r="AN164" s="10" t="s">
        <v>0</v>
      </c>
      <c r="AO164" s="10" t="s">
        <v>0</v>
      </c>
      <c r="AP164" s="10" t="s">
        <v>0</v>
      </c>
      <c r="AQ164" s="10" t="s">
        <v>0</v>
      </c>
      <c r="AR164" s="10" t="s">
        <v>0</v>
      </c>
      <c r="AS164" s="10" t="s">
        <v>0</v>
      </c>
      <c r="AT164" s="10" t="s">
        <v>0</v>
      </c>
      <c r="AU164" s="10" t="s">
        <v>0</v>
      </c>
      <c r="AV164" s="10" t="s">
        <v>0</v>
      </c>
      <c r="AW164" s="10" t="s">
        <v>0</v>
      </c>
      <c r="AX164" s="10" t="s">
        <v>0</v>
      </c>
      <c r="AY164" s="10" t="s">
        <v>0</v>
      </c>
      <c r="AZ164" s="10" t="s">
        <v>0</v>
      </c>
      <c r="BA164" s="10" t="s">
        <v>0</v>
      </c>
      <c r="BB164" s="10" t="s">
        <v>0</v>
      </c>
      <c r="BC164" s="10" t="s">
        <v>0</v>
      </c>
      <c r="BD164" s="10" t="s">
        <v>0</v>
      </c>
      <c r="BE164" s="10" t="s">
        <v>0</v>
      </c>
      <c r="BF164" s="10" t="s">
        <v>0</v>
      </c>
      <c r="BG164" s="10" t="s">
        <v>0</v>
      </c>
      <c r="BH164" s="10" t="s">
        <v>0</v>
      </c>
      <c r="BI164" s="10" t="s">
        <v>0</v>
      </c>
      <c r="BJ164" s="10" t="s">
        <v>0</v>
      </c>
      <c r="BK164" s="10" t="s">
        <v>0</v>
      </c>
      <c r="BL164" s="10" t="s">
        <v>0</v>
      </c>
      <c r="BM164" s="10" t="s">
        <v>0</v>
      </c>
      <c r="BN164" s="10" t="s">
        <v>0</v>
      </c>
      <c r="BO164" s="37" t="e">
        <f t="shared" si="5"/>
        <v>#DIV/0!</v>
      </c>
      <c r="BP164" s="37"/>
      <c r="BQ164" s="37"/>
    </row>
    <row r="165" spans="1:69" x14ac:dyDescent="0.25">
      <c r="A165" s="1" t="s">
        <v>1796</v>
      </c>
      <c r="B165" s="4" t="s">
        <v>742</v>
      </c>
      <c r="C165" s="4" t="s">
        <v>743</v>
      </c>
      <c r="D165" s="8" t="s">
        <v>0</v>
      </c>
      <c r="E165" s="8" t="s">
        <v>0</v>
      </c>
      <c r="F165" s="8" t="s">
        <v>0</v>
      </c>
      <c r="G165" s="8" t="s">
        <v>0</v>
      </c>
      <c r="H165" s="8" t="s">
        <v>0</v>
      </c>
      <c r="I165" s="8" t="s">
        <v>0</v>
      </c>
      <c r="J165" s="8" t="s">
        <v>0</v>
      </c>
      <c r="K165" s="8" t="s">
        <v>0</v>
      </c>
      <c r="L165" s="8" t="s">
        <v>0</v>
      </c>
      <c r="M165" s="8" t="s">
        <v>0</v>
      </c>
      <c r="N165" s="8" t="s">
        <v>0</v>
      </c>
      <c r="O165" s="8" t="s">
        <v>0</v>
      </c>
      <c r="P165" s="8" t="s">
        <v>0</v>
      </c>
      <c r="Q165" s="8" t="s">
        <v>0</v>
      </c>
      <c r="R165" s="8" t="s">
        <v>0</v>
      </c>
      <c r="S165" s="8" t="s">
        <v>0</v>
      </c>
      <c r="T165" s="8" t="s">
        <v>0</v>
      </c>
      <c r="U165" s="8" t="s">
        <v>0</v>
      </c>
      <c r="V165" s="8" t="s">
        <v>0</v>
      </c>
      <c r="W165" s="8" t="s">
        <v>0</v>
      </c>
      <c r="X165" s="8" t="s">
        <v>0</v>
      </c>
      <c r="Y165" s="8" t="s">
        <v>0</v>
      </c>
      <c r="Z165" s="8" t="s">
        <v>0</v>
      </c>
      <c r="AA165" s="8" t="s">
        <v>0</v>
      </c>
      <c r="AB165" s="8" t="s">
        <v>0</v>
      </c>
      <c r="AC165" s="8" t="s">
        <v>0</v>
      </c>
      <c r="AD165" s="8" t="s">
        <v>0</v>
      </c>
      <c r="AE165" s="8" t="s">
        <v>0</v>
      </c>
      <c r="AF165" s="8" t="s">
        <v>0</v>
      </c>
      <c r="AG165" s="8" t="s">
        <v>0</v>
      </c>
      <c r="AH165" s="7" t="e">
        <f t="shared" si="4"/>
        <v>#DIV/0!</v>
      </c>
      <c r="AI165" s="7"/>
      <c r="AJ165" s="7"/>
      <c r="AK165" s="10" t="s">
        <v>0</v>
      </c>
      <c r="AL165" s="10" t="s">
        <v>0</v>
      </c>
      <c r="AM165" s="10" t="s">
        <v>0</v>
      </c>
      <c r="AN165" s="10" t="s">
        <v>0</v>
      </c>
      <c r="AO165" s="10" t="s">
        <v>0</v>
      </c>
      <c r="AP165" s="10" t="s">
        <v>0</v>
      </c>
      <c r="AQ165" s="10" t="s">
        <v>0</v>
      </c>
      <c r="AR165" s="10" t="s">
        <v>0</v>
      </c>
      <c r="AS165" s="10" t="s">
        <v>0</v>
      </c>
      <c r="AT165" s="10" t="s">
        <v>0</v>
      </c>
      <c r="AU165" s="10" t="s">
        <v>0</v>
      </c>
      <c r="AV165" s="10" t="s">
        <v>0</v>
      </c>
      <c r="AW165" s="10" t="s">
        <v>0</v>
      </c>
      <c r="AX165" s="10" t="s">
        <v>0</v>
      </c>
      <c r="AY165" s="10" t="s">
        <v>0</v>
      </c>
      <c r="AZ165" s="10" t="s">
        <v>0</v>
      </c>
      <c r="BA165" s="10" t="s">
        <v>0</v>
      </c>
      <c r="BB165" s="10" t="s">
        <v>0</v>
      </c>
      <c r="BC165" s="10" t="s">
        <v>0</v>
      </c>
      <c r="BD165" s="10" t="s">
        <v>0</v>
      </c>
      <c r="BE165" s="10" t="s">
        <v>0</v>
      </c>
      <c r="BF165" s="10" t="s">
        <v>0</v>
      </c>
      <c r="BG165" s="10" t="s">
        <v>0</v>
      </c>
      <c r="BH165" s="10" t="s">
        <v>0</v>
      </c>
      <c r="BI165" s="10" t="s">
        <v>0</v>
      </c>
      <c r="BJ165" s="10" t="s">
        <v>0</v>
      </c>
      <c r="BK165" s="10" t="s">
        <v>0</v>
      </c>
      <c r="BL165" s="10" t="s">
        <v>0</v>
      </c>
      <c r="BM165" s="10" t="s">
        <v>0</v>
      </c>
      <c r="BN165" s="10" t="s">
        <v>0</v>
      </c>
      <c r="BO165" s="37" t="e">
        <f t="shared" si="5"/>
        <v>#DIV/0!</v>
      </c>
      <c r="BP165" s="37"/>
      <c r="BQ165" s="37"/>
    </row>
    <row r="166" spans="1:69" x14ac:dyDescent="0.25">
      <c r="A166" s="1" t="s">
        <v>1797</v>
      </c>
      <c r="B166" s="4" t="s">
        <v>747</v>
      </c>
      <c r="C166" s="4" t="s">
        <v>748</v>
      </c>
      <c r="D166" s="8">
        <v>117521.58743564801</v>
      </c>
      <c r="E166" s="8">
        <v>126470.179564588</v>
      </c>
      <c r="F166" s="8">
        <v>135088.27152729701</v>
      </c>
      <c r="G166" s="8">
        <v>123112.248904165</v>
      </c>
      <c r="H166" s="8">
        <v>127297.764833832</v>
      </c>
      <c r="I166" s="8">
        <v>123938.154329552</v>
      </c>
      <c r="J166" s="8">
        <v>114945.710459093</v>
      </c>
      <c r="K166" s="8">
        <v>124755.071291606</v>
      </c>
      <c r="L166" s="8">
        <v>119585.571558073</v>
      </c>
      <c r="M166" s="8">
        <v>121343.87710640801</v>
      </c>
      <c r="N166" s="8">
        <v>128113.229322272</v>
      </c>
      <c r="O166" s="8">
        <v>125470.67848340599</v>
      </c>
      <c r="P166" s="8">
        <v>118461.034297295</v>
      </c>
      <c r="Q166" s="8">
        <v>123425.273958327</v>
      </c>
      <c r="R166" s="8">
        <v>124441.721948709</v>
      </c>
      <c r="S166" s="8">
        <v>124799.159826177</v>
      </c>
      <c r="T166" s="8">
        <v>123615.285592128</v>
      </c>
      <c r="U166" s="8">
        <v>129137.859840127</v>
      </c>
      <c r="V166" s="8">
        <v>121045.178631134</v>
      </c>
      <c r="W166" s="8">
        <v>127805.502051705</v>
      </c>
      <c r="X166" s="8">
        <v>121936.822908794</v>
      </c>
      <c r="Y166" s="8">
        <v>117950.50598525599</v>
      </c>
      <c r="Z166" s="8">
        <v>116671.237334751</v>
      </c>
      <c r="AA166" s="8">
        <v>119524.776599098</v>
      </c>
      <c r="AB166" s="8">
        <v>108962.940108273</v>
      </c>
      <c r="AC166" s="8">
        <v>119087.659492522</v>
      </c>
      <c r="AD166" s="8">
        <v>125240.475518373</v>
      </c>
      <c r="AE166" s="8">
        <v>117253.843754923</v>
      </c>
      <c r="AF166" s="8">
        <v>121998.879156232</v>
      </c>
      <c r="AG166" s="8">
        <v>121759.294141046</v>
      </c>
      <c r="AH166" s="7">
        <f t="shared" si="4"/>
        <v>4.1075854539472351E-2</v>
      </c>
      <c r="AI166" s="7"/>
      <c r="AJ166" s="7"/>
      <c r="AK166" s="10">
        <v>16206.115704961399</v>
      </c>
      <c r="AL166" s="10">
        <v>16799.647405135602</v>
      </c>
      <c r="AM166" s="10">
        <v>16960.408406578899</v>
      </c>
      <c r="AN166" s="10">
        <v>14490.893433245999</v>
      </c>
      <c r="AO166" s="10">
        <v>17834.1820984593</v>
      </c>
      <c r="AP166" s="10">
        <v>16203.2411610942</v>
      </c>
      <c r="AQ166" s="10">
        <v>15151.0041624731</v>
      </c>
      <c r="AR166" s="10">
        <v>14715.6868526528</v>
      </c>
      <c r="AS166" s="10">
        <v>14974.3420546119</v>
      </c>
      <c r="AT166" s="10">
        <v>16392.407592907901</v>
      </c>
      <c r="AU166" s="10">
        <v>18011.672197731499</v>
      </c>
      <c r="AV166" s="10">
        <v>16037.2227574223</v>
      </c>
      <c r="AW166" s="10">
        <v>15024.744982161101</v>
      </c>
      <c r="AX166" s="10">
        <v>16196.0300825513</v>
      </c>
      <c r="AY166" s="10">
        <v>16599.744231334698</v>
      </c>
      <c r="AZ166" s="10">
        <v>14873.393237042999</v>
      </c>
      <c r="BA166" s="10">
        <v>15566.227985076899</v>
      </c>
      <c r="BB166" s="10">
        <v>16692.618998321101</v>
      </c>
      <c r="BC166" s="10">
        <v>14701.7000108994</v>
      </c>
      <c r="BD166" s="10">
        <v>14948.028695106599</v>
      </c>
      <c r="BE166" s="10">
        <v>16140.4418668327</v>
      </c>
      <c r="BF166" s="10">
        <v>16081.584017253401</v>
      </c>
      <c r="BG166" s="10">
        <v>14758.2843946066</v>
      </c>
      <c r="BH166" s="10">
        <v>14533.3323772447</v>
      </c>
      <c r="BI166" s="10">
        <v>16863.466031919801</v>
      </c>
      <c r="BJ166" s="10">
        <v>14315.112233575301</v>
      </c>
      <c r="BK166" s="10">
        <v>14253.7834188091</v>
      </c>
      <c r="BL166" s="10">
        <v>16219.4386787741</v>
      </c>
      <c r="BM166" s="10">
        <v>16286.5714304087</v>
      </c>
      <c r="BN166" s="10">
        <v>14748.4182834406</v>
      </c>
      <c r="BO166" s="37">
        <f t="shared" si="5"/>
        <v>6.5850198439740271E-2</v>
      </c>
      <c r="BP166" s="37"/>
      <c r="BQ166" s="37"/>
    </row>
    <row r="167" spans="1:69" x14ac:dyDescent="0.25">
      <c r="A167" s="1" t="s">
        <v>1798</v>
      </c>
      <c r="B167" s="4" t="s">
        <v>751</v>
      </c>
      <c r="C167" s="4" t="s">
        <v>752</v>
      </c>
      <c r="D167" s="8" t="s">
        <v>0</v>
      </c>
      <c r="E167" s="8" t="s">
        <v>0</v>
      </c>
      <c r="F167" s="8" t="s">
        <v>0</v>
      </c>
      <c r="G167" s="8" t="s">
        <v>0</v>
      </c>
      <c r="H167" s="8" t="s">
        <v>0</v>
      </c>
      <c r="I167" s="8" t="s">
        <v>0</v>
      </c>
      <c r="J167" s="8" t="s">
        <v>0</v>
      </c>
      <c r="K167" s="8" t="s">
        <v>0</v>
      </c>
      <c r="L167" s="8" t="s">
        <v>0</v>
      </c>
      <c r="M167" s="8" t="s">
        <v>0</v>
      </c>
      <c r="N167" s="8" t="s">
        <v>0</v>
      </c>
      <c r="O167" s="8" t="s">
        <v>0</v>
      </c>
      <c r="P167" s="8" t="s">
        <v>0</v>
      </c>
      <c r="Q167" s="8" t="s">
        <v>0</v>
      </c>
      <c r="R167" s="8" t="s">
        <v>0</v>
      </c>
      <c r="S167" s="8" t="s">
        <v>0</v>
      </c>
      <c r="T167" s="8" t="s">
        <v>0</v>
      </c>
      <c r="U167" s="8" t="s">
        <v>0</v>
      </c>
      <c r="V167" s="8" t="s">
        <v>0</v>
      </c>
      <c r="W167" s="8" t="s">
        <v>0</v>
      </c>
      <c r="X167" s="8" t="s">
        <v>0</v>
      </c>
      <c r="Y167" s="8" t="s">
        <v>0</v>
      </c>
      <c r="Z167" s="8" t="s">
        <v>0</v>
      </c>
      <c r="AA167" s="8" t="s">
        <v>0</v>
      </c>
      <c r="AB167" s="8" t="s">
        <v>0</v>
      </c>
      <c r="AC167" s="8" t="s">
        <v>0</v>
      </c>
      <c r="AD167" s="8" t="s">
        <v>0</v>
      </c>
      <c r="AE167" s="8" t="s">
        <v>0</v>
      </c>
      <c r="AF167" s="8" t="s">
        <v>0</v>
      </c>
      <c r="AG167" s="8" t="s">
        <v>0</v>
      </c>
      <c r="AH167" s="7" t="e">
        <f t="shared" si="4"/>
        <v>#DIV/0!</v>
      </c>
      <c r="AI167" s="7"/>
      <c r="AJ167" s="7"/>
      <c r="AK167" s="10" t="s">
        <v>0</v>
      </c>
      <c r="AL167" s="10" t="s">
        <v>0</v>
      </c>
      <c r="AM167" s="10" t="s">
        <v>0</v>
      </c>
      <c r="AN167" s="10" t="s">
        <v>0</v>
      </c>
      <c r="AO167" s="10" t="s">
        <v>0</v>
      </c>
      <c r="AP167" s="10" t="s">
        <v>0</v>
      </c>
      <c r="AQ167" s="10" t="s">
        <v>0</v>
      </c>
      <c r="AR167" s="10" t="s">
        <v>0</v>
      </c>
      <c r="AS167" s="10" t="s">
        <v>0</v>
      </c>
      <c r="AT167" s="10" t="s">
        <v>0</v>
      </c>
      <c r="AU167" s="10" t="s">
        <v>0</v>
      </c>
      <c r="AV167" s="10" t="s">
        <v>0</v>
      </c>
      <c r="AW167" s="10" t="s">
        <v>0</v>
      </c>
      <c r="AX167" s="10" t="s">
        <v>0</v>
      </c>
      <c r="AY167" s="10" t="s">
        <v>0</v>
      </c>
      <c r="AZ167" s="10" t="s">
        <v>0</v>
      </c>
      <c r="BA167" s="10" t="s">
        <v>0</v>
      </c>
      <c r="BB167" s="10" t="s">
        <v>0</v>
      </c>
      <c r="BC167" s="10" t="s">
        <v>0</v>
      </c>
      <c r="BD167" s="10" t="s">
        <v>0</v>
      </c>
      <c r="BE167" s="10" t="s">
        <v>0</v>
      </c>
      <c r="BF167" s="10" t="s">
        <v>0</v>
      </c>
      <c r="BG167" s="10" t="s">
        <v>0</v>
      </c>
      <c r="BH167" s="10" t="s">
        <v>0</v>
      </c>
      <c r="BI167" s="10" t="s">
        <v>0</v>
      </c>
      <c r="BJ167" s="10" t="s">
        <v>0</v>
      </c>
      <c r="BK167" s="10" t="s">
        <v>0</v>
      </c>
      <c r="BL167" s="10" t="s">
        <v>0</v>
      </c>
      <c r="BM167" s="10" t="s">
        <v>0</v>
      </c>
      <c r="BN167" s="10" t="s">
        <v>0</v>
      </c>
      <c r="BO167" s="37" t="e">
        <f t="shared" si="5"/>
        <v>#DIV/0!</v>
      </c>
      <c r="BP167" s="37"/>
      <c r="BQ167" s="37"/>
    </row>
    <row r="168" spans="1:69" x14ac:dyDescent="0.25">
      <c r="A168" s="1" t="s">
        <v>1799</v>
      </c>
      <c r="B168" s="4" t="s">
        <v>756</v>
      </c>
      <c r="C168" s="4" t="s">
        <v>757</v>
      </c>
      <c r="D168" s="8">
        <v>18334136.3080623</v>
      </c>
      <c r="E168" s="8">
        <v>18786609.719048601</v>
      </c>
      <c r="F168" s="8">
        <v>19681931.707116999</v>
      </c>
      <c r="G168" s="8">
        <v>19834824.640476801</v>
      </c>
      <c r="H168" s="8">
        <v>20607259.950725701</v>
      </c>
      <c r="I168" s="8">
        <v>20120945.907892801</v>
      </c>
      <c r="J168" s="8">
        <v>20355335.801123299</v>
      </c>
      <c r="K168" s="8">
        <v>20347077.404167499</v>
      </c>
      <c r="L168" s="8">
        <v>20191732.982981302</v>
      </c>
      <c r="M168" s="8">
        <v>19866424.632764298</v>
      </c>
      <c r="N168" s="8">
        <v>20106494.872879401</v>
      </c>
      <c r="O168" s="8">
        <v>20449081.821666501</v>
      </c>
      <c r="P168" s="8">
        <v>20476388.096001402</v>
      </c>
      <c r="Q168" s="8">
        <v>20428317.8758232</v>
      </c>
      <c r="R168" s="8">
        <v>20782744.1261843</v>
      </c>
      <c r="S168" s="8">
        <v>20585440.145658702</v>
      </c>
      <c r="T168" s="8">
        <v>20521022.468033601</v>
      </c>
      <c r="U168" s="8">
        <v>20738117.779217299</v>
      </c>
      <c r="V168" s="8">
        <v>20549656.405106299</v>
      </c>
      <c r="W168" s="8">
        <v>20232402.879267901</v>
      </c>
      <c r="X168" s="8">
        <v>19829858.362510599</v>
      </c>
      <c r="Y168" s="8">
        <v>20131780.799051698</v>
      </c>
      <c r="Z168" s="8">
        <v>20074969.487462301</v>
      </c>
      <c r="AA168" s="8">
        <v>20577906.727245599</v>
      </c>
      <c r="AB168" s="8">
        <v>20082071.315253802</v>
      </c>
      <c r="AC168" s="8">
        <v>19728773.766473699</v>
      </c>
      <c r="AD168" s="8">
        <v>20325417.338724799</v>
      </c>
      <c r="AE168" s="8">
        <v>20615164.995141</v>
      </c>
      <c r="AF168" s="8">
        <v>20191298.571099401</v>
      </c>
      <c r="AG168" s="8">
        <v>20112732.3491758</v>
      </c>
      <c r="AH168" s="7">
        <f t="shared" si="4"/>
        <v>2.6198327402512718E-2</v>
      </c>
      <c r="AI168" s="7"/>
      <c r="AJ168" s="7"/>
      <c r="AK168" s="10">
        <v>2887218.5138588701</v>
      </c>
      <c r="AL168" s="10">
        <v>3033931.6583105801</v>
      </c>
      <c r="AM168" s="10">
        <v>3151982.1073023402</v>
      </c>
      <c r="AN168" s="10">
        <v>3312324.5756342998</v>
      </c>
      <c r="AO168" s="10">
        <v>3385405.1625414798</v>
      </c>
      <c r="AP168" s="10">
        <v>3348034.3049118598</v>
      </c>
      <c r="AQ168" s="10">
        <v>3412948.2546140002</v>
      </c>
      <c r="AR168" s="10">
        <v>3324724.8820389798</v>
      </c>
      <c r="AS168" s="10">
        <v>3334810.3284996501</v>
      </c>
      <c r="AT168" s="10">
        <v>3315330.7643987099</v>
      </c>
      <c r="AU168" s="10">
        <v>3372396.74681364</v>
      </c>
      <c r="AV168" s="10">
        <v>3315750.7669697502</v>
      </c>
      <c r="AW168" s="10">
        <v>3595553.92563897</v>
      </c>
      <c r="AX168" s="10">
        <v>3448969.9533039099</v>
      </c>
      <c r="AY168" s="10">
        <v>3394590.2191805099</v>
      </c>
      <c r="AZ168" s="10">
        <v>3356992.58836861</v>
      </c>
      <c r="BA168" s="10">
        <v>3473677.89653175</v>
      </c>
      <c r="BB168" s="10">
        <v>3367997.08090975</v>
      </c>
      <c r="BC168" s="10">
        <v>3496159.34720822</v>
      </c>
      <c r="BD168" s="10">
        <v>3461640.4718693602</v>
      </c>
      <c r="BE168" s="10">
        <v>3402749.2125750598</v>
      </c>
      <c r="BF168" s="10">
        <v>3449670.4075710801</v>
      </c>
      <c r="BG168" s="10">
        <v>3390575.3461638899</v>
      </c>
      <c r="BH168" s="10">
        <v>3451863.9340127599</v>
      </c>
      <c r="BI168" s="10">
        <v>3366900.5390081401</v>
      </c>
      <c r="BJ168" s="10">
        <v>3421327.32809581</v>
      </c>
      <c r="BK168" s="10">
        <v>3485570.33840334</v>
      </c>
      <c r="BL168" s="10">
        <v>3532365.7137904498</v>
      </c>
      <c r="BM168" s="10">
        <v>3443590.0341991698</v>
      </c>
      <c r="BN168" s="10">
        <v>3468756.9271284998</v>
      </c>
      <c r="BO168" s="37">
        <f t="shared" si="5"/>
        <v>4.168027297600229E-2</v>
      </c>
      <c r="BP168" s="37"/>
      <c r="BQ168" s="37"/>
    </row>
    <row r="169" spans="1:69" x14ac:dyDescent="0.25">
      <c r="A169" s="1" t="s">
        <v>1800</v>
      </c>
      <c r="B169" s="4" t="s">
        <v>761</v>
      </c>
      <c r="C169" s="4" t="s">
        <v>0</v>
      </c>
      <c r="D169" s="8">
        <v>11296554.019870199</v>
      </c>
      <c r="E169" s="8">
        <v>11571346.7689764</v>
      </c>
      <c r="F169" s="8">
        <v>11679846.0561511</v>
      </c>
      <c r="G169" s="8">
        <v>12189344.3991854</v>
      </c>
      <c r="H169" s="8">
        <v>12434274.051856199</v>
      </c>
      <c r="I169" s="8">
        <v>12231552.531794</v>
      </c>
      <c r="J169" s="8">
        <v>12446549.4624012</v>
      </c>
      <c r="K169" s="8">
        <v>12255088.003467999</v>
      </c>
      <c r="L169" s="8">
        <v>12021042.316454699</v>
      </c>
      <c r="M169" s="8">
        <v>12104680.608063599</v>
      </c>
      <c r="N169" s="8">
        <v>11997327.261182999</v>
      </c>
      <c r="O169" s="8">
        <v>12196778.415075099</v>
      </c>
      <c r="P169" s="8">
        <v>12038887.9614569</v>
      </c>
      <c r="Q169" s="8">
        <v>12146329.785840601</v>
      </c>
      <c r="R169" s="8">
        <v>12103494.994635301</v>
      </c>
      <c r="S169" s="8">
        <v>11937978.4535699</v>
      </c>
      <c r="T169" s="8">
        <v>12027116.7711796</v>
      </c>
      <c r="U169" s="8">
        <v>11906571.3605517</v>
      </c>
      <c r="V169" s="8">
        <v>12131614.823007001</v>
      </c>
      <c r="W169" s="8">
        <v>11776976.300070301</v>
      </c>
      <c r="X169" s="8">
        <v>11568286.5707087</v>
      </c>
      <c r="Y169" s="8">
        <v>11786106.544563301</v>
      </c>
      <c r="Z169" s="8">
        <v>11800809.696424</v>
      </c>
      <c r="AA169" s="8">
        <v>11947668.735884</v>
      </c>
      <c r="AB169" s="8">
        <v>11877715.400908699</v>
      </c>
      <c r="AC169" s="8">
        <v>11800289.834280301</v>
      </c>
      <c r="AD169" s="8">
        <v>11887435.733721299</v>
      </c>
      <c r="AE169" s="8">
        <v>12030453.297576601</v>
      </c>
      <c r="AF169" s="8">
        <v>11757208.9953494</v>
      </c>
      <c r="AG169" s="8">
        <v>11840235.5697899</v>
      </c>
      <c r="AH169" s="7">
        <f t="shared" si="4"/>
        <v>2.1211967316001914E-2</v>
      </c>
      <c r="AI169" s="7"/>
      <c r="AJ169" s="7"/>
      <c r="AK169" s="10">
        <v>7639200.6737138797</v>
      </c>
      <c r="AL169" s="10">
        <v>7882521.5067938901</v>
      </c>
      <c r="AM169" s="10">
        <v>8056815.38654909</v>
      </c>
      <c r="AN169" s="10">
        <v>8371917.9897245001</v>
      </c>
      <c r="AO169" s="10">
        <v>8364015.1094007399</v>
      </c>
      <c r="AP169" s="10">
        <v>8419635.3117842395</v>
      </c>
      <c r="AQ169" s="10">
        <v>8441064.9195841309</v>
      </c>
      <c r="AR169" s="10">
        <v>8420404.0815919302</v>
      </c>
      <c r="AS169" s="10">
        <v>8219528.8662960101</v>
      </c>
      <c r="AT169" s="10">
        <v>8170470.2768796897</v>
      </c>
      <c r="AU169" s="10">
        <v>8315068.1157511398</v>
      </c>
      <c r="AV169" s="10">
        <v>8237663.9035962299</v>
      </c>
      <c r="AW169" s="10">
        <v>8151694.8959238697</v>
      </c>
      <c r="AX169" s="10">
        <v>8132278.8161213398</v>
      </c>
      <c r="AY169" s="10">
        <v>8124356.1560100401</v>
      </c>
      <c r="AZ169" s="10">
        <v>8070182.0043710098</v>
      </c>
      <c r="BA169" s="10">
        <v>8208035.26660835</v>
      </c>
      <c r="BB169" s="10">
        <v>8076341.8623643098</v>
      </c>
      <c r="BC169" s="10">
        <v>8277785.6918061897</v>
      </c>
      <c r="BD169" s="10">
        <v>8059604.5940565905</v>
      </c>
      <c r="BE169" s="10">
        <v>8076882.5512821097</v>
      </c>
      <c r="BF169" s="10">
        <v>8077263.0393292001</v>
      </c>
      <c r="BG169" s="10">
        <v>8116713.9956865404</v>
      </c>
      <c r="BH169" s="10">
        <v>8028627.73031394</v>
      </c>
      <c r="BI169" s="10">
        <v>8016255.5733024301</v>
      </c>
      <c r="BJ169" s="10">
        <v>8125621.6722887196</v>
      </c>
      <c r="BK169" s="10">
        <v>8006573.5638964996</v>
      </c>
      <c r="BL169" s="10">
        <v>8209348.9899333902</v>
      </c>
      <c r="BM169" s="10">
        <v>7977965.4820286203</v>
      </c>
      <c r="BN169" s="10">
        <v>7930006.4437312596</v>
      </c>
      <c r="BO169" s="37">
        <f t="shared" si="5"/>
        <v>2.1541423857875251E-2</v>
      </c>
      <c r="BP169" s="37"/>
      <c r="BQ169" s="37"/>
    </row>
    <row r="170" spans="1:69" x14ac:dyDescent="0.25">
      <c r="A170" s="1" t="s">
        <v>1801</v>
      </c>
      <c r="B170" s="4" t="s">
        <v>763</v>
      </c>
      <c r="C170" s="4" t="s">
        <v>764</v>
      </c>
      <c r="D170" s="8">
        <v>884408.22715994401</v>
      </c>
      <c r="E170" s="8">
        <v>812179.94138434797</v>
      </c>
      <c r="F170" s="8">
        <v>795888.49079169496</v>
      </c>
      <c r="G170" s="8">
        <v>848491.64813861705</v>
      </c>
      <c r="H170" s="8">
        <v>872457.31220833003</v>
      </c>
      <c r="I170" s="8">
        <v>864325.18833704898</v>
      </c>
      <c r="J170" s="8">
        <v>811522.71766571002</v>
      </c>
      <c r="K170" s="8">
        <v>805493.51446693402</v>
      </c>
      <c r="L170" s="8">
        <v>806080.10289912706</v>
      </c>
      <c r="M170" s="8">
        <v>802432.59782952501</v>
      </c>
      <c r="N170" s="8">
        <v>799342.93404799595</v>
      </c>
      <c r="O170" s="8">
        <v>770455.82804815401</v>
      </c>
      <c r="P170" s="8">
        <v>756165.14702599496</v>
      </c>
      <c r="Q170" s="8">
        <v>757709.99305164395</v>
      </c>
      <c r="R170" s="8">
        <v>738048.29132484703</v>
      </c>
      <c r="S170" s="8">
        <v>750034.72300531797</v>
      </c>
      <c r="T170" s="8">
        <v>770366.78391855105</v>
      </c>
      <c r="U170" s="8">
        <v>718699.93974449998</v>
      </c>
      <c r="V170" s="8">
        <v>684648.803260357</v>
      </c>
      <c r="W170" s="8">
        <v>685157.09364560002</v>
      </c>
      <c r="X170" s="8">
        <v>674822.39367167698</v>
      </c>
      <c r="Y170" s="8">
        <v>684028.29858278995</v>
      </c>
      <c r="Z170" s="8">
        <v>679419.16002984205</v>
      </c>
      <c r="AA170" s="8">
        <v>687817.05449725199</v>
      </c>
      <c r="AB170" s="8">
        <v>696446.47175776795</v>
      </c>
      <c r="AC170" s="8">
        <v>681901.63456411497</v>
      </c>
      <c r="AD170" s="8">
        <v>659162.18995502102</v>
      </c>
      <c r="AE170" s="8">
        <v>663704.84302649403</v>
      </c>
      <c r="AF170" s="8">
        <v>687612.94907315599</v>
      </c>
      <c r="AG170" s="8">
        <v>679289.62312209106</v>
      </c>
      <c r="AH170" s="7">
        <f t="shared" si="4"/>
        <v>9.2011277589650525E-2</v>
      </c>
      <c r="AI170" s="7"/>
      <c r="AJ170" s="7"/>
      <c r="AK170" s="10" t="s">
        <v>0</v>
      </c>
      <c r="AL170" s="10" t="s">
        <v>0</v>
      </c>
      <c r="AM170" s="10" t="s">
        <v>0</v>
      </c>
      <c r="AN170" s="10" t="s">
        <v>0</v>
      </c>
      <c r="AO170" s="10" t="s">
        <v>0</v>
      </c>
      <c r="AP170" s="10" t="s">
        <v>0</v>
      </c>
      <c r="AQ170" s="10" t="s">
        <v>0</v>
      </c>
      <c r="AR170" s="10" t="s">
        <v>0</v>
      </c>
      <c r="AS170" s="10" t="s">
        <v>0</v>
      </c>
      <c r="AT170" s="10" t="s">
        <v>0</v>
      </c>
      <c r="AU170" s="10" t="s">
        <v>0</v>
      </c>
      <c r="AV170" s="10" t="s">
        <v>0</v>
      </c>
      <c r="AW170" s="10" t="s">
        <v>0</v>
      </c>
      <c r="AX170" s="10" t="s">
        <v>0</v>
      </c>
      <c r="AY170" s="10" t="s">
        <v>0</v>
      </c>
      <c r="AZ170" s="10" t="s">
        <v>0</v>
      </c>
      <c r="BA170" s="10" t="s">
        <v>0</v>
      </c>
      <c r="BB170" s="10" t="s">
        <v>0</v>
      </c>
      <c r="BC170" s="10" t="s">
        <v>0</v>
      </c>
      <c r="BD170" s="10" t="s">
        <v>0</v>
      </c>
      <c r="BE170" s="10" t="s">
        <v>0</v>
      </c>
      <c r="BF170" s="10" t="s">
        <v>0</v>
      </c>
      <c r="BG170" s="10" t="s">
        <v>0</v>
      </c>
      <c r="BH170" s="10" t="s">
        <v>0</v>
      </c>
      <c r="BI170" s="10" t="s">
        <v>0</v>
      </c>
      <c r="BJ170" s="10" t="s">
        <v>0</v>
      </c>
      <c r="BK170" s="10" t="s">
        <v>0</v>
      </c>
      <c r="BL170" s="10" t="s">
        <v>0</v>
      </c>
      <c r="BM170" s="10" t="s">
        <v>0</v>
      </c>
      <c r="BN170" s="10" t="s">
        <v>0</v>
      </c>
      <c r="BO170" s="37" t="e">
        <f t="shared" si="5"/>
        <v>#DIV/0!</v>
      </c>
      <c r="BP170" s="37"/>
      <c r="BQ170" s="37"/>
    </row>
    <row r="171" spans="1:69" x14ac:dyDescent="0.25">
      <c r="A171" s="1" t="s">
        <v>1803</v>
      </c>
      <c r="B171" s="4" t="s">
        <v>768</v>
      </c>
      <c r="C171" s="4" t="s">
        <v>769</v>
      </c>
      <c r="D171" s="8">
        <v>51349.800938925298</v>
      </c>
      <c r="E171" s="8">
        <v>45821.634949473701</v>
      </c>
      <c r="F171" s="8">
        <v>48979.391001465898</v>
      </c>
      <c r="G171" s="8">
        <v>54932.116055451101</v>
      </c>
      <c r="H171" s="8">
        <v>52114.2288186921</v>
      </c>
      <c r="I171" s="8">
        <v>55324.745903819399</v>
      </c>
      <c r="J171" s="8">
        <v>52005.149667554797</v>
      </c>
      <c r="K171" s="8">
        <v>55244.574804141899</v>
      </c>
      <c r="L171" s="8">
        <v>57291.477485036703</v>
      </c>
      <c r="M171" s="8">
        <v>48848.892560809698</v>
      </c>
      <c r="N171" s="8">
        <v>55090.724200168901</v>
      </c>
      <c r="O171" s="8">
        <v>47786.851064562499</v>
      </c>
      <c r="P171" s="8">
        <v>57929.980768194502</v>
      </c>
      <c r="Q171" s="8">
        <v>56980.629058981598</v>
      </c>
      <c r="R171" s="8">
        <v>55004.231110653302</v>
      </c>
      <c r="S171" s="8">
        <v>49757.013932198497</v>
      </c>
      <c r="T171" s="8">
        <v>52233.789096307097</v>
      </c>
      <c r="U171" s="8">
        <v>51318.567228195701</v>
      </c>
      <c r="V171" s="8">
        <v>60179.369468760699</v>
      </c>
      <c r="W171" s="8">
        <v>52369.7567444296</v>
      </c>
      <c r="X171" s="8">
        <v>51088.330327722899</v>
      </c>
      <c r="Y171" s="8">
        <v>55741.154018941699</v>
      </c>
      <c r="Z171" s="8">
        <v>55325.844485994698</v>
      </c>
      <c r="AA171" s="8">
        <v>56585.5222880773</v>
      </c>
      <c r="AB171" s="8">
        <v>50552.766134835103</v>
      </c>
      <c r="AC171" s="8">
        <v>50349.8113361867</v>
      </c>
      <c r="AD171" s="8">
        <v>55147.949287609699</v>
      </c>
      <c r="AE171" s="8">
        <v>61839.064317812597</v>
      </c>
      <c r="AF171" s="8">
        <v>51852.464924022803</v>
      </c>
      <c r="AG171" s="8">
        <v>60963.178176024201</v>
      </c>
      <c r="AH171" s="7">
        <f t="shared" si="4"/>
        <v>7.2595031945626887E-2</v>
      </c>
      <c r="AI171" s="7"/>
      <c r="AJ171" s="7"/>
      <c r="AK171" s="10">
        <v>108446.58993826499</v>
      </c>
      <c r="AL171" s="10">
        <v>109350.101275893</v>
      </c>
      <c r="AM171" s="10">
        <v>111635.99928206499</v>
      </c>
      <c r="AN171" s="10">
        <v>121551.759567537</v>
      </c>
      <c r="AO171" s="10">
        <v>109466.77554033999</v>
      </c>
      <c r="AP171" s="10">
        <v>114073.009324595</v>
      </c>
      <c r="AQ171" s="10">
        <v>124655.82267555001</v>
      </c>
      <c r="AR171" s="10">
        <v>109650.734330461</v>
      </c>
      <c r="AS171" s="10">
        <v>119373.30377858999</v>
      </c>
      <c r="AT171" s="10">
        <v>116695.775360516</v>
      </c>
      <c r="AU171" s="10">
        <v>104240.939722496</v>
      </c>
      <c r="AV171" s="10">
        <v>118329.335508199</v>
      </c>
      <c r="AW171" s="10">
        <v>111060.107729357</v>
      </c>
      <c r="AX171" s="10">
        <v>114968.550370832</v>
      </c>
      <c r="AY171" s="10">
        <v>118439.39883105599</v>
      </c>
      <c r="AZ171" s="10">
        <v>121994.90293667201</v>
      </c>
      <c r="BA171" s="10">
        <v>122774.57503538</v>
      </c>
      <c r="BB171" s="10">
        <v>115860.956597261</v>
      </c>
      <c r="BC171" s="10">
        <v>118896.247862879</v>
      </c>
      <c r="BD171" s="10">
        <v>124904.294206397</v>
      </c>
      <c r="BE171" s="10">
        <v>123129.477399157</v>
      </c>
      <c r="BF171" s="10">
        <v>123983.980872906</v>
      </c>
      <c r="BG171" s="10">
        <v>126358.91671663499</v>
      </c>
      <c r="BH171" s="10">
        <v>121924.071597452</v>
      </c>
      <c r="BI171" s="10">
        <v>121112.79340792799</v>
      </c>
      <c r="BJ171" s="10">
        <v>129064.27410243799</v>
      </c>
      <c r="BK171" s="10">
        <v>128531.158165573</v>
      </c>
      <c r="BL171" s="10">
        <v>133663.66816370501</v>
      </c>
      <c r="BM171" s="10">
        <v>136215.148792953</v>
      </c>
      <c r="BN171" s="10">
        <v>122741.504061927</v>
      </c>
      <c r="BO171" s="37">
        <f t="shared" si="5"/>
        <v>6.3952160042689096E-2</v>
      </c>
      <c r="BP171" s="37"/>
      <c r="BQ171" s="37"/>
    </row>
    <row r="172" spans="1:69" x14ac:dyDescent="0.25">
      <c r="A172" s="1" t="s">
        <v>1804</v>
      </c>
      <c r="B172" s="4" t="s">
        <v>773</v>
      </c>
      <c r="C172" s="4" t="s">
        <v>774</v>
      </c>
      <c r="D172" s="8" t="s">
        <v>0</v>
      </c>
      <c r="E172" s="8" t="s">
        <v>0</v>
      </c>
      <c r="F172" s="8" t="s">
        <v>0</v>
      </c>
      <c r="G172" s="8" t="s">
        <v>0</v>
      </c>
      <c r="H172" s="8" t="s">
        <v>0</v>
      </c>
      <c r="I172" s="8" t="s">
        <v>0</v>
      </c>
      <c r="J172" s="8" t="s">
        <v>0</v>
      </c>
      <c r="K172" s="8" t="s">
        <v>0</v>
      </c>
      <c r="L172" s="8" t="s">
        <v>0</v>
      </c>
      <c r="M172" s="8" t="s">
        <v>0</v>
      </c>
      <c r="N172" s="8" t="s">
        <v>0</v>
      </c>
      <c r="O172" s="8" t="s">
        <v>0</v>
      </c>
      <c r="P172" s="8" t="s">
        <v>0</v>
      </c>
      <c r="Q172" s="8" t="s">
        <v>0</v>
      </c>
      <c r="R172" s="8" t="s">
        <v>0</v>
      </c>
      <c r="S172" s="8" t="s">
        <v>0</v>
      </c>
      <c r="T172" s="8" t="s">
        <v>0</v>
      </c>
      <c r="U172" s="8" t="s">
        <v>0</v>
      </c>
      <c r="V172" s="8" t="s">
        <v>0</v>
      </c>
      <c r="W172" s="8" t="s">
        <v>0</v>
      </c>
      <c r="X172" s="8" t="s">
        <v>0</v>
      </c>
      <c r="Y172" s="8" t="s">
        <v>0</v>
      </c>
      <c r="Z172" s="8" t="s">
        <v>0</v>
      </c>
      <c r="AA172" s="8" t="s">
        <v>0</v>
      </c>
      <c r="AB172" s="8" t="s">
        <v>0</v>
      </c>
      <c r="AC172" s="8" t="s">
        <v>0</v>
      </c>
      <c r="AD172" s="8" t="s">
        <v>0</v>
      </c>
      <c r="AE172" s="8" t="s">
        <v>0</v>
      </c>
      <c r="AF172" s="8" t="s">
        <v>0</v>
      </c>
      <c r="AG172" s="8" t="s">
        <v>0</v>
      </c>
      <c r="AH172" s="7" t="e">
        <f t="shared" si="4"/>
        <v>#DIV/0!</v>
      </c>
      <c r="AI172" s="7"/>
      <c r="AJ172" s="7"/>
      <c r="AK172" s="10" t="s">
        <v>0</v>
      </c>
      <c r="AL172" s="10" t="s">
        <v>0</v>
      </c>
      <c r="AM172" s="10" t="s">
        <v>0</v>
      </c>
      <c r="AN172" s="10" t="s">
        <v>0</v>
      </c>
      <c r="AO172" s="10" t="s">
        <v>0</v>
      </c>
      <c r="AP172" s="10" t="s">
        <v>0</v>
      </c>
      <c r="AQ172" s="10" t="s">
        <v>0</v>
      </c>
      <c r="AR172" s="10" t="s">
        <v>0</v>
      </c>
      <c r="AS172" s="10" t="s">
        <v>0</v>
      </c>
      <c r="AT172" s="10" t="s">
        <v>0</v>
      </c>
      <c r="AU172" s="10" t="s">
        <v>0</v>
      </c>
      <c r="AV172" s="10" t="s">
        <v>0</v>
      </c>
      <c r="AW172" s="10" t="s">
        <v>0</v>
      </c>
      <c r="AX172" s="10" t="s">
        <v>0</v>
      </c>
      <c r="AY172" s="10" t="s">
        <v>0</v>
      </c>
      <c r="AZ172" s="10" t="s">
        <v>0</v>
      </c>
      <c r="BA172" s="10" t="s">
        <v>0</v>
      </c>
      <c r="BB172" s="10" t="s">
        <v>0</v>
      </c>
      <c r="BC172" s="10" t="s">
        <v>0</v>
      </c>
      <c r="BD172" s="10" t="s">
        <v>0</v>
      </c>
      <c r="BE172" s="10" t="s">
        <v>0</v>
      </c>
      <c r="BF172" s="10" t="s">
        <v>0</v>
      </c>
      <c r="BG172" s="10" t="s">
        <v>0</v>
      </c>
      <c r="BH172" s="10" t="s">
        <v>0</v>
      </c>
      <c r="BI172" s="10" t="s">
        <v>0</v>
      </c>
      <c r="BJ172" s="10" t="s">
        <v>0</v>
      </c>
      <c r="BK172" s="10" t="s">
        <v>0</v>
      </c>
      <c r="BL172" s="10" t="s">
        <v>0</v>
      </c>
      <c r="BM172" s="10" t="s">
        <v>0</v>
      </c>
      <c r="BN172" s="10" t="s">
        <v>0</v>
      </c>
      <c r="BO172" s="37" t="e">
        <f t="shared" si="5"/>
        <v>#DIV/0!</v>
      </c>
      <c r="BP172" s="37"/>
      <c r="BQ172" s="37"/>
    </row>
    <row r="173" spans="1:69" x14ac:dyDescent="0.25">
      <c r="A173" s="1" t="s">
        <v>1805</v>
      </c>
      <c r="B173" s="4" t="s">
        <v>778</v>
      </c>
      <c r="C173" s="4" t="s">
        <v>779</v>
      </c>
      <c r="D173" s="8">
        <v>114676.167136466</v>
      </c>
      <c r="E173" s="8">
        <v>124801.67852582601</v>
      </c>
      <c r="F173" s="8">
        <v>123284.23414122401</v>
      </c>
      <c r="G173" s="8">
        <v>123055.86507842</v>
      </c>
      <c r="H173" s="8">
        <v>105108.21759948401</v>
      </c>
      <c r="I173" s="8">
        <v>102993.688015425</v>
      </c>
      <c r="J173" s="8">
        <v>120173.87753095799</v>
      </c>
      <c r="K173" s="8">
        <v>112934.17770149</v>
      </c>
      <c r="L173" s="8">
        <v>100817.425023954</v>
      </c>
      <c r="M173" s="8">
        <v>106828.015490826</v>
      </c>
      <c r="N173" s="8">
        <v>101971.41887209201</v>
      </c>
      <c r="O173" s="8">
        <v>102900.441891878</v>
      </c>
      <c r="P173" s="8">
        <v>101217.82262602499</v>
      </c>
      <c r="Q173" s="8">
        <v>106925.703230104</v>
      </c>
      <c r="R173" s="8">
        <v>109295.89786034499</v>
      </c>
      <c r="S173" s="8">
        <v>104318.43592354099</v>
      </c>
      <c r="T173" s="8">
        <v>108318.83186248101</v>
      </c>
      <c r="U173" s="8">
        <v>103053.71629535699</v>
      </c>
      <c r="V173" s="8">
        <v>96088.092301864701</v>
      </c>
      <c r="W173" s="8">
        <v>97059.165746023704</v>
      </c>
      <c r="X173" s="8">
        <v>91975.363604514394</v>
      </c>
      <c r="Y173" s="8">
        <v>89988.856373719304</v>
      </c>
      <c r="Z173" s="8">
        <v>98487.466989580498</v>
      </c>
      <c r="AA173" s="8">
        <v>103789.80810246</v>
      </c>
      <c r="AB173" s="8">
        <v>89195.156783765095</v>
      </c>
      <c r="AC173" s="8">
        <v>88151.991279836802</v>
      </c>
      <c r="AD173" s="8">
        <v>94968.188191919005</v>
      </c>
      <c r="AE173" s="8">
        <v>101343.131758574</v>
      </c>
      <c r="AF173" s="8">
        <v>89488.775466512903</v>
      </c>
      <c r="AG173" s="8">
        <v>88090.965106728501</v>
      </c>
      <c r="AH173" s="7">
        <f t="shared" si="4"/>
        <v>0.10170759550111175</v>
      </c>
      <c r="AI173" s="7"/>
      <c r="AJ173" s="7"/>
      <c r="AK173" s="10">
        <v>115022.173783787</v>
      </c>
      <c r="AL173" s="10">
        <v>111340.559957452</v>
      </c>
      <c r="AM173" s="10">
        <v>117411.86378304</v>
      </c>
      <c r="AN173" s="10">
        <v>101452.473404966</v>
      </c>
      <c r="AO173" s="10">
        <v>118791.91993208999</v>
      </c>
      <c r="AP173" s="10">
        <v>98946.870332887804</v>
      </c>
      <c r="AQ173" s="10">
        <v>114380.94995143</v>
      </c>
      <c r="AR173" s="10">
        <v>104093.86427922</v>
      </c>
      <c r="AS173" s="10">
        <v>104887.66629685</v>
      </c>
      <c r="AT173" s="10">
        <v>98742.226455892305</v>
      </c>
      <c r="AU173" s="10">
        <v>102460.021437093</v>
      </c>
      <c r="AV173" s="10">
        <v>108910.05850308599</v>
      </c>
      <c r="AW173" s="10">
        <v>99108.978725521694</v>
      </c>
      <c r="AX173" s="10">
        <v>99409.222311982201</v>
      </c>
      <c r="AY173" s="10">
        <v>101734.38530761799</v>
      </c>
      <c r="AZ173" s="10">
        <v>100416.61151149</v>
      </c>
      <c r="BA173" s="10">
        <v>94483.989217747498</v>
      </c>
      <c r="BB173" s="10">
        <v>97892.9938730391</v>
      </c>
      <c r="BC173" s="10">
        <v>86292.985452536595</v>
      </c>
      <c r="BD173" s="10">
        <v>92568.773751978297</v>
      </c>
      <c r="BE173" s="10">
        <v>94061.672018932295</v>
      </c>
      <c r="BF173" s="10">
        <v>92653.842439169704</v>
      </c>
      <c r="BG173" s="10">
        <v>86932.288451515997</v>
      </c>
      <c r="BH173" s="10">
        <v>98834.855225171807</v>
      </c>
      <c r="BI173" s="10">
        <v>99109.644162876706</v>
      </c>
      <c r="BJ173" s="10">
        <v>83180.244300275997</v>
      </c>
      <c r="BK173" s="10">
        <v>95673.666925685699</v>
      </c>
      <c r="BL173" s="10">
        <v>88459.072903038294</v>
      </c>
      <c r="BM173" s="10">
        <v>83216.539939232505</v>
      </c>
      <c r="BN173" s="10">
        <v>95083.466451805303</v>
      </c>
      <c r="BO173" s="37">
        <f t="shared" si="5"/>
        <v>9.5627146983892949E-2</v>
      </c>
      <c r="BP173" s="37"/>
      <c r="BQ173" s="37"/>
    </row>
    <row r="174" spans="1:69" x14ac:dyDescent="0.25">
      <c r="A174" s="1" t="s">
        <v>1806</v>
      </c>
      <c r="B174" s="4" t="s">
        <v>782</v>
      </c>
      <c r="C174" s="4" t="s">
        <v>0</v>
      </c>
      <c r="D174" s="8">
        <v>384076.77130846801</v>
      </c>
      <c r="E174" s="8">
        <v>373589.02663707198</v>
      </c>
      <c r="F174" s="8">
        <v>372171.09232115198</v>
      </c>
      <c r="G174" s="8">
        <v>372931.917421786</v>
      </c>
      <c r="H174" s="8">
        <v>387522.71978160599</v>
      </c>
      <c r="I174" s="8">
        <v>355434.59313969302</v>
      </c>
      <c r="J174" s="8">
        <v>367267.15253841301</v>
      </c>
      <c r="K174" s="8">
        <v>376702.551168887</v>
      </c>
      <c r="L174" s="8">
        <v>381482.94446190802</v>
      </c>
      <c r="M174" s="8">
        <v>385779.022358171</v>
      </c>
      <c r="N174" s="8">
        <v>386522.72438330099</v>
      </c>
      <c r="O174" s="8">
        <v>379902.80152676097</v>
      </c>
      <c r="P174" s="8">
        <v>365100.459701863</v>
      </c>
      <c r="Q174" s="8">
        <v>375113.39485808898</v>
      </c>
      <c r="R174" s="8">
        <v>397554.18224989501</v>
      </c>
      <c r="S174" s="8">
        <v>393458.36328285199</v>
      </c>
      <c r="T174" s="8">
        <v>383897.55642374401</v>
      </c>
      <c r="U174" s="8">
        <v>375884.30052644899</v>
      </c>
      <c r="V174" s="8">
        <v>381512.49426073697</v>
      </c>
      <c r="W174" s="8">
        <v>384126.63968383899</v>
      </c>
      <c r="X174" s="8">
        <v>368501.833776435</v>
      </c>
      <c r="Y174" s="8">
        <v>391476.41568639502</v>
      </c>
      <c r="Z174" s="8">
        <v>367325.85824224702</v>
      </c>
      <c r="AA174" s="8">
        <v>373828.11355461698</v>
      </c>
      <c r="AB174" s="8">
        <v>382096.68084198498</v>
      </c>
      <c r="AC174" s="8">
        <v>371394.08031564398</v>
      </c>
      <c r="AD174" s="8">
        <v>389152.36364694999</v>
      </c>
      <c r="AE174" s="8">
        <v>376791.39739351202</v>
      </c>
      <c r="AF174" s="8">
        <v>378881.87075558101</v>
      </c>
      <c r="AG174" s="8">
        <v>386285.68590803101</v>
      </c>
      <c r="AH174" s="7">
        <f t="shared" si="4"/>
        <v>2.4524944309925814E-2</v>
      </c>
      <c r="AI174" s="7"/>
      <c r="AJ174" s="7"/>
      <c r="AK174" s="10">
        <v>69155.090834937</v>
      </c>
      <c r="AL174" s="10">
        <v>70035.223077753806</v>
      </c>
      <c r="AM174" s="10">
        <v>73450.543306006395</v>
      </c>
      <c r="AN174" s="10">
        <v>70097.177162726104</v>
      </c>
      <c r="AO174" s="10">
        <v>72206.249175803096</v>
      </c>
      <c r="AP174" s="10">
        <v>70843.432440979406</v>
      </c>
      <c r="AQ174" s="10">
        <v>66385.814043671504</v>
      </c>
      <c r="AR174" s="10">
        <v>62397.551132100802</v>
      </c>
      <c r="AS174" s="10">
        <v>69816.701380123603</v>
      </c>
      <c r="AT174" s="10">
        <v>67213.426678626594</v>
      </c>
      <c r="AU174" s="10">
        <v>73167.611633045701</v>
      </c>
      <c r="AV174" s="10">
        <v>68731.462205237403</v>
      </c>
      <c r="AW174" s="10">
        <v>69027.628485399197</v>
      </c>
      <c r="AX174" s="10">
        <v>73032.739080305604</v>
      </c>
      <c r="AY174" s="10">
        <v>68264.827546579501</v>
      </c>
      <c r="AZ174" s="10">
        <v>70748.701999980505</v>
      </c>
      <c r="BA174" s="10">
        <v>67881.961744852495</v>
      </c>
      <c r="BB174" s="10">
        <v>68484.369139213799</v>
      </c>
      <c r="BC174" s="10">
        <v>73898.875680828904</v>
      </c>
      <c r="BD174" s="10">
        <v>68291.559041466695</v>
      </c>
      <c r="BE174" s="10">
        <v>70439.597316036496</v>
      </c>
      <c r="BF174" s="10">
        <v>79105.840314643006</v>
      </c>
      <c r="BG174" s="10">
        <v>70804.009275349701</v>
      </c>
      <c r="BH174" s="10">
        <v>73610.864898682397</v>
      </c>
      <c r="BI174" s="10">
        <v>72621.025514740293</v>
      </c>
      <c r="BJ174" s="10">
        <v>69053.146131996094</v>
      </c>
      <c r="BK174" s="10">
        <v>75665.428509125399</v>
      </c>
      <c r="BL174" s="10">
        <v>78362.694970448501</v>
      </c>
      <c r="BM174" s="10">
        <v>71626.622173109194</v>
      </c>
      <c r="BN174" s="10">
        <v>76690.146980619902</v>
      </c>
      <c r="BO174" s="37">
        <f t="shared" si="5"/>
        <v>5.0205224748074692E-2</v>
      </c>
      <c r="BP174" s="37"/>
      <c r="BQ174" s="37"/>
    </row>
    <row r="175" spans="1:69" x14ac:dyDescent="0.25">
      <c r="A175" s="1" t="s">
        <v>1807</v>
      </c>
      <c r="B175" s="4" t="s">
        <v>785</v>
      </c>
      <c r="C175" s="4" t="s">
        <v>786</v>
      </c>
      <c r="D175" s="8">
        <v>193498.01348819199</v>
      </c>
      <c r="E175" s="8">
        <v>197057.228648766</v>
      </c>
      <c r="F175" s="8">
        <v>190213.41182262401</v>
      </c>
      <c r="G175" s="8">
        <v>184622.206872243</v>
      </c>
      <c r="H175" s="8">
        <v>192186.09242376601</v>
      </c>
      <c r="I175" s="8">
        <v>200294.56242845999</v>
      </c>
      <c r="J175" s="8">
        <v>198854.07775839299</v>
      </c>
      <c r="K175" s="8">
        <v>203684.20673069399</v>
      </c>
      <c r="L175" s="8">
        <v>206664.84280296799</v>
      </c>
      <c r="M175" s="8">
        <v>205189.181051405</v>
      </c>
      <c r="N175" s="8">
        <v>187974.23810042199</v>
      </c>
      <c r="O175" s="8">
        <v>196360.871850961</v>
      </c>
      <c r="P175" s="8">
        <v>206714.576718222</v>
      </c>
      <c r="Q175" s="8">
        <v>189820.948088832</v>
      </c>
      <c r="R175" s="8">
        <v>200216.07636798199</v>
      </c>
      <c r="S175" s="8">
        <v>201543.748699574</v>
      </c>
      <c r="T175" s="8">
        <v>195949.22071169899</v>
      </c>
      <c r="U175" s="8">
        <v>184151.910173729</v>
      </c>
      <c r="V175" s="8">
        <v>191333.41254217699</v>
      </c>
      <c r="W175" s="8">
        <v>182637.962367475</v>
      </c>
      <c r="X175" s="8">
        <v>181391.19496110899</v>
      </c>
      <c r="Y175" s="8">
        <v>177877.15683659201</v>
      </c>
      <c r="Z175" s="8">
        <v>198919.29672871399</v>
      </c>
      <c r="AA175" s="8">
        <v>185547.34335007501</v>
      </c>
      <c r="AB175" s="8">
        <v>195629.107350723</v>
      </c>
      <c r="AC175" s="8">
        <v>191707.71213793999</v>
      </c>
      <c r="AD175" s="8">
        <v>183408.50470735901</v>
      </c>
      <c r="AE175" s="8">
        <v>196108.45697895801</v>
      </c>
      <c r="AF175" s="8">
        <v>190732.40106643099</v>
      </c>
      <c r="AG175" s="8">
        <v>189669.13790523401</v>
      </c>
      <c r="AH175" s="7">
        <f t="shared" si="4"/>
        <v>4.0368815601378255E-2</v>
      </c>
      <c r="AI175" s="7"/>
      <c r="AJ175" s="7"/>
      <c r="AK175" s="10">
        <v>224277.066811403</v>
      </c>
      <c r="AL175" s="10">
        <v>222532.825606428</v>
      </c>
      <c r="AM175" s="10">
        <v>241538.058047709</v>
      </c>
      <c r="AN175" s="10">
        <v>229969.24608912799</v>
      </c>
      <c r="AO175" s="10">
        <v>231750.71246234301</v>
      </c>
      <c r="AP175" s="10">
        <v>229445.64627823999</v>
      </c>
      <c r="AQ175" s="10">
        <v>234830.364848962</v>
      </c>
      <c r="AR175" s="10">
        <v>237834.32164698601</v>
      </c>
      <c r="AS175" s="10">
        <v>216571.74445428199</v>
      </c>
      <c r="AT175" s="10">
        <v>221040.606089593</v>
      </c>
      <c r="AU175" s="10">
        <v>223313.214910348</v>
      </c>
      <c r="AV175" s="10">
        <v>221543.59508082501</v>
      </c>
      <c r="AW175" s="10">
        <v>228223.38846793</v>
      </c>
      <c r="AX175" s="10">
        <v>225103.97980875499</v>
      </c>
      <c r="AY175" s="10">
        <v>218446.402201308</v>
      </c>
      <c r="AZ175" s="10">
        <v>226881.85626897801</v>
      </c>
      <c r="BA175" s="10">
        <v>220021.95029797801</v>
      </c>
      <c r="BB175" s="10">
        <v>210249.48291329</v>
      </c>
      <c r="BC175" s="10">
        <v>217476.12388231</v>
      </c>
      <c r="BD175" s="10">
        <v>213259.982281993</v>
      </c>
      <c r="BE175" s="10">
        <v>213041.697813668</v>
      </c>
      <c r="BF175" s="10">
        <v>221898.85242730301</v>
      </c>
      <c r="BG175" s="10">
        <v>214576.27334632701</v>
      </c>
      <c r="BH175" s="10">
        <v>228819.939870517</v>
      </c>
      <c r="BI175" s="10">
        <v>241450.04824760201</v>
      </c>
      <c r="BJ175" s="10">
        <v>237589.003244277</v>
      </c>
      <c r="BK175" s="10">
        <v>228247.73465021601</v>
      </c>
      <c r="BL175" s="10">
        <v>230266.259655976</v>
      </c>
      <c r="BM175" s="10">
        <v>220955.22117605299</v>
      </c>
      <c r="BN175" s="10">
        <v>224810.30739993899</v>
      </c>
      <c r="BO175" s="37">
        <f t="shared" si="5"/>
        <v>3.6739222810024348E-2</v>
      </c>
      <c r="BP175" s="37"/>
      <c r="BQ175" s="37"/>
    </row>
    <row r="176" spans="1:69" x14ac:dyDescent="0.25">
      <c r="A176" s="1" t="s">
        <v>1808</v>
      </c>
      <c r="B176" s="4" t="s">
        <v>789</v>
      </c>
      <c r="C176" s="4" t="s">
        <v>0</v>
      </c>
      <c r="D176" s="8" t="s">
        <v>0</v>
      </c>
      <c r="E176" s="8" t="s">
        <v>0</v>
      </c>
      <c r="F176" s="8" t="s">
        <v>0</v>
      </c>
      <c r="G176" s="8" t="s">
        <v>0</v>
      </c>
      <c r="H176" s="8" t="s">
        <v>0</v>
      </c>
      <c r="I176" s="8" t="s">
        <v>0</v>
      </c>
      <c r="J176" s="8" t="s">
        <v>0</v>
      </c>
      <c r="K176" s="8" t="s">
        <v>0</v>
      </c>
      <c r="L176" s="8" t="s">
        <v>0</v>
      </c>
      <c r="M176" s="8" t="s">
        <v>0</v>
      </c>
      <c r="N176" s="8" t="s">
        <v>0</v>
      </c>
      <c r="O176" s="8" t="s">
        <v>0</v>
      </c>
      <c r="P176" s="8" t="s">
        <v>0</v>
      </c>
      <c r="Q176" s="8" t="s">
        <v>0</v>
      </c>
      <c r="R176" s="8" t="s">
        <v>0</v>
      </c>
      <c r="S176" s="8" t="s">
        <v>0</v>
      </c>
      <c r="T176" s="8" t="s">
        <v>0</v>
      </c>
      <c r="U176" s="8" t="s">
        <v>0</v>
      </c>
      <c r="V176" s="8" t="s">
        <v>0</v>
      </c>
      <c r="W176" s="8" t="s">
        <v>0</v>
      </c>
      <c r="X176" s="8" t="s">
        <v>0</v>
      </c>
      <c r="Y176" s="8" t="s">
        <v>0</v>
      </c>
      <c r="Z176" s="8" t="s">
        <v>0</v>
      </c>
      <c r="AA176" s="8" t="s">
        <v>0</v>
      </c>
      <c r="AB176" s="8" t="s">
        <v>0</v>
      </c>
      <c r="AC176" s="8" t="s">
        <v>0</v>
      </c>
      <c r="AD176" s="8" t="s">
        <v>0</v>
      </c>
      <c r="AE176" s="8" t="s">
        <v>0</v>
      </c>
      <c r="AF176" s="8" t="s">
        <v>0</v>
      </c>
      <c r="AG176" s="8" t="s">
        <v>0</v>
      </c>
      <c r="AH176" s="7" t="e">
        <f t="shared" si="4"/>
        <v>#DIV/0!</v>
      </c>
      <c r="AI176" s="7"/>
      <c r="AJ176" s="7"/>
      <c r="AK176" s="10" t="s">
        <v>0</v>
      </c>
      <c r="AL176" s="10" t="s">
        <v>0</v>
      </c>
      <c r="AM176" s="10" t="s">
        <v>0</v>
      </c>
      <c r="AN176" s="10" t="s">
        <v>0</v>
      </c>
      <c r="AO176" s="10" t="s">
        <v>0</v>
      </c>
      <c r="AP176" s="10" t="s">
        <v>0</v>
      </c>
      <c r="AQ176" s="10" t="s">
        <v>0</v>
      </c>
      <c r="AR176" s="10" t="s">
        <v>0</v>
      </c>
      <c r="AS176" s="10" t="s">
        <v>0</v>
      </c>
      <c r="AT176" s="10" t="s">
        <v>0</v>
      </c>
      <c r="AU176" s="10" t="s">
        <v>0</v>
      </c>
      <c r="AV176" s="10" t="s">
        <v>0</v>
      </c>
      <c r="AW176" s="10" t="s">
        <v>0</v>
      </c>
      <c r="AX176" s="10" t="s">
        <v>0</v>
      </c>
      <c r="AY176" s="10" t="s">
        <v>0</v>
      </c>
      <c r="AZ176" s="10" t="s">
        <v>0</v>
      </c>
      <c r="BA176" s="10" t="s">
        <v>0</v>
      </c>
      <c r="BB176" s="10" t="s">
        <v>0</v>
      </c>
      <c r="BC176" s="10" t="s">
        <v>0</v>
      </c>
      <c r="BD176" s="10" t="s">
        <v>0</v>
      </c>
      <c r="BE176" s="10" t="s">
        <v>0</v>
      </c>
      <c r="BF176" s="10" t="s">
        <v>0</v>
      </c>
      <c r="BG176" s="10" t="s">
        <v>0</v>
      </c>
      <c r="BH176" s="10" t="s">
        <v>0</v>
      </c>
      <c r="BI176" s="10" t="s">
        <v>0</v>
      </c>
      <c r="BJ176" s="10" t="s">
        <v>0</v>
      </c>
      <c r="BK176" s="10" t="s">
        <v>0</v>
      </c>
      <c r="BL176" s="10" t="s">
        <v>0</v>
      </c>
      <c r="BM176" s="10" t="s">
        <v>0</v>
      </c>
      <c r="BN176" s="10" t="s">
        <v>0</v>
      </c>
      <c r="BO176" s="37" t="e">
        <f t="shared" si="5"/>
        <v>#DIV/0!</v>
      </c>
      <c r="BP176" s="37"/>
      <c r="BQ176" s="37"/>
    </row>
    <row r="177" spans="1:69" x14ac:dyDescent="0.25">
      <c r="A177" s="1" t="s">
        <v>1809</v>
      </c>
      <c r="B177" s="4" t="s">
        <v>792</v>
      </c>
      <c r="C177" s="4" t="s">
        <v>793</v>
      </c>
      <c r="D177" s="8">
        <v>4091851.37371362</v>
      </c>
      <c r="E177" s="8">
        <v>3927977.6875266</v>
      </c>
      <c r="F177" s="8">
        <v>3867296.8933643601</v>
      </c>
      <c r="G177" s="8">
        <v>4041108.5056276</v>
      </c>
      <c r="H177" s="8">
        <v>4197335.9773574704</v>
      </c>
      <c r="I177" s="8">
        <v>4059434.20393292</v>
      </c>
      <c r="J177" s="8">
        <v>4195847.81127303</v>
      </c>
      <c r="K177" s="8">
        <v>4060319.7719826698</v>
      </c>
      <c r="L177" s="8">
        <v>4066625.2396692801</v>
      </c>
      <c r="M177" s="8">
        <v>4003095.3333377801</v>
      </c>
      <c r="N177" s="8">
        <v>3920417.3766129701</v>
      </c>
      <c r="O177" s="8">
        <v>4066496.76357524</v>
      </c>
      <c r="P177" s="8">
        <v>3925601.5463196798</v>
      </c>
      <c r="Q177" s="8">
        <v>3927084.5607397999</v>
      </c>
      <c r="R177" s="8">
        <v>3958669.9036992802</v>
      </c>
      <c r="S177" s="8">
        <v>3959684.6144761699</v>
      </c>
      <c r="T177" s="8">
        <v>4059104.4175086101</v>
      </c>
      <c r="U177" s="8">
        <v>3943908.7062044898</v>
      </c>
      <c r="V177" s="8">
        <v>3881658.5252335598</v>
      </c>
      <c r="W177" s="8">
        <v>3935197.9820592199</v>
      </c>
      <c r="X177" s="8">
        <v>3868139.9709452698</v>
      </c>
      <c r="Y177" s="8">
        <v>3949926.0535857901</v>
      </c>
      <c r="Z177" s="8">
        <v>3899921.19209118</v>
      </c>
      <c r="AA177" s="8">
        <v>3898767.9816751098</v>
      </c>
      <c r="AB177" s="8">
        <v>3992000.1762808501</v>
      </c>
      <c r="AC177" s="8">
        <v>3877804.8235917101</v>
      </c>
      <c r="AD177" s="8">
        <v>3974986.0148829599</v>
      </c>
      <c r="AE177" s="8">
        <v>3990046.1348532801</v>
      </c>
      <c r="AF177" s="8">
        <v>4042989.6646825098</v>
      </c>
      <c r="AG177" s="8">
        <v>3987001.98241782</v>
      </c>
      <c r="AH177" s="7">
        <f t="shared" si="4"/>
        <v>2.2019510670136931E-2</v>
      </c>
      <c r="AI177" s="7"/>
      <c r="AJ177" s="7"/>
      <c r="AK177" s="10">
        <v>810664.21349356405</v>
      </c>
      <c r="AL177" s="10">
        <v>774965.62320863199</v>
      </c>
      <c r="AM177" s="10">
        <v>817087.93993949296</v>
      </c>
      <c r="AN177" s="10">
        <v>798202.352242889</v>
      </c>
      <c r="AO177" s="10">
        <v>812278.026176507</v>
      </c>
      <c r="AP177" s="10">
        <v>846410.12477487605</v>
      </c>
      <c r="AQ177" s="10">
        <v>832735.91862088104</v>
      </c>
      <c r="AR177" s="10">
        <v>763490.86043788004</v>
      </c>
      <c r="AS177" s="10">
        <v>834625.21347977396</v>
      </c>
      <c r="AT177" s="10">
        <v>743882.92775191995</v>
      </c>
      <c r="AU177" s="10">
        <v>785828.345781866</v>
      </c>
      <c r="AV177" s="10">
        <v>811270.17779472296</v>
      </c>
      <c r="AW177" s="10">
        <v>802769.66807314695</v>
      </c>
      <c r="AX177" s="10">
        <v>751174.31937474106</v>
      </c>
      <c r="AY177" s="10">
        <v>785446.55731103302</v>
      </c>
      <c r="AZ177" s="10">
        <v>744009.335046703</v>
      </c>
      <c r="BA177" s="10">
        <v>816175.73886238202</v>
      </c>
      <c r="BB177" s="10">
        <v>806612.42617661599</v>
      </c>
      <c r="BC177" s="10">
        <v>765628.39724627195</v>
      </c>
      <c r="BD177" s="10">
        <v>782113.32503493002</v>
      </c>
      <c r="BE177" s="10">
        <v>796576.38762681396</v>
      </c>
      <c r="BF177" s="10">
        <v>741286.73774598201</v>
      </c>
      <c r="BG177" s="10">
        <v>806840.70554307895</v>
      </c>
      <c r="BH177" s="10">
        <v>817799.08025209198</v>
      </c>
      <c r="BI177" s="10">
        <v>806558.91441633995</v>
      </c>
      <c r="BJ177" s="10">
        <v>830559.23462191399</v>
      </c>
      <c r="BK177" s="10">
        <v>832301.92438015004</v>
      </c>
      <c r="BL177" s="10">
        <v>841257.189320251</v>
      </c>
      <c r="BM177" s="10">
        <v>829685.27459939301</v>
      </c>
      <c r="BN177" s="10">
        <v>833431.42273795395</v>
      </c>
      <c r="BO177" s="37">
        <f t="shared" si="5"/>
        <v>3.8453771239990046E-2</v>
      </c>
      <c r="BP177" s="37"/>
      <c r="BQ177" s="37"/>
    </row>
    <row r="178" spans="1:69" x14ac:dyDescent="0.25">
      <c r="A178" s="1" t="s">
        <v>1810</v>
      </c>
      <c r="B178" s="4" t="s">
        <v>796</v>
      </c>
      <c r="C178" s="4" t="s">
        <v>797</v>
      </c>
      <c r="D178" s="8" t="s">
        <v>0</v>
      </c>
      <c r="E178" s="8" t="s">
        <v>0</v>
      </c>
      <c r="F178" s="8" t="s">
        <v>0</v>
      </c>
      <c r="G178" s="8" t="s">
        <v>0</v>
      </c>
      <c r="H178" s="8" t="s">
        <v>0</v>
      </c>
      <c r="I178" s="8" t="s">
        <v>0</v>
      </c>
      <c r="J178" s="8" t="s">
        <v>0</v>
      </c>
      <c r="K178" s="8" t="s">
        <v>0</v>
      </c>
      <c r="L178" s="8" t="s">
        <v>0</v>
      </c>
      <c r="M178" s="8" t="s">
        <v>0</v>
      </c>
      <c r="N178" s="8" t="s">
        <v>0</v>
      </c>
      <c r="O178" s="8" t="s">
        <v>0</v>
      </c>
      <c r="P178" s="8" t="s">
        <v>0</v>
      </c>
      <c r="Q178" s="8" t="s">
        <v>0</v>
      </c>
      <c r="R178" s="8" t="s">
        <v>0</v>
      </c>
      <c r="S178" s="8" t="s">
        <v>0</v>
      </c>
      <c r="T178" s="8" t="s">
        <v>0</v>
      </c>
      <c r="U178" s="8" t="s">
        <v>0</v>
      </c>
      <c r="V178" s="8" t="s">
        <v>0</v>
      </c>
      <c r="W178" s="8" t="s">
        <v>0</v>
      </c>
      <c r="X178" s="8" t="s">
        <v>0</v>
      </c>
      <c r="Y178" s="8" t="s">
        <v>0</v>
      </c>
      <c r="Z178" s="8" t="s">
        <v>0</v>
      </c>
      <c r="AA178" s="8" t="s">
        <v>0</v>
      </c>
      <c r="AB178" s="8" t="s">
        <v>0</v>
      </c>
      <c r="AC178" s="8" t="s">
        <v>0</v>
      </c>
      <c r="AD178" s="8" t="s">
        <v>0</v>
      </c>
      <c r="AE178" s="8" t="s">
        <v>0</v>
      </c>
      <c r="AF178" s="8" t="s">
        <v>0</v>
      </c>
      <c r="AG178" s="8" t="s">
        <v>0</v>
      </c>
      <c r="AH178" s="7" t="e">
        <f t="shared" si="4"/>
        <v>#DIV/0!</v>
      </c>
      <c r="AI178" s="7"/>
      <c r="AJ178" s="7"/>
      <c r="AK178" s="10">
        <v>111815.85301535499</v>
      </c>
      <c r="AL178" s="10">
        <v>78337.773830966107</v>
      </c>
      <c r="AM178" s="10">
        <v>71797.078816912006</v>
      </c>
      <c r="AN178" s="10">
        <v>85160.380793054705</v>
      </c>
      <c r="AO178" s="10">
        <v>73626.454772922501</v>
      </c>
      <c r="AP178" s="10">
        <v>81843.700484604095</v>
      </c>
      <c r="AQ178" s="10">
        <v>72644.077573919305</v>
      </c>
      <c r="AR178" s="10">
        <v>84025.132016679199</v>
      </c>
      <c r="AS178" s="10">
        <v>60757.2026397546</v>
      </c>
      <c r="AT178" s="10">
        <v>80561.766272636596</v>
      </c>
      <c r="AU178" s="10">
        <v>68745.736702638998</v>
      </c>
      <c r="AV178" s="10">
        <v>72986.1377408962</v>
      </c>
      <c r="AW178" s="10">
        <v>68874.454166015203</v>
      </c>
      <c r="AX178" s="10">
        <v>63349.543422759903</v>
      </c>
      <c r="AY178" s="10">
        <v>83541.771582324407</v>
      </c>
      <c r="AZ178" s="10">
        <v>67771.331293996904</v>
      </c>
      <c r="BA178" s="10">
        <v>63047.571379070803</v>
      </c>
      <c r="BB178" s="10">
        <v>58627.263483344199</v>
      </c>
      <c r="BC178" s="10">
        <v>79470.392218249995</v>
      </c>
      <c r="BD178" s="10">
        <v>59195.727977464099</v>
      </c>
      <c r="BE178" s="10">
        <v>60264.743882822797</v>
      </c>
      <c r="BF178" s="10">
        <v>66870.732102345806</v>
      </c>
      <c r="BG178" s="10">
        <v>57727.114961020001</v>
      </c>
      <c r="BH178" s="10">
        <v>63086.504944373497</v>
      </c>
      <c r="BI178" s="10">
        <v>57188.651051630601</v>
      </c>
      <c r="BJ178" s="10">
        <v>67938.007740130401</v>
      </c>
      <c r="BK178" s="10">
        <v>50048.374349540703</v>
      </c>
      <c r="BL178" s="10">
        <v>70351.231272214005</v>
      </c>
      <c r="BM178" s="10">
        <v>63874.584292154803</v>
      </c>
      <c r="BN178" s="10">
        <v>50813.686126508001</v>
      </c>
      <c r="BO178" s="37">
        <f t="shared" si="5"/>
        <v>0.17859001610476777</v>
      </c>
      <c r="BP178" s="37"/>
      <c r="BQ178" s="37"/>
    </row>
    <row r="179" spans="1:69" x14ac:dyDescent="0.25">
      <c r="A179" s="1" t="s">
        <v>1811</v>
      </c>
      <c r="B179" s="4" t="s">
        <v>800</v>
      </c>
      <c r="C179" s="4" t="s">
        <v>801</v>
      </c>
      <c r="D179" s="8">
        <v>2002224.1356176799</v>
      </c>
      <c r="E179" s="8">
        <v>2014950.12207927</v>
      </c>
      <c r="F179" s="8">
        <v>2035524.30464398</v>
      </c>
      <c r="G179" s="8">
        <v>2187213.4450427298</v>
      </c>
      <c r="H179" s="8">
        <v>2386601.9820933598</v>
      </c>
      <c r="I179" s="8">
        <v>2142656.7024505902</v>
      </c>
      <c r="J179" s="8">
        <v>2200465.9032344799</v>
      </c>
      <c r="K179" s="8">
        <v>2158185.4044781299</v>
      </c>
      <c r="L179" s="8">
        <v>2242761.6484739399</v>
      </c>
      <c r="M179" s="8">
        <v>2139151.5163234901</v>
      </c>
      <c r="N179" s="8">
        <v>2378117.8452009498</v>
      </c>
      <c r="O179" s="8">
        <v>2169862.1724550799</v>
      </c>
      <c r="P179" s="8">
        <v>2238360.8841575901</v>
      </c>
      <c r="Q179" s="8">
        <v>2191783.90065818</v>
      </c>
      <c r="R179" s="8">
        <v>2257833.8584650401</v>
      </c>
      <c r="S179" s="8">
        <v>2224386.3455406101</v>
      </c>
      <c r="T179" s="8">
        <v>2202226.5075532701</v>
      </c>
      <c r="U179" s="8">
        <v>2297762.4190340699</v>
      </c>
      <c r="V179" s="8">
        <v>2169354.3948029098</v>
      </c>
      <c r="W179" s="8">
        <v>2278227.5655087</v>
      </c>
      <c r="X179" s="8">
        <v>2345119.4522176902</v>
      </c>
      <c r="Y179" s="8">
        <v>2215826.9475816898</v>
      </c>
      <c r="Z179" s="8">
        <v>2218776.6722054798</v>
      </c>
      <c r="AA179" s="8">
        <v>2202429.24211061</v>
      </c>
      <c r="AB179" s="8">
        <v>2242876.2227637102</v>
      </c>
      <c r="AC179" s="8">
        <v>2237248.4223240698</v>
      </c>
      <c r="AD179" s="8">
        <v>2225663.0861769398</v>
      </c>
      <c r="AE179" s="8">
        <v>2168725.0504705198</v>
      </c>
      <c r="AF179" s="8">
        <v>2231112.22134824</v>
      </c>
      <c r="AG179" s="8">
        <v>2234924.4074709802</v>
      </c>
      <c r="AH179" s="7">
        <f t="shared" si="4"/>
        <v>4.0112590018806252E-2</v>
      </c>
      <c r="AI179" s="7"/>
      <c r="AJ179" s="7"/>
      <c r="AK179" s="10">
        <v>6520693.9096609196</v>
      </c>
      <c r="AL179" s="10">
        <v>7159800.9897850296</v>
      </c>
      <c r="AM179" s="10">
        <v>7077328.2434963798</v>
      </c>
      <c r="AN179" s="10">
        <v>7194059.2830893602</v>
      </c>
      <c r="AO179" s="10">
        <v>7834777.2639488103</v>
      </c>
      <c r="AP179" s="10">
        <v>7716116.9392549396</v>
      </c>
      <c r="AQ179" s="10">
        <v>7826432.72385028</v>
      </c>
      <c r="AR179" s="10">
        <v>7536165.9440940404</v>
      </c>
      <c r="AS179" s="10">
        <v>7285289.7609458296</v>
      </c>
      <c r="AT179" s="10">
        <v>7194986.9392049601</v>
      </c>
      <c r="AU179" s="10">
        <v>7733969.5322936103</v>
      </c>
      <c r="AV179" s="10">
        <v>7867497.0068071904</v>
      </c>
      <c r="AW179" s="10">
        <v>8034827.7553885104</v>
      </c>
      <c r="AX179" s="10">
        <v>7710971.3207838098</v>
      </c>
      <c r="AY179" s="10">
        <v>7860249.5102704298</v>
      </c>
      <c r="AZ179" s="10">
        <v>7861749.0324073201</v>
      </c>
      <c r="BA179" s="10">
        <v>7994052.4889020398</v>
      </c>
      <c r="BB179" s="10">
        <v>7167421.1620639004</v>
      </c>
      <c r="BC179" s="10">
        <v>7940559.0847025998</v>
      </c>
      <c r="BD179" s="10">
        <v>7151532.1470793001</v>
      </c>
      <c r="BE179" s="10">
        <v>7285562.23996724</v>
      </c>
      <c r="BF179" s="10">
        <v>7317340.8501199698</v>
      </c>
      <c r="BG179" s="10">
        <v>7368569.7452618703</v>
      </c>
      <c r="BH179" s="10">
        <v>7454415.1947414596</v>
      </c>
      <c r="BI179" s="10">
        <v>7557257.3506194102</v>
      </c>
      <c r="BJ179" s="10">
        <v>7421914.6460754499</v>
      </c>
      <c r="BK179" s="10">
        <v>7280299.7667219397</v>
      </c>
      <c r="BL179" s="10">
        <v>7428845.9244591799</v>
      </c>
      <c r="BM179" s="10">
        <v>7404256.2657494601</v>
      </c>
      <c r="BN179" s="10">
        <v>7531060.0916100303</v>
      </c>
      <c r="BO179" s="37">
        <f t="shared" si="5"/>
        <v>4.5528809494938441E-2</v>
      </c>
      <c r="BP179" s="37"/>
      <c r="BQ179" s="37"/>
    </row>
    <row r="180" spans="1:69" x14ac:dyDescent="0.25">
      <c r="A180" s="1" t="s">
        <v>1812</v>
      </c>
      <c r="B180" s="4" t="s">
        <v>803</v>
      </c>
      <c r="C180" s="4" t="s">
        <v>804</v>
      </c>
      <c r="D180" s="8" t="s">
        <v>0</v>
      </c>
      <c r="E180" s="8" t="s">
        <v>0</v>
      </c>
      <c r="F180" s="8" t="s">
        <v>0</v>
      </c>
      <c r="G180" s="8" t="s">
        <v>0</v>
      </c>
      <c r="H180" s="8" t="s">
        <v>0</v>
      </c>
      <c r="I180" s="8" t="s">
        <v>0</v>
      </c>
      <c r="J180" s="8" t="s">
        <v>0</v>
      </c>
      <c r="K180" s="8" t="s">
        <v>0</v>
      </c>
      <c r="L180" s="8" t="s">
        <v>0</v>
      </c>
      <c r="M180" s="8" t="s">
        <v>0</v>
      </c>
      <c r="N180" s="8" t="s">
        <v>0</v>
      </c>
      <c r="O180" s="8" t="s">
        <v>0</v>
      </c>
      <c r="P180" s="8" t="s">
        <v>0</v>
      </c>
      <c r="Q180" s="8" t="s">
        <v>0</v>
      </c>
      <c r="R180" s="8" t="s">
        <v>0</v>
      </c>
      <c r="S180" s="8" t="s">
        <v>0</v>
      </c>
      <c r="T180" s="8" t="s">
        <v>0</v>
      </c>
      <c r="U180" s="8" t="s">
        <v>0</v>
      </c>
      <c r="V180" s="8" t="s">
        <v>0</v>
      </c>
      <c r="W180" s="8" t="s">
        <v>0</v>
      </c>
      <c r="X180" s="8" t="s">
        <v>0</v>
      </c>
      <c r="Y180" s="8" t="s">
        <v>0</v>
      </c>
      <c r="Z180" s="8" t="s">
        <v>0</v>
      </c>
      <c r="AA180" s="8" t="s">
        <v>0</v>
      </c>
      <c r="AB180" s="8" t="s">
        <v>0</v>
      </c>
      <c r="AC180" s="8" t="s">
        <v>0</v>
      </c>
      <c r="AD180" s="8" t="s">
        <v>0</v>
      </c>
      <c r="AE180" s="8" t="s">
        <v>0</v>
      </c>
      <c r="AF180" s="8" t="s">
        <v>0</v>
      </c>
      <c r="AG180" s="8" t="s">
        <v>0</v>
      </c>
      <c r="AH180" s="7" t="e">
        <f t="shared" si="4"/>
        <v>#DIV/0!</v>
      </c>
      <c r="AI180" s="7"/>
      <c r="AJ180" s="7"/>
      <c r="AK180" s="10" t="s">
        <v>0</v>
      </c>
      <c r="AL180" s="10" t="s">
        <v>0</v>
      </c>
      <c r="AM180" s="10" t="s">
        <v>0</v>
      </c>
      <c r="AN180" s="10" t="s">
        <v>0</v>
      </c>
      <c r="AO180" s="10" t="s">
        <v>0</v>
      </c>
      <c r="AP180" s="10" t="s">
        <v>0</v>
      </c>
      <c r="AQ180" s="10" t="s">
        <v>0</v>
      </c>
      <c r="AR180" s="10" t="s">
        <v>0</v>
      </c>
      <c r="AS180" s="10" t="s">
        <v>0</v>
      </c>
      <c r="AT180" s="10" t="s">
        <v>0</v>
      </c>
      <c r="AU180" s="10" t="s">
        <v>0</v>
      </c>
      <c r="AV180" s="10" t="s">
        <v>0</v>
      </c>
      <c r="AW180" s="10" t="s">
        <v>0</v>
      </c>
      <c r="AX180" s="10" t="s">
        <v>0</v>
      </c>
      <c r="AY180" s="10" t="s">
        <v>0</v>
      </c>
      <c r="AZ180" s="10" t="s">
        <v>0</v>
      </c>
      <c r="BA180" s="10" t="s">
        <v>0</v>
      </c>
      <c r="BB180" s="10" t="s">
        <v>0</v>
      </c>
      <c r="BC180" s="10" t="s">
        <v>0</v>
      </c>
      <c r="BD180" s="10" t="s">
        <v>0</v>
      </c>
      <c r="BE180" s="10" t="s">
        <v>0</v>
      </c>
      <c r="BF180" s="10" t="s">
        <v>0</v>
      </c>
      <c r="BG180" s="10" t="s">
        <v>0</v>
      </c>
      <c r="BH180" s="10" t="s">
        <v>0</v>
      </c>
      <c r="BI180" s="10" t="s">
        <v>0</v>
      </c>
      <c r="BJ180" s="10" t="s">
        <v>0</v>
      </c>
      <c r="BK180" s="10" t="s">
        <v>0</v>
      </c>
      <c r="BL180" s="10" t="s">
        <v>0</v>
      </c>
      <c r="BM180" s="10" t="s">
        <v>0</v>
      </c>
      <c r="BN180" s="10" t="s">
        <v>0</v>
      </c>
      <c r="BO180" s="37" t="e">
        <f t="shared" si="5"/>
        <v>#DIV/0!</v>
      </c>
      <c r="BP180" s="37"/>
      <c r="BQ180" s="37"/>
    </row>
    <row r="181" spans="1:69" x14ac:dyDescent="0.25">
      <c r="A181" s="1" t="s">
        <v>1813</v>
      </c>
      <c r="B181" s="4" t="s">
        <v>807</v>
      </c>
      <c r="C181" s="4" t="s">
        <v>808</v>
      </c>
      <c r="D181" s="8" t="s">
        <v>0</v>
      </c>
      <c r="E181" s="8" t="s">
        <v>0</v>
      </c>
      <c r="F181" s="8" t="s">
        <v>0</v>
      </c>
      <c r="G181" s="8" t="s">
        <v>0</v>
      </c>
      <c r="H181" s="8" t="s">
        <v>0</v>
      </c>
      <c r="I181" s="8" t="s">
        <v>0</v>
      </c>
      <c r="J181" s="8" t="s">
        <v>0</v>
      </c>
      <c r="K181" s="8" t="s">
        <v>0</v>
      </c>
      <c r="L181" s="8" t="s">
        <v>0</v>
      </c>
      <c r="M181" s="8" t="s">
        <v>0</v>
      </c>
      <c r="N181" s="8" t="s">
        <v>0</v>
      </c>
      <c r="O181" s="8" t="s">
        <v>0</v>
      </c>
      <c r="P181" s="8" t="s">
        <v>0</v>
      </c>
      <c r="Q181" s="8" t="s">
        <v>0</v>
      </c>
      <c r="R181" s="8" t="s">
        <v>0</v>
      </c>
      <c r="S181" s="8" t="s">
        <v>0</v>
      </c>
      <c r="T181" s="8" t="s">
        <v>0</v>
      </c>
      <c r="U181" s="8" t="s">
        <v>0</v>
      </c>
      <c r="V181" s="8" t="s">
        <v>0</v>
      </c>
      <c r="W181" s="8" t="s">
        <v>0</v>
      </c>
      <c r="X181" s="8" t="s">
        <v>0</v>
      </c>
      <c r="Y181" s="8" t="s">
        <v>0</v>
      </c>
      <c r="Z181" s="8" t="s">
        <v>0</v>
      </c>
      <c r="AA181" s="8" t="s">
        <v>0</v>
      </c>
      <c r="AB181" s="8" t="s">
        <v>0</v>
      </c>
      <c r="AC181" s="8" t="s">
        <v>0</v>
      </c>
      <c r="AD181" s="8" t="s">
        <v>0</v>
      </c>
      <c r="AE181" s="8" t="s">
        <v>0</v>
      </c>
      <c r="AF181" s="8" t="s">
        <v>0</v>
      </c>
      <c r="AG181" s="8" t="s">
        <v>0</v>
      </c>
      <c r="AH181" s="7" t="e">
        <f t="shared" si="4"/>
        <v>#DIV/0!</v>
      </c>
      <c r="AI181" s="7"/>
      <c r="AJ181" s="7"/>
      <c r="AK181" s="10" t="s">
        <v>0</v>
      </c>
      <c r="AL181" s="10" t="s">
        <v>0</v>
      </c>
      <c r="AM181" s="10" t="s">
        <v>0</v>
      </c>
      <c r="AN181" s="10" t="s">
        <v>0</v>
      </c>
      <c r="AO181" s="10" t="s">
        <v>0</v>
      </c>
      <c r="AP181" s="10" t="s">
        <v>0</v>
      </c>
      <c r="AQ181" s="10" t="s">
        <v>0</v>
      </c>
      <c r="AR181" s="10" t="s">
        <v>0</v>
      </c>
      <c r="AS181" s="10" t="s">
        <v>0</v>
      </c>
      <c r="AT181" s="10" t="s">
        <v>0</v>
      </c>
      <c r="AU181" s="10" t="s">
        <v>0</v>
      </c>
      <c r="AV181" s="10" t="s">
        <v>0</v>
      </c>
      <c r="AW181" s="10" t="s">
        <v>0</v>
      </c>
      <c r="AX181" s="10" t="s">
        <v>0</v>
      </c>
      <c r="AY181" s="10" t="s">
        <v>0</v>
      </c>
      <c r="AZ181" s="10" t="s">
        <v>0</v>
      </c>
      <c r="BA181" s="10" t="s">
        <v>0</v>
      </c>
      <c r="BB181" s="10" t="s">
        <v>0</v>
      </c>
      <c r="BC181" s="10" t="s">
        <v>0</v>
      </c>
      <c r="BD181" s="10" t="s">
        <v>0</v>
      </c>
      <c r="BE181" s="10" t="s">
        <v>0</v>
      </c>
      <c r="BF181" s="10" t="s">
        <v>0</v>
      </c>
      <c r="BG181" s="10" t="s">
        <v>0</v>
      </c>
      <c r="BH181" s="10" t="s">
        <v>0</v>
      </c>
      <c r="BI181" s="10" t="s">
        <v>0</v>
      </c>
      <c r="BJ181" s="10" t="s">
        <v>0</v>
      </c>
      <c r="BK181" s="10" t="s">
        <v>0</v>
      </c>
      <c r="BL181" s="10" t="s">
        <v>0</v>
      </c>
      <c r="BM181" s="10" t="s">
        <v>0</v>
      </c>
      <c r="BN181" s="10" t="s">
        <v>0</v>
      </c>
      <c r="BO181" s="37" t="e">
        <f t="shared" si="5"/>
        <v>#DIV/0!</v>
      </c>
      <c r="BP181" s="37"/>
      <c r="BQ181" s="37"/>
    </row>
    <row r="182" spans="1:69" x14ac:dyDescent="0.25">
      <c r="A182" s="1" t="s">
        <v>1814</v>
      </c>
      <c r="B182" s="4" t="s">
        <v>811</v>
      </c>
      <c r="C182" s="4" t="s">
        <v>812</v>
      </c>
      <c r="D182" s="8" t="s">
        <v>0</v>
      </c>
      <c r="E182" s="8" t="s">
        <v>0</v>
      </c>
      <c r="F182" s="8" t="s">
        <v>0</v>
      </c>
      <c r="G182" s="8" t="s">
        <v>0</v>
      </c>
      <c r="H182" s="8" t="s">
        <v>0</v>
      </c>
      <c r="I182" s="8" t="s">
        <v>0</v>
      </c>
      <c r="J182" s="8" t="s">
        <v>0</v>
      </c>
      <c r="K182" s="8" t="s">
        <v>0</v>
      </c>
      <c r="L182" s="8" t="s">
        <v>0</v>
      </c>
      <c r="M182" s="8" t="s">
        <v>0</v>
      </c>
      <c r="N182" s="8" t="s">
        <v>0</v>
      </c>
      <c r="O182" s="8" t="s">
        <v>0</v>
      </c>
      <c r="P182" s="8" t="s">
        <v>0</v>
      </c>
      <c r="Q182" s="8" t="s">
        <v>0</v>
      </c>
      <c r="R182" s="8" t="s">
        <v>0</v>
      </c>
      <c r="S182" s="8" t="s">
        <v>0</v>
      </c>
      <c r="T182" s="8" t="s">
        <v>0</v>
      </c>
      <c r="U182" s="8" t="s">
        <v>0</v>
      </c>
      <c r="V182" s="8" t="s">
        <v>0</v>
      </c>
      <c r="W182" s="8" t="s">
        <v>0</v>
      </c>
      <c r="X182" s="8" t="s">
        <v>0</v>
      </c>
      <c r="Y182" s="8" t="s">
        <v>0</v>
      </c>
      <c r="Z182" s="8" t="s">
        <v>0</v>
      </c>
      <c r="AA182" s="8" t="s">
        <v>0</v>
      </c>
      <c r="AB182" s="8" t="s">
        <v>0</v>
      </c>
      <c r="AC182" s="8" t="s">
        <v>0</v>
      </c>
      <c r="AD182" s="8" t="s">
        <v>0</v>
      </c>
      <c r="AE182" s="8" t="s">
        <v>0</v>
      </c>
      <c r="AF182" s="8" t="s">
        <v>0</v>
      </c>
      <c r="AG182" s="8" t="s">
        <v>0</v>
      </c>
      <c r="AH182" s="7" t="e">
        <f t="shared" si="4"/>
        <v>#DIV/0!</v>
      </c>
      <c r="AI182" s="7"/>
      <c r="AJ182" s="7"/>
      <c r="AK182" s="10" t="s">
        <v>0</v>
      </c>
      <c r="AL182" s="10" t="s">
        <v>0</v>
      </c>
      <c r="AM182" s="10" t="s">
        <v>0</v>
      </c>
      <c r="AN182" s="10" t="s">
        <v>0</v>
      </c>
      <c r="AO182" s="10" t="s">
        <v>0</v>
      </c>
      <c r="AP182" s="10" t="s">
        <v>0</v>
      </c>
      <c r="AQ182" s="10" t="s">
        <v>0</v>
      </c>
      <c r="AR182" s="10" t="s">
        <v>0</v>
      </c>
      <c r="AS182" s="10" t="s">
        <v>0</v>
      </c>
      <c r="AT182" s="10" t="s">
        <v>0</v>
      </c>
      <c r="AU182" s="10" t="s">
        <v>0</v>
      </c>
      <c r="AV182" s="10" t="s">
        <v>0</v>
      </c>
      <c r="AW182" s="10" t="s">
        <v>0</v>
      </c>
      <c r="AX182" s="10" t="s">
        <v>0</v>
      </c>
      <c r="AY182" s="10" t="s">
        <v>0</v>
      </c>
      <c r="AZ182" s="10" t="s">
        <v>0</v>
      </c>
      <c r="BA182" s="10" t="s">
        <v>0</v>
      </c>
      <c r="BB182" s="10" t="s">
        <v>0</v>
      </c>
      <c r="BC182" s="10" t="s">
        <v>0</v>
      </c>
      <c r="BD182" s="10" t="s">
        <v>0</v>
      </c>
      <c r="BE182" s="10" t="s">
        <v>0</v>
      </c>
      <c r="BF182" s="10" t="s">
        <v>0</v>
      </c>
      <c r="BG182" s="10" t="s">
        <v>0</v>
      </c>
      <c r="BH182" s="10" t="s">
        <v>0</v>
      </c>
      <c r="BI182" s="10" t="s">
        <v>0</v>
      </c>
      <c r="BJ182" s="10" t="s">
        <v>0</v>
      </c>
      <c r="BK182" s="10" t="s">
        <v>0</v>
      </c>
      <c r="BL182" s="10" t="s">
        <v>0</v>
      </c>
      <c r="BM182" s="10" t="s">
        <v>0</v>
      </c>
      <c r="BN182" s="10" t="s">
        <v>0</v>
      </c>
      <c r="BO182" s="37" t="e">
        <f t="shared" si="5"/>
        <v>#DIV/0!</v>
      </c>
      <c r="BP182" s="37"/>
      <c r="BQ182" s="37"/>
    </row>
    <row r="183" spans="1:69" x14ac:dyDescent="0.25">
      <c r="A183" s="1" t="s">
        <v>1815</v>
      </c>
      <c r="B183" s="4" t="s">
        <v>816</v>
      </c>
      <c r="C183" s="4" t="s">
        <v>817</v>
      </c>
      <c r="D183" s="8" t="s">
        <v>0</v>
      </c>
      <c r="E183" s="8" t="s">
        <v>0</v>
      </c>
      <c r="F183" s="8" t="s">
        <v>0</v>
      </c>
      <c r="G183" s="8" t="s">
        <v>0</v>
      </c>
      <c r="H183" s="8" t="s">
        <v>0</v>
      </c>
      <c r="I183" s="8" t="s">
        <v>0</v>
      </c>
      <c r="J183" s="8" t="s">
        <v>0</v>
      </c>
      <c r="K183" s="8" t="s">
        <v>0</v>
      </c>
      <c r="L183" s="8" t="s">
        <v>0</v>
      </c>
      <c r="M183" s="8" t="s">
        <v>0</v>
      </c>
      <c r="N183" s="8" t="s">
        <v>0</v>
      </c>
      <c r="O183" s="8" t="s">
        <v>0</v>
      </c>
      <c r="P183" s="8" t="s">
        <v>0</v>
      </c>
      <c r="Q183" s="8" t="s">
        <v>0</v>
      </c>
      <c r="R183" s="8" t="s">
        <v>0</v>
      </c>
      <c r="S183" s="8" t="s">
        <v>0</v>
      </c>
      <c r="T183" s="8" t="s">
        <v>0</v>
      </c>
      <c r="U183" s="8" t="s">
        <v>0</v>
      </c>
      <c r="V183" s="8" t="s">
        <v>0</v>
      </c>
      <c r="W183" s="8" t="s">
        <v>0</v>
      </c>
      <c r="X183" s="8" t="s">
        <v>0</v>
      </c>
      <c r="Y183" s="8" t="s">
        <v>0</v>
      </c>
      <c r="Z183" s="8" t="s">
        <v>0</v>
      </c>
      <c r="AA183" s="8" t="s">
        <v>0</v>
      </c>
      <c r="AB183" s="8" t="s">
        <v>0</v>
      </c>
      <c r="AC183" s="8" t="s">
        <v>0</v>
      </c>
      <c r="AD183" s="8" t="s">
        <v>0</v>
      </c>
      <c r="AE183" s="8" t="s">
        <v>0</v>
      </c>
      <c r="AF183" s="8" t="s">
        <v>0</v>
      </c>
      <c r="AG183" s="8" t="s">
        <v>0</v>
      </c>
      <c r="AH183" s="7" t="e">
        <f t="shared" si="4"/>
        <v>#DIV/0!</v>
      </c>
      <c r="AI183" s="7"/>
      <c r="AJ183" s="7"/>
      <c r="AK183" s="10" t="s">
        <v>0</v>
      </c>
      <c r="AL183" s="10" t="s">
        <v>0</v>
      </c>
      <c r="AM183" s="10" t="s">
        <v>0</v>
      </c>
      <c r="AN183" s="10" t="s">
        <v>0</v>
      </c>
      <c r="AO183" s="10" t="s">
        <v>0</v>
      </c>
      <c r="AP183" s="10" t="s">
        <v>0</v>
      </c>
      <c r="AQ183" s="10" t="s">
        <v>0</v>
      </c>
      <c r="AR183" s="10" t="s">
        <v>0</v>
      </c>
      <c r="AS183" s="10" t="s">
        <v>0</v>
      </c>
      <c r="AT183" s="10" t="s">
        <v>0</v>
      </c>
      <c r="AU183" s="10" t="s">
        <v>0</v>
      </c>
      <c r="AV183" s="10" t="s">
        <v>0</v>
      </c>
      <c r="AW183" s="10" t="s">
        <v>0</v>
      </c>
      <c r="AX183" s="10" t="s">
        <v>0</v>
      </c>
      <c r="AY183" s="10" t="s">
        <v>0</v>
      </c>
      <c r="AZ183" s="10" t="s">
        <v>0</v>
      </c>
      <c r="BA183" s="10" t="s">
        <v>0</v>
      </c>
      <c r="BB183" s="10" t="s">
        <v>0</v>
      </c>
      <c r="BC183" s="10" t="s">
        <v>0</v>
      </c>
      <c r="BD183" s="10" t="s">
        <v>0</v>
      </c>
      <c r="BE183" s="10" t="s">
        <v>0</v>
      </c>
      <c r="BF183" s="10" t="s">
        <v>0</v>
      </c>
      <c r="BG183" s="10" t="s">
        <v>0</v>
      </c>
      <c r="BH183" s="10" t="s">
        <v>0</v>
      </c>
      <c r="BI183" s="10" t="s">
        <v>0</v>
      </c>
      <c r="BJ183" s="10" t="s">
        <v>0</v>
      </c>
      <c r="BK183" s="10" t="s">
        <v>0</v>
      </c>
      <c r="BL183" s="10" t="s">
        <v>0</v>
      </c>
      <c r="BM183" s="10" t="s">
        <v>0</v>
      </c>
      <c r="BN183" s="10" t="s">
        <v>0</v>
      </c>
      <c r="BO183" s="37" t="e">
        <f t="shared" si="5"/>
        <v>#DIV/0!</v>
      </c>
      <c r="BP183" s="37"/>
      <c r="BQ183" s="37"/>
    </row>
    <row r="184" spans="1:69" x14ac:dyDescent="0.25">
      <c r="A184" s="1" t="s">
        <v>1816</v>
      </c>
      <c r="B184" s="4" t="s">
        <v>820</v>
      </c>
      <c r="C184" s="4" t="s">
        <v>821</v>
      </c>
      <c r="D184" s="8" t="s">
        <v>0</v>
      </c>
      <c r="E184" s="8" t="s">
        <v>0</v>
      </c>
      <c r="F184" s="8" t="s">
        <v>0</v>
      </c>
      <c r="G184" s="8" t="s">
        <v>0</v>
      </c>
      <c r="H184" s="8" t="s">
        <v>0</v>
      </c>
      <c r="I184" s="8" t="s">
        <v>0</v>
      </c>
      <c r="J184" s="8" t="s">
        <v>0</v>
      </c>
      <c r="K184" s="8" t="s">
        <v>0</v>
      </c>
      <c r="L184" s="8" t="s">
        <v>0</v>
      </c>
      <c r="M184" s="8" t="s">
        <v>0</v>
      </c>
      <c r="N184" s="8" t="s">
        <v>0</v>
      </c>
      <c r="O184" s="8" t="s">
        <v>0</v>
      </c>
      <c r="P184" s="8" t="s">
        <v>0</v>
      </c>
      <c r="Q184" s="8" t="s">
        <v>0</v>
      </c>
      <c r="R184" s="8" t="s">
        <v>0</v>
      </c>
      <c r="S184" s="8" t="s">
        <v>0</v>
      </c>
      <c r="T184" s="8" t="s">
        <v>0</v>
      </c>
      <c r="U184" s="8" t="s">
        <v>0</v>
      </c>
      <c r="V184" s="8" t="s">
        <v>0</v>
      </c>
      <c r="W184" s="8" t="s">
        <v>0</v>
      </c>
      <c r="X184" s="8" t="s">
        <v>0</v>
      </c>
      <c r="Y184" s="8" t="s">
        <v>0</v>
      </c>
      <c r="Z184" s="8" t="s">
        <v>0</v>
      </c>
      <c r="AA184" s="8" t="s">
        <v>0</v>
      </c>
      <c r="AB184" s="8" t="s">
        <v>0</v>
      </c>
      <c r="AC184" s="8" t="s">
        <v>0</v>
      </c>
      <c r="AD184" s="8" t="s">
        <v>0</v>
      </c>
      <c r="AE184" s="8" t="s">
        <v>0</v>
      </c>
      <c r="AF184" s="8" t="s">
        <v>0</v>
      </c>
      <c r="AG184" s="8" t="s">
        <v>0</v>
      </c>
      <c r="AH184" s="7" t="e">
        <f t="shared" si="4"/>
        <v>#DIV/0!</v>
      </c>
      <c r="AI184" s="7"/>
      <c r="AJ184" s="7"/>
      <c r="AK184" s="10" t="s">
        <v>0</v>
      </c>
      <c r="AL184" s="10" t="s">
        <v>0</v>
      </c>
      <c r="AM184" s="10" t="s">
        <v>0</v>
      </c>
      <c r="AN184" s="10" t="s">
        <v>0</v>
      </c>
      <c r="AO184" s="10" t="s">
        <v>0</v>
      </c>
      <c r="AP184" s="10" t="s">
        <v>0</v>
      </c>
      <c r="AQ184" s="10" t="s">
        <v>0</v>
      </c>
      <c r="AR184" s="10" t="s">
        <v>0</v>
      </c>
      <c r="AS184" s="10" t="s">
        <v>0</v>
      </c>
      <c r="AT184" s="10" t="s">
        <v>0</v>
      </c>
      <c r="AU184" s="10" t="s">
        <v>0</v>
      </c>
      <c r="AV184" s="10" t="s">
        <v>0</v>
      </c>
      <c r="AW184" s="10" t="s">
        <v>0</v>
      </c>
      <c r="AX184" s="10" t="s">
        <v>0</v>
      </c>
      <c r="AY184" s="10" t="s">
        <v>0</v>
      </c>
      <c r="AZ184" s="10" t="s">
        <v>0</v>
      </c>
      <c r="BA184" s="10" t="s">
        <v>0</v>
      </c>
      <c r="BB184" s="10" t="s">
        <v>0</v>
      </c>
      <c r="BC184" s="10" t="s">
        <v>0</v>
      </c>
      <c r="BD184" s="10" t="s">
        <v>0</v>
      </c>
      <c r="BE184" s="10" t="s">
        <v>0</v>
      </c>
      <c r="BF184" s="10" t="s">
        <v>0</v>
      </c>
      <c r="BG184" s="10" t="s">
        <v>0</v>
      </c>
      <c r="BH184" s="10" t="s">
        <v>0</v>
      </c>
      <c r="BI184" s="10" t="s">
        <v>0</v>
      </c>
      <c r="BJ184" s="10" t="s">
        <v>0</v>
      </c>
      <c r="BK184" s="10" t="s">
        <v>0</v>
      </c>
      <c r="BL184" s="10" t="s">
        <v>0</v>
      </c>
      <c r="BM184" s="10" t="s">
        <v>0</v>
      </c>
      <c r="BN184" s="10" t="s">
        <v>0</v>
      </c>
      <c r="BO184" s="37" t="e">
        <f t="shared" si="5"/>
        <v>#DIV/0!</v>
      </c>
      <c r="BP184" s="37"/>
      <c r="BQ184" s="37"/>
    </row>
    <row r="185" spans="1:69" x14ac:dyDescent="0.25">
      <c r="A185" s="1" t="s">
        <v>1817</v>
      </c>
      <c r="B185" s="4" t="s">
        <v>823</v>
      </c>
      <c r="C185" s="4" t="s">
        <v>824</v>
      </c>
      <c r="D185" s="8">
        <v>193476.567233004</v>
      </c>
      <c r="E185" s="8">
        <v>190839.132878668</v>
      </c>
      <c r="F185" s="8">
        <v>189223.37140304301</v>
      </c>
      <c r="G185" s="8">
        <v>188906.160943608</v>
      </c>
      <c r="H185" s="8">
        <v>194685.89918627799</v>
      </c>
      <c r="I185" s="8">
        <v>182005.508264398</v>
      </c>
      <c r="J185" s="8">
        <v>191147.808818458</v>
      </c>
      <c r="K185" s="8">
        <v>183600.05273854901</v>
      </c>
      <c r="L185" s="8">
        <v>194610.82076278201</v>
      </c>
      <c r="M185" s="8">
        <v>188958.25968717301</v>
      </c>
      <c r="N185" s="8">
        <v>170537.58862821999</v>
      </c>
      <c r="O185" s="8">
        <v>182785.88912771299</v>
      </c>
      <c r="P185" s="8">
        <v>186499.95242143201</v>
      </c>
      <c r="Q185" s="8">
        <v>174411.80800551001</v>
      </c>
      <c r="R185" s="8">
        <v>199596.70078327699</v>
      </c>
      <c r="S185" s="8">
        <v>191304.23705687301</v>
      </c>
      <c r="T185" s="8">
        <v>184563.47237424701</v>
      </c>
      <c r="U185" s="8">
        <v>185883.72504558499</v>
      </c>
      <c r="V185" s="8">
        <v>168552.32216120101</v>
      </c>
      <c r="W185" s="8">
        <v>183360.79259914299</v>
      </c>
      <c r="X185" s="8">
        <v>174644.60416469901</v>
      </c>
      <c r="Y185" s="8">
        <v>179391.42207168299</v>
      </c>
      <c r="Z185" s="8">
        <v>174018.011919671</v>
      </c>
      <c r="AA185" s="8">
        <v>183056.247007661</v>
      </c>
      <c r="AB185" s="8">
        <v>180085.27785185899</v>
      </c>
      <c r="AC185" s="8">
        <v>173345.60848955301</v>
      </c>
      <c r="AD185" s="8">
        <v>171213.16462761999</v>
      </c>
      <c r="AE185" s="8">
        <v>171239.907765293</v>
      </c>
      <c r="AF185" s="8">
        <v>196047.889820382</v>
      </c>
      <c r="AG185" s="8">
        <v>193093.96037130701</v>
      </c>
      <c r="AH185" s="7">
        <f t="shared" si="4"/>
        <v>4.740441640027581E-2</v>
      </c>
      <c r="AI185" s="7"/>
      <c r="AJ185" s="7"/>
      <c r="AK185" s="10">
        <v>181326.52282887301</v>
      </c>
      <c r="AL185" s="10">
        <v>174224.39905357</v>
      </c>
      <c r="AM185" s="10">
        <v>182667.27854620601</v>
      </c>
      <c r="AN185" s="10">
        <v>172448.74710846899</v>
      </c>
      <c r="AO185" s="10">
        <v>171534.95411798399</v>
      </c>
      <c r="AP185" s="10">
        <v>185100.80236062201</v>
      </c>
      <c r="AQ185" s="10">
        <v>199462.64850876699</v>
      </c>
      <c r="AR185" s="10">
        <v>176752.228585715</v>
      </c>
      <c r="AS185" s="10">
        <v>191084.009699644</v>
      </c>
      <c r="AT185" s="10">
        <v>195520.593530579</v>
      </c>
      <c r="AU185" s="10">
        <v>197408.29449149</v>
      </c>
      <c r="AV185" s="10">
        <v>178569.279082266</v>
      </c>
      <c r="AW185" s="10">
        <v>188243.53698032399</v>
      </c>
      <c r="AX185" s="10">
        <v>189840.680494667</v>
      </c>
      <c r="AY185" s="10">
        <v>198508.09875251699</v>
      </c>
      <c r="AZ185" s="10">
        <v>194438.15442524399</v>
      </c>
      <c r="BA185" s="10">
        <v>188340.96326418899</v>
      </c>
      <c r="BB185" s="10">
        <v>187483.615547177</v>
      </c>
      <c r="BC185" s="10">
        <v>195883.87899327901</v>
      </c>
      <c r="BD185" s="10">
        <v>185739.102632603</v>
      </c>
      <c r="BE185" s="10">
        <v>179861.24431003601</v>
      </c>
      <c r="BF185" s="10">
        <v>198035.96414843699</v>
      </c>
      <c r="BG185" s="10">
        <v>196143.85265105899</v>
      </c>
      <c r="BH185" s="10">
        <v>193594.01626691499</v>
      </c>
      <c r="BI185" s="10">
        <v>193302.90157441099</v>
      </c>
      <c r="BJ185" s="10">
        <v>198144.20225080301</v>
      </c>
      <c r="BK185" s="10">
        <v>176147.42191458601</v>
      </c>
      <c r="BL185" s="10">
        <v>197046.89178693699</v>
      </c>
      <c r="BM185" s="10">
        <v>205275.10654686601</v>
      </c>
      <c r="BN185" s="10">
        <v>195167.61163679001</v>
      </c>
      <c r="BO185" s="37">
        <f t="shared" si="5"/>
        <v>4.8668900271210486E-2</v>
      </c>
      <c r="BP185" s="37"/>
      <c r="BQ185" s="37"/>
    </row>
    <row r="186" spans="1:69" x14ac:dyDescent="0.25">
      <c r="A186" s="1" t="s">
        <v>1818</v>
      </c>
      <c r="B186" s="4" t="s">
        <v>828</v>
      </c>
      <c r="C186" s="4" t="s">
        <v>829</v>
      </c>
      <c r="D186" s="8" t="s">
        <v>0</v>
      </c>
      <c r="E186" s="8" t="s">
        <v>0</v>
      </c>
      <c r="F186" s="8" t="s">
        <v>0</v>
      </c>
      <c r="G186" s="8" t="s">
        <v>0</v>
      </c>
      <c r="H186" s="8" t="s">
        <v>0</v>
      </c>
      <c r="I186" s="8" t="s">
        <v>0</v>
      </c>
      <c r="J186" s="8" t="s">
        <v>0</v>
      </c>
      <c r="K186" s="8" t="s">
        <v>0</v>
      </c>
      <c r="L186" s="8" t="s">
        <v>0</v>
      </c>
      <c r="M186" s="8" t="s">
        <v>0</v>
      </c>
      <c r="N186" s="8" t="s">
        <v>0</v>
      </c>
      <c r="O186" s="8" t="s">
        <v>0</v>
      </c>
      <c r="P186" s="8" t="s">
        <v>0</v>
      </c>
      <c r="Q186" s="8" t="s">
        <v>0</v>
      </c>
      <c r="R186" s="8" t="s">
        <v>0</v>
      </c>
      <c r="S186" s="8" t="s">
        <v>0</v>
      </c>
      <c r="T186" s="8" t="s">
        <v>0</v>
      </c>
      <c r="U186" s="8" t="s">
        <v>0</v>
      </c>
      <c r="V186" s="8" t="s">
        <v>0</v>
      </c>
      <c r="W186" s="8" t="s">
        <v>0</v>
      </c>
      <c r="X186" s="8" t="s">
        <v>0</v>
      </c>
      <c r="Y186" s="8" t="s">
        <v>0</v>
      </c>
      <c r="Z186" s="8" t="s">
        <v>0</v>
      </c>
      <c r="AA186" s="8" t="s">
        <v>0</v>
      </c>
      <c r="AB186" s="8" t="s">
        <v>0</v>
      </c>
      <c r="AC186" s="8" t="s">
        <v>0</v>
      </c>
      <c r="AD186" s="8" t="s">
        <v>0</v>
      </c>
      <c r="AE186" s="8" t="s">
        <v>0</v>
      </c>
      <c r="AF186" s="8" t="s">
        <v>0</v>
      </c>
      <c r="AG186" s="8" t="s">
        <v>0</v>
      </c>
      <c r="AH186" s="7" t="e">
        <f t="shared" si="4"/>
        <v>#DIV/0!</v>
      </c>
      <c r="AI186" s="7"/>
      <c r="AJ186" s="7"/>
      <c r="AK186" s="10" t="s">
        <v>0</v>
      </c>
      <c r="AL186" s="10" t="s">
        <v>0</v>
      </c>
      <c r="AM186" s="10" t="s">
        <v>0</v>
      </c>
      <c r="AN186" s="10" t="s">
        <v>0</v>
      </c>
      <c r="AO186" s="10" t="s">
        <v>0</v>
      </c>
      <c r="AP186" s="10" t="s">
        <v>0</v>
      </c>
      <c r="AQ186" s="10" t="s">
        <v>0</v>
      </c>
      <c r="AR186" s="10" t="s">
        <v>0</v>
      </c>
      <c r="AS186" s="10" t="s">
        <v>0</v>
      </c>
      <c r="AT186" s="10" t="s">
        <v>0</v>
      </c>
      <c r="AU186" s="10" t="s">
        <v>0</v>
      </c>
      <c r="AV186" s="10" t="s">
        <v>0</v>
      </c>
      <c r="AW186" s="10" t="s">
        <v>0</v>
      </c>
      <c r="AX186" s="10" t="s">
        <v>0</v>
      </c>
      <c r="AY186" s="10" t="s">
        <v>0</v>
      </c>
      <c r="AZ186" s="10" t="s">
        <v>0</v>
      </c>
      <c r="BA186" s="10" t="s">
        <v>0</v>
      </c>
      <c r="BB186" s="10" t="s">
        <v>0</v>
      </c>
      <c r="BC186" s="10" t="s">
        <v>0</v>
      </c>
      <c r="BD186" s="10" t="s">
        <v>0</v>
      </c>
      <c r="BE186" s="10" t="s">
        <v>0</v>
      </c>
      <c r="BF186" s="10" t="s">
        <v>0</v>
      </c>
      <c r="BG186" s="10" t="s">
        <v>0</v>
      </c>
      <c r="BH186" s="10" t="s">
        <v>0</v>
      </c>
      <c r="BI186" s="10" t="s">
        <v>0</v>
      </c>
      <c r="BJ186" s="10" t="s">
        <v>0</v>
      </c>
      <c r="BK186" s="10" t="s">
        <v>0</v>
      </c>
      <c r="BL186" s="10" t="s">
        <v>0</v>
      </c>
      <c r="BM186" s="10" t="s">
        <v>0</v>
      </c>
      <c r="BN186" s="10" t="s">
        <v>0</v>
      </c>
      <c r="BO186" s="37" t="e">
        <f t="shared" si="5"/>
        <v>#DIV/0!</v>
      </c>
      <c r="BP186" s="37"/>
      <c r="BQ186" s="37"/>
    </row>
    <row r="187" spans="1:69" x14ac:dyDescent="0.25">
      <c r="A187" s="1" t="s">
        <v>1819</v>
      </c>
      <c r="B187" s="4" t="s">
        <v>833</v>
      </c>
      <c r="C187" s="4" t="s">
        <v>834</v>
      </c>
      <c r="D187" s="8" t="s">
        <v>0</v>
      </c>
      <c r="E187" s="8" t="s">
        <v>0</v>
      </c>
      <c r="F187" s="8" t="s">
        <v>0</v>
      </c>
      <c r="G187" s="8" t="s">
        <v>0</v>
      </c>
      <c r="H187" s="8" t="s">
        <v>0</v>
      </c>
      <c r="I187" s="8" t="s">
        <v>0</v>
      </c>
      <c r="J187" s="8" t="s">
        <v>0</v>
      </c>
      <c r="K187" s="8" t="s">
        <v>0</v>
      </c>
      <c r="L187" s="8" t="s">
        <v>0</v>
      </c>
      <c r="M187" s="8" t="s">
        <v>0</v>
      </c>
      <c r="N187" s="8" t="s">
        <v>0</v>
      </c>
      <c r="O187" s="8" t="s">
        <v>0</v>
      </c>
      <c r="P187" s="8" t="s">
        <v>0</v>
      </c>
      <c r="Q187" s="8" t="s">
        <v>0</v>
      </c>
      <c r="R187" s="8" t="s">
        <v>0</v>
      </c>
      <c r="S187" s="8" t="s">
        <v>0</v>
      </c>
      <c r="T187" s="8" t="s">
        <v>0</v>
      </c>
      <c r="U187" s="8" t="s">
        <v>0</v>
      </c>
      <c r="V187" s="8" t="s">
        <v>0</v>
      </c>
      <c r="W187" s="8" t="s">
        <v>0</v>
      </c>
      <c r="X187" s="8" t="s">
        <v>0</v>
      </c>
      <c r="Y187" s="8" t="s">
        <v>0</v>
      </c>
      <c r="Z187" s="8" t="s">
        <v>0</v>
      </c>
      <c r="AA187" s="8" t="s">
        <v>0</v>
      </c>
      <c r="AB187" s="8" t="s">
        <v>0</v>
      </c>
      <c r="AC187" s="8" t="s">
        <v>0</v>
      </c>
      <c r="AD187" s="8" t="s">
        <v>0</v>
      </c>
      <c r="AE187" s="8" t="s">
        <v>0</v>
      </c>
      <c r="AF187" s="8" t="s">
        <v>0</v>
      </c>
      <c r="AG187" s="8" t="s">
        <v>0</v>
      </c>
      <c r="AH187" s="7" t="e">
        <f t="shared" si="4"/>
        <v>#DIV/0!</v>
      </c>
      <c r="AI187" s="7"/>
      <c r="AJ187" s="7"/>
      <c r="AK187" s="10" t="s">
        <v>0</v>
      </c>
      <c r="AL187" s="10" t="s">
        <v>0</v>
      </c>
      <c r="AM187" s="10" t="s">
        <v>0</v>
      </c>
      <c r="AN187" s="10" t="s">
        <v>0</v>
      </c>
      <c r="AO187" s="10" t="s">
        <v>0</v>
      </c>
      <c r="AP187" s="10" t="s">
        <v>0</v>
      </c>
      <c r="AQ187" s="10" t="s">
        <v>0</v>
      </c>
      <c r="AR187" s="10" t="s">
        <v>0</v>
      </c>
      <c r="AS187" s="10" t="s">
        <v>0</v>
      </c>
      <c r="AT187" s="10" t="s">
        <v>0</v>
      </c>
      <c r="AU187" s="10" t="s">
        <v>0</v>
      </c>
      <c r="AV187" s="10" t="s">
        <v>0</v>
      </c>
      <c r="AW187" s="10" t="s">
        <v>0</v>
      </c>
      <c r="AX187" s="10" t="s">
        <v>0</v>
      </c>
      <c r="AY187" s="10" t="s">
        <v>0</v>
      </c>
      <c r="AZ187" s="10" t="s">
        <v>0</v>
      </c>
      <c r="BA187" s="10" t="s">
        <v>0</v>
      </c>
      <c r="BB187" s="10" t="s">
        <v>0</v>
      </c>
      <c r="BC187" s="10" t="s">
        <v>0</v>
      </c>
      <c r="BD187" s="10" t="s">
        <v>0</v>
      </c>
      <c r="BE187" s="10" t="s">
        <v>0</v>
      </c>
      <c r="BF187" s="10" t="s">
        <v>0</v>
      </c>
      <c r="BG187" s="10" t="s">
        <v>0</v>
      </c>
      <c r="BH187" s="10" t="s">
        <v>0</v>
      </c>
      <c r="BI187" s="10" t="s">
        <v>0</v>
      </c>
      <c r="BJ187" s="10" t="s">
        <v>0</v>
      </c>
      <c r="BK187" s="10" t="s">
        <v>0</v>
      </c>
      <c r="BL187" s="10" t="s">
        <v>0</v>
      </c>
      <c r="BM187" s="10" t="s">
        <v>0</v>
      </c>
      <c r="BN187" s="10" t="s">
        <v>0</v>
      </c>
      <c r="BO187" s="37" t="e">
        <f t="shared" si="5"/>
        <v>#DIV/0!</v>
      </c>
      <c r="BP187" s="37"/>
      <c r="BQ187" s="37"/>
    </row>
    <row r="188" spans="1:69" x14ac:dyDescent="0.25">
      <c r="A188" s="1" t="s">
        <v>1820</v>
      </c>
      <c r="B188" s="4" t="s">
        <v>837</v>
      </c>
      <c r="C188" s="4" t="s">
        <v>0</v>
      </c>
      <c r="D188" s="8">
        <v>908626.62045560905</v>
      </c>
      <c r="E188" s="8">
        <v>882641.11025386397</v>
      </c>
      <c r="F188" s="8">
        <v>852984.570917718</v>
      </c>
      <c r="G188" s="8">
        <v>869271.46364092501</v>
      </c>
      <c r="H188" s="8">
        <v>926133.14835234894</v>
      </c>
      <c r="I188" s="8">
        <v>920638.23195502895</v>
      </c>
      <c r="J188" s="8">
        <v>911251.37256320706</v>
      </c>
      <c r="K188" s="8">
        <v>838415.64035844302</v>
      </c>
      <c r="L188" s="8">
        <v>877107.56910114898</v>
      </c>
      <c r="M188" s="8">
        <v>896596.75392956799</v>
      </c>
      <c r="N188" s="8">
        <v>900028.25149818801</v>
      </c>
      <c r="O188" s="8">
        <v>923405.37834935496</v>
      </c>
      <c r="P188" s="8">
        <v>920222.91098402604</v>
      </c>
      <c r="Q188" s="8">
        <v>905559.927198558</v>
      </c>
      <c r="R188" s="8">
        <v>922440.37994195102</v>
      </c>
      <c r="S188" s="8">
        <v>912520.95836268202</v>
      </c>
      <c r="T188" s="8">
        <v>903360.56040273595</v>
      </c>
      <c r="U188" s="8">
        <v>883285.07513111201</v>
      </c>
      <c r="V188" s="8">
        <v>887263.31718940998</v>
      </c>
      <c r="W188" s="8">
        <v>857661.51722151297</v>
      </c>
      <c r="X188" s="8">
        <v>862325.57619457506</v>
      </c>
      <c r="Y188" s="8">
        <v>902947.79232268699</v>
      </c>
      <c r="Z188" s="8">
        <v>933937.388873199</v>
      </c>
      <c r="AA188" s="8">
        <v>894746.59399256099</v>
      </c>
      <c r="AB188" s="8">
        <v>860884.71014321898</v>
      </c>
      <c r="AC188" s="8">
        <v>881198.417869378</v>
      </c>
      <c r="AD188" s="8">
        <v>887939.64775904198</v>
      </c>
      <c r="AE188" s="8">
        <v>891098.08469157503</v>
      </c>
      <c r="AF188" s="8">
        <v>818097.42237046198</v>
      </c>
      <c r="AG188" s="8">
        <v>884463.27285781305</v>
      </c>
      <c r="AH188" s="7">
        <f t="shared" si="4"/>
        <v>3.0916324258023476E-2</v>
      </c>
      <c r="AI188" s="7"/>
      <c r="AJ188" s="7"/>
      <c r="AK188" s="10">
        <v>618228.70075646602</v>
      </c>
      <c r="AL188" s="10">
        <v>602447.77341798798</v>
      </c>
      <c r="AM188" s="10">
        <v>626797.37712020206</v>
      </c>
      <c r="AN188" s="10">
        <v>648044.65392993903</v>
      </c>
      <c r="AO188" s="10">
        <v>658140.51952827105</v>
      </c>
      <c r="AP188" s="10">
        <v>612466.79489291797</v>
      </c>
      <c r="AQ188" s="10">
        <v>634321.69050585805</v>
      </c>
      <c r="AR188" s="10">
        <v>606294.32650913298</v>
      </c>
      <c r="AS188" s="10">
        <v>669813.65761321306</v>
      </c>
      <c r="AT188" s="10">
        <v>625642.33613559697</v>
      </c>
      <c r="AU188" s="10">
        <v>646025.41407074803</v>
      </c>
      <c r="AV188" s="10">
        <v>627665.30689685198</v>
      </c>
      <c r="AW188" s="10">
        <v>667923.18470871798</v>
      </c>
      <c r="AX188" s="10">
        <v>663957.98630586697</v>
      </c>
      <c r="AY188" s="10">
        <v>600662.12000280595</v>
      </c>
      <c r="AZ188" s="10">
        <v>643046.04278758401</v>
      </c>
      <c r="BA188" s="10">
        <v>642409.14747512504</v>
      </c>
      <c r="BB188" s="10">
        <v>641697.075170469</v>
      </c>
      <c r="BC188" s="10">
        <v>625226.06910165097</v>
      </c>
      <c r="BD188" s="10">
        <v>597088.25784136297</v>
      </c>
      <c r="BE188" s="10">
        <v>636169.31247850903</v>
      </c>
      <c r="BF188" s="10">
        <v>627796.33750769205</v>
      </c>
      <c r="BG188" s="10">
        <v>638265.70642259403</v>
      </c>
      <c r="BH188" s="10">
        <v>601368.398850773</v>
      </c>
      <c r="BI188" s="10">
        <v>630420.45362135</v>
      </c>
      <c r="BJ188" s="10">
        <v>621563.477605953</v>
      </c>
      <c r="BK188" s="10">
        <v>595230.47283444297</v>
      </c>
      <c r="BL188" s="10">
        <v>604266.17977130297</v>
      </c>
      <c r="BM188" s="10">
        <v>612694.643058507</v>
      </c>
      <c r="BN188" s="10">
        <v>636817.94903359504</v>
      </c>
      <c r="BO188" s="37">
        <f t="shared" si="5"/>
        <v>3.3637017156549209E-2</v>
      </c>
      <c r="BP188" s="37"/>
      <c r="BQ188" s="37"/>
    </row>
    <row r="189" spans="1:69" x14ac:dyDescent="0.25">
      <c r="A189" s="1" t="s">
        <v>1821</v>
      </c>
      <c r="B189" s="4" t="s">
        <v>840</v>
      </c>
      <c r="C189" s="4" t="s">
        <v>0</v>
      </c>
      <c r="D189" s="8" t="s">
        <v>0</v>
      </c>
      <c r="E189" s="8" t="s">
        <v>0</v>
      </c>
      <c r="F189" s="8" t="s">
        <v>0</v>
      </c>
      <c r="G189" s="8" t="s">
        <v>0</v>
      </c>
      <c r="H189" s="8" t="s">
        <v>0</v>
      </c>
      <c r="I189" s="8" t="s">
        <v>0</v>
      </c>
      <c r="J189" s="8" t="s">
        <v>0</v>
      </c>
      <c r="K189" s="8" t="s">
        <v>0</v>
      </c>
      <c r="L189" s="8" t="s">
        <v>0</v>
      </c>
      <c r="M189" s="8" t="s">
        <v>0</v>
      </c>
      <c r="N189" s="8" t="s">
        <v>0</v>
      </c>
      <c r="O189" s="8" t="s">
        <v>0</v>
      </c>
      <c r="P189" s="8" t="s">
        <v>0</v>
      </c>
      <c r="Q189" s="8" t="s">
        <v>0</v>
      </c>
      <c r="R189" s="8" t="s">
        <v>0</v>
      </c>
      <c r="S189" s="8" t="s">
        <v>0</v>
      </c>
      <c r="T189" s="8" t="s">
        <v>0</v>
      </c>
      <c r="U189" s="8" t="s">
        <v>0</v>
      </c>
      <c r="V189" s="8" t="s">
        <v>0</v>
      </c>
      <c r="W189" s="8" t="s">
        <v>0</v>
      </c>
      <c r="X189" s="8" t="s">
        <v>0</v>
      </c>
      <c r="Y189" s="8" t="s">
        <v>0</v>
      </c>
      <c r="Z189" s="8" t="s">
        <v>0</v>
      </c>
      <c r="AA189" s="8" t="s">
        <v>0</v>
      </c>
      <c r="AB189" s="8" t="s">
        <v>0</v>
      </c>
      <c r="AC189" s="8" t="s">
        <v>0</v>
      </c>
      <c r="AD189" s="8" t="s">
        <v>0</v>
      </c>
      <c r="AE189" s="8" t="s">
        <v>0</v>
      </c>
      <c r="AF189" s="8" t="s">
        <v>0</v>
      </c>
      <c r="AG189" s="8" t="s">
        <v>0</v>
      </c>
      <c r="AH189" s="7" t="e">
        <f t="shared" si="4"/>
        <v>#DIV/0!</v>
      </c>
      <c r="AI189" s="7"/>
      <c r="AJ189" s="7"/>
      <c r="AK189" s="10" t="s">
        <v>0</v>
      </c>
      <c r="AL189" s="10" t="s">
        <v>0</v>
      </c>
      <c r="AM189" s="10" t="s">
        <v>0</v>
      </c>
      <c r="AN189" s="10" t="s">
        <v>0</v>
      </c>
      <c r="AO189" s="10" t="s">
        <v>0</v>
      </c>
      <c r="AP189" s="10" t="s">
        <v>0</v>
      </c>
      <c r="AQ189" s="10" t="s">
        <v>0</v>
      </c>
      <c r="AR189" s="10" t="s">
        <v>0</v>
      </c>
      <c r="AS189" s="10" t="s">
        <v>0</v>
      </c>
      <c r="AT189" s="10" t="s">
        <v>0</v>
      </c>
      <c r="AU189" s="10" t="s">
        <v>0</v>
      </c>
      <c r="AV189" s="10" t="s">
        <v>0</v>
      </c>
      <c r="AW189" s="10" t="s">
        <v>0</v>
      </c>
      <c r="AX189" s="10" t="s">
        <v>0</v>
      </c>
      <c r="AY189" s="10" t="s">
        <v>0</v>
      </c>
      <c r="AZ189" s="10" t="s">
        <v>0</v>
      </c>
      <c r="BA189" s="10" t="s">
        <v>0</v>
      </c>
      <c r="BB189" s="10" t="s">
        <v>0</v>
      </c>
      <c r="BC189" s="10" t="s">
        <v>0</v>
      </c>
      <c r="BD189" s="10" t="s">
        <v>0</v>
      </c>
      <c r="BE189" s="10" t="s">
        <v>0</v>
      </c>
      <c r="BF189" s="10" t="s">
        <v>0</v>
      </c>
      <c r="BG189" s="10" t="s">
        <v>0</v>
      </c>
      <c r="BH189" s="10" t="s">
        <v>0</v>
      </c>
      <c r="BI189" s="10" t="s">
        <v>0</v>
      </c>
      <c r="BJ189" s="10" t="s">
        <v>0</v>
      </c>
      <c r="BK189" s="10" t="s">
        <v>0</v>
      </c>
      <c r="BL189" s="10" t="s">
        <v>0</v>
      </c>
      <c r="BM189" s="10" t="s">
        <v>0</v>
      </c>
      <c r="BN189" s="10" t="s">
        <v>0</v>
      </c>
      <c r="BO189" s="37" t="e">
        <f t="shared" si="5"/>
        <v>#DIV/0!</v>
      </c>
      <c r="BP189" s="37"/>
      <c r="BQ189" s="37"/>
    </row>
    <row r="190" spans="1:69" x14ac:dyDescent="0.25">
      <c r="A190" s="1" t="s">
        <v>1822</v>
      </c>
      <c r="B190" s="4" t="s">
        <v>844</v>
      </c>
      <c r="C190" s="4" t="s">
        <v>845</v>
      </c>
      <c r="D190" s="8">
        <v>1290549.3122316899</v>
      </c>
      <c r="E190" s="8">
        <v>1289762.9756591199</v>
      </c>
      <c r="F190" s="8">
        <v>1317353.6650572</v>
      </c>
      <c r="G190" s="8">
        <v>1313541.3158110201</v>
      </c>
      <c r="H190" s="8">
        <v>1285260.2282281199</v>
      </c>
      <c r="I190" s="8">
        <v>1304567.2984856099</v>
      </c>
      <c r="J190" s="8">
        <v>1320273.1268186299</v>
      </c>
      <c r="K190" s="8">
        <v>1279313.1882225899</v>
      </c>
      <c r="L190" s="8">
        <v>1272421.8041850301</v>
      </c>
      <c r="M190" s="8">
        <v>1252103.20332214</v>
      </c>
      <c r="N190" s="8">
        <v>1260128.8471842699</v>
      </c>
      <c r="O190" s="8">
        <v>1244106.9884436601</v>
      </c>
      <c r="P190" s="8">
        <v>1257745.78239872</v>
      </c>
      <c r="Q190" s="8">
        <v>1214592.4045523601</v>
      </c>
      <c r="R190" s="8">
        <v>1309085.6673246799</v>
      </c>
      <c r="S190" s="8">
        <v>1232208.7575243199</v>
      </c>
      <c r="T190" s="8">
        <v>1253186.97223159</v>
      </c>
      <c r="U190" s="8">
        <v>1241136.37442117</v>
      </c>
      <c r="V190" s="8">
        <v>1211711.1731646401</v>
      </c>
      <c r="W190" s="8">
        <v>1273649.85754143</v>
      </c>
      <c r="X190" s="8">
        <v>1170543.2632810399</v>
      </c>
      <c r="Y190" s="8">
        <v>1198391.71030045</v>
      </c>
      <c r="Z190" s="8">
        <v>1266677.1853577299</v>
      </c>
      <c r="AA190" s="8">
        <v>1261254.7018987599</v>
      </c>
      <c r="AB190" s="8">
        <v>1289331.1231614801</v>
      </c>
      <c r="AC190" s="8">
        <v>1191998.86671164</v>
      </c>
      <c r="AD190" s="8">
        <v>1266377.42338093</v>
      </c>
      <c r="AE190" s="8">
        <v>1282286.9839355401</v>
      </c>
      <c r="AF190" s="8">
        <v>1339659.6777671</v>
      </c>
      <c r="AG190" s="8">
        <v>1265769.6766114</v>
      </c>
      <c r="AH190" s="7">
        <f t="shared" si="4"/>
        <v>3.1714379693412315E-2</v>
      </c>
      <c r="AI190" s="7"/>
      <c r="AJ190" s="7"/>
      <c r="AK190" s="10">
        <v>1250521.7365425201</v>
      </c>
      <c r="AL190" s="10">
        <v>1211298.33851244</v>
      </c>
      <c r="AM190" s="10">
        <v>1208421.1180785999</v>
      </c>
      <c r="AN190" s="10">
        <v>1231798.42750958</v>
      </c>
      <c r="AO190" s="10">
        <v>1194786.1424130199</v>
      </c>
      <c r="AP190" s="10">
        <v>1154767.96653115</v>
      </c>
      <c r="AQ190" s="10">
        <v>1229507.4236888201</v>
      </c>
      <c r="AR190" s="10">
        <v>1195344.5262191701</v>
      </c>
      <c r="AS190" s="10">
        <v>1133941.2342014201</v>
      </c>
      <c r="AT190" s="10">
        <v>1232562.1237198301</v>
      </c>
      <c r="AU190" s="10">
        <v>1170754.91288462</v>
      </c>
      <c r="AV190" s="10">
        <v>1173849.88585774</v>
      </c>
      <c r="AW190" s="10">
        <v>1144547.19163454</v>
      </c>
      <c r="AX190" s="10">
        <v>1149774.97551912</v>
      </c>
      <c r="AY190" s="10">
        <v>1155209.7563064599</v>
      </c>
      <c r="AZ190" s="10">
        <v>1126469.96327699</v>
      </c>
      <c r="BA190" s="10">
        <v>1122741.0682500999</v>
      </c>
      <c r="BB190" s="10">
        <v>1121537.68877686</v>
      </c>
      <c r="BC190" s="10">
        <v>1159447.98322371</v>
      </c>
      <c r="BD190" s="10">
        <v>1207932.8370060499</v>
      </c>
      <c r="BE190" s="10">
        <v>1087222.86615801</v>
      </c>
      <c r="BF190" s="10">
        <v>1109563.72135476</v>
      </c>
      <c r="BG190" s="10">
        <v>1149032.6142094601</v>
      </c>
      <c r="BH190" s="10">
        <v>1119782.3165150399</v>
      </c>
      <c r="BI190" s="10">
        <v>1114832.0625576801</v>
      </c>
      <c r="BJ190" s="10">
        <v>1053164.1421726199</v>
      </c>
      <c r="BK190" s="10">
        <v>1079614.7001170099</v>
      </c>
      <c r="BL190" s="10">
        <v>1120256.9553746299</v>
      </c>
      <c r="BM190" s="10">
        <v>1159041.10258103</v>
      </c>
      <c r="BN190" s="10">
        <v>1093502.3528586701</v>
      </c>
      <c r="BO190" s="37">
        <f t="shared" si="5"/>
        <v>4.3545417188169851E-2</v>
      </c>
      <c r="BP190" s="37"/>
      <c r="BQ190" s="37"/>
    </row>
    <row r="191" spans="1:69" x14ac:dyDescent="0.25">
      <c r="A191" s="1" t="s">
        <v>1823</v>
      </c>
      <c r="B191" s="4" t="s">
        <v>848</v>
      </c>
      <c r="C191" s="4" t="s">
        <v>849</v>
      </c>
      <c r="D191" s="8">
        <v>86876.895105310396</v>
      </c>
      <c r="E191" s="8">
        <v>86184.835971221793</v>
      </c>
      <c r="F191" s="8">
        <v>89475.956157086199</v>
      </c>
      <c r="G191" s="8">
        <v>88647.038213348394</v>
      </c>
      <c r="H191" s="8">
        <v>87489.067757910801</v>
      </c>
      <c r="I191" s="8">
        <v>84497.303601465203</v>
      </c>
      <c r="J191" s="8">
        <v>92426.0132157427</v>
      </c>
      <c r="K191" s="8">
        <v>98171.032737571804</v>
      </c>
      <c r="L191" s="8">
        <v>96737.5519913678</v>
      </c>
      <c r="M191" s="8">
        <v>93600.343487564998</v>
      </c>
      <c r="N191" s="8">
        <v>90173.691233130099</v>
      </c>
      <c r="O191" s="8">
        <v>96382.000946156797</v>
      </c>
      <c r="P191" s="8">
        <v>109554.698194607</v>
      </c>
      <c r="Q191" s="8">
        <v>120395.89567156001</v>
      </c>
      <c r="R191" s="8">
        <v>112980.38218773701</v>
      </c>
      <c r="S191" s="8">
        <v>105565.199959814</v>
      </c>
      <c r="T191" s="8">
        <v>102063.43428881399</v>
      </c>
      <c r="U191" s="8">
        <v>109684.070056547</v>
      </c>
      <c r="V191" s="8">
        <v>110338.607532309</v>
      </c>
      <c r="W191" s="8">
        <v>105425.255943533</v>
      </c>
      <c r="X191" s="8">
        <v>110496.11291278699</v>
      </c>
      <c r="Y191" s="8">
        <v>103858.737378946</v>
      </c>
      <c r="Z191" s="8">
        <v>107837.068917097</v>
      </c>
      <c r="AA191" s="8">
        <v>110484.086575858</v>
      </c>
      <c r="AB191" s="8">
        <v>107513.199786667</v>
      </c>
      <c r="AC191" s="8">
        <v>104831.418479363</v>
      </c>
      <c r="AD191" s="8">
        <v>109342.41413208</v>
      </c>
      <c r="AE191" s="8">
        <v>106769.07730970001</v>
      </c>
      <c r="AF191" s="8">
        <v>112934.37121732401</v>
      </c>
      <c r="AG191" s="8">
        <v>109250.328487562</v>
      </c>
      <c r="AH191" s="7">
        <f t="shared" si="4"/>
        <v>9.7364026590846073E-2</v>
      </c>
      <c r="AI191" s="7"/>
      <c r="AJ191" s="7"/>
      <c r="AK191" s="10">
        <v>102139.18527091001</v>
      </c>
      <c r="AL191" s="10">
        <v>100733.517675108</v>
      </c>
      <c r="AM191" s="10">
        <v>105459.776240811</v>
      </c>
      <c r="AN191" s="10">
        <v>100755.74110273999</v>
      </c>
      <c r="AO191" s="10">
        <v>119828.03643919399</v>
      </c>
      <c r="AP191" s="10">
        <v>112603.321020326</v>
      </c>
      <c r="AQ191" s="10">
        <v>105127.63604136099</v>
      </c>
      <c r="AR191" s="10">
        <v>109554.70702223</v>
      </c>
      <c r="AS191" s="10">
        <v>107622.75736238901</v>
      </c>
      <c r="AT191" s="10">
        <v>114629.556403197</v>
      </c>
      <c r="AU191" s="10">
        <v>114826.578973521</v>
      </c>
      <c r="AV191" s="10">
        <v>117178.791537292</v>
      </c>
      <c r="AW191" s="10">
        <v>113903.903710017</v>
      </c>
      <c r="AX191" s="10">
        <v>116201.905088375</v>
      </c>
      <c r="AY191" s="10">
        <v>118917.82516868399</v>
      </c>
      <c r="AZ191" s="10">
        <v>119507.29241145799</v>
      </c>
      <c r="BA191" s="10">
        <v>119133.52572886601</v>
      </c>
      <c r="BB191" s="10">
        <v>112123.35335128399</v>
      </c>
      <c r="BC191" s="10">
        <v>125356.900232263</v>
      </c>
      <c r="BD191" s="10">
        <v>116152.50599478499</v>
      </c>
      <c r="BE191" s="10">
        <v>122105.01254681899</v>
      </c>
      <c r="BF191" s="10">
        <v>120562.152148853</v>
      </c>
      <c r="BG191" s="10">
        <v>127186.55270082199</v>
      </c>
      <c r="BH191" s="10">
        <v>122915.216910177</v>
      </c>
      <c r="BI191" s="10">
        <v>128838.54289276199</v>
      </c>
      <c r="BJ191" s="10">
        <v>121928.09790605299</v>
      </c>
      <c r="BK191" s="10">
        <v>129516.29816196</v>
      </c>
      <c r="BL191" s="10">
        <v>128332.12572216601</v>
      </c>
      <c r="BM191" s="10">
        <v>126635.81199878801</v>
      </c>
      <c r="BN191" s="10">
        <v>127027.908849535</v>
      </c>
      <c r="BO191" s="37">
        <f t="shared" si="5"/>
        <v>7.3551329984442013E-2</v>
      </c>
      <c r="BP191" s="37"/>
      <c r="BQ191" s="37"/>
    </row>
    <row r="192" spans="1:69" x14ac:dyDescent="0.25">
      <c r="A192" s="1" t="s">
        <v>1824</v>
      </c>
      <c r="B192" s="4" t="s">
        <v>852</v>
      </c>
      <c r="C192" s="4" t="s">
        <v>853</v>
      </c>
      <c r="D192" s="8">
        <v>82114.059424331295</v>
      </c>
      <c r="E192" s="8">
        <v>80000.636175971798</v>
      </c>
      <c r="F192" s="8">
        <v>64641.973038761796</v>
      </c>
      <c r="G192" s="8">
        <v>80854.915923495093</v>
      </c>
      <c r="H192" s="8">
        <v>79243.122613175306</v>
      </c>
      <c r="I192" s="8">
        <v>81556.491005563599</v>
      </c>
      <c r="J192" s="8">
        <v>77403.361089484097</v>
      </c>
      <c r="K192" s="8">
        <v>72857.974155507807</v>
      </c>
      <c r="L192" s="8">
        <v>77422.436527766797</v>
      </c>
      <c r="M192" s="8">
        <v>78631.769550469704</v>
      </c>
      <c r="N192" s="8">
        <v>74718.310123200194</v>
      </c>
      <c r="O192" s="8">
        <v>77436.931691150501</v>
      </c>
      <c r="P192" s="8">
        <v>81587.286596021993</v>
      </c>
      <c r="Q192" s="8">
        <v>74794.390573303695</v>
      </c>
      <c r="R192" s="8">
        <v>79042.626909962797</v>
      </c>
      <c r="S192" s="8">
        <v>79360.6987013256</v>
      </c>
      <c r="T192" s="8">
        <v>81658.646818503301</v>
      </c>
      <c r="U192" s="8">
        <v>83093.866452029994</v>
      </c>
      <c r="V192" s="8">
        <v>71636.404839558003</v>
      </c>
      <c r="W192" s="8">
        <v>80680.826087552603</v>
      </c>
      <c r="X192" s="8">
        <v>74425.605159357598</v>
      </c>
      <c r="Y192" s="8">
        <v>67181.433537308505</v>
      </c>
      <c r="Z192" s="8">
        <v>61123.921588523903</v>
      </c>
      <c r="AA192" s="8">
        <v>75546.621520380504</v>
      </c>
      <c r="AB192" s="8">
        <v>81106.075690249505</v>
      </c>
      <c r="AC192" s="8">
        <v>77756.443331079296</v>
      </c>
      <c r="AD192" s="8">
        <v>78733.366512970606</v>
      </c>
      <c r="AE192" s="8">
        <v>73885.648760792596</v>
      </c>
      <c r="AF192" s="8">
        <v>73280.345089729803</v>
      </c>
      <c r="AG192" s="8">
        <v>77144.507435447202</v>
      </c>
      <c r="AH192" s="7">
        <f t="shared" si="4"/>
        <v>6.8023521176792945E-2</v>
      </c>
      <c r="AI192" s="7"/>
      <c r="AJ192" s="7"/>
      <c r="AK192" s="10">
        <v>71408.174132218395</v>
      </c>
      <c r="AL192" s="10">
        <v>67551.184419283905</v>
      </c>
      <c r="AM192" s="10">
        <v>75066.713450200594</v>
      </c>
      <c r="AN192" s="10">
        <v>65038.0873930499</v>
      </c>
      <c r="AO192" s="10">
        <v>73638.679843708</v>
      </c>
      <c r="AP192" s="10">
        <v>72427.2035351019</v>
      </c>
      <c r="AQ192" s="10">
        <v>66416.373463927899</v>
      </c>
      <c r="AR192" s="10">
        <v>66146.701535678905</v>
      </c>
      <c r="AS192" s="10">
        <v>72675.643855358096</v>
      </c>
      <c r="AT192" s="10">
        <v>71025.463958123699</v>
      </c>
      <c r="AU192" s="10">
        <v>71072.087374932205</v>
      </c>
      <c r="AV192" s="10">
        <v>68661.949907506103</v>
      </c>
      <c r="AW192" s="10">
        <v>70268.734304765603</v>
      </c>
      <c r="AX192" s="10">
        <v>66015.471520337902</v>
      </c>
      <c r="AY192" s="10">
        <v>64429.534362370803</v>
      </c>
      <c r="AZ192" s="10">
        <v>62245.954273115203</v>
      </c>
      <c r="BA192" s="10">
        <v>67976.102413312401</v>
      </c>
      <c r="BB192" s="10">
        <v>70418.693878068807</v>
      </c>
      <c r="BC192" s="10">
        <v>66382.066254554302</v>
      </c>
      <c r="BD192" s="10">
        <v>64820.5824898684</v>
      </c>
      <c r="BE192" s="10">
        <v>67037.082883423296</v>
      </c>
      <c r="BF192" s="10">
        <v>69999.151018035904</v>
      </c>
      <c r="BG192" s="10">
        <v>66410.631947528498</v>
      </c>
      <c r="BH192" s="10">
        <v>69408.415126999695</v>
      </c>
      <c r="BI192" s="10">
        <v>70898.470549298698</v>
      </c>
      <c r="BJ192" s="10">
        <v>71239.946034533903</v>
      </c>
      <c r="BK192" s="10">
        <v>65263.601715998098</v>
      </c>
      <c r="BL192" s="10">
        <v>78717.785691152501</v>
      </c>
      <c r="BM192" s="10">
        <v>78954.038604764602</v>
      </c>
      <c r="BN192" s="10">
        <v>70295.378768993396</v>
      </c>
      <c r="BO192" s="37">
        <f t="shared" si="5"/>
        <v>5.737037928670654E-2</v>
      </c>
      <c r="BP192" s="37"/>
      <c r="BQ192" s="37"/>
    </row>
    <row r="193" spans="1:69" x14ac:dyDescent="0.25">
      <c r="A193" s="1" t="s">
        <v>1825</v>
      </c>
      <c r="B193" s="4" t="s">
        <v>857</v>
      </c>
      <c r="C193" s="4" t="s">
        <v>0</v>
      </c>
      <c r="D193" s="8">
        <v>144900.62887193699</v>
      </c>
      <c r="E193" s="8">
        <v>140705.21437212499</v>
      </c>
      <c r="F193" s="8">
        <v>132185.09279770701</v>
      </c>
      <c r="G193" s="8">
        <v>129739.95612730899</v>
      </c>
      <c r="H193" s="8">
        <v>143543.61108832399</v>
      </c>
      <c r="I193" s="8">
        <v>135238.851171585</v>
      </c>
      <c r="J193" s="8">
        <v>138384.07289413101</v>
      </c>
      <c r="K193" s="8">
        <v>118761.606606623</v>
      </c>
      <c r="L193" s="8">
        <v>125964.83397275201</v>
      </c>
      <c r="M193" s="8">
        <v>119699.12481599201</v>
      </c>
      <c r="N193" s="8">
        <v>122267.463058957</v>
      </c>
      <c r="O193" s="8">
        <v>112739.307604674</v>
      </c>
      <c r="P193" s="8">
        <v>115346.619621821</v>
      </c>
      <c r="Q193" s="8">
        <v>123118.691655836</v>
      </c>
      <c r="R193" s="8">
        <v>115592.94926794901</v>
      </c>
      <c r="S193" s="8">
        <v>107005.435387032</v>
      </c>
      <c r="T193" s="8">
        <v>117205.136109642</v>
      </c>
      <c r="U193" s="8">
        <v>118348.985017229</v>
      </c>
      <c r="V193" s="8">
        <v>113455.89272546901</v>
      </c>
      <c r="W193" s="8">
        <v>122664.195102297</v>
      </c>
      <c r="X193" s="8">
        <v>111774.31102177501</v>
      </c>
      <c r="Y193" s="8">
        <v>110527.325920191</v>
      </c>
      <c r="Z193" s="8">
        <v>126417.404080284</v>
      </c>
      <c r="AA193" s="8">
        <v>104566.514022431</v>
      </c>
      <c r="AB193" s="8">
        <v>116734.967129982</v>
      </c>
      <c r="AC193" s="8">
        <v>107838.55662791499</v>
      </c>
      <c r="AD193" s="8">
        <v>109302.751323966</v>
      </c>
      <c r="AE193" s="8">
        <v>104288.83085755901</v>
      </c>
      <c r="AF193" s="8">
        <v>111727.338428726</v>
      </c>
      <c r="AG193" s="8">
        <v>104921.270909186</v>
      </c>
      <c r="AH193" s="7">
        <f t="shared" si="4"/>
        <v>9.8263456747422526E-2</v>
      </c>
      <c r="AI193" s="7"/>
      <c r="AJ193" s="7"/>
      <c r="AK193" s="10">
        <v>196502.67620343299</v>
      </c>
      <c r="AL193" s="10">
        <v>179382.361275854</v>
      </c>
      <c r="AM193" s="10">
        <v>177006.94263701799</v>
      </c>
      <c r="AN193" s="10">
        <v>160621.848167805</v>
      </c>
      <c r="AO193" s="10">
        <v>159609.548257966</v>
      </c>
      <c r="AP193" s="10">
        <v>173771.26464769899</v>
      </c>
      <c r="AQ193" s="10">
        <v>168665.10220962999</v>
      </c>
      <c r="AR193" s="10">
        <v>166795.96478840199</v>
      </c>
      <c r="AS193" s="10">
        <v>159537.57917176699</v>
      </c>
      <c r="AT193" s="10">
        <v>159145.39534496699</v>
      </c>
      <c r="AU193" s="10">
        <v>152652.082771243</v>
      </c>
      <c r="AV193" s="10">
        <v>158811.875785109</v>
      </c>
      <c r="AW193" s="10">
        <v>150407.10937536199</v>
      </c>
      <c r="AX193" s="10">
        <v>143848.93946875399</v>
      </c>
      <c r="AY193" s="10">
        <v>174538.36424694399</v>
      </c>
      <c r="AZ193" s="10">
        <v>146952.18081514601</v>
      </c>
      <c r="BA193" s="10">
        <v>141851.81738225601</v>
      </c>
      <c r="BB193" s="10">
        <v>140101.933156755</v>
      </c>
      <c r="BC193" s="10">
        <v>149641.63216633399</v>
      </c>
      <c r="BD193" s="10">
        <v>153280.714386454</v>
      </c>
      <c r="BE193" s="10">
        <v>143341.86931097801</v>
      </c>
      <c r="BF193" s="10">
        <v>152647.311024786</v>
      </c>
      <c r="BG193" s="10">
        <v>150728.57927834601</v>
      </c>
      <c r="BH193" s="10">
        <v>155116.35363081301</v>
      </c>
      <c r="BI193" s="10">
        <v>144425.72393886</v>
      </c>
      <c r="BJ193" s="10">
        <v>143766.41054903599</v>
      </c>
      <c r="BK193" s="10">
        <v>135461.94623750701</v>
      </c>
      <c r="BL193" s="10">
        <v>147007.63748939001</v>
      </c>
      <c r="BM193" s="10">
        <v>136216.19719435999</v>
      </c>
      <c r="BN193" s="10">
        <v>153783.305667262</v>
      </c>
      <c r="BO193" s="37">
        <f t="shared" si="5"/>
        <v>9.0617494697314047E-2</v>
      </c>
      <c r="BP193" s="37"/>
      <c r="BQ193" s="37"/>
    </row>
    <row r="194" spans="1:69" x14ac:dyDescent="0.25">
      <c r="A194" s="1" t="s">
        <v>1826</v>
      </c>
      <c r="B194" s="4" t="s">
        <v>859</v>
      </c>
      <c r="C194" s="4" t="s">
        <v>860</v>
      </c>
      <c r="D194" s="8" t="s">
        <v>0</v>
      </c>
      <c r="E194" s="8" t="s">
        <v>0</v>
      </c>
      <c r="F194" s="8" t="s">
        <v>0</v>
      </c>
      <c r="G194" s="8" t="s">
        <v>0</v>
      </c>
      <c r="H194" s="8" t="s">
        <v>0</v>
      </c>
      <c r="I194" s="8" t="s">
        <v>0</v>
      </c>
      <c r="J194" s="8" t="s">
        <v>0</v>
      </c>
      <c r="K194" s="8" t="s">
        <v>0</v>
      </c>
      <c r="L194" s="8" t="s">
        <v>0</v>
      </c>
      <c r="M194" s="8" t="s">
        <v>0</v>
      </c>
      <c r="N194" s="8" t="s">
        <v>0</v>
      </c>
      <c r="O194" s="8" t="s">
        <v>0</v>
      </c>
      <c r="P194" s="8" t="s">
        <v>0</v>
      </c>
      <c r="Q194" s="8" t="s">
        <v>0</v>
      </c>
      <c r="R194" s="8" t="s">
        <v>0</v>
      </c>
      <c r="S194" s="8" t="s">
        <v>0</v>
      </c>
      <c r="T194" s="8" t="s">
        <v>0</v>
      </c>
      <c r="U194" s="8" t="s">
        <v>0</v>
      </c>
      <c r="V194" s="8" t="s">
        <v>0</v>
      </c>
      <c r="W194" s="8" t="s">
        <v>0</v>
      </c>
      <c r="X194" s="8" t="s">
        <v>0</v>
      </c>
      <c r="Y194" s="8" t="s">
        <v>0</v>
      </c>
      <c r="Z194" s="8" t="s">
        <v>0</v>
      </c>
      <c r="AA194" s="8" t="s">
        <v>0</v>
      </c>
      <c r="AB194" s="8" t="s">
        <v>0</v>
      </c>
      <c r="AC194" s="8" t="s">
        <v>0</v>
      </c>
      <c r="AD194" s="8" t="s">
        <v>0</v>
      </c>
      <c r="AE194" s="8" t="s">
        <v>0</v>
      </c>
      <c r="AF194" s="8" t="s">
        <v>0</v>
      </c>
      <c r="AG194" s="8" t="s">
        <v>0</v>
      </c>
      <c r="AH194" s="7" t="e">
        <f t="shared" si="4"/>
        <v>#DIV/0!</v>
      </c>
      <c r="AI194" s="7"/>
      <c r="AJ194" s="7"/>
      <c r="AK194" s="10">
        <v>61375.800178602803</v>
      </c>
      <c r="AL194" s="10">
        <v>58244.590659578702</v>
      </c>
      <c r="AM194" s="10">
        <v>64085.452596477997</v>
      </c>
      <c r="AN194" s="10">
        <v>67147.489040913293</v>
      </c>
      <c r="AO194" s="10">
        <v>49685.604642008999</v>
      </c>
      <c r="AP194" s="10">
        <v>61954.2146971603</v>
      </c>
      <c r="AQ194" s="10">
        <v>62336.584780206103</v>
      </c>
      <c r="AR194" s="10">
        <v>62043.919983092499</v>
      </c>
      <c r="AS194" s="10">
        <v>58818.855791772003</v>
      </c>
      <c r="AT194" s="10">
        <v>63973.181215287797</v>
      </c>
      <c r="AU194" s="10">
        <v>59436.453347946503</v>
      </c>
      <c r="AV194" s="10">
        <v>61181.742860042003</v>
      </c>
      <c r="AW194" s="10">
        <v>65812.890837809493</v>
      </c>
      <c r="AX194" s="10">
        <v>65750.773315107203</v>
      </c>
      <c r="AY194" s="10">
        <v>53279.373226621203</v>
      </c>
      <c r="AZ194" s="10">
        <v>63455.881186431201</v>
      </c>
      <c r="BA194" s="10">
        <v>60518.505492693803</v>
      </c>
      <c r="BB194" s="10">
        <v>56220.5780993507</v>
      </c>
      <c r="BC194" s="10">
        <v>63245.765574400597</v>
      </c>
      <c r="BD194" s="10">
        <v>66333.783446033704</v>
      </c>
      <c r="BE194" s="10">
        <v>60549.128426390998</v>
      </c>
      <c r="BF194" s="10">
        <v>62530.593606766801</v>
      </c>
      <c r="BG194" s="10">
        <v>68885.023783078897</v>
      </c>
      <c r="BH194" s="10">
        <v>64619.6501200087</v>
      </c>
      <c r="BI194" s="10">
        <v>64572.710091701701</v>
      </c>
      <c r="BJ194" s="10">
        <v>61632.719229318202</v>
      </c>
      <c r="BK194" s="10">
        <v>64360.936605741997</v>
      </c>
      <c r="BL194" s="10">
        <v>64630.804084359697</v>
      </c>
      <c r="BM194" s="10">
        <v>57882.090311543398</v>
      </c>
      <c r="BN194" s="10">
        <v>60964.737812461797</v>
      </c>
      <c r="BO194" s="37">
        <f t="shared" si="5"/>
        <v>6.5387103167742502E-2</v>
      </c>
      <c r="BP194" s="37"/>
      <c r="BQ194" s="37"/>
    </row>
    <row r="195" spans="1:69" x14ac:dyDescent="0.25">
      <c r="A195" s="1" t="s">
        <v>1827</v>
      </c>
      <c r="B195" s="4" t="s">
        <v>862</v>
      </c>
      <c r="C195" s="4" t="s">
        <v>863</v>
      </c>
      <c r="D195" s="8">
        <v>79773.340159279396</v>
      </c>
      <c r="E195" s="8">
        <v>96448.334613561805</v>
      </c>
      <c r="F195" s="8">
        <v>94240.916235375305</v>
      </c>
      <c r="G195" s="8">
        <v>82506.950964225398</v>
      </c>
      <c r="H195" s="8">
        <v>103874.658973923</v>
      </c>
      <c r="I195" s="8">
        <v>97895.631335377402</v>
      </c>
      <c r="J195" s="8">
        <v>105865.13892102599</v>
      </c>
      <c r="K195" s="8">
        <v>100403.887768418</v>
      </c>
      <c r="L195" s="8">
        <v>93924.896054576995</v>
      </c>
      <c r="M195" s="8">
        <v>105087.348499492</v>
      </c>
      <c r="N195" s="8">
        <v>92430.206039248602</v>
      </c>
      <c r="O195" s="8">
        <v>93450.655503242</v>
      </c>
      <c r="P195" s="8">
        <v>99179.5865314533</v>
      </c>
      <c r="Q195" s="8">
        <v>90802.981501132803</v>
      </c>
      <c r="R195" s="8">
        <v>99213.3843794813</v>
      </c>
      <c r="S195" s="8">
        <v>87254.902259621696</v>
      </c>
      <c r="T195" s="8">
        <v>95096.376084714895</v>
      </c>
      <c r="U195" s="8">
        <v>94561.008241301301</v>
      </c>
      <c r="V195" s="8">
        <v>92209.193587168702</v>
      </c>
      <c r="W195" s="8">
        <v>96001.261940377997</v>
      </c>
      <c r="X195" s="8">
        <v>94525.336088010401</v>
      </c>
      <c r="Y195" s="8">
        <v>91545.560108809106</v>
      </c>
      <c r="Z195" s="8">
        <v>83138.574828596</v>
      </c>
      <c r="AA195" s="8">
        <v>84871.869513122903</v>
      </c>
      <c r="AB195" s="8">
        <v>83228.674688624698</v>
      </c>
      <c r="AC195" s="8">
        <v>80792.804300599193</v>
      </c>
      <c r="AD195" s="8">
        <v>93743.195858928098</v>
      </c>
      <c r="AE195" s="8">
        <v>78122.680729655505</v>
      </c>
      <c r="AF195" s="8">
        <v>85321.911465367404</v>
      </c>
      <c r="AG195" s="8">
        <v>77467.914806590998</v>
      </c>
      <c r="AH195" s="7">
        <f t="shared" ref="AH195:AH258" si="6">STDEV(D195:AG195)/AVERAGE(D195:AG195)</f>
        <v>8.6524438710458507E-2</v>
      </c>
      <c r="AI195" s="7"/>
      <c r="AJ195" s="7"/>
      <c r="AK195" s="10">
        <v>116697.851749892</v>
      </c>
      <c r="AL195" s="10">
        <v>133396.45806637499</v>
      </c>
      <c r="AM195" s="10">
        <v>131288.23073588099</v>
      </c>
      <c r="AN195" s="10">
        <v>134547.13213722501</v>
      </c>
      <c r="AO195" s="10">
        <v>144132.20382667301</v>
      </c>
      <c r="AP195" s="10">
        <v>147717.23202839401</v>
      </c>
      <c r="AQ195" s="10">
        <v>138168.066542021</v>
      </c>
      <c r="AR195" s="10">
        <v>151156.25480035899</v>
      </c>
      <c r="AS195" s="10">
        <v>141181.85521017501</v>
      </c>
      <c r="AT195" s="10">
        <v>146781.121767648</v>
      </c>
      <c r="AU195" s="10">
        <v>154884.88506111401</v>
      </c>
      <c r="AV195" s="10">
        <v>134922.287039332</v>
      </c>
      <c r="AW195" s="10">
        <v>148719.69797712099</v>
      </c>
      <c r="AX195" s="10">
        <v>145696.162375705</v>
      </c>
      <c r="AY195" s="10">
        <v>144099.80149331299</v>
      </c>
      <c r="AZ195" s="10">
        <v>153974.15993940001</v>
      </c>
      <c r="BA195" s="10">
        <v>153359.35710359301</v>
      </c>
      <c r="BB195" s="10">
        <v>148947.62091871601</v>
      </c>
      <c r="BC195" s="10">
        <v>147785.65578413699</v>
      </c>
      <c r="BD195" s="10">
        <v>146325.71663520101</v>
      </c>
      <c r="BE195" s="10">
        <v>141744.311643063</v>
      </c>
      <c r="BF195" s="10">
        <v>150462.561102318</v>
      </c>
      <c r="BG195" s="10">
        <v>158296.85915142801</v>
      </c>
      <c r="BH195" s="10">
        <v>132310.318670104</v>
      </c>
      <c r="BI195" s="10">
        <v>154618.69672341199</v>
      </c>
      <c r="BJ195" s="10">
        <v>143827.10348802301</v>
      </c>
      <c r="BK195" s="10">
        <v>144748.669964895</v>
      </c>
      <c r="BL195" s="10">
        <v>137301.882104269</v>
      </c>
      <c r="BM195" s="10">
        <v>146907.994673351</v>
      </c>
      <c r="BN195" s="10">
        <v>149358.80699469001</v>
      </c>
      <c r="BO195" s="37">
        <f t="shared" ref="BO195:BO258" si="7">STDEV(AK195:BN195)/AVERAGE(AK195:BN195)</f>
        <v>6.1308168139274019E-2</v>
      </c>
      <c r="BP195" s="37"/>
      <c r="BQ195" s="37"/>
    </row>
    <row r="196" spans="1:69" x14ac:dyDescent="0.25">
      <c r="A196" s="1" t="s">
        <v>1828</v>
      </c>
      <c r="B196" s="4" t="s">
        <v>867</v>
      </c>
      <c r="C196" s="4" t="s">
        <v>868</v>
      </c>
      <c r="D196" s="8" t="s">
        <v>0</v>
      </c>
      <c r="E196" s="8" t="s">
        <v>0</v>
      </c>
      <c r="F196" s="8" t="s">
        <v>0</v>
      </c>
      <c r="G196" s="8" t="s">
        <v>0</v>
      </c>
      <c r="H196" s="8" t="s">
        <v>0</v>
      </c>
      <c r="I196" s="8" t="s">
        <v>0</v>
      </c>
      <c r="J196" s="8" t="s">
        <v>0</v>
      </c>
      <c r="K196" s="8" t="s">
        <v>0</v>
      </c>
      <c r="L196" s="8" t="s">
        <v>0</v>
      </c>
      <c r="M196" s="8" t="s">
        <v>0</v>
      </c>
      <c r="N196" s="8" t="s">
        <v>0</v>
      </c>
      <c r="O196" s="8" t="s">
        <v>0</v>
      </c>
      <c r="P196" s="8" t="s">
        <v>0</v>
      </c>
      <c r="Q196" s="8" t="s">
        <v>0</v>
      </c>
      <c r="R196" s="8" t="s">
        <v>0</v>
      </c>
      <c r="S196" s="8" t="s">
        <v>0</v>
      </c>
      <c r="T196" s="8" t="s">
        <v>0</v>
      </c>
      <c r="U196" s="8" t="s">
        <v>0</v>
      </c>
      <c r="V196" s="8" t="s">
        <v>0</v>
      </c>
      <c r="W196" s="8" t="s">
        <v>0</v>
      </c>
      <c r="X196" s="8" t="s">
        <v>0</v>
      </c>
      <c r="Y196" s="8" t="s">
        <v>0</v>
      </c>
      <c r="Z196" s="8" t="s">
        <v>0</v>
      </c>
      <c r="AA196" s="8" t="s">
        <v>0</v>
      </c>
      <c r="AB196" s="8" t="s">
        <v>0</v>
      </c>
      <c r="AC196" s="8" t="s">
        <v>0</v>
      </c>
      <c r="AD196" s="8" t="s">
        <v>0</v>
      </c>
      <c r="AE196" s="8" t="s">
        <v>0</v>
      </c>
      <c r="AF196" s="8" t="s">
        <v>0</v>
      </c>
      <c r="AG196" s="8" t="s">
        <v>0</v>
      </c>
      <c r="AH196" s="7" t="e">
        <f t="shared" si="6"/>
        <v>#DIV/0!</v>
      </c>
      <c r="AI196" s="7"/>
      <c r="AJ196" s="7"/>
      <c r="AK196" s="10" t="s">
        <v>0</v>
      </c>
      <c r="AL196" s="10" t="s">
        <v>0</v>
      </c>
      <c r="AM196" s="10" t="s">
        <v>0</v>
      </c>
      <c r="AN196" s="10" t="s">
        <v>0</v>
      </c>
      <c r="AO196" s="10" t="s">
        <v>0</v>
      </c>
      <c r="AP196" s="10" t="s">
        <v>0</v>
      </c>
      <c r="AQ196" s="10" t="s">
        <v>0</v>
      </c>
      <c r="AR196" s="10" t="s">
        <v>0</v>
      </c>
      <c r="AS196" s="10" t="s">
        <v>0</v>
      </c>
      <c r="AT196" s="10" t="s">
        <v>0</v>
      </c>
      <c r="AU196" s="10" t="s">
        <v>0</v>
      </c>
      <c r="AV196" s="10" t="s">
        <v>0</v>
      </c>
      <c r="AW196" s="10" t="s">
        <v>0</v>
      </c>
      <c r="AX196" s="10" t="s">
        <v>0</v>
      </c>
      <c r="AY196" s="10" t="s">
        <v>0</v>
      </c>
      <c r="AZ196" s="10" t="s">
        <v>0</v>
      </c>
      <c r="BA196" s="10" t="s">
        <v>0</v>
      </c>
      <c r="BB196" s="10" t="s">
        <v>0</v>
      </c>
      <c r="BC196" s="10" t="s">
        <v>0</v>
      </c>
      <c r="BD196" s="10" t="s">
        <v>0</v>
      </c>
      <c r="BE196" s="10" t="s">
        <v>0</v>
      </c>
      <c r="BF196" s="10" t="s">
        <v>0</v>
      </c>
      <c r="BG196" s="10" t="s">
        <v>0</v>
      </c>
      <c r="BH196" s="10" t="s">
        <v>0</v>
      </c>
      <c r="BI196" s="10" t="s">
        <v>0</v>
      </c>
      <c r="BJ196" s="10" t="s">
        <v>0</v>
      </c>
      <c r="BK196" s="10" t="s">
        <v>0</v>
      </c>
      <c r="BL196" s="10" t="s">
        <v>0</v>
      </c>
      <c r="BM196" s="10" t="s">
        <v>0</v>
      </c>
      <c r="BN196" s="10" t="s">
        <v>0</v>
      </c>
      <c r="BO196" s="37" t="e">
        <f t="shared" si="7"/>
        <v>#DIV/0!</v>
      </c>
      <c r="BP196" s="37"/>
      <c r="BQ196" s="37"/>
    </row>
    <row r="197" spans="1:69" x14ac:dyDescent="0.25">
      <c r="A197" s="1" t="s">
        <v>1829</v>
      </c>
      <c r="B197" s="4" t="s">
        <v>872</v>
      </c>
      <c r="C197" s="4" t="s">
        <v>873</v>
      </c>
      <c r="D197" s="8" t="s">
        <v>0</v>
      </c>
      <c r="E197" s="8" t="s">
        <v>0</v>
      </c>
      <c r="F197" s="8" t="s">
        <v>0</v>
      </c>
      <c r="G197" s="8" t="s">
        <v>0</v>
      </c>
      <c r="H197" s="8" t="s">
        <v>0</v>
      </c>
      <c r="I197" s="8" t="s">
        <v>0</v>
      </c>
      <c r="J197" s="8" t="s">
        <v>0</v>
      </c>
      <c r="K197" s="8" t="s">
        <v>0</v>
      </c>
      <c r="L197" s="8" t="s">
        <v>0</v>
      </c>
      <c r="M197" s="8" t="s">
        <v>0</v>
      </c>
      <c r="N197" s="8" t="s">
        <v>0</v>
      </c>
      <c r="O197" s="8" t="s">
        <v>0</v>
      </c>
      <c r="P197" s="8" t="s">
        <v>0</v>
      </c>
      <c r="Q197" s="8" t="s">
        <v>0</v>
      </c>
      <c r="R197" s="8" t="s">
        <v>0</v>
      </c>
      <c r="S197" s="8" t="s">
        <v>0</v>
      </c>
      <c r="T197" s="8" t="s">
        <v>0</v>
      </c>
      <c r="U197" s="8" t="s">
        <v>0</v>
      </c>
      <c r="V197" s="8" t="s">
        <v>0</v>
      </c>
      <c r="W197" s="8" t="s">
        <v>0</v>
      </c>
      <c r="X197" s="8" t="s">
        <v>0</v>
      </c>
      <c r="Y197" s="8" t="s">
        <v>0</v>
      </c>
      <c r="Z197" s="8" t="s">
        <v>0</v>
      </c>
      <c r="AA197" s="8" t="s">
        <v>0</v>
      </c>
      <c r="AB197" s="8" t="s">
        <v>0</v>
      </c>
      <c r="AC197" s="8" t="s">
        <v>0</v>
      </c>
      <c r="AD197" s="8" t="s">
        <v>0</v>
      </c>
      <c r="AE197" s="8" t="s">
        <v>0</v>
      </c>
      <c r="AF197" s="8" t="s">
        <v>0</v>
      </c>
      <c r="AG197" s="8" t="s">
        <v>0</v>
      </c>
      <c r="AH197" s="7" t="e">
        <f t="shared" si="6"/>
        <v>#DIV/0!</v>
      </c>
      <c r="AI197" s="7"/>
      <c r="AJ197" s="7"/>
      <c r="AK197" s="10" t="s">
        <v>0</v>
      </c>
      <c r="AL197" s="10" t="s">
        <v>0</v>
      </c>
      <c r="AM197" s="10" t="s">
        <v>0</v>
      </c>
      <c r="AN197" s="10" t="s">
        <v>0</v>
      </c>
      <c r="AO197" s="10" t="s">
        <v>0</v>
      </c>
      <c r="AP197" s="10" t="s">
        <v>0</v>
      </c>
      <c r="AQ197" s="10" t="s">
        <v>0</v>
      </c>
      <c r="AR197" s="10" t="s">
        <v>0</v>
      </c>
      <c r="AS197" s="10" t="s">
        <v>0</v>
      </c>
      <c r="AT197" s="10" t="s">
        <v>0</v>
      </c>
      <c r="AU197" s="10" t="s">
        <v>0</v>
      </c>
      <c r="AV197" s="10" t="s">
        <v>0</v>
      </c>
      <c r="AW197" s="10" t="s">
        <v>0</v>
      </c>
      <c r="AX197" s="10" t="s">
        <v>0</v>
      </c>
      <c r="AY197" s="10" t="s">
        <v>0</v>
      </c>
      <c r="AZ197" s="10" t="s">
        <v>0</v>
      </c>
      <c r="BA197" s="10" t="s">
        <v>0</v>
      </c>
      <c r="BB197" s="10" t="s">
        <v>0</v>
      </c>
      <c r="BC197" s="10" t="s">
        <v>0</v>
      </c>
      <c r="BD197" s="10" t="s">
        <v>0</v>
      </c>
      <c r="BE197" s="10" t="s">
        <v>0</v>
      </c>
      <c r="BF197" s="10" t="s">
        <v>0</v>
      </c>
      <c r="BG197" s="10" t="s">
        <v>0</v>
      </c>
      <c r="BH197" s="10" t="s">
        <v>0</v>
      </c>
      <c r="BI197" s="10" t="s">
        <v>0</v>
      </c>
      <c r="BJ197" s="10" t="s">
        <v>0</v>
      </c>
      <c r="BK197" s="10" t="s">
        <v>0</v>
      </c>
      <c r="BL197" s="10" t="s">
        <v>0</v>
      </c>
      <c r="BM197" s="10" t="s">
        <v>0</v>
      </c>
      <c r="BN197" s="10" t="s">
        <v>0</v>
      </c>
      <c r="BO197" s="37" t="e">
        <f t="shared" si="7"/>
        <v>#DIV/0!</v>
      </c>
      <c r="BP197" s="37"/>
      <c r="BQ197" s="37"/>
    </row>
    <row r="198" spans="1:69" x14ac:dyDescent="0.25">
      <c r="A198" s="1" t="s">
        <v>1830</v>
      </c>
      <c r="B198" s="4" t="s">
        <v>877</v>
      </c>
      <c r="C198" s="4" t="s">
        <v>878</v>
      </c>
      <c r="D198" s="8">
        <v>2968987.4530545101</v>
      </c>
      <c r="E198" s="8">
        <v>2991669.7508738399</v>
      </c>
      <c r="F198" s="8">
        <v>3075227.5019531799</v>
      </c>
      <c r="G198" s="8">
        <v>3123276.52750309</v>
      </c>
      <c r="H198" s="8">
        <v>3264157.01297297</v>
      </c>
      <c r="I198" s="8">
        <v>3188529.57383965</v>
      </c>
      <c r="J198" s="8">
        <v>3233094.2655820199</v>
      </c>
      <c r="K198" s="8">
        <v>3205892.0692233699</v>
      </c>
      <c r="L198" s="8">
        <v>3112845.1871546502</v>
      </c>
      <c r="M198" s="8">
        <v>3085426.9607805298</v>
      </c>
      <c r="N198" s="8">
        <v>3126042.7763425</v>
      </c>
      <c r="O198" s="8">
        <v>3178163.5648578899</v>
      </c>
      <c r="P198" s="8">
        <v>3129810.7240317999</v>
      </c>
      <c r="Q198" s="8">
        <v>3170501.85413568</v>
      </c>
      <c r="R198" s="8">
        <v>3192045.6922007799</v>
      </c>
      <c r="S198" s="8">
        <v>3186379.3989292202</v>
      </c>
      <c r="T198" s="8">
        <v>3148898.7786000301</v>
      </c>
      <c r="U198" s="8">
        <v>3137353.5579895298</v>
      </c>
      <c r="V198" s="8">
        <v>3232092.5895024301</v>
      </c>
      <c r="W198" s="8">
        <v>3095936.8859827099</v>
      </c>
      <c r="X198" s="8">
        <v>3001267.02431658</v>
      </c>
      <c r="Y198" s="8">
        <v>3050674.45218436</v>
      </c>
      <c r="Z198" s="8">
        <v>2971873.7672283398</v>
      </c>
      <c r="AA198" s="8">
        <v>3136027.5515449201</v>
      </c>
      <c r="AB198" s="8">
        <v>3080733.6471064002</v>
      </c>
      <c r="AC198" s="8">
        <v>3050995.0638904502</v>
      </c>
      <c r="AD198" s="8">
        <v>3090124.1231038598</v>
      </c>
      <c r="AE198" s="8">
        <v>3038424.4871222102</v>
      </c>
      <c r="AF198" s="8">
        <v>2994146.9392003501</v>
      </c>
      <c r="AG198" s="8">
        <v>3036410.6823077202</v>
      </c>
      <c r="AH198" s="7">
        <f t="shared" si="6"/>
        <v>2.6221379169309906E-2</v>
      </c>
      <c r="AI198" s="7"/>
      <c r="AJ198" s="7"/>
      <c r="AK198" s="10">
        <v>1608833.87053777</v>
      </c>
      <c r="AL198" s="10">
        <v>1623247.4182367099</v>
      </c>
      <c r="AM198" s="10">
        <v>1688982.8300322799</v>
      </c>
      <c r="AN198" s="10">
        <v>1759773.7272925801</v>
      </c>
      <c r="AO198" s="10">
        <v>1814959.9269898999</v>
      </c>
      <c r="AP198" s="10">
        <v>1780488.68641824</v>
      </c>
      <c r="AQ198" s="10">
        <v>1794539.51659089</v>
      </c>
      <c r="AR198" s="10">
        <v>1773261.13307199</v>
      </c>
      <c r="AS198" s="10">
        <v>1712256.8957235301</v>
      </c>
      <c r="AT198" s="10">
        <v>1737534.66740027</v>
      </c>
      <c r="AU198" s="10">
        <v>1708526.2163501401</v>
      </c>
      <c r="AV198" s="10">
        <v>1666184.0186353</v>
      </c>
      <c r="AW198" s="10">
        <v>1725926.3415284599</v>
      </c>
      <c r="AX198" s="10">
        <v>1687700.45255258</v>
      </c>
      <c r="AY198" s="10">
        <v>1744077.9289762501</v>
      </c>
      <c r="AZ198" s="10">
        <v>1709198.3579556399</v>
      </c>
      <c r="BA198" s="10">
        <v>1791781.72717628</v>
      </c>
      <c r="BB198" s="10">
        <v>1722684.2957184999</v>
      </c>
      <c r="BC198" s="10">
        <v>1747911.9714137299</v>
      </c>
      <c r="BD198" s="10">
        <v>1722642.91683712</v>
      </c>
      <c r="BE198" s="10">
        <v>1713965.41326271</v>
      </c>
      <c r="BF198" s="10">
        <v>1706176.1967779901</v>
      </c>
      <c r="BG198" s="10">
        <v>1665734.5760127599</v>
      </c>
      <c r="BH198" s="10">
        <v>1687239.0471919901</v>
      </c>
      <c r="BI198" s="10">
        <v>1704543.72791167</v>
      </c>
      <c r="BJ198" s="10">
        <v>1744644.49236855</v>
      </c>
      <c r="BK198" s="10">
        <v>1747694.4139952001</v>
      </c>
      <c r="BL198" s="10">
        <v>1713917.25582295</v>
      </c>
      <c r="BM198" s="10">
        <v>1666854.36012585</v>
      </c>
      <c r="BN198" s="10">
        <v>1663697.23418977</v>
      </c>
      <c r="BO198" s="37">
        <f t="shared" si="7"/>
        <v>2.8229547254169127E-2</v>
      </c>
      <c r="BP198" s="37"/>
      <c r="BQ198" s="37"/>
    </row>
    <row r="199" spans="1:69" x14ac:dyDescent="0.25">
      <c r="A199" s="1" t="s">
        <v>1831</v>
      </c>
      <c r="B199" s="4" t="s">
        <v>880</v>
      </c>
      <c r="C199" s="4" t="s">
        <v>881</v>
      </c>
      <c r="D199" s="8" t="s">
        <v>0</v>
      </c>
      <c r="E199" s="8" t="s">
        <v>0</v>
      </c>
      <c r="F199" s="8" t="s">
        <v>0</v>
      </c>
      <c r="G199" s="8" t="s">
        <v>0</v>
      </c>
      <c r="H199" s="8" t="s">
        <v>0</v>
      </c>
      <c r="I199" s="8" t="s">
        <v>0</v>
      </c>
      <c r="J199" s="8" t="s">
        <v>0</v>
      </c>
      <c r="K199" s="8" t="s">
        <v>0</v>
      </c>
      <c r="L199" s="8" t="s">
        <v>0</v>
      </c>
      <c r="M199" s="8" t="s">
        <v>0</v>
      </c>
      <c r="N199" s="8" t="s">
        <v>0</v>
      </c>
      <c r="O199" s="8" t="s">
        <v>0</v>
      </c>
      <c r="P199" s="8" t="s">
        <v>0</v>
      </c>
      <c r="Q199" s="8" t="s">
        <v>0</v>
      </c>
      <c r="R199" s="8" t="s">
        <v>0</v>
      </c>
      <c r="S199" s="8" t="s">
        <v>0</v>
      </c>
      <c r="T199" s="8" t="s">
        <v>0</v>
      </c>
      <c r="U199" s="8" t="s">
        <v>0</v>
      </c>
      <c r="V199" s="8" t="s">
        <v>0</v>
      </c>
      <c r="W199" s="8" t="s">
        <v>0</v>
      </c>
      <c r="X199" s="8" t="s">
        <v>0</v>
      </c>
      <c r="Y199" s="8" t="s">
        <v>0</v>
      </c>
      <c r="Z199" s="8" t="s">
        <v>0</v>
      </c>
      <c r="AA199" s="8" t="s">
        <v>0</v>
      </c>
      <c r="AB199" s="8" t="s">
        <v>0</v>
      </c>
      <c r="AC199" s="8" t="s">
        <v>0</v>
      </c>
      <c r="AD199" s="8" t="s">
        <v>0</v>
      </c>
      <c r="AE199" s="8" t="s">
        <v>0</v>
      </c>
      <c r="AF199" s="8" t="s">
        <v>0</v>
      </c>
      <c r="AG199" s="8" t="s">
        <v>0</v>
      </c>
      <c r="AH199" s="7" t="e">
        <f t="shared" si="6"/>
        <v>#DIV/0!</v>
      </c>
      <c r="AI199" s="7"/>
      <c r="AJ199" s="7"/>
      <c r="AK199" s="10" t="s">
        <v>0</v>
      </c>
      <c r="AL199" s="10" t="s">
        <v>0</v>
      </c>
      <c r="AM199" s="10" t="s">
        <v>0</v>
      </c>
      <c r="AN199" s="10" t="s">
        <v>0</v>
      </c>
      <c r="AO199" s="10" t="s">
        <v>0</v>
      </c>
      <c r="AP199" s="10" t="s">
        <v>0</v>
      </c>
      <c r="AQ199" s="10" t="s">
        <v>0</v>
      </c>
      <c r="AR199" s="10" t="s">
        <v>0</v>
      </c>
      <c r="AS199" s="10" t="s">
        <v>0</v>
      </c>
      <c r="AT199" s="10" t="s">
        <v>0</v>
      </c>
      <c r="AU199" s="10" t="s">
        <v>0</v>
      </c>
      <c r="AV199" s="10" t="s">
        <v>0</v>
      </c>
      <c r="AW199" s="10" t="s">
        <v>0</v>
      </c>
      <c r="AX199" s="10" t="s">
        <v>0</v>
      </c>
      <c r="AY199" s="10" t="s">
        <v>0</v>
      </c>
      <c r="AZ199" s="10" t="s">
        <v>0</v>
      </c>
      <c r="BA199" s="10" t="s">
        <v>0</v>
      </c>
      <c r="BB199" s="10" t="s">
        <v>0</v>
      </c>
      <c r="BC199" s="10" t="s">
        <v>0</v>
      </c>
      <c r="BD199" s="10" t="s">
        <v>0</v>
      </c>
      <c r="BE199" s="10" t="s">
        <v>0</v>
      </c>
      <c r="BF199" s="10" t="s">
        <v>0</v>
      </c>
      <c r="BG199" s="10" t="s">
        <v>0</v>
      </c>
      <c r="BH199" s="10" t="s">
        <v>0</v>
      </c>
      <c r="BI199" s="10" t="s">
        <v>0</v>
      </c>
      <c r="BJ199" s="10" t="s">
        <v>0</v>
      </c>
      <c r="BK199" s="10" t="s">
        <v>0</v>
      </c>
      <c r="BL199" s="10" t="s">
        <v>0</v>
      </c>
      <c r="BM199" s="10" t="s">
        <v>0</v>
      </c>
      <c r="BN199" s="10" t="s">
        <v>0</v>
      </c>
      <c r="BO199" s="37" t="e">
        <f t="shared" si="7"/>
        <v>#DIV/0!</v>
      </c>
      <c r="BP199" s="37"/>
      <c r="BQ199" s="37"/>
    </row>
    <row r="200" spans="1:69" x14ac:dyDescent="0.25">
      <c r="A200" s="1" t="s">
        <v>1832</v>
      </c>
      <c r="B200" s="4" t="s">
        <v>885</v>
      </c>
      <c r="C200" s="4" t="s">
        <v>886</v>
      </c>
      <c r="D200" s="8" t="s">
        <v>0</v>
      </c>
      <c r="E200" s="8" t="s">
        <v>0</v>
      </c>
      <c r="F200" s="8" t="s">
        <v>0</v>
      </c>
      <c r="G200" s="8" t="s">
        <v>0</v>
      </c>
      <c r="H200" s="8" t="s">
        <v>0</v>
      </c>
      <c r="I200" s="8" t="s">
        <v>0</v>
      </c>
      <c r="J200" s="8" t="s">
        <v>0</v>
      </c>
      <c r="K200" s="8" t="s">
        <v>0</v>
      </c>
      <c r="L200" s="8" t="s">
        <v>0</v>
      </c>
      <c r="M200" s="8" t="s">
        <v>0</v>
      </c>
      <c r="N200" s="8" t="s">
        <v>0</v>
      </c>
      <c r="O200" s="8" t="s">
        <v>0</v>
      </c>
      <c r="P200" s="8" t="s">
        <v>0</v>
      </c>
      <c r="Q200" s="8" t="s">
        <v>0</v>
      </c>
      <c r="R200" s="8" t="s">
        <v>0</v>
      </c>
      <c r="S200" s="8" t="s">
        <v>0</v>
      </c>
      <c r="T200" s="8" t="s">
        <v>0</v>
      </c>
      <c r="U200" s="8" t="s">
        <v>0</v>
      </c>
      <c r="V200" s="8" t="s">
        <v>0</v>
      </c>
      <c r="W200" s="8" t="s">
        <v>0</v>
      </c>
      <c r="X200" s="8" t="s">
        <v>0</v>
      </c>
      <c r="Y200" s="8" t="s">
        <v>0</v>
      </c>
      <c r="Z200" s="8" t="s">
        <v>0</v>
      </c>
      <c r="AA200" s="8" t="s">
        <v>0</v>
      </c>
      <c r="AB200" s="8" t="s">
        <v>0</v>
      </c>
      <c r="AC200" s="8" t="s">
        <v>0</v>
      </c>
      <c r="AD200" s="8" t="s">
        <v>0</v>
      </c>
      <c r="AE200" s="8" t="s">
        <v>0</v>
      </c>
      <c r="AF200" s="8" t="s">
        <v>0</v>
      </c>
      <c r="AG200" s="8" t="s">
        <v>0</v>
      </c>
      <c r="AH200" s="7" t="e">
        <f t="shared" si="6"/>
        <v>#DIV/0!</v>
      </c>
      <c r="AI200" s="7"/>
      <c r="AJ200" s="7"/>
      <c r="AK200" s="10" t="s">
        <v>0</v>
      </c>
      <c r="AL200" s="10" t="s">
        <v>0</v>
      </c>
      <c r="AM200" s="10" t="s">
        <v>0</v>
      </c>
      <c r="AN200" s="10" t="s">
        <v>0</v>
      </c>
      <c r="AO200" s="10" t="s">
        <v>0</v>
      </c>
      <c r="AP200" s="10" t="s">
        <v>0</v>
      </c>
      <c r="AQ200" s="10" t="s">
        <v>0</v>
      </c>
      <c r="AR200" s="10" t="s">
        <v>0</v>
      </c>
      <c r="AS200" s="10" t="s">
        <v>0</v>
      </c>
      <c r="AT200" s="10" t="s">
        <v>0</v>
      </c>
      <c r="AU200" s="10" t="s">
        <v>0</v>
      </c>
      <c r="AV200" s="10" t="s">
        <v>0</v>
      </c>
      <c r="AW200" s="10" t="s">
        <v>0</v>
      </c>
      <c r="AX200" s="10" t="s">
        <v>0</v>
      </c>
      <c r="AY200" s="10" t="s">
        <v>0</v>
      </c>
      <c r="AZ200" s="10" t="s">
        <v>0</v>
      </c>
      <c r="BA200" s="10" t="s">
        <v>0</v>
      </c>
      <c r="BB200" s="10" t="s">
        <v>0</v>
      </c>
      <c r="BC200" s="10" t="s">
        <v>0</v>
      </c>
      <c r="BD200" s="10" t="s">
        <v>0</v>
      </c>
      <c r="BE200" s="10" t="s">
        <v>0</v>
      </c>
      <c r="BF200" s="10" t="s">
        <v>0</v>
      </c>
      <c r="BG200" s="10" t="s">
        <v>0</v>
      </c>
      <c r="BH200" s="10" t="s">
        <v>0</v>
      </c>
      <c r="BI200" s="10" t="s">
        <v>0</v>
      </c>
      <c r="BJ200" s="10" t="s">
        <v>0</v>
      </c>
      <c r="BK200" s="10" t="s">
        <v>0</v>
      </c>
      <c r="BL200" s="10" t="s">
        <v>0</v>
      </c>
      <c r="BM200" s="10" t="s">
        <v>0</v>
      </c>
      <c r="BN200" s="10" t="s">
        <v>0</v>
      </c>
      <c r="BO200" s="37" t="e">
        <f t="shared" si="7"/>
        <v>#DIV/0!</v>
      </c>
      <c r="BP200" s="37"/>
      <c r="BQ200" s="37"/>
    </row>
    <row r="201" spans="1:69" x14ac:dyDescent="0.25">
      <c r="A201" s="1" t="s">
        <v>1833</v>
      </c>
      <c r="B201" s="4" t="s">
        <v>890</v>
      </c>
      <c r="C201" s="4" t="s">
        <v>891</v>
      </c>
      <c r="D201" s="8" t="s">
        <v>0</v>
      </c>
      <c r="E201" s="8" t="s">
        <v>0</v>
      </c>
      <c r="F201" s="8" t="s">
        <v>0</v>
      </c>
      <c r="G201" s="8" t="s">
        <v>0</v>
      </c>
      <c r="H201" s="8" t="s">
        <v>0</v>
      </c>
      <c r="I201" s="8" t="s">
        <v>0</v>
      </c>
      <c r="J201" s="8" t="s">
        <v>0</v>
      </c>
      <c r="K201" s="8" t="s">
        <v>0</v>
      </c>
      <c r="L201" s="8" t="s">
        <v>0</v>
      </c>
      <c r="M201" s="8" t="s">
        <v>0</v>
      </c>
      <c r="N201" s="8" t="s">
        <v>0</v>
      </c>
      <c r="O201" s="8" t="s">
        <v>0</v>
      </c>
      <c r="P201" s="8" t="s">
        <v>0</v>
      </c>
      <c r="Q201" s="8" t="s">
        <v>0</v>
      </c>
      <c r="R201" s="8" t="s">
        <v>0</v>
      </c>
      <c r="S201" s="8" t="s">
        <v>0</v>
      </c>
      <c r="T201" s="8" t="s">
        <v>0</v>
      </c>
      <c r="U201" s="8" t="s">
        <v>0</v>
      </c>
      <c r="V201" s="8" t="s">
        <v>0</v>
      </c>
      <c r="W201" s="8" t="s">
        <v>0</v>
      </c>
      <c r="X201" s="8" t="s">
        <v>0</v>
      </c>
      <c r="Y201" s="8" t="s">
        <v>0</v>
      </c>
      <c r="Z201" s="8" t="s">
        <v>0</v>
      </c>
      <c r="AA201" s="8" t="s">
        <v>0</v>
      </c>
      <c r="AB201" s="8" t="s">
        <v>0</v>
      </c>
      <c r="AC201" s="8" t="s">
        <v>0</v>
      </c>
      <c r="AD201" s="8" t="s">
        <v>0</v>
      </c>
      <c r="AE201" s="8" t="s">
        <v>0</v>
      </c>
      <c r="AF201" s="8" t="s">
        <v>0</v>
      </c>
      <c r="AG201" s="8" t="s">
        <v>0</v>
      </c>
      <c r="AH201" s="7" t="e">
        <f t="shared" si="6"/>
        <v>#DIV/0!</v>
      </c>
      <c r="AI201" s="7"/>
      <c r="AJ201" s="7"/>
      <c r="AK201" s="10" t="s">
        <v>0</v>
      </c>
      <c r="AL201" s="10" t="s">
        <v>0</v>
      </c>
      <c r="AM201" s="10" t="s">
        <v>0</v>
      </c>
      <c r="AN201" s="10" t="s">
        <v>0</v>
      </c>
      <c r="AO201" s="10" t="s">
        <v>0</v>
      </c>
      <c r="AP201" s="10" t="s">
        <v>0</v>
      </c>
      <c r="AQ201" s="10" t="s">
        <v>0</v>
      </c>
      <c r="AR201" s="10" t="s">
        <v>0</v>
      </c>
      <c r="AS201" s="10" t="s">
        <v>0</v>
      </c>
      <c r="AT201" s="10" t="s">
        <v>0</v>
      </c>
      <c r="AU201" s="10" t="s">
        <v>0</v>
      </c>
      <c r="AV201" s="10" t="s">
        <v>0</v>
      </c>
      <c r="AW201" s="10" t="s">
        <v>0</v>
      </c>
      <c r="AX201" s="10" t="s">
        <v>0</v>
      </c>
      <c r="AY201" s="10" t="s">
        <v>0</v>
      </c>
      <c r="AZ201" s="10" t="s">
        <v>0</v>
      </c>
      <c r="BA201" s="10" t="s">
        <v>0</v>
      </c>
      <c r="BB201" s="10" t="s">
        <v>0</v>
      </c>
      <c r="BC201" s="10" t="s">
        <v>0</v>
      </c>
      <c r="BD201" s="10" t="s">
        <v>0</v>
      </c>
      <c r="BE201" s="10" t="s">
        <v>0</v>
      </c>
      <c r="BF201" s="10" t="s">
        <v>0</v>
      </c>
      <c r="BG201" s="10" t="s">
        <v>0</v>
      </c>
      <c r="BH201" s="10" t="s">
        <v>0</v>
      </c>
      <c r="BI201" s="10" t="s">
        <v>0</v>
      </c>
      <c r="BJ201" s="10" t="s">
        <v>0</v>
      </c>
      <c r="BK201" s="10" t="s">
        <v>0</v>
      </c>
      <c r="BL201" s="10" t="s">
        <v>0</v>
      </c>
      <c r="BM201" s="10" t="s">
        <v>0</v>
      </c>
      <c r="BN201" s="10" t="s">
        <v>0</v>
      </c>
      <c r="BO201" s="37" t="e">
        <f t="shared" si="7"/>
        <v>#DIV/0!</v>
      </c>
      <c r="BP201" s="37"/>
      <c r="BQ201" s="37"/>
    </row>
    <row r="202" spans="1:69" x14ac:dyDescent="0.25">
      <c r="A202" s="1" t="s">
        <v>1834</v>
      </c>
      <c r="B202" s="4" t="s">
        <v>894</v>
      </c>
      <c r="C202" s="4" t="s">
        <v>895</v>
      </c>
      <c r="D202" s="8">
        <v>13351769.892459501</v>
      </c>
      <c r="E202" s="8">
        <v>13961535.342398999</v>
      </c>
      <c r="F202" s="8">
        <v>14090841.579359399</v>
      </c>
      <c r="G202" s="8">
        <v>13522099.6545501</v>
      </c>
      <c r="H202" s="8">
        <v>13863510.349572901</v>
      </c>
      <c r="I202" s="8">
        <v>14101122.5583141</v>
      </c>
      <c r="J202" s="8">
        <v>13363912.739324501</v>
      </c>
      <c r="K202" s="8">
        <v>13707285.004924299</v>
      </c>
      <c r="L202" s="8">
        <v>13642079.422629699</v>
      </c>
      <c r="M202" s="8">
        <v>13358010.8541287</v>
      </c>
      <c r="N202" s="8">
        <v>13963386.837779099</v>
      </c>
      <c r="O202" s="8">
        <v>13773474.431312099</v>
      </c>
      <c r="P202" s="8">
        <v>13914572.6503771</v>
      </c>
      <c r="Q202" s="8">
        <v>13789313.087889001</v>
      </c>
      <c r="R202" s="8">
        <v>14215969.882678701</v>
      </c>
      <c r="S202" s="8">
        <v>14004052.584215499</v>
      </c>
      <c r="T202" s="8">
        <v>14161864.445633</v>
      </c>
      <c r="U202" s="8">
        <v>13900943.2835635</v>
      </c>
      <c r="V202" s="8">
        <v>14395910.9132294</v>
      </c>
      <c r="W202" s="8">
        <v>13803114.129721001</v>
      </c>
      <c r="X202" s="8">
        <v>13887173.6360406</v>
      </c>
      <c r="Y202" s="8">
        <v>14300804.777458999</v>
      </c>
      <c r="Z202" s="8">
        <v>13573911.578079</v>
      </c>
      <c r="AA202" s="8">
        <v>14297349.2264864</v>
      </c>
      <c r="AB202" s="8">
        <v>14483996.626779599</v>
      </c>
      <c r="AC202" s="8">
        <v>13630958.903809</v>
      </c>
      <c r="AD202" s="8">
        <v>13784884.626379799</v>
      </c>
      <c r="AE202" s="8">
        <v>13927898.0437728</v>
      </c>
      <c r="AF202" s="8">
        <v>14266578.037306899</v>
      </c>
      <c r="AG202" s="8">
        <v>15357165.5313602</v>
      </c>
      <c r="AH202" s="7">
        <f t="shared" si="6"/>
        <v>2.8934827050290126E-2</v>
      </c>
      <c r="AI202" s="7"/>
      <c r="AJ202" s="7"/>
      <c r="AK202" s="10">
        <v>119104.425181591</v>
      </c>
      <c r="AL202" s="10">
        <v>111955.89070564701</v>
      </c>
      <c r="AM202" s="10">
        <v>124558.760248395</v>
      </c>
      <c r="AN202" s="10">
        <v>113065.26992845201</v>
      </c>
      <c r="AO202" s="10">
        <v>128304.61200511501</v>
      </c>
      <c r="AP202" s="10">
        <v>112997.07162156201</v>
      </c>
      <c r="AQ202" s="10">
        <v>121103.619752389</v>
      </c>
      <c r="AR202" s="10">
        <v>120670.97509829899</v>
      </c>
      <c r="AS202" s="10">
        <v>129572.795990085</v>
      </c>
      <c r="AT202" s="10">
        <v>133122.58860958001</v>
      </c>
      <c r="AU202" s="10">
        <v>138776.45105234499</v>
      </c>
      <c r="AV202" s="10">
        <v>123783.296509929</v>
      </c>
      <c r="AW202" s="10">
        <v>145123.42916037</v>
      </c>
      <c r="AX202" s="10">
        <v>127733.84620042</v>
      </c>
      <c r="AY202" s="10">
        <v>136879.90735944</v>
      </c>
      <c r="AZ202" s="10">
        <v>119865.432813159</v>
      </c>
      <c r="BA202" s="10">
        <v>130511.59423178399</v>
      </c>
      <c r="BB202" s="10">
        <v>140561.88449186701</v>
      </c>
      <c r="BC202" s="10">
        <v>144508.21384458899</v>
      </c>
      <c r="BD202" s="10">
        <v>129902.841231627</v>
      </c>
      <c r="BE202" s="10">
        <v>135670.68275112699</v>
      </c>
      <c r="BF202" s="10">
        <v>118149.22435516601</v>
      </c>
      <c r="BG202" s="10">
        <v>133471.18213411901</v>
      </c>
      <c r="BH202" s="10">
        <v>139688.08594044499</v>
      </c>
      <c r="BI202" s="10">
        <v>125801.714543401</v>
      </c>
      <c r="BJ202" s="10">
        <v>141032.839886017</v>
      </c>
      <c r="BK202" s="10">
        <v>125918.276971197</v>
      </c>
      <c r="BL202" s="10">
        <v>144575.30294111301</v>
      </c>
      <c r="BM202" s="10">
        <v>144941.62614679901</v>
      </c>
      <c r="BN202" s="10">
        <v>144059.234616773</v>
      </c>
      <c r="BO202" s="37">
        <f t="shared" si="7"/>
        <v>7.9645733834249943E-2</v>
      </c>
      <c r="BP202" s="37"/>
      <c r="BQ202" s="37"/>
    </row>
    <row r="203" spans="1:69" x14ac:dyDescent="0.25">
      <c r="A203" s="1" t="s">
        <v>1835</v>
      </c>
      <c r="B203" s="4" t="s">
        <v>899</v>
      </c>
      <c r="C203" s="4" t="s">
        <v>900</v>
      </c>
      <c r="D203" s="8" t="s">
        <v>0</v>
      </c>
      <c r="E203" s="8" t="s">
        <v>0</v>
      </c>
      <c r="F203" s="8" t="s">
        <v>0</v>
      </c>
      <c r="G203" s="8" t="s">
        <v>0</v>
      </c>
      <c r="H203" s="8" t="s">
        <v>0</v>
      </c>
      <c r="I203" s="8" t="s">
        <v>0</v>
      </c>
      <c r="J203" s="8" t="s">
        <v>0</v>
      </c>
      <c r="K203" s="8" t="s">
        <v>0</v>
      </c>
      <c r="L203" s="8" t="s">
        <v>0</v>
      </c>
      <c r="M203" s="8" t="s">
        <v>0</v>
      </c>
      <c r="N203" s="8" t="s">
        <v>0</v>
      </c>
      <c r="O203" s="8" t="s">
        <v>0</v>
      </c>
      <c r="P203" s="8" t="s">
        <v>0</v>
      </c>
      <c r="Q203" s="8" t="s">
        <v>0</v>
      </c>
      <c r="R203" s="8" t="s">
        <v>0</v>
      </c>
      <c r="S203" s="8" t="s">
        <v>0</v>
      </c>
      <c r="T203" s="8" t="s">
        <v>0</v>
      </c>
      <c r="U203" s="8" t="s">
        <v>0</v>
      </c>
      <c r="V203" s="8" t="s">
        <v>0</v>
      </c>
      <c r="W203" s="8" t="s">
        <v>0</v>
      </c>
      <c r="X203" s="8" t="s">
        <v>0</v>
      </c>
      <c r="Y203" s="8" t="s">
        <v>0</v>
      </c>
      <c r="Z203" s="8" t="s">
        <v>0</v>
      </c>
      <c r="AA203" s="8" t="s">
        <v>0</v>
      </c>
      <c r="AB203" s="8" t="s">
        <v>0</v>
      </c>
      <c r="AC203" s="8" t="s">
        <v>0</v>
      </c>
      <c r="AD203" s="8" t="s">
        <v>0</v>
      </c>
      <c r="AE203" s="8" t="s">
        <v>0</v>
      </c>
      <c r="AF203" s="8" t="s">
        <v>0</v>
      </c>
      <c r="AG203" s="8" t="s">
        <v>0</v>
      </c>
      <c r="AH203" s="7" t="e">
        <f t="shared" si="6"/>
        <v>#DIV/0!</v>
      </c>
      <c r="AI203" s="7"/>
      <c r="AJ203" s="7"/>
      <c r="AK203" s="10" t="s">
        <v>0</v>
      </c>
      <c r="AL203" s="10" t="s">
        <v>0</v>
      </c>
      <c r="AM203" s="10" t="s">
        <v>0</v>
      </c>
      <c r="AN203" s="10" t="s">
        <v>0</v>
      </c>
      <c r="AO203" s="10" t="s">
        <v>0</v>
      </c>
      <c r="AP203" s="10" t="s">
        <v>0</v>
      </c>
      <c r="AQ203" s="10" t="s">
        <v>0</v>
      </c>
      <c r="AR203" s="10" t="s">
        <v>0</v>
      </c>
      <c r="AS203" s="10" t="s">
        <v>0</v>
      </c>
      <c r="AT203" s="10" t="s">
        <v>0</v>
      </c>
      <c r="AU203" s="10" t="s">
        <v>0</v>
      </c>
      <c r="AV203" s="10" t="s">
        <v>0</v>
      </c>
      <c r="AW203" s="10" t="s">
        <v>0</v>
      </c>
      <c r="AX203" s="10" t="s">
        <v>0</v>
      </c>
      <c r="AY203" s="10" t="s">
        <v>0</v>
      </c>
      <c r="AZ203" s="10" t="s">
        <v>0</v>
      </c>
      <c r="BA203" s="10" t="s">
        <v>0</v>
      </c>
      <c r="BB203" s="10" t="s">
        <v>0</v>
      </c>
      <c r="BC203" s="10" t="s">
        <v>0</v>
      </c>
      <c r="BD203" s="10" t="s">
        <v>0</v>
      </c>
      <c r="BE203" s="10" t="s">
        <v>0</v>
      </c>
      <c r="BF203" s="10" t="s">
        <v>0</v>
      </c>
      <c r="BG203" s="10" t="s">
        <v>0</v>
      </c>
      <c r="BH203" s="10" t="s">
        <v>0</v>
      </c>
      <c r="BI203" s="10" t="s">
        <v>0</v>
      </c>
      <c r="BJ203" s="10" t="s">
        <v>0</v>
      </c>
      <c r="BK203" s="10" t="s">
        <v>0</v>
      </c>
      <c r="BL203" s="10" t="s">
        <v>0</v>
      </c>
      <c r="BM203" s="10" t="s">
        <v>0</v>
      </c>
      <c r="BN203" s="10" t="s">
        <v>0</v>
      </c>
      <c r="BO203" s="37" t="e">
        <f t="shared" si="7"/>
        <v>#DIV/0!</v>
      </c>
      <c r="BP203" s="37"/>
      <c r="BQ203" s="37"/>
    </row>
    <row r="204" spans="1:69" x14ac:dyDescent="0.25">
      <c r="A204" s="1" t="s">
        <v>1836</v>
      </c>
      <c r="B204" s="4" t="s">
        <v>904</v>
      </c>
      <c r="C204" s="4" t="s">
        <v>905</v>
      </c>
      <c r="D204" s="8" t="s">
        <v>0</v>
      </c>
      <c r="E204" s="8" t="s">
        <v>0</v>
      </c>
      <c r="F204" s="8" t="s">
        <v>0</v>
      </c>
      <c r="G204" s="8" t="s">
        <v>0</v>
      </c>
      <c r="H204" s="8" t="s">
        <v>0</v>
      </c>
      <c r="I204" s="8" t="s">
        <v>0</v>
      </c>
      <c r="J204" s="8" t="s">
        <v>0</v>
      </c>
      <c r="K204" s="8" t="s">
        <v>0</v>
      </c>
      <c r="L204" s="8" t="s">
        <v>0</v>
      </c>
      <c r="M204" s="8" t="s">
        <v>0</v>
      </c>
      <c r="N204" s="8" t="s">
        <v>0</v>
      </c>
      <c r="O204" s="8" t="s">
        <v>0</v>
      </c>
      <c r="P204" s="8" t="s">
        <v>0</v>
      </c>
      <c r="Q204" s="8" t="s">
        <v>0</v>
      </c>
      <c r="R204" s="8" t="s">
        <v>0</v>
      </c>
      <c r="S204" s="8" t="s">
        <v>0</v>
      </c>
      <c r="T204" s="8" t="s">
        <v>0</v>
      </c>
      <c r="U204" s="8" t="s">
        <v>0</v>
      </c>
      <c r="V204" s="8" t="s">
        <v>0</v>
      </c>
      <c r="W204" s="8" t="s">
        <v>0</v>
      </c>
      <c r="X204" s="8" t="s">
        <v>0</v>
      </c>
      <c r="Y204" s="8" t="s">
        <v>0</v>
      </c>
      <c r="Z204" s="8" t="s">
        <v>0</v>
      </c>
      <c r="AA204" s="8" t="s">
        <v>0</v>
      </c>
      <c r="AB204" s="8" t="s">
        <v>0</v>
      </c>
      <c r="AC204" s="8" t="s">
        <v>0</v>
      </c>
      <c r="AD204" s="8" t="s">
        <v>0</v>
      </c>
      <c r="AE204" s="8" t="s">
        <v>0</v>
      </c>
      <c r="AF204" s="8" t="s">
        <v>0</v>
      </c>
      <c r="AG204" s="8" t="s">
        <v>0</v>
      </c>
      <c r="AH204" s="7" t="e">
        <f t="shared" si="6"/>
        <v>#DIV/0!</v>
      </c>
      <c r="AI204" s="7"/>
      <c r="AJ204" s="7"/>
      <c r="AK204" s="10">
        <v>174750.29075622899</v>
      </c>
      <c r="AL204" s="10">
        <v>167072.51501370399</v>
      </c>
      <c r="AM204" s="10">
        <v>170376.220727501</v>
      </c>
      <c r="AN204" s="10">
        <v>171285.659231428</v>
      </c>
      <c r="AO204" s="10">
        <v>179949.48842674101</v>
      </c>
      <c r="AP204" s="10">
        <v>157517.170563322</v>
      </c>
      <c r="AQ204" s="10">
        <v>171312.36890687299</v>
      </c>
      <c r="AR204" s="10">
        <v>172000.16836458899</v>
      </c>
      <c r="AS204" s="10">
        <v>169262.85587132699</v>
      </c>
      <c r="AT204" s="10">
        <v>170173.68484318201</v>
      </c>
      <c r="AU204" s="10">
        <v>155354.63859214899</v>
      </c>
      <c r="AV204" s="10">
        <v>182764.21671045199</v>
      </c>
      <c r="AW204" s="10">
        <v>161070.801057117</v>
      </c>
      <c r="AX204" s="10">
        <v>151027.27812163101</v>
      </c>
      <c r="AY204" s="10">
        <v>155037.91612697599</v>
      </c>
      <c r="AZ204" s="10">
        <v>168530.73986051499</v>
      </c>
      <c r="BA204" s="10">
        <v>146286.25219012401</v>
      </c>
      <c r="BB204" s="10">
        <v>151234.96848479999</v>
      </c>
      <c r="BC204" s="10">
        <v>146974.18117483001</v>
      </c>
      <c r="BD204" s="10">
        <v>142022.89073329899</v>
      </c>
      <c r="BE204" s="10">
        <v>161033.11145921799</v>
      </c>
      <c r="BF204" s="10">
        <v>157351.65250815899</v>
      </c>
      <c r="BG204" s="10">
        <v>144698.72582341099</v>
      </c>
      <c r="BH204" s="10">
        <v>140292.259574508</v>
      </c>
      <c r="BI204" s="10">
        <v>152822.27601053499</v>
      </c>
      <c r="BJ204" s="10">
        <v>147828.26893519901</v>
      </c>
      <c r="BK204" s="10">
        <v>156194.03507070799</v>
      </c>
      <c r="BL204" s="10">
        <v>164948.810351366</v>
      </c>
      <c r="BM204" s="10">
        <v>146714.63016543401</v>
      </c>
      <c r="BN204" s="10">
        <v>142039.86130749201</v>
      </c>
      <c r="BO204" s="37">
        <f t="shared" si="7"/>
        <v>7.5533077588361072E-2</v>
      </c>
      <c r="BP204" s="37"/>
      <c r="BQ204" s="37"/>
    </row>
    <row r="205" spans="1:69" x14ac:dyDescent="0.25">
      <c r="A205" s="1" t="s">
        <v>1837</v>
      </c>
      <c r="B205" s="4" t="s">
        <v>909</v>
      </c>
      <c r="C205" s="4" t="s">
        <v>0</v>
      </c>
      <c r="D205" s="8" t="s">
        <v>0</v>
      </c>
      <c r="E205" s="8" t="s">
        <v>0</v>
      </c>
      <c r="F205" s="8" t="s">
        <v>0</v>
      </c>
      <c r="G205" s="8" t="s">
        <v>0</v>
      </c>
      <c r="H205" s="8" t="s">
        <v>0</v>
      </c>
      <c r="I205" s="8" t="s">
        <v>0</v>
      </c>
      <c r="J205" s="8" t="s">
        <v>0</v>
      </c>
      <c r="K205" s="8" t="s">
        <v>0</v>
      </c>
      <c r="L205" s="8" t="s">
        <v>0</v>
      </c>
      <c r="M205" s="8" t="s">
        <v>0</v>
      </c>
      <c r="N205" s="8" t="s">
        <v>0</v>
      </c>
      <c r="O205" s="8" t="s">
        <v>0</v>
      </c>
      <c r="P205" s="8" t="s">
        <v>0</v>
      </c>
      <c r="Q205" s="8" t="s">
        <v>0</v>
      </c>
      <c r="R205" s="8" t="s">
        <v>0</v>
      </c>
      <c r="S205" s="8" t="s">
        <v>0</v>
      </c>
      <c r="T205" s="8" t="s">
        <v>0</v>
      </c>
      <c r="U205" s="8" t="s">
        <v>0</v>
      </c>
      <c r="V205" s="8" t="s">
        <v>0</v>
      </c>
      <c r="W205" s="8" t="s">
        <v>0</v>
      </c>
      <c r="X205" s="8" t="s">
        <v>0</v>
      </c>
      <c r="Y205" s="8" t="s">
        <v>0</v>
      </c>
      <c r="Z205" s="8" t="s">
        <v>0</v>
      </c>
      <c r="AA205" s="8" t="s">
        <v>0</v>
      </c>
      <c r="AB205" s="8" t="s">
        <v>0</v>
      </c>
      <c r="AC205" s="8" t="s">
        <v>0</v>
      </c>
      <c r="AD205" s="8" t="s">
        <v>0</v>
      </c>
      <c r="AE205" s="8" t="s">
        <v>0</v>
      </c>
      <c r="AF205" s="8" t="s">
        <v>0</v>
      </c>
      <c r="AG205" s="8" t="s">
        <v>0</v>
      </c>
      <c r="AH205" s="7" t="e">
        <f t="shared" si="6"/>
        <v>#DIV/0!</v>
      </c>
      <c r="AI205" s="7"/>
      <c r="AJ205" s="7"/>
      <c r="AK205" s="10" t="s">
        <v>0</v>
      </c>
      <c r="AL205" s="10" t="s">
        <v>0</v>
      </c>
      <c r="AM205" s="10" t="s">
        <v>0</v>
      </c>
      <c r="AN205" s="10" t="s">
        <v>0</v>
      </c>
      <c r="AO205" s="10" t="s">
        <v>0</v>
      </c>
      <c r="AP205" s="10" t="s">
        <v>0</v>
      </c>
      <c r="AQ205" s="10" t="s">
        <v>0</v>
      </c>
      <c r="AR205" s="10" t="s">
        <v>0</v>
      </c>
      <c r="AS205" s="10" t="s">
        <v>0</v>
      </c>
      <c r="AT205" s="10" t="s">
        <v>0</v>
      </c>
      <c r="AU205" s="10" t="s">
        <v>0</v>
      </c>
      <c r="AV205" s="10" t="s">
        <v>0</v>
      </c>
      <c r="AW205" s="10" t="s">
        <v>0</v>
      </c>
      <c r="AX205" s="10" t="s">
        <v>0</v>
      </c>
      <c r="AY205" s="10" t="s">
        <v>0</v>
      </c>
      <c r="AZ205" s="10" t="s">
        <v>0</v>
      </c>
      <c r="BA205" s="10" t="s">
        <v>0</v>
      </c>
      <c r="BB205" s="10" t="s">
        <v>0</v>
      </c>
      <c r="BC205" s="10" t="s">
        <v>0</v>
      </c>
      <c r="BD205" s="10" t="s">
        <v>0</v>
      </c>
      <c r="BE205" s="10" t="s">
        <v>0</v>
      </c>
      <c r="BF205" s="10" t="s">
        <v>0</v>
      </c>
      <c r="BG205" s="10" t="s">
        <v>0</v>
      </c>
      <c r="BH205" s="10" t="s">
        <v>0</v>
      </c>
      <c r="BI205" s="10" t="s">
        <v>0</v>
      </c>
      <c r="BJ205" s="10" t="s">
        <v>0</v>
      </c>
      <c r="BK205" s="10" t="s">
        <v>0</v>
      </c>
      <c r="BL205" s="10" t="s">
        <v>0</v>
      </c>
      <c r="BM205" s="10" t="s">
        <v>0</v>
      </c>
      <c r="BN205" s="10" t="s">
        <v>0</v>
      </c>
      <c r="BO205" s="37" t="e">
        <f t="shared" si="7"/>
        <v>#DIV/0!</v>
      </c>
      <c r="BP205" s="37"/>
      <c r="BQ205" s="37"/>
    </row>
    <row r="206" spans="1:69" x14ac:dyDescent="0.25">
      <c r="A206" s="1" t="s">
        <v>1838</v>
      </c>
      <c r="B206" s="4" t="s">
        <v>913</v>
      </c>
      <c r="C206" s="4" t="s">
        <v>914</v>
      </c>
      <c r="D206" s="8" t="s">
        <v>0</v>
      </c>
      <c r="E206" s="8" t="s">
        <v>0</v>
      </c>
      <c r="F206" s="8" t="s">
        <v>0</v>
      </c>
      <c r="G206" s="8" t="s">
        <v>0</v>
      </c>
      <c r="H206" s="8" t="s">
        <v>0</v>
      </c>
      <c r="I206" s="8" t="s">
        <v>0</v>
      </c>
      <c r="J206" s="8" t="s">
        <v>0</v>
      </c>
      <c r="K206" s="8" t="s">
        <v>0</v>
      </c>
      <c r="L206" s="8" t="s">
        <v>0</v>
      </c>
      <c r="M206" s="8" t="s">
        <v>0</v>
      </c>
      <c r="N206" s="8" t="s">
        <v>0</v>
      </c>
      <c r="O206" s="8" t="s">
        <v>0</v>
      </c>
      <c r="P206" s="8" t="s">
        <v>0</v>
      </c>
      <c r="Q206" s="8" t="s">
        <v>0</v>
      </c>
      <c r="R206" s="8" t="s">
        <v>0</v>
      </c>
      <c r="S206" s="8" t="s">
        <v>0</v>
      </c>
      <c r="T206" s="8" t="s">
        <v>0</v>
      </c>
      <c r="U206" s="8" t="s">
        <v>0</v>
      </c>
      <c r="V206" s="8" t="s">
        <v>0</v>
      </c>
      <c r="W206" s="8" t="s">
        <v>0</v>
      </c>
      <c r="X206" s="8" t="s">
        <v>0</v>
      </c>
      <c r="Y206" s="8" t="s">
        <v>0</v>
      </c>
      <c r="Z206" s="8" t="s">
        <v>0</v>
      </c>
      <c r="AA206" s="8" t="s">
        <v>0</v>
      </c>
      <c r="AB206" s="8" t="s">
        <v>0</v>
      </c>
      <c r="AC206" s="8" t="s">
        <v>0</v>
      </c>
      <c r="AD206" s="8" t="s">
        <v>0</v>
      </c>
      <c r="AE206" s="8" t="s">
        <v>0</v>
      </c>
      <c r="AF206" s="8" t="s">
        <v>0</v>
      </c>
      <c r="AG206" s="8" t="s">
        <v>0</v>
      </c>
      <c r="AH206" s="7" t="e">
        <f t="shared" si="6"/>
        <v>#DIV/0!</v>
      </c>
      <c r="AI206" s="7"/>
      <c r="AJ206" s="7"/>
      <c r="AK206" s="10" t="s">
        <v>0</v>
      </c>
      <c r="AL206" s="10" t="s">
        <v>0</v>
      </c>
      <c r="AM206" s="10" t="s">
        <v>0</v>
      </c>
      <c r="AN206" s="10" t="s">
        <v>0</v>
      </c>
      <c r="AO206" s="10" t="s">
        <v>0</v>
      </c>
      <c r="AP206" s="10" t="s">
        <v>0</v>
      </c>
      <c r="AQ206" s="10" t="s">
        <v>0</v>
      </c>
      <c r="AR206" s="10" t="s">
        <v>0</v>
      </c>
      <c r="AS206" s="10" t="s">
        <v>0</v>
      </c>
      <c r="AT206" s="10" t="s">
        <v>0</v>
      </c>
      <c r="AU206" s="10" t="s">
        <v>0</v>
      </c>
      <c r="AV206" s="10" t="s">
        <v>0</v>
      </c>
      <c r="AW206" s="10" t="s">
        <v>0</v>
      </c>
      <c r="AX206" s="10" t="s">
        <v>0</v>
      </c>
      <c r="AY206" s="10" t="s">
        <v>0</v>
      </c>
      <c r="AZ206" s="10" t="s">
        <v>0</v>
      </c>
      <c r="BA206" s="10" t="s">
        <v>0</v>
      </c>
      <c r="BB206" s="10" t="s">
        <v>0</v>
      </c>
      <c r="BC206" s="10" t="s">
        <v>0</v>
      </c>
      <c r="BD206" s="10" t="s">
        <v>0</v>
      </c>
      <c r="BE206" s="10" t="s">
        <v>0</v>
      </c>
      <c r="BF206" s="10" t="s">
        <v>0</v>
      </c>
      <c r="BG206" s="10" t="s">
        <v>0</v>
      </c>
      <c r="BH206" s="10" t="s">
        <v>0</v>
      </c>
      <c r="BI206" s="10" t="s">
        <v>0</v>
      </c>
      <c r="BJ206" s="10" t="s">
        <v>0</v>
      </c>
      <c r="BK206" s="10" t="s">
        <v>0</v>
      </c>
      <c r="BL206" s="10" t="s">
        <v>0</v>
      </c>
      <c r="BM206" s="10" t="s">
        <v>0</v>
      </c>
      <c r="BN206" s="10" t="s">
        <v>0</v>
      </c>
      <c r="BO206" s="37" t="e">
        <f t="shared" si="7"/>
        <v>#DIV/0!</v>
      </c>
      <c r="BP206" s="37"/>
      <c r="BQ206" s="37"/>
    </row>
    <row r="207" spans="1:69" x14ac:dyDescent="0.25">
      <c r="A207" s="1" t="s">
        <v>1839</v>
      </c>
      <c r="B207" s="4" t="s">
        <v>918</v>
      </c>
      <c r="C207" s="4" t="s">
        <v>919</v>
      </c>
      <c r="D207" s="8">
        <v>2147528.87825752</v>
      </c>
      <c r="E207" s="8">
        <v>2205614.9590912499</v>
      </c>
      <c r="F207" s="8">
        <v>2180518.9504011502</v>
      </c>
      <c r="G207" s="8">
        <v>2068197.6779327199</v>
      </c>
      <c r="H207" s="8">
        <v>2124052.98067699</v>
      </c>
      <c r="I207" s="8">
        <v>2090809.9090062401</v>
      </c>
      <c r="J207" s="8">
        <v>2071398.6257666301</v>
      </c>
      <c r="K207" s="8">
        <v>2002581.82963532</v>
      </c>
      <c r="L207" s="8">
        <v>1980216.9975182901</v>
      </c>
      <c r="M207" s="8">
        <v>2021230.87381972</v>
      </c>
      <c r="N207" s="8">
        <v>1925300.94318062</v>
      </c>
      <c r="O207" s="8">
        <v>1937254.9200986901</v>
      </c>
      <c r="P207" s="8">
        <v>1940389.4488719699</v>
      </c>
      <c r="Q207" s="8">
        <v>1921204.7928108701</v>
      </c>
      <c r="R207" s="8">
        <v>1981513.18426612</v>
      </c>
      <c r="S207" s="8">
        <v>1990605.511257</v>
      </c>
      <c r="T207" s="8">
        <v>2009231.8008719</v>
      </c>
      <c r="U207" s="8">
        <v>1924407.5056887399</v>
      </c>
      <c r="V207" s="8">
        <v>1840113.27492478</v>
      </c>
      <c r="W207" s="8">
        <v>1786021.92005646</v>
      </c>
      <c r="X207" s="8">
        <v>1774811.1425119999</v>
      </c>
      <c r="Y207" s="8">
        <v>1840886.1822742701</v>
      </c>
      <c r="Z207" s="8">
        <v>1814875.7444786299</v>
      </c>
      <c r="AA207" s="8">
        <v>1745486.6722353499</v>
      </c>
      <c r="AB207" s="8">
        <v>1747421.2395325799</v>
      </c>
      <c r="AC207" s="8">
        <v>1769142.08745659</v>
      </c>
      <c r="AD207" s="8">
        <v>1865277.0813180399</v>
      </c>
      <c r="AE207" s="8">
        <v>1771882.3957192099</v>
      </c>
      <c r="AF207" s="8">
        <v>1823650.32267643</v>
      </c>
      <c r="AG207" s="8">
        <v>1897785.40980214</v>
      </c>
      <c r="AH207" s="7">
        <f t="shared" si="6"/>
        <v>6.9260201036571309E-2</v>
      </c>
      <c r="AI207" s="7"/>
      <c r="AJ207" s="7"/>
      <c r="AK207" s="10">
        <v>1918250.49487731</v>
      </c>
      <c r="AL207" s="10">
        <v>1950854.85584929</v>
      </c>
      <c r="AM207" s="10">
        <v>1794180.3399976401</v>
      </c>
      <c r="AN207" s="10">
        <v>1643747.9970599399</v>
      </c>
      <c r="AO207" s="10">
        <v>1594636.08084459</v>
      </c>
      <c r="AP207" s="10">
        <v>1634267.6648321899</v>
      </c>
      <c r="AQ207" s="10">
        <v>1605001.9808224901</v>
      </c>
      <c r="AR207" s="10">
        <v>1655866.92955855</v>
      </c>
      <c r="AS207" s="10">
        <v>1559638.7040544299</v>
      </c>
      <c r="AT207" s="10">
        <v>1491898.0530427799</v>
      </c>
      <c r="AU207" s="10">
        <v>1481857.28573507</v>
      </c>
      <c r="AV207" s="10">
        <v>1487258.3318461899</v>
      </c>
      <c r="AW207" s="10">
        <v>1463625.8904796301</v>
      </c>
      <c r="AX207" s="10">
        <v>1469641.91951063</v>
      </c>
      <c r="AY207" s="10">
        <v>1450624.4999750601</v>
      </c>
      <c r="AZ207" s="10">
        <v>1498774.2362837801</v>
      </c>
      <c r="BA207" s="10">
        <v>1419656.92573276</v>
      </c>
      <c r="BB207" s="10">
        <v>1453242.6380993701</v>
      </c>
      <c r="BC207" s="10">
        <v>1349114.81175049</v>
      </c>
      <c r="BD207" s="10">
        <v>1341439.4913934199</v>
      </c>
      <c r="BE207" s="10">
        <v>1368381.1008417399</v>
      </c>
      <c r="BF207" s="10">
        <v>1320894.1351905901</v>
      </c>
      <c r="BG207" s="10">
        <v>1341701.9083338301</v>
      </c>
      <c r="BH207" s="10">
        <v>1399940.40476032</v>
      </c>
      <c r="BI207" s="10">
        <v>1293384.9143171201</v>
      </c>
      <c r="BJ207" s="10">
        <v>1304104.0747195799</v>
      </c>
      <c r="BK207" s="10">
        <v>1418538.8733932099</v>
      </c>
      <c r="BL207" s="10">
        <v>1413135.68612456</v>
      </c>
      <c r="BM207" s="10">
        <v>1386351.51478076</v>
      </c>
      <c r="BN207" s="10">
        <v>1426828.2446733899</v>
      </c>
      <c r="BO207" s="37">
        <f t="shared" si="7"/>
        <v>0.11163687487126804</v>
      </c>
      <c r="BP207" s="37"/>
      <c r="BQ207" s="37"/>
    </row>
    <row r="208" spans="1:69" x14ac:dyDescent="0.25">
      <c r="A208" s="1" t="s">
        <v>1840</v>
      </c>
      <c r="B208" s="4" t="s">
        <v>923</v>
      </c>
      <c r="C208" s="4" t="s">
        <v>0</v>
      </c>
      <c r="D208" s="8" t="s">
        <v>0</v>
      </c>
      <c r="E208" s="8" t="s">
        <v>0</v>
      </c>
      <c r="F208" s="8" t="s">
        <v>0</v>
      </c>
      <c r="G208" s="8" t="s">
        <v>0</v>
      </c>
      <c r="H208" s="8" t="s">
        <v>0</v>
      </c>
      <c r="I208" s="8" t="s">
        <v>0</v>
      </c>
      <c r="J208" s="8" t="s">
        <v>0</v>
      </c>
      <c r="K208" s="8" t="s">
        <v>0</v>
      </c>
      <c r="L208" s="8" t="s">
        <v>0</v>
      </c>
      <c r="M208" s="8" t="s">
        <v>0</v>
      </c>
      <c r="N208" s="8" t="s">
        <v>0</v>
      </c>
      <c r="O208" s="8" t="s">
        <v>0</v>
      </c>
      <c r="P208" s="8" t="s">
        <v>0</v>
      </c>
      <c r="Q208" s="8" t="s">
        <v>0</v>
      </c>
      <c r="R208" s="8" t="s">
        <v>0</v>
      </c>
      <c r="S208" s="8" t="s">
        <v>0</v>
      </c>
      <c r="T208" s="8" t="s">
        <v>0</v>
      </c>
      <c r="U208" s="8" t="s">
        <v>0</v>
      </c>
      <c r="V208" s="8" t="s">
        <v>0</v>
      </c>
      <c r="W208" s="8" t="s">
        <v>0</v>
      </c>
      <c r="X208" s="8" t="s">
        <v>0</v>
      </c>
      <c r="Y208" s="8" t="s">
        <v>0</v>
      </c>
      <c r="Z208" s="8" t="s">
        <v>0</v>
      </c>
      <c r="AA208" s="8" t="s">
        <v>0</v>
      </c>
      <c r="AB208" s="8" t="s">
        <v>0</v>
      </c>
      <c r="AC208" s="8" t="s">
        <v>0</v>
      </c>
      <c r="AD208" s="8" t="s">
        <v>0</v>
      </c>
      <c r="AE208" s="8" t="s">
        <v>0</v>
      </c>
      <c r="AF208" s="8" t="s">
        <v>0</v>
      </c>
      <c r="AG208" s="8" t="s">
        <v>0</v>
      </c>
      <c r="AH208" s="7" t="e">
        <f t="shared" si="6"/>
        <v>#DIV/0!</v>
      </c>
      <c r="AI208" s="7"/>
      <c r="AJ208" s="7"/>
      <c r="AK208" s="10" t="s">
        <v>0</v>
      </c>
      <c r="AL208" s="10" t="s">
        <v>0</v>
      </c>
      <c r="AM208" s="10" t="s">
        <v>0</v>
      </c>
      <c r="AN208" s="10" t="s">
        <v>0</v>
      </c>
      <c r="AO208" s="10" t="s">
        <v>0</v>
      </c>
      <c r="AP208" s="10" t="s">
        <v>0</v>
      </c>
      <c r="AQ208" s="10" t="s">
        <v>0</v>
      </c>
      <c r="AR208" s="10" t="s">
        <v>0</v>
      </c>
      <c r="AS208" s="10" t="s">
        <v>0</v>
      </c>
      <c r="AT208" s="10" t="s">
        <v>0</v>
      </c>
      <c r="AU208" s="10" t="s">
        <v>0</v>
      </c>
      <c r="AV208" s="10" t="s">
        <v>0</v>
      </c>
      <c r="AW208" s="10" t="s">
        <v>0</v>
      </c>
      <c r="AX208" s="10" t="s">
        <v>0</v>
      </c>
      <c r="AY208" s="10" t="s">
        <v>0</v>
      </c>
      <c r="AZ208" s="10" t="s">
        <v>0</v>
      </c>
      <c r="BA208" s="10" t="s">
        <v>0</v>
      </c>
      <c r="BB208" s="10" t="s">
        <v>0</v>
      </c>
      <c r="BC208" s="10" t="s">
        <v>0</v>
      </c>
      <c r="BD208" s="10" t="s">
        <v>0</v>
      </c>
      <c r="BE208" s="10" t="s">
        <v>0</v>
      </c>
      <c r="BF208" s="10" t="s">
        <v>0</v>
      </c>
      <c r="BG208" s="10" t="s">
        <v>0</v>
      </c>
      <c r="BH208" s="10" t="s">
        <v>0</v>
      </c>
      <c r="BI208" s="10" t="s">
        <v>0</v>
      </c>
      <c r="BJ208" s="10" t="s">
        <v>0</v>
      </c>
      <c r="BK208" s="10" t="s">
        <v>0</v>
      </c>
      <c r="BL208" s="10" t="s">
        <v>0</v>
      </c>
      <c r="BM208" s="10" t="s">
        <v>0</v>
      </c>
      <c r="BN208" s="10" t="s">
        <v>0</v>
      </c>
      <c r="BO208" s="37" t="e">
        <f t="shared" si="7"/>
        <v>#DIV/0!</v>
      </c>
      <c r="BP208" s="37"/>
      <c r="BQ208" s="37"/>
    </row>
    <row r="209" spans="1:69" x14ac:dyDescent="0.25">
      <c r="A209" s="1" t="s">
        <v>1841</v>
      </c>
      <c r="B209" s="4" t="s">
        <v>925</v>
      </c>
      <c r="C209" s="4" t="s">
        <v>926</v>
      </c>
      <c r="D209" s="8" t="s">
        <v>0</v>
      </c>
      <c r="E209" s="8" t="s">
        <v>0</v>
      </c>
      <c r="F209" s="8" t="s">
        <v>0</v>
      </c>
      <c r="G209" s="8" t="s">
        <v>0</v>
      </c>
      <c r="H209" s="8" t="s">
        <v>0</v>
      </c>
      <c r="I209" s="8" t="s">
        <v>0</v>
      </c>
      <c r="J209" s="8" t="s">
        <v>0</v>
      </c>
      <c r="K209" s="8" t="s">
        <v>0</v>
      </c>
      <c r="L209" s="8" t="s">
        <v>0</v>
      </c>
      <c r="M209" s="8" t="s">
        <v>0</v>
      </c>
      <c r="N209" s="8" t="s">
        <v>0</v>
      </c>
      <c r="O209" s="8" t="s">
        <v>0</v>
      </c>
      <c r="P209" s="8" t="s">
        <v>0</v>
      </c>
      <c r="Q209" s="8" t="s">
        <v>0</v>
      </c>
      <c r="R209" s="8" t="s">
        <v>0</v>
      </c>
      <c r="S209" s="8" t="s">
        <v>0</v>
      </c>
      <c r="T209" s="8" t="s">
        <v>0</v>
      </c>
      <c r="U209" s="8" t="s">
        <v>0</v>
      </c>
      <c r="V209" s="8" t="s">
        <v>0</v>
      </c>
      <c r="W209" s="8" t="s">
        <v>0</v>
      </c>
      <c r="X209" s="8" t="s">
        <v>0</v>
      </c>
      <c r="Y209" s="8" t="s">
        <v>0</v>
      </c>
      <c r="Z209" s="8" t="s">
        <v>0</v>
      </c>
      <c r="AA209" s="8" t="s">
        <v>0</v>
      </c>
      <c r="AB209" s="8" t="s">
        <v>0</v>
      </c>
      <c r="AC209" s="8" t="s">
        <v>0</v>
      </c>
      <c r="AD209" s="8" t="s">
        <v>0</v>
      </c>
      <c r="AE209" s="8" t="s">
        <v>0</v>
      </c>
      <c r="AF209" s="8" t="s">
        <v>0</v>
      </c>
      <c r="AG209" s="8" t="s">
        <v>0</v>
      </c>
      <c r="AH209" s="7" t="e">
        <f t="shared" si="6"/>
        <v>#DIV/0!</v>
      </c>
      <c r="AI209" s="7"/>
      <c r="AJ209" s="7"/>
      <c r="AK209" s="10" t="s">
        <v>0</v>
      </c>
      <c r="AL209" s="10" t="s">
        <v>0</v>
      </c>
      <c r="AM209" s="10" t="s">
        <v>0</v>
      </c>
      <c r="AN209" s="10" t="s">
        <v>0</v>
      </c>
      <c r="AO209" s="10" t="s">
        <v>0</v>
      </c>
      <c r="AP209" s="10" t="s">
        <v>0</v>
      </c>
      <c r="AQ209" s="10" t="s">
        <v>0</v>
      </c>
      <c r="AR209" s="10" t="s">
        <v>0</v>
      </c>
      <c r="AS209" s="10" t="s">
        <v>0</v>
      </c>
      <c r="AT209" s="10" t="s">
        <v>0</v>
      </c>
      <c r="AU209" s="10" t="s">
        <v>0</v>
      </c>
      <c r="AV209" s="10" t="s">
        <v>0</v>
      </c>
      <c r="AW209" s="10" t="s">
        <v>0</v>
      </c>
      <c r="AX209" s="10" t="s">
        <v>0</v>
      </c>
      <c r="AY209" s="10" t="s">
        <v>0</v>
      </c>
      <c r="AZ209" s="10" t="s">
        <v>0</v>
      </c>
      <c r="BA209" s="10" t="s">
        <v>0</v>
      </c>
      <c r="BB209" s="10" t="s">
        <v>0</v>
      </c>
      <c r="BC209" s="10" t="s">
        <v>0</v>
      </c>
      <c r="BD209" s="10" t="s">
        <v>0</v>
      </c>
      <c r="BE209" s="10" t="s">
        <v>0</v>
      </c>
      <c r="BF209" s="10" t="s">
        <v>0</v>
      </c>
      <c r="BG209" s="10" t="s">
        <v>0</v>
      </c>
      <c r="BH209" s="10" t="s">
        <v>0</v>
      </c>
      <c r="BI209" s="10" t="s">
        <v>0</v>
      </c>
      <c r="BJ209" s="10" t="s">
        <v>0</v>
      </c>
      <c r="BK209" s="10" t="s">
        <v>0</v>
      </c>
      <c r="BL209" s="10" t="s">
        <v>0</v>
      </c>
      <c r="BM209" s="10" t="s">
        <v>0</v>
      </c>
      <c r="BN209" s="10" t="s">
        <v>0</v>
      </c>
      <c r="BO209" s="37" t="e">
        <f t="shared" si="7"/>
        <v>#DIV/0!</v>
      </c>
      <c r="BP209" s="37"/>
      <c r="BQ209" s="37"/>
    </row>
    <row r="210" spans="1:69" x14ac:dyDescent="0.25">
      <c r="A210" s="1" t="s">
        <v>1842</v>
      </c>
      <c r="B210" s="4" t="s">
        <v>930</v>
      </c>
      <c r="C210" s="4" t="s">
        <v>931</v>
      </c>
      <c r="D210" s="8">
        <v>435092.90940119198</v>
      </c>
      <c r="E210" s="8">
        <v>406613.50463649898</v>
      </c>
      <c r="F210" s="8">
        <v>400274.567416379</v>
      </c>
      <c r="G210" s="8">
        <v>379194.73974621203</v>
      </c>
      <c r="H210" s="8">
        <v>403669.71676066099</v>
      </c>
      <c r="I210" s="8">
        <v>431394.55883251003</v>
      </c>
      <c r="J210" s="8">
        <v>380981.97729916702</v>
      </c>
      <c r="K210" s="8">
        <v>405700.30613300798</v>
      </c>
      <c r="L210" s="8">
        <v>372553.66043803003</v>
      </c>
      <c r="M210" s="8">
        <v>391580.87480680598</v>
      </c>
      <c r="N210" s="8">
        <v>402342.13038103899</v>
      </c>
      <c r="O210" s="8">
        <v>385905.451422385</v>
      </c>
      <c r="P210" s="8">
        <v>388284.07782798202</v>
      </c>
      <c r="Q210" s="8">
        <v>379508.52051246201</v>
      </c>
      <c r="R210" s="8">
        <v>388187.630176829</v>
      </c>
      <c r="S210" s="8">
        <v>403984.526942453</v>
      </c>
      <c r="T210" s="8">
        <v>398680.05193049402</v>
      </c>
      <c r="U210" s="8">
        <v>388557.08886869397</v>
      </c>
      <c r="V210" s="8">
        <v>369557.53214179602</v>
      </c>
      <c r="W210" s="8">
        <v>401959.43506953702</v>
      </c>
      <c r="X210" s="8">
        <v>383787.76618363598</v>
      </c>
      <c r="Y210" s="8">
        <v>392288.21031177102</v>
      </c>
      <c r="Z210" s="8">
        <v>398935.28641080699</v>
      </c>
      <c r="AA210" s="8">
        <v>372162.17401302297</v>
      </c>
      <c r="AB210" s="8">
        <v>355993.41046274197</v>
      </c>
      <c r="AC210" s="8">
        <v>374466.40524676902</v>
      </c>
      <c r="AD210" s="8">
        <v>402127.34414291702</v>
      </c>
      <c r="AE210" s="8">
        <v>360583.85889671301</v>
      </c>
      <c r="AF210" s="8">
        <v>378378.04553521803</v>
      </c>
      <c r="AG210" s="8">
        <v>398340.01302740898</v>
      </c>
      <c r="AH210" s="7">
        <f t="shared" si="6"/>
        <v>4.5574816342256123E-2</v>
      </c>
      <c r="AI210" s="7"/>
      <c r="AJ210" s="7"/>
      <c r="AK210" s="10">
        <v>757143.75586769497</v>
      </c>
      <c r="AL210" s="10">
        <v>740450.14671681204</v>
      </c>
      <c r="AM210" s="10">
        <v>740599.97516981803</v>
      </c>
      <c r="AN210" s="10">
        <v>765036.40873075102</v>
      </c>
      <c r="AO210" s="10">
        <v>791752.17154256301</v>
      </c>
      <c r="AP210" s="10">
        <v>758395.78161564004</v>
      </c>
      <c r="AQ210" s="10">
        <v>767723.17910627904</v>
      </c>
      <c r="AR210" s="10">
        <v>764509.333273586</v>
      </c>
      <c r="AS210" s="10">
        <v>753557.69799289503</v>
      </c>
      <c r="AT210" s="10">
        <v>760304.89861854096</v>
      </c>
      <c r="AU210" s="10">
        <v>772406.87225186604</v>
      </c>
      <c r="AV210" s="10">
        <v>744937.70561952796</v>
      </c>
      <c r="AW210" s="10">
        <v>775299.96562161797</v>
      </c>
      <c r="AX210" s="10">
        <v>743667.90970611002</v>
      </c>
      <c r="AY210" s="10">
        <v>745028.23345475097</v>
      </c>
      <c r="AZ210" s="10">
        <v>774608.32667025703</v>
      </c>
      <c r="BA210" s="10">
        <v>763070.59979857702</v>
      </c>
      <c r="BB210" s="10">
        <v>746256.58160850895</v>
      </c>
      <c r="BC210" s="10">
        <v>718902.03890517098</v>
      </c>
      <c r="BD210" s="10">
        <v>733055.24093607895</v>
      </c>
      <c r="BE210" s="10">
        <v>734289.95430612995</v>
      </c>
      <c r="BF210" s="10">
        <v>710497.84605053102</v>
      </c>
      <c r="BG210" s="10">
        <v>747412.85103715805</v>
      </c>
      <c r="BH210" s="10">
        <v>749759.36104405904</v>
      </c>
      <c r="BI210" s="10">
        <v>743193.05963762105</v>
      </c>
      <c r="BJ210" s="10">
        <v>751038.96356515202</v>
      </c>
      <c r="BK210" s="10">
        <v>752055.92412641202</v>
      </c>
      <c r="BL210" s="10">
        <v>747767.92712395603</v>
      </c>
      <c r="BM210" s="10">
        <v>761812.41122694698</v>
      </c>
      <c r="BN210" s="10">
        <v>722569.40431935003</v>
      </c>
      <c r="BO210" s="37">
        <f t="shared" si="7"/>
        <v>2.3329720864489711E-2</v>
      </c>
      <c r="BP210" s="37"/>
      <c r="BQ210" s="37"/>
    </row>
    <row r="211" spans="1:69" x14ac:dyDescent="0.25">
      <c r="A211" s="1" t="s">
        <v>1843</v>
      </c>
      <c r="B211" s="4" t="s">
        <v>935</v>
      </c>
      <c r="C211" s="4" t="s">
        <v>936</v>
      </c>
      <c r="D211" s="8" t="s">
        <v>0</v>
      </c>
      <c r="E211" s="8" t="s">
        <v>0</v>
      </c>
      <c r="F211" s="8" t="s">
        <v>0</v>
      </c>
      <c r="G211" s="8" t="s">
        <v>0</v>
      </c>
      <c r="H211" s="8" t="s">
        <v>0</v>
      </c>
      <c r="I211" s="8" t="s">
        <v>0</v>
      </c>
      <c r="J211" s="8" t="s">
        <v>0</v>
      </c>
      <c r="K211" s="8" t="s">
        <v>0</v>
      </c>
      <c r="L211" s="8" t="s">
        <v>0</v>
      </c>
      <c r="M211" s="8" t="s">
        <v>0</v>
      </c>
      <c r="N211" s="8" t="s">
        <v>0</v>
      </c>
      <c r="O211" s="8" t="s">
        <v>0</v>
      </c>
      <c r="P211" s="8" t="s">
        <v>0</v>
      </c>
      <c r="Q211" s="8" t="s">
        <v>0</v>
      </c>
      <c r="R211" s="8" t="s">
        <v>0</v>
      </c>
      <c r="S211" s="8" t="s">
        <v>0</v>
      </c>
      <c r="T211" s="8" t="s">
        <v>0</v>
      </c>
      <c r="U211" s="8" t="s">
        <v>0</v>
      </c>
      <c r="V211" s="8" t="s">
        <v>0</v>
      </c>
      <c r="W211" s="8" t="s">
        <v>0</v>
      </c>
      <c r="X211" s="8" t="s">
        <v>0</v>
      </c>
      <c r="Y211" s="8" t="s">
        <v>0</v>
      </c>
      <c r="Z211" s="8" t="s">
        <v>0</v>
      </c>
      <c r="AA211" s="8" t="s">
        <v>0</v>
      </c>
      <c r="AB211" s="8" t="s">
        <v>0</v>
      </c>
      <c r="AC211" s="8" t="s">
        <v>0</v>
      </c>
      <c r="AD211" s="8" t="s">
        <v>0</v>
      </c>
      <c r="AE211" s="8" t="s">
        <v>0</v>
      </c>
      <c r="AF211" s="8" t="s">
        <v>0</v>
      </c>
      <c r="AG211" s="8" t="s">
        <v>0</v>
      </c>
      <c r="AH211" s="7" t="e">
        <f t="shared" si="6"/>
        <v>#DIV/0!</v>
      </c>
      <c r="AI211" s="7"/>
      <c r="AJ211" s="7"/>
      <c r="AK211" s="10" t="s">
        <v>0</v>
      </c>
      <c r="AL211" s="10" t="s">
        <v>0</v>
      </c>
      <c r="AM211" s="10" t="s">
        <v>0</v>
      </c>
      <c r="AN211" s="10" t="s">
        <v>0</v>
      </c>
      <c r="AO211" s="10" t="s">
        <v>0</v>
      </c>
      <c r="AP211" s="10" t="s">
        <v>0</v>
      </c>
      <c r="AQ211" s="10" t="s">
        <v>0</v>
      </c>
      <c r="AR211" s="10" t="s">
        <v>0</v>
      </c>
      <c r="AS211" s="10" t="s">
        <v>0</v>
      </c>
      <c r="AT211" s="10" t="s">
        <v>0</v>
      </c>
      <c r="AU211" s="10" t="s">
        <v>0</v>
      </c>
      <c r="AV211" s="10" t="s">
        <v>0</v>
      </c>
      <c r="AW211" s="10" t="s">
        <v>0</v>
      </c>
      <c r="AX211" s="10" t="s">
        <v>0</v>
      </c>
      <c r="AY211" s="10" t="s">
        <v>0</v>
      </c>
      <c r="AZ211" s="10" t="s">
        <v>0</v>
      </c>
      <c r="BA211" s="10" t="s">
        <v>0</v>
      </c>
      <c r="BB211" s="10" t="s">
        <v>0</v>
      </c>
      <c r="BC211" s="10" t="s">
        <v>0</v>
      </c>
      <c r="BD211" s="10" t="s">
        <v>0</v>
      </c>
      <c r="BE211" s="10" t="s">
        <v>0</v>
      </c>
      <c r="BF211" s="10" t="s">
        <v>0</v>
      </c>
      <c r="BG211" s="10" t="s">
        <v>0</v>
      </c>
      <c r="BH211" s="10" t="s">
        <v>0</v>
      </c>
      <c r="BI211" s="10" t="s">
        <v>0</v>
      </c>
      <c r="BJ211" s="10" t="s">
        <v>0</v>
      </c>
      <c r="BK211" s="10" t="s">
        <v>0</v>
      </c>
      <c r="BL211" s="10" t="s">
        <v>0</v>
      </c>
      <c r="BM211" s="10" t="s">
        <v>0</v>
      </c>
      <c r="BN211" s="10" t="s">
        <v>0</v>
      </c>
      <c r="BO211" s="37" t="e">
        <f t="shared" si="7"/>
        <v>#DIV/0!</v>
      </c>
      <c r="BP211" s="37"/>
      <c r="BQ211" s="37"/>
    </row>
    <row r="212" spans="1:69" x14ac:dyDescent="0.25">
      <c r="A212" s="1" t="s">
        <v>1844</v>
      </c>
      <c r="B212" s="4" t="s">
        <v>938</v>
      </c>
      <c r="C212" s="4" t="s">
        <v>939</v>
      </c>
      <c r="D212" s="8" t="s">
        <v>0</v>
      </c>
      <c r="E212" s="8" t="s">
        <v>0</v>
      </c>
      <c r="F212" s="8" t="s">
        <v>0</v>
      </c>
      <c r="G212" s="8" t="s">
        <v>0</v>
      </c>
      <c r="H212" s="8" t="s">
        <v>0</v>
      </c>
      <c r="I212" s="8" t="s">
        <v>0</v>
      </c>
      <c r="J212" s="8" t="s">
        <v>0</v>
      </c>
      <c r="K212" s="8" t="s">
        <v>0</v>
      </c>
      <c r="L212" s="8" t="s">
        <v>0</v>
      </c>
      <c r="M212" s="8" t="s">
        <v>0</v>
      </c>
      <c r="N212" s="8" t="s">
        <v>0</v>
      </c>
      <c r="O212" s="8" t="s">
        <v>0</v>
      </c>
      <c r="P212" s="8" t="s">
        <v>0</v>
      </c>
      <c r="Q212" s="8" t="s">
        <v>0</v>
      </c>
      <c r="R212" s="8" t="s">
        <v>0</v>
      </c>
      <c r="S212" s="8" t="s">
        <v>0</v>
      </c>
      <c r="T212" s="8" t="s">
        <v>0</v>
      </c>
      <c r="U212" s="8" t="s">
        <v>0</v>
      </c>
      <c r="V212" s="8" t="s">
        <v>0</v>
      </c>
      <c r="W212" s="8" t="s">
        <v>0</v>
      </c>
      <c r="X212" s="8" t="s">
        <v>0</v>
      </c>
      <c r="Y212" s="8" t="s">
        <v>0</v>
      </c>
      <c r="Z212" s="8" t="s">
        <v>0</v>
      </c>
      <c r="AA212" s="8" t="s">
        <v>0</v>
      </c>
      <c r="AB212" s="8" t="s">
        <v>0</v>
      </c>
      <c r="AC212" s="8" t="s">
        <v>0</v>
      </c>
      <c r="AD212" s="8" t="s">
        <v>0</v>
      </c>
      <c r="AE212" s="8" t="s">
        <v>0</v>
      </c>
      <c r="AF212" s="8" t="s">
        <v>0</v>
      </c>
      <c r="AG212" s="8" t="s">
        <v>0</v>
      </c>
      <c r="AH212" s="7" t="e">
        <f t="shared" si="6"/>
        <v>#DIV/0!</v>
      </c>
      <c r="AI212" s="7"/>
      <c r="AJ212" s="7"/>
      <c r="AK212" s="10" t="s">
        <v>0</v>
      </c>
      <c r="AL212" s="10" t="s">
        <v>0</v>
      </c>
      <c r="AM212" s="10" t="s">
        <v>0</v>
      </c>
      <c r="AN212" s="10" t="s">
        <v>0</v>
      </c>
      <c r="AO212" s="10" t="s">
        <v>0</v>
      </c>
      <c r="AP212" s="10" t="s">
        <v>0</v>
      </c>
      <c r="AQ212" s="10" t="s">
        <v>0</v>
      </c>
      <c r="AR212" s="10" t="s">
        <v>0</v>
      </c>
      <c r="AS212" s="10" t="s">
        <v>0</v>
      </c>
      <c r="AT212" s="10" t="s">
        <v>0</v>
      </c>
      <c r="AU212" s="10" t="s">
        <v>0</v>
      </c>
      <c r="AV212" s="10" t="s">
        <v>0</v>
      </c>
      <c r="AW212" s="10" t="s">
        <v>0</v>
      </c>
      <c r="AX212" s="10" t="s">
        <v>0</v>
      </c>
      <c r="AY212" s="10" t="s">
        <v>0</v>
      </c>
      <c r="AZ212" s="10" t="s">
        <v>0</v>
      </c>
      <c r="BA212" s="10" t="s">
        <v>0</v>
      </c>
      <c r="BB212" s="10" t="s">
        <v>0</v>
      </c>
      <c r="BC212" s="10" t="s">
        <v>0</v>
      </c>
      <c r="BD212" s="10" t="s">
        <v>0</v>
      </c>
      <c r="BE212" s="10" t="s">
        <v>0</v>
      </c>
      <c r="BF212" s="10" t="s">
        <v>0</v>
      </c>
      <c r="BG212" s="10" t="s">
        <v>0</v>
      </c>
      <c r="BH212" s="10" t="s">
        <v>0</v>
      </c>
      <c r="BI212" s="10" t="s">
        <v>0</v>
      </c>
      <c r="BJ212" s="10" t="s">
        <v>0</v>
      </c>
      <c r="BK212" s="10" t="s">
        <v>0</v>
      </c>
      <c r="BL212" s="10" t="s">
        <v>0</v>
      </c>
      <c r="BM212" s="10" t="s">
        <v>0</v>
      </c>
      <c r="BN212" s="10" t="s">
        <v>0</v>
      </c>
      <c r="BO212" s="37" t="e">
        <f t="shared" si="7"/>
        <v>#DIV/0!</v>
      </c>
      <c r="BP212" s="37"/>
      <c r="BQ212" s="37"/>
    </row>
    <row r="213" spans="1:69" x14ac:dyDescent="0.25">
      <c r="A213" s="1" t="s">
        <v>1845</v>
      </c>
      <c r="B213" s="4" t="s">
        <v>943</v>
      </c>
      <c r="C213" s="4" t="s">
        <v>944</v>
      </c>
      <c r="D213" s="8" t="s">
        <v>0</v>
      </c>
      <c r="E213" s="8" t="s">
        <v>0</v>
      </c>
      <c r="F213" s="8" t="s">
        <v>0</v>
      </c>
      <c r="G213" s="8" t="s">
        <v>0</v>
      </c>
      <c r="H213" s="8" t="s">
        <v>0</v>
      </c>
      <c r="I213" s="8" t="s">
        <v>0</v>
      </c>
      <c r="J213" s="8" t="s">
        <v>0</v>
      </c>
      <c r="K213" s="8" t="s">
        <v>0</v>
      </c>
      <c r="L213" s="8" t="s">
        <v>0</v>
      </c>
      <c r="M213" s="8" t="s">
        <v>0</v>
      </c>
      <c r="N213" s="8" t="s">
        <v>0</v>
      </c>
      <c r="O213" s="8" t="s">
        <v>0</v>
      </c>
      <c r="P213" s="8" t="s">
        <v>0</v>
      </c>
      <c r="Q213" s="8" t="s">
        <v>0</v>
      </c>
      <c r="R213" s="8" t="s">
        <v>0</v>
      </c>
      <c r="S213" s="8" t="s">
        <v>0</v>
      </c>
      <c r="T213" s="8" t="s">
        <v>0</v>
      </c>
      <c r="U213" s="8" t="s">
        <v>0</v>
      </c>
      <c r="V213" s="8" t="s">
        <v>0</v>
      </c>
      <c r="W213" s="8" t="s">
        <v>0</v>
      </c>
      <c r="X213" s="8" t="s">
        <v>0</v>
      </c>
      <c r="Y213" s="8" t="s">
        <v>0</v>
      </c>
      <c r="Z213" s="8" t="s">
        <v>0</v>
      </c>
      <c r="AA213" s="8" t="s">
        <v>0</v>
      </c>
      <c r="AB213" s="8" t="s">
        <v>0</v>
      </c>
      <c r="AC213" s="8" t="s">
        <v>0</v>
      </c>
      <c r="AD213" s="8" t="s">
        <v>0</v>
      </c>
      <c r="AE213" s="8" t="s">
        <v>0</v>
      </c>
      <c r="AF213" s="8" t="s">
        <v>0</v>
      </c>
      <c r="AG213" s="8" t="s">
        <v>0</v>
      </c>
      <c r="AH213" s="7" t="e">
        <f t="shared" si="6"/>
        <v>#DIV/0!</v>
      </c>
      <c r="AI213" s="7"/>
      <c r="AJ213" s="7"/>
      <c r="AK213" s="10" t="s">
        <v>0</v>
      </c>
      <c r="AL213" s="10" t="s">
        <v>0</v>
      </c>
      <c r="AM213" s="10" t="s">
        <v>0</v>
      </c>
      <c r="AN213" s="10" t="s">
        <v>0</v>
      </c>
      <c r="AO213" s="10" t="s">
        <v>0</v>
      </c>
      <c r="AP213" s="10" t="s">
        <v>0</v>
      </c>
      <c r="AQ213" s="10" t="s">
        <v>0</v>
      </c>
      <c r="AR213" s="10" t="s">
        <v>0</v>
      </c>
      <c r="AS213" s="10" t="s">
        <v>0</v>
      </c>
      <c r="AT213" s="10" t="s">
        <v>0</v>
      </c>
      <c r="AU213" s="10" t="s">
        <v>0</v>
      </c>
      <c r="AV213" s="10" t="s">
        <v>0</v>
      </c>
      <c r="AW213" s="10" t="s">
        <v>0</v>
      </c>
      <c r="AX213" s="10" t="s">
        <v>0</v>
      </c>
      <c r="AY213" s="10" t="s">
        <v>0</v>
      </c>
      <c r="AZ213" s="10" t="s">
        <v>0</v>
      </c>
      <c r="BA213" s="10" t="s">
        <v>0</v>
      </c>
      <c r="BB213" s="10" t="s">
        <v>0</v>
      </c>
      <c r="BC213" s="10" t="s">
        <v>0</v>
      </c>
      <c r="BD213" s="10" t="s">
        <v>0</v>
      </c>
      <c r="BE213" s="10" t="s">
        <v>0</v>
      </c>
      <c r="BF213" s="10" t="s">
        <v>0</v>
      </c>
      <c r="BG213" s="10" t="s">
        <v>0</v>
      </c>
      <c r="BH213" s="10" t="s">
        <v>0</v>
      </c>
      <c r="BI213" s="10" t="s">
        <v>0</v>
      </c>
      <c r="BJ213" s="10" t="s">
        <v>0</v>
      </c>
      <c r="BK213" s="10" t="s">
        <v>0</v>
      </c>
      <c r="BL213" s="10" t="s">
        <v>0</v>
      </c>
      <c r="BM213" s="10" t="s">
        <v>0</v>
      </c>
      <c r="BN213" s="10" t="s">
        <v>0</v>
      </c>
      <c r="BO213" s="37" t="e">
        <f t="shared" si="7"/>
        <v>#DIV/0!</v>
      </c>
      <c r="BP213" s="37"/>
      <c r="BQ213" s="37"/>
    </row>
    <row r="214" spans="1:69" x14ac:dyDescent="0.25">
      <c r="A214" s="1" t="s">
        <v>1846</v>
      </c>
      <c r="B214" s="4" t="s">
        <v>948</v>
      </c>
      <c r="C214" s="4" t="s">
        <v>949</v>
      </c>
      <c r="D214" s="8" t="s">
        <v>0</v>
      </c>
      <c r="E214" s="8" t="s">
        <v>0</v>
      </c>
      <c r="F214" s="8" t="s">
        <v>0</v>
      </c>
      <c r="G214" s="8" t="s">
        <v>0</v>
      </c>
      <c r="H214" s="8" t="s">
        <v>0</v>
      </c>
      <c r="I214" s="8" t="s">
        <v>0</v>
      </c>
      <c r="J214" s="8" t="s">
        <v>0</v>
      </c>
      <c r="K214" s="8" t="s">
        <v>0</v>
      </c>
      <c r="L214" s="8" t="s">
        <v>0</v>
      </c>
      <c r="M214" s="8" t="s">
        <v>0</v>
      </c>
      <c r="N214" s="8" t="s">
        <v>0</v>
      </c>
      <c r="O214" s="8" t="s">
        <v>0</v>
      </c>
      <c r="P214" s="8" t="s">
        <v>0</v>
      </c>
      <c r="Q214" s="8" t="s">
        <v>0</v>
      </c>
      <c r="R214" s="8" t="s">
        <v>0</v>
      </c>
      <c r="S214" s="8" t="s">
        <v>0</v>
      </c>
      <c r="T214" s="8" t="s">
        <v>0</v>
      </c>
      <c r="U214" s="8" t="s">
        <v>0</v>
      </c>
      <c r="V214" s="8" t="s">
        <v>0</v>
      </c>
      <c r="W214" s="8" t="s">
        <v>0</v>
      </c>
      <c r="X214" s="8" t="s">
        <v>0</v>
      </c>
      <c r="Y214" s="8" t="s">
        <v>0</v>
      </c>
      <c r="Z214" s="8" t="s">
        <v>0</v>
      </c>
      <c r="AA214" s="8" t="s">
        <v>0</v>
      </c>
      <c r="AB214" s="8" t="s">
        <v>0</v>
      </c>
      <c r="AC214" s="8" t="s">
        <v>0</v>
      </c>
      <c r="AD214" s="8" t="s">
        <v>0</v>
      </c>
      <c r="AE214" s="8" t="s">
        <v>0</v>
      </c>
      <c r="AF214" s="8" t="s">
        <v>0</v>
      </c>
      <c r="AG214" s="8" t="s">
        <v>0</v>
      </c>
      <c r="AH214" s="7" t="e">
        <f t="shared" si="6"/>
        <v>#DIV/0!</v>
      </c>
      <c r="AI214" s="7"/>
      <c r="AJ214" s="7"/>
      <c r="AK214" s="10" t="s">
        <v>0</v>
      </c>
      <c r="AL214" s="10" t="s">
        <v>0</v>
      </c>
      <c r="AM214" s="10" t="s">
        <v>0</v>
      </c>
      <c r="AN214" s="10" t="s">
        <v>0</v>
      </c>
      <c r="AO214" s="10" t="s">
        <v>0</v>
      </c>
      <c r="AP214" s="10" t="s">
        <v>0</v>
      </c>
      <c r="AQ214" s="10" t="s">
        <v>0</v>
      </c>
      <c r="AR214" s="10" t="s">
        <v>0</v>
      </c>
      <c r="AS214" s="10" t="s">
        <v>0</v>
      </c>
      <c r="AT214" s="10" t="s">
        <v>0</v>
      </c>
      <c r="AU214" s="10" t="s">
        <v>0</v>
      </c>
      <c r="AV214" s="10" t="s">
        <v>0</v>
      </c>
      <c r="AW214" s="10" t="s">
        <v>0</v>
      </c>
      <c r="AX214" s="10" t="s">
        <v>0</v>
      </c>
      <c r="AY214" s="10" t="s">
        <v>0</v>
      </c>
      <c r="AZ214" s="10" t="s">
        <v>0</v>
      </c>
      <c r="BA214" s="10" t="s">
        <v>0</v>
      </c>
      <c r="BB214" s="10" t="s">
        <v>0</v>
      </c>
      <c r="BC214" s="10" t="s">
        <v>0</v>
      </c>
      <c r="BD214" s="10" t="s">
        <v>0</v>
      </c>
      <c r="BE214" s="10" t="s">
        <v>0</v>
      </c>
      <c r="BF214" s="10" t="s">
        <v>0</v>
      </c>
      <c r="BG214" s="10" t="s">
        <v>0</v>
      </c>
      <c r="BH214" s="10" t="s">
        <v>0</v>
      </c>
      <c r="BI214" s="10" t="s">
        <v>0</v>
      </c>
      <c r="BJ214" s="10" t="s">
        <v>0</v>
      </c>
      <c r="BK214" s="10" t="s">
        <v>0</v>
      </c>
      <c r="BL214" s="10" t="s">
        <v>0</v>
      </c>
      <c r="BM214" s="10" t="s">
        <v>0</v>
      </c>
      <c r="BN214" s="10" t="s">
        <v>0</v>
      </c>
      <c r="BO214" s="37" t="e">
        <f t="shared" si="7"/>
        <v>#DIV/0!</v>
      </c>
      <c r="BP214" s="37"/>
      <c r="BQ214" s="37"/>
    </row>
    <row r="215" spans="1:69" x14ac:dyDescent="0.25">
      <c r="A215" s="1" t="s">
        <v>1847</v>
      </c>
      <c r="B215" s="4" t="s">
        <v>953</v>
      </c>
      <c r="C215" s="4" t="s">
        <v>954</v>
      </c>
      <c r="D215" s="8" t="s">
        <v>0</v>
      </c>
      <c r="E215" s="8" t="s">
        <v>0</v>
      </c>
      <c r="F215" s="8" t="s">
        <v>0</v>
      </c>
      <c r="G215" s="8" t="s">
        <v>0</v>
      </c>
      <c r="H215" s="8" t="s">
        <v>0</v>
      </c>
      <c r="I215" s="8" t="s">
        <v>0</v>
      </c>
      <c r="J215" s="8" t="s">
        <v>0</v>
      </c>
      <c r="K215" s="8" t="s">
        <v>0</v>
      </c>
      <c r="L215" s="8" t="s">
        <v>0</v>
      </c>
      <c r="M215" s="8" t="s">
        <v>0</v>
      </c>
      <c r="N215" s="8" t="s">
        <v>0</v>
      </c>
      <c r="O215" s="8" t="s">
        <v>0</v>
      </c>
      <c r="P215" s="8" t="s">
        <v>0</v>
      </c>
      <c r="Q215" s="8" t="s">
        <v>0</v>
      </c>
      <c r="R215" s="8" t="s">
        <v>0</v>
      </c>
      <c r="S215" s="8" t="s">
        <v>0</v>
      </c>
      <c r="T215" s="8" t="s">
        <v>0</v>
      </c>
      <c r="U215" s="8" t="s">
        <v>0</v>
      </c>
      <c r="V215" s="8" t="s">
        <v>0</v>
      </c>
      <c r="W215" s="8" t="s">
        <v>0</v>
      </c>
      <c r="X215" s="8" t="s">
        <v>0</v>
      </c>
      <c r="Y215" s="8" t="s">
        <v>0</v>
      </c>
      <c r="Z215" s="8" t="s">
        <v>0</v>
      </c>
      <c r="AA215" s="8" t="s">
        <v>0</v>
      </c>
      <c r="AB215" s="8" t="s">
        <v>0</v>
      </c>
      <c r="AC215" s="8" t="s">
        <v>0</v>
      </c>
      <c r="AD215" s="8" t="s">
        <v>0</v>
      </c>
      <c r="AE215" s="8" t="s">
        <v>0</v>
      </c>
      <c r="AF215" s="8" t="s">
        <v>0</v>
      </c>
      <c r="AG215" s="8" t="s">
        <v>0</v>
      </c>
      <c r="AH215" s="7" t="e">
        <f t="shared" si="6"/>
        <v>#DIV/0!</v>
      </c>
      <c r="AI215" s="7"/>
      <c r="AJ215" s="7"/>
      <c r="AK215" s="10" t="s">
        <v>0</v>
      </c>
      <c r="AL215" s="10" t="s">
        <v>0</v>
      </c>
      <c r="AM215" s="10" t="s">
        <v>0</v>
      </c>
      <c r="AN215" s="10" t="s">
        <v>0</v>
      </c>
      <c r="AO215" s="10" t="s">
        <v>0</v>
      </c>
      <c r="AP215" s="10" t="s">
        <v>0</v>
      </c>
      <c r="AQ215" s="10" t="s">
        <v>0</v>
      </c>
      <c r="AR215" s="10" t="s">
        <v>0</v>
      </c>
      <c r="AS215" s="10" t="s">
        <v>0</v>
      </c>
      <c r="AT215" s="10" t="s">
        <v>0</v>
      </c>
      <c r="AU215" s="10" t="s">
        <v>0</v>
      </c>
      <c r="AV215" s="10" t="s">
        <v>0</v>
      </c>
      <c r="AW215" s="10" t="s">
        <v>0</v>
      </c>
      <c r="AX215" s="10" t="s">
        <v>0</v>
      </c>
      <c r="AY215" s="10" t="s">
        <v>0</v>
      </c>
      <c r="AZ215" s="10" t="s">
        <v>0</v>
      </c>
      <c r="BA215" s="10" t="s">
        <v>0</v>
      </c>
      <c r="BB215" s="10" t="s">
        <v>0</v>
      </c>
      <c r="BC215" s="10" t="s">
        <v>0</v>
      </c>
      <c r="BD215" s="10" t="s">
        <v>0</v>
      </c>
      <c r="BE215" s="10" t="s">
        <v>0</v>
      </c>
      <c r="BF215" s="10" t="s">
        <v>0</v>
      </c>
      <c r="BG215" s="10" t="s">
        <v>0</v>
      </c>
      <c r="BH215" s="10" t="s">
        <v>0</v>
      </c>
      <c r="BI215" s="10" t="s">
        <v>0</v>
      </c>
      <c r="BJ215" s="10" t="s">
        <v>0</v>
      </c>
      <c r="BK215" s="10" t="s">
        <v>0</v>
      </c>
      <c r="BL215" s="10" t="s">
        <v>0</v>
      </c>
      <c r="BM215" s="10" t="s">
        <v>0</v>
      </c>
      <c r="BN215" s="10" t="s">
        <v>0</v>
      </c>
      <c r="BO215" s="37" t="e">
        <f t="shared" si="7"/>
        <v>#DIV/0!</v>
      </c>
      <c r="BP215" s="37"/>
      <c r="BQ215" s="37"/>
    </row>
    <row r="216" spans="1:69" x14ac:dyDescent="0.25">
      <c r="A216" s="1" t="s">
        <v>1848</v>
      </c>
      <c r="B216" s="4" t="s">
        <v>958</v>
      </c>
      <c r="C216" s="4" t="s">
        <v>959</v>
      </c>
      <c r="D216" s="8" t="s">
        <v>0</v>
      </c>
      <c r="E216" s="8" t="s">
        <v>0</v>
      </c>
      <c r="F216" s="8" t="s">
        <v>0</v>
      </c>
      <c r="G216" s="8" t="s">
        <v>0</v>
      </c>
      <c r="H216" s="8" t="s">
        <v>0</v>
      </c>
      <c r="I216" s="8" t="s">
        <v>0</v>
      </c>
      <c r="J216" s="8" t="s">
        <v>0</v>
      </c>
      <c r="K216" s="8" t="s">
        <v>0</v>
      </c>
      <c r="L216" s="8" t="s">
        <v>0</v>
      </c>
      <c r="M216" s="8" t="s">
        <v>0</v>
      </c>
      <c r="N216" s="8" t="s">
        <v>0</v>
      </c>
      <c r="O216" s="8" t="s">
        <v>0</v>
      </c>
      <c r="P216" s="8" t="s">
        <v>0</v>
      </c>
      <c r="Q216" s="8" t="s">
        <v>0</v>
      </c>
      <c r="R216" s="8" t="s">
        <v>0</v>
      </c>
      <c r="S216" s="8" t="s">
        <v>0</v>
      </c>
      <c r="T216" s="8" t="s">
        <v>0</v>
      </c>
      <c r="U216" s="8" t="s">
        <v>0</v>
      </c>
      <c r="V216" s="8" t="s">
        <v>0</v>
      </c>
      <c r="W216" s="8" t="s">
        <v>0</v>
      </c>
      <c r="X216" s="8" t="s">
        <v>0</v>
      </c>
      <c r="Y216" s="8" t="s">
        <v>0</v>
      </c>
      <c r="Z216" s="8" t="s">
        <v>0</v>
      </c>
      <c r="AA216" s="8" t="s">
        <v>0</v>
      </c>
      <c r="AB216" s="8" t="s">
        <v>0</v>
      </c>
      <c r="AC216" s="8" t="s">
        <v>0</v>
      </c>
      <c r="AD216" s="8" t="s">
        <v>0</v>
      </c>
      <c r="AE216" s="8" t="s">
        <v>0</v>
      </c>
      <c r="AF216" s="8" t="s">
        <v>0</v>
      </c>
      <c r="AG216" s="8" t="s">
        <v>0</v>
      </c>
      <c r="AH216" s="7" t="e">
        <f t="shared" si="6"/>
        <v>#DIV/0!</v>
      </c>
      <c r="AI216" s="7"/>
      <c r="AJ216" s="7"/>
      <c r="AK216" s="10" t="s">
        <v>0</v>
      </c>
      <c r="AL216" s="10" t="s">
        <v>0</v>
      </c>
      <c r="AM216" s="10" t="s">
        <v>0</v>
      </c>
      <c r="AN216" s="10" t="s">
        <v>0</v>
      </c>
      <c r="AO216" s="10" t="s">
        <v>0</v>
      </c>
      <c r="AP216" s="10" t="s">
        <v>0</v>
      </c>
      <c r="AQ216" s="10" t="s">
        <v>0</v>
      </c>
      <c r="AR216" s="10" t="s">
        <v>0</v>
      </c>
      <c r="AS216" s="10" t="s">
        <v>0</v>
      </c>
      <c r="AT216" s="10" t="s">
        <v>0</v>
      </c>
      <c r="AU216" s="10" t="s">
        <v>0</v>
      </c>
      <c r="AV216" s="10" t="s">
        <v>0</v>
      </c>
      <c r="AW216" s="10" t="s">
        <v>0</v>
      </c>
      <c r="AX216" s="10" t="s">
        <v>0</v>
      </c>
      <c r="AY216" s="10" t="s">
        <v>0</v>
      </c>
      <c r="AZ216" s="10" t="s">
        <v>0</v>
      </c>
      <c r="BA216" s="10" t="s">
        <v>0</v>
      </c>
      <c r="BB216" s="10" t="s">
        <v>0</v>
      </c>
      <c r="BC216" s="10" t="s">
        <v>0</v>
      </c>
      <c r="BD216" s="10" t="s">
        <v>0</v>
      </c>
      <c r="BE216" s="10" t="s">
        <v>0</v>
      </c>
      <c r="BF216" s="10" t="s">
        <v>0</v>
      </c>
      <c r="BG216" s="10" t="s">
        <v>0</v>
      </c>
      <c r="BH216" s="10" t="s">
        <v>0</v>
      </c>
      <c r="BI216" s="10" t="s">
        <v>0</v>
      </c>
      <c r="BJ216" s="10" t="s">
        <v>0</v>
      </c>
      <c r="BK216" s="10" t="s">
        <v>0</v>
      </c>
      <c r="BL216" s="10" t="s">
        <v>0</v>
      </c>
      <c r="BM216" s="10" t="s">
        <v>0</v>
      </c>
      <c r="BN216" s="10" t="s">
        <v>0</v>
      </c>
      <c r="BO216" s="37" t="e">
        <f t="shared" si="7"/>
        <v>#DIV/0!</v>
      </c>
      <c r="BP216" s="37"/>
      <c r="BQ216" s="37"/>
    </row>
    <row r="217" spans="1:69" x14ac:dyDescent="0.25">
      <c r="A217" s="1" t="s">
        <v>1849</v>
      </c>
      <c r="B217" s="4" t="s">
        <v>962</v>
      </c>
      <c r="C217" s="4" t="s">
        <v>963</v>
      </c>
      <c r="D217" s="8">
        <v>1134142.3530868499</v>
      </c>
      <c r="E217" s="8">
        <v>1134234.0326403701</v>
      </c>
      <c r="F217" s="8">
        <v>1155078.5515695999</v>
      </c>
      <c r="G217" s="8">
        <v>1151087.76286899</v>
      </c>
      <c r="H217" s="8">
        <v>1162174.03395112</v>
      </c>
      <c r="I217" s="8">
        <v>1174071.9751273501</v>
      </c>
      <c r="J217" s="8">
        <v>1199242.8875496599</v>
      </c>
      <c r="K217" s="8">
        <v>1177621.83369576</v>
      </c>
      <c r="L217" s="8">
        <v>1122213.5905815701</v>
      </c>
      <c r="M217" s="8">
        <v>1135292.90422682</v>
      </c>
      <c r="N217" s="8">
        <v>1116655.87513039</v>
      </c>
      <c r="O217" s="8">
        <v>1104273.41626728</v>
      </c>
      <c r="P217" s="8">
        <v>1117801.00393808</v>
      </c>
      <c r="Q217" s="8">
        <v>1118247.4720082399</v>
      </c>
      <c r="R217" s="8">
        <v>1139318.6189597601</v>
      </c>
      <c r="S217" s="8">
        <v>1090537.11185534</v>
      </c>
      <c r="T217" s="8">
        <v>1130646.6361416201</v>
      </c>
      <c r="U217" s="8">
        <v>1153162.2390638699</v>
      </c>
      <c r="V217" s="8">
        <v>1101910.2609608099</v>
      </c>
      <c r="W217" s="8">
        <v>1105205.0271592599</v>
      </c>
      <c r="X217" s="8">
        <v>1061578.4398823499</v>
      </c>
      <c r="Y217" s="8">
        <v>1118192.15104084</v>
      </c>
      <c r="Z217" s="8">
        <v>1111450.71629707</v>
      </c>
      <c r="AA217" s="8">
        <v>1159715.60581331</v>
      </c>
      <c r="AB217" s="8">
        <v>1167205.05353246</v>
      </c>
      <c r="AC217" s="8">
        <v>1143751.0754060401</v>
      </c>
      <c r="AD217" s="8">
        <v>1169211.2655583499</v>
      </c>
      <c r="AE217" s="8">
        <v>1160614.6141126901</v>
      </c>
      <c r="AF217" s="8">
        <v>1204300.2307079099</v>
      </c>
      <c r="AG217" s="8">
        <v>1145354.9892579301</v>
      </c>
      <c r="AH217" s="7">
        <f t="shared" si="6"/>
        <v>2.7993859889308387E-2</v>
      </c>
      <c r="AI217" s="7"/>
      <c r="AJ217" s="7"/>
      <c r="AK217" s="10">
        <v>825367.94938282098</v>
      </c>
      <c r="AL217" s="10">
        <v>805714.58854841196</v>
      </c>
      <c r="AM217" s="10">
        <v>817928.45003277203</v>
      </c>
      <c r="AN217" s="10">
        <v>842131.09938976204</v>
      </c>
      <c r="AO217" s="10">
        <v>872765.26363320299</v>
      </c>
      <c r="AP217" s="10">
        <v>863474.18093372905</v>
      </c>
      <c r="AQ217" s="10">
        <v>884315.61900194595</v>
      </c>
      <c r="AR217" s="10">
        <v>885753.37138398597</v>
      </c>
      <c r="AS217" s="10">
        <v>864945.52324017603</v>
      </c>
      <c r="AT217" s="10">
        <v>849355.23068404803</v>
      </c>
      <c r="AU217" s="10">
        <v>868514.48614836705</v>
      </c>
      <c r="AV217" s="10">
        <v>867699.54345212399</v>
      </c>
      <c r="AW217" s="10">
        <v>817792.72975365201</v>
      </c>
      <c r="AX217" s="10">
        <v>834199.183805382</v>
      </c>
      <c r="AY217" s="10">
        <v>831174.06984763499</v>
      </c>
      <c r="AZ217" s="10">
        <v>833186.59295175003</v>
      </c>
      <c r="BA217" s="10">
        <v>851074.39841007499</v>
      </c>
      <c r="BB217" s="10">
        <v>872683.01144988497</v>
      </c>
      <c r="BC217" s="10">
        <v>876586.46539489506</v>
      </c>
      <c r="BD217" s="10">
        <v>851986.42452910903</v>
      </c>
      <c r="BE217" s="10">
        <v>844515.51292733406</v>
      </c>
      <c r="BF217" s="10">
        <v>852899.01782731002</v>
      </c>
      <c r="BG217" s="10">
        <v>860266.50137778104</v>
      </c>
      <c r="BH217" s="10">
        <v>868449.69847009296</v>
      </c>
      <c r="BI217" s="10">
        <v>901590.34806840203</v>
      </c>
      <c r="BJ217" s="10">
        <v>868600.06102152797</v>
      </c>
      <c r="BK217" s="10">
        <v>879960.65302914602</v>
      </c>
      <c r="BL217" s="10">
        <v>908518.15654250397</v>
      </c>
      <c r="BM217" s="10">
        <v>911696.77665644698</v>
      </c>
      <c r="BN217" s="10">
        <v>886895.30228478496</v>
      </c>
      <c r="BO217" s="37">
        <f t="shared" si="7"/>
        <v>3.1159980911611904E-2</v>
      </c>
      <c r="BP217" s="37"/>
      <c r="BQ217" s="37"/>
    </row>
    <row r="218" spans="1:69" x14ac:dyDescent="0.25">
      <c r="A218" s="1" t="s">
        <v>1850</v>
      </c>
      <c r="B218" s="4" t="s">
        <v>966</v>
      </c>
      <c r="C218" s="4" t="s">
        <v>967</v>
      </c>
      <c r="D218" s="8">
        <v>73759.181959723996</v>
      </c>
      <c r="E218" s="8">
        <v>73428.112530152794</v>
      </c>
      <c r="F218" s="8">
        <v>76364.321018380797</v>
      </c>
      <c r="G218" s="8">
        <v>86083.834127498805</v>
      </c>
      <c r="H218" s="8">
        <v>75076.636084943893</v>
      </c>
      <c r="I218" s="8">
        <v>66271.530715877801</v>
      </c>
      <c r="J218" s="8">
        <v>69418.705963496104</v>
      </c>
      <c r="K218" s="8">
        <v>67989.788902960994</v>
      </c>
      <c r="L218" s="8">
        <v>80601.706092888897</v>
      </c>
      <c r="M218" s="8">
        <v>73139.840418796593</v>
      </c>
      <c r="N218" s="8">
        <v>72161.406697816594</v>
      </c>
      <c r="O218" s="8">
        <v>69249.4368223895</v>
      </c>
      <c r="P218" s="8">
        <v>75159.306678736204</v>
      </c>
      <c r="Q218" s="8">
        <v>79911.665552454695</v>
      </c>
      <c r="R218" s="8">
        <v>65119.801148208302</v>
      </c>
      <c r="S218" s="8">
        <v>72421.784032273994</v>
      </c>
      <c r="T218" s="8">
        <v>77219.594774462006</v>
      </c>
      <c r="U218" s="8">
        <v>80274.314549737101</v>
      </c>
      <c r="V218" s="8">
        <v>71961.351646172101</v>
      </c>
      <c r="W218" s="8">
        <v>74517.815572021194</v>
      </c>
      <c r="X218" s="8">
        <v>75944.804995428902</v>
      </c>
      <c r="Y218" s="8">
        <v>81903.791590762106</v>
      </c>
      <c r="Z218" s="8">
        <v>70021.742968627004</v>
      </c>
      <c r="AA218" s="8">
        <v>79888.594972385603</v>
      </c>
      <c r="AB218" s="8">
        <v>72078.4121029901</v>
      </c>
      <c r="AC218" s="8">
        <v>70546.834377640698</v>
      </c>
      <c r="AD218" s="8">
        <v>77157.516018787006</v>
      </c>
      <c r="AE218" s="8">
        <v>78486.901579968995</v>
      </c>
      <c r="AF218" s="8">
        <v>80836.868254968605</v>
      </c>
      <c r="AG218" s="8">
        <v>76488.368982277403</v>
      </c>
      <c r="AH218" s="7">
        <f t="shared" si="6"/>
        <v>6.6122438827833585E-2</v>
      </c>
      <c r="AI218" s="7"/>
      <c r="AJ218" s="7"/>
      <c r="AK218" s="10">
        <v>109002.808157219</v>
      </c>
      <c r="AL218" s="10">
        <v>115335.283255281</v>
      </c>
      <c r="AM218" s="10">
        <v>103689.931065988</v>
      </c>
      <c r="AN218" s="10">
        <v>122516.74021680601</v>
      </c>
      <c r="AO218" s="10">
        <v>113393.831617292</v>
      </c>
      <c r="AP218" s="10">
        <v>110692.88407939101</v>
      </c>
      <c r="AQ218" s="10">
        <v>118282.132928475</v>
      </c>
      <c r="AR218" s="10">
        <v>115633.381646922</v>
      </c>
      <c r="AS218" s="10">
        <v>108333.63396583599</v>
      </c>
      <c r="AT218" s="10">
        <v>112197.599870262</v>
      </c>
      <c r="AU218" s="10">
        <v>121010.11927467601</v>
      </c>
      <c r="AV218" s="10">
        <v>119336.44132719999</v>
      </c>
      <c r="AW218" s="10">
        <v>113509.259983789</v>
      </c>
      <c r="AX218" s="10">
        <v>121619.099259517</v>
      </c>
      <c r="AY218" s="10">
        <v>115802.739098283</v>
      </c>
      <c r="AZ218" s="10">
        <v>107400.280873129</v>
      </c>
      <c r="BA218" s="10">
        <v>101957.54730777</v>
      </c>
      <c r="BB218" s="10">
        <v>112870.446858294</v>
      </c>
      <c r="BC218" s="10">
        <v>102559.212481619</v>
      </c>
      <c r="BD218" s="10">
        <v>110297.030816489</v>
      </c>
      <c r="BE218" s="10">
        <v>116282.279898876</v>
      </c>
      <c r="BF218" s="10">
        <v>107129.68731502601</v>
      </c>
      <c r="BG218" s="10">
        <v>102059.889646137</v>
      </c>
      <c r="BH218" s="10">
        <v>109426.280683317</v>
      </c>
      <c r="BI218" s="10">
        <v>121945.043248824</v>
      </c>
      <c r="BJ218" s="10">
        <v>119003.907991742</v>
      </c>
      <c r="BK218" s="10">
        <v>112667.35652237201</v>
      </c>
      <c r="BL218" s="10">
        <v>114079.820576559</v>
      </c>
      <c r="BM218" s="10">
        <v>118066.931136275</v>
      </c>
      <c r="BN218" s="10">
        <v>121484.527973943</v>
      </c>
      <c r="BO218" s="37">
        <f t="shared" si="7"/>
        <v>5.4591367764726347E-2</v>
      </c>
      <c r="BP218" s="37"/>
      <c r="BQ218" s="37"/>
    </row>
    <row r="219" spans="1:69" x14ac:dyDescent="0.25">
      <c r="A219" s="1" t="s">
        <v>1851</v>
      </c>
      <c r="B219" s="4" t="s">
        <v>971</v>
      </c>
      <c r="C219" s="4" t="s">
        <v>972</v>
      </c>
      <c r="D219" s="8" t="s">
        <v>0</v>
      </c>
      <c r="E219" s="8" t="s">
        <v>0</v>
      </c>
      <c r="F219" s="8" t="s">
        <v>0</v>
      </c>
      <c r="G219" s="8" t="s">
        <v>0</v>
      </c>
      <c r="H219" s="8" t="s">
        <v>0</v>
      </c>
      <c r="I219" s="8" t="s">
        <v>0</v>
      </c>
      <c r="J219" s="8" t="s">
        <v>0</v>
      </c>
      <c r="K219" s="8" t="s">
        <v>0</v>
      </c>
      <c r="L219" s="8" t="s">
        <v>0</v>
      </c>
      <c r="M219" s="8" t="s">
        <v>0</v>
      </c>
      <c r="N219" s="8" t="s">
        <v>0</v>
      </c>
      <c r="O219" s="8" t="s">
        <v>0</v>
      </c>
      <c r="P219" s="8" t="s">
        <v>0</v>
      </c>
      <c r="Q219" s="8" t="s">
        <v>0</v>
      </c>
      <c r="R219" s="8" t="s">
        <v>0</v>
      </c>
      <c r="S219" s="8" t="s">
        <v>0</v>
      </c>
      <c r="T219" s="8" t="s">
        <v>0</v>
      </c>
      <c r="U219" s="8" t="s">
        <v>0</v>
      </c>
      <c r="V219" s="8" t="s">
        <v>0</v>
      </c>
      <c r="W219" s="8" t="s">
        <v>0</v>
      </c>
      <c r="X219" s="8" t="s">
        <v>0</v>
      </c>
      <c r="Y219" s="8" t="s">
        <v>0</v>
      </c>
      <c r="Z219" s="8" t="s">
        <v>0</v>
      </c>
      <c r="AA219" s="8" t="s">
        <v>0</v>
      </c>
      <c r="AB219" s="8" t="s">
        <v>0</v>
      </c>
      <c r="AC219" s="8" t="s">
        <v>0</v>
      </c>
      <c r="AD219" s="8" t="s">
        <v>0</v>
      </c>
      <c r="AE219" s="8" t="s">
        <v>0</v>
      </c>
      <c r="AF219" s="8" t="s">
        <v>0</v>
      </c>
      <c r="AG219" s="8" t="s">
        <v>0</v>
      </c>
      <c r="AH219" s="7" t="e">
        <f t="shared" si="6"/>
        <v>#DIV/0!</v>
      </c>
      <c r="AI219" s="7"/>
      <c r="AJ219" s="7"/>
      <c r="AK219" s="10" t="s">
        <v>0</v>
      </c>
      <c r="AL219" s="10" t="s">
        <v>0</v>
      </c>
      <c r="AM219" s="10" t="s">
        <v>0</v>
      </c>
      <c r="AN219" s="10" t="s">
        <v>0</v>
      </c>
      <c r="AO219" s="10" t="s">
        <v>0</v>
      </c>
      <c r="AP219" s="10" t="s">
        <v>0</v>
      </c>
      <c r="AQ219" s="10" t="s">
        <v>0</v>
      </c>
      <c r="AR219" s="10" t="s">
        <v>0</v>
      </c>
      <c r="AS219" s="10" t="s">
        <v>0</v>
      </c>
      <c r="AT219" s="10" t="s">
        <v>0</v>
      </c>
      <c r="AU219" s="10" t="s">
        <v>0</v>
      </c>
      <c r="AV219" s="10" t="s">
        <v>0</v>
      </c>
      <c r="AW219" s="10" t="s">
        <v>0</v>
      </c>
      <c r="AX219" s="10" t="s">
        <v>0</v>
      </c>
      <c r="AY219" s="10" t="s">
        <v>0</v>
      </c>
      <c r="AZ219" s="10" t="s">
        <v>0</v>
      </c>
      <c r="BA219" s="10" t="s">
        <v>0</v>
      </c>
      <c r="BB219" s="10" t="s">
        <v>0</v>
      </c>
      <c r="BC219" s="10" t="s">
        <v>0</v>
      </c>
      <c r="BD219" s="10" t="s">
        <v>0</v>
      </c>
      <c r="BE219" s="10" t="s">
        <v>0</v>
      </c>
      <c r="BF219" s="10" t="s">
        <v>0</v>
      </c>
      <c r="BG219" s="10" t="s">
        <v>0</v>
      </c>
      <c r="BH219" s="10" t="s">
        <v>0</v>
      </c>
      <c r="BI219" s="10" t="s">
        <v>0</v>
      </c>
      <c r="BJ219" s="10" t="s">
        <v>0</v>
      </c>
      <c r="BK219" s="10" t="s">
        <v>0</v>
      </c>
      <c r="BL219" s="10" t="s">
        <v>0</v>
      </c>
      <c r="BM219" s="10" t="s">
        <v>0</v>
      </c>
      <c r="BN219" s="10" t="s">
        <v>0</v>
      </c>
      <c r="BO219" s="37" t="e">
        <f t="shared" si="7"/>
        <v>#DIV/0!</v>
      </c>
      <c r="BP219" s="37"/>
      <c r="BQ219" s="37"/>
    </row>
    <row r="220" spans="1:69" x14ac:dyDescent="0.25">
      <c r="A220" s="1" t="s">
        <v>1852</v>
      </c>
      <c r="B220" s="4" t="s">
        <v>974</v>
      </c>
      <c r="C220" s="4" t="s">
        <v>975</v>
      </c>
      <c r="D220" s="8">
        <v>350740.34774519998</v>
      </c>
      <c r="E220" s="8">
        <v>362688.70719094202</v>
      </c>
      <c r="F220" s="8">
        <v>322653.64456339303</v>
      </c>
      <c r="G220" s="8">
        <v>379255.519784134</v>
      </c>
      <c r="H220" s="8">
        <v>406576.25711883098</v>
      </c>
      <c r="I220" s="8">
        <v>389856.697241574</v>
      </c>
      <c r="J220" s="8">
        <v>376055.22557978798</v>
      </c>
      <c r="K220" s="8">
        <v>394911.88236352598</v>
      </c>
      <c r="L220" s="8">
        <v>423290.508023887</v>
      </c>
      <c r="M220" s="8">
        <v>413456.91264165897</v>
      </c>
      <c r="N220" s="8">
        <v>375977.95343217702</v>
      </c>
      <c r="O220" s="8">
        <v>374618.764561955</v>
      </c>
      <c r="P220" s="8">
        <v>368856.98029329203</v>
      </c>
      <c r="Q220" s="8">
        <v>410446.09207878599</v>
      </c>
      <c r="R220" s="8">
        <v>383765.47849766997</v>
      </c>
      <c r="S220" s="8">
        <v>392918.980562774</v>
      </c>
      <c r="T220" s="8">
        <v>376422.09793550899</v>
      </c>
      <c r="U220" s="8">
        <v>394039.16460434301</v>
      </c>
      <c r="V220" s="8">
        <v>376921.51808800199</v>
      </c>
      <c r="W220" s="8">
        <v>402129.61724990897</v>
      </c>
      <c r="X220" s="8">
        <v>365569.04641119501</v>
      </c>
      <c r="Y220" s="8">
        <v>378130.02718524501</v>
      </c>
      <c r="Z220" s="8">
        <v>361553.05121667002</v>
      </c>
      <c r="AA220" s="8">
        <v>345979.46936655202</v>
      </c>
      <c r="AB220" s="8">
        <v>366864.99279257999</v>
      </c>
      <c r="AC220" s="8">
        <v>373588.65041909699</v>
      </c>
      <c r="AD220" s="8">
        <v>376497.30549366801</v>
      </c>
      <c r="AE220" s="8">
        <v>384577.04614904401</v>
      </c>
      <c r="AF220" s="8">
        <v>352118.47193739697</v>
      </c>
      <c r="AG220" s="8">
        <v>363230.652066615</v>
      </c>
      <c r="AH220" s="7">
        <f t="shared" si="6"/>
        <v>5.6796473491309674E-2</v>
      </c>
      <c r="AI220" s="7"/>
      <c r="AJ220" s="7"/>
      <c r="AK220" s="10">
        <v>200246.38378834701</v>
      </c>
      <c r="AL220" s="10">
        <v>200955.741733353</v>
      </c>
      <c r="AM220" s="10">
        <v>197068.19913920099</v>
      </c>
      <c r="AN220" s="10">
        <v>201139.12470913699</v>
      </c>
      <c r="AO220" s="10">
        <v>189011.06810892501</v>
      </c>
      <c r="AP220" s="10">
        <v>196713.40590291601</v>
      </c>
      <c r="AQ220" s="10">
        <v>205328.980253135</v>
      </c>
      <c r="AR220" s="10">
        <v>206104.41396668999</v>
      </c>
      <c r="AS220" s="10">
        <v>207311.908918606</v>
      </c>
      <c r="AT220" s="10">
        <v>184346.04949968899</v>
      </c>
      <c r="AU220" s="10">
        <v>199589.92616611699</v>
      </c>
      <c r="AV220" s="10">
        <v>194792.18820438601</v>
      </c>
      <c r="AW220" s="10">
        <v>201675.920097061</v>
      </c>
      <c r="AX220" s="10">
        <v>202483.89010783099</v>
      </c>
      <c r="AY220" s="10">
        <v>191008.236709007</v>
      </c>
      <c r="AZ220" s="10">
        <v>191212.35797337699</v>
      </c>
      <c r="BA220" s="10">
        <v>189852.849074403</v>
      </c>
      <c r="BB220" s="10">
        <v>199477.73981059901</v>
      </c>
      <c r="BC220" s="10">
        <v>198956.02237825099</v>
      </c>
      <c r="BD220" s="10">
        <v>177191.78704584</v>
      </c>
      <c r="BE220" s="10">
        <v>194436.30996767501</v>
      </c>
      <c r="BF220" s="10">
        <v>186586.25584098601</v>
      </c>
      <c r="BG220" s="10">
        <v>194605.24639088201</v>
      </c>
      <c r="BH220" s="10">
        <v>179912.59985035501</v>
      </c>
      <c r="BI220" s="10">
        <v>198644.24035551</v>
      </c>
      <c r="BJ220" s="10">
        <v>210810.45206427301</v>
      </c>
      <c r="BK220" s="10">
        <v>194965.83186594499</v>
      </c>
      <c r="BL220" s="10">
        <v>195463.233011984</v>
      </c>
      <c r="BM220" s="10">
        <v>184123.09253808999</v>
      </c>
      <c r="BN220" s="10">
        <v>186564.02627315</v>
      </c>
      <c r="BO220" s="37">
        <f t="shared" si="7"/>
        <v>4.1632666515811455E-2</v>
      </c>
      <c r="BP220" s="37"/>
      <c r="BQ220" s="37"/>
    </row>
    <row r="221" spans="1:69" x14ac:dyDescent="0.25">
      <c r="A221" s="1" t="s">
        <v>1853</v>
      </c>
      <c r="B221" s="4" t="s">
        <v>979</v>
      </c>
      <c r="C221" s="4" t="s">
        <v>980</v>
      </c>
      <c r="D221" s="8" t="s">
        <v>0</v>
      </c>
      <c r="E221" s="8" t="s">
        <v>0</v>
      </c>
      <c r="F221" s="8" t="s">
        <v>0</v>
      </c>
      <c r="G221" s="8" t="s">
        <v>0</v>
      </c>
      <c r="H221" s="8" t="s">
        <v>0</v>
      </c>
      <c r="I221" s="8" t="s">
        <v>0</v>
      </c>
      <c r="J221" s="8" t="s">
        <v>0</v>
      </c>
      <c r="K221" s="8" t="s">
        <v>0</v>
      </c>
      <c r="L221" s="8" t="s">
        <v>0</v>
      </c>
      <c r="M221" s="8" t="s">
        <v>0</v>
      </c>
      <c r="N221" s="8" t="s">
        <v>0</v>
      </c>
      <c r="O221" s="8" t="s">
        <v>0</v>
      </c>
      <c r="P221" s="8" t="s">
        <v>0</v>
      </c>
      <c r="Q221" s="8" t="s">
        <v>0</v>
      </c>
      <c r="R221" s="8" t="s">
        <v>0</v>
      </c>
      <c r="S221" s="8" t="s">
        <v>0</v>
      </c>
      <c r="T221" s="8" t="s">
        <v>0</v>
      </c>
      <c r="U221" s="8" t="s">
        <v>0</v>
      </c>
      <c r="V221" s="8" t="s">
        <v>0</v>
      </c>
      <c r="W221" s="8" t="s">
        <v>0</v>
      </c>
      <c r="X221" s="8" t="s">
        <v>0</v>
      </c>
      <c r="Y221" s="8" t="s">
        <v>0</v>
      </c>
      <c r="Z221" s="8" t="s">
        <v>0</v>
      </c>
      <c r="AA221" s="8" t="s">
        <v>0</v>
      </c>
      <c r="AB221" s="8" t="s">
        <v>0</v>
      </c>
      <c r="AC221" s="8" t="s">
        <v>0</v>
      </c>
      <c r="AD221" s="8" t="s">
        <v>0</v>
      </c>
      <c r="AE221" s="8" t="s">
        <v>0</v>
      </c>
      <c r="AF221" s="8" t="s">
        <v>0</v>
      </c>
      <c r="AG221" s="8" t="s">
        <v>0</v>
      </c>
      <c r="AH221" s="7" t="e">
        <f t="shared" si="6"/>
        <v>#DIV/0!</v>
      </c>
      <c r="AI221" s="7"/>
      <c r="AJ221" s="7"/>
      <c r="AK221" s="10" t="s">
        <v>0</v>
      </c>
      <c r="AL221" s="10" t="s">
        <v>0</v>
      </c>
      <c r="AM221" s="10" t="s">
        <v>0</v>
      </c>
      <c r="AN221" s="10" t="s">
        <v>0</v>
      </c>
      <c r="AO221" s="10" t="s">
        <v>0</v>
      </c>
      <c r="AP221" s="10" t="s">
        <v>0</v>
      </c>
      <c r="AQ221" s="10" t="s">
        <v>0</v>
      </c>
      <c r="AR221" s="10" t="s">
        <v>0</v>
      </c>
      <c r="AS221" s="10" t="s">
        <v>0</v>
      </c>
      <c r="AT221" s="10" t="s">
        <v>0</v>
      </c>
      <c r="AU221" s="10" t="s">
        <v>0</v>
      </c>
      <c r="AV221" s="10" t="s">
        <v>0</v>
      </c>
      <c r="AW221" s="10" t="s">
        <v>0</v>
      </c>
      <c r="AX221" s="10" t="s">
        <v>0</v>
      </c>
      <c r="AY221" s="10" t="s">
        <v>0</v>
      </c>
      <c r="AZ221" s="10" t="s">
        <v>0</v>
      </c>
      <c r="BA221" s="10" t="s">
        <v>0</v>
      </c>
      <c r="BB221" s="10" t="s">
        <v>0</v>
      </c>
      <c r="BC221" s="10" t="s">
        <v>0</v>
      </c>
      <c r="BD221" s="10" t="s">
        <v>0</v>
      </c>
      <c r="BE221" s="10" t="s">
        <v>0</v>
      </c>
      <c r="BF221" s="10" t="s">
        <v>0</v>
      </c>
      <c r="BG221" s="10" t="s">
        <v>0</v>
      </c>
      <c r="BH221" s="10" t="s">
        <v>0</v>
      </c>
      <c r="BI221" s="10" t="s">
        <v>0</v>
      </c>
      <c r="BJ221" s="10" t="s">
        <v>0</v>
      </c>
      <c r="BK221" s="10" t="s">
        <v>0</v>
      </c>
      <c r="BL221" s="10" t="s">
        <v>0</v>
      </c>
      <c r="BM221" s="10" t="s">
        <v>0</v>
      </c>
      <c r="BN221" s="10" t="s">
        <v>0</v>
      </c>
      <c r="BO221" s="37" t="e">
        <f t="shared" si="7"/>
        <v>#DIV/0!</v>
      </c>
      <c r="BP221" s="37"/>
      <c r="BQ221" s="37"/>
    </row>
    <row r="222" spans="1:69" x14ac:dyDescent="0.25">
      <c r="A222" s="1" t="s">
        <v>1854</v>
      </c>
      <c r="B222" s="4" t="s">
        <v>983</v>
      </c>
      <c r="C222" s="4" t="s">
        <v>984</v>
      </c>
      <c r="D222" s="8" t="s">
        <v>0</v>
      </c>
      <c r="E222" s="8" t="s">
        <v>0</v>
      </c>
      <c r="F222" s="8" t="s">
        <v>0</v>
      </c>
      <c r="G222" s="8" t="s">
        <v>0</v>
      </c>
      <c r="H222" s="8" t="s">
        <v>0</v>
      </c>
      <c r="I222" s="8" t="s">
        <v>0</v>
      </c>
      <c r="J222" s="8" t="s">
        <v>0</v>
      </c>
      <c r="K222" s="8" t="s">
        <v>0</v>
      </c>
      <c r="L222" s="8" t="s">
        <v>0</v>
      </c>
      <c r="M222" s="8" t="s">
        <v>0</v>
      </c>
      <c r="N222" s="8" t="s">
        <v>0</v>
      </c>
      <c r="O222" s="8" t="s">
        <v>0</v>
      </c>
      <c r="P222" s="8" t="s">
        <v>0</v>
      </c>
      <c r="Q222" s="8" t="s">
        <v>0</v>
      </c>
      <c r="R222" s="8" t="s">
        <v>0</v>
      </c>
      <c r="S222" s="8" t="s">
        <v>0</v>
      </c>
      <c r="T222" s="8" t="s">
        <v>0</v>
      </c>
      <c r="U222" s="8" t="s">
        <v>0</v>
      </c>
      <c r="V222" s="8" t="s">
        <v>0</v>
      </c>
      <c r="W222" s="8" t="s">
        <v>0</v>
      </c>
      <c r="X222" s="8" t="s">
        <v>0</v>
      </c>
      <c r="Y222" s="8" t="s">
        <v>0</v>
      </c>
      <c r="Z222" s="8" t="s">
        <v>0</v>
      </c>
      <c r="AA222" s="8" t="s">
        <v>0</v>
      </c>
      <c r="AB222" s="8" t="s">
        <v>0</v>
      </c>
      <c r="AC222" s="8" t="s">
        <v>0</v>
      </c>
      <c r="AD222" s="8" t="s">
        <v>0</v>
      </c>
      <c r="AE222" s="8" t="s">
        <v>0</v>
      </c>
      <c r="AF222" s="8" t="s">
        <v>0</v>
      </c>
      <c r="AG222" s="8" t="s">
        <v>0</v>
      </c>
      <c r="AH222" s="7" t="e">
        <f t="shared" si="6"/>
        <v>#DIV/0!</v>
      </c>
      <c r="AI222" s="7"/>
      <c r="AJ222" s="7"/>
      <c r="AK222" s="10" t="s">
        <v>0</v>
      </c>
      <c r="AL222" s="10" t="s">
        <v>0</v>
      </c>
      <c r="AM222" s="10" t="s">
        <v>0</v>
      </c>
      <c r="AN222" s="10" t="s">
        <v>0</v>
      </c>
      <c r="AO222" s="10" t="s">
        <v>0</v>
      </c>
      <c r="AP222" s="10" t="s">
        <v>0</v>
      </c>
      <c r="AQ222" s="10" t="s">
        <v>0</v>
      </c>
      <c r="AR222" s="10" t="s">
        <v>0</v>
      </c>
      <c r="AS222" s="10" t="s">
        <v>0</v>
      </c>
      <c r="AT222" s="10" t="s">
        <v>0</v>
      </c>
      <c r="AU222" s="10" t="s">
        <v>0</v>
      </c>
      <c r="AV222" s="10" t="s">
        <v>0</v>
      </c>
      <c r="AW222" s="10" t="s">
        <v>0</v>
      </c>
      <c r="AX222" s="10" t="s">
        <v>0</v>
      </c>
      <c r="AY222" s="10" t="s">
        <v>0</v>
      </c>
      <c r="AZ222" s="10" t="s">
        <v>0</v>
      </c>
      <c r="BA222" s="10" t="s">
        <v>0</v>
      </c>
      <c r="BB222" s="10" t="s">
        <v>0</v>
      </c>
      <c r="BC222" s="10" t="s">
        <v>0</v>
      </c>
      <c r="BD222" s="10" t="s">
        <v>0</v>
      </c>
      <c r="BE222" s="10" t="s">
        <v>0</v>
      </c>
      <c r="BF222" s="10" t="s">
        <v>0</v>
      </c>
      <c r="BG222" s="10" t="s">
        <v>0</v>
      </c>
      <c r="BH222" s="10" t="s">
        <v>0</v>
      </c>
      <c r="BI222" s="10" t="s">
        <v>0</v>
      </c>
      <c r="BJ222" s="10" t="s">
        <v>0</v>
      </c>
      <c r="BK222" s="10" t="s">
        <v>0</v>
      </c>
      <c r="BL222" s="10" t="s">
        <v>0</v>
      </c>
      <c r="BM222" s="10" t="s">
        <v>0</v>
      </c>
      <c r="BN222" s="10" t="s">
        <v>0</v>
      </c>
      <c r="BO222" s="37" t="e">
        <f t="shared" si="7"/>
        <v>#DIV/0!</v>
      </c>
      <c r="BP222" s="37"/>
      <c r="BQ222" s="37"/>
    </row>
    <row r="223" spans="1:69" x14ac:dyDescent="0.25">
      <c r="A223" s="1" t="s">
        <v>1855</v>
      </c>
      <c r="B223" s="4" t="s">
        <v>988</v>
      </c>
      <c r="C223" s="4" t="s">
        <v>989</v>
      </c>
      <c r="D223" s="8" t="s">
        <v>0</v>
      </c>
      <c r="E223" s="8" t="s">
        <v>0</v>
      </c>
      <c r="F223" s="8" t="s">
        <v>0</v>
      </c>
      <c r="G223" s="8" t="s">
        <v>0</v>
      </c>
      <c r="H223" s="8" t="s">
        <v>0</v>
      </c>
      <c r="I223" s="8" t="s">
        <v>0</v>
      </c>
      <c r="J223" s="8" t="s">
        <v>0</v>
      </c>
      <c r="K223" s="8" t="s">
        <v>0</v>
      </c>
      <c r="L223" s="8" t="s">
        <v>0</v>
      </c>
      <c r="M223" s="8" t="s">
        <v>0</v>
      </c>
      <c r="N223" s="8" t="s">
        <v>0</v>
      </c>
      <c r="O223" s="8" t="s">
        <v>0</v>
      </c>
      <c r="P223" s="8" t="s">
        <v>0</v>
      </c>
      <c r="Q223" s="8" t="s">
        <v>0</v>
      </c>
      <c r="R223" s="8" t="s">
        <v>0</v>
      </c>
      <c r="S223" s="8" t="s">
        <v>0</v>
      </c>
      <c r="T223" s="8" t="s">
        <v>0</v>
      </c>
      <c r="U223" s="8" t="s">
        <v>0</v>
      </c>
      <c r="V223" s="8" t="s">
        <v>0</v>
      </c>
      <c r="W223" s="8" t="s">
        <v>0</v>
      </c>
      <c r="X223" s="8" t="s">
        <v>0</v>
      </c>
      <c r="Y223" s="8" t="s">
        <v>0</v>
      </c>
      <c r="Z223" s="8" t="s">
        <v>0</v>
      </c>
      <c r="AA223" s="8" t="s">
        <v>0</v>
      </c>
      <c r="AB223" s="8" t="s">
        <v>0</v>
      </c>
      <c r="AC223" s="8" t="s">
        <v>0</v>
      </c>
      <c r="AD223" s="8" t="s">
        <v>0</v>
      </c>
      <c r="AE223" s="8" t="s">
        <v>0</v>
      </c>
      <c r="AF223" s="8" t="s">
        <v>0</v>
      </c>
      <c r="AG223" s="8" t="s">
        <v>0</v>
      </c>
      <c r="AH223" s="7" t="e">
        <f t="shared" si="6"/>
        <v>#DIV/0!</v>
      </c>
      <c r="AI223" s="7"/>
      <c r="AJ223" s="7"/>
      <c r="AK223" s="10" t="s">
        <v>0</v>
      </c>
      <c r="AL223" s="10" t="s">
        <v>0</v>
      </c>
      <c r="AM223" s="10" t="s">
        <v>0</v>
      </c>
      <c r="AN223" s="10" t="s">
        <v>0</v>
      </c>
      <c r="AO223" s="10" t="s">
        <v>0</v>
      </c>
      <c r="AP223" s="10" t="s">
        <v>0</v>
      </c>
      <c r="AQ223" s="10" t="s">
        <v>0</v>
      </c>
      <c r="AR223" s="10" t="s">
        <v>0</v>
      </c>
      <c r="AS223" s="10" t="s">
        <v>0</v>
      </c>
      <c r="AT223" s="10" t="s">
        <v>0</v>
      </c>
      <c r="AU223" s="10" t="s">
        <v>0</v>
      </c>
      <c r="AV223" s="10" t="s">
        <v>0</v>
      </c>
      <c r="AW223" s="10" t="s">
        <v>0</v>
      </c>
      <c r="AX223" s="10" t="s">
        <v>0</v>
      </c>
      <c r="AY223" s="10" t="s">
        <v>0</v>
      </c>
      <c r="AZ223" s="10" t="s">
        <v>0</v>
      </c>
      <c r="BA223" s="10" t="s">
        <v>0</v>
      </c>
      <c r="BB223" s="10" t="s">
        <v>0</v>
      </c>
      <c r="BC223" s="10" t="s">
        <v>0</v>
      </c>
      <c r="BD223" s="10" t="s">
        <v>0</v>
      </c>
      <c r="BE223" s="10" t="s">
        <v>0</v>
      </c>
      <c r="BF223" s="10" t="s">
        <v>0</v>
      </c>
      <c r="BG223" s="10" t="s">
        <v>0</v>
      </c>
      <c r="BH223" s="10" t="s">
        <v>0</v>
      </c>
      <c r="BI223" s="10" t="s">
        <v>0</v>
      </c>
      <c r="BJ223" s="10" t="s">
        <v>0</v>
      </c>
      <c r="BK223" s="10" t="s">
        <v>0</v>
      </c>
      <c r="BL223" s="10" t="s">
        <v>0</v>
      </c>
      <c r="BM223" s="10" t="s">
        <v>0</v>
      </c>
      <c r="BN223" s="10" t="s">
        <v>0</v>
      </c>
      <c r="BO223" s="37" t="e">
        <f t="shared" si="7"/>
        <v>#DIV/0!</v>
      </c>
      <c r="BP223" s="37"/>
      <c r="BQ223" s="37"/>
    </row>
    <row r="224" spans="1:69" x14ac:dyDescent="0.25">
      <c r="A224" s="1" t="s">
        <v>1857</v>
      </c>
      <c r="B224" s="4" t="s">
        <v>992</v>
      </c>
      <c r="C224" s="4" t="s">
        <v>993</v>
      </c>
      <c r="D224" s="8" t="s">
        <v>0</v>
      </c>
      <c r="E224" s="8" t="s">
        <v>0</v>
      </c>
      <c r="F224" s="8" t="s">
        <v>0</v>
      </c>
      <c r="G224" s="8" t="s">
        <v>0</v>
      </c>
      <c r="H224" s="8" t="s">
        <v>0</v>
      </c>
      <c r="I224" s="8" t="s">
        <v>0</v>
      </c>
      <c r="J224" s="8" t="s">
        <v>0</v>
      </c>
      <c r="K224" s="8" t="s">
        <v>0</v>
      </c>
      <c r="L224" s="8" t="s">
        <v>0</v>
      </c>
      <c r="M224" s="8" t="s">
        <v>0</v>
      </c>
      <c r="N224" s="8" t="s">
        <v>0</v>
      </c>
      <c r="O224" s="8" t="s">
        <v>0</v>
      </c>
      <c r="P224" s="8" t="s">
        <v>0</v>
      </c>
      <c r="Q224" s="8" t="s">
        <v>0</v>
      </c>
      <c r="R224" s="8" t="s">
        <v>0</v>
      </c>
      <c r="S224" s="8" t="s">
        <v>0</v>
      </c>
      <c r="T224" s="8" t="s">
        <v>0</v>
      </c>
      <c r="U224" s="8" t="s">
        <v>0</v>
      </c>
      <c r="V224" s="8" t="s">
        <v>0</v>
      </c>
      <c r="W224" s="8" t="s">
        <v>0</v>
      </c>
      <c r="X224" s="8" t="s">
        <v>0</v>
      </c>
      <c r="Y224" s="8" t="s">
        <v>0</v>
      </c>
      <c r="Z224" s="8" t="s">
        <v>0</v>
      </c>
      <c r="AA224" s="8" t="s">
        <v>0</v>
      </c>
      <c r="AB224" s="8" t="s">
        <v>0</v>
      </c>
      <c r="AC224" s="8" t="s">
        <v>0</v>
      </c>
      <c r="AD224" s="8" t="s">
        <v>0</v>
      </c>
      <c r="AE224" s="8" t="s">
        <v>0</v>
      </c>
      <c r="AF224" s="8" t="s">
        <v>0</v>
      </c>
      <c r="AG224" s="8" t="s">
        <v>0</v>
      </c>
      <c r="AH224" s="7" t="e">
        <f t="shared" si="6"/>
        <v>#DIV/0!</v>
      </c>
      <c r="AI224" s="7"/>
      <c r="AJ224" s="7"/>
      <c r="AK224" s="10" t="s">
        <v>0</v>
      </c>
      <c r="AL224" s="10" t="s">
        <v>0</v>
      </c>
      <c r="AM224" s="10" t="s">
        <v>0</v>
      </c>
      <c r="AN224" s="10" t="s">
        <v>0</v>
      </c>
      <c r="AO224" s="10" t="s">
        <v>0</v>
      </c>
      <c r="AP224" s="10" t="s">
        <v>0</v>
      </c>
      <c r="AQ224" s="10" t="s">
        <v>0</v>
      </c>
      <c r="AR224" s="10" t="s">
        <v>0</v>
      </c>
      <c r="AS224" s="10" t="s">
        <v>0</v>
      </c>
      <c r="AT224" s="10" t="s">
        <v>0</v>
      </c>
      <c r="AU224" s="10" t="s">
        <v>0</v>
      </c>
      <c r="AV224" s="10" t="s">
        <v>0</v>
      </c>
      <c r="AW224" s="10" t="s">
        <v>0</v>
      </c>
      <c r="AX224" s="10" t="s">
        <v>0</v>
      </c>
      <c r="AY224" s="10" t="s">
        <v>0</v>
      </c>
      <c r="AZ224" s="10" t="s">
        <v>0</v>
      </c>
      <c r="BA224" s="10" t="s">
        <v>0</v>
      </c>
      <c r="BB224" s="10" t="s">
        <v>0</v>
      </c>
      <c r="BC224" s="10" t="s">
        <v>0</v>
      </c>
      <c r="BD224" s="10" t="s">
        <v>0</v>
      </c>
      <c r="BE224" s="10" t="s">
        <v>0</v>
      </c>
      <c r="BF224" s="10" t="s">
        <v>0</v>
      </c>
      <c r="BG224" s="10" t="s">
        <v>0</v>
      </c>
      <c r="BH224" s="10" t="s">
        <v>0</v>
      </c>
      <c r="BI224" s="10" t="s">
        <v>0</v>
      </c>
      <c r="BJ224" s="10" t="s">
        <v>0</v>
      </c>
      <c r="BK224" s="10" t="s">
        <v>0</v>
      </c>
      <c r="BL224" s="10" t="s">
        <v>0</v>
      </c>
      <c r="BM224" s="10" t="s">
        <v>0</v>
      </c>
      <c r="BN224" s="10" t="s">
        <v>0</v>
      </c>
      <c r="BO224" s="37" t="e">
        <f t="shared" si="7"/>
        <v>#DIV/0!</v>
      </c>
      <c r="BP224" s="37"/>
      <c r="BQ224" s="37"/>
    </row>
    <row r="225" spans="1:69" x14ac:dyDescent="0.25">
      <c r="A225" s="1" t="s">
        <v>1858</v>
      </c>
      <c r="B225" s="4" t="s">
        <v>997</v>
      </c>
      <c r="C225" s="4" t="s">
        <v>998</v>
      </c>
      <c r="D225" s="8" t="s">
        <v>0</v>
      </c>
      <c r="E225" s="8" t="s">
        <v>0</v>
      </c>
      <c r="F225" s="8" t="s">
        <v>0</v>
      </c>
      <c r="G225" s="8" t="s">
        <v>0</v>
      </c>
      <c r="H225" s="8" t="s">
        <v>0</v>
      </c>
      <c r="I225" s="8" t="s">
        <v>0</v>
      </c>
      <c r="J225" s="8" t="s">
        <v>0</v>
      </c>
      <c r="K225" s="8" t="s">
        <v>0</v>
      </c>
      <c r="L225" s="8" t="s">
        <v>0</v>
      </c>
      <c r="M225" s="8" t="s">
        <v>0</v>
      </c>
      <c r="N225" s="8" t="s">
        <v>0</v>
      </c>
      <c r="O225" s="8" t="s">
        <v>0</v>
      </c>
      <c r="P225" s="8" t="s">
        <v>0</v>
      </c>
      <c r="Q225" s="8" t="s">
        <v>0</v>
      </c>
      <c r="R225" s="8" t="s">
        <v>0</v>
      </c>
      <c r="S225" s="8" t="s">
        <v>0</v>
      </c>
      <c r="T225" s="8" t="s">
        <v>0</v>
      </c>
      <c r="U225" s="8" t="s">
        <v>0</v>
      </c>
      <c r="V225" s="8" t="s">
        <v>0</v>
      </c>
      <c r="W225" s="8" t="s">
        <v>0</v>
      </c>
      <c r="X225" s="8" t="s">
        <v>0</v>
      </c>
      <c r="Y225" s="8" t="s">
        <v>0</v>
      </c>
      <c r="Z225" s="8" t="s">
        <v>0</v>
      </c>
      <c r="AA225" s="8" t="s">
        <v>0</v>
      </c>
      <c r="AB225" s="8" t="s">
        <v>0</v>
      </c>
      <c r="AC225" s="8" t="s">
        <v>0</v>
      </c>
      <c r="AD225" s="8" t="s">
        <v>0</v>
      </c>
      <c r="AE225" s="8" t="s">
        <v>0</v>
      </c>
      <c r="AF225" s="8" t="s">
        <v>0</v>
      </c>
      <c r="AG225" s="8" t="s">
        <v>0</v>
      </c>
      <c r="AH225" s="7" t="e">
        <f t="shared" si="6"/>
        <v>#DIV/0!</v>
      </c>
      <c r="AI225" s="7"/>
      <c r="AJ225" s="7"/>
      <c r="AK225" s="10" t="s">
        <v>0</v>
      </c>
      <c r="AL225" s="10" t="s">
        <v>0</v>
      </c>
      <c r="AM225" s="10" t="s">
        <v>0</v>
      </c>
      <c r="AN225" s="10" t="s">
        <v>0</v>
      </c>
      <c r="AO225" s="10" t="s">
        <v>0</v>
      </c>
      <c r="AP225" s="10" t="s">
        <v>0</v>
      </c>
      <c r="AQ225" s="10" t="s">
        <v>0</v>
      </c>
      <c r="AR225" s="10" t="s">
        <v>0</v>
      </c>
      <c r="AS225" s="10" t="s">
        <v>0</v>
      </c>
      <c r="AT225" s="10" t="s">
        <v>0</v>
      </c>
      <c r="AU225" s="10" t="s">
        <v>0</v>
      </c>
      <c r="AV225" s="10" t="s">
        <v>0</v>
      </c>
      <c r="AW225" s="10" t="s">
        <v>0</v>
      </c>
      <c r="AX225" s="10" t="s">
        <v>0</v>
      </c>
      <c r="AY225" s="10" t="s">
        <v>0</v>
      </c>
      <c r="AZ225" s="10" t="s">
        <v>0</v>
      </c>
      <c r="BA225" s="10" t="s">
        <v>0</v>
      </c>
      <c r="BB225" s="10" t="s">
        <v>0</v>
      </c>
      <c r="BC225" s="10" t="s">
        <v>0</v>
      </c>
      <c r="BD225" s="10" t="s">
        <v>0</v>
      </c>
      <c r="BE225" s="10" t="s">
        <v>0</v>
      </c>
      <c r="BF225" s="10" t="s">
        <v>0</v>
      </c>
      <c r="BG225" s="10" t="s">
        <v>0</v>
      </c>
      <c r="BH225" s="10" t="s">
        <v>0</v>
      </c>
      <c r="BI225" s="10" t="s">
        <v>0</v>
      </c>
      <c r="BJ225" s="10" t="s">
        <v>0</v>
      </c>
      <c r="BK225" s="10" t="s">
        <v>0</v>
      </c>
      <c r="BL225" s="10" t="s">
        <v>0</v>
      </c>
      <c r="BM225" s="10" t="s">
        <v>0</v>
      </c>
      <c r="BN225" s="10" t="s">
        <v>0</v>
      </c>
      <c r="BO225" s="37" t="e">
        <f t="shared" si="7"/>
        <v>#DIV/0!</v>
      </c>
      <c r="BP225" s="37"/>
      <c r="BQ225" s="37"/>
    </row>
    <row r="226" spans="1:69" x14ac:dyDescent="0.25">
      <c r="A226" s="1" t="s">
        <v>1859</v>
      </c>
      <c r="B226" s="4" t="s">
        <v>1002</v>
      </c>
      <c r="C226" s="4" t="s">
        <v>1003</v>
      </c>
      <c r="D226" s="8" t="s">
        <v>0</v>
      </c>
      <c r="E226" s="8" t="s">
        <v>0</v>
      </c>
      <c r="F226" s="8" t="s">
        <v>0</v>
      </c>
      <c r="G226" s="8" t="s">
        <v>0</v>
      </c>
      <c r="H226" s="8" t="s">
        <v>0</v>
      </c>
      <c r="I226" s="8" t="s">
        <v>0</v>
      </c>
      <c r="J226" s="8" t="s">
        <v>0</v>
      </c>
      <c r="K226" s="8" t="s">
        <v>0</v>
      </c>
      <c r="L226" s="8" t="s">
        <v>0</v>
      </c>
      <c r="M226" s="8" t="s">
        <v>0</v>
      </c>
      <c r="N226" s="8" t="s">
        <v>0</v>
      </c>
      <c r="O226" s="8" t="s">
        <v>0</v>
      </c>
      <c r="P226" s="8" t="s">
        <v>0</v>
      </c>
      <c r="Q226" s="8" t="s">
        <v>0</v>
      </c>
      <c r="R226" s="8" t="s">
        <v>0</v>
      </c>
      <c r="S226" s="8" t="s">
        <v>0</v>
      </c>
      <c r="T226" s="8" t="s">
        <v>0</v>
      </c>
      <c r="U226" s="8" t="s">
        <v>0</v>
      </c>
      <c r="V226" s="8" t="s">
        <v>0</v>
      </c>
      <c r="W226" s="8" t="s">
        <v>0</v>
      </c>
      <c r="X226" s="8" t="s">
        <v>0</v>
      </c>
      <c r="Y226" s="8" t="s">
        <v>0</v>
      </c>
      <c r="Z226" s="8" t="s">
        <v>0</v>
      </c>
      <c r="AA226" s="8" t="s">
        <v>0</v>
      </c>
      <c r="AB226" s="8" t="s">
        <v>0</v>
      </c>
      <c r="AC226" s="8" t="s">
        <v>0</v>
      </c>
      <c r="AD226" s="8" t="s">
        <v>0</v>
      </c>
      <c r="AE226" s="8" t="s">
        <v>0</v>
      </c>
      <c r="AF226" s="8" t="s">
        <v>0</v>
      </c>
      <c r="AG226" s="8" t="s">
        <v>0</v>
      </c>
      <c r="AH226" s="7" t="e">
        <f t="shared" si="6"/>
        <v>#DIV/0!</v>
      </c>
      <c r="AI226" s="7"/>
      <c r="AJ226" s="7"/>
      <c r="AK226" s="10" t="s">
        <v>0</v>
      </c>
      <c r="AL226" s="10" t="s">
        <v>0</v>
      </c>
      <c r="AM226" s="10" t="s">
        <v>0</v>
      </c>
      <c r="AN226" s="10" t="s">
        <v>0</v>
      </c>
      <c r="AO226" s="10" t="s">
        <v>0</v>
      </c>
      <c r="AP226" s="10" t="s">
        <v>0</v>
      </c>
      <c r="AQ226" s="10" t="s">
        <v>0</v>
      </c>
      <c r="AR226" s="10" t="s">
        <v>0</v>
      </c>
      <c r="AS226" s="10" t="s">
        <v>0</v>
      </c>
      <c r="AT226" s="10" t="s">
        <v>0</v>
      </c>
      <c r="AU226" s="10" t="s">
        <v>0</v>
      </c>
      <c r="AV226" s="10" t="s">
        <v>0</v>
      </c>
      <c r="AW226" s="10" t="s">
        <v>0</v>
      </c>
      <c r="AX226" s="10" t="s">
        <v>0</v>
      </c>
      <c r="AY226" s="10" t="s">
        <v>0</v>
      </c>
      <c r="AZ226" s="10" t="s">
        <v>0</v>
      </c>
      <c r="BA226" s="10" t="s">
        <v>0</v>
      </c>
      <c r="BB226" s="10" t="s">
        <v>0</v>
      </c>
      <c r="BC226" s="10" t="s">
        <v>0</v>
      </c>
      <c r="BD226" s="10" t="s">
        <v>0</v>
      </c>
      <c r="BE226" s="10" t="s">
        <v>0</v>
      </c>
      <c r="BF226" s="10" t="s">
        <v>0</v>
      </c>
      <c r="BG226" s="10" t="s">
        <v>0</v>
      </c>
      <c r="BH226" s="10" t="s">
        <v>0</v>
      </c>
      <c r="BI226" s="10" t="s">
        <v>0</v>
      </c>
      <c r="BJ226" s="10" t="s">
        <v>0</v>
      </c>
      <c r="BK226" s="10" t="s">
        <v>0</v>
      </c>
      <c r="BL226" s="10" t="s">
        <v>0</v>
      </c>
      <c r="BM226" s="10" t="s">
        <v>0</v>
      </c>
      <c r="BN226" s="10" t="s">
        <v>0</v>
      </c>
      <c r="BO226" s="37" t="e">
        <f t="shared" si="7"/>
        <v>#DIV/0!</v>
      </c>
      <c r="BP226" s="37"/>
      <c r="BQ226" s="37"/>
    </row>
    <row r="227" spans="1:69" x14ac:dyDescent="0.25">
      <c r="A227" s="1" t="s">
        <v>1860</v>
      </c>
      <c r="B227" s="4" t="s">
        <v>1006</v>
      </c>
      <c r="C227" s="4" t="s">
        <v>1007</v>
      </c>
      <c r="D227" s="8">
        <v>92998.173923314607</v>
      </c>
      <c r="E227" s="8">
        <v>99137.360759521995</v>
      </c>
      <c r="F227" s="8">
        <v>96967.910200140293</v>
      </c>
      <c r="G227" s="8">
        <v>99088.826553731007</v>
      </c>
      <c r="H227" s="8">
        <v>95353.821763304193</v>
      </c>
      <c r="I227" s="8">
        <v>93970.329395234003</v>
      </c>
      <c r="J227" s="8">
        <v>94910.797239459906</v>
      </c>
      <c r="K227" s="8">
        <v>92707.295052040296</v>
      </c>
      <c r="L227" s="8">
        <v>86000.251386080694</v>
      </c>
      <c r="M227" s="8">
        <v>98948.444628493104</v>
      </c>
      <c r="N227" s="8">
        <v>92686.360404874504</v>
      </c>
      <c r="O227" s="8">
        <v>90945.910318397102</v>
      </c>
      <c r="P227" s="8">
        <v>89781.679944421005</v>
      </c>
      <c r="Q227" s="8">
        <v>86113.3808141802</v>
      </c>
      <c r="R227" s="8">
        <v>81991.870039386995</v>
      </c>
      <c r="S227" s="8">
        <v>79657.4857533748</v>
      </c>
      <c r="T227" s="8">
        <v>89745.484561147197</v>
      </c>
      <c r="U227" s="8">
        <v>79335.3779627763</v>
      </c>
      <c r="V227" s="8">
        <v>81495.872712836703</v>
      </c>
      <c r="W227" s="8">
        <v>83096.437332142203</v>
      </c>
      <c r="X227" s="8">
        <v>80570.401843451007</v>
      </c>
      <c r="Y227" s="8">
        <v>91745.813402870204</v>
      </c>
      <c r="Z227" s="8">
        <v>83944.601217852294</v>
      </c>
      <c r="AA227" s="8">
        <v>79427.840142351197</v>
      </c>
      <c r="AB227" s="8">
        <v>79722.543786422306</v>
      </c>
      <c r="AC227" s="8">
        <v>77859.276722574694</v>
      </c>
      <c r="AD227" s="8">
        <v>80216.243136621502</v>
      </c>
      <c r="AE227" s="8">
        <v>75874.8880645811</v>
      </c>
      <c r="AF227" s="8">
        <v>81586.023845543095</v>
      </c>
      <c r="AG227" s="8">
        <v>80725.888956188806</v>
      </c>
      <c r="AH227" s="7">
        <f t="shared" si="6"/>
        <v>8.347848985990905E-2</v>
      </c>
      <c r="AI227" s="7"/>
      <c r="AJ227" s="7"/>
      <c r="AK227" s="10">
        <v>212429.603432289</v>
      </c>
      <c r="AL227" s="10">
        <v>196210.72187203399</v>
      </c>
      <c r="AM227" s="10">
        <v>199588.76923454099</v>
      </c>
      <c r="AN227" s="10">
        <v>200854.73311857699</v>
      </c>
      <c r="AO227" s="10">
        <v>208258.14117969299</v>
      </c>
      <c r="AP227" s="10">
        <v>218999.34056276799</v>
      </c>
      <c r="AQ227" s="10">
        <v>198557.25806242999</v>
      </c>
      <c r="AR227" s="10">
        <v>196918.235660373</v>
      </c>
      <c r="AS227" s="10">
        <v>193966.64043567501</v>
      </c>
      <c r="AT227" s="10">
        <v>187304.445352849</v>
      </c>
      <c r="AU227" s="10">
        <v>191481.65906266999</v>
      </c>
      <c r="AV227" s="10">
        <v>183962.33370473399</v>
      </c>
      <c r="AW227" s="10">
        <v>189738.25460212701</v>
      </c>
      <c r="AX227" s="10">
        <v>183766.63078064899</v>
      </c>
      <c r="AY227" s="10">
        <v>181549.39908410699</v>
      </c>
      <c r="AZ227" s="10">
        <v>175200.991439584</v>
      </c>
      <c r="BA227" s="10">
        <v>182886.05114848199</v>
      </c>
      <c r="BB227" s="10">
        <v>172309.633730692</v>
      </c>
      <c r="BC227" s="10">
        <v>175447.76055388499</v>
      </c>
      <c r="BD227" s="10">
        <v>174553.353363412</v>
      </c>
      <c r="BE227" s="10">
        <v>179949.33541149099</v>
      </c>
      <c r="BF227" s="10">
        <v>176965.633208229</v>
      </c>
      <c r="BG227" s="10">
        <v>170550.54271596001</v>
      </c>
      <c r="BH227" s="10">
        <v>171353.159267571</v>
      </c>
      <c r="BI227" s="10">
        <v>156164.45327751801</v>
      </c>
      <c r="BJ227" s="10">
        <v>154417.10778593301</v>
      </c>
      <c r="BK227" s="10">
        <v>164618.35914531301</v>
      </c>
      <c r="BL227" s="10">
        <v>159670.13611197699</v>
      </c>
      <c r="BM227" s="10">
        <v>156603.11951594101</v>
      </c>
      <c r="BN227" s="10">
        <v>150076.06616962599</v>
      </c>
      <c r="BO227" s="37">
        <f t="shared" si="7"/>
        <v>9.7157279459666276E-2</v>
      </c>
      <c r="BP227" s="37"/>
      <c r="BQ227" s="37"/>
    </row>
    <row r="228" spans="1:69" x14ac:dyDescent="0.25">
      <c r="A228" s="1" t="s">
        <v>1861</v>
      </c>
      <c r="B228" s="4" t="s">
        <v>1010</v>
      </c>
      <c r="C228" s="4" t="s">
        <v>1011</v>
      </c>
      <c r="D228" s="8">
        <v>378668.89430599398</v>
      </c>
      <c r="E228" s="8">
        <v>437361.172638199</v>
      </c>
      <c r="F228" s="8">
        <v>463497.63268340402</v>
      </c>
      <c r="G228" s="8">
        <v>515123.88204621599</v>
      </c>
      <c r="H228" s="8">
        <v>566949.00129235804</v>
      </c>
      <c r="I228" s="8">
        <v>552077.08119342697</v>
      </c>
      <c r="J228" s="8">
        <v>562349.81067482696</v>
      </c>
      <c r="K228" s="8">
        <v>568186.58557500702</v>
      </c>
      <c r="L228" s="8">
        <v>546638.41600869806</v>
      </c>
      <c r="M228" s="8">
        <v>525630.54793763999</v>
      </c>
      <c r="N228" s="8">
        <v>545793.257033968</v>
      </c>
      <c r="O228" s="8">
        <v>558988.04223203997</v>
      </c>
      <c r="P228" s="8">
        <v>539829.56561437098</v>
      </c>
      <c r="Q228" s="8">
        <v>534407.83957356797</v>
      </c>
      <c r="R228" s="8">
        <v>531682.10868141195</v>
      </c>
      <c r="S228" s="8">
        <v>539137.43780309602</v>
      </c>
      <c r="T228" s="8">
        <v>544833.61756395304</v>
      </c>
      <c r="U228" s="8">
        <v>585297.09331707901</v>
      </c>
      <c r="V228" s="8">
        <v>549694.68273049896</v>
      </c>
      <c r="W228" s="8">
        <v>549402.04878325097</v>
      </c>
      <c r="X228" s="8">
        <v>515135.08140680002</v>
      </c>
      <c r="Y228" s="8">
        <v>558964.18348133902</v>
      </c>
      <c r="Z228" s="8">
        <v>557118.18690326996</v>
      </c>
      <c r="AA228" s="8">
        <v>560421.73417703202</v>
      </c>
      <c r="AB228" s="8">
        <v>556894.88717473403</v>
      </c>
      <c r="AC228" s="8">
        <v>567645.46933508001</v>
      </c>
      <c r="AD228" s="8">
        <v>570209.47222344799</v>
      </c>
      <c r="AE228" s="8">
        <v>566528.19856851897</v>
      </c>
      <c r="AF228" s="8">
        <v>565748.93979576603</v>
      </c>
      <c r="AG228" s="8">
        <v>583900.72483530606</v>
      </c>
      <c r="AH228" s="7">
        <f t="shared" si="6"/>
        <v>8.0764655625130868E-2</v>
      </c>
      <c r="AI228" s="7"/>
      <c r="AJ228" s="7"/>
      <c r="AK228" s="10">
        <v>10508946.1554111</v>
      </c>
      <c r="AL228" s="10">
        <v>10826354.129778899</v>
      </c>
      <c r="AM228" s="10">
        <v>12017580.8747529</v>
      </c>
      <c r="AN228" s="10">
        <v>13388210.6356258</v>
      </c>
      <c r="AO228" s="10">
        <v>13958792.4099392</v>
      </c>
      <c r="AP228" s="10">
        <v>13799250.5697781</v>
      </c>
      <c r="AQ228" s="10">
        <v>14115529.3336145</v>
      </c>
      <c r="AR228" s="10">
        <v>13701073.9699283</v>
      </c>
      <c r="AS228" s="10">
        <v>13462750.485014601</v>
      </c>
      <c r="AT228" s="10">
        <v>13465742.4040999</v>
      </c>
      <c r="AU228" s="10">
        <v>13868519.167182401</v>
      </c>
      <c r="AV228" s="10">
        <v>13796651.6094836</v>
      </c>
      <c r="AW228" s="10">
        <v>13233939.3147199</v>
      </c>
      <c r="AX228" s="10">
        <v>13338609.1560173</v>
      </c>
      <c r="AY228" s="10">
        <v>13323903.238033401</v>
      </c>
      <c r="AZ228" s="10">
        <v>13327917.3660002</v>
      </c>
      <c r="BA228" s="10">
        <v>13604854.278823899</v>
      </c>
      <c r="BB228" s="10">
        <v>13573305.498411801</v>
      </c>
      <c r="BC228" s="10">
        <v>13747566.397217499</v>
      </c>
      <c r="BD228" s="10">
        <v>13439587.5713362</v>
      </c>
      <c r="BE228" s="10">
        <v>13354709.495187899</v>
      </c>
      <c r="BF228" s="10">
        <v>13519223.230258901</v>
      </c>
      <c r="BG228" s="10">
        <v>13775042.306879001</v>
      </c>
      <c r="BH228" s="10">
        <v>13440809.1401587</v>
      </c>
      <c r="BI228" s="10">
        <v>13833714.127604101</v>
      </c>
      <c r="BJ228" s="10">
        <v>13918795.6968621</v>
      </c>
      <c r="BK228" s="10">
        <v>14088134.645393699</v>
      </c>
      <c r="BL228" s="10">
        <v>14283565.9472351</v>
      </c>
      <c r="BM228" s="10">
        <v>13905030.044101</v>
      </c>
      <c r="BN228" s="10">
        <v>14038428.2207007</v>
      </c>
      <c r="BO228" s="37">
        <f t="shared" si="7"/>
        <v>6.356320471362488E-2</v>
      </c>
      <c r="BP228" s="37"/>
      <c r="BQ228" s="37"/>
    </row>
    <row r="229" spans="1:69" x14ac:dyDescent="0.25">
      <c r="A229" s="1" t="s">
        <v>1862</v>
      </c>
      <c r="B229" s="4" t="s">
        <v>1014</v>
      </c>
      <c r="C229" s="4" t="s">
        <v>0</v>
      </c>
      <c r="D229" s="8">
        <v>38782.923896964698</v>
      </c>
      <c r="E229" s="8">
        <v>47875.478786896703</v>
      </c>
      <c r="F229" s="8">
        <v>46438.626319231997</v>
      </c>
      <c r="G229" s="8">
        <v>46673.549337288598</v>
      </c>
      <c r="H229" s="8">
        <v>45395.417268209501</v>
      </c>
      <c r="I229" s="8">
        <v>52592.148029347001</v>
      </c>
      <c r="J229" s="8">
        <v>39883.299895764198</v>
      </c>
      <c r="K229" s="8">
        <v>44867.840377682704</v>
      </c>
      <c r="L229" s="8">
        <v>42542.5820233056</v>
      </c>
      <c r="M229" s="8">
        <v>45086.289983250601</v>
      </c>
      <c r="N229" s="8">
        <v>42546.415884194103</v>
      </c>
      <c r="O229" s="8">
        <v>35158.288476695503</v>
      </c>
      <c r="P229" s="8">
        <v>43383.601064183</v>
      </c>
      <c r="Q229" s="8">
        <v>45229.028129335697</v>
      </c>
      <c r="R229" s="8">
        <v>41806.554947168399</v>
      </c>
      <c r="S229" s="8">
        <v>36585.279740612197</v>
      </c>
      <c r="T229" s="8">
        <v>50338.033343272997</v>
      </c>
      <c r="U229" s="8">
        <v>43625.413330715302</v>
      </c>
      <c r="V229" s="8">
        <v>43099.523138151701</v>
      </c>
      <c r="W229" s="8">
        <v>40848.113536470897</v>
      </c>
      <c r="X229" s="8">
        <v>44849.946643306197</v>
      </c>
      <c r="Y229" s="8">
        <v>43988.424646203101</v>
      </c>
      <c r="Z229" s="8">
        <v>38759.967423379501</v>
      </c>
      <c r="AA229" s="8">
        <v>41981.966758825103</v>
      </c>
      <c r="AB229" s="8">
        <v>35495.986728968797</v>
      </c>
      <c r="AC229" s="8">
        <v>40793.904239058</v>
      </c>
      <c r="AD229" s="8">
        <v>38752.702015768002</v>
      </c>
      <c r="AE229" s="8">
        <v>46302.204033129303</v>
      </c>
      <c r="AF229" s="8">
        <v>46470.217917517199</v>
      </c>
      <c r="AG229" s="8">
        <v>41220.5442963143</v>
      </c>
      <c r="AH229" s="7">
        <f t="shared" si="6"/>
        <v>9.4446921582607216E-2</v>
      </c>
      <c r="AI229" s="7"/>
      <c r="AJ229" s="7"/>
      <c r="AK229" s="10" t="s">
        <v>0</v>
      </c>
      <c r="AL229" s="10" t="s">
        <v>0</v>
      </c>
      <c r="AM229" s="10" t="s">
        <v>0</v>
      </c>
      <c r="AN229" s="10" t="s">
        <v>0</v>
      </c>
      <c r="AO229" s="10" t="s">
        <v>0</v>
      </c>
      <c r="AP229" s="10" t="s">
        <v>0</v>
      </c>
      <c r="AQ229" s="10" t="s">
        <v>0</v>
      </c>
      <c r="AR229" s="10" t="s">
        <v>0</v>
      </c>
      <c r="AS229" s="10" t="s">
        <v>0</v>
      </c>
      <c r="AT229" s="10" t="s">
        <v>0</v>
      </c>
      <c r="AU229" s="10" t="s">
        <v>0</v>
      </c>
      <c r="AV229" s="10" t="s">
        <v>0</v>
      </c>
      <c r="AW229" s="10" t="s">
        <v>0</v>
      </c>
      <c r="AX229" s="10" t="s">
        <v>0</v>
      </c>
      <c r="AY229" s="10" t="s">
        <v>0</v>
      </c>
      <c r="AZ229" s="10" t="s">
        <v>0</v>
      </c>
      <c r="BA229" s="10" t="s">
        <v>0</v>
      </c>
      <c r="BB229" s="10" t="s">
        <v>0</v>
      </c>
      <c r="BC229" s="10" t="s">
        <v>0</v>
      </c>
      <c r="BD229" s="10" t="s">
        <v>0</v>
      </c>
      <c r="BE229" s="10" t="s">
        <v>0</v>
      </c>
      <c r="BF229" s="10" t="s">
        <v>0</v>
      </c>
      <c r="BG229" s="10" t="s">
        <v>0</v>
      </c>
      <c r="BH229" s="10" t="s">
        <v>0</v>
      </c>
      <c r="BI229" s="10" t="s">
        <v>0</v>
      </c>
      <c r="BJ229" s="10" t="s">
        <v>0</v>
      </c>
      <c r="BK229" s="10" t="s">
        <v>0</v>
      </c>
      <c r="BL229" s="10" t="s">
        <v>0</v>
      </c>
      <c r="BM229" s="10" t="s">
        <v>0</v>
      </c>
      <c r="BN229" s="10" t="s">
        <v>0</v>
      </c>
      <c r="BO229" s="37" t="e">
        <f t="shared" si="7"/>
        <v>#DIV/0!</v>
      </c>
      <c r="BP229" s="37"/>
      <c r="BQ229" s="37"/>
    </row>
    <row r="230" spans="1:69" x14ac:dyDescent="0.25">
      <c r="A230" s="1" t="s">
        <v>1863</v>
      </c>
      <c r="B230" s="4" t="s">
        <v>1017</v>
      </c>
      <c r="C230" s="4" t="s">
        <v>1018</v>
      </c>
      <c r="D230" s="8">
        <v>82057.609331786807</v>
      </c>
      <c r="E230" s="8">
        <v>80609.531128259507</v>
      </c>
      <c r="F230" s="8">
        <v>95189.532548243806</v>
      </c>
      <c r="G230" s="8">
        <v>80865.962036370707</v>
      </c>
      <c r="H230" s="8">
        <v>82841.635069818905</v>
      </c>
      <c r="I230" s="8">
        <v>78595.283498305507</v>
      </c>
      <c r="J230" s="8">
        <v>87459.458292105905</v>
      </c>
      <c r="K230" s="8">
        <v>91174.622572923006</v>
      </c>
      <c r="L230" s="8">
        <v>88091.100011311995</v>
      </c>
      <c r="M230" s="8">
        <v>79622.418178028005</v>
      </c>
      <c r="N230" s="8">
        <v>81415.417735135197</v>
      </c>
      <c r="O230" s="8">
        <v>87815.483975538402</v>
      </c>
      <c r="P230" s="8">
        <v>85549.140651355294</v>
      </c>
      <c r="Q230" s="8">
        <v>77954.069441962594</v>
      </c>
      <c r="R230" s="8">
        <v>80741.843137115502</v>
      </c>
      <c r="S230" s="8">
        <v>86404.744824013105</v>
      </c>
      <c r="T230" s="8">
        <v>83349.284710876702</v>
      </c>
      <c r="U230" s="8">
        <v>91927.921846347395</v>
      </c>
      <c r="V230" s="8">
        <v>73623.464844265996</v>
      </c>
      <c r="W230" s="8">
        <v>78111.124626349294</v>
      </c>
      <c r="X230" s="8">
        <v>78407.848351253604</v>
      </c>
      <c r="Y230" s="8">
        <v>73629.625926718305</v>
      </c>
      <c r="Z230" s="8">
        <v>82113.384926696701</v>
      </c>
      <c r="AA230" s="8">
        <v>76178.299773884297</v>
      </c>
      <c r="AB230" s="8">
        <v>71061.201123250998</v>
      </c>
      <c r="AC230" s="8">
        <v>78126.894248487501</v>
      </c>
      <c r="AD230" s="8">
        <v>74999.858259885994</v>
      </c>
      <c r="AE230" s="8">
        <v>76255.315357447995</v>
      </c>
      <c r="AF230" s="8">
        <v>80258.357201198305</v>
      </c>
      <c r="AG230" s="8">
        <v>72729.632581506099</v>
      </c>
      <c r="AH230" s="7">
        <f t="shared" si="6"/>
        <v>7.3042827775545244E-2</v>
      </c>
      <c r="AI230" s="7"/>
      <c r="AJ230" s="7"/>
      <c r="AK230" s="10">
        <v>67098.799815268299</v>
      </c>
      <c r="AL230" s="10">
        <v>65379.5541829094</v>
      </c>
      <c r="AM230" s="10">
        <v>63857.452831034403</v>
      </c>
      <c r="AN230" s="10">
        <v>67114.387275270899</v>
      </c>
      <c r="AO230" s="10">
        <v>71599.280375017493</v>
      </c>
      <c r="AP230" s="10">
        <v>71589.885418225895</v>
      </c>
      <c r="AQ230" s="10">
        <v>61295.205963659799</v>
      </c>
      <c r="AR230" s="10">
        <v>59474.049993861503</v>
      </c>
      <c r="AS230" s="10">
        <v>67071.326544166805</v>
      </c>
      <c r="AT230" s="10">
        <v>61136.143540937097</v>
      </c>
      <c r="AU230" s="10">
        <v>63488.511295236502</v>
      </c>
      <c r="AV230" s="10">
        <v>69436.4211482596</v>
      </c>
      <c r="AW230" s="10">
        <v>66583.571816831798</v>
      </c>
      <c r="AX230" s="10">
        <v>54272.238638514697</v>
      </c>
      <c r="AY230" s="10">
        <v>59030.0564113726</v>
      </c>
      <c r="AZ230" s="10">
        <v>61717.2984018508</v>
      </c>
      <c r="BA230" s="10">
        <v>63061.951203180397</v>
      </c>
      <c r="BB230" s="10">
        <v>59583.596862319697</v>
      </c>
      <c r="BC230" s="10">
        <v>62053.637402532302</v>
      </c>
      <c r="BD230" s="10">
        <v>63045.9014540891</v>
      </c>
      <c r="BE230" s="10">
        <v>50820.6667770407</v>
      </c>
      <c r="BF230" s="10">
        <v>59653.304863164703</v>
      </c>
      <c r="BG230" s="10">
        <v>63616.623977402203</v>
      </c>
      <c r="BH230" s="10">
        <v>66302.067507296801</v>
      </c>
      <c r="BI230" s="10">
        <v>56692.005880806901</v>
      </c>
      <c r="BJ230" s="10">
        <v>54516.0617734029</v>
      </c>
      <c r="BK230" s="10">
        <v>59439.018028247301</v>
      </c>
      <c r="BL230" s="10">
        <v>51308.906193967901</v>
      </c>
      <c r="BM230" s="10">
        <v>57207.492782566602</v>
      </c>
      <c r="BN230" s="10">
        <v>61716.240805227499</v>
      </c>
      <c r="BO230" s="37">
        <f t="shared" si="7"/>
        <v>8.5771435130757828E-2</v>
      </c>
      <c r="BP230" s="37"/>
      <c r="BQ230" s="37"/>
    </row>
    <row r="231" spans="1:69" x14ac:dyDescent="0.25">
      <c r="A231" s="1" t="s">
        <v>1864</v>
      </c>
      <c r="B231" s="4" t="s">
        <v>1021</v>
      </c>
      <c r="C231" s="4" t="s">
        <v>1022</v>
      </c>
      <c r="D231" s="8" t="s">
        <v>0</v>
      </c>
      <c r="E231" s="8" t="s">
        <v>0</v>
      </c>
      <c r="F231" s="8" t="s">
        <v>0</v>
      </c>
      <c r="G231" s="8" t="s">
        <v>0</v>
      </c>
      <c r="H231" s="8" t="s">
        <v>0</v>
      </c>
      <c r="I231" s="8" t="s">
        <v>0</v>
      </c>
      <c r="J231" s="8" t="s">
        <v>0</v>
      </c>
      <c r="K231" s="8" t="s">
        <v>0</v>
      </c>
      <c r="L231" s="8" t="s">
        <v>0</v>
      </c>
      <c r="M231" s="8" t="s">
        <v>0</v>
      </c>
      <c r="N231" s="8" t="s">
        <v>0</v>
      </c>
      <c r="O231" s="8" t="s">
        <v>0</v>
      </c>
      <c r="P231" s="8" t="s">
        <v>0</v>
      </c>
      <c r="Q231" s="8" t="s">
        <v>0</v>
      </c>
      <c r="R231" s="8" t="s">
        <v>0</v>
      </c>
      <c r="S231" s="8" t="s">
        <v>0</v>
      </c>
      <c r="T231" s="8" t="s">
        <v>0</v>
      </c>
      <c r="U231" s="8" t="s">
        <v>0</v>
      </c>
      <c r="V231" s="8" t="s">
        <v>0</v>
      </c>
      <c r="W231" s="8" t="s">
        <v>0</v>
      </c>
      <c r="X231" s="8" t="s">
        <v>0</v>
      </c>
      <c r="Y231" s="8" t="s">
        <v>0</v>
      </c>
      <c r="Z231" s="8" t="s">
        <v>0</v>
      </c>
      <c r="AA231" s="8" t="s">
        <v>0</v>
      </c>
      <c r="AB231" s="8" t="s">
        <v>0</v>
      </c>
      <c r="AC231" s="8" t="s">
        <v>0</v>
      </c>
      <c r="AD231" s="8" t="s">
        <v>0</v>
      </c>
      <c r="AE231" s="8" t="s">
        <v>0</v>
      </c>
      <c r="AF231" s="8" t="s">
        <v>0</v>
      </c>
      <c r="AG231" s="8" t="s">
        <v>0</v>
      </c>
      <c r="AH231" s="7" t="e">
        <f t="shared" si="6"/>
        <v>#DIV/0!</v>
      </c>
      <c r="AI231" s="7"/>
      <c r="AJ231" s="7"/>
      <c r="AK231" s="10" t="s">
        <v>0</v>
      </c>
      <c r="AL231" s="10" t="s">
        <v>0</v>
      </c>
      <c r="AM231" s="10" t="s">
        <v>0</v>
      </c>
      <c r="AN231" s="10" t="s">
        <v>0</v>
      </c>
      <c r="AO231" s="10" t="s">
        <v>0</v>
      </c>
      <c r="AP231" s="10" t="s">
        <v>0</v>
      </c>
      <c r="AQ231" s="10" t="s">
        <v>0</v>
      </c>
      <c r="AR231" s="10" t="s">
        <v>0</v>
      </c>
      <c r="AS231" s="10" t="s">
        <v>0</v>
      </c>
      <c r="AT231" s="10" t="s">
        <v>0</v>
      </c>
      <c r="AU231" s="10" t="s">
        <v>0</v>
      </c>
      <c r="AV231" s="10" t="s">
        <v>0</v>
      </c>
      <c r="AW231" s="10" t="s">
        <v>0</v>
      </c>
      <c r="AX231" s="10" t="s">
        <v>0</v>
      </c>
      <c r="AY231" s="10" t="s">
        <v>0</v>
      </c>
      <c r="AZ231" s="10" t="s">
        <v>0</v>
      </c>
      <c r="BA231" s="10" t="s">
        <v>0</v>
      </c>
      <c r="BB231" s="10" t="s">
        <v>0</v>
      </c>
      <c r="BC231" s="10" t="s">
        <v>0</v>
      </c>
      <c r="BD231" s="10" t="s">
        <v>0</v>
      </c>
      <c r="BE231" s="10" t="s">
        <v>0</v>
      </c>
      <c r="BF231" s="10" t="s">
        <v>0</v>
      </c>
      <c r="BG231" s="10" t="s">
        <v>0</v>
      </c>
      <c r="BH231" s="10" t="s">
        <v>0</v>
      </c>
      <c r="BI231" s="10" t="s">
        <v>0</v>
      </c>
      <c r="BJ231" s="10" t="s">
        <v>0</v>
      </c>
      <c r="BK231" s="10" t="s">
        <v>0</v>
      </c>
      <c r="BL231" s="10" t="s">
        <v>0</v>
      </c>
      <c r="BM231" s="10" t="s">
        <v>0</v>
      </c>
      <c r="BN231" s="10" t="s">
        <v>0</v>
      </c>
      <c r="BO231" s="37" t="e">
        <f t="shared" si="7"/>
        <v>#DIV/0!</v>
      </c>
      <c r="BP231" s="37"/>
      <c r="BQ231" s="37"/>
    </row>
    <row r="232" spans="1:69" x14ac:dyDescent="0.25">
      <c r="A232" s="1" t="s">
        <v>1865</v>
      </c>
      <c r="B232" s="4" t="s">
        <v>1025</v>
      </c>
      <c r="C232" s="4" t="s">
        <v>0</v>
      </c>
      <c r="D232" s="8" t="s">
        <v>0</v>
      </c>
      <c r="E232" s="8" t="s">
        <v>0</v>
      </c>
      <c r="F232" s="8" t="s">
        <v>0</v>
      </c>
      <c r="G232" s="8" t="s">
        <v>0</v>
      </c>
      <c r="H232" s="8" t="s">
        <v>0</v>
      </c>
      <c r="I232" s="8" t="s">
        <v>0</v>
      </c>
      <c r="J232" s="8" t="s">
        <v>0</v>
      </c>
      <c r="K232" s="8" t="s">
        <v>0</v>
      </c>
      <c r="L232" s="8" t="s">
        <v>0</v>
      </c>
      <c r="M232" s="8" t="s">
        <v>0</v>
      </c>
      <c r="N232" s="8" t="s">
        <v>0</v>
      </c>
      <c r="O232" s="8" t="s">
        <v>0</v>
      </c>
      <c r="P232" s="8" t="s">
        <v>0</v>
      </c>
      <c r="Q232" s="8" t="s">
        <v>0</v>
      </c>
      <c r="R232" s="8" t="s">
        <v>0</v>
      </c>
      <c r="S232" s="8" t="s">
        <v>0</v>
      </c>
      <c r="T232" s="8" t="s">
        <v>0</v>
      </c>
      <c r="U232" s="8" t="s">
        <v>0</v>
      </c>
      <c r="V232" s="8" t="s">
        <v>0</v>
      </c>
      <c r="W232" s="8" t="s">
        <v>0</v>
      </c>
      <c r="X232" s="8" t="s">
        <v>0</v>
      </c>
      <c r="Y232" s="8" t="s">
        <v>0</v>
      </c>
      <c r="Z232" s="8" t="s">
        <v>0</v>
      </c>
      <c r="AA232" s="8" t="s">
        <v>0</v>
      </c>
      <c r="AB232" s="8" t="s">
        <v>0</v>
      </c>
      <c r="AC232" s="8" t="s">
        <v>0</v>
      </c>
      <c r="AD232" s="8" t="s">
        <v>0</v>
      </c>
      <c r="AE232" s="8" t="s">
        <v>0</v>
      </c>
      <c r="AF232" s="8" t="s">
        <v>0</v>
      </c>
      <c r="AG232" s="8" t="s">
        <v>0</v>
      </c>
      <c r="AH232" s="7" t="e">
        <f t="shared" si="6"/>
        <v>#DIV/0!</v>
      </c>
      <c r="AI232" s="7"/>
      <c r="AJ232" s="7"/>
      <c r="AK232" s="10" t="s">
        <v>0</v>
      </c>
      <c r="AL232" s="10" t="s">
        <v>0</v>
      </c>
      <c r="AM232" s="10" t="s">
        <v>0</v>
      </c>
      <c r="AN232" s="10" t="s">
        <v>0</v>
      </c>
      <c r="AO232" s="10" t="s">
        <v>0</v>
      </c>
      <c r="AP232" s="10" t="s">
        <v>0</v>
      </c>
      <c r="AQ232" s="10" t="s">
        <v>0</v>
      </c>
      <c r="AR232" s="10" t="s">
        <v>0</v>
      </c>
      <c r="AS232" s="10" t="s">
        <v>0</v>
      </c>
      <c r="AT232" s="10" t="s">
        <v>0</v>
      </c>
      <c r="AU232" s="10" t="s">
        <v>0</v>
      </c>
      <c r="AV232" s="10" t="s">
        <v>0</v>
      </c>
      <c r="AW232" s="10" t="s">
        <v>0</v>
      </c>
      <c r="AX232" s="10" t="s">
        <v>0</v>
      </c>
      <c r="AY232" s="10" t="s">
        <v>0</v>
      </c>
      <c r="AZ232" s="10" t="s">
        <v>0</v>
      </c>
      <c r="BA232" s="10" t="s">
        <v>0</v>
      </c>
      <c r="BB232" s="10" t="s">
        <v>0</v>
      </c>
      <c r="BC232" s="10" t="s">
        <v>0</v>
      </c>
      <c r="BD232" s="10" t="s">
        <v>0</v>
      </c>
      <c r="BE232" s="10" t="s">
        <v>0</v>
      </c>
      <c r="BF232" s="10" t="s">
        <v>0</v>
      </c>
      <c r="BG232" s="10" t="s">
        <v>0</v>
      </c>
      <c r="BH232" s="10" t="s">
        <v>0</v>
      </c>
      <c r="BI232" s="10" t="s">
        <v>0</v>
      </c>
      <c r="BJ232" s="10" t="s">
        <v>0</v>
      </c>
      <c r="BK232" s="10" t="s">
        <v>0</v>
      </c>
      <c r="BL232" s="10" t="s">
        <v>0</v>
      </c>
      <c r="BM232" s="10" t="s">
        <v>0</v>
      </c>
      <c r="BN232" s="10" t="s">
        <v>0</v>
      </c>
      <c r="BO232" s="37" t="e">
        <f t="shared" si="7"/>
        <v>#DIV/0!</v>
      </c>
      <c r="BP232" s="37"/>
      <c r="BQ232" s="37"/>
    </row>
    <row r="233" spans="1:69" x14ac:dyDescent="0.25">
      <c r="A233" s="1" t="s">
        <v>1866</v>
      </c>
      <c r="B233" s="4" t="s">
        <v>1027</v>
      </c>
      <c r="C233" s="4" t="s">
        <v>1028</v>
      </c>
      <c r="D233" s="8">
        <v>19645.1386692306</v>
      </c>
      <c r="E233" s="8">
        <v>22993.371516554402</v>
      </c>
      <c r="F233" s="8">
        <v>20883.403966907699</v>
      </c>
      <c r="G233" s="8">
        <v>28512.754460514599</v>
      </c>
      <c r="H233" s="8">
        <v>25999.0764380816</v>
      </c>
      <c r="I233" s="8">
        <v>21933.704319397599</v>
      </c>
      <c r="J233" s="8">
        <v>25179.493939023901</v>
      </c>
      <c r="K233" s="8">
        <v>27855.239589960602</v>
      </c>
      <c r="L233" s="8">
        <v>37495.700809411799</v>
      </c>
      <c r="M233" s="8">
        <v>32465.070272003599</v>
      </c>
      <c r="N233" s="8">
        <v>32125.651557798799</v>
      </c>
      <c r="O233" s="8">
        <v>29285.690842181099</v>
      </c>
      <c r="P233" s="8">
        <v>30282.041963248801</v>
      </c>
      <c r="Q233" s="8">
        <v>29136.324729416399</v>
      </c>
      <c r="R233" s="8">
        <v>25327.7473733025</v>
      </c>
      <c r="S233" s="8">
        <v>26839.7478606369</v>
      </c>
      <c r="T233" s="8">
        <v>32431.678073237199</v>
      </c>
      <c r="U233" s="8">
        <v>29512.087719877502</v>
      </c>
      <c r="V233" s="8">
        <v>36438.936904196999</v>
      </c>
      <c r="W233" s="8">
        <v>43930.276585594802</v>
      </c>
      <c r="X233" s="8">
        <v>30839.992605670999</v>
      </c>
      <c r="Y233" s="8">
        <v>34145.797414647699</v>
      </c>
      <c r="Z233" s="8">
        <v>31848.7570678015</v>
      </c>
      <c r="AA233" s="8">
        <v>30930.119389501499</v>
      </c>
      <c r="AB233" s="8">
        <v>34051.999220944497</v>
      </c>
      <c r="AC233" s="8">
        <v>30113.161067659701</v>
      </c>
      <c r="AD233" s="8">
        <v>32823.516954534498</v>
      </c>
      <c r="AE233" s="8">
        <v>31922.010928051299</v>
      </c>
      <c r="AF233" s="8">
        <v>34005.380823800901</v>
      </c>
      <c r="AG233" s="8">
        <v>30385.962467255202</v>
      </c>
      <c r="AH233" s="7">
        <f t="shared" si="6"/>
        <v>0.17060998865968516</v>
      </c>
      <c r="AI233" s="7"/>
      <c r="AJ233" s="7"/>
      <c r="AK233" s="10">
        <v>36032.156283861601</v>
      </c>
      <c r="AL233" s="10">
        <v>33818.426262510999</v>
      </c>
      <c r="AM233" s="10">
        <v>49921.223820945102</v>
      </c>
      <c r="AN233" s="10">
        <v>61799.220553412597</v>
      </c>
      <c r="AO233" s="10">
        <v>52373.080611116202</v>
      </c>
      <c r="AP233" s="10">
        <v>65490.781865579702</v>
      </c>
      <c r="AQ233" s="10">
        <v>59576.826300552399</v>
      </c>
      <c r="AR233" s="10">
        <v>64762.758440574602</v>
      </c>
      <c r="AS233" s="10">
        <v>65243.227728326601</v>
      </c>
      <c r="AT233" s="10">
        <v>60102.069866949998</v>
      </c>
      <c r="AU233" s="10">
        <v>66890.317687561794</v>
      </c>
      <c r="AV233" s="10">
        <v>58437.493393104203</v>
      </c>
      <c r="AW233" s="10">
        <v>67966.4090002187</v>
      </c>
      <c r="AX233" s="10">
        <v>64832.616599371097</v>
      </c>
      <c r="AY233" s="10">
        <v>61306.6380524817</v>
      </c>
      <c r="AZ233" s="10">
        <v>62771.466762381599</v>
      </c>
      <c r="BA233" s="10">
        <v>74272.637085722497</v>
      </c>
      <c r="BB233" s="10">
        <v>67070.898228295206</v>
      </c>
      <c r="BC233" s="10">
        <v>77108.602710056904</v>
      </c>
      <c r="BD233" s="10">
        <v>80837.642092385606</v>
      </c>
      <c r="BE233" s="10">
        <v>81672.3684506547</v>
      </c>
      <c r="BF233" s="10">
        <v>72741.0495013287</v>
      </c>
      <c r="BG233" s="10">
        <v>75752.100859683094</v>
      </c>
      <c r="BH233" s="10">
        <v>73651.468631744501</v>
      </c>
      <c r="BI233" s="10">
        <v>81081.868507275605</v>
      </c>
      <c r="BJ233" s="10">
        <v>80322.741783238598</v>
      </c>
      <c r="BK233" s="10">
        <v>83821.686201324599</v>
      </c>
      <c r="BL233" s="10">
        <v>69654.796445951797</v>
      </c>
      <c r="BM233" s="10">
        <v>77078.003278075703</v>
      </c>
      <c r="BN233" s="10">
        <v>79189.594423359202</v>
      </c>
      <c r="BO233" s="37">
        <f t="shared" si="7"/>
        <v>0.18562646784418066</v>
      </c>
      <c r="BP233" s="37"/>
      <c r="BQ233" s="37"/>
    </row>
    <row r="234" spans="1:69" x14ac:dyDescent="0.25">
      <c r="A234" s="1" t="s">
        <v>1867</v>
      </c>
      <c r="B234" s="4" t="s">
        <v>1031</v>
      </c>
      <c r="C234" s="4" t="s">
        <v>1032</v>
      </c>
      <c r="D234" s="8" t="s">
        <v>0</v>
      </c>
      <c r="E234" s="8" t="s">
        <v>0</v>
      </c>
      <c r="F234" s="8" t="s">
        <v>0</v>
      </c>
      <c r="G234" s="8" t="s">
        <v>0</v>
      </c>
      <c r="H234" s="8" t="s">
        <v>0</v>
      </c>
      <c r="I234" s="8" t="s">
        <v>0</v>
      </c>
      <c r="J234" s="8" t="s">
        <v>0</v>
      </c>
      <c r="K234" s="8" t="s">
        <v>0</v>
      </c>
      <c r="L234" s="8" t="s">
        <v>0</v>
      </c>
      <c r="M234" s="8" t="s">
        <v>0</v>
      </c>
      <c r="N234" s="8" t="s">
        <v>0</v>
      </c>
      <c r="O234" s="8" t="s">
        <v>0</v>
      </c>
      <c r="P234" s="8" t="s">
        <v>0</v>
      </c>
      <c r="Q234" s="8" t="s">
        <v>0</v>
      </c>
      <c r="R234" s="8" t="s">
        <v>0</v>
      </c>
      <c r="S234" s="8" t="s">
        <v>0</v>
      </c>
      <c r="T234" s="8" t="s">
        <v>0</v>
      </c>
      <c r="U234" s="8" t="s">
        <v>0</v>
      </c>
      <c r="V234" s="8" t="s">
        <v>0</v>
      </c>
      <c r="W234" s="8" t="s">
        <v>0</v>
      </c>
      <c r="X234" s="8" t="s">
        <v>0</v>
      </c>
      <c r="Y234" s="8" t="s">
        <v>0</v>
      </c>
      <c r="Z234" s="8" t="s">
        <v>0</v>
      </c>
      <c r="AA234" s="8" t="s">
        <v>0</v>
      </c>
      <c r="AB234" s="8" t="s">
        <v>0</v>
      </c>
      <c r="AC234" s="8" t="s">
        <v>0</v>
      </c>
      <c r="AD234" s="8" t="s">
        <v>0</v>
      </c>
      <c r="AE234" s="8" t="s">
        <v>0</v>
      </c>
      <c r="AF234" s="8" t="s">
        <v>0</v>
      </c>
      <c r="AG234" s="8" t="s">
        <v>0</v>
      </c>
      <c r="AH234" s="7" t="e">
        <f t="shared" si="6"/>
        <v>#DIV/0!</v>
      </c>
      <c r="AI234" s="7"/>
      <c r="AJ234" s="7"/>
      <c r="AK234" s="10">
        <v>14500.6790463132</v>
      </c>
      <c r="AL234" s="10">
        <v>14227.504724603799</v>
      </c>
      <c r="AM234" s="10">
        <v>13535.6579950916</v>
      </c>
      <c r="AN234" s="10">
        <v>14164.7740921933</v>
      </c>
      <c r="AO234" s="10">
        <v>13099.8742427325</v>
      </c>
      <c r="AP234" s="10">
        <v>16015.210751224</v>
      </c>
      <c r="AQ234" s="10">
        <v>11851.975635779199</v>
      </c>
      <c r="AR234" s="10">
        <v>14846.259652168599</v>
      </c>
      <c r="AS234" s="10">
        <v>15999.0515795458</v>
      </c>
      <c r="AT234" s="10">
        <v>16046.683045834299</v>
      </c>
      <c r="AU234" s="10">
        <v>11129.6738820231</v>
      </c>
      <c r="AV234" s="10">
        <v>16628.790191111999</v>
      </c>
      <c r="AW234" s="10">
        <v>11245.408183020299</v>
      </c>
      <c r="AX234" s="10">
        <v>11874.7142358611</v>
      </c>
      <c r="AY234" s="10">
        <v>15933.640337383</v>
      </c>
      <c r="AZ234" s="10">
        <v>15830.4394782075</v>
      </c>
      <c r="BA234" s="10">
        <v>12115.3414221078</v>
      </c>
      <c r="BB234" s="10">
        <v>17398.557392323401</v>
      </c>
      <c r="BC234" s="10">
        <v>16231.350605416799</v>
      </c>
      <c r="BD234" s="10">
        <v>13495.3428055402</v>
      </c>
      <c r="BE234" s="10">
        <v>12003.1435574197</v>
      </c>
      <c r="BF234" s="10">
        <v>13354.551122502</v>
      </c>
      <c r="BG234" s="10">
        <v>16606.699259059002</v>
      </c>
      <c r="BH234" s="10">
        <v>16081.2856708748</v>
      </c>
      <c r="BI234" s="10">
        <v>13563.5701015581</v>
      </c>
      <c r="BJ234" s="10">
        <v>14216.2773785685</v>
      </c>
      <c r="BK234" s="10">
        <v>13401.759380277799</v>
      </c>
      <c r="BL234" s="10">
        <v>11867.9679607294</v>
      </c>
      <c r="BM234" s="10">
        <v>17394.452753427198</v>
      </c>
      <c r="BN234" s="10">
        <v>15334.6730866706</v>
      </c>
      <c r="BO234" s="37">
        <f t="shared" si="7"/>
        <v>0.1322843702511034</v>
      </c>
      <c r="BP234" s="37"/>
      <c r="BQ234" s="37"/>
    </row>
    <row r="235" spans="1:69" x14ac:dyDescent="0.25">
      <c r="A235" s="1" t="s">
        <v>1868</v>
      </c>
      <c r="B235" s="4" t="s">
        <v>1036</v>
      </c>
      <c r="C235" s="4" t="s">
        <v>1037</v>
      </c>
      <c r="D235" s="8" t="s">
        <v>0</v>
      </c>
      <c r="E235" s="8" t="s">
        <v>0</v>
      </c>
      <c r="F235" s="8" t="s">
        <v>0</v>
      </c>
      <c r="G235" s="8" t="s">
        <v>0</v>
      </c>
      <c r="H235" s="8" t="s">
        <v>0</v>
      </c>
      <c r="I235" s="8" t="s">
        <v>0</v>
      </c>
      <c r="J235" s="8" t="s">
        <v>0</v>
      </c>
      <c r="K235" s="8" t="s">
        <v>0</v>
      </c>
      <c r="L235" s="8" t="s">
        <v>0</v>
      </c>
      <c r="M235" s="8" t="s">
        <v>0</v>
      </c>
      <c r="N235" s="8" t="s">
        <v>0</v>
      </c>
      <c r="O235" s="8" t="s">
        <v>0</v>
      </c>
      <c r="P235" s="8" t="s">
        <v>0</v>
      </c>
      <c r="Q235" s="8" t="s">
        <v>0</v>
      </c>
      <c r="R235" s="8" t="s">
        <v>0</v>
      </c>
      <c r="S235" s="8" t="s">
        <v>0</v>
      </c>
      <c r="T235" s="8" t="s">
        <v>0</v>
      </c>
      <c r="U235" s="8" t="s">
        <v>0</v>
      </c>
      <c r="V235" s="8" t="s">
        <v>0</v>
      </c>
      <c r="W235" s="8" t="s">
        <v>0</v>
      </c>
      <c r="X235" s="8" t="s">
        <v>0</v>
      </c>
      <c r="Y235" s="8" t="s">
        <v>0</v>
      </c>
      <c r="Z235" s="8" t="s">
        <v>0</v>
      </c>
      <c r="AA235" s="8" t="s">
        <v>0</v>
      </c>
      <c r="AB235" s="8" t="s">
        <v>0</v>
      </c>
      <c r="AC235" s="8" t="s">
        <v>0</v>
      </c>
      <c r="AD235" s="8" t="s">
        <v>0</v>
      </c>
      <c r="AE235" s="8" t="s">
        <v>0</v>
      </c>
      <c r="AF235" s="8" t="s">
        <v>0</v>
      </c>
      <c r="AG235" s="8" t="s">
        <v>0</v>
      </c>
      <c r="AH235" s="7" t="e">
        <f t="shared" si="6"/>
        <v>#DIV/0!</v>
      </c>
      <c r="AI235" s="7"/>
      <c r="AJ235" s="7"/>
      <c r="AK235" s="10" t="s">
        <v>0</v>
      </c>
      <c r="AL235" s="10" t="s">
        <v>0</v>
      </c>
      <c r="AM235" s="10" t="s">
        <v>0</v>
      </c>
      <c r="AN235" s="10" t="s">
        <v>0</v>
      </c>
      <c r="AO235" s="10" t="s">
        <v>0</v>
      </c>
      <c r="AP235" s="10" t="s">
        <v>0</v>
      </c>
      <c r="AQ235" s="10" t="s">
        <v>0</v>
      </c>
      <c r="AR235" s="10" t="s">
        <v>0</v>
      </c>
      <c r="AS235" s="10" t="s">
        <v>0</v>
      </c>
      <c r="AT235" s="10" t="s">
        <v>0</v>
      </c>
      <c r="AU235" s="10" t="s">
        <v>0</v>
      </c>
      <c r="AV235" s="10" t="s">
        <v>0</v>
      </c>
      <c r="AW235" s="10" t="s">
        <v>0</v>
      </c>
      <c r="AX235" s="10" t="s">
        <v>0</v>
      </c>
      <c r="AY235" s="10" t="s">
        <v>0</v>
      </c>
      <c r="AZ235" s="10" t="s">
        <v>0</v>
      </c>
      <c r="BA235" s="10" t="s">
        <v>0</v>
      </c>
      <c r="BB235" s="10" t="s">
        <v>0</v>
      </c>
      <c r="BC235" s="10" t="s">
        <v>0</v>
      </c>
      <c r="BD235" s="10" t="s">
        <v>0</v>
      </c>
      <c r="BE235" s="10" t="s">
        <v>0</v>
      </c>
      <c r="BF235" s="10" t="s">
        <v>0</v>
      </c>
      <c r="BG235" s="10" t="s">
        <v>0</v>
      </c>
      <c r="BH235" s="10" t="s">
        <v>0</v>
      </c>
      <c r="BI235" s="10" t="s">
        <v>0</v>
      </c>
      <c r="BJ235" s="10" t="s">
        <v>0</v>
      </c>
      <c r="BK235" s="10" t="s">
        <v>0</v>
      </c>
      <c r="BL235" s="10" t="s">
        <v>0</v>
      </c>
      <c r="BM235" s="10" t="s">
        <v>0</v>
      </c>
      <c r="BN235" s="10" t="s">
        <v>0</v>
      </c>
      <c r="BO235" s="37" t="e">
        <f t="shared" si="7"/>
        <v>#DIV/0!</v>
      </c>
      <c r="BP235" s="37"/>
      <c r="BQ235" s="37"/>
    </row>
    <row r="236" spans="1:69" x14ac:dyDescent="0.25">
      <c r="A236" s="1" t="s">
        <v>1869</v>
      </c>
      <c r="B236" s="4" t="s">
        <v>1040</v>
      </c>
      <c r="C236" s="4" t="s">
        <v>1041</v>
      </c>
      <c r="D236" s="8" t="s">
        <v>0</v>
      </c>
      <c r="E236" s="8" t="s">
        <v>0</v>
      </c>
      <c r="F236" s="8" t="s">
        <v>0</v>
      </c>
      <c r="G236" s="8" t="s">
        <v>0</v>
      </c>
      <c r="H236" s="8" t="s">
        <v>0</v>
      </c>
      <c r="I236" s="8" t="s">
        <v>0</v>
      </c>
      <c r="J236" s="8" t="s">
        <v>0</v>
      </c>
      <c r="K236" s="8" t="s">
        <v>0</v>
      </c>
      <c r="L236" s="8" t="s">
        <v>0</v>
      </c>
      <c r="M236" s="8" t="s">
        <v>0</v>
      </c>
      <c r="N236" s="8" t="s">
        <v>0</v>
      </c>
      <c r="O236" s="8" t="s">
        <v>0</v>
      </c>
      <c r="P236" s="8" t="s">
        <v>0</v>
      </c>
      <c r="Q236" s="8" t="s">
        <v>0</v>
      </c>
      <c r="R236" s="8" t="s">
        <v>0</v>
      </c>
      <c r="S236" s="8" t="s">
        <v>0</v>
      </c>
      <c r="T236" s="8" t="s">
        <v>0</v>
      </c>
      <c r="U236" s="8" t="s">
        <v>0</v>
      </c>
      <c r="V236" s="8" t="s">
        <v>0</v>
      </c>
      <c r="W236" s="8" t="s">
        <v>0</v>
      </c>
      <c r="X236" s="8" t="s">
        <v>0</v>
      </c>
      <c r="Y236" s="8" t="s">
        <v>0</v>
      </c>
      <c r="Z236" s="8" t="s">
        <v>0</v>
      </c>
      <c r="AA236" s="8" t="s">
        <v>0</v>
      </c>
      <c r="AB236" s="8" t="s">
        <v>0</v>
      </c>
      <c r="AC236" s="8" t="s">
        <v>0</v>
      </c>
      <c r="AD236" s="8" t="s">
        <v>0</v>
      </c>
      <c r="AE236" s="8" t="s">
        <v>0</v>
      </c>
      <c r="AF236" s="8" t="s">
        <v>0</v>
      </c>
      <c r="AG236" s="8" t="s">
        <v>0</v>
      </c>
      <c r="AH236" s="7" t="e">
        <f t="shared" si="6"/>
        <v>#DIV/0!</v>
      </c>
      <c r="AI236" s="7"/>
      <c r="AJ236" s="7"/>
      <c r="AK236" s="10" t="s">
        <v>0</v>
      </c>
      <c r="AL236" s="10" t="s">
        <v>0</v>
      </c>
      <c r="AM236" s="10" t="s">
        <v>0</v>
      </c>
      <c r="AN236" s="10" t="s">
        <v>0</v>
      </c>
      <c r="AO236" s="10" t="s">
        <v>0</v>
      </c>
      <c r="AP236" s="10" t="s">
        <v>0</v>
      </c>
      <c r="AQ236" s="10" t="s">
        <v>0</v>
      </c>
      <c r="AR236" s="10" t="s">
        <v>0</v>
      </c>
      <c r="AS236" s="10" t="s">
        <v>0</v>
      </c>
      <c r="AT236" s="10" t="s">
        <v>0</v>
      </c>
      <c r="AU236" s="10" t="s">
        <v>0</v>
      </c>
      <c r="AV236" s="10" t="s">
        <v>0</v>
      </c>
      <c r="AW236" s="10" t="s">
        <v>0</v>
      </c>
      <c r="AX236" s="10" t="s">
        <v>0</v>
      </c>
      <c r="AY236" s="10" t="s">
        <v>0</v>
      </c>
      <c r="AZ236" s="10" t="s">
        <v>0</v>
      </c>
      <c r="BA236" s="10" t="s">
        <v>0</v>
      </c>
      <c r="BB236" s="10" t="s">
        <v>0</v>
      </c>
      <c r="BC236" s="10" t="s">
        <v>0</v>
      </c>
      <c r="BD236" s="10" t="s">
        <v>0</v>
      </c>
      <c r="BE236" s="10" t="s">
        <v>0</v>
      </c>
      <c r="BF236" s="10" t="s">
        <v>0</v>
      </c>
      <c r="BG236" s="10" t="s">
        <v>0</v>
      </c>
      <c r="BH236" s="10" t="s">
        <v>0</v>
      </c>
      <c r="BI236" s="10" t="s">
        <v>0</v>
      </c>
      <c r="BJ236" s="10" t="s">
        <v>0</v>
      </c>
      <c r="BK236" s="10" t="s">
        <v>0</v>
      </c>
      <c r="BL236" s="10" t="s">
        <v>0</v>
      </c>
      <c r="BM236" s="10" t="s">
        <v>0</v>
      </c>
      <c r="BN236" s="10" t="s">
        <v>0</v>
      </c>
      <c r="BO236" s="37" t="e">
        <f t="shared" si="7"/>
        <v>#DIV/0!</v>
      </c>
      <c r="BP236" s="37"/>
      <c r="BQ236" s="37"/>
    </row>
    <row r="237" spans="1:69" x14ac:dyDescent="0.25">
      <c r="A237" s="1" t="s">
        <v>1870</v>
      </c>
      <c r="B237" s="4" t="s">
        <v>1044</v>
      </c>
      <c r="C237" s="4" t="s">
        <v>1045</v>
      </c>
      <c r="D237" s="8" t="s">
        <v>0</v>
      </c>
      <c r="E237" s="8" t="s">
        <v>0</v>
      </c>
      <c r="F237" s="8" t="s">
        <v>0</v>
      </c>
      <c r="G237" s="8" t="s">
        <v>0</v>
      </c>
      <c r="H237" s="8" t="s">
        <v>0</v>
      </c>
      <c r="I237" s="8" t="s">
        <v>0</v>
      </c>
      <c r="J237" s="8" t="s">
        <v>0</v>
      </c>
      <c r="K237" s="8" t="s">
        <v>0</v>
      </c>
      <c r="L237" s="8" t="s">
        <v>0</v>
      </c>
      <c r="M237" s="8" t="s">
        <v>0</v>
      </c>
      <c r="N237" s="8" t="s">
        <v>0</v>
      </c>
      <c r="O237" s="8" t="s">
        <v>0</v>
      </c>
      <c r="P237" s="8" t="s">
        <v>0</v>
      </c>
      <c r="Q237" s="8" t="s">
        <v>0</v>
      </c>
      <c r="R237" s="8" t="s">
        <v>0</v>
      </c>
      <c r="S237" s="8" t="s">
        <v>0</v>
      </c>
      <c r="T237" s="8" t="s">
        <v>0</v>
      </c>
      <c r="U237" s="8" t="s">
        <v>0</v>
      </c>
      <c r="V237" s="8" t="s">
        <v>0</v>
      </c>
      <c r="W237" s="8" t="s">
        <v>0</v>
      </c>
      <c r="X237" s="8" t="s">
        <v>0</v>
      </c>
      <c r="Y237" s="8" t="s">
        <v>0</v>
      </c>
      <c r="Z237" s="8" t="s">
        <v>0</v>
      </c>
      <c r="AA237" s="8" t="s">
        <v>0</v>
      </c>
      <c r="AB237" s="8" t="s">
        <v>0</v>
      </c>
      <c r="AC237" s="8" t="s">
        <v>0</v>
      </c>
      <c r="AD237" s="8" t="s">
        <v>0</v>
      </c>
      <c r="AE237" s="8" t="s">
        <v>0</v>
      </c>
      <c r="AF237" s="8" t="s">
        <v>0</v>
      </c>
      <c r="AG237" s="8" t="s">
        <v>0</v>
      </c>
      <c r="AH237" s="7" t="e">
        <f t="shared" si="6"/>
        <v>#DIV/0!</v>
      </c>
      <c r="AI237" s="7"/>
      <c r="AJ237" s="7"/>
      <c r="AK237" s="10" t="s">
        <v>0</v>
      </c>
      <c r="AL237" s="10" t="s">
        <v>0</v>
      </c>
      <c r="AM237" s="10" t="s">
        <v>0</v>
      </c>
      <c r="AN237" s="10" t="s">
        <v>0</v>
      </c>
      <c r="AO237" s="10" t="s">
        <v>0</v>
      </c>
      <c r="AP237" s="10" t="s">
        <v>0</v>
      </c>
      <c r="AQ237" s="10" t="s">
        <v>0</v>
      </c>
      <c r="AR237" s="10" t="s">
        <v>0</v>
      </c>
      <c r="AS237" s="10" t="s">
        <v>0</v>
      </c>
      <c r="AT237" s="10" t="s">
        <v>0</v>
      </c>
      <c r="AU237" s="10" t="s">
        <v>0</v>
      </c>
      <c r="AV237" s="10" t="s">
        <v>0</v>
      </c>
      <c r="AW237" s="10" t="s">
        <v>0</v>
      </c>
      <c r="AX237" s="10" t="s">
        <v>0</v>
      </c>
      <c r="AY237" s="10" t="s">
        <v>0</v>
      </c>
      <c r="AZ237" s="10" t="s">
        <v>0</v>
      </c>
      <c r="BA237" s="10" t="s">
        <v>0</v>
      </c>
      <c r="BB237" s="10" t="s">
        <v>0</v>
      </c>
      <c r="BC237" s="10" t="s">
        <v>0</v>
      </c>
      <c r="BD237" s="10" t="s">
        <v>0</v>
      </c>
      <c r="BE237" s="10" t="s">
        <v>0</v>
      </c>
      <c r="BF237" s="10" t="s">
        <v>0</v>
      </c>
      <c r="BG237" s="10" t="s">
        <v>0</v>
      </c>
      <c r="BH237" s="10" t="s">
        <v>0</v>
      </c>
      <c r="BI237" s="10" t="s">
        <v>0</v>
      </c>
      <c r="BJ237" s="10" t="s">
        <v>0</v>
      </c>
      <c r="BK237" s="10" t="s">
        <v>0</v>
      </c>
      <c r="BL237" s="10" t="s">
        <v>0</v>
      </c>
      <c r="BM237" s="10" t="s">
        <v>0</v>
      </c>
      <c r="BN237" s="10" t="s">
        <v>0</v>
      </c>
      <c r="BO237" s="37" t="e">
        <f t="shared" si="7"/>
        <v>#DIV/0!</v>
      </c>
      <c r="BP237" s="37"/>
      <c r="BQ237" s="37"/>
    </row>
    <row r="238" spans="1:69" x14ac:dyDescent="0.25">
      <c r="A238" s="1" t="s">
        <v>1871</v>
      </c>
      <c r="B238" s="4" t="s">
        <v>1049</v>
      </c>
      <c r="C238" s="4" t="s">
        <v>1050</v>
      </c>
      <c r="D238" s="8">
        <v>412388.82064714702</v>
      </c>
      <c r="E238" s="8">
        <v>429661.59380357899</v>
      </c>
      <c r="F238" s="8">
        <v>409653.52580150601</v>
      </c>
      <c r="G238" s="8">
        <v>427959.953101705</v>
      </c>
      <c r="H238" s="8">
        <v>406577.53166141902</v>
      </c>
      <c r="I238" s="8">
        <v>374223.945142471</v>
      </c>
      <c r="J238" s="8">
        <v>446202.78864078101</v>
      </c>
      <c r="K238" s="8">
        <v>425682.45782680099</v>
      </c>
      <c r="L238" s="8">
        <v>467145.85805868497</v>
      </c>
      <c r="M238" s="8">
        <v>448964.14965780301</v>
      </c>
      <c r="N238" s="8">
        <v>468286.61545162002</v>
      </c>
      <c r="O238" s="8">
        <v>435004.08101072098</v>
      </c>
      <c r="P238" s="8">
        <v>454386.73249225802</v>
      </c>
      <c r="Q238" s="8">
        <v>453943.37824219</v>
      </c>
      <c r="R238" s="8">
        <v>468509.97938343498</v>
      </c>
      <c r="S238" s="8">
        <v>430173.40860043699</v>
      </c>
      <c r="T238" s="8">
        <v>451653.07201319002</v>
      </c>
      <c r="U238" s="8">
        <v>428558.430194802</v>
      </c>
      <c r="V238" s="8">
        <v>444727.54865844699</v>
      </c>
      <c r="W238" s="8">
        <v>462582.06934128498</v>
      </c>
      <c r="X238" s="8">
        <v>418343.98097551899</v>
      </c>
      <c r="Y238" s="8">
        <v>437788.37240858102</v>
      </c>
      <c r="Z238" s="8">
        <v>456960.35952296498</v>
      </c>
      <c r="AA238" s="8">
        <v>433743.83273995999</v>
      </c>
      <c r="AB238" s="8">
        <v>488888.922404779</v>
      </c>
      <c r="AC238" s="8">
        <v>468223.57396619202</v>
      </c>
      <c r="AD238" s="8">
        <v>464388.52207370999</v>
      </c>
      <c r="AE238" s="8">
        <v>471697.609002702</v>
      </c>
      <c r="AF238" s="8">
        <v>474305.45462732698</v>
      </c>
      <c r="AG238" s="8">
        <v>470573.37077726302</v>
      </c>
      <c r="AH238" s="7">
        <f t="shared" si="6"/>
        <v>5.6836462352680348E-2</v>
      </c>
      <c r="AI238" s="7"/>
      <c r="AJ238" s="7"/>
      <c r="AK238" s="10">
        <v>675810.177721082</v>
      </c>
      <c r="AL238" s="10">
        <v>674433.194639183</v>
      </c>
      <c r="AM238" s="10">
        <v>542298.27167383698</v>
      </c>
      <c r="AN238" s="10">
        <v>639681.38469146797</v>
      </c>
      <c r="AO238" s="10">
        <v>564986.05605562404</v>
      </c>
      <c r="AP238" s="10">
        <v>638163.26134718803</v>
      </c>
      <c r="AQ238" s="10">
        <v>647842.42512974795</v>
      </c>
      <c r="AR238" s="10">
        <v>668401.97157515702</v>
      </c>
      <c r="AS238" s="10">
        <v>588089.80399524397</v>
      </c>
      <c r="AT238" s="10">
        <v>599850.47446001705</v>
      </c>
      <c r="AU238" s="10">
        <v>586941.87897539802</v>
      </c>
      <c r="AV238" s="10">
        <v>679133.03555185301</v>
      </c>
      <c r="AW238" s="10">
        <v>643069.08674205898</v>
      </c>
      <c r="AX238" s="10">
        <v>630346.01446156995</v>
      </c>
      <c r="AY238" s="10">
        <v>652140.62844034901</v>
      </c>
      <c r="AZ238" s="10">
        <v>624256.01317722199</v>
      </c>
      <c r="BA238" s="10">
        <v>642648.01980888203</v>
      </c>
      <c r="BB238" s="10">
        <v>645623.80154905003</v>
      </c>
      <c r="BC238" s="10">
        <v>665138.90134540503</v>
      </c>
      <c r="BD238" s="10">
        <v>667986.57500099903</v>
      </c>
      <c r="BE238" s="10">
        <v>593020.66092133895</v>
      </c>
      <c r="BF238" s="10">
        <v>634728.60761445295</v>
      </c>
      <c r="BG238" s="10">
        <v>667142.11190012097</v>
      </c>
      <c r="BH238" s="10">
        <v>637812.02471260994</v>
      </c>
      <c r="BI238" s="10">
        <v>640474.53699341696</v>
      </c>
      <c r="BJ238" s="10">
        <v>656453.65708739206</v>
      </c>
      <c r="BK238" s="10">
        <v>654281.23079958698</v>
      </c>
      <c r="BL238" s="10">
        <v>632179.54242443596</v>
      </c>
      <c r="BM238" s="10">
        <v>645571.37956440402</v>
      </c>
      <c r="BN238" s="10">
        <v>662863.02647982305</v>
      </c>
      <c r="BO238" s="37">
        <f t="shared" si="7"/>
        <v>5.2867199544243536E-2</v>
      </c>
      <c r="BP238" s="37"/>
      <c r="BQ238" s="37"/>
    </row>
    <row r="239" spans="1:69" x14ac:dyDescent="0.25">
      <c r="A239" s="1" t="s">
        <v>1872</v>
      </c>
      <c r="B239" s="4" t="s">
        <v>1053</v>
      </c>
      <c r="C239" s="4" t="s">
        <v>1054</v>
      </c>
      <c r="D239" s="8" t="s">
        <v>0</v>
      </c>
      <c r="E239" s="8" t="s">
        <v>0</v>
      </c>
      <c r="F239" s="8" t="s">
        <v>0</v>
      </c>
      <c r="G239" s="8" t="s">
        <v>0</v>
      </c>
      <c r="H239" s="8" t="s">
        <v>0</v>
      </c>
      <c r="I239" s="8" t="s">
        <v>0</v>
      </c>
      <c r="J239" s="8" t="s">
        <v>0</v>
      </c>
      <c r="K239" s="8" t="s">
        <v>0</v>
      </c>
      <c r="L239" s="8" t="s">
        <v>0</v>
      </c>
      <c r="M239" s="8" t="s">
        <v>0</v>
      </c>
      <c r="N239" s="8" t="s">
        <v>0</v>
      </c>
      <c r="O239" s="8" t="s">
        <v>0</v>
      </c>
      <c r="P239" s="8" t="s">
        <v>0</v>
      </c>
      <c r="Q239" s="8" t="s">
        <v>0</v>
      </c>
      <c r="R239" s="8" t="s">
        <v>0</v>
      </c>
      <c r="S239" s="8" t="s">
        <v>0</v>
      </c>
      <c r="T239" s="8" t="s">
        <v>0</v>
      </c>
      <c r="U239" s="8" t="s">
        <v>0</v>
      </c>
      <c r="V239" s="8" t="s">
        <v>0</v>
      </c>
      <c r="W239" s="8" t="s">
        <v>0</v>
      </c>
      <c r="X239" s="8" t="s">
        <v>0</v>
      </c>
      <c r="Y239" s="8" t="s">
        <v>0</v>
      </c>
      <c r="Z239" s="8" t="s">
        <v>0</v>
      </c>
      <c r="AA239" s="8" t="s">
        <v>0</v>
      </c>
      <c r="AB239" s="8" t="s">
        <v>0</v>
      </c>
      <c r="AC239" s="8" t="s">
        <v>0</v>
      </c>
      <c r="AD239" s="8" t="s">
        <v>0</v>
      </c>
      <c r="AE239" s="8" t="s">
        <v>0</v>
      </c>
      <c r="AF239" s="8" t="s">
        <v>0</v>
      </c>
      <c r="AG239" s="8" t="s">
        <v>0</v>
      </c>
      <c r="AH239" s="7" t="e">
        <f t="shared" si="6"/>
        <v>#DIV/0!</v>
      </c>
      <c r="AI239" s="7"/>
      <c r="AJ239" s="7"/>
      <c r="AK239" s="10" t="s">
        <v>0</v>
      </c>
      <c r="AL239" s="10" t="s">
        <v>0</v>
      </c>
      <c r="AM239" s="10" t="s">
        <v>0</v>
      </c>
      <c r="AN239" s="10" t="s">
        <v>0</v>
      </c>
      <c r="AO239" s="10" t="s">
        <v>0</v>
      </c>
      <c r="AP239" s="10" t="s">
        <v>0</v>
      </c>
      <c r="AQ239" s="10" t="s">
        <v>0</v>
      </c>
      <c r="AR239" s="10" t="s">
        <v>0</v>
      </c>
      <c r="AS239" s="10" t="s">
        <v>0</v>
      </c>
      <c r="AT239" s="10" t="s">
        <v>0</v>
      </c>
      <c r="AU239" s="10" t="s">
        <v>0</v>
      </c>
      <c r="AV239" s="10" t="s">
        <v>0</v>
      </c>
      <c r="AW239" s="10" t="s">
        <v>0</v>
      </c>
      <c r="AX239" s="10" t="s">
        <v>0</v>
      </c>
      <c r="AY239" s="10" t="s">
        <v>0</v>
      </c>
      <c r="AZ239" s="10" t="s">
        <v>0</v>
      </c>
      <c r="BA239" s="10" t="s">
        <v>0</v>
      </c>
      <c r="BB239" s="10" t="s">
        <v>0</v>
      </c>
      <c r="BC239" s="10" t="s">
        <v>0</v>
      </c>
      <c r="BD239" s="10" t="s">
        <v>0</v>
      </c>
      <c r="BE239" s="10" t="s">
        <v>0</v>
      </c>
      <c r="BF239" s="10" t="s">
        <v>0</v>
      </c>
      <c r="BG239" s="10" t="s">
        <v>0</v>
      </c>
      <c r="BH239" s="10" t="s">
        <v>0</v>
      </c>
      <c r="BI239" s="10" t="s">
        <v>0</v>
      </c>
      <c r="BJ239" s="10" t="s">
        <v>0</v>
      </c>
      <c r="BK239" s="10" t="s">
        <v>0</v>
      </c>
      <c r="BL239" s="10" t="s">
        <v>0</v>
      </c>
      <c r="BM239" s="10" t="s">
        <v>0</v>
      </c>
      <c r="BN239" s="10" t="s">
        <v>0</v>
      </c>
      <c r="BO239" s="37" t="e">
        <f t="shared" si="7"/>
        <v>#DIV/0!</v>
      </c>
      <c r="BP239" s="37"/>
      <c r="BQ239" s="37"/>
    </row>
    <row r="240" spans="1:69" x14ac:dyDescent="0.25">
      <c r="A240" s="1" t="s">
        <v>1873</v>
      </c>
      <c r="B240" s="4" t="s">
        <v>1057</v>
      </c>
      <c r="C240" s="4" t="s">
        <v>1058</v>
      </c>
      <c r="D240" s="8" t="s">
        <v>0</v>
      </c>
      <c r="E240" s="8" t="s">
        <v>0</v>
      </c>
      <c r="F240" s="8" t="s">
        <v>0</v>
      </c>
      <c r="G240" s="8" t="s">
        <v>0</v>
      </c>
      <c r="H240" s="8" t="s">
        <v>0</v>
      </c>
      <c r="I240" s="8" t="s">
        <v>0</v>
      </c>
      <c r="J240" s="8" t="s">
        <v>0</v>
      </c>
      <c r="K240" s="8" t="s">
        <v>0</v>
      </c>
      <c r="L240" s="8" t="s">
        <v>0</v>
      </c>
      <c r="M240" s="8" t="s">
        <v>0</v>
      </c>
      <c r="N240" s="8" t="s">
        <v>0</v>
      </c>
      <c r="O240" s="8" t="s">
        <v>0</v>
      </c>
      <c r="P240" s="8" t="s">
        <v>0</v>
      </c>
      <c r="Q240" s="8" t="s">
        <v>0</v>
      </c>
      <c r="R240" s="8" t="s">
        <v>0</v>
      </c>
      <c r="S240" s="8" t="s">
        <v>0</v>
      </c>
      <c r="T240" s="8" t="s">
        <v>0</v>
      </c>
      <c r="U240" s="8" t="s">
        <v>0</v>
      </c>
      <c r="V240" s="8" t="s">
        <v>0</v>
      </c>
      <c r="W240" s="8" t="s">
        <v>0</v>
      </c>
      <c r="X240" s="8" t="s">
        <v>0</v>
      </c>
      <c r="Y240" s="8" t="s">
        <v>0</v>
      </c>
      <c r="Z240" s="8" t="s">
        <v>0</v>
      </c>
      <c r="AA240" s="8" t="s">
        <v>0</v>
      </c>
      <c r="AB240" s="8" t="s">
        <v>0</v>
      </c>
      <c r="AC240" s="8" t="s">
        <v>0</v>
      </c>
      <c r="AD240" s="8" t="s">
        <v>0</v>
      </c>
      <c r="AE240" s="8" t="s">
        <v>0</v>
      </c>
      <c r="AF240" s="8" t="s">
        <v>0</v>
      </c>
      <c r="AG240" s="8" t="s">
        <v>0</v>
      </c>
      <c r="AH240" s="7" t="e">
        <f t="shared" si="6"/>
        <v>#DIV/0!</v>
      </c>
      <c r="AI240" s="7"/>
      <c r="AJ240" s="7"/>
      <c r="AK240" s="10" t="s">
        <v>0</v>
      </c>
      <c r="AL240" s="10" t="s">
        <v>0</v>
      </c>
      <c r="AM240" s="10" t="s">
        <v>0</v>
      </c>
      <c r="AN240" s="10" t="s">
        <v>0</v>
      </c>
      <c r="AO240" s="10" t="s">
        <v>0</v>
      </c>
      <c r="AP240" s="10" t="s">
        <v>0</v>
      </c>
      <c r="AQ240" s="10" t="s">
        <v>0</v>
      </c>
      <c r="AR240" s="10" t="s">
        <v>0</v>
      </c>
      <c r="AS240" s="10" t="s">
        <v>0</v>
      </c>
      <c r="AT240" s="10" t="s">
        <v>0</v>
      </c>
      <c r="AU240" s="10" t="s">
        <v>0</v>
      </c>
      <c r="AV240" s="10" t="s">
        <v>0</v>
      </c>
      <c r="AW240" s="10" t="s">
        <v>0</v>
      </c>
      <c r="AX240" s="10" t="s">
        <v>0</v>
      </c>
      <c r="AY240" s="10" t="s">
        <v>0</v>
      </c>
      <c r="AZ240" s="10" t="s">
        <v>0</v>
      </c>
      <c r="BA240" s="10" t="s">
        <v>0</v>
      </c>
      <c r="BB240" s="10" t="s">
        <v>0</v>
      </c>
      <c r="BC240" s="10" t="s">
        <v>0</v>
      </c>
      <c r="BD240" s="10" t="s">
        <v>0</v>
      </c>
      <c r="BE240" s="10" t="s">
        <v>0</v>
      </c>
      <c r="BF240" s="10" t="s">
        <v>0</v>
      </c>
      <c r="BG240" s="10" t="s">
        <v>0</v>
      </c>
      <c r="BH240" s="10" t="s">
        <v>0</v>
      </c>
      <c r="BI240" s="10" t="s">
        <v>0</v>
      </c>
      <c r="BJ240" s="10" t="s">
        <v>0</v>
      </c>
      <c r="BK240" s="10" t="s">
        <v>0</v>
      </c>
      <c r="BL240" s="10" t="s">
        <v>0</v>
      </c>
      <c r="BM240" s="10" t="s">
        <v>0</v>
      </c>
      <c r="BN240" s="10" t="s">
        <v>0</v>
      </c>
      <c r="BO240" s="37" t="e">
        <f t="shared" si="7"/>
        <v>#DIV/0!</v>
      </c>
      <c r="BP240" s="37"/>
      <c r="BQ240" s="37"/>
    </row>
    <row r="241" spans="1:69" x14ac:dyDescent="0.25">
      <c r="A241" s="1" t="s">
        <v>1874</v>
      </c>
      <c r="B241" s="4" t="s">
        <v>1062</v>
      </c>
      <c r="C241" s="4" t="s">
        <v>1063</v>
      </c>
      <c r="D241" s="8" t="s">
        <v>0</v>
      </c>
      <c r="E241" s="8" t="s">
        <v>0</v>
      </c>
      <c r="F241" s="8" t="s">
        <v>0</v>
      </c>
      <c r="G241" s="8" t="s">
        <v>0</v>
      </c>
      <c r="H241" s="8" t="s">
        <v>0</v>
      </c>
      <c r="I241" s="8" t="s">
        <v>0</v>
      </c>
      <c r="J241" s="8" t="s">
        <v>0</v>
      </c>
      <c r="K241" s="8" t="s">
        <v>0</v>
      </c>
      <c r="L241" s="8" t="s">
        <v>0</v>
      </c>
      <c r="M241" s="8" t="s">
        <v>0</v>
      </c>
      <c r="N241" s="8" t="s">
        <v>0</v>
      </c>
      <c r="O241" s="8" t="s">
        <v>0</v>
      </c>
      <c r="P241" s="8" t="s">
        <v>0</v>
      </c>
      <c r="Q241" s="8" t="s">
        <v>0</v>
      </c>
      <c r="R241" s="8" t="s">
        <v>0</v>
      </c>
      <c r="S241" s="8" t="s">
        <v>0</v>
      </c>
      <c r="T241" s="8" t="s">
        <v>0</v>
      </c>
      <c r="U241" s="8" t="s">
        <v>0</v>
      </c>
      <c r="V241" s="8" t="s">
        <v>0</v>
      </c>
      <c r="W241" s="8" t="s">
        <v>0</v>
      </c>
      <c r="X241" s="8" t="s">
        <v>0</v>
      </c>
      <c r="Y241" s="8" t="s">
        <v>0</v>
      </c>
      <c r="Z241" s="8" t="s">
        <v>0</v>
      </c>
      <c r="AA241" s="8" t="s">
        <v>0</v>
      </c>
      <c r="AB241" s="8" t="s">
        <v>0</v>
      </c>
      <c r="AC241" s="8" t="s">
        <v>0</v>
      </c>
      <c r="AD241" s="8" t="s">
        <v>0</v>
      </c>
      <c r="AE241" s="8" t="s">
        <v>0</v>
      </c>
      <c r="AF241" s="8" t="s">
        <v>0</v>
      </c>
      <c r="AG241" s="8" t="s">
        <v>0</v>
      </c>
      <c r="AH241" s="7" t="e">
        <f t="shared" si="6"/>
        <v>#DIV/0!</v>
      </c>
      <c r="AI241" s="7"/>
      <c r="AJ241" s="7"/>
      <c r="AK241" s="10" t="s">
        <v>0</v>
      </c>
      <c r="AL241" s="10" t="s">
        <v>0</v>
      </c>
      <c r="AM241" s="10" t="s">
        <v>0</v>
      </c>
      <c r="AN241" s="10" t="s">
        <v>0</v>
      </c>
      <c r="AO241" s="10" t="s">
        <v>0</v>
      </c>
      <c r="AP241" s="10" t="s">
        <v>0</v>
      </c>
      <c r="AQ241" s="10" t="s">
        <v>0</v>
      </c>
      <c r="AR241" s="10" t="s">
        <v>0</v>
      </c>
      <c r="AS241" s="10" t="s">
        <v>0</v>
      </c>
      <c r="AT241" s="10" t="s">
        <v>0</v>
      </c>
      <c r="AU241" s="10" t="s">
        <v>0</v>
      </c>
      <c r="AV241" s="10" t="s">
        <v>0</v>
      </c>
      <c r="AW241" s="10" t="s">
        <v>0</v>
      </c>
      <c r="AX241" s="10" t="s">
        <v>0</v>
      </c>
      <c r="AY241" s="10" t="s">
        <v>0</v>
      </c>
      <c r="AZ241" s="10" t="s">
        <v>0</v>
      </c>
      <c r="BA241" s="10" t="s">
        <v>0</v>
      </c>
      <c r="BB241" s="10" t="s">
        <v>0</v>
      </c>
      <c r="BC241" s="10" t="s">
        <v>0</v>
      </c>
      <c r="BD241" s="10" t="s">
        <v>0</v>
      </c>
      <c r="BE241" s="10" t="s">
        <v>0</v>
      </c>
      <c r="BF241" s="10" t="s">
        <v>0</v>
      </c>
      <c r="BG241" s="10" t="s">
        <v>0</v>
      </c>
      <c r="BH241" s="10" t="s">
        <v>0</v>
      </c>
      <c r="BI241" s="10" t="s">
        <v>0</v>
      </c>
      <c r="BJ241" s="10" t="s">
        <v>0</v>
      </c>
      <c r="BK241" s="10" t="s">
        <v>0</v>
      </c>
      <c r="BL241" s="10" t="s">
        <v>0</v>
      </c>
      <c r="BM241" s="10" t="s">
        <v>0</v>
      </c>
      <c r="BN241" s="10" t="s">
        <v>0</v>
      </c>
      <c r="BO241" s="37" t="e">
        <f t="shared" si="7"/>
        <v>#DIV/0!</v>
      </c>
      <c r="BP241" s="37"/>
      <c r="BQ241" s="37"/>
    </row>
    <row r="242" spans="1:69" x14ac:dyDescent="0.25">
      <c r="A242" s="1" t="s">
        <v>1875</v>
      </c>
      <c r="B242" s="4" t="s">
        <v>1067</v>
      </c>
      <c r="C242" s="4" t="s">
        <v>1068</v>
      </c>
      <c r="D242" s="8" t="s">
        <v>0</v>
      </c>
      <c r="E242" s="8" t="s">
        <v>0</v>
      </c>
      <c r="F242" s="8" t="s">
        <v>0</v>
      </c>
      <c r="G242" s="8" t="s">
        <v>0</v>
      </c>
      <c r="H242" s="8" t="s">
        <v>0</v>
      </c>
      <c r="I242" s="8" t="s">
        <v>0</v>
      </c>
      <c r="J242" s="8" t="s">
        <v>0</v>
      </c>
      <c r="K242" s="8" t="s">
        <v>0</v>
      </c>
      <c r="L242" s="8" t="s">
        <v>0</v>
      </c>
      <c r="M242" s="8" t="s">
        <v>0</v>
      </c>
      <c r="N242" s="8" t="s">
        <v>0</v>
      </c>
      <c r="O242" s="8" t="s">
        <v>0</v>
      </c>
      <c r="P242" s="8" t="s">
        <v>0</v>
      </c>
      <c r="Q242" s="8" t="s">
        <v>0</v>
      </c>
      <c r="R242" s="8" t="s">
        <v>0</v>
      </c>
      <c r="S242" s="8" t="s">
        <v>0</v>
      </c>
      <c r="T242" s="8" t="s">
        <v>0</v>
      </c>
      <c r="U242" s="8" t="s">
        <v>0</v>
      </c>
      <c r="V242" s="8" t="s">
        <v>0</v>
      </c>
      <c r="W242" s="8" t="s">
        <v>0</v>
      </c>
      <c r="X242" s="8" t="s">
        <v>0</v>
      </c>
      <c r="Y242" s="8" t="s">
        <v>0</v>
      </c>
      <c r="Z242" s="8" t="s">
        <v>0</v>
      </c>
      <c r="AA242" s="8" t="s">
        <v>0</v>
      </c>
      <c r="AB242" s="8" t="s">
        <v>0</v>
      </c>
      <c r="AC242" s="8" t="s">
        <v>0</v>
      </c>
      <c r="AD242" s="8" t="s">
        <v>0</v>
      </c>
      <c r="AE242" s="8" t="s">
        <v>0</v>
      </c>
      <c r="AF242" s="8" t="s">
        <v>0</v>
      </c>
      <c r="AG242" s="8" t="s">
        <v>0</v>
      </c>
      <c r="AH242" s="7" t="e">
        <f t="shared" si="6"/>
        <v>#DIV/0!</v>
      </c>
      <c r="AI242" s="7"/>
      <c r="AJ242" s="7"/>
      <c r="AK242" s="10" t="s">
        <v>0</v>
      </c>
      <c r="AL242" s="10" t="s">
        <v>0</v>
      </c>
      <c r="AM242" s="10" t="s">
        <v>0</v>
      </c>
      <c r="AN242" s="10" t="s">
        <v>0</v>
      </c>
      <c r="AO242" s="10" t="s">
        <v>0</v>
      </c>
      <c r="AP242" s="10" t="s">
        <v>0</v>
      </c>
      <c r="AQ242" s="10" t="s">
        <v>0</v>
      </c>
      <c r="AR242" s="10" t="s">
        <v>0</v>
      </c>
      <c r="AS242" s="10" t="s">
        <v>0</v>
      </c>
      <c r="AT242" s="10" t="s">
        <v>0</v>
      </c>
      <c r="AU242" s="10" t="s">
        <v>0</v>
      </c>
      <c r="AV242" s="10" t="s">
        <v>0</v>
      </c>
      <c r="AW242" s="10" t="s">
        <v>0</v>
      </c>
      <c r="AX242" s="10" t="s">
        <v>0</v>
      </c>
      <c r="AY242" s="10" t="s">
        <v>0</v>
      </c>
      <c r="AZ242" s="10" t="s">
        <v>0</v>
      </c>
      <c r="BA242" s="10" t="s">
        <v>0</v>
      </c>
      <c r="BB242" s="10" t="s">
        <v>0</v>
      </c>
      <c r="BC242" s="10" t="s">
        <v>0</v>
      </c>
      <c r="BD242" s="10" t="s">
        <v>0</v>
      </c>
      <c r="BE242" s="10" t="s">
        <v>0</v>
      </c>
      <c r="BF242" s="10" t="s">
        <v>0</v>
      </c>
      <c r="BG242" s="10" t="s">
        <v>0</v>
      </c>
      <c r="BH242" s="10" t="s">
        <v>0</v>
      </c>
      <c r="BI242" s="10" t="s">
        <v>0</v>
      </c>
      <c r="BJ242" s="10" t="s">
        <v>0</v>
      </c>
      <c r="BK242" s="10" t="s">
        <v>0</v>
      </c>
      <c r="BL242" s="10" t="s">
        <v>0</v>
      </c>
      <c r="BM242" s="10" t="s">
        <v>0</v>
      </c>
      <c r="BN242" s="10" t="s">
        <v>0</v>
      </c>
      <c r="BO242" s="37" t="e">
        <f t="shared" si="7"/>
        <v>#DIV/0!</v>
      </c>
      <c r="BP242" s="37"/>
      <c r="BQ242" s="37"/>
    </row>
    <row r="243" spans="1:69" x14ac:dyDescent="0.25">
      <c r="A243" s="1" t="s">
        <v>1876</v>
      </c>
      <c r="B243" s="4" t="s">
        <v>1072</v>
      </c>
      <c r="C243" s="4" t="s">
        <v>1073</v>
      </c>
      <c r="D243" s="8">
        <v>36121266.943475597</v>
      </c>
      <c r="E243" s="8">
        <v>34478918.486117803</v>
      </c>
      <c r="F243" s="8">
        <v>35708429.101925999</v>
      </c>
      <c r="G243" s="8">
        <v>35841997.426129699</v>
      </c>
      <c r="H243" s="8">
        <v>36004506.515475601</v>
      </c>
      <c r="I243" s="8">
        <v>36057414.239919297</v>
      </c>
      <c r="J243" s="8">
        <v>35259275.3811391</v>
      </c>
      <c r="K243" s="8">
        <v>33226679.038182501</v>
      </c>
      <c r="L243" s="8">
        <v>34610720.400683701</v>
      </c>
      <c r="M243" s="8">
        <v>33638621.302384302</v>
      </c>
      <c r="N243" s="8">
        <v>34299870.796459302</v>
      </c>
      <c r="O243" s="8">
        <v>34581879.7488897</v>
      </c>
      <c r="P243" s="8">
        <v>34794237.091176897</v>
      </c>
      <c r="Q243" s="8">
        <v>34297208.753753498</v>
      </c>
      <c r="R243" s="8">
        <v>34510091.222963698</v>
      </c>
      <c r="S243" s="8">
        <v>34572257.8081095</v>
      </c>
      <c r="T243" s="8">
        <v>35621436.0738452</v>
      </c>
      <c r="U243" s="8">
        <v>35421989.051454999</v>
      </c>
      <c r="V243" s="8">
        <v>34743134.749103501</v>
      </c>
      <c r="W243" s="8">
        <v>33398554.930057701</v>
      </c>
      <c r="X243" s="8">
        <v>34309014.030549102</v>
      </c>
      <c r="Y243" s="8">
        <v>34355422.8763116</v>
      </c>
      <c r="Z243" s="8">
        <v>33868517.333347499</v>
      </c>
      <c r="AA243" s="8">
        <v>34413226.809852801</v>
      </c>
      <c r="AB243" s="8">
        <v>34201694.906636</v>
      </c>
      <c r="AC243" s="8">
        <v>34363280.2058165</v>
      </c>
      <c r="AD243" s="8">
        <v>34966897.1969712</v>
      </c>
      <c r="AE243" s="8">
        <v>35509545.4162753</v>
      </c>
      <c r="AF243" s="8">
        <v>33938016.892236397</v>
      </c>
      <c r="AG243" s="8">
        <v>36288177.235415399</v>
      </c>
      <c r="AH243" s="7">
        <f t="shared" si="6"/>
        <v>2.391297134191522E-2</v>
      </c>
      <c r="AI243" s="7"/>
      <c r="AJ243" s="7"/>
      <c r="AK243" s="10">
        <v>2513560.8667508601</v>
      </c>
      <c r="AL243" s="10">
        <v>2418814.9254930201</v>
      </c>
      <c r="AM243" s="10">
        <v>2232572.4011626099</v>
      </c>
      <c r="AN243" s="10">
        <v>2169971.68914977</v>
      </c>
      <c r="AO243" s="10">
        <v>2179867.5037257401</v>
      </c>
      <c r="AP243" s="10">
        <v>2149941.9687243202</v>
      </c>
      <c r="AQ243" s="10">
        <v>2211213.0468778098</v>
      </c>
      <c r="AR243" s="10">
        <v>2178419.0437734402</v>
      </c>
      <c r="AS243" s="10">
        <v>2041409.5621168099</v>
      </c>
      <c r="AT243" s="10">
        <v>2114999.8881634902</v>
      </c>
      <c r="AU243" s="10">
        <v>2123493.0353776398</v>
      </c>
      <c r="AV243" s="10">
        <v>2092825.4583422199</v>
      </c>
      <c r="AW243" s="10">
        <v>2132340.3271813602</v>
      </c>
      <c r="AX243" s="10">
        <v>2276064.5249692001</v>
      </c>
      <c r="AY243" s="10">
        <v>2158187.4050564799</v>
      </c>
      <c r="AZ243" s="10">
        <v>2124019.1357943099</v>
      </c>
      <c r="BA243" s="10">
        <v>2372386.7878413801</v>
      </c>
      <c r="BB243" s="10">
        <v>2177378.3691978799</v>
      </c>
      <c r="BC243" s="10">
        <v>2125073.1154685002</v>
      </c>
      <c r="BD243" s="10">
        <v>2585283.5829756898</v>
      </c>
      <c r="BE243" s="10">
        <v>2431301.3307023901</v>
      </c>
      <c r="BF243" s="10">
        <v>2154739.5025618598</v>
      </c>
      <c r="BG243" s="10">
        <v>2193168.26881014</v>
      </c>
      <c r="BH243" s="10">
        <v>2275345.9310093098</v>
      </c>
      <c r="BI243" s="10">
        <v>2010106.0813104899</v>
      </c>
      <c r="BJ243" s="10">
        <v>1981683.11829348</v>
      </c>
      <c r="BK243" s="10">
        <v>2119018.72898548</v>
      </c>
      <c r="BL243" s="10">
        <v>2050801.6164093399</v>
      </c>
      <c r="BM243" s="10">
        <v>2459372.4956586999</v>
      </c>
      <c r="BN243" s="10">
        <v>2154501.31240245</v>
      </c>
      <c r="BO243" s="37">
        <f t="shared" si="7"/>
        <v>6.759011917178108E-2</v>
      </c>
      <c r="BP243" s="37"/>
      <c r="BQ243" s="37"/>
    </row>
    <row r="244" spans="1:69" x14ac:dyDescent="0.25">
      <c r="A244" s="1" t="s">
        <v>1877</v>
      </c>
      <c r="B244" s="4" t="s">
        <v>1077</v>
      </c>
      <c r="C244" s="4" t="s">
        <v>1078</v>
      </c>
      <c r="D244" s="8" t="s">
        <v>0</v>
      </c>
      <c r="E244" s="8" t="s">
        <v>0</v>
      </c>
      <c r="F244" s="8" t="s">
        <v>0</v>
      </c>
      <c r="G244" s="8" t="s">
        <v>0</v>
      </c>
      <c r="H244" s="8" t="s">
        <v>0</v>
      </c>
      <c r="I244" s="8" t="s">
        <v>0</v>
      </c>
      <c r="J244" s="8" t="s">
        <v>0</v>
      </c>
      <c r="K244" s="8" t="s">
        <v>0</v>
      </c>
      <c r="L244" s="8" t="s">
        <v>0</v>
      </c>
      <c r="M244" s="8" t="s">
        <v>0</v>
      </c>
      <c r="N244" s="8" t="s">
        <v>0</v>
      </c>
      <c r="O244" s="8" t="s">
        <v>0</v>
      </c>
      <c r="P244" s="8" t="s">
        <v>0</v>
      </c>
      <c r="Q244" s="8" t="s">
        <v>0</v>
      </c>
      <c r="R244" s="8" t="s">
        <v>0</v>
      </c>
      <c r="S244" s="8" t="s">
        <v>0</v>
      </c>
      <c r="T244" s="8" t="s">
        <v>0</v>
      </c>
      <c r="U244" s="8" t="s">
        <v>0</v>
      </c>
      <c r="V244" s="8" t="s">
        <v>0</v>
      </c>
      <c r="W244" s="8" t="s">
        <v>0</v>
      </c>
      <c r="X244" s="8" t="s">
        <v>0</v>
      </c>
      <c r="Y244" s="8" t="s">
        <v>0</v>
      </c>
      <c r="Z244" s="8" t="s">
        <v>0</v>
      </c>
      <c r="AA244" s="8" t="s">
        <v>0</v>
      </c>
      <c r="AB244" s="8" t="s">
        <v>0</v>
      </c>
      <c r="AC244" s="8" t="s">
        <v>0</v>
      </c>
      <c r="AD244" s="8" t="s">
        <v>0</v>
      </c>
      <c r="AE244" s="8" t="s">
        <v>0</v>
      </c>
      <c r="AF244" s="8" t="s">
        <v>0</v>
      </c>
      <c r="AG244" s="8" t="s">
        <v>0</v>
      </c>
      <c r="AH244" s="7" t="e">
        <f t="shared" si="6"/>
        <v>#DIV/0!</v>
      </c>
      <c r="AI244" s="7"/>
      <c r="AJ244" s="7"/>
      <c r="AK244" s="10" t="s">
        <v>0</v>
      </c>
      <c r="AL244" s="10" t="s">
        <v>0</v>
      </c>
      <c r="AM244" s="10" t="s">
        <v>0</v>
      </c>
      <c r="AN244" s="10" t="s">
        <v>0</v>
      </c>
      <c r="AO244" s="10" t="s">
        <v>0</v>
      </c>
      <c r="AP244" s="10" t="s">
        <v>0</v>
      </c>
      <c r="AQ244" s="10" t="s">
        <v>0</v>
      </c>
      <c r="AR244" s="10" t="s">
        <v>0</v>
      </c>
      <c r="AS244" s="10" t="s">
        <v>0</v>
      </c>
      <c r="AT244" s="10" t="s">
        <v>0</v>
      </c>
      <c r="AU244" s="10" t="s">
        <v>0</v>
      </c>
      <c r="AV244" s="10" t="s">
        <v>0</v>
      </c>
      <c r="AW244" s="10" t="s">
        <v>0</v>
      </c>
      <c r="AX244" s="10" t="s">
        <v>0</v>
      </c>
      <c r="AY244" s="10" t="s">
        <v>0</v>
      </c>
      <c r="AZ244" s="10" t="s">
        <v>0</v>
      </c>
      <c r="BA244" s="10" t="s">
        <v>0</v>
      </c>
      <c r="BB244" s="10" t="s">
        <v>0</v>
      </c>
      <c r="BC244" s="10" t="s">
        <v>0</v>
      </c>
      <c r="BD244" s="10" t="s">
        <v>0</v>
      </c>
      <c r="BE244" s="10" t="s">
        <v>0</v>
      </c>
      <c r="BF244" s="10" t="s">
        <v>0</v>
      </c>
      <c r="BG244" s="10" t="s">
        <v>0</v>
      </c>
      <c r="BH244" s="10" t="s">
        <v>0</v>
      </c>
      <c r="BI244" s="10" t="s">
        <v>0</v>
      </c>
      <c r="BJ244" s="10" t="s">
        <v>0</v>
      </c>
      <c r="BK244" s="10" t="s">
        <v>0</v>
      </c>
      <c r="BL244" s="10" t="s">
        <v>0</v>
      </c>
      <c r="BM244" s="10" t="s">
        <v>0</v>
      </c>
      <c r="BN244" s="10" t="s">
        <v>0</v>
      </c>
      <c r="BO244" s="37" t="e">
        <f t="shared" si="7"/>
        <v>#DIV/0!</v>
      </c>
      <c r="BP244" s="37"/>
      <c r="BQ244" s="37"/>
    </row>
    <row r="245" spans="1:69" x14ac:dyDescent="0.25">
      <c r="A245" s="1" t="s">
        <v>1879</v>
      </c>
      <c r="B245" s="4" t="s">
        <v>1082</v>
      </c>
      <c r="C245" s="4" t="s">
        <v>1083</v>
      </c>
      <c r="D245" s="8">
        <v>362842.25171490601</v>
      </c>
      <c r="E245" s="8">
        <v>346595.54044494103</v>
      </c>
      <c r="F245" s="8">
        <v>353949.39240247902</v>
      </c>
      <c r="G245" s="8">
        <v>347393.15523168602</v>
      </c>
      <c r="H245" s="8">
        <v>376860.60915457702</v>
      </c>
      <c r="I245" s="8">
        <v>363573.065948123</v>
      </c>
      <c r="J245" s="8">
        <v>372226.627822629</v>
      </c>
      <c r="K245" s="8">
        <v>359237.77894373902</v>
      </c>
      <c r="L245" s="8">
        <v>341907.02455434599</v>
      </c>
      <c r="M245" s="8">
        <v>332215.07531645597</v>
      </c>
      <c r="N245" s="8">
        <v>357433.63792729599</v>
      </c>
      <c r="O245" s="8">
        <v>351774.427753222</v>
      </c>
      <c r="P245" s="8">
        <v>353277.64044153801</v>
      </c>
      <c r="Q245" s="8">
        <v>338158.20966440201</v>
      </c>
      <c r="R245" s="8">
        <v>331974.06882981601</v>
      </c>
      <c r="S245" s="8">
        <v>350161.58514278103</v>
      </c>
      <c r="T245" s="8">
        <v>348772.048917696</v>
      </c>
      <c r="U245" s="8">
        <v>335386.064233816</v>
      </c>
      <c r="V245" s="8">
        <v>317554.75459494401</v>
      </c>
      <c r="W245" s="8">
        <v>328681.49586323899</v>
      </c>
      <c r="X245" s="8">
        <v>320061.385781397</v>
      </c>
      <c r="Y245" s="8">
        <v>321537.83479850902</v>
      </c>
      <c r="Z245" s="8">
        <v>324500.58685536002</v>
      </c>
      <c r="AA245" s="8">
        <v>341311.03030949901</v>
      </c>
      <c r="AB245" s="8">
        <v>343593.46140901902</v>
      </c>
      <c r="AC245" s="8">
        <v>322194.604484585</v>
      </c>
      <c r="AD245" s="8">
        <v>335553.31730455899</v>
      </c>
      <c r="AE245" s="8">
        <v>317582.863583053</v>
      </c>
      <c r="AF245" s="8">
        <v>323014.16647085198</v>
      </c>
      <c r="AG245" s="8">
        <v>325927.556972694</v>
      </c>
      <c r="AH245" s="7">
        <f t="shared" si="6"/>
        <v>4.8551634673138527E-2</v>
      </c>
      <c r="AI245" s="7"/>
      <c r="AJ245" s="7"/>
      <c r="AK245" s="10">
        <v>277167.760166094</v>
      </c>
      <c r="AL245" s="10">
        <v>272985.585560654</v>
      </c>
      <c r="AM245" s="10">
        <v>270435.20015947602</v>
      </c>
      <c r="AN245" s="10">
        <v>266488.305506723</v>
      </c>
      <c r="AO245" s="10">
        <v>283694.41605623602</v>
      </c>
      <c r="AP245" s="10">
        <v>291917.49873142003</v>
      </c>
      <c r="AQ245" s="10">
        <v>289763.300404815</v>
      </c>
      <c r="AR245" s="10">
        <v>260007.23829341901</v>
      </c>
      <c r="AS245" s="10">
        <v>265991.25606362103</v>
      </c>
      <c r="AT245" s="10">
        <v>268842.29887592199</v>
      </c>
      <c r="AU245" s="10">
        <v>279272.64089718001</v>
      </c>
      <c r="AV245" s="10">
        <v>275534.88966374</v>
      </c>
      <c r="AW245" s="10">
        <v>287260.00568861101</v>
      </c>
      <c r="AX245" s="10">
        <v>268472.574556507</v>
      </c>
      <c r="AY245" s="10">
        <v>264802.04460745503</v>
      </c>
      <c r="AZ245" s="10">
        <v>257378.00560680401</v>
      </c>
      <c r="BA245" s="10">
        <v>267742.68257824599</v>
      </c>
      <c r="BB245" s="10">
        <v>256623.117983812</v>
      </c>
      <c r="BC245" s="10">
        <v>255090.88830031801</v>
      </c>
      <c r="BD245" s="10">
        <v>265779.210632061</v>
      </c>
      <c r="BE245" s="10">
        <v>254009.174318659</v>
      </c>
      <c r="BF245" s="10">
        <v>250631.690690961</v>
      </c>
      <c r="BG245" s="10">
        <v>270142.90206898702</v>
      </c>
      <c r="BH245" s="10">
        <v>268060.25752252399</v>
      </c>
      <c r="BI245" s="10">
        <v>270937.41370460601</v>
      </c>
      <c r="BJ245" s="10">
        <v>269455.20443445601</v>
      </c>
      <c r="BK245" s="10">
        <v>256630.40038335801</v>
      </c>
      <c r="BL245" s="10">
        <v>277612.31245948398</v>
      </c>
      <c r="BM245" s="10">
        <v>276651.776176891</v>
      </c>
      <c r="BN245" s="10">
        <v>269132.31919302302</v>
      </c>
      <c r="BO245" s="37">
        <f t="shared" si="7"/>
        <v>3.8893805244426274E-2</v>
      </c>
      <c r="BP245" s="37"/>
      <c r="BQ245" s="37"/>
    </row>
    <row r="246" spans="1:69" x14ac:dyDescent="0.25">
      <c r="A246" s="1" t="s">
        <v>1880</v>
      </c>
      <c r="B246" s="4" t="s">
        <v>1087</v>
      </c>
      <c r="C246" s="4" t="s">
        <v>1088</v>
      </c>
      <c r="D246" s="8" t="s">
        <v>0</v>
      </c>
      <c r="E246" s="8" t="s">
        <v>0</v>
      </c>
      <c r="F246" s="8" t="s">
        <v>0</v>
      </c>
      <c r="G246" s="8" t="s">
        <v>0</v>
      </c>
      <c r="H246" s="8" t="s">
        <v>0</v>
      </c>
      <c r="I246" s="8" t="s">
        <v>0</v>
      </c>
      <c r="J246" s="8" t="s">
        <v>0</v>
      </c>
      <c r="K246" s="8" t="s">
        <v>0</v>
      </c>
      <c r="L246" s="8" t="s">
        <v>0</v>
      </c>
      <c r="M246" s="8" t="s">
        <v>0</v>
      </c>
      <c r="N246" s="8" t="s">
        <v>0</v>
      </c>
      <c r="O246" s="8" t="s">
        <v>0</v>
      </c>
      <c r="P246" s="8" t="s">
        <v>0</v>
      </c>
      <c r="Q246" s="8" t="s">
        <v>0</v>
      </c>
      <c r="R246" s="8" t="s">
        <v>0</v>
      </c>
      <c r="S246" s="8" t="s">
        <v>0</v>
      </c>
      <c r="T246" s="8" t="s">
        <v>0</v>
      </c>
      <c r="U246" s="8" t="s">
        <v>0</v>
      </c>
      <c r="V246" s="8" t="s">
        <v>0</v>
      </c>
      <c r="W246" s="8" t="s">
        <v>0</v>
      </c>
      <c r="X246" s="8" t="s">
        <v>0</v>
      </c>
      <c r="Y246" s="8" t="s">
        <v>0</v>
      </c>
      <c r="Z246" s="8" t="s">
        <v>0</v>
      </c>
      <c r="AA246" s="8" t="s">
        <v>0</v>
      </c>
      <c r="AB246" s="8" t="s">
        <v>0</v>
      </c>
      <c r="AC246" s="8" t="s">
        <v>0</v>
      </c>
      <c r="AD246" s="8" t="s">
        <v>0</v>
      </c>
      <c r="AE246" s="8" t="s">
        <v>0</v>
      </c>
      <c r="AF246" s="8" t="s">
        <v>0</v>
      </c>
      <c r="AG246" s="8" t="s">
        <v>0</v>
      </c>
      <c r="AH246" s="7" t="e">
        <f t="shared" si="6"/>
        <v>#DIV/0!</v>
      </c>
      <c r="AI246" s="7"/>
      <c r="AJ246" s="7"/>
      <c r="AK246" s="10">
        <v>34977.742451993603</v>
      </c>
      <c r="AL246" s="10">
        <v>37891.3528193858</v>
      </c>
      <c r="AM246" s="10">
        <v>37610.978004592202</v>
      </c>
      <c r="AN246" s="10">
        <v>33958.297848182097</v>
      </c>
      <c r="AO246" s="10">
        <v>38136.734746586502</v>
      </c>
      <c r="AP246" s="10">
        <v>36225.4281011243</v>
      </c>
      <c r="AQ246" s="10">
        <v>35271.159412875902</v>
      </c>
      <c r="AR246" s="10">
        <v>36757.490980247698</v>
      </c>
      <c r="AS246" s="10">
        <v>36937.691784440402</v>
      </c>
      <c r="AT246" s="10">
        <v>34835.692534294103</v>
      </c>
      <c r="AU246" s="10">
        <v>36118.543815432298</v>
      </c>
      <c r="AV246" s="10">
        <v>34271.383576557098</v>
      </c>
      <c r="AW246" s="10">
        <v>34362.670665197598</v>
      </c>
      <c r="AX246" s="10">
        <v>38386.004988034801</v>
      </c>
      <c r="AY246" s="10">
        <v>39303.547541576503</v>
      </c>
      <c r="AZ246" s="10">
        <v>34090.234877967501</v>
      </c>
      <c r="BA246" s="10">
        <v>34719.774015777199</v>
      </c>
      <c r="BB246" s="10">
        <v>33679.810816546502</v>
      </c>
      <c r="BC246" s="10">
        <v>31793.2995649242</v>
      </c>
      <c r="BD246" s="10">
        <v>38038.903084548598</v>
      </c>
      <c r="BE246" s="10">
        <v>35483.464766659701</v>
      </c>
      <c r="BF246" s="10">
        <v>32208.619642319001</v>
      </c>
      <c r="BG246" s="10">
        <v>32815.880985166601</v>
      </c>
      <c r="BH246" s="10">
        <v>32097.370708491999</v>
      </c>
      <c r="BI246" s="10">
        <v>34435.488344761201</v>
      </c>
      <c r="BJ246" s="10">
        <v>32147.032292833901</v>
      </c>
      <c r="BK246" s="10">
        <v>32050.652704510001</v>
      </c>
      <c r="BL246" s="10">
        <v>32629.520495281002</v>
      </c>
      <c r="BM246" s="10">
        <v>33413.856466921803</v>
      </c>
      <c r="BN246" s="10">
        <v>32376.461046259999</v>
      </c>
      <c r="BO246" s="37">
        <f t="shared" si="7"/>
        <v>6.3400501382942509E-2</v>
      </c>
      <c r="BP246" s="37"/>
      <c r="BQ246" s="37"/>
    </row>
    <row r="247" spans="1:69" x14ac:dyDescent="0.25">
      <c r="A247" s="1" t="s">
        <v>1881</v>
      </c>
      <c r="B247" s="4" t="s">
        <v>1091</v>
      </c>
      <c r="C247" s="4" t="s">
        <v>1092</v>
      </c>
      <c r="D247" s="8" t="s">
        <v>0</v>
      </c>
      <c r="E247" s="8" t="s">
        <v>0</v>
      </c>
      <c r="F247" s="8" t="s">
        <v>0</v>
      </c>
      <c r="G247" s="8" t="s">
        <v>0</v>
      </c>
      <c r="H247" s="8" t="s">
        <v>0</v>
      </c>
      <c r="I247" s="8" t="s">
        <v>0</v>
      </c>
      <c r="J247" s="8" t="s">
        <v>0</v>
      </c>
      <c r="K247" s="8" t="s">
        <v>0</v>
      </c>
      <c r="L247" s="8" t="s">
        <v>0</v>
      </c>
      <c r="M247" s="8" t="s">
        <v>0</v>
      </c>
      <c r="N247" s="8" t="s">
        <v>0</v>
      </c>
      <c r="O247" s="8" t="s">
        <v>0</v>
      </c>
      <c r="P247" s="8" t="s">
        <v>0</v>
      </c>
      <c r="Q247" s="8" t="s">
        <v>0</v>
      </c>
      <c r="R247" s="8" t="s">
        <v>0</v>
      </c>
      <c r="S247" s="8" t="s">
        <v>0</v>
      </c>
      <c r="T247" s="8" t="s">
        <v>0</v>
      </c>
      <c r="U247" s="8" t="s">
        <v>0</v>
      </c>
      <c r="V247" s="8" t="s">
        <v>0</v>
      </c>
      <c r="W247" s="8" t="s">
        <v>0</v>
      </c>
      <c r="X247" s="8" t="s">
        <v>0</v>
      </c>
      <c r="Y247" s="8" t="s">
        <v>0</v>
      </c>
      <c r="Z247" s="8" t="s">
        <v>0</v>
      </c>
      <c r="AA247" s="8" t="s">
        <v>0</v>
      </c>
      <c r="AB247" s="8" t="s">
        <v>0</v>
      </c>
      <c r="AC247" s="8" t="s">
        <v>0</v>
      </c>
      <c r="AD247" s="8" t="s">
        <v>0</v>
      </c>
      <c r="AE247" s="8" t="s">
        <v>0</v>
      </c>
      <c r="AF247" s="8" t="s">
        <v>0</v>
      </c>
      <c r="AG247" s="8" t="s">
        <v>0</v>
      </c>
      <c r="AH247" s="7" t="e">
        <f t="shared" si="6"/>
        <v>#DIV/0!</v>
      </c>
      <c r="AI247" s="7"/>
      <c r="AJ247" s="7"/>
      <c r="AK247" s="10" t="s">
        <v>0</v>
      </c>
      <c r="AL247" s="10" t="s">
        <v>0</v>
      </c>
      <c r="AM247" s="10" t="s">
        <v>0</v>
      </c>
      <c r="AN247" s="10" t="s">
        <v>0</v>
      </c>
      <c r="AO247" s="10" t="s">
        <v>0</v>
      </c>
      <c r="AP247" s="10" t="s">
        <v>0</v>
      </c>
      <c r="AQ247" s="10" t="s">
        <v>0</v>
      </c>
      <c r="AR247" s="10" t="s">
        <v>0</v>
      </c>
      <c r="AS247" s="10" t="s">
        <v>0</v>
      </c>
      <c r="AT247" s="10" t="s">
        <v>0</v>
      </c>
      <c r="AU247" s="10" t="s">
        <v>0</v>
      </c>
      <c r="AV247" s="10" t="s">
        <v>0</v>
      </c>
      <c r="AW247" s="10" t="s">
        <v>0</v>
      </c>
      <c r="AX247" s="10" t="s">
        <v>0</v>
      </c>
      <c r="AY247" s="10" t="s">
        <v>0</v>
      </c>
      <c r="AZ247" s="10" t="s">
        <v>0</v>
      </c>
      <c r="BA247" s="10" t="s">
        <v>0</v>
      </c>
      <c r="BB247" s="10" t="s">
        <v>0</v>
      </c>
      <c r="BC247" s="10" t="s">
        <v>0</v>
      </c>
      <c r="BD247" s="10" t="s">
        <v>0</v>
      </c>
      <c r="BE247" s="10" t="s">
        <v>0</v>
      </c>
      <c r="BF247" s="10" t="s">
        <v>0</v>
      </c>
      <c r="BG247" s="10" t="s">
        <v>0</v>
      </c>
      <c r="BH247" s="10" t="s">
        <v>0</v>
      </c>
      <c r="BI247" s="10" t="s">
        <v>0</v>
      </c>
      <c r="BJ247" s="10" t="s">
        <v>0</v>
      </c>
      <c r="BK247" s="10" t="s">
        <v>0</v>
      </c>
      <c r="BL247" s="10" t="s">
        <v>0</v>
      </c>
      <c r="BM247" s="10" t="s">
        <v>0</v>
      </c>
      <c r="BN247" s="10" t="s">
        <v>0</v>
      </c>
      <c r="BO247" s="37" t="e">
        <f t="shared" si="7"/>
        <v>#DIV/0!</v>
      </c>
      <c r="BP247" s="37"/>
      <c r="BQ247" s="37"/>
    </row>
    <row r="248" spans="1:69" x14ac:dyDescent="0.25">
      <c r="A248" s="1" t="s">
        <v>1882</v>
      </c>
      <c r="B248" s="4" t="s">
        <v>1096</v>
      </c>
      <c r="C248" s="4" t="s">
        <v>1097</v>
      </c>
      <c r="D248" s="8">
        <v>60368.708385610502</v>
      </c>
      <c r="E248" s="8">
        <v>49947.5198045039</v>
      </c>
      <c r="F248" s="8">
        <v>53038.468072136398</v>
      </c>
      <c r="G248" s="8">
        <v>49139.8961693151</v>
      </c>
      <c r="H248" s="8">
        <v>52688.936645457703</v>
      </c>
      <c r="I248" s="8">
        <v>53497.682279305103</v>
      </c>
      <c r="J248" s="8">
        <v>52074.5539592153</v>
      </c>
      <c r="K248" s="8">
        <v>55679.475146573997</v>
      </c>
      <c r="L248" s="8">
        <v>54977.512464993299</v>
      </c>
      <c r="M248" s="8">
        <v>53617.266545894498</v>
      </c>
      <c r="N248" s="8">
        <v>51552.225536845697</v>
      </c>
      <c r="O248" s="8">
        <v>52605.065281830401</v>
      </c>
      <c r="P248" s="8">
        <v>54483.134440422597</v>
      </c>
      <c r="Q248" s="8">
        <v>50294.219965636403</v>
      </c>
      <c r="R248" s="8">
        <v>49784.496960848599</v>
      </c>
      <c r="S248" s="8">
        <v>46434.288629855298</v>
      </c>
      <c r="T248" s="8">
        <v>48501.7916876979</v>
      </c>
      <c r="U248" s="8">
        <v>47461.751795855002</v>
      </c>
      <c r="V248" s="8">
        <v>46975.755595985</v>
      </c>
      <c r="W248" s="8">
        <v>37914.827919677104</v>
      </c>
      <c r="X248" s="8">
        <v>48753.616187286498</v>
      </c>
      <c r="Y248" s="8">
        <v>46758.186838034497</v>
      </c>
      <c r="Z248" s="8">
        <v>46088.488349462699</v>
      </c>
      <c r="AA248" s="8">
        <v>43596.146584887203</v>
      </c>
      <c r="AB248" s="8">
        <v>45847.778639672702</v>
      </c>
      <c r="AC248" s="8">
        <v>44050.571213310199</v>
      </c>
      <c r="AD248" s="8">
        <v>48323.698338507798</v>
      </c>
      <c r="AE248" s="8">
        <v>42512.203887239397</v>
      </c>
      <c r="AF248" s="8">
        <v>38470.341909054303</v>
      </c>
      <c r="AG248" s="8">
        <v>40046.499885244397</v>
      </c>
      <c r="AH248" s="7">
        <f t="shared" si="6"/>
        <v>0.10681648024413018</v>
      </c>
      <c r="AI248" s="7"/>
      <c r="AJ248" s="7"/>
      <c r="AK248" s="10">
        <v>90702.647191452896</v>
      </c>
      <c r="AL248" s="10">
        <v>87235.402579465401</v>
      </c>
      <c r="AM248" s="10">
        <v>88741.783685759001</v>
      </c>
      <c r="AN248" s="10">
        <v>101183.539728166</v>
      </c>
      <c r="AO248" s="10">
        <v>101286.857676559</v>
      </c>
      <c r="AP248" s="10">
        <v>90677.614720568905</v>
      </c>
      <c r="AQ248" s="10">
        <v>92438.590463566594</v>
      </c>
      <c r="AR248" s="10">
        <v>90584.970868433898</v>
      </c>
      <c r="AS248" s="10">
        <v>88448.206432489897</v>
      </c>
      <c r="AT248" s="10">
        <v>88958.955774607603</v>
      </c>
      <c r="AU248" s="10">
        <v>89881.102481512993</v>
      </c>
      <c r="AV248" s="10">
        <v>84182.400721521597</v>
      </c>
      <c r="AW248" s="10">
        <v>88440.176686067294</v>
      </c>
      <c r="AX248" s="10">
        <v>82847.050537305404</v>
      </c>
      <c r="AY248" s="10">
        <v>85092.467274327704</v>
      </c>
      <c r="AZ248" s="10">
        <v>81091.081413656502</v>
      </c>
      <c r="BA248" s="10">
        <v>81110.369975122696</v>
      </c>
      <c r="BB248" s="10">
        <v>91317.357906350997</v>
      </c>
      <c r="BC248" s="10">
        <v>79901.221388603895</v>
      </c>
      <c r="BD248" s="10">
        <v>73793.182945195498</v>
      </c>
      <c r="BE248" s="10">
        <v>68810.978410893804</v>
      </c>
      <c r="BF248" s="10">
        <v>64852.975668373998</v>
      </c>
      <c r="BG248" s="10">
        <v>73436.819538113399</v>
      </c>
      <c r="BH248" s="10">
        <v>71013.481693250797</v>
      </c>
      <c r="BI248" s="10">
        <v>58795.162275496201</v>
      </c>
      <c r="BJ248" s="10">
        <v>70867.0624272735</v>
      </c>
      <c r="BK248" s="10">
        <v>65263.643080392198</v>
      </c>
      <c r="BL248" s="10">
        <v>71227.456657090996</v>
      </c>
      <c r="BM248" s="10">
        <v>56970.524000949197</v>
      </c>
      <c r="BN248" s="10">
        <v>66251.272575076902</v>
      </c>
      <c r="BO248" s="37">
        <f t="shared" si="7"/>
        <v>0.14654275960701316</v>
      </c>
      <c r="BP248" s="37"/>
      <c r="BQ248" s="37"/>
    </row>
    <row r="249" spans="1:69" x14ac:dyDescent="0.25">
      <c r="A249" s="1" t="s">
        <v>1883</v>
      </c>
      <c r="B249" s="4" t="s">
        <v>1100</v>
      </c>
      <c r="C249" s="4" t="s">
        <v>1101</v>
      </c>
      <c r="D249" s="8">
        <v>152517.995314978</v>
      </c>
      <c r="E249" s="8">
        <v>148088.17857407199</v>
      </c>
      <c r="F249" s="8">
        <v>153769.459107256</v>
      </c>
      <c r="G249" s="8">
        <v>156301.27962222201</v>
      </c>
      <c r="H249" s="8">
        <v>148189.26291206799</v>
      </c>
      <c r="I249" s="8">
        <v>151011.331137981</v>
      </c>
      <c r="J249" s="8">
        <v>154333.48504872399</v>
      </c>
      <c r="K249" s="8">
        <v>160151.06231797201</v>
      </c>
      <c r="L249" s="8">
        <v>172696.30070978601</v>
      </c>
      <c r="M249" s="8">
        <v>158195.401631872</v>
      </c>
      <c r="N249" s="8">
        <v>132404.600593362</v>
      </c>
      <c r="O249" s="8">
        <v>173183.75302559001</v>
      </c>
      <c r="P249" s="8">
        <v>149015.678110662</v>
      </c>
      <c r="Q249" s="8">
        <v>154746.02824311401</v>
      </c>
      <c r="R249" s="8">
        <v>180154.00187279299</v>
      </c>
      <c r="S249" s="8">
        <v>163119.819273815</v>
      </c>
      <c r="T249" s="8">
        <v>166834.40453017599</v>
      </c>
      <c r="U249" s="8">
        <v>174485.07916372901</v>
      </c>
      <c r="V249" s="8">
        <v>166000.97328035699</v>
      </c>
      <c r="W249" s="8">
        <v>155252.19027614599</v>
      </c>
      <c r="X249" s="8">
        <v>156231.15655316299</v>
      </c>
      <c r="Y249" s="8">
        <v>168184.08194642101</v>
      </c>
      <c r="Z249" s="8">
        <v>162073.26979896001</v>
      </c>
      <c r="AA249" s="8">
        <v>152267.23816064099</v>
      </c>
      <c r="AB249" s="8">
        <v>153053.67564585799</v>
      </c>
      <c r="AC249" s="8">
        <v>151598.33712003601</v>
      </c>
      <c r="AD249" s="8">
        <v>169387.77703226701</v>
      </c>
      <c r="AE249" s="8">
        <v>158778.62017379099</v>
      </c>
      <c r="AF249" s="8">
        <v>154864.280124154</v>
      </c>
      <c r="AG249" s="8">
        <v>157086.17109953499</v>
      </c>
      <c r="AH249" s="7">
        <f t="shared" si="6"/>
        <v>6.2005476970312001E-2</v>
      </c>
      <c r="AI249" s="7"/>
      <c r="AJ249" s="7"/>
      <c r="AK249" s="10">
        <v>127294.89568758701</v>
      </c>
      <c r="AL249" s="10">
        <v>151268.64833255901</v>
      </c>
      <c r="AM249" s="10">
        <v>149705.94399730099</v>
      </c>
      <c r="AN249" s="10">
        <v>164974.90826501601</v>
      </c>
      <c r="AO249" s="10">
        <v>172433.67697164501</v>
      </c>
      <c r="AP249" s="10">
        <v>155727.956771375</v>
      </c>
      <c r="AQ249" s="10">
        <v>164193.90485646701</v>
      </c>
      <c r="AR249" s="10">
        <v>171907.94691813001</v>
      </c>
      <c r="AS249" s="10">
        <v>157954.02471018399</v>
      </c>
      <c r="AT249" s="10">
        <v>143775.913441574</v>
      </c>
      <c r="AU249" s="10">
        <v>148114.28681721701</v>
      </c>
      <c r="AV249" s="10">
        <v>152947.742321795</v>
      </c>
      <c r="AW249" s="10">
        <v>149262.048032491</v>
      </c>
      <c r="AX249" s="10">
        <v>156167.33134810801</v>
      </c>
      <c r="AY249" s="10">
        <v>160131.04371361199</v>
      </c>
      <c r="AZ249" s="10">
        <v>158709.19986589099</v>
      </c>
      <c r="BA249" s="10">
        <v>162120.55920132401</v>
      </c>
      <c r="BB249" s="10">
        <v>154994.882480261</v>
      </c>
      <c r="BC249" s="10">
        <v>166097.82232750399</v>
      </c>
      <c r="BD249" s="10">
        <v>163660.10754455099</v>
      </c>
      <c r="BE249" s="10">
        <v>165273.48212004799</v>
      </c>
      <c r="BF249" s="10">
        <v>160290.93756251701</v>
      </c>
      <c r="BG249" s="10">
        <v>158382.60130998801</v>
      </c>
      <c r="BH249" s="10">
        <v>158137.24268108301</v>
      </c>
      <c r="BI249" s="10">
        <v>159716.21603795001</v>
      </c>
      <c r="BJ249" s="10">
        <v>158163.36581417601</v>
      </c>
      <c r="BK249" s="10">
        <v>159880.457736752</v>
      </c>
      <c r="BL249" s="10">
        <v>151595.75199516601</v>
      </c>
      <c r="BM249" s="10">
        <v>169152.273049799</v>
      </c>
      <c r="BN249" s="10">
        <v>160544.40549612799</v>
      </c>
      <c r="BO249" s="37">
        <f t="shared" si="7"/>
        <v>5.669380993994827E-2</v>
      </c>
      <c r="BP249" s="37"/>
      <c r="BQ249" s="37"/>
    </row>
    <row r="250" spans="1:69" x14ac:dyDescent="0.25">
      <c r="A250" s="1" t="s">
        <v>1884</v>
      </c>
      <c r="B250" s="4" t="s">
        <v>1104</v>
      </c>
      <c r="C250" s="4" t="s">
        <v>1105</v>
      </c>
      <c r="D250" s="8">
        <v>300992.77966713201</v>
      </c>
      <c r="E250" s="8">
        <v>299596.69769628701</v>
      </c>
      <c r="F250" s="8">
        <v>315061.720123404</v>
      </c>
      <c r="G250" s="8">
        <v>306171.80104590597</v>
      </c>
      <c r="H250" s="8">
        <v>359339.13368780899</v>
      </c>
      <c r="I250" s="8">
        <v>314947.57788626599</v>
      </c>
      <c r="J250" s="8">
        <v>306407.44314099598</v>
      </c>
      <c r="K250" s="8">
        <v>302780.22683167201</v>
      </c>
      <c r="L250" s="8">
        <v>323838.40019672102</v>
      </c>
      <c r="M250" s="8">
        <v>324125.95260336198</v>
      </c>
      <c r="N250" s="8">
        <v>301706.00196257298</v>
      </c>
      <c r="O250" s="8">
        <v>314453.567969714</v>
      </c>
      <c r="P250" s="8">
        <v>334297.85224951798</v>
      </c>
      <c r="Q250" s="8">
        <v>312262.64404163702</v>
      </c>
      <c r="R250" s="8">
        <v>309272.95716579701</v>
      </c>
      <c r="S250" s="8">
        <v>320054.18138010002</v>
      </c>
      <c r="T250" s="8">
        <v>306930.93314533599</v>
      </c>
      <c r="U250" s="8">
        <v>311320.37642047001</v>
      </c>
      <c r="V250" s="8">
        <v>325978.96014002099</v>
      </c>
      <c r="W250" s="8">
        <v>297468.17601201101</v>
      </c>
      <c r="X250" s="8">
        <v>285875.13828128501</v>
      </c>
      <c r="Y250" s="8">
        <v>333280.00337116898</v>
      </c>
      <c r="Z250" s="8">
        <v>306299.57265379402</v>
      </c>
      <c r="AA250" s="8">
        <v>309667.82359303499</v>
      </c>
      <c r="AB250" s="8">
        <v>313913.46989338001</v>
      </c>
      <c r="AC250" s="8">
        <v>319491.26690253202</v>
      </c>
      <c r="AD250" s="8">
        <v>303003.69667729601</v>
      </c>
      <c r="AE250" s="8">
        <v>299821.69133872603</v>
      </c>
      <c r="AF250" s="8">
        <v>306613.33883394097</v>
      </c>
      <c r="AG250" s="8">
        <v>307977.955709762</v>
      </c>
      <c r="AH250" s="7">
        <f t="shared" si="6"/>
        <v>4.4428573920290197E-2</v>
      </c>
      <c r="AI250" s="7"/>
      <c r="AJ250" s="7"/>
      <c r="AK250" s="10">
        <v>43646.790334619</v>
      </c>
      <c r="AL250" s="10">
        <v>43158.057990554502</v>
      </c>
      <c r="AM250" s="10">
        <v>40046.810736323001</v>
      </c>
      <c r="AN250" s="10">
        <v>40015.1809009934</v>
      </c>
      <c r="AO250" s="10">
        <v>35462.438475669602</v>
      </c>
      <c r="AP250" s="10">
        <v>39359.014530995402</v>
      </c>
      <c r="AQ250" s="10">
        <v>39320.552271835397</v>
      </c>
      <c r="AR250" s="10">
        <v>32004.0998397326</v>
      </c>
      <c r="AS250" s="10">
        <v>42015.494875553602</v>
      </c>
      <c r="AT250" s="10">
        <v>41120.020810826099</v>
      </c>
      <c r="AU250" s="10">
        <v>32380.457896505101</v>
      </c>
      <c r="AV250" s="10">
        <v>36486.045143119503</v>
      </c>
      <c r="AW250" s="10">
        <v>30996.888911726201</v>
      </c>
      <c r="AX250" s="10">
        <v>35489.804663520903</v>
      </c>
      <c r="AY250" s="10">
        <v>42849.899161470799</v>
      </c>
      <c r="AZ250" s="10">
        <v>44434.269515643296</v>
      </c>
      <c r="BA250" s="10">
        <v>36980.279261986303</v>
      </c>
      <c r="BB250" s="10">
        <v>41972.828558944602</v>
      </c>
      <c r="BC250" s="10">
        <v>41755.906716427897</v>
      </c>
      <c r="BD250" s="10">
        <v>34513.3609839282</v>
      </c>
      <c r="BE250" s="10">
        <v>36454.0816469497</v>
      </c>
      <c r="BF250" s="10">
        <v>33907.888591661402</v>
      </c>
      <c r="BG250" s="10">
        <v>31693.105356128999</v>
      </c>
      <c r="BH250" s="10">
        <v>27515.9379530716</v>
      </c>
      <c r="BI250" s="10">
        <v>31213.815812811601</v>
      </c>
      <c r="BJ250" s="10">
        <v>34666.192915149099</v>
      </c>
      <c r="BK250" s="10">
        <v>35971.137420884603</v>
      </c>
      <c r="BL250" s="10">
        <v>39103.389863155797</v>
      </c>
      <c r="BM250" s="10">
        <v>36623.877393436502</v>
      </c>
      <c r="BN250" s="10">
        <v>35483.696821522601</v>
      </c>
      <c r="BO250" s="37">
        <f t="shared" si="7"/>
        <v>0.11776142993134525</v>
      </c>
      <c r="BP250" s="37"/>
      <c r="BQ250" s="37"/>
    </row>
    <row r="251" spans="1:69" x14ac:dyDescent="0.25">
      <c r="A251" s="1" t="s">
        <v>1885</v>
      </c>
      <c r="B251" s="4" t="s">
        <v>1109</v>
      </c>
      <c r="C251" s="4" t="s">
        <v>1110</v>
      </c>
      <c r="D251" s="8">
        <v>14223241.917111799</v>
      </c>
      <c r="E251" s="8">
        <v>13863760.4067866</v>
      </c>
      <c r="F251" s="8">
        <v>13662162.3295771</v>
      </c>
      <c r="G251" s="8">
        <v>13141148.306112699</v>
      </c>
      <c r="H251" s="8">
        <v>13370208.307294</v>
      </c>
      <c r="I251" s="8">
        <v>12573217.084751099</v>
      </c>
      <c r="J251" s="8">
        <v>12729856.292702099</v>
      </c>
      <c r="K251" s="8">
        <v>12737759.233270301</v>
      </c>
      <c r="L251" s="8">
        <v>12492409.553393399</v>
      </c>
      <c r="M251" s="8">
        <v>11905732.952048</v>
      </c>
      <c r="N251" s="8">
        <v>12330569.5813326</v>
      </c>
      <c r="O251" s="8">
        <v>12349097.111645799</v>
      </c>
      <c r="P251" s="8">
        <v>12095237.429510601</v>
      </c>
      <c r="Q251" s="8">
        <v>11902753.122324301</v>
      </c>
      <c r="R251" s="8">
        <v>11942504.7365648</v>
      </c>
      <c r="S251" s="8">
        <v>11774210.0005928</v>
      </c>
      <c r="T251" s="8">
        <v>11875147.628232701</v>
      </c>
      <c r="U251" s="8">
        <v>12088164.6937242</v>
      </c>
      <c r="V251" s="8">
        <v>11819365.6466229</v>
      </c>
      <c r="W251" s="8">
        <v>11569624.1747788</v>
      </c>
      <c r="X251" s="8">
        <v>11268492.874286501</v>
      </c>
      <c r="Y251" s="8">
        <v>11521273.497016</v>
      </c>
      <c r="Z251" s="8">
        <v>11756948.281538701</v>
      </c>
      <c r="AA251" s="8">
        <v>11518440.4452972</v>
      </c>
      <c r="AB251" s="8">
        <v>11524822.3085116</v>
      </c>
      <c r="AC251" s="8">
        <v>11211813.3511716</v>
      </c>
      <c r="AD251" s="8">
        <v>11581022.827309901</v>
      </c>
      <c r="AE251" s="8">
        <v>11251620.8546184</v>
      </c>
      <c r="AF251" s="8">
        <v>11524315.029808201</v>
      </c>
      <c r="AG251" s="8">
        <v>11603068.366840599</v>
      </c>
      <c r="AH251" s="7">
        <f t="shared" si="6"/>
        <v>6.5925592165588395E-2</v>
      </c>
      <c r="AI251" s="7"/>
      <c r="AJ251" s="7"/>
      <c r="AK251" s="10">
        <v>29009286.018080499</v>
      </c>
      <c r="AL251" s="10">
        <v>29399520.717061099</v>
      </c>
      <c r="AM251" s="10">
        <v>29292504.720670499</v>
      </c>
      <c r="AN251" s="10">
        <v>28037321.204209302</v>
      </c>
      <c r="AO251" s="10">
        <v>29246648.359660599</v>
      </c>
      <c r="AP251" s="10">
        <v>28870856.446541298</v>
      </c>
      <c r="AQ251" s="10">
        <v>27849932.884284899</v>
      </c>
      <c r="AR251" s="10">
        <v>27378547.4492274</v>
      </c>
      <c r="AS251" s="10">
        <v>27040285.930498</v>
      </c>
      <c r="AT251" s="10">
        <v>27326828.441358</v>
      </c>
      <c r="AU251" s="10">
        <v>26401505.976409599</v>
      </c>
      <c r="AV251" s="10">
        <v>26294263.553592298</v>
      </c>
      <c r="AW251" s="10">
        <v>27528197.464472301</v>
      </c>
      <c r="AX251" s="10">
        <v>25820969.286341399</v>
      </c>
      <c r="AY251" s="10">
        <v>26324394.796202902</v>
      </c>
      <c r="AZ251" s="10">
        <v>25555975.040577698</v>
      </c>
      <c r="BA251" s="10">
        <v>26436062.332961101</v>
      </c>
      <c r="BB251" s="10">
        <v>25783924.189979699</v>
      </c>
      <c r="BC251" s="10">
        <v>25226013.602796499</v>
      </c>
      <c r="BD251" s="10">
        <v>25963929.864100501</v>
      </c>
      <c r="BE251" s="10">
        <v>25563131.134685699</v>
      </c>
      <c r="BF251" s="10">
        <v>25346800.4417293</v>
      </c>
      <c r="BG251" s="10">
        <v>26039665.349803802</v>
      </c>
      <c r="BH251" s="10">
        <v>25909821.0590633</v>
      </c>
      <c r="BI251" s="10">
        <v>25279838.032742999</v>
      </c>
      <c r="BJ251" s="10">
        <v>25257924.017575201</v>
      </c>
      <c r="BK251" s="10">
        <v>25267302.054922499</v>
      </c>
      <c r="BL251" s="10">
        <v>24949708.745398998</v>
      </c>
      <c r="BM251" s="10">
        <v>26074123.909258001</v>
      </c>
      <c r="BN251" s="10">
        <v>24965478.498859402</v>
      </c>
      <c r="BO251" s="37">
        <f t="shared" si="7"/>
        <v>5.312525616644994E-2</v>
      </c>
      <c r="BP251" s="37"/>
      <c r="BQ251" s="37"/>
    </row>
    <row r="252" spans="1:69" x14ac:dyDescent="0.25">
      <c r="A252" s="1" t="s">
        <v>1886</v>
      </c>
      <c r="B252" s="4" t="s">
        <v>1114</v>
      </c>
      <c r="C252" s="4" t="s">
        <v>1115</v>
      </c>
      <c r="D252" s="8">
        <v>181852.46976735699</v>
      </c>
      <c r="E252" s="8">
        <v>148586.433057502</v>
      </c>
      <c r="F252" s="8">
        <v>122267.808179292</v>
      </c>
      <c r="G252" s="8">
        <v>105091.498365216</v>
      </c>
      <c r="H252" s="8">
        <v>89323.899621823599</v>
      </c>
      <c r="I252" s="8">
        <v>86896.4579802566</v>
      </c>
      <c r="J252" s="8">
        <v>83718.987261588103</v>
      </c>
      <c r="K252" s="8">
        <v>80747.689641233606</v>
      </c>
      <c r="L252" s="8">
        <v>71708.385509313099</v>
      </c>
      <c r="M252" s="8">
        <v>65305.959482652099</v>
      </c>
      <c r="N252" s="8">
        <v>58596.272219863597</v>
      </c>
      <c r="O252" s="8">
        <v>69935.810914743997</v>
      </c>
      <c r="P252" s="8">
        <v>70630.426451910695</v>
      </c>
      <c r="Q252" s="8">
        <v>65346.462788311699</v>
      </c>
      <c r="R252" s="8">
        <v>65973.266963416201</v>
      </c>
      <c r="S252" s="8">
        <v>67284.578442644095</v>
      </c>
      <c r="T252" s="8">
        <v>64213.541422456001</v>
      </c>
      <c r="U252" s="8">
        <v>63726.089471143801</v>
      </c>
      <c r="V252" s="8">
        <v>52201.5372725423</v>
      </c>
      <c r="W252" s="8">
        <v>52385.5706973778</v>
      </c>
      <c r="X252" s="8">
        <v>53273.1557769469</v>
      </c>
      <c r="Y252" s="8">
        <v>53114.412565199702</v>
      </c>
      <c r="Z252" s="8">
        <v>55876.652193018897</v>
      </c>
      <c r="AA252" s="8">
        <v>50455.944547912601</v>
      </c>
      <c r="AB252" s="8">
        <v>50401.293120275201</v>
      </c>
      <c r="AC252" s="8">
        <v>47218.530049594097</v>
      </c>
      <c r="AD252" s="8">
        <v>49650.603470287599</v>
      </c>
      <c r="AE252" s="8">
        <v>43699.9977125109</v>
      </c>
      <c r="AF252" s="8">
        <v>51076.074100965103</v>
      </c>
      <c r="AG252" s="8">
        <v>49546.978680871602</v>
      </c>
      <c r="AH252" s="7">
        <f t="shared" si="6"/>
        <v>0.43170765455079718</v>
      </c>
      <c r="AI252" s="7"/>
      <c r="AJ252" s="7"/>
      <c r="AK252" s="10">
        <v>185585.49812511899</v>
      </c>
      <c r="AL252" s="10">
        <v>172109.54888915</v>
      </c>
      <c r="AM252" s="10">
        <v>142065.83074873601</v>
      </c>
      <c r="AN252" s="10">
        <v>112903.277022557</v>
      </c>
      <c r="AO252" s="10">
        <v>108119.882611262</v>
      </c>
      <c r="AP252" s="10">
        <v>99445.327306829</v>
      </c>
      <c r="AQ252" s="10">
        <v>107558.69818957501</v>
      </c>
      <c r="AR252" s="10">
        <v>97559.109663411597</v>
      </c>
      <c r="AS252" s="10">
        <v>92567.186813628505</v>
      </c>
      <c r="AT252" s="10">
        <v>88738.553158232593</v>
      </c>
      <c r="AU252" s="10">
        <v>93671.477455114495</v>
      </c>
      <c r="AV252" s="10">
        <v>87761.247576001304</v>
      </c>
      <c r="AW252" s="10">
        <v>83999.322600025698</v>
      </c>
      <c r="AX252" s="10">
        <v>78905.915019018299</v>
      </c>
      <c r="AY252" s="10">
        <v>89924.327791318196</v>
      </c>
      <c r="AZ252" s="10">
        <v>86533.5969478716</v>
      </c>
      <c r="BA252" s="10">
        <v>84078.219811050396</v>
      </c>
      <c r="BB252" s="10">
        <v>74244.314551941206</v>
      </c>
      <c r="BC252" s="10">
        <v>71630.731255928098</v>
      </c>
      <c r="BD252" s="10">
        <v>67463.807635242803</v>
      </c>
      <c r="BE252" s="10">
        <v>66102.707027570097</v>
      </c>
      <c r="BF252" s="10">
        <v>73324.3877380997</v>
      </c>
      <c r="BG252" s="10">
        <v>68277.113411538099</v>
      </c>
      <c r="BH252" s="10">
        <v>64829.526177988002</v>
      </c>
      <c r="BI252" s="10">
        <v>65910.425337085806</v>
      </c>
      <c r="BJ252" s="10">
        <v>69356.828030451303</v>
      </c>
      <c r="BK252" s="10">
        <v>65112.5873932666</v>
      </c>
      <c r="BL252" s="10">
        <v>63731.616153530602</v>
      </c>
      <c r="BM252" s="10">
        <v>68513.119883525593</v>
      </c>
      <c r="BN252" s="10">
        <v>59978.920826274203</v>
      </c>
      <c r="BO252" s="37">
        <f t="shared" si="7"/>
        <v>0.33936688146331595</v>
      </c>
      <c r="BP252" s="37"/>
      <c r="BQ252" s="37"/>
    </row>
    <row r="253" spans="1:69" x14ac:dyDescent="0.25">
      <c r="A253" s="1" t="s">
        <v>1887</v>
      </c>
      <c r="B253" s="4" t="s">
        <v>1119</v>
      </c>
      <c r="C253" s="4" t="s">
        <v>1120</v>
      </c>
      <c r="D253" s="8" t="s">
        <v>0</v>
      </c>
      <c r="E253" s="8" t="s">
        <v>0</v>
      </c>
      <c r="F253" s="8" t="s">
        <v>0</v>
      </c>
      <c r="G253" s="8" t="s">
        <v>0</v>
      </c>
      <c r="H253" s="8" t="s">
        <v>0</v>
      </c>
      <c r="I253" s="8" t="s">
        <v>0</v>
      </c>
      <c r="J253" s="8" t="s">
        <v>0</v>
      </c>
      <c r="K253" s="8" t="s">
        <v>0</v>
      </c>
      <c r="L253" s="8" t="s">
        <v>0</v>
      </c>
      <c r="M253" s="8" t="s">
        <v>0</v>
      </c>
      <c r="N253" s="8" t="s">
        <v>0</v>
      </c>
      <c r="O253" s="8" t="s">
        <v>0</v>
      </c>
      <c r="P253" s="8" t="s">
        <v>0</v>
      </c>
      <c r="Q253" s="8" t="s">
        <v>0</v>
      </c>
      <c r="R253" s="8" t="s">
        <v>0</v>
      </c>
      <c r="S253" s="8" t="s">
        <v>0</v>
      </c>
      <c r="T253" s="8" t="s">
        <v>0</v>
      </c>
      <c r="U253" s="8" t="s">
        <v>0</v>
      </c>
      <c r="V253" s="8" t="s">
        <v>0</v>
      </c>
      <c r="W253" s="8" t="s">
        <v>0</v>
      </c>
      <c r="X253" s="8" t="s">
        <v>0</v>
      </c>
      <c r="Y253" s="8" t="s">
        <v>0</v>
      </c>
      <c r="Z253" s="8" t="s">
        <v>0</v>
      </c>
      <c r="AA253" s="8" t="s">
        <v>0</v>
      </c>
      <c r="AB253" s="8" t="s">
        <v>0</v>
      </c>
      <c r="AC253" s="8" t="s">
        <v>0</v>
      </c>
      <c r="AD253" s="8" t="s">
        <v>0</v>
      </c>
      <c r="AE253" s="8" t="s">
        <v>0</v>
      </c>
      <c r="AF253" s="8" t="s">
        <v>0</v>
      </c>
      <c r="AG253" s="8" t="s">
        <v>0</v>
      </c>
      <c r="AH253" s="7" t="e">
        <f t="shared" si="6"/>
        <v>#DIV/0!</v>
      </c>
      <c r="AI253" s="7"/>
      <c r="AJ253" s="7"/>
      <c r="AK253" s="10" t="s">
        <v>0</v>
      </c>
      <c r="AL253" s="10" t="s">
        <v>0</v>
      </c>
      <c r="AM253" s="10" t="s">
        <v>0</v>
      </c>
      <c r="AN253" s="10" t="s">
        <v>0</v>
      </c>
      <c r="AO253" s="10" t="s">
        <v>0</v>
      </c>
      <c r="AP253" s="10" t="s">
        <v>0</v>
      </c>
      <c r="AQ253" s="10" t="s">
        <v>0</v>
      </c>
      <c r="AR253" s="10" t="s">
        <v>0</v>
      </c>
      <c r="AS253" s="10" t="s">
        <v>0</v>
      </c>
      <c r="AT253" s="10" t="s">
        <v>0</v>
      </c>
      <c r="AU253" s="10" t="s">
        <v>0</v>
      </c>
      <c r="AV253" s="10" t="s">
        <v>0</v>
      </c>
      <c r="AW253" s="10" t="s">
        <v>0</v>
      </c>
      <c r="AX253" s="10" t="s">
        <v>0</v>
      </c>
      <c r="AY253" s="10" t="s">
        <v>0</v>
      </c>
      <c r="AZ253" s="10" t="s">
        <v>0</v>
      </c>
      <c r="BA253" s="10" t="s">
        <v>0</v>
      </c>
      <c r="BB253" s="10" t="s">
        <v>0</v>
      </c>
      <c r="BC253" s="10" t="s">
        <v>0</v>
      </c>
      <c r="BD253" s="10" t="s">
        <v>0</v>
      </c>
      <c r="BE253" s="10" t="s">
        <v>0</v>
      </c>
      <c r="BF253" s="10" t="s">
        <v>0</v>
      </c>
      <c r="BG253" s="10" t="s">
        <v>0</v>
      </c>
      <c r="BH253" s="10" t="s">
        <v>0</v>
      </c>
      <c r="BI253" s="10" t="s">
        <v>0</v>
      </c>
      <c r="BJ253" s="10" t="s">
        <v>0</v>
      </c>
      <c r="BK253" s="10" t="s">
        <v>0</v>
      </c>
      <c r="BL253" s="10" t="s">
        <v>0</v>
      </c>
      <c r="BM253" s="10" t="s">
        <v>0</v>
      </c>
      <c r="BN253" s="10" t="s">
        <v>0</v>
      </c>
      <c r="BO253" s="37" t="e">
        <f t="shared" si="7"/>
        <v>#DIV/0!</v>
      </c>
      <c r="BP253" s="37"/>
      <c r="BQ253" s="37"/>
    </row>
    <row r="254" spans="1:69" x14ac:dyDescent="0.25">
      <c r="A254" s="1" t="s">
        <v>1888</v>
      </c>
      <c r="B254" s="4" t="s">
        <v>1124</v>
      </c>
      <c r="C254" s="4" t="s">
        <v>1125</v>
      </c>
      <c r="D254" s="8" t="s">
        <v>0</v>
      </c>
      <c r="E254" s="8" t="s">
        <v>0</v>
      </c>
      <c r="F254" s="8" t="s">
        <v>0</v>
      </c>
      <c r="G254" s="8" t="s">
        <v>0</v>
      </c>
      <c r="H254" s="8" t="s">
        <v>0</v>
      </c>
      <c r="I254" s="8" t="s">
        <v>0</v>
      </c>
      <c r="J254" s="8" t="s">
        <v>0</v>
      </c>
      <c r="K254" s="8" t="s">
        <v>0</v>
      </c>
      <c r="L254" s="8" t="s">
        <v>0</v>
      </c>
      <c r="M254" s="8" t="s">
        <v>0</v>
      </c>
      <c r="N254" s="8" t="s">
        <v>0</v>
      </c>
      <c r="O254" s="8" t="s">
        <v>0</v>
      </c>
      <c r="P254" s="8" t="s">
        <v>0</v>
      </c>
      <c r="Q254" s="8" t="s">
        <v>0</v>
      </c>
      <c r="R254" s="8" t="s">
        <v>0</v>
      </c>
      <c r="S254" s="8" t="s">
        <v>0</v>
      </c>
      <c r="T254" s="8" t="s">
        <v>0</v>
      </c>
      <c r="U254" s="8" t="s">
        <v>0</v>
      </c>
      <c r="V254" s="8" t="s">
        <v>0</v>
      </c>
      <c r="W254" s="8" t="s">
        <v>0</v>
      </c>
      <c r="X254" s="8" t="s">
        <v>0</v>
      </c>
      <c r="Y254" s="8" t="s">
        <v>0</v>
      </c>
      <c r="Z254" s="8" t="s">
        <v>0</v>
      </c>
      <c r="AA254" s="8" t="s">
        <v>0</v>
      </c>
      <c r="AB254" s="8" t="s">
        <v>0</v>
      </c>
      <c r="AC254" s="8" t="s">
        <v>0</v>
      </c>
      <c r="AD254" s="8" t="s">
        <v>0</v>
      </c>
      <c r="AE254" s="8" t="s">
        <v>0</v>
      </c>
      <c r="AF254" s="8" t="s">
        <v>0</v>
      </c>
      <c r="AG254" s="8" t="s">
        <v>0</v>
      </c>
      <c r="AH254" s="7" t="e">
        <f t="shared" si="6"/>
        <v>#DIV/0!</v>
      </c>
      <c r="AI254" s="7"/>
      <c r="AJ254" s="7"/>
      <c r="AK254" s="10" t="s">
        <v>0</v>
      </c>
      <c r="AL254" s="10" t="s">
        <v>0</v>
      </c>
      <c r="AM254" s="10" t="s">
        <v>0</v>
      </c>
      <c r="AN254" s="10" t="s">
        <v>0</v>
      </c>
      <c r="AO254" s="10" t="s">
        <v>0</v>
      </c>
      <c r="AP254" s="10" t="s">
        <v>0</v>
      </c>
      <c r="AQ254" s="10" t="s">
        <v>0</v>
      </c>
      <c r="AR254" s="10" t="s">
        <v>0</v>
      </c>
      <c r="AS254" s="10" t="s">
        <v>0</v>
      </c>
      <c r="AT254" s="10" t="s">
        <v>0</v>
      </c>
      <c r="AU254" s="10" t="s">
        <v>0</v>
      </c>
      <c r="AV254" s="10" t="s">
        <v>0</v>
      </c>
      <c r="AW254" s="10" t="s">
        <v>0</v>
      </c>
      <c r="AX254" s="10" t="s">
        <v>0</v>
      </c>
      <c r="AY254" s="10" t="s">
        <v>0</v>
      </c>
      <c r="AZ254" s="10" t="s">
        <v>0</v>
      </c>
      <c r="BA254" s="10" t="s">
        <v>0</v>
      </c>
      <c r="BB254" s="10" t="s">
        <v>0</v>
      </c>
      <c r="BC254" s="10" t="s">
        <v>0</v>
      </c>
      <c r="BD254" s="10" t="s">
        <v>0</v>
      </c>
      <c r="BE254" s="10" t="s">
        <v>0</v>
      </c>
      <c r="BF254" s="10" t="s">
        <v>0</v>
      </c>
      <c r="BG254" s="10" t="s">
        <v>0</v>
      </c>
      <c r="BH254" s="10" t="s">
        <v>0</v>
      </c>
      <c r="BI254" s="10" t="s">
        <v>0</v>
      </c>
      <c r="BJ254" s="10" t="s">
        <v>0</v>
      </c>
      <c r="BK254" s="10" t="s">
        <v>0</v>
      </c>
      <c r="BL254" s="10" t="s">
        <v>0</v>
      </c>
      <c r="BM254" s="10" t="s">
        <v>0</v>
      </c>
      <c r="BN254" s="10" t="s">
        <v>0</v>
      </c>
      <c r="BO254" s="37" t="e">
        <f t="shared" si="7"/>
        <v>#DIV/0!</v>
      </c>
      <c r="BP254" s="37"/>
      <c r="BQ254" s="37"/>
    </row>
    <row r="255" spans="1:69" x14ac:dyDescent="0.25">
      <c r="A255" s="1" t="s">
        <v>1890</v>
      </c>
      <c r="B255" s="4" t="s">
        <v>1129</v>
      </c>
      <c r="C255" s="4" t="s">
        <v>1130</v>
      </c>
      <c r="D255" s="8" t="s">
        <v>0</v>
      </c>
      <c r="E255" s="8" t="s">
        <v>0</v>
      </c>
      <c r="F255" s="8" t="s">
        <v>0</v>
      </c>
      <c r="G255" s="8" t="s">
        <v>0</v>
      </c>
      <c r="H255" s="8" t="s">
        <v>0</v>
      </c>
      <c r="I255" s="8" t="s">
        <v>0</v>
      </c>
      <c r="J255" s="8" t="s">
        <v>0</v>
      </c>
      <c r="K255" s="8" t="s">
        <v>0</v>
      </c>
      <c r="L255" s="8" t="s">
        <v>0</v>
      </c>
      <c r="M255" s="8" t="s">
        <v>0</v>
      </c>
      <c r="N255" s="8" t="s">
        <v>0</v>
      </c>
      <c r="O255" s="8" t="s">
        <v>0</v>
      </c>
      <c r="P255" s="8" t="s">
        <v>0</v>
      </c>
      <c r="Q255" s="8" t="s">
        <v>0</v>
      </c>
      <c r="R255" s="8" t="s">
        <v>0</v>
      </c>
      <c r="S255" s="8" t="s">
        <v>0</v>
      </c>
      <c r="T255" s="8" t="s">
        <v>0</v>
      </c>
      <c r="U255" s="8" t="s">
        <v>0</v>
      </c>
      <c r="V255" s="8" t="s">
        <v>0</v>
      </c>
      <c r="W255" s="8" t="s">
        <v>0</v>
      </c>
      <c r="X255" s="8" t="s">
        <v>0</v>
      </c>
      <c r="Y255" s="8" t="s">
        <v>0</v>
      </c>
      <c r="Z255" s="8" t="s">
        <v>0</v>
      </c>
      <c r="AA255" s="8" t="s">
        <v>0</v>
      </c>
      <c r="AB255" s="8" t="s">
        <v>0</v>
      </c>
      <c r="AC255" s="8" t="s">
        <v>0</v>
      </c>
      <c r="AD255" s="8" t="s">
        <v>0</v>
      </c>
      <c r="AE255" s="8" t="s">
        <v>0</v>
      </c>
      <c r="AF255" s="8" t="s">
        <v>0</v>
      </c>
      <c r="AG255" s="8" t="s">
        <v>0</v>
      </c>
      <c r="AH255" s="7" t="e">
        <f t="shared" si="6"/>
        <v>#DIV/0!</v>
      </c>
      <c r="AI255" s="7"/>
      <c r="AJ255" s="7"/>
      <c r="AK255" s="10" t="s">
        <v>0</v>
      </c>
      <c r="AL255" s="10" t="s">
        <v>0</v>
      </c>
      <c r="AM255" s="10" t="s">
        <v>0</v>
      </c>
      <c r="AN255" s="10" t="s">
        <v>0</v>
      </c>
      <c r="AO255" s="10" t="s">
        <v>0</v>
      </c>
      <c r="AP255" s="10" t="s">
        <v>0</v>
      </c>
      <c r="AQ255" s="10" t="s">
        <v>0</v>
      </c>
      <c r="AR255" s="10" t="s">
        <v>0</v>
      </c>
      <c r="AS255" s="10" t="s">
        <v>0</v>
      </c>
      <c r="AT255" s="10" t="s">
        <v>0</v>
      </c>
      <c r="AU255" s="10" t="s">
        <v>0</v>
      </c>
      <c r="AV255" s="10" t="s">
        <v>0</v>
      </c>
      <c r="AW255" s="10" t="s">
        <v>0</v>
      </c>
      <c r="AX255" s="10" t="s">
        <v>0</v>
      </c>
      <c r="AY255" s="10" t="s">
        <v>0</v>
      </c>
      <c r="AZ255" s="10" t="s">
        <v>0</v>
      </c>
      <c r="BA255" s="10" t="s">
        <v>0</v>
      </c>
      <c r="BB255" s="10" t="s">
        <v>0</v>
      </c>
      <c r="BC255" s="10" t="s">
        <v>0</v>
      </c>
      <c r="BD255" s="10" t="s">
        <v>0</v>
      </c>
      <c r="BE255" s="10" t="s">
        <v>0</v>
      </c>
      <c r="BF255" s="10" t="s">
        <v>0</v>
      </c>
      <c r="BG255" s="10" t="s">
        <v>0</v>
      </c>
      <c r="BH255" s="10" t="s">
        <v>0</v>
      </c>
      <c r="BI255" s="10" t="s">
        <v>0</v>
      </c>
      <c r="BJ255" s="10" t="s">
        <v>0</v>
      </c>
      <c r="BK255" s="10" t="s">
        <v>0</v>
      </c>
      <c r="BL255" s="10" t="s">
        <v>0</v>
      </c>
      <c r="BM255" s="10" t="s">
        <v>0</v>
      </c>
      <c r="BN255" s="10" t="s">
        <v>0</v>
      </c>
      <c r="BO255" s="37" t="e">
        <f t="shared" si="7"/>
        <v>#DIV/0!</v>
      </c>
      <c r="BP255" s="37"/>
      <c r="BQ255" s="37"/>
    </row>
    <row r="256" spans="1:69" x14ac:dyDescent="0.25">
      <c r="A256" s="1" t="s">
        <v>1891</v>
      </c>
      <c r="B256" s="4" t="s">
        <v>1133</v>
      </c>
      <c r="C256" s="4" t="s">
        <v>1134</v>
      </c>
      <c r="D256" s="8">
        <v>41378.8028416819</v>
      </c>
      <c r="E256" s="8">
        <v>43850.894110699301</v>
      </c>
      <c r="F256" s="8">
        <v>48517.895472711702</v>
      </c>
      <c r="G256" s="8">
        <v>47567.460043818202</v>
      </c>
      <c r="H256" s="8">
        <v>46045.307045501999</v>
      </c>
      <c r="I256" s="8">
        <v>48784.029010526603</v>
      </c>
      <c r="J256" s="8">
        <v>47601.183067279002</v>
      </c>
      <c r="K256" s="8">
        <v>42900.183416340296</v>
      </c>
      <c r="L256" s="8">
        <v>46642.039177770697</v>
      </c>
      <c r="M256" s="8">
        <v>41401.700418112603</v>
      </c>
      <c r="N256" s="8">
        <v>43638.743820237898</v>
      </c>
      <c r="O256" s="8">
        <v>42719.332325096802</v>
      </c>
      <c r="P256" s="8">
        <v>47998.822809481098</v>
      </c>
      <c r="Q256" s="8">
        <v>43884.771588251402</v>
      </c>
      <c r="R256" s="8">
        <v>39770.470660280997</v>
      </c>
      <c r="S256" s="8">
        <v>39065.958022537503</v>
      </c>
      <c r="T256" s="8">
        <v>43400.830464951599</v>
      </c>
      <c r="U256" s="8">
        <v>39441.347761666999</v>
      </c>
      <c r="V256" s="8">
        <v>42286.4437610635</v>
      </c>
      <c r="W256" s="8">
        <v>43666.456546101203</v>
      </c>
      <c r="X256" s="8">
        <v>40016.565798387703</v>
      </c>
      <c r="Y256" s="8">
        <v>40810.618275718698</v>
      </c>
      <c r="Z256" s="8">
        <v>45156.0649721523</v>
      </c>
      <c r="AA256" s="8">
        <v>40977.970131376198</v>
      </c>
      <c r="AB256" s="8">
        <v>44499.155219215703</v>
      </c>
      <c r="AC256" s="8">
        <v>42697.716711663103</v>
      </c>
      <c r="AD256" s="8">
        <v>46901.3162780727</v>
      </c>
      <c r="AE256" s="8">
        <v>46027.762571054503</v>
      </c>
      <c r="AF256" s="8">
        <v>47175.948157466897</v>
      </c>
      <c r="AG256" s="8">
        <v>47623.587829990502</v>
      </c>
      <c r="AH256" s="7">
        <f t="shared" si="6"/>
        <v>6.703190446221266E-2</v>
      </c>
      <c r="AI256" s="7"/>
      <c r="AJ256" s="7"/>
      <c r="AK256" s="10">
        <v>190059.72638977601</v>
      </c>
      <c r="AL256" s="10">
        <v>178137.33867127201</v>
      </c>
      <c r="AM256" s="10">
        <v>174970.54564552501</v>
      </c>
      <c r="AN256" s="10">
        <v>198556.52978451599</v>
      </c>
      <c r="AO256" s="10">
        <v>172785.789199358</v>
      </c>
      <c r="AP256" s="10">
        <v>174412.96793634599</v>
      </c>
      <c r="AQ256" s="10">
        <v>179216.94417436601</v>
      </c>
      <c r="AR256" s="10">
        <v>165178.972479719</v>
      </c>
      <c r="AS256" s="10">
        <v>169597.18388130399</v>
      </c>
      <c r="AT256" s="10">
        <v>176617.657200185</v>
      </c>
      <c r="AU256" s="10">
        <v>165988.31021031301</v>
      </c>
      <c r="AV256" s="10">
        <v>169954.585827681</v>
      </c>
      <c r="AW256" s="10">
        <v>171342.08877656699</v>
      </c>
      <c r="AX256" s="10">
        <v>162628.165706158</v>
      </c>
      <c r="AY256" s="10">
        <v>176181.154799465</v>
      </c>
      <c r="AZ256" s="10">
        <v>167462.82568866</v>
      </c>
      <c r="BA256" s="10">
        <v>158494.25722156599</v>
      </c>
      <c r="BB256" s="10">
        <v>159083.09862531</v>
      </c>
      <c r="BC256" s="10">
        <v>162982.969966773</v>
      </c>
      <c r="BD256" s="10">
        <v>176632.211488384</v>
      </c>
      <c r="BE256" s="10">
        <v>162288.36052854301</v>
      </c>
      <c r="BF256" s="10">
        <v>170348.609154737</v>
      </c>
      <c r="BG256" s="10">
        <v>180132.869069145</v>
      </c>
      <c r="BH256" s="10">
        <v>170069.424300788</v>
      </c>
      <c r="BI256" s="10">
        <v>168524.985545556</v>
      </c>
      <c r="BJ256" s="10">
        <v>180506.308462577</v>
      </c>
      <c r="BK256" s="10">
        <v>166511.654385973</v>
      </c>
      <c r="BL256" s="10">
        <v>162920.09432607499</v>
      </c>
      <c r="BM256" s="10">
        <v>165286.67386496699</v>
      </c>
      <c r="BN256" s="10">
        <v>160359.66963881999</v>
      </c>
      <c r="BO256" s="37">
        <f t="shared" si="7"/>
        <v>5.2634764362966963E-2</v>
      </c>
      <c r="BP256" s="37"/>
      <c r="BQ256" s="37"/>
    </row>
    <row r="257" spans="1:69" x14ac:dyDescent="0.25">
      <c r="A257" s="1" t="s">
        <v>1892</v>
      </c>
      <c r="B257" s="4" t="s">
        <v>1137</v>
      </c>
      <c r="C257" s="4" t="s">
        <v>1138</v>
      </c>
      <c r="D257" s="8">
        <v>1292331.28353052</v>
      </c>
      <c r="E257" s="8">
        <v>1291772.8174668299</v>
      </c>
      <c r="F257" s="8">
        <v>1305802.32502208</v>
      </c>
      <c r="G257" s="8">
        <v>1311425.7026042801</v>
      </c>
      <c r="H257" s="8">
        <v>1276743.28158842</v>
      </c>
      <c r="I257" s="8">
        <v>1271605.3504645601</v>
      </c>
      <c r="J257" s="8">
        <v>1287253.2525726601</v>
      </c>
      <c r="K257" s="8">
        <v>1256548.19505777</v>
      </c>
      <c r="L257" s="8">
        <v>1211755.2477488399</v>
      </c>
      <c r="M257" s="8">
        <v>1164368.85312231</v>
      </c>
      <c r="N257" s="8">
        <v>1205365.91055666</v>
      </c>
      <c r="O257" s="8">
        <v>1199120.50906352</v>
      </c>
      <c r="P257" s="8">
        <v>1184657.72930279</v>
      </c>
      <c r="Q257" s="8">
        <v>1225778.63651368</v>
      </c>
      <c r="R257" s="8">
        <v>1171913.0401340199</v>
      </c>
      <c r="S257" s="8">
        <v>1218127.2769760599</v>
      </c>
      <c r="T257" s="8">
        <v>1214268.7048028701</v>
      </c>
      <c r="U257" s="8">
        <v>1167830.5466841799</v>
      </c>
      <c r="V257" s="8">
        <v>1222433.51491209</v>
      </c>
      <c r="W257" s="8">
        <v>1227615.4118866301</v>
      </c>
      <c r="X257" s="8">
        <v>1145381.31686802</v>
      </c>
      <c r="Y257" s="8">
        <v>1133568.6955223901</v>
      </c>
      <c r="Z257" s="8">
        <v>1172155.3427675299</v>
      </c>
      <c r="AA257" s="8">
        <v>1156757.08918959</v>
      </c>
      <c r="AB257" s="8">
        <v>1138108.99044013</v>
      </c>
      <c r="AC257" s="8">
        <v>1119192.7702395199</v>
      </c>
      <c r="AD257" s="8">
        <v>1181658.96897453</v>
      </c>
      <c r="AE257" s="8">
        <v>1174825.1100796</v>
      </c>
      <c r="AF257" s="8">
        <v>1152654.7904904501</v>
      </c>
      <c r="AG257" s="8">
        <v>1101813.6626843601</v>
      </c>
      <c r="AH257" s="7">
        <f t="shared" si="6"/>
        <v>4.8805381585738654E-2</v>
      </c>
      <c r="AI257" s="7"/>
      <c r="AJ257" s="7"/>
      <c r="AK257" s="10" t="s">
        <v>0</v>
      </c>
      <c r="AL257" s="10" t="s">
        <v>0</v>
      </c>
      <c r="AM257" s="10" t="s">
        <v>0</v>
      </c>
      <c r="AN257" s="10" t="s">
        <v>0</v>
      </c>
      <c r="AO257" s="10" t="s">
        <v>0</v>
      </c>
      <c r="AP257" s="10" t="s">
        <v>0</v>
      </c>
      <c r="AQ257" s="10" t="s">
        <v>0</v>
      </c>
      <c r="AR257" s="10" t="s">
        <v>0</v>
      </c>
      <c r="AS257" s="10" t="s">
        <v>0</v>
      </c>
      <c r="AT257" s="10" t="s">
        <v>0</v>
      </c>
      <c r="AU257" s="10" t="s">
        <v>0</v>
      </c>
      <c r="AV257" s="10" t="s">
        <v>0</v>
      </c>
      <c r="AW257" s="10" t="s">
        <v>0</v>
      </c>
      <c r="AX257" s="10" t="s">
        <v>0</v>
      </c>
      <c r="AY257" s="10" t="s">
        <v>0</v>
      </c>
      <c r="AZ257" s="10" t="s">
        <v>0</v>
      </c>
      <c r="BA257" s="10" t="s">
        <v>0</v>
      </c>
      <c r="BB257" s="10" t="s">
        <v>0</v>
      </c>
      <c r="BC257" s="10" t="s">
        <v>0</v>
      </c>
      <c r="BD257" s="10" t="s">
        <v>0</v>
      </c>
      <c r="BE257" s="10" t="s">
        <v>0</v>
      </c>
      <c r="BF257" s="10" t="s">
        <v>0</v>
      </c>
      <c r="BG257" s="10" t="s">
        <v>0</v>
      </c>
      <c r="BH257" s="10" t="s">
        <v>0</v>
      </c>
      <c r="BI257" s="10" t="s">
        <v>0</v>
      </c>
      <c r="BJ257" s="10" t="s">
        <v>0</v>
      </c>
      <c r="BK257" s="10" t="s">
        <v>0</v>
      </c>
      <c r="BL257" s="10" t="s">
        <v>0</v>
      </c>
      <c r="BM257" s="10" t="s">
        <v>0</v>
      </c>
      <c r="BN257" s="10" t="s">
        <v>0</v>
      </c>
      <c r="BO257" s="37" t="e">
        <f t="shared" si="7"/>
        <v>#DIV/0!</v>
      </c>
      <c r="BP257" s="37"/>
      <c r="BQ257" s="37"/>
    </row>
    <row r="258" spans="1:69" x14ac:dyDescent="0.25">
      <c r="A258" s="1" t="s">
        <v>1893</v>
      </c>
      <c r="B258" s="4" t="s">
        <v>1142</v>
      </c>
      <c r="C258" s="4" t="s">
        <v>1143</v>
      </c>
      <c r="D258" s="8">
        <v>999572.27760699706</v>
      </c>
      <c r="E258" s="8">
        <v>1011804.49822335</v>
      </c>
      <c r="F258" s="8">
        <v>1000261.17179714</v>
      </c>
      <c r="G258" s="8">
        <v>935806.78530817199</v>
      </c>
      <c r="H258" s="8">
        <v>953268.31961248606</v>
      </c>
      <c r="I258" s="8">
        <v>974946.11160709197</v>
      </c>
      <c r="J258" s="8">
        <v>960511.47025560297</v>
      </c>
      <c r="K258" s="8">
        <v>973248.44922736904</v>
      </c>
      <c r="L258" s="8">
        <v>968206.06328207999</v>
      </c>
      <c r="M258" s="8">
        <v>975937.14052380901</v>
      </c>
      <c r="N258" s="8">
        <v>948451.26135465899</v>
      </c>
      <c r="O258" s="8">
        <v>955118.731489953</v>
      </c>
      <c r="P258" s="8">
        <v>967475.19091134705</v>
      </c>
      <c r="Q258" s="8">
        <v>954380.36629849696</v>
      </c>
      <c r="R258" s="8">
        <v>936812.63443173002</v>
      </c>
      <c r="S258" s="8">
        <v>979605.83398737898</v>
      </c>
      <c r="T258" s="8">
        <v>963193.81691648206</v>
      </c>
      <c r="U258" s="8">
        <v>957388.61149417597</v>
      </c>
      <c r="V258" s="8">
        <v>936826.92446288001</v>
      </c>
      <c r="W258" s="8">
        <v>914163.97092542495</v>
      </c>
      <c r="X258" s="8">
        <v>971748.27519300405</v>
      </c>
      <c r="Y258" s="8">
        <v>917574.10585019598</v>
      </c>
      <c r="Z258" s="8">
        <v>926880.04934307805</v>
      </c>
      <c r="AA258" s="8">
        <v>951972.58594921895</v>
      </c>
      <c r="AB258" s="8">
        <v>910324.91828331095</v>
      </c>
      <c r="AC258" s="8">
        <v>952763.20238549996</v>
      </c>
      <c r="AD258" s="8">
        <v>937264.04951695702</v>
      </c>
      <c r="AE258" s="8">
        <v>941201.79417529097</v>
      </c>
      <c r="AF258" s="8">
        <v>963612.78012206196</v>
      </c>
      <c r="AG258" s="8">
        <v>941472.21952110506</v>
      </c>
      <c r="AH258" s="7">
        <f t="shared" si="6"/>
        <v>2.5638057854962738E-2</v>
      </c>
      <c r="AI258" s="7"/>
      <c r="AJ258" s="7"/>
      <c r="AK258" s="10">
        <v>838762.70842684398</v>
      </c>
      <c r="AL258" s="10">
        <v>886075.73816787405</v>
      </c>
      <c r="AM258" s="10">
        <v>876579.23943522503</v>
      </c>
      <c r="AN258" s="10">
        <v>860705.54374194401</v>
      </c>
      <c r="AO258" s="10">
        <v>847309.33039033494</v>
      </c>
      <c r="AP258" s="10">
        <v>891716.788711161</v>
      </c>
      <c r="AQ258" s="10">
        <v>884471.76263998495</v>
      </c>
      <c r="AR258" s="10">
        <v>857113.31768702797</v>
      </c>
      <c r="AS258" s="10">
        <v>864293.48434222105</v>
      </c>
      <c r="AT258" s="10">
        <v>868536.85185267206</v>
      </c>
      <c r="AU258" s="10">
        <v>890389.79274201905</v>
      </c>
      <c r="AV258" s="10">
        <v>841085.33036043996</v>
      </c>
      <c r="AW258" s="10">
        <v>876287.34524771501</v>
      </c>
      <c r="AX258" s="10">
        <v>848082.64410858403</v>
      </c>
      <c r="AY258" s="10">
        <v>871062.46375633695</v>
      </c>
      <c r="AZ258" s="10">
        <v>842351.67888475605</v>
      </c>
      <c r="BA258" s="10">
        <v>864084.20016879402</v>
      </c>
      <c r="BB258" s="10">
        <v>857421.36372983898</v>
      </c>
      <c r="BC258" s="10">
        <v>821017.77792687097</v>
      </c>
      <c r="BD258" s="10">
        <v>844825.56715146895</v>
      </c>
      <c r="BE258" s="10">
        <v>833890.01368468395</v>
      </c>
      <c r="BF258" s="10">
        <v>856078.04041869903</v>
      </c>
      <c r="BG258" s="10">
        <v>872655.08595754905</v>
      </c>
      <c r="BH258" s="10">
        <v>849897.95731077099</v>
      </c>
      <c r="BI258" s="10">
        <v>878165.89628844801</v>
      </c>
      <c r="BJ258" s="10">
        <v>833277.96348361904</v>
      </c>
      <c r="BK258" s="10">
        <v>839452.02467898</v>
      </c>
      <c r="BL258" s="10">
        <v>855892.46174984903</v>
      </c>
      <c r="BM258" s="10">
        <v>842058.40617614903</v>
      </c>
      <c r="BN258" s="10">
        <v>850586.95950805303</v>
      </c>
      <c r="BO258" s="37">
        <f t="shared" si="7"/>
        <v>2.1548735613855501E-2</v>
      </c>
      <c r="BP258" s="37"/>
      <c r="BQ258" s="37"/>
    </row>
    <row r="259" spans="1:69" x14ac:dyDescent="0.25">
      <c r="A259" s="1" t="s">
        <v>1894</v>
      </c>
      <c r="B259" s="4" t="s">
        <v>1147</v>
      </c>
      <c r="C259" s="4" t="s">
        <v>1148</v>
      </c>
      <c r="D259" s="8">
        <v>25932414.173503298</v>
      </c>
      <c r="E259" s="8">
        <v>26059434.072429098</v>
      </c>
      <c r="F259" s="8">
        <v>25754610.317525599</v>
      </c>
      <c r="G259" s="8">
        <v>24618491.240428299</v>
      </c>
      <c r="H259" s="8">
        <v>28663608.747090701</v>
      </c>
      <c r="I259" s="8">
        <v>25806104.0482274</v>
      </c>
      <c r="J259" s="8">
        <v>26591236.011615701</v>
      </c>
      <c r="K259" s="8">
        <v>26875162.914365798</v>
      </c>
      <c r="L259" s="8">
        <v>26071597.7985368</v>
      </c>
      <c r="M259" s="8">
        <v>26886192.863712698</v>
      </c>
      <c r="N259" s="8">
        <v>25760711.5099901</v>
      </c>
      <c r="O259" s="8">
        <v>24836524.267817501</v>
      </c>
      <c r="P259" s="8">
        <v>27544346.2872236</v>
      </c>
      <c r="Q259" s="8">
        <v>24598238.540312599</v>
      </c>
      <c r="R259" s="8">
        <v>25056274.089581899</v>
      </c>
      <c r="S259" s="8">
        <v>25579995.691457499</v>
      </c>
      <c r="T259" s="8">
        <v>25513098.096474599</v>
      </c>
      <c r="U259" s="8">
        <v>24838329.705368299</v>
      </c>
      <c r="V259" s="8">
        <v>24139142.599354401</v>
      </c>
      <c r="W259" s="8">
        <v>22354881.313716002</v>
      </c>
      <c r="X259" s="8">
        <v>22813431.049598999</v>
      </c>
      <c r="Y259" s="8">
        <v>22808805.562060799</v>
      </c>
      <c r="Z259" s="8">
        <v>23169932.239969701</v>
      </c>
      <c r="AA259" s="8">
        <v>23006761.6868039</v>
      </c>
      <c r="AB259" s="8">
        <v>22749889.606891599</v>
      </c>
      <c r="AC259" s="8">
        <v>21572733.123868499</v>
      </c>
      <c r="AD259" s="8">
        <v>23138804.448453002</v>
      </c>
      <c r="AE259" s="8">
        <v>22573036.997630399</v>
      </c>
      <c r="AF259" s="8">
        <v>19712597.148125801</v>
      </c>
      <c r="AG259" s="8">
        <v>22549998.241210598</v>
      </c>
      <c r="AH259" s="7">
        <f t="shared" ref="AH259:AH322" si="8">STDEV(D259:AG259)/AVERAGE(D259:AG259)</f>
        <v>8.1003972839670452E-2</v>
      </c>
      <c r="AI259" s="7"/>
      <c r="AJ259" s="7"/>
      <c r="AK259" s="10">
        <v>23209261.2666343</v>
      </c>
      <c r="AL259" s="10">
        <v>24517776.975446101</v>
      </c>
      <c r="AM259" s="10">
        <v>23039984.042848699</v>
      </c>
      <c r="AN259" s="10">
        <v>23438208.045755401</v>
      </c>
      <c r="AO259" s="10">
        <v>23301341.015694801</v>
      </c>
      <c r="AP259" s="10">
        <v>24287164.059085399</v>
      </c>
      <c r="AQ259" s="10">
        <v>22786047.511222299</v>
      </c>
      <c r="AR259" s="10">
        <v>23550447.479601</v>
      </c>
      <c r="AS259" s="10">
        <v>24830637.497992702</v>
      </c>
      <c r="AT259" s="10">
        <v>21768155.070608601</v>
      </c>
      <c r="AU259" s="10">
        <v>23297298.7520607</v>
      </c>
      <c r="AV259" s="10">
        <v>22095763.783974402</v>
      </c>
      <c r="AW259" s="10">
        <v>22692355.780710299</v>
      </c>
      <c r="AX259" s="10">
        <v>22008911.478165399</v>
      </c>
      <c r="AY259" s="10">
        <v>23044045.477798201</v>
      </c>
      <c r="AZ259" s="10">
        <v>22406346.516020101</v>
      </c>
      <c r="BA259" s="10">
        <v>21379059.975603402</v>
      </c>
      <c r="BB259" s="10">
        <v>21440121.108809099</v>
      </c>
      <c r="BC259" s="10">
        <v>21126578.297147099</v>
      </c>
      <c r="BD259" s="10">
        <v>20034263.816219501</v>
      </c>
      <c r="BE259" s="10">
        <v>22020206.608470201</v>
      </c>
      <c r="BF259" s="10">
        <v>21743159.077503901</v>
      </c>
      <c r="BG259" s="10">
        <v>19951521.2316273</v>
      </c>
      <c r="BH259" s="10">
        <v>20020342.820478801</v>
      </c>
      <c r="BI259" s="10">
        <v>21105114.173305899</v>
      </c>
      <c r="BJ259" s="10">
        <v>19981692.208840001</v>
      </c>
      <c r="BK259" s="10">
        <v>19020568.651227798</v>
      </c>
      <c r="BL259" s="10">
        <v>21130956.169059198</v>
      </c>
      <c r="BM259" s="10">
        <v>18693444.989543799</v>
      </c>
      <c r="BN259" s="10">
        <v>21074414.0982695</v>
      </c>
      <c r="BO259" s="37">
        <f t="shared" ref="BO259:BO322" si="9">STDEV(AK259:BN259)/AVERAGE(AK259:BN259)</f>
        <v>7.1811341199516085E-2</v>
      </c>
      <c r="BP259" s="37"/>
      <c r="BQ259" s="37"/>
    </row>
    <row r="260" spans="1:69" x14ac:dyDescent="0.25">
      <c r="A260" s="1" t="s">
        <v>1895</v>
      </c>
      <c r="B260" s="4" t="s">
        <v>1151</v>
      </c>
      <c r="C260" s="4" t="s">
        <v>1152</v>
      </c>
      <c r="D260" s="8" t="s">
        <v>0</v>
      </c>
      <c r="E260" s="8" t="s">
        <v>0</v>
      </c>
      <c r="F260" s="8" t="s">
        <v>0</v>
      </c>
      <c r="G260" s="8" t="s">
        <v>0</v>
      </c>
      <c r="H260" s="8" t="s">
        <v>0</v>
      </c>
      <c r="I260" s="8" t="s">
        <v>0</v>
      </c>
      <c r="J260" s="8" t="s">
        <v>0</v>
      </c>
      <c r="K260" s="8" t="s">
        <v>0</v>
      </c>
      <c r="L260" s="8" t="s">
        <v>0</v>
      </c>
      <c r="M260" s="8" t="s">
        <v>0</v>
      </c>
      <c r="N260" s="8" t="s">
        <v>0</v>
      </c>
      <c r="O260" s="8" t="s">
        <v>0</v>
      </c>
      <c r="P260" s="8" t="s">
        <v>0</v>
      </c>
      <c r="Q260" s="8" t="s">
        <v>0</v>
      </c>
      <c r="R260" s="8" t="s">
        <v>0</v>
      </c>
      <c r="S260" s="8" t="s">
        <v>0</v>
      </c>
      <c r="T260" s="8" t="s">
        <v>0</v>
      </c>
      <c r="U260" s="8" t="s">
        <v>0</v>
      </c>
      <c r="V260" s="8" t="s">
        <v>0</v>
      </c>
      <c r="W260" s="8" t="s">
        <v>0</v>
      </c>
      <c r="X260" s="8" t="s">
        <v>0</v>
      </c>
      <c r="Y260" s="8" t="s">
        <v>0</v>
      </c>
      <c r="Z260" s="8" t="s">
        <v>0</v>
      </c>
      <c r="AA260" s="8" t="s">
        <v>0</v>
      </c>
      <c r="AB260" s="8" t="s">
        <v>0</v>
      </c>
      <c r="AC260" s="8" t="s">
        <v>0</v>
      </c>
      <c r="AD260" s="8" t="s">
        <v>0</v>
      </c>
      <c r="AE260" s="8" t="s">
        <v>0</v>
      </c>
      <c r="AF260" s="8" t="s">
        <v>0</v>
      </c>
      <c r="AG260" s="8" t="s">
        <v>0</v>
      </c>
      <c r="AH260" s="7" t="e">
        <f t="shared" si="8"/>
        <v>#DIV/0!</v>
      </c>
      <c r="AI260" s="7"/>
      <c r="AJ260" s="7"/>
      <c r="AK260" s="10" t="s">
        <v>0</v>
      </c>
      <c r="AL260" s="10" t="s">
        <v>0</v>
      </c>
      <c r="AM260" s="10" t="s">
        <v>0</v>
      </c>
      <c r="AN260" s="10" t="s">
        <v>0</v>
      </c>
      <c r="AO260" s="10" t="s">
        <v>0</v>
      </c>
      <c r="AP260" s="10" t="s">
        <v>0</v>
      </c>
      <c r="AQ260" s="10" t="s">
        <v>0</v>
      </c>
      <c r="AR260" s="10" t="s">
        <v>0</v>
      </c>
      <c r="AS260" s="10" t="s">
        <v>0</v>
      </c>
      <c r="AT260" s="10" t="s">
        <v>0</v>
      </c>
      <c r="AU260" s="10" t="s">
        <v>0</v>
      </c>
      <c r="AV260" s="10" t="s">
        <v>0</v>
      </c>
      <c r="AW260" s="10" t="s">
        <v>0</v>
      </c>
      <c r="AX260" s="10" t="s">
        <v>0</v>
      </c>
      <c r="AY260" s="10" t="s">
        <v>0</v>
      </c>
      <c r="AZ260" s="10" t="s">
        <v>0</v>
      </c>
      <c r="BA260" s="10" t="s">
        <v>0</v>
      </c>
      <c r="BB260" s="10" t="s">
        <v>0</v>
      </c>
      <c r="BC260" s="10" t="s">
        <v>0</v>
      </c>
      <c r="BD260" s="10" t="s">
        <v>0</v>
      </c>
      <c r="BE260" s="10" t="s">
        <v>0</v>
      </c>
      <c r="BF260" s="10" t="s">
        <v>0</v>
      </c>
      <c r="BG260" s="10" t="s">
        <v>0</v>
      </c>
      <c r="BH260" s="10" t="s">
        <v>0</v>
      </c>
      <c r="BI260" s="10" t="s">
        <v>0</v>
      </c>
      <c r="BJ260" s="10" t="s">
        <v>0</v>
      </c>
      <c r="BK260" s="10" t="s">
        <v>0</v>
      </c>
      <c r="BL260" s="10" t="s">
        <v>0</v>
      </c>
      <c r="BM260" s="10" t="s">
        <v>0</v>
      </c>
      <c r="BN260" s="10" t="s">
        <v>0</v>
      </c>
      <c r="BO260" s="37" t="e">
        <f t="shared" si="9"/>
        <v>#DIV/0!</v>
      </c>
      <c r="BP260" s="37"/>
      <c r="BQ260" s="37"/>
    </row>
    <row r="261" spans="1:69" x14ac:dyDescent="0.25">
      <c r="A261" s="1" t="s">
        <v>1896</v>
      </c>
      <c r="B261" s="4" t="s">
        <v>1154</v>
      </c>
      <c r="C261" s="4" t="s">
        <v>1155</v>
      </c>
      <c r="D261" s="8" t="s">
        <v>0</v>
      </c>
      <c r="E261" s="8" t="s">
        <v>0</v>
      </c>
      <c r="F261" s="8" t="s">
        <v>0</v>
      </c>
      <c r="G261" s="8" t="s">
        <v>0</v>
      </c>
      <c r="H261" s="8" t="s">
        <v>0</v>
      </c>
      <c r="I261" s="8" t="s">
        <v>0</v>
      </c>
      <c r="J261" s="8" t="s">
        <v>0</v>
      </c>
      <c r="K261" s="8" t="s">
        <v>0</v>
      </c>
      <c r="L261" s="8" t="s">
        <v>0</v>
      </c>
      <c r="M261" s="8" t="s">
        <v>0</v>
      </c>
      <c r="N261" s="8" t="s">
        <v>0</v>
      </c>
      <c r="O261" s="8" t="s">
        <v>0</v>
      </c>
      <c r="P261" s="8" t="s">
        <v>0</v>
      </c>
      <c r="Q261" s="8" t="s">
        <v>0</v>
      </c>
      <c r="R261" s="8" t="s">
        <v>0</v>
      </c>
      <c r="S261" s="8" t="s">
        <v>0</v>
      </c>
      <c r="T261" s="8" t="s">
        <v>0</v>
      </c>
      <c r="U261" s="8" t="s">
        <v>0</v>
      </c>
      <c r="V261" s="8" t="s">
        <v>0</v>
      </c>
      <c r="W261" s="8" t="s">
        <v>0</v>
      </c>
      <c r="X261" s="8" t="s">
        <v>0</v>
      </c>
      <c r="Y261" s="8" t="s">
        <v>0</v>
      </c>
      <c r="Z261" s="8" t="s">
        <v>0</v>
      </c>
      <c r="AA261" s="8" t="s">
        <v>0</v>
      </c>
      <c r="AB261" s="8" t="s">
        <v>0</v>
      </c>
      <c r="AC261" s="8" t="s">
        <v>0</v>
      </c>
      <c r="AD261" s="8" t="s">
        <v>0</v>
      </c>
      <c r="AE261" s="8" t="s">
        <v>0</v>
      </c>
      <c r="AF261" s="8" t="s">
        <v>0</v>
      </c>
      <c r="AG261" s="8" t="s">
        <v>0</v>
      </c>
      <c r="AH261" s="7" t="e">
        <f t="shared" si="8"/>
        <v>#DIV/0!</v>
      </c>
      <c r="AI261" s="7"/>
      <c r="AJ261" s="7"/>
      <c r="AK261" s="10" t="s">
        <v>0</v>
      </c>
      <c r="AL261" s="10" t="s">
        <v>0</v>
      </c>
      <c r="AM261" s="10" t="s">
        <v>0</v>
      </c>
      <c r="AN261" s="10" t="s">
        <v>0</v>
      </c>
      <c r="AO261" s="10" t="s">
        <v>0</v>
      </c>
      <c r="AP261" s="10" t="s">
        <v>0</v>
      </c>
      <c r="AQ261" s="10" t="s">
        <v>0</v>
      </c>
      <c r="AR261" s="10" t="s">
        <v>0</v>
      </c>
      <c r="AS261" s="10" t="s">
        <v>0</v>
      </c>
      <c r="AT261" s="10" t="s">
        <v>0</v>
      </c>
      <c r="AU261" s="10" t="s">
        <v>0</v>
      </c>
      <c r="AV261" s="10" t="s">
        <v>0</v>
      </c>
      <c r="AW261" s="10" t="s">
        <v>0</v>
      </c>
      <c r="AX261" s="10" t="s">
        <v>0</v>
      </c>
      <c r="AY261" s="10" t="s">
        <v>0</v>
      </c>
      <c r="AZ261" s="10" t="s">
        <v>0</v>
      </c>
      <c r="BA261" s="10" t="s">
        <v>0</v>
      </c>
      <c r="BB261" s="10" t="s">
        <v>0</v>
      </c>
      <c r="BC261" s="10" t="s">
        <v>0</v>
      </c>
      <c r="BD261" s="10" t="s">
        <v>0</v>
      </c>
      <c r="BE261" s="10" t="s">
        <v>0</v>
      </c>
      <c r="BF261" s="10" t="s">
        <v>0</v>
      </c>
      <c r="BG261" s="10" t="s">
        <v>0</v>
      </c>
      <c r="BH261" s="10" t="s">
        <v>0</v>
      </c>
      <c r="BI261" s="10" t="s">
        <v>0</v>
      </c>
      <c r="BJ261" s="10" t="s">
        <v>0</v>
      </c>
      <c r="BK261" s="10" t="s">
        <v>0</v>
      </c>
      <c r="BL261" s="10" t="s">
        <v>0</v>
      </c>
      <c r="BM261" s="10" t="s">
        <v>0</v>
      </c>
      <c r="BN261" s="10" t="s">
        <v>0</v>
      </c>
      <c r="BO261" s="37" t="e">
        <f t="shared" si="9"/>
        <v>#DIV/0!</v>
      </c>
      <c r="BP261" s="37"/>
      <c r="BQ261" s="37"/>
    </row>
    <row r="262" spans="1:69" x14ac:dyDescent="0.25">
      <c r="A262" s="1" t="s">
        <v>1897</v>
      </c>
      <c r="B262" s="4" t="s">
        <v>1158</v>
      </c>
      <c r="C262" s="4" t="s">
        <v>1159</v>
      </c>
      <c r="D262" s="8" t="s">
        <v>0</v>
      </c>
      <c r="E262" s="8" t="s">
        <v>0</v>
      </c>
      <c r="F262" s="8" t="s">
        <v>0</v>
      </c>
      <c r="G262" s="8" t="s">
        <v>0</v>
      </c>
      <c r="H262" s="8" t="s">
        <v>0</v>
      </c>
      <c r="I262" s="8" t="s">
        <v>0</v>
      </c>
      <c r="J262" s="8" t="s">
        <v>0</v>
      </c>
      <c r="K262" s="8" t="s">
        <v>0</v>
      </c>
      <c r="L262" s="8" t="s">
        <v>0</v>
      </c>
      <c r="M262" s="8" t="s">
        <v>0</v>
      </c>
      <c r="N262" s="8" t="s">
        <v>0</v>
      </c>
      <c r="O262" s="8" t="s">
        <v>0</v>
      </c>
      <c r="P262" s="8" t="s">
        <v>0</v>
      </c>
      <c r="Q262" s="8" t="s">
        <v>0</v>
      </c>
      <c r="R262" s="8" t="s">
        <v>0</v>
      </c>
      <c r="S262" s="8" t="s">
        <v>0</v>
      </c>
      <c r="T262" s="8" t="s">
        <v>0</v>
      </c>
      <c r="U262" s="8" t="s">
        <v>0</v>
      </c>
      <c r="V262" s="8" t="s">
        <v>0</v>
      </c>
      <c r="W262" s="8" t="s">
        <v>0</v>
      </c>
      <c r="X262" s="8" t="s">
        <v>0</v>
      </c>
      <c r="Y262" s="8" t="s">
        <v>0</v>
      </c>
      <c r="Z262" s="8" t="s">
        <v>0</v>
      </c>
      <c r="AA262" s="8" t="s">
        <v>0</v>
      </c>
      <c r="AB262" s="8" t="s">
        <v>0</v>
      </c>
      <c r="AC262" s="8" t="s">
        <v>0</v>
      </c>
      <c r="AD262" s="8" t="s">
        <v>0</v>
      </c>
      <c r="AE262" s="8" t="s">
        <v>0</v>
      </c>
      <c r="AF262" s="8" t="s">
        <v>0</v>
      </c>
      <c r="AG262" s="8" t="s">
        <v>0</v>
      </c>
      <c r="AH262" s="7" t="e">
        <f t="shared" si="8"/>
        <v>#DIV/0!</v>
      </c>
      <c r="AI262" s="7"/>
      <c r="AJ262" s="7"/>
      <c r="AK262" s="10" t="s">
        <v>0</v>
      </c>
      <c r="AL262" s="10" t="s">
        <v>0</v>
      </c>
      <c r="AM262" s="10" t="s">
        <v>0</v>
      </c>
      <c r="AN262" s="10" t="s">
        <v>0</v>
      </c>
      <c r="AO262" s="10" t="s">
        <v>0</v>
      </c>
      <c r="AP262" s="10" t="s">
        <v>0</v>
      </c>
      <c r="AQ262" s="10" t="s">
        <v>0</v>
      </c>
      <c r="AR262" s="10" t="s">
        <v>0</v>
      </c>
      <c r="AS262" s="10" t="s">
        <v>0</v>
      </c>
      <c r="AT262" s="10" t="s">
        <v>0</v>
      </c>
      <c r="AU262" s="10" t="s">
        <v>0</v>
      </c>
      <c r="AV262" s="10" t="s">
        <v>0</v>
      </c>
      <c r="AW262" s="10" t="s">
        <v>0</v>
      </c>
      <c r="AX262" s="10" t="s">
        <v>0</v>
      </c>
      <c r="AY262" s="10" t="s">
        <v>0</v>
      </c>
      <c r="AZ262" s="10" t="s">
        <v>0</v>
      </c>
      <c r="BA262" s="10" t="s">
        <v>0</v>
      </c>
      <c r="BB262" s="10" t="s">
        <v>0</v>
      </c>
      <c r="BC262" s="10" t="s">
        <v>0</v>
      </c>
      <c r="BD262" s="10" t="s">
        <v>0</v>
      </c>
      <c r="BE262" s="10" t="s">
        <v>0</v>
      </c>
      <c r="BF262" s="10" t="s">
        <v>0</v>
      </c>
      <c r="BG262" s="10" t="s">
        <v>0</v>
      </c>
      <c r="BH262" s="10" t="s">
        <v>0</v>
      </c>
      <c r="BI262" s="10" t="s">
        <v>0</v>
      </c>
      <c r="BJ262" s="10" t="s">
        <v>0</v>
      </c>
      <c r="BK262" s="10" t="s">
        <v>0</v>
      </c>
      <c r="BL262" s="10" t="s">
        <v>0</v>
      </c>
      <c r="BM262" s="10" t="s">
        <v>0</v>
      </c>
      <c r="BN262" s="10" t="s">
        <v>0</v>
      </c>
      <c r="BO262" s="37" t="e">
        <f t="shared" si="9"/>
        <v>#DIV/0!</v>
      </c>
      <c r="BP262" s="37"/>
      <c r="BQ262" s="37"/>
    </row>
    <row r="263" spans="1:69" x14ac:dyDescent="0.25">
      <c r="A263" s="1" t="s">
        <v>1898</v>
      </c>
      <c r="B263" s="4" t="s">
        <v>1163</v>
      </c>
      <c r="C263" s="4" t="s">
        <v>1164</v>
      </c>
      <c r="D263" s="8">
        <v>275011.983745376</v>
      </c>
      <c r="E263" s="8">
        <v>294398.573766332</v>
      </c>
      <c r="F263" s="8">
        <v>295200.74487696402</v>
      </c>
      <c r="G263" s="8">
        <v>299380.99730394402</v>
      </c>
      <c r="H263" s="8">
        <v>291523.93191882398</v>
      </c>
      <c r="I263" s="8">
        <v>303368.65059885499</v>
      </c>
      <c r="J263" s="8">
        <v>294361.98854266701</v>
      </c>
      <c r="K263" s="8">
        <v>301310.73918273201</v>
      </c>
      <c r="L263" s="8">
        <v>297186.09999421798</v>
      </c>
      <c r="M263" s="8">
        <v>286766.87094428</v>
      </c>
      <c r="N263" s="8">
        <v>304781.71954239003</v>
      </c>
      <c r="O263" s="8">
        <v>295008.15862493397</v>
      </c>
      <c r="P263" s="8">
        <v>318889.12383262598</v>
      </c>
      <c r="Q263" s="8">
        <v>308275.938880464</v>
      </c>
      <c r="R263" s="8">
        <v>317318.16885647899</v>
      </c>
      <c r="S263" s="8">
        <v>316370.60573277599</v>
      </c>
      <c r="T263" s="8">
        <v>296306.58608179702</v>
      </c>
      <c r="U263" s="8">
        <v>326035.754566041</v>
      </c>
      <c r="V263" s="8">
        <v>328774.75300778198</v>
      </c>
      <c r="W263" s="8">
        <v>323017.62494950602</v>
      </c>
      <c r="X263" s="8">
        <v>302149.12547971902</v>
      </c>
      <c r="Y263" s="8">
        <v>304644.80784500402</v>
      </c>
      <c r="Z263" s="8">
        <v>336034.996950634</v>
      </c>
      <c r="AA263" s="8">
        <v>325482.04438340903</v>
      </c>
      <c r="AB263" s="8">
        <v>323122.17613221699</v>
      </c>
      <c r="AC263" s="8">
        <v>310024.36284330802</v>
      </c>
      <c r="AD263" s="8">
        <v>316755.29545332998</v>
      </c>
      <c r="AE263" s="8">
        <v>329121.72049059899</v>
      </c>
      <c r="AF263" s="8">
        <v>319516.20272194099</v>
      </c>
      <c r="AG263" s="8">
        <v>326526.30928238097</v>
      </c>
      <c r="AH263" s="7">
        <f t="shared" si="8"/>
        <v>4.8547628290511527E-2</v>
      </c>
      <c r="AI263" s="7"/>
      <c r="AJ263" s="7"/>
      <c r="AK263" s="10" t="s">
        <v>0</v>
      </c>
      <c r="AL263" s="10" t="s">
        <v>0</v>
      </c>
      <c r="AM263" s="10" t="s">
        <v>0</v>
      </c>
      <c r="AN263" s="10" t="s">
        <v>0</v>
      </c>
      <c r="AO263" s="10" t="s">
        <v>0</v>
      </c>
      <c r="AP263" s="10" t="s">
        <v>0</v>
      </c>
      <c r="AQ263" s="10" t="s">
        <v>0</v>
      </c>
      <c r="AR263" s="10" t="s">
        <v>0</v>
      </c>
      <c r="AS263" s="10" t="s">
        <v>0</v>
      </c>
      <c r="AT263" s="10" t="s">
        <v>0</v>
      </c>
      <c r="AU263" s="10" t="s">
        <v>0</v>
      </c>
      <c r="AV263" s="10" t="s">
        <v>0</v>
      </c>
      <c r="AW263" s="10" t="s">
        <v>0</v>
      </c>
      <c r="AX263" s="10" t="s">
        <v>0</v>
      </c>
      <c r="AY263" s="10" t="s">
        <v>0</v>
      </c>
      <c r="AZ263" s="10" t="s">
        <v>0</v>
      </c>
      <c r="BA263" s="10" t="s">
        <v>0</v>
      </c>
      <c r="BB263" s="10" t="s">
        <v>0</v>
      </c>
      <c r="BC263" s="10" t="s">
        <v>0</v>
      </c>
      <c r="BD263" s="10" t="s">
        <v>0</v>
      </c>
      <c r="BE263" s="10" t="s">
        <v>0</v>
      </c>
      <c r="BF263" s="10" t="s">
        <v>0</v>
      </c>
      <c r="BG263" s="10" t="s">
        <v>0</v>
      </c>
      <c r="BH263" s="10" t="s">
        <v>0</v>
      </c>
      <c r="BI263" s="10" t="s">
        <v>0</v>
      </c>
      <c r="BJ263" s="10" t="s">
        <v>0</v>
      </c>
      <c r="BK263" s="10" t="s">
        <v>0</v>
      </c>
      <c r="BL263" s="10" t="s">
        <v>0</v>
      </c>
      <c r="BM263" s="10" t="s">
        <v>0</v>
      </c>
      <c r="BN263" s="10" t="s">
        <v>0</v>
      </c>
      <c r="BO263" s="37" t="e">
        <f t="shared" si="9"/>
        <v>#DIV/0!</v>
      </c>
      <c r="BP263" s="37"/>
      <c r="BQ263" s="37"/>
    </row>
    <row r="264" spans="1:69" x14ac:dyDescent="0.25">
      <c r="A264" s="1" t="s">
        <v>1899</v>
      </c>
      <c r="B264" s="4" t="s">
        <v>1166</v>
      </c>
      <c r="C264" s="4" t="s">
        <v>1167</v>
      </c>
      <c r="D264" s="8" t="s">
        <v>0</v>
      </c>
      <c r="E264" s="8" t="s">
        <v>0</v>
      </c>
      <c r="F264" s="8" t="s">
        <v>0</v>
      </c>
      <c r="G264" s="8" t="s">
        <v>0</v>
      </c>
      <c r="H264" s="8" t="s">
        <v>0</v>
      </c>
      <c r="I264" s="8" t="s">
        <v>0</v>
      </c>
      <c r="J264" s="8" t="s">
        <v>0</v>
      </c>
      <c r="K264" s="8" t="s">
        <v>0</v>
      </c>
      <c r="L264" s="8" t="s">
        <v>0</v>
      </c>
      <c r="M264" s="8" t="s">
        <v>0</v>
      </c>
      <c r="N264" s="8" t="s">
        <v>0</v>
      </c>
      <c r="O264" s="8" t="s">
        <v>0</v>
      </c>
      <c r="P264" s="8" t="s">
        <v>0</v>
      </c>
      <c r="Q264" s="8" t="s">
        <v>0</v>
      </c>
      <c r="R264" s="8" t="s">
        <v>0</v>
      </c>
      <c r="S264" s="8" t="s">
        <v>0</v>
      </c>
      <c r="T264" s="8" t="s">
        <v>0</v>
      </c>
      <c r="U264" s="8" t="s">
        <v>0</v>
      </c>
      <c r="V264" s="8" t="s">
        <v>0</v>
      </c>
      <c r="W264" s="8" t="s">
        <v>0</v>
      </c>
      <c r="X264" s="8" t="s">
        <v>0</v>
      </c>
      <c r="Y264" s="8" t="s">
        <v>0</v>
      </c>
      <c r="Z264" s="8" t="s">
        <v>0</v>
      </c>
      <c r="AA264" s="8" t="s">
        <v>0</v>
      </c>
      <c r="AB264" s="8" t="s">
        <v>0</v>
      </c>
      <c r="AC264" s="8" t="s">
        <v>0</v>
      </c>
      <c r="AD264" s="8" t="s">
        <v>0</v>
      </c>
      <c r="AE264" s="8" t="s">
        <v>0</v>
      </c>
      <c r="AF264" s="8" t="s">
        <v>0</v>
      </c>
      <c r="AG264" s="8" t="s">
        <v>0</v>
      </c>
      <c r="AH264" s="7" t="e">
        <f t="shared" si="8"/>
        <v>#DIV/0!</v>
      </c>
      <c r="AI264" s="7"/>
      <c r="AJ264" s="7"/>
      <c r="AK264" s="10" t="s">
        <v>0</v>
      </c>
      <c r="AL264" s="10" t="s">
        <v>0</v>
      </c>
      <c r="AM264" s="10" t="s">
        <v>0</v>
      </c>
      <c r="AN264" s="10" t="s">
        <v>0</v>
      </c>
      <c r="AO264" s="10" t="s">
        <v>0</v>
      </c>
      <c r="AP264" s="10" t="s">
        <v>0</v>
      </c>
      <c r="AQ264" s="10" t="s">
        <v>0</v>
      </c>
      <c r="AR264" s="10" t="s">
        <v>0</v>
      </c>
      <c r="AS264" s="10" t="s">
        <v>0</v>
      </c>
      <c r="AT264" s="10" t="s">
        <v>0</v>
      </c>
      <c r="AU264" s="10" t="s">
        <v>0</v>
      </c>
      <c r="AV264" s="10" t="s">
        <v>0</v>
      </c>
      <c r="AW264" s="10" t="s">
        <v>0</v>
      </c>
      <c r="AX264" s="10" t="s">
        <v>0</v>
      </c>
      <c r="AY264" s="10" t="s">
        <v>0</v>
      </c>
      <c r="AZ264" s="10" t="s">
        <v>0</v>
      </c>
      <c r="BA264" s="10" t="s">
        <v>0</v>
      </c>
      <c r="BB264" s="10" t="s">
        <v>0</v>
      </c>
      <c r="BC264" s="10" t="s">
        <v>0</v>
      </c>
      <c r="BD264" s="10" t="s">
        <v>0</v>
      </c>
      <c r="BE264" s="10" t="s">
        <v>0</v>
      </c>
      <c r="BF264" s="10" t="s">
        <v>0</v>
      </c>
      <c r="BG264" s="10" t="s">
        <v>0</v>
      </c>
      <c r="BH264" s="10" t="s">
        <v>0</v>
      </c>
      <c r="BI264" s="10" t="s">
        <v>0</v>
      </c>
      <c r="BJ264" s="10" t="s">
        <v>0</v>
      </c>
      <c r="BK264" s="10" t="s">
        <v>0</v>
      </c>
      <c r="BL264" s="10" t="s">
        <v>0</v>
      </c>
      <c r="BM264" s="10" t="s">
        <v>0</v>
      </c>
      <c r="BN264" s="10" t="s">
        <v>0</v>
      </c>
      <c r="BO264" s="37" t="e">
        <f t="shared" si="9"/>
        <v>#DIV/0!</v>
      </c>
      <c r="BP264" s="37"/>
      <c r="BQ264" s="37"/>
    </row>
    <row r="265" spans="1:69" x14ac:dyDescent="0.25">
      <c r="A265" s="1" t="s">
        <v>1900</v>
      </c>
      <c r="B265" s="4" t="s">
        <v>1171</v>
      </c>
      <c r="C265" s="4" t="s">
        <v>1172</v>
      </c>
      <c r="D265" s="8" t="s">
        <v>0</v>
      </c>
      <c r="E265" s="8" t="s">
        <v>0</v>
      </c>
      <c r="F265" s="8" t="s">
        <v>0</v>
      </c>
      <c r="G265" s="8" t="s">
        <v>0</v>
      </c>
      <c r="H265" s="8" t="s">
        <v>0</v>
      </c>
      <c r="I265" s="8" t="s">
        <v>0</v>
      </c>
      <c r="J265" s="8" t="s">
        <v>0</v>
      </c>
      <c r="K265" s="8" t="s">
        <v>0</v>
      </c>
      <c r="L265" s="8" t="s">
        <v>0</v>
      </c>
      <c r="M265" s="8" t="s">
        <v>0</v>
      </c>
      <c r="N265" s="8" t="s">
        <v>0</v>
      </c>
      <c r="O265" s="8" t="s">
        <v>0</v>
      </c>
      <c r="P265" s="8" t="s">
        <v>0</v>
      </c>
      <c r="Q265" s="8" t="s">
        <v>0</v>
      </c>
      <c r="R265" s="8" t="s">
        <v>0</v>
      </c>
      <c r="S265" s="8" t="s">
        <v>0</v>
      </c>
      <c r="T265" s="8" t="s">
        <v>0</v>
      </c>
      <c r="U265" s="8" t="s">
        <v>0</v>
      </c>
      <c r="V265" s="8" t="s">
        <v>0</v>
      </c>
      <c r="W265" s="8" t="s">
        <v>0</v>
      </c>
      <c r="X265" s="8" t="s">
        <v>0</v>
      </c>
      <c r="Y265" s="8" t="s">
        <v>0</v>
      </c>
      <c r="Z265" s="8" t="s">
        <v>0</v>
      </c>
      <c r="AA265" s="8" t="s">
        <v>0</v>
      </c>
      <c r="AB265" s="8" t="s">
        <v>0</v>
      </c>
      <c r="AC265" s="8" t="s">
        <v>0</v>
      </c>
      <c r="AD265" s="8" t="s">
        <v>0</v>
      </c>
      <c r="AE265" s="8" t="s">
        <v>0</v>
      </c>
      <c r="AF265" s="8" t="s">
        <v>0</v>
      </c>
      <c r="AG265" s="8" t="s">
        <v>0</v>
      </c>
      <c r="AH265" s="7" t="e">
        <f t="shared" si="8"/>
        <v>#DIV/0!</v>
      </c>
      <c r="AI265" s="7"/>
      <c r="AJ265" s="7"/>
      <c r="AK265" s="10" t="s">
        <v>0</v>
      </c>
      <c r="AL265" s="10" t="s">
        <v>0</v>
      </c>
      <c r="AM265" s="10" t="s">
        <v>0</v>
      </c>
      <c r="AN265" s="10" t="s">
        <v>0</v>
      </c>
      <c r="AO265" s="10" t="s">
        <v>0</v>
      </c>
      <c r="AP265" s="10" t="s">
        <v>0</v>
      </c>
      <c r="AQ265" s="10" t="s">
        <v>0</v>
      </c>
      <c r="AR265" s="10" t="s">
        <v>0</v>
      </c>
      <c r="AS265" s="10" t="s">
        <v>0</v>
      </c>
      <c r="AT265" s="10" t="s">
        <v>0</v>
      </c>
      <c r="AU265" s="10" t="s">
        <v>0</v>
      </c>
      <c r="AV265" s="10" t="s">
        <v>0</v>
      </c>
      <c r="AW265" s="10" t="s">
        <v>0</v>
      </c>
      <c r="AX265" s="10" t="s">
        <v>0</v>
      </c>
      <c r="AY265" s="10" t="s">
        <v>0</v>
      </c>
      <c r="AZ265" s="10" t="s">
        <v>0</v>
      </c>
      <c r="BA265" s="10" t="s">
        <v>0</v>
      </c>
      <c r="BB265" s="10" t="s">
        <v>0</v>
      </c>
      <c r="BC265" s="10" t="s">
        <v>0</v>
      </c>
      <c r="BD265" s="10" t="s">
        <v>0</v>
      </c>
      <c r="BE265" s="10" t="s">
        <v>0</v>
      </c>
      <c r="BF265" s="10" t="s">
        <v>0</v>
      </c>
      <c r="BG265" s="10" t="s">
        <v>0</v>
      </c>
      <c r="BH265" s="10" t="s">
        <v>0</v>
      </c>
      <c r="BI265" s="10" t="s">
        <v>0</v>
      </c>
      <c r="BJ265" s="10" t="s">
        <v>0</v>
      </c>
      <c r="BK265" s="10" t="s">
        <v>0</v>
      </c>
      <c r="BL265" s="10" t="s">
        <v>0</v>
      </c>
      <c r="BM265" s="10" t="s">
        <v>0</v>
      </c>
      <c r="BN265" s="10" t="s">
        <v>0</v>
      </c>
      <c r="BO265" s="37" t="e">
        <f t="shared" si="9"/>
        <v>#DIV/0!</v>
      </c>
      <c r="BP265" s="37"/>
      <c r="BQ265" s="37"/>
    </row>
    <row r="266" spans="1:69" x14ac:dyDescent="0.25">
      <c r="A266" s="1" t="s">
        <v>1901</v>
      </c>
      <c r="B266" s="4" t="s">
        <v>1176</v>
      </c>
      <c r="C266" s="4" t="s">
        <v>1177</v>
      </c>
      <c r="D266" s="8" t="s">
        <v>0</v>
      </c>
      <c r="E266" s="8" t="s">
        <v>0</v>
      </c>
      <c r="F266" s="8" t="s">
        <v>0</v>
      </c>
      <c r="G266" s="8" t="s">
        <v>0</v>
      </c>
      <c r="H266" s="8" t="s">
        <v>0</v>
      </c>
      <c r="I266" s="8" t="s">
        <v>0</v>
      </c>
      <c r="J266" s="8" t="s">
        <v>0</v>
      </c>
      <c r="K266" s="8" t="s">
        <v>0</v>
      </c>
      <c r="L266" s="8" t="s">
        <v>0</v>
      </c>
      <c r="M266" s="8" t="s">
        <v>0</v>
      </c>
      <c r="N266" s="8" t="s">
        <v>0</v>
      </c>
      <c r="O266" s="8" t="s">
        <v>0</v>
      </c>
      <c r="P266" s="8" t="s">
        <v>0</v>
      </c>
      <c r="Q266" s="8" t="s">
        <v>0</v>
      </c>
      <c r="R266" s="8" t="s">
        <v>0</v>
      </c>
      <c r="S266" s="8" t="s">
        <v>0</v>
      </c>
      <c r="T266" s="8" t="s">
        <v>0</v>
      </c>
      <c r="U266" s="8" t="s">
        <v>0</v>
      </c>
      <c r="V266" s="8" t="s">
        <v>0</v>
      </c>
      <c r="W266" s="8" t="s">
        <v>0</v>
      </c>
      <c r="X266" s="8" t="s">
        <v>0</v>
      </c>
      <c r="Y266" s="8" t="s">
        <v>0</v>
      </c>
      <c r="Z266" s="8" t="s">
        <v>0</v>
      </c>
      <c r="AA266" s="8" t="s">
        <v>0</v>
      </c>
      <c r="AB266" s="8" t="s">
        <v>0</v>
      </c>
      <c r="AC266" s="8" t="s">
        <v>0</v>
      </c>
      <c r="AD266" s="8" t="s">
        <v>0</v>
      </c>
      <c r="AE266" s="8" t="s">
        <v>0</v>
      </c>
      <c r="AF266" s="8" t="s">
        <v>0</v>
      </c>
      <c r="AG266" s="8" t="s">
        <v>0</v>
      </c>
      <c r="AH266" s="7" t="e">
        <f t="shared" si="8"/>
        <v>#DIV/0!</v>
      </c>
      <c r="AI266" s="7"/>
      <c r="AJ266" s="7"/>
      <c r="AK266" s="10" t="s">
        <v>0</v>
      </c>
      <c r="AL266" s="10" t="s">
        <v>0</v>
      </c>
      <c r="AM266" s="10" t="s">
        <v>0</v>
      </c>
      <c r="AN266" s="10" t="s">
        <v>0</v>
      </c>
      <c r="AO266" s="10" t="s">
        <v>0</v>
      </c>
      <c r="AP266" s="10" t="s">
        <v>0</v>
      </c>
      <c r="AQ266" s="10" t="s">
        <v>0</v>
      </c>
      <c r="AR266" s="10" t="s">
        <v>0</v>
      </c>
      <c r="AS266" s="10" t="s">
        <v>0</v>
      </c>
      <c r="AT266" s="10" t="s">
        <v>0</v>
      </c>
      <c r="AU266" s="10" t="s">
        <v>0</v>
      </c>
      <c r="AV266" s="10" t="s">
        <v>0</v>
      </c>
      <c r="AW266" s="10" t="s">
        <v>0</v>
      </c>
      <c r="AX266" s="10" t="s">
        <v>0</v>
      </c>
      <c r="AY266" s="10" t="s">
        <v>0</v>
      </c>
      <c r="AZ266" s="10" t="s">
        <v>0</v>
      </c>
      <c r="BA266" s="10" t="s">
        <v>0</v>
      </c>
      <c r="BB266" s="10" t="s">
        <v>0</v>
      </c>
      <c r="BC266" s="10" t="s">
        <v>0</v>
      </c>
      <c r="BD266" s="10" t="s">
        <v>0</v>
      </c>
      <c r="BE266" s="10" t="s">
        <v>0</v>
      </c>
      <c r="BF266" s="10" t="s">
        <v>0</v>
      </c>
      <c r="BG266" s="10" t="s">
        <v>0</v>
      </c>
      <c r="BH266" s="10" t="s">
        <v>0</v>
      </c>
      <c r="BI266" s="10" t="s">
        <v>0</v>
      </c>
      <c r="BJ266" s="10" t="s">
        <v>0</v>
      </c>
      <c r="BK266" s="10" t="s">
        <v>0</v>
      </c>
      <c r="BL266" s="10" t="s">
        <v>0</v>
      </c>
      <c r="BM266" s="10" t="s">
        <v>0</v>
      </c>
      <c r="BN266" s="10" t="s">
        <v>0</v>
      </c>
      <c r="BO266" s="37" t="e">
        <f t="shared" si="9"/>
        <v>#DIV/0!</v>
      </c>
      <c r="BP266" s="37"/>
      <c r="BQ266" s="37"/>
    </row>
    <row r="267" spans="1:69" x14ac:dyDescent="0.25">
      <c r="A267" s="1" t="s">
        <v>1902</v>
      </c>
      <c r="B267" s="4" t="s">
        <v>1180</v>
      </c>
      <c r="C267" s="4" t="s">
        <v>1181</v>
      </c>
      <c r="D267" s="8">
        <v>188424.75141643401</v>
      </c>
      <c r="E267" s="8">
        <v>177779.64116045699</v>
      </c>
      <c r="F267" s="8">
        <v>188541.369436309</v>
      </c>
      <c r="G267" s="8">
        <v>183902.580560745</v>
      </c>
      <c r="H267" s="8">
        <v>182647.24600171499</v>
      </c>
      <c r="I267" s="8">
        <v>174055.18327584301</v>
      </c>
      <c r="J267" s="8">
        <v>188315.34065050099</v>
      </c>
      <c r="K267" s="8">
        <v>184556.90233752801</v>
      </c>
      <c r="L267" s="8">
        <v>184273.25851295001</v>
      </c>
      <c r="M267" s="8">
        <v>182201.45451744899</v>
      </c>
      <c r="N267" s="8">
        <v>178524.74720577701</v>
      </c>
      <c r="O267" s="8">
        <v>178572.254386505</v>
      </c>
      <c r="P267" s="8">
        <v>174541.080386599</v>
      </c>
      <c r="Q267" s="8">
        <v>173637.509844777</v>
      </c>
      <c r="R267" s="8">
        <v>165407.66387287801</v>
      </c>
      <c r="S267" s="8">
        <v>174123.209016329</v>
      </c>
      <c r="T267" s="8">
        <v>181784.66637167</v>
      </c>
      <c r="U267" s="8">
        <v>172620.572155298</v>
      </c>
      <c r="V267" s="8">
        <v>180199.648943337</v>
      </c>
      <c r="W267" s="8">
        <v>184544.58431192001</v>
      </c>
      <c r="X267" s="8">
        <v>177636.741542759</v>
      </c>
      <c r="Y267" s="8">
        <v>177379.53265873899</v>
      </c>
      <c r="Z267" s="8">
        <v>182771.02876366401</v>
      </c>
      <c r="AA267" s="8">
        <v>184789.95712316301</v>
      </c>
      <c r="AB267" s="8">
        <v>170454.32779857799</v>
      </c>
      <c r="AC267" s="8">
        <v>167010.13590367799</v>
      </c>
      <c r="AD267" s="8">
        <v>171713.51066013699</v>
      </c>
      <c r="AE267" s="8">
        <v>175517.65288836099</v>
      </c>
      <c r="AF267" s="8">
        <v>187198.49604902801</v>
      </c>
      <c r="AG267" s="8">
        <v>183714.98512416301</v>
      </c>
      <c r="AH267" s="7">
        <f t="shared" si="8"/>
        <v>3.5275418951296086E-2</v>
      </c>
      <c r="AI267" s="7"/>
      <c r="AJ267" s="7"/>
      <c r="AK267" s="10" t="s">
        <v>0</v>
      </c>
      <c r="AL267" s="10" t="s">
        <v>0</v>
      </c>
      <c r="AM267" s="10" t="s">
        <v>0</v>
      </c>
      <c r="AN267" s="10" t="s">
        <v>0</v>
      </c>
      <c r="AO267" s="10" t="s">
        <v>0</v>
      </c>
      <c r="AP267" s="10" t="s">
        <v>0</v>
      </c>
      <c r="AQ267" s="10" t="s">
        <v>0</v>
      </c>
      <c r="AR267" s="10" t="s">
        <v>0</v>
      </c>
      <c r="AS267" s="10" t="s">
        <v>0</v>
      </c>
      <c r="AT267" s="10" t="s">
        <v>0</v>
      </c>
      <c r="AU267" s="10" t="s">
        <v>0</v>
      </c>
      <c r="AV267" s="10" t="s">
        <v>0</v>
      </c>
      <c r="AW267" s="10" t="s">
        <v>0</v>
      </c>
      <c r="AX267" s="10" t="s">
        <v>0</v>
      </c>
      <c r="AY267" s="10" t="s">
        <v>0</v>
      </c>
      <c r="AZ267" s="10" t="s">
        <v>0</v>
      </c>
      <c r="BA267" s="10" t="s">
        <v>0</v>
      </c>
      <c r="BB267" s="10" t="s">
        <v>0</v>
      </c>
      <c r="BC267" s="10" t="s">
        <v>0</v>
      </c>
      <c r="BD267" s="10" t="s">
        <v>0</v>
      </c>
      <c r="BE267" s="10" t="s">
        <v>0</v>
      </c>
      <c r="BF267" s="10" t="s">
        <v>0</v>
      </c>
      <c r="BG267" s="10" t="s">
        <v>0</v>
      </c>
      <c r="BH267" s="10" t="s">
        <v>0</v>
      </c>
      <c r="BI267" s="10" t="s">
        <v>0</v>
      </c>
      <c r="BJ267" s="10" t="s">
        <v>0</v>
      </c>
      <c r="BK267" s="10" t="s">
        <v>0</v>
      </c>
      <c r="BL267" s="10" t="s">
        <v>0</v>
      </c>
      <c r="BM267" s="10" t="s">
        <v>0</v>
      </c>
      <c r="BN267" s="10" t="s">
        <v>0</v>
      </c>
      <c r="BO267" s="37" t="e">
        <f t="shared" si="9"/>
        <v>#DIV/0!</v>
      </c>
      <c r="BP267" s="37"/>
      <c r="BQ267" s="37"/>
    </row>
    <row r="268" spans="1:69" x14ac:dyDescent="0.25">
      <c r="A268" s="1" t="s">
        <v>1903</v>
      </c>
      <c r="B268" s="4" t="s">
        <v>1185</v>
      </c>
      <c r="C268" s="4" t="s">
        <v>1186</v>
      </c>
      <c r="D268" s="8" t="s">
        <v>0</v>
      </c>
      <c r="E268" s="8" t="s">
        <v>0</v>
      </c>
      <c r="F268" s="8" t="s">
        <v>0</v>
      </c>
      <c r="G268" s="8" t="s">
        <v>0</v>
      </c>
      <c r="H268" s="8" t="s">
        <v>0</v>
      </c>
      <c r="I268" s="8" t="s">
        <v>0</v>
      </c>
      <c r="J268" s="8" t="s">
        <v>0</v>
      </c>
      <c r="K268" s="8" t="s">
        <v>0</v>
      </c>
      <c r="L268" s="8" t="s">
        <v>0</v>
      </c>
      <c r="M268" s="8" t="s">
        <v>0</v>
      </c>
      <c r="N268" s="8" t="s">
        <v>0</v>
      </c>
      <c r="O268" s="8" t="s">
        <v>0</v>
      </c>
      <c r="P268" s="8" t="s">
        <v>0</v>
      </c>
      <c r="Q268" s="8" t="s">
        <v>0</v>
      </c>
      <c r="R268" s="8" t="s">
        <v>0</v>
      </c>
      <c r="S268" s="8" t="s">
        <v>0</v>
      </c>
      <c r="T268" s="8" t="s">
        <v>0</v>
      </c>
      <c r="U268" s="8" t="s">
        <v>0</v>
      </c>
      <c r="V268" s="8" t="s">
        <v>0</v>
      </c>
      <c r="W268" s="8" t="s">
        <v>0</v>
      </c>
      <c r="X268" s="8" t="s">
        <v>0</v>
      </c>
      <c r="Y268" s="8" t="s">
        <v>0</v>
      </c>
      <c r="Z268" s="8" t="s">
        <v>0</v>
      </c>
      <c r="AA268" s="8" t="s">
        <v>0</v>
      </c>
      <c r="AB268" s="8" t="s">
        <v>0</v>
      </c>
      <c r="AC268" s="8" t="s">
        <v>0</v>
      </c>
      <c r="AD268" s="8" t="s">
        <v>0</v>
      </c>
      <c r="AE268" s="8" t="s">
        <v>0</v>
      </c>
      <c r="AF268" s="8" t="s">
        <v>0</v>
      </c>
      <c r="AG268" s="8" t="s">
        <v>0</v>
      </c>
      <c r="AH268" s="7" t="e">
        <f t="shared" si="8"/>
        <v>#DIV/0!</v>
      </c>
      <c r="AI268" s="7"/>
      <c r="AJ268" s="7"/>
      <c r="AK268" s="10" t="s">
        <v>0</v>
      </c>
      <c r="AL268" s="10" t="s">
        <v>0</v>
      </c>
      <c r="AM268" s="10" t="s">
        <v>0</v>
      </c>
      <c r="AN268" s="10" t="s">
        <v>0</v>
      </c>
      <c r="AO268" s="10" t="s">
        <v>0</v>
      </c>
      <c r="AP268" s="10" t="s">
        <v>0</v>
      </c>
      <c r="AQ268" s="10" t="s">
        <v>0</v>
      </c>
      <c r="AR268" s="10" t="s">
        <v>0</v>
      </c>
      <c r="AS268" s="10" t="s">
        <v>0</v>
      </c>
      <c r="AT268" s="10" t="s">
        <v>0</v>
      </c>
      <c r="AU268" s="10" t="s">
        <v>0</v>
      </c>
      <c r="AV268" s="10" t="s">
        <v>0</v>
      </c>
      <c r="AW268" s="10" t="s">
        <v>0</v>
      </c>
      <c r="AX268" s="10" t="s">
        <v>0</v>
      </c>
      <c r="AY268" s="10" t="s">
        <v>0</v>
      </c>
      <c r="AZ268" s="10" t="s">
        <v>0</v>
      </c>
      <c r="BA268" s="10" t="s">
        <v>0</v>
      </c>
      <c r="BB268" s="10" t="s">
        <v>0</v>
      </c>
      <c r="BC268" s="10" t="s">
        <v>0</v>
      </c>
      <c r="BD268" s="10" t="s">
        <v>0</v>
      </c>
      <c r="BE268" s="10" t="s">
        <v>0</v>
      </c>
      <c r="BF268" s="10" t="s">
        <v>0</v>
      </c>
      <c r="BG268" s="10" t="s">
        <v>0</v>
      </c>
      <c r="BH268" s="10" t="s">
        <v>0</v>
      </c>
      <c r="BI268" s="10" t="s">
        <v>0</v>
      </c>
      <c r="BJ268" s="10" t="s">
        <v>0</v>
      </c>
      <c r="BK268" s="10" t="s">
        <v>0</v>
      </c>
      <c r="BL268" s="10" t="s">
        <v>0</v>
      </c>
      <c r="BM268" s="10" t="s">
        <v>0</v>
      </c>
      <c r="BN268" s="10" t="s">
        <v>0</v>
      </c>
      <c r="BO268" s="37" t="e">
        <f t="shared" si="9"/>
        <v>#DIV/0!</v>
      </c>
      <c r="BP268" s="37"/>
      <c r="BQ268" s="37"/>
    </row>
    <row r="269" spans="1:69" x14ac:dyDescent="0.25">
      <c r="A269" s="1" t="s">
        <v>1905</v>
      </c>
      <c r="B269" s="4" t="s">
        <v>1190</v>
      </c>
      <c r="C269" s="4" t="s">
        <v>1191</v>
      </c>
      <c r="D269" s="8" t="s">
        <v>0</v>
      </c>
      <c r="E269" s="8" t="s">
        <v>0</v>
      </c>
      <c r="F269" s="8" t="s">
        <v>0</v>
      </c>
      <c r="G269" s="8" t="s">
        <v>0</v>
      </c>
      <c r="H269" s="8" t="s">
        <v>0</v>
      </c>
      <c r="I269" s="8" t="s">
        <v>0</v>
      </c>
      <c r="J269" s="8" t="s">
        <v>0</v>
      </c>
      <c r="K269" s="8" t="s">
        <v>0</v>
      </c>
      <c r="L269" s="8" t="s">
        <v>0</v>
      </c>
      <c r="M269" s="8" t="s">
        <v>0</v>
      </c>
      <c r="N269" s="8" t="s">
        <v>0</v>
      </c>
      <c r="O269" s="8" t="s">
        <v>0</v>
      </c>
      <c r="P269" s="8" t="s">
        <v>0</v>
      </c>
      <c r="Q269" s="8" t="s">
        <v>0</v>
      </c>
      <c r="R269" s="8" t="s">
        <v>0</v>
      </c>
      <c r="S269" s="8" t="s">
        <v>0</v>
      </c>
      <c r="T269" s="8" t="s">
        <v>0</v>
      </c>
      <c r="U269" s="8" t="s">
        <v>0</v>
      </c>
      <c r="V269" s="8" t="s">
        <v>0</v>
      </c>
      <c r="W269" s="8" t="s">
        <v>0</v>
      </c>
      <c r="X269" s="8" t="s">
        <v>0</v>
      </c>
      <c r="Y269" s="8" t="s">
        <v>0</v>
      </c>
      <c r="Z269" s="8" t="s">
        <v>0</v>
      </c>
      <c r="AA269" s="8" t="s">
        <v>0</v>
      </c>
      <c r="AB269" s="8" t="s">
        <v>0</v>
      </c>
      <c r="AC269" s="8" t="s">
        <v>0</v>
      </c>
      <c r="AD269" s="8" t="s">
        <v>0</v>
      </c>
      <c r="AE269" s="8" t="s">
        <v>0</v>
      </c>
      <c r="AF269" s="8" t="s">
        <v>0</v>
      </c>
      <c r="AG269" s="8" t="s">
        <v>0</v>
      </c>
      <c r="AH269" s="7" t="e">
        <f t="shared" si="8"/>
        <v>#DIV/0!</v>
      </c>
      <c r="AI269" s="7"/>
      <c r="AJ269" s="7"/>
      <c r="AK269" s="10" t="s">
        <v>0</v>
      </c>
      <c r="AL269" s="10" t="s">
        <v>0</v>
      </c>
      <c r="AM269" s="10" t="s">
        <v>0</v>
      </c>
      <c r="AN269" s="10" t="s">
        <v>0</v>
      </c>
      <c r="AO269" s="10" t="s">
        <v>0</v>
      </c>
      <c r="AP269" s="10" t="s">
        <v>0</v>
      </c>
      <c r="AQ269" s="10" t="s">
        <v>0</v>
      </c>
      <c r="AR269" s="10" t="s">
        <v>0</v>
      </c>
      <c r="AS269" s="10" t="s">
        <v>0</v>
      </c>
      <c r="AT269" s="10" t="s">
        <v>0</v>
      </c>
      <c r="AU269" s="10" t="s">
        <v>0</v>
      </c>
      <c r="AV269" s="10" t="s">
        <v>0</v>
      </c>
      <c r="AW269" s="10" t="s">
        <v>0</v>
      </c>
      <c r="AX269" s="10" t="s">
        <v>0</v>
      </c>
      <c r="AY269" s="10" t="s">
        <v>0</v>
      </c>
      <c r="AZ269" s="10" t="s">
        <v>0</v>
      </c>
      <c r="BA269" s="10" t="s">
        <v>0</v>
      </c>
      <c r="BB269" s="10" t="s">
        <v>0</v>
      </c>
      <c r="BC269" s="10" t="s">
        <v>0</v>
      </c>
      <c r="BD269" s="10" t="s">
        <v>0</v>
      </c>
      <c r="BE269" s="10" t="s">
        <v>0</v>
      </c>
      <c r="BF269" s="10" t="s">
        <v>0</v>
      </c>
      <c r="BG269" s="10" t="s">
        <v>0</v>
      </c>
      <c r="BH269" s="10" t="s">
        <v>0</v>
      </c>
      <c r="BI269" s="10" t="s">
        <v>0</v>
      </c>
      <c r="BJ269" s="10" t="s">
        <v>0</v>
      </c>
      <c r="BK269" s="10" t="s">
        <v>0</v>
      </c>
      <c r="BL269" s="10" t="s">
        <v>0</v>
      </c>
      <c r="BM269" s="10" t="s">
        <v>0</v>
      </c>
      <c r="BN269" s="10" t="s">
        <v>0</v>
      </c>
      <c r="BO269" s="37" t="e">
        <f t="shared" si="9"/>
        <v>#DIV/0!</v>
      </c>
      <c r="BP269" s="37"/>
      <c r="BQ269" s="37"/>
    </row>
    <row r="270" spans="1:69" x14ac:dyDescent="0.25">
      <c r="A270" s="1" t="s">
        <v>1906</v>
      </c>
      <c r="B270" s="4" t="s">
        <v>1195</v>
      </c>
      <c r="C270" s="4" t="s">
        <v>1196</v>
      </c>
      <c r="D270" s="8">
        <v>560231.34419149603</v>
      </c>
      <c r="E270" s="8">
        <v>534866.55851022201</v>
      </c>
      <c r="F270" s="8">
        <v>554850.63623756205</v>
      </c>
      <c r="G270" s="8">
        <v>581805.92323364597</v>
      </c>
      <c r="H270" s="8">
        <v>594093.63332677598</v>
      </c>
      <c r="I270" s="8">
        <v>589125.52892932994</v>
      </c>
      <c r="J270" s="8">
        <v>583928.39555990906</v>
      </c>
      <c r="K270" s="8">
        <v>554783.17388001306</v>
      </c>
      <c r="L270" s="8">
        <v>555710.62225907599</v>
      </c>
      <c r="M270" s="8">
        <v>577578.43945706601</v>
      </c>
      <c r="N270" s="8">
        <v>565147.23435269401</v>
      </c>
      <c r="O270" s="8">
        <v>600059.48902493296</v>
      </c>
      <c r="P270" s="8">
        <v>550916.37985576806</v>
      </c>
      <c r="Q270" s="8">
        <v>556212.53781589505</v>
      </c>
      <c r="R270" s="8">
        <v>527742.54194437002</v>
      </c>
      <c r="S270" s="8">
        <v>568089.26835516596</v>
      </c>
      <c r="T270" s="8">
        <v>530768.36779350298</v>
      </c>
      <c r="U270" s="8">
        <v>584354.33053386596</v>
      </c>
      <c r="V270" s="8">
        <v>561372.46881443495</v>
      </c>
      <c r="W270" s="8">
        <v>555103.04662081099</v>
      </c>
      <c r="X270" s="8">
        <v>533182.69674568996</v>
      </c>
      <c r="Y270" s="8">
        <v>534562.67946876294</v>
      </c>
      <c r="Z270" s="8">
        <v>558632.28210691805</v>
      </c>
      <c r="AA270" s="8">
        <v>532964.91112856101</v>
      </c>
      <c r="AB270" s="8">
        <v>524681.86073040206</v>
      </c>
      <c r="AC270" s="8">
        <v>543288.84039178304</v>
      </c>
      <c r="AD270" s="8">
        <v>577092.75496931502</v>
      </c>
      <c r="AE270" s="8">
        <v>581635.78751894506</v>
      </c>
      <c r="AF270" s="8">
        <v>554815.561605011</v>
      </c>
      <c r="AG270" s="8">
        <v>548114.60882133397</v>
      </c>
      <c r="AH270" s="7">
        <f t="shared" si="8"/>
        <v>3.7736739463654238E-2</v>
      </c>
      <c r="AI270" s="7"/>
      <c r="AJ270" s="7"/>
      <c r="AK270" s="10">
        <v>240122.243929182</v>
      </c>
      <c r="AL270" s="10">
        <v>216529.032773124</v>
      </c>
      <c r="AM270" s="10">
        <v>241412.39437145501</v>
      </c>
      <c r="AN270" s="10">
        <v>236499.756926528</v>
      </c>
      <c r="AO270" s="10">
        <v>249688.42300592401</v>
      </c>
      <c r="AP270" s="10">
        <v>231942.93972946701</v>
      </c>
      <c r="AQ270" s="10">
        <v>240527.33713238599</v>
      </c>
      <c r="AR270" s="10">
        <v>240831.02284696099</v>
      </c>
      <c r="AS270" s="10">
        <v>230953.93605664899</v>
      </c>
      <c r="AT270" s="10">
        <v>210250.772235312</v>
      </c>
      <c r="AU270" s="10">
        <v>239040.64223287901</v>
      </c>
      <c r="AV270" s="10">
        <v>225983.918971059</v>
      </c>
      <c r="AW270" s="10">
        <v>209427.890569204</v>
      </c>
      <c r="AX270" s="10">
        <v>228710.35905563601</v>
      </c>
      <c r="AY270" s="10">
        <v>225989.68330998899</v>
      </c>
      <c r="AZ270" s="10">
        <v>235909.287998463</v>
      </c>
      <c r="BA270" s="10">
        <v>228417.69559120201</v>
      </c>
      <c r="BB270" s="10">
        <v>237574.66665528301</v>
      </c>
      <c r="BC270" s="10">
        <v>242905.36365587899</v>
      </c>
      <c r="BD270" s="10">
        <v>252672.798436629</v>
      </c>
      <c r="BE270" s="10">
        <v>234802.92058237601</v>
      </c>
      <c r="BF270" s="10">
        <v>227744.664290274</v>
      </c>
      <c r="BG270" s="10">
        <v>225798.50656937101</v>
      </c>
      <c r="BH270" s="10">
        <v>244711.688282505</v>
      </c>
      <c r="BI270" s="10">
        <v>232817.371785186</v>
      </c>
      <c r="BJ270" s="10">
        <v>229523.953127199</v>
      </c>
      <c r="BK270" s="10">
        <v>248642.42458455899</v>
      </c>
      <c r="BL270" s="10">
        <v>233460.02127782299</v>
      </c>
      <c r="BM270" s="10">
        <v>217421.24221771801</v>
      </c>
      <c r="BN270" s="10">
        <v>215680.00111388299</v>
      </c>
      <c r="BO270" s="37">
        <f t="shared" si="9"/>
        <v>4.779350399987032E-2</v>
      </c>
      <c r="BP270" s="37"/>
      <c r="BQ270" s="37"/>
    </row>
    <row r="271" spans="1:69" x14ac:dyDescent="0.25">
      <c r="A271" s="1" t="s">
        <v>1907</v>
      </c>
      <c r="B271" s="4" t="s">
        <v>1198</v>
      </c>
      <c r="C271" s="4" t="s">
        <v>0</v>
      </c>
      <c r="D271" s="8" t="s">
        <v>0</v>
      </c>
      <c r="E271" s="8" t="s">
        <v>0</v>
      </c>
      <c r="F271" s="8" t="s">
        <v>0</v>
      </c>
      <c r="G271" s="8" t="s">
        <v>0</v>
      </c>
      <c r="H271" s="8" t="s">
        <v>0</v>
      </c>
      <c r="I271" s="8" t="s">
        <v>0</v>
      </c>
      <c r="J271" s="8" t="s">
        <v>0</v>
      </c>
      <c r="K271" s="8" t="s">
        <v>0</v>
      </c>
      <c r="L271" s="8" t="s">
        <v>0</v>
      </c>
      <c r="M271" s="8" t="s">
        <v>0</v>
      </c>
      <c r="N271" s="8" t="s">
        <v>0</v>
      </c>
      <c r="O271" s="8" t="s">
        <v>0</v>
      </c>
      <c r="P271" s="8" t="s">
        <v>0</v>
      </c>
      <c r="Q271" s="8" t="s">
        <v>0</v>
      </c>
      <c r="R271" s="8" t="s">
        <v>0</v>
      </c>
      <c r="S271" s="8" t="s">
        <v>0</v>
      </c>
      <c r="T271" s="8" t="s">
        <v>0</v>
      </c>
      <c r="U271" s="8" t="s">
        <v>0</v>
      </c>
      <c r="V271" s="8" t="s">
        <v>0</v>
      </c>
      <c r="W271" s="8" t="s">
        <v>0</v>
      </c>
      <c r="X271" s="8" t="s">
        <v>0</v>
      </c>
      <c r="Y271" s="8" t="s">
        <v>0</v>
      </c>
      <c r="Z271" s="8" t="s">
        <v>0</v>
      </c>
      <c r="AA271" s="8" t="s">
        <v>0</v>
      </c>
      <c r="AB271" s="8" t="s">
        <v>0</v>
      </c>
      <c r="AC271" s="8" t="s">
        <v>0</v>
      </c>
      <c r="AD271" s="8" t="s">
        <v>0</v>
      </c>
      <c r="AE271" s="8" t="s">
        <v>0</v>
      </c>
      <c r="AF271" s="8" t="s">
        <v>0</v>
      </c>
      <c r="AG271" s="8" t="s">
        <v>0</v>
      </c>
      <c r="AH271" s="7" t="e">
        <f t="shared" si="8"/>
        <v>#DIV/0!</v>
      </c>
      <c r="AI271" s="7"/>
      <c r="AJ271" s="7"/>
      <c r="AK271" s="10">
        <v>117402.372600364</v>
      </c>
      <c r="AL271" s="10">
        <v>123010.904112957</v>
      </c>
      <c r="AM271" s="10">
        <v>105551.483051138</v>
      </c>
      <c r="AN271" s="10">
        <v>111869.02185022501</v>
      </c>
      <c r="AO271" s="10">
        <v>101597.30989957599</v>
      </c>
      <c r="AP271" s="10">
        <v>103323.277874532</v>
      </c>
      <c r="AQ271" s="10">
        <v>104645.970341174</v>
      </c>
      <c r="AR271" s="10">
        <v>101491.430938153</v>
      </c>
      <c r="AS271" s="10">
        <v>103801.653349865</v>
      </c>
      <c r="AT271" s="10">
        <v>105279.12503791699</v>
      </c>
      <c r="AU271" s="10">
        <v>102842.669245283</v>
      </c>
      <c r="AV271" s="10">
        <v>99022.627088773399</v>
      </c>
      <c r="AW271" s="10">
        <v>90357.428863011606</v>
      </c>
      <c r="AX271" s="10">
        <v>87502.554332496802</v>
      </c>
      <c r="AY271" s="10">
        <v>92299.014138299899</v>
      </c>
      <c r="AZ271" s="10">
        <v>95859.230758963604</v>
      </c>
      <c r="BA271" s="10">
        <v>94522.8143432785</v>
      </c>
      <c r="BB271" s="10">
        <v>82811.715190805</v>
      </c>
      <c r="BC271" s="10">
        <v>89172.256972703195</v>
      </c>
      <c r="BD271" s="10">
        <v>81169.530789655895</v>
      </c>
      <c r="BE271" s="10">
        <v>89814.335650469395</v>
      </c>
      <c r="BF271" s="10">
        <v>83288.071484845801</v>
      </c>
      <c r="BG271" s="10">
        <v>90473.942537095005</v>
      </c>
      <c r="BH271" s="10">
        <v>84459.754493193701</v>
      </c>
      <c r="BI271" s="10">
        <v>80650.195928429006</v>
      </c>
      <c r="BJ271" s="10">
        <v>81640.108498953807</v>
      </c>
      <c r="BK271" s="10">
        <v>90827.620644885406</v>
      </c>
      <c r="BL271" s="10">
        <v>88224.397866187704</v>
      </c>
      <c r="BM271" s="10">
        <v>82306.352374481401</v>
      </c>
      <c r="BN271" s="10">
        <v>94069.439146763398</v>
      </c>
      <c r="BO271" s="37">
        <f t="shared" si="9"/>
        <v>0.11614269907707485</v>
      </c>
      <c r="BP271" s="37"/>
      <c r="BQ271" s="37"/>
    </row>
    <row r="272" spans="1:69" x14ac:dyDescent="0.25">
      <c r="A272" s="1" t="s">
        <v>1908</v>
      </c>
      <c r="B272" s="4" t="s">
        <v>1201</v>
      </c>
      <c r="C272" s="4" t="s">
        <v>1202</v>
      </c>
      <c r="D272" s="8">
        <v>151028.63499340499</v>
      </c>
      <c r="E272" s="8">
        <v>147062.93761616899</v>
      </c>
      <c r="F272" s="8">
        <v>143960.336081949</v>
      </c>
      <c r="G272" s="8">
        <v>144407.01039685501</v>
      </c>
      <c r="H272" s="8">
        <v>144931.327460195</v>
      </c>
      <c r="I272" s="8">
        <v>142220.592806209</v>
      </c>
      <c r="J272" s="8">
        <v>153565.153397116</v>
      </c>
      <c r="K272" s="8">
        <v>144608.98881378301</v>
      </c>
      <c r="L272" s="8">
        <v>159583.02171405801</v>
      </c>
      <c r="M272" s="8">
        <v>162793.41153185201</v>
      </c>
      <c r="N272" s="8">
        <v>157870.19645451801</v>
      </c>
      <c r="O272" s="8">
        <v>146590.308915981</v>
      </c>
      <c r="P272" s="8">
        <v>146256.71534669201</v>
      </c>
      <c r="Q272" s="8">
        <v>156207.50758818799</v>
      </c>
      <c r="R272" s="8">
        <v>150215.12970932201</v>
      </c>
      <c r="S272" s="8">
        <v>142745.08337681001</v>
      </c>
      <c r="T272" s="8">
        <v>155155.153338662</v>
      </c>
      <c r="U272" s="8">
        <v>158994.10775878499</v>
      </c>
      <c r="V272" s="8">
        <v>148494.166975506</v>
      </c>
      <c r="W272" s="8">
        <v>144152.29928042</v>
      </c>
      <c r="X272" s="8">
        <v>149362.79384736501</v>
      </c>
      <c r="Y272" s="8">
        <v>151345.32248512501</v>
      </c>
      <c r="Z272" s="8">
        <v>162103.49829308901</v>
      </c>
      <c r="AA272" s="8">
        <v>158829.37092830701</v>
      </c>
      <c r="AB272" s="8">
        <v>156853.71229152</v>
      </c>
      <c r="AC272" s="8">
        <v>162120.23648955001</v>
      </c>
      <c r="AD272" s="8">
        <v>160210.59563452</v>
      </c>
      <c r="AE272" s="8">
        <v>183450.354833625</v>
      </c>
      <c r="AF272" s="8">
        <v>150775.96489715201</v>
      </c>
      <c r="AG272" s="8">
        <v>149771.46389190099</v>
      </c>
      <c r="AH272" s="7">
        <f t="shared" si="8"/>
        <v>5.6765996829362814E-2</v>
      </c>
      <c r="AI272" s="7"/>
      <c r="AJ272" s="7"/>
      <c r="AK272" s="10">
        <v>5144554.5357423304</v>
      </c>
      <c r="AL272" s="10">
        <v>5187919.4150385</v>
      </c>
      <c r="AM272" s="10">
        <v>5094496.4497780697</v>
      </c>
      <c r="AN272" s="10">
        <v>4784806.7497185497</v>
      </c>
      <c r="AO272" s="10">
        <v>5080690.7788016796</v>
      </c>
      <c r="AP272" s="10">
        <v>4965083.3416960603</v>
      </c>
      <c r="AQ272" s="10">
        <v>4966927.9496368105</v>
      </c>
      <c r="AR272" s="10">
        <v>4830249.0117352698</v>
      </c>
      <c r="AS272" s="10">
        <v>5099202.4009082802</v>
      </c>
      <c r="AT272" s="10">
        <v>4777311.5904225605</v>
      </c>
      <c r="AU272" s="10">
        <v>4792740.8964544404</v>
      </c>
      <c r="AV272" s="10">
        <v>4784376.9802166801</v>
      </c>
      <c r="AW272" s="10">
        <v>4637273.92275705</v>
      </c>
      <c r="AX272" s="10">
        <v>4689627.0871406896</v>
      </c>
      <c r="AY272" s="10">
        <v>4708552.8188743005</v>
      </c>
      <c r="AZ272" s="10">
        <v>4792268.2154401001</v>
      </c>
      <c r="BA272" s="10">
        <v>4925397.1688284203</v>
      </c>
      <c r="BB272" s="10">
        <v>4628942.5318630096</v>
      </c>
      <c r="BC272" s="10">
        <v>4538217.1903819405</v>
      </c>
      <c r="BD272" s="10">
        <v>4533650.6194563899</v>
      </c>
      <c r="BE272" s="10">
        <v>4459067.9502324704</v>
      </c>
      <c r="BF272" s="10">
        <v>4605186.5490725003</v>
      </c>
      <c r="BG272" s="10">
        <v>4671396.1402003802</v>
      </c>
      <c r="BH272" s="10">
        <v>4846647.2395225205</v>
      </c>
      <c r="BI272" s="10">
        <v>4862255.1895463504</v>
      </c>
      <c r="BJ272" s="10">
        <v>4708100.55235135</v>
      </c>
      <c r="BK272" s="10">
        <v>4862377.74766804</v>
      </c>
      <c r="BL272" s="10">
        <v>4841881.3642616803</v>
      </c>
      <c r="BM272" s="10">
        <v>5096721.4792718403</v>
      </c>
      <c r="BN272" s="10">
        <v>4719452.7020150097</v>
      </c>
      <c r="BO272" s="37">
        <f t="shared" si="9"/>
        <v>4.0116385590494831E-2</v>
      </c>
      <c r="BP272" s="37"/>
      <c r="BQ272" s="37"/>
    </row>
    <row r="273" spans="1:69" x14ac:dyDescent="0.25">
      <c r="A273" s="1" t="s">
        <v>1909</v>
      </c>
      <c r="B273" s="4" t="s">
        <v>1205</v>
      </c>
      <c r="C273" s="4" t="s">
        <v>1206</v>
      </c>
      <c r="D273" s="8">
        <v>55473.423111546203</v>
      </c>
      <c r="E273" s="8">
        <v>43647.7611365622</v>
      </c>
      <c r="F273" s="8">
        <v>41888.960957858202</v>
      </c>
      <c r="G273" s="8">
        <v>51226.533294756598</v>
      </c>
      <c r="H273" s="8">
        <v>46923.261985214704</v>
      </c>
      <c r="I273" s="8">
        <v>58850.480383612397</v>
      </c>
      <c r="J273" s="8">
        <v>47091.1389284334</v>
      </c>
      <c r="K273" s="8">
        <v>50147.255309652101</v>
      </c>
      <c r="L273" s="8">
        <v>48640.986520836501</v>
      </c>
      <c r="M273" s="8">
        <v>43250.348503007503</v>
      </c>
      <c r="N273" s="8">
        <v>55111.856589141498</v>
      </c>
      <c r="O273" s="8">
        <v>52206.801214536099</v>
      </c>
      <c r="P273" s="8">
        <v>55858.762580511102</v>
      </c>
      <c r="Q273" s="8">
        <v>53154.642354768002</v>
      </c>
      <c r="R273" s="8">
        <v>50387.309341930202</v>
      </c>
      <c r="S273" s="8">
        <v>53081.153291850002</v>
      </c>
      <c r="T273" s="8">
        <v>48905.965686163203</v>
      </c>
      <c r="U273" s="8">
        <v>47072.3564718165</v>
      </c>
      <c r="V273" s="8">
        <v>57247.549710902596</v>
      </c>
      <c r="W273" s="8">
        <v>50195.266759483697</v>
      </c>
      <c r="X273" s="8">
        <v>50156.763040741404</v>
      </c>
      <c r="Y273" s="8">
        <v>59274.303514648702</v>
      </c>
      <c r="Z273" s="8">
        <v>47138.688925915703</v>
      </c>
      <c r="AA273" s="8">
        <v>45174.105734527402</v>
      </c>
      <c r="AB273" s="8">
        <v>51469.245876483299</v>
      </c>
      <c r="AC273" s="8">
        <v>48535.147177510502</v>
      </c>
      <c r="AD273" s="8">
        <v>47097.076602185298</v>
      </c>
      <c r="AE273" s="8">
        <v>56102.6311304419</v>
      </c>
      <c r="AF273" s="8">
        <v>53815.667704764601</v>
      </c>
      <c r="AG273" s="8">
        <v>44614.733132302499</v>
      </c>
      <c r="AH273" s="7">
        <f t="shared" si="8"/>
        <v>9.2613563903666971E-2</v>
      </c>
      <c r="AI273" s="7"/>
      <c r="AJ273" s="7"/>
      <c r="AK273" s="10">
        <v>47169.830952261102</v>
      </c>
      <c r="AL273" s="10">
        <v>52376.659794148502</v>
      </c>
      <c r="AM273" s="10">
        <v>49848.423691985503</v>
      </c>
      <c r="AN273" s="10">
        <v>52147.965398862703</v>
      </c>
      <c r="AO273" s="10">
        <v>47228.615766713097</v>
      </c>
      <c r="AP273" s="10">
        <v>47905.557036079197</v>
      </c>
      <c r="AQ273" s="10">
        <v>51034.110630732997</v>
      </c>
      <c r="AR273" s="10">
        <v>51483.224373574099</v>
      </c>
      <c r="AS273" s="10">
        <v>47799.993757883902</v>
      </c>
      <c r="AT273" s="10">
        <v>48756.396023923102</v>
      </c>
      <c r="AU273" s="10">
        <v>46108.851245569</v>
      </c>
      <c r="AV273" s="10">
        <v>53090.844745435599</v>
      </c>
      <c r="AW273" s="10">
        <v>45240.6212178309</v>
      </c>
      <c r="AX273" s="10">
        <v>45386.8314631631</v>
      </c>
      <c r="AY273" s="10">
        <v>47069.290279290297</v>
      </c>
      <c r="AZ273" s="10">
        <v>44558.432959074802</v>
      </c>
      <c r="BA273" s="10">
        <v>50060.598411604202</v>
      </c>
      <c r="BB273" s="10">
        <v>48800.4666973567</v>
      </c>
      <c r="BC273" s="10">
        <v>49192.197833923099</v>
      </c>
      <c r="BD273" s="10">
        <v>43441.584051956997</v>
      </c>
      <c r="BE273" s="10">
        <v>43629.900480069198</v>
      </c>
      <c r="BF273" s="10">
        <v>46721.465296021299</v>
      </c>
      <c r="BG273" s="10">
        <v>53650.960866356902</v>
      </c>
      <c r="BH273" s="10">
        <v>48308.928335088101</v>
      </c>
      <c r="BI273" s="10">
        <v>55822.767780473601</v>
      </c>
      <c r="BJ273" s="10">
        <v>48478.635177093201</v>
      </c>
      <c r="BK273" s="10">
        <v>47965.978257609197</v>
      </c>
      <c r="BL273" s="10">
        <v>45479.911187393402</v>
      </c>
      <c r="BM273" s="10">
        <v>53033.091010620301</v>
      </c>
      <c r="BN273" s="10">
        <v>46984.0971629372</v>
      </c>
      <c r="BO273" s="37">
        <f t="shared" si="9"/>
        <v>6.4118825862420986E-2</v>
      </c>
      <c r="BP273" s="37"/>
      <c r="BQ273" s="37"/>
    </row>
    <row r="274" spans="1:69" x14ac:dyDescent="0.25">
      <c r="A274" s="1" t="s">
        <v>1910</v>
      </c>
      <c r="B274" s="4" t="s">
        <v>1210</v>
      </c>
      <c r="C274" s="4" t="s">
        <v>0</v>
      </c>
      <c r="D274" s="8">
        <v>209586.3945506</v>
      </c>
      <c r="E274" s="8">
        <v>196792.64492667801</v>
      </c>
      <c r="F274" s="8">
        <v>176183.27461985499</v>
      </c>
      <c r="G274" s="8">
        <v>193005.46061031599</v>
      </c>
      <c r="H274" s="8">
        <v>207473.55200964</v>
      </c>
      <c r="I274" s="8">
        <v>198468.26270088501</v>
      </c>
      <c r="J274" s="8">
        <v>201665.21562072501</v>
      </c>
      <c r="K274" s="8">
        <v>205603.17196828901</v>
      </c>
      <c r="L274" s="8">
        <v>200040.424554878</v>
      </c>
      <c r="M274" s="8">
        <v>196376.17200062901</v>
      </c>
      <c r="N274" s="8">
        <v>207172.735398102</v>
      </c>
      <c r="O274" s="8">
        <v>202576.50168379999</v>
      </c>
      <c r="P274" s="8">
        <v>201719.10524580901</v>
      </c>
      <c r="Q274" s="8">
        <v>217690.16527522099</v>
      </c>
      <c r="R274" s="8">
        <v>208002.01256459599</v>
      </c>
      <c r="S274" s="8">
        <v>216642.20343693599</v>
      </c>
      <c r="T274" s="8">
        <v>197106.22876626</v>
      </c>
      <c r="U274" s="8">
        <v>192220.070659652</v>
      </c>
      <c r="V274" s="8">
        <v>211115.66833482601</v>
      </c>
      <c r="W274" s="8">
        <v>200898.233793569</v>
      </c>
      <c r="X274" s="8">
        <v>201166.99431607101</v>
      </c>
      <c r="Y274" s="8">
        <v>192719.324032759</v>
      </c>
      <c r="Z274" s="8">
        <v>193116.58187004499</v>
      </c>
      <c r="AA274" s="8">
        <v>190643.704343469</v>
      </c>
      <c r="AB274" s="8">
        <v>186034.76696405199</v>
      </c>
      <c r="AC274" s="8">
        <v>186303.239137325</v>
      </c>
      <c r="AD274" s="8">
        <v>194502.27282443401</v>
      </c>
      <c r="AE274" s="8">
        <v>194563.70417111</v>
      </c>
      <c r="AF274" s="8">
        <v>198892.81041926201</v>
      </c>
      <c r="AG274" s="8">
        <v>181417.52324578099</v>
      </c>
      <c r="AH274" s="7">
        <f t="shared" si="8"/>
        <v>4.8175612806686384E-2</v>
      </c>
      <c r="AI274" s="7"/>
      <c r="AJ274" s="7"/>
      <c r="AK274" s="10">
        <v>460361.91656515701</v>
      </c>
      <c r="AL274" s="10">
        <v>467335.21744388499</v>
      </c>
      <c r="AM274" s="10">
        <v>450981.61456288002</v>
      </c>
      <c r="AN274" s="10">
        <v>488433.34480600402</v>
      </c>
      <c r="AO274" s="10">
        <v>513899.26677973301</v>
      </c>
      <c r="AP274" s="10">
        <v>489124.81235007802</v>
      </c>
      <c r="AQ274" s="10">
        <v>475722.02355387103</v>
      </c>
      <c r="AR274" s="10">
        <v>501938.915281953</v>
      </c>
      <c r="AS274" s="10">
        <v>478224.36336579802</v>
      </c>
      <c r="AT274" s="10">
        <v>484774.13895507198</v>
      </c>
      <c r="AU274" s="10">
        <v>492079.39311747497</v>
      </c>
      <c r="AV274" s="10">
        <v>489028.35139348003</v>
      </c>
      <c r="AW274" s="10">
        <v>487217.57867442601</v>
      </c>
      <c r="AX274" s="10">
        <v>481016.73565476702</v>
      </c>
      <c r="AY274" s="10">
        <v>473274.14184483502</v>
      </c>
      <c r="AZ274" s="10">
        <v>485528.63789501198</v>
      </c>
      <c r="BA274" s="10">
        <v>465113.12171929103</v>
      </c>
      <c r="BB274" s="10">
        <v>465446.25977050001</v>
      </c>
      <c r="BC274" s="10">
        <v>487235.42944192002</v>
      </c>
      <c r="BD274" s="10">
        <v>474177.22738960601</v>
      </c>
      <c r="BE274" s="10">
        <v>471953.5179636</v>
      </c>
      <c r="BF274" s="10">
        <v>487156.68107665802</v>
      </c>
      <c r="BG274" s="10">
        <v>481973.062203318</v>
      </c>
      <c r="BH274" s="10">
        <v>481067.86711645499</v>
      </c>
      <c r="BI274" s="10">
        <v>436502.86687086301</v>
      </c>
      <c r="BJ274" s="10">
        <v>473146.27649668697</v>
      </c>
      <c r="BK274" s="10">
        <v>481558.89992653998</v>
      </c>
      <c r="BL274" s="10">
        <v>430276.90086789703</v>
      </c>
      <c r="BM274" s="10">
        <v>474375.41715524101</v>
      </c>
      <c r="BN274" s="10">
        <v>461383.06877992197</v>
      </c>
      <c r="BO274" s="37">
        <f t="shared" si="9"/>
        <v>3.6162712875005873E-2</v>
      </c>
      <c r="BP274" s="37"/>
      <c r="BQ274" s="37"/>
    </row>
    <row r="275" spans="1:69" x14ac:dyDescent="0.25">
      <c r="A275" s="1" t="s">
        <v>1911</v>
      </c>
      <c r="B275" s="4" t="s">
        <v>1213</v>
      </c>
      <c r="C275" s="4" t="s">
        <v>1214</v>
      </c>
      <c r="D275" s="8" t="s">
        <v>0</v>
      </c>
      <c r="E275" s="8" t="s">
        <v>0</v>
      </c>
      <c r="F275" s="8" t="s">
        <v>0</v>
      </c>
      <c r="G275" s="8" t="s">
        <v>0</v>
      </c>
      <c r="H275" s="8" t="s">
        <v>0</v>
      </c>
      <c r="I275" s="8" t="s">
        <v>0</v>
      </c>
      <c r="J275" s="8" t="s">
        <v>0</v>
      </c>
      <c r="K275" s="8" t="s">
        <v>0</v>
      </c>
      <c r="L275" s="8" t="s">
        <v>0</v>
      </c>
      <c r="M275" s="8" t="s">
        <v>0</v>
      </c>
      <c r="N275" s="8" t="s">
        <v>0</v>
      </c>
      <c r="O275" s="8" t="s">
        <v>0</v>
      </c>
      <c r="P275" s="8" t="s">
        <v>0</v>
      </c>
      <c r="Q275" s="8" t="s">
        <v>0</v>
      </c>
      <c r="R275" s="8" t="s">
        <v>0</v>
      </c>
      <c r="S275" s="8" t="s">
        <v>0</v>
      </c>
      <c r="T275" s="8" t="s">
        <v>0</v>
      </c>
      <c r="U275" s="8" t="s">
        <v>0</v>
      </c>
      <c r="V275" s="8" t="s">
        <v>0</v>
      </c>
      <c r="W275" s="8" t="s">
        <v>0</v>
      </c>
      <c r="X275" s="8" t="s">
        <v>0</v>
      </c>
      <c r="Y275" s="8" t="s">
        <v>0</v>
      </c>
      <c r="Z275" s="8" t="s">
        <v>0</v>
      </c>
      <c r="AA275" s="8" t="s">
        <v>0</v>
      </c>
      <c r="AB275" s="8" t="s">
        <v>0</v>
      </c>
      <c r="AC275" s="8" t="s">
        <v>0</v>
      </c>
      <c r="AD275" s="8" t="s">
        <v>0</v>
      </c>
      <c r="AE275" s="8" t="s">
        <v>0</v>
      </c>
      <c r="AF275" s="8" t="s">
        <v>0</v>
      </c>
      <c r="AG275" s="8" t="s">
        <v>0</v>
      </c>
      <c r="AH275" s="7" t="e">
        <f t="shared" si="8"/>
        <v>#DIV/0!</v>
      </c>
      <c r="AI275" s="7"/>
      <c r="AJ275" s="7"/>
      <c r="AK275" s="10" t="s">
        <v>0</v>
      </c>
      <c r="AL275" s="10" t="s">
        <v>0</v>
      </c>
      <c r="AM275" s="10" t="s">
        <v>0</v>
      </c>
      <c r="AN275" s="10" t="s">
        <v>0</v>
      </c>
      <c r="AO275" s="10" t="s">
        <v>0</v>
      </c>
      <c r="AP275" s="10" t="s">
        <v>0</v>
      </c>
      <c r="AQ275" s="10" t="s">
        <v>0</v>
      </c>
      <c r="AR275" s="10" t="s">
        <v>0</v>
      </c>
      <c r="AS275" s="10" t="s">
        <v>0</v>
      </c>
      <c r="AT275" s="10" t="s">
        <v>0</v>
      </c>
      <c r="AU275" s="10" t="s">
        <v>0</v>
      </c>
      <c r="AV275" s="10" t="s">
        <v>0</v>
      </c>
      <c r="AW275" s="10" t="s">
        <v>0</v>
      </c>
      <c r="AX275" s="10" t="s">
        <v>0</v>
      </c>
      <c r="AY275" s="10" t="s">
        <v>0</v>
      </c>
      <c r="AZ275" s="10" t="s">
        <v>0</v>
      </c>
      <c r="BA275" s="10" t="s">
        <v>0</v>
      </c>
      <c r="BB275" s="10" t="s">
        <v>0</v>
      </c>
      <c r="BC275" s="10" t="s">
        <v>0</v>
      </c>
      <c r="BD275" s="10" t="s">
        <v>0</v>
      </c>
      <c r="BE275" s="10" t="s">
        <v>0</v>
      </c>
      <c r="BF275" s="10" t="s">
        <v>0</v>
      </c>
      <c r="BG275" s="10" t="s">
        <v>0</v>
      </c>
      <c r="BH275" s="10" t="s">
        <v>0</v>
      </c>
      <c r="BI275" s="10" t="s">
        <v>0</v>
      </c>
      <c r="BJ275" s="10" t="s">
        <v>0</v>
      </c>
      <c r="BK275" s="10" t="s">
        <v>0</v>
      </c>
      <c r="BL275" s="10" t="s">
        <v>0</v>
      </c>
      <c r="BM275" s="10" t="s">
        <v>0</v>
      </c>
      <c r="BN275" s="10" t="s">
        <v>0</v>
      </c>
      <c r="BO275" s="37" t="e">
        <f t="shared" si="9"/>
        <v>#DIV/0!</v>
      </c>
      <c r="BP275" s="37"/>
      <c r="BQ275" s="37"/>
    </row>
    <row r="276" spans="1:69" x14ac:dyDescent="0.25">
      <c r="A276" s="1" t="s">
        <v>1912</v>
      </c>
      <c r="B276" s="4" t="s">
        <v>1218</v>
      </c>
      <c r="C276" s="4" t="s">
        <v>1219</v>
      </c>
      <c r="D276" s="8" t="s">
        <v>0</v>
      </c>
      <c r="E276" s="8" t="s">
        <v>0</v>
      </c>
      <c r="F276" s="8" t="s">
        <v>0</v>
      </c>
      <c r="G276" s="8" t="s">
        <v>0</v>
      </c>
      <c r="H276" s="8" t="s">
        <v>0</v>
      </c>
      <c r="I276" s="8" t="s">
        <v>0</v>
      </c>
      <c r="J276" s="8" t="s">
        <v>0</v>
      </c>
      <c r="K276" s="8" t="s">
        <v>0</v>
      </c>
      <c r="L276" s="8" t="s">
        <v>0</v>
      </c>
      <c r="M276" s="8" t="s">
        <v>0</v>
      </c>
      <c r="N276" s="8" t="s">
        <v>0</v>
      </c>
      <c r="O276" s="8" t="s">
        <v>0</v>
      </c>
      <c r="P276" s="8" t="s">
        <v>0</v>
      </c>
      <c r="Q276" s="8" t="s">
        <v>0</v>
      </c>
      <c r="R276" s="8" t="s">
        <v>0</v>
      </c>
      <c r="S276" s="8" t="s">
        <v>0</v>
      </c>
      <c r="T276" s="8" t="s">
        <v>0</v>
      </c>
      <c r="U276" s="8" t="s">
        <v>0</v>
      </c>
      <c r="V276" s="8" t="s">
        <v>0</v>
      </c>
      <c r="W276" s="8" t="s">
        <v>0</v>
      </c>
      <c r="X276" s="8" t="s">
        <v>0</v>
      </c>
      <c r="Y276" s="8" t="s">
        <v>0</v>
      </c>
      <c r="Z276" s="8" t="s">
        <v>0</v>
      </c>
      <c r="AA276" s="8" t="s">
        <v>0</v>
      </c>
      <c r="AB276" s="8" t="s">
        <v>0</v>
      </c>
      <c r="AC276" s="8" t="s">
        <v>0</v>
      </c>
      <c r="AD276" s="8" t="s">
        <v>0</v>
      </c>
      <c r="AE276" s="8" t="s">
        <v>0</v>
      </c>
      <c r="AF276" s="8" t="s">
        <v>0</v>
      </c>
      <c r="AG276" s="8" t="s">
        <v>0</v>
      </c>
      <c r="AH276" s="7" t="e">
        <f t="shared" si="8"/>
        <v>#DIV/0!</v>
      </c>
      <c r="AI276" s="7"/>
      <c r="AJ276" s="7"/>
      <c r="AK276" s="10" t="s">
        <v>0</v>
      </c>
      <c r="AL276" s="10" t="s">
        <v>0</v>
      </c>
      <c r="AM276" s="10" t="s">
        <v>0</v>
      </c>
      <c r="AN276" s="10" t="s">
        <v>0</v>
      </c>
      <c r="AO276" s="10" t="s">
        <v>0</v>
      </c>
      <c r="AP276" s="10" t="s">
        <v>0</v>
      </c>
      <c r="AQ276" s="10" t="s">
        <v>0</v>
      </c>
      <c r="AR276" s="10" t="s">
        <v>0</v>
      </c>
      <c r="AS276" s="10" t="s">
        <v>0</v>
      </c>
      <c r="AT276" s="10" t="s">
        <v>0</v>
      </c>
      <c r="AU276" s="10" t="s">
        <v>0</v>
      </c>
      <c r="AV276" s="10" t="s">
        <v>0</v>
      </c>
      <c r="AW276" s="10" t="s">
        <v>0</v>
      </c>
      <c r="AX276" s="10" t="s">
        <v>0</v>
      </c>
      <c r="AY276" s="10" t="s">
        <v>0</v>
      </c>
      <c r="AZ276" s="10" t="s">
        <v>0</v>
      </c>
      <c r="BA276" s="10" t="s">
        <v>0</v>
      </c>
      <c r="BB276" s="10" t="s">
        <v>0</v>
      </c>
      <c r="BC276" s="10" t="s">
        <v>0</v>
      </c>
      <c r="BD276" s="10" t="s">
        <v>0</v>
      </c>
      <c r="BE276" s="10" t="s">
        <v>0</v>
      </c>
      <c r="BF276" s="10" t="s">
        <v>0</v>
      </c>
      <c r="BG276" s="10" t="s">
        <v>0</v>
      </c>
      <c r="BH276" s="10" t="s">
        <v>0</v>
      </c>
      <c r="BI276" s="10" t="s">
        <v>0</v>
      </c>
      <c r="BJ276" s="10" t="s">
        <v>0</v>
      </c>
      <c r="BK276" s="10" t="s">
        <v>0</v>
      </c>
      <c r="BL276" s="10" t="s">
        <v>0</v>
      </c>
      <c r="BM276" s="10" t="s">
        <v>0</v>
      </c>
      <c r="BN276" s="10" t="s">
        <v>0</v>
      </c>
      <c r="BO276" s="37" t="e">
        <f t="shared" si="9"/>
        <v>#DIV/0!</v>
      </c>
      <c r="BP276" s="37"/>
      <c r="BQ276" s="37"/>
    </row>
    <row r="277" spans="1:69" x14ac:dyDescent="0.25">
      <c r="A277" s="1" t="s">
        <v>1913</v>
      </c>
      <c r="B277" s="4" t="s">
        <v>1222</v>
      </c>
      <c r="C277" s="4" t="s">
        <v>1223</v>
      </c>
      <c r="D277" s="8" t="s">
        <v>0</v>
      </c>
      <c r="E277" s="8" t="s">
        <v>0</v>
      </c>
      <c r="F277" s="8" t="s">
        <v>0</v>
      </c>
      <c r="G277" s="8" t="s">
        <v>0</v>
      </c>
      <c r="H277" s="8" t="s">
        <v>0</v>
      </c>
      <c r="I277" s="8" t="s">
        <v>0</v>
      </c>
      <c r="J277" s="8" t="s">
        <v>0</v>
      </c>
      <c r="K277" s="8" t="s">
        <v>0</v>
      </c>
      <c r="L277" s="8" t="s">
        <v>0</v>
      </c>
      <c r="M277" s="8" t="s">
        <v>0</v>
      </c>
      <c r="N277" s="8" t="s">
        <v>0</v>
      </c>
      <c r="O277" s="8" t="s">
        <v>0</v>
      </c>
      <c r="P277" s="8" t="s">
        <v>0</v>
      </c>
      <c r="Q277" s="8" t="s">
        <v>0</v>
      </c>
      <c r="R277" s="8" t="s">
        <v>0</v>
      </c>
      <c r="S277" s="8" t="s">
        <v>0</v>
      </c>
      <c r="T277" s="8" t="s">
        <v>0</v>
      </c>
      <c r="U277" s="8" t="s">
        <v>0</v>
      </c>
      <c r="V277" s="8" t="s">
        <v>0</v>
      </c>
      <c r="W277" s="8" t="s">
        <v>0</v>
      </c>
      <c r="X277" s="8" t="s">
        <v>0</v>
      </c>
      <c r="Y277" s="8" t="s">
        <v>0</v>
      </c>
      <c r="Z277" s="8" t="s">
        <v>0</v>
      </c>
      <c r="AA277" s="8" t="s">
        <v>0</v>
      </c>
      <c r="AB277" s="8" t="s">
        <v>0</v>
      </c>
      <c r="AC277" s="8" t="s">
        <v>0</v>
      </c>
      <c r="AD277" s="8" t="s">
        <v>0</v>
      </c>
      <c r="AE277" s="8" t="s">
        <v>0</v>
      </c>
      <c r="AF277" s="8" t="s">
        <v>0</v>
      </c>
      <c r="AG277" s="8" t="s">
        <v>0</v>
      </c>
      <c r="AH277" s="7" t="e">
        <f t="shared" si="8"/>
        <v>#DIV/0!</v>
      </c>
      <c r="AI277" s="7"/>
      <c r="AJ277" s="7"/>
      <c r="AK277" s="10" t="s">
        <v>0</v>
      </c>
      <c r="AL277" s="10" t="s">
        <v>0</v>
      </c>
      <c r="AM277" s="10" t="s">
        <v>0</v>
      </c>
      <c r="AN277" s="10" t="s">
        <v>0</v>
      </c>
      <c r="AO277" s="10" t="s">
        <v>0</v>
      </c>
      <c r="AP277" s="10" t="s">
        <v>0</v>
      </c>
      <c r="AQ277" s="10" t="s">
        <v>0</v>
      </c>
      <c r="AR277" s="10" t="s">
        <v>0</v>
      </c>
      <c r="AS277" s="10" t="s">
        <v>0</v>
      </c>
      <c r="AT277" s="10" t="s">
        <v>0</v>
      </c>
      <c r="AU277" s="10" t="s">
        <v>0</v>
      </c>
      <c r="AV277" s="10" t="s">
        <v>0</v>
      </c>
      <c r="AW277" s="10" t="s">
        <v>0</v>
      </c>
      <c r="AX277" s="10" t="s">
        <v>0</v>
      </c>
      <c r="AY277" s="10" t="s">
        <v>0</v>
      </c>
      <c r="AZ277" s="10" t="s">
        <v>0</v>
      </c>
      <c r="BA277" s="10" t="s">
        <v>0</v>
      </c>
      <c r="BB277" s="10" t="s">
        <v>0</v>
      </c>
      <c r="BC277" s="10" t="s">
        <v>0</v>
      </c>
      <c r="BD277" s="10" t="s">
        <v>0</v>
      </c>
      <c r="BE277" s="10" t="s">
        <v>0</v>
      </c>
      <c r="BF277" s="10" t="s">
        <v>0</v>
      </c>
      <c r="BG277" s="10" t="s">
        <v>0</v>
      </c>
      <c r="BH277" s="10" t="s">
        <v>0</v>
      </c>
      <c r="BI277" s="10" t="s">
        <v>0</v>
      </c>
      <c r="BJ277" s="10" t="s">
        <v>0</v>
      </c>
      <c r="BK277" s="10" t="s">
        <v>0</v>
      </c>
      <c r="BL277" s="10" t="s">
        <v>0</v>
      </c>
      <c r="BM277" s="10" t="s">
        <v>0</v>
      </c>
      <c r="BN277" s="10" t="s">
        <v>0</v>
      </c>
      <c r="BO277" s="37" t="e">
        <f t="shared" si="9"/>
        <v>#DIV/0!</v>
      </c>
      <c r="BP277" s="37"/>
      <c r="BQ277" s="37"/>
    </row>
    <row r="278" spans="1:69" x14ac:dyDescent="0.25">
      <c r="A278" s="1" t="s">
        <v>1914</v>
      </c>
      <c r="B278" s="4" t="s">
        <v>1227</v>
      </c>
      <c r="C278" s="4" t="s">
        <v>1228</v>
      </c>
      <c r="D278" s="8">
        <v>1998856.1109019499</v>
      </c>
      <c r="E278" s="8">
        <v>1966917.2964856899</v>
      </c>
      <c r="F278" s="8">
        <v>1860780.8214411901</v>
      </c>
      <c r="G278" s="8">
        <v>1775765.13568428</v>
      </c>
      <c r="H278" s="8">
        <v>1700244.16949936</v>
      </c>
      <c r="I278" s="8">
        <v>1762015.45684628</v>
      </c>
      <c r="J278" s="8">
        <v>1669533.9296025999</v>
      </c>
      <c r="K278" s="8">
        <v>1678698.6403846</v>
      </c>
      <c r="L278" s="8">
        <v>1647155.16939943</v>
      </c>
      <c r="M278" s="8">
        <v>1559381.72146838</v>
      </c>
      <c r="N278" s="8">
        <v>1575168.6467209</v>
      </c>
      <c r="O278" s="8">
        <v>1577402.79529038</v>
      </c>
      <c r="P278" s="8">
        <v>1572244.0299938901</v>
      </c>
      <c r="Q278" s="8">
        <v>1531266.75174399</v>
      </c>
      <c r="R278" s="8">
        <v>1474293.3906846701</v>
      </c>
      <c r="S278" s="8">
        <v>1463094.9515008901</v>
      </c>
      <c r="T278" s="8">
        <v>1384790.1070188901</v>
      </c>
      <c r="U278" s="8">
        <v>1335975.6973619999</v>
      </c>
      <c r="V278" s="8">
        <v>1411197.1108790999</v>
      </c>
      <c r="W278" s="8">
        <v>1326736.4037667101</v>
      </c>
      <c r="X278" s="8">
        <v>1220948.4478482699</v>
      </c>
      <c r="Y278" s="8">
        <v>1262322.63606345</v>
      </c>
      <c r="Z278" s="8">
        <v>1397341.7448889101</v>
      </c>
      <c r="AA278" s="8">
        <v>1305428.9439959801</v>
      </c>
      <c r="AB278" s="8">
        <v>1307896.0427093001</v>
      </c>
      <c r="AC278" s="8">
        <v>1240125.8693912199</v>
      </c>
      <c r="AD278" s="8">
        <v>1318832.65815492</v>
      </c>
      <c r="AE278" s="8">
        <v>1330290.98662743</v>
      </c>
      <c r="AF278" s="8">
        <v>1263713.7546544501</v>
      </c>
      <c r="AG278" s="8">
        <v>1302936.7088081201</v>
      </c>
      <c r="AH278" s="7">
        <f t="shared" si="8"/>
        <v>0.14615025762754022</v>
      </c>
      <c r="AI278" s="7"/>
      <c r="AJ278" s="7"/>
      <c r="AK278" s="10">
        <v>1861754.6405919299</v>
      </c>
      <c r="AL278" s="10">
        <v>1711869.8439768699</v>
      </c>
      <c r="AM278" s="10">
        <v>1616118.6902389899</v>
      </c>
      <c r="AN278" s="10">
        <v>1593243.38275504</v>
      </c>
      <c r="AO278" s="10">
        <v>1561767.0305663899</v>
      </c>
      <c r="AP278" s="10">
        <v>1489671.0560615901</v>
      </c>
      <c r="AQ278" s="10">
        <v>1533811.8590043699</v>
      </c>
      <c r="AR278" s="10">
        <v>1480389.9003569901</v>
      </c>
      <c r="AS278" s="10">
        <v>1403410.6178488899</v>
      </c>
      <c r="AT278" s="10">
        <v>1418780.7958667399</v>
      </c>
      <c r="AU278" s="10">
        <v>1397780.50756512</v>
      </c>
      <c r="AV278" s="10">
        <v>1372082.5412457199</v>
      </c>
      <c r="AW278" s="10">
        <v>1259791.2147667699</v>
      </c>
      <c r="AX278" s="10">
        <v>1290789.77770244</v>
      </c>
      <c r="AY278" s="10">
        <v>1294118.7085096</v>
      </c>
      <c r="AZ278" s="10">
        <v>1230915.15399953</v>
      </c>
      <c r="BA278" s="10">
        <v>1249078.24914781</v>
      </c>
      <c r="BB278" s="10">
        <v>1163040.5181620701</v>
      </c>
      <c r="BC278" s="10">
        <v>1145715.1073423701</v>
      </c>
      <c r="BD278" s="10">
        <v>1127635.1813244501</v>
      </c>
      <c r="BE278" s="10">
        <v>1037364.28104407</v>
      </c>
      <c r="BF278" s="10">
        <v>1128394.5801313301</v>
      </c>
      <c r="BG278" s="10">
        <v>1133611.7946846799</v>
      </c>
      <c r="BH278" s="10">
        <v>1050684.6026661301</v>
      </c>
      <c r="BI278" s="10">
        <v>1179278.79690517</v>
      </c>
      <c r="BJ278" s="10">
        <v>1107904.4908112399</v>
      </c>
      <c r="BK278" s="10">
        <v>1155020.2554106701</v>
      </c>
      <c r="BL278" s="10">
        <v>1142801.2093142599</v>
      </c>
      <c r="BM278" s="10">
        <v>1040471.17364425</v>
      </c>
      <c r="BN278" s="10">
        <v>1061918.5181911699</v>
      </c>
      <c r="BO278" s="37">
        <f t="shared" si="9"/>
        <v>0.16746474133740588</v>
      </c>
      <c r="BP278" s="37"/>
      <c r="BQ278" s="37"/>
    </row>
    <row r="279" spans="1:69" x14ac:dyDescent="0.25">
      <c r="A279" s="1" t="s">
        <v>1915</v>
      </c>
      <c r="B279" s="4" t="s">
        <v>1232</v>
      </c>
      <c r="C279" s="4" t="s">
        <v>0</v>
      </c>
      <c r="D279" s="8" t="s">
        <v>0</v>
      </c>
      <c r="E279" s="8" t="s">
        <v>0</v>
      </c>
      <c r="F279" s="8" t="s">
        <v>0</v>
      </c>
      <c r="G279" s="8" t="s">
        <v>0</v>
      </c>
      <c r="H279" s="8" t="s">
        <v>0</v>
      </c>
      <c r="I279" s="8" t="s">
        <v>0</v>
      </c>
      <c r="J279" s="8" t="s">
        <v>0</v>
      </c>
      <c r="K279" s="8" t="s">
        <v>0</v>
      </c>
      <c r="L279" s="8" t="s">
        <v>0</v>
      </c>
      <c r="M279" s="8" t="s">
        <v>0</v>
      </c>
      <c r="N279" s="8" t="s">
        <v>0</v>
      </c>
      <c r="O279" s="8" t="s">
        <v>0</v>
      </c>
      <c r="P279" s="8" t="s">
        <v>0</v>
      </c>
      <c r="Q279" s="8" t="s">
        <v>0</v>
      </c>
      <c r="R279" s="8" t="s">
        <v>0</v>
      </c>
      <c r="S279" s="8" t="s">
        <v>0</v>
      </c>
      <c r="T279" s="8" t="s">
        <v>0</v>
      </c>
      <c r="U279" s="8" t="s">
        <v>0</v>
      </c>
      <c r="V279" s="8" t="s">
        <v>0</v>
      </c>
      <c r="W279" s="8" t="s">
        <v>0</v>
      </c>
      <c r="X279" s="8" t="s">
        <v>0</v>
      </c>
      <c r="Y279" s="8" t="s">
        <v>0</v>
      </c>
      <c r="Z279" s="8" t="s">
        <v>0</v>
      </c>
      <c r="AA279" s="8" t="s">
        <v>0</v>
      </c>
      <c r="AB279" s="8" t="s">
        <v>0</v>
      </c>
      <c r="AC279" s="8" t="s">
        <v>0</v>
      </c>
      <c r="AD279" s="8" t="s">
        <v>0</v>
      </c>
      <c r="AE279" s="8" t="s">
        <v>0</v>
      </c>
      <c r="AF279" s="8" t="s">
        <v>0</v>
      </c>
      <c r="AG279" s="8" t="s">
        <v>0</v>
      </c>
      <c r="AH279" s="7" t="e">
        <f t="shared" si="8"/>
        <v>#DIV/0!</v>
      </c>
      <c r="AI279" s="7"/>
      <c r="AJ279" s="7"/>
      <c r="AK279" s="10" t="s">
        <v>0</v>
      </c>
      <c r="AL279" s="10" t="s">
        <v>0</v>
      </c>
      <c r="AM279" s="10" t="s">
        <v>0</v>
      </c>
      <c r="AN279" s="10" t="s">
        <v>0</v>
      </c>
      <c r="AO279" s="10" t="s">
        <v>0</v>
      </c>
      <c r="AP279" s="10" t="s">
        <v>0</v>
      </c>
      <c r="AQ279" s="10" t="s">
        <v>0</v>
      </c>
      <c r="AR279" s="10" t="s">
        <v>0</v>
      </c>
      <c r="AS279" s="10" t="s">
        <v>0</v>
      </c>
      <c r="AT279" s="10" t="s">
        <v>0</v>
      </c>
      <c r="AU279" s="10" t="s">
        <v>0</v>
      </c>
      <c r="AV279" s="10" t="s">
        <v>0</v>
      </c>
      <c r="AW279" s="10" t="s">
        <v>0</v>
      </c>
      <c r="AX279" s="10" t="s">
        <v>0</v>
      </c>
      <c r="AY279" s="10" t="s">
        <v>0</v>
      </c>
      <c r="AZ279" s="10" t="s">
        <v>0</v>
      </c>
      <c r="BA279" s="10" t="s">
        <v>0</v>
      </c>
      <c r="BB279" s="10" t="s">
        <v>0</v>
      </c>
      <c r="BC279" s="10" t="s">
        <v>0</v>
      </c>
      <c r="BD279" s="10" t="s">
        <v>0</v>
      </c>
      <c r="BE279" s="10" t="s">
        <v>0</v>
      </c>
      <c r="BF279" s="10" t="s">
        <v>0</v>
      </c>
      <c r="BG279" s="10" t="s">
        <v>0</v>
      </c>
      <c r="BH279" s="10" t="s">
        <v>0</v>
      </c>
      <c r="BI279" s="10" t="s">
        <v>0</v>
      </c>
      <c r="BJ279" s="10" t="s">
        <v>0</v>
      </c>
      <c r="BK279" s="10" t="s">
        <v>0</v>
      </c>
      <c r="BL279" s="10" t="s">
        <v>0</v>
      </c>
      <c r="BM279" s="10" t="s">
        <v>0</v>
      </c>
      <c r="BN279" s="10" t="s">
        <v>0</v>
      </c>
      <c r="BO279" s="37" t="e">
        <f t="shared" si="9"/>
        <v>#DIV/0!</v>
      </c>
      <c r="BP279" s="37"/>
      <c r="BQ279" s="37"/>
    </row>
    <row r="280" spans="1:69" x14ac:dyDescent="0.25">
      <c r="A280" s="1" t="s">
        <v>1916</v>
      </c>
      <c r="B280" s="4" t="s">
        <v>1234</v>
      </c>
      <c r="C280" s="4" t="s">
        <v>1235</v>
      </c>
      <c r="D280" s="8" t="s">
        <v>0</v>
      </c>
      <c r="E280" s="8" t="s">
        <v>0</v>
      </c>
      <c r="F280" s="8" t="s">
        <v>0</v>
      </c>
      <c r="G280" s="8" t="s">
        <v>0</v>
      </c>
      <c r="H280" s="8" t="s">
        <v>0</v>
      </c>
      <c r="I280" s="8" t="s">
        <v>0</v>
      </c>
      <c r="J280" s="8" t="s">
        <v>0</v>
      </c>
      <c r="K280" s="8" t="s">
        <v>0</v>
      </c>
      <c r="L280" s="8" t="s">
        <v>0</v>
      </c>
      <c r="M280" s="8" t="s">
        <v>0</v>
      </c>
      <c r="N280" s="8" t="s">
        <v>0</v>
      </c>
      <c r="O280" s="8" t="s">
        <v>0</v>
      </c>
      <c r="P280" s="8" t="s">
        <v>0</v>
      </c>
      <c r="Q280" s="8" t="s">
        <v>0</v>
      </c>
      <c r="R280" s="8" t="s">
        <v>0</v>
      </c>
      <c r="S280" s="8" t="s">
        <v>0</v>
      </c>
      <c r="T280" s="8" t="s">
        <v>0</v>
      </c>
      <c r="U280" s="8" t="s">
        <v>0</v>
      </c>
      <c r="V280" s="8" t="s">
        <v>0</v>
      </c>
      <c r="W280" s="8" t="s">
        <v>0</v>
      </c>
      <c r="X280" s="8" t="s">
        <v>0</v>
      </c>
      <c r="Y280" s="8" t="s">
        <v>0</v>
      </c>
      <c r="Z280" s="8" t="s">
        <v>0</v>
      </c>
      <c r="AA280" s="8" t="s">
        <v>0</v>
      </c>
      <c r="AB280" s="8" t="s">
        <v>0</v>
      </c>
      <c r="AC280" s="8" t="s">
        <v>0</v>
      </c>
      <c r="AD280" s="8" t="s">
        <v>0</v>
      </c>
      <c r="AE280" s="8" t="s">
        <v>0</v>
      </c>
      <c r="AF280" s="8" t="s">
        <v>0</v>
      </c>
      <c r="AG280" s="8" t="s">
        <v>0</v>
      </c>
      <c r="AH280" s="7" t="e">
        <f t="shared" si="8"/>
        <v>#DIV/0!</v>
      </c>
      <c r="AI280" s="7"/>
      <c r="AJ280" s="7"/>
      <c r="AK280" s="10" t="s">
        <v>0</v>
      </c>
      <c r="AL280" s="10" t="s">
        <v>0</v>
      </c>
      <c r="AM280" s="10" t="s">
        <v>0</v>
      </c>
      <c r="AN280" s="10" t="s">
        <v>0</v>
      </c>
      <c r="AO280" s="10" t="s">
        <v>0</v>
      </c>
      <c r="AP280" s="10" t="s">
        <v>0</v>
      </c>
      <c r="AQ280" s="10" t="s">
        <v>0</v>
      </c>
      <c r="AR280" s="10" t="s">
        <v>0</v>
      </c>
      <c r="AS280" s="10" t="s">
        <v>0</v>
      </c>
      <c r="AT280" s="10" t="s">
        <v>0</v>
      </c>
      <c r="AU280" s="10" t="s">
        <v>0</v>
      </c>
      <c r="AV280" s="10" t="s">
        <v>0</v>
      </c>
      <c r="AW280" s="10" t="s">
        <v>0</v>
      </c>
      <c r="AX280" s="10" t="s">
        <v>0</v>
      </c>
      <c r="AY280" s="10" t="s">
        <v>0</v>
      </c>
      <c r="AZ280" s="10" t="s">
        <v>0</v>
      </c>
      <c r="BA280" s="10" t="s">
        <v>0</v>
      </c>
      <c r="BB280" s="10" t="s">
        <v>0</v>
      </c>
      <c r="BC280" s="10" t="s">
        <v>0</v>
      </c>
      <c r="BD280" s="10" t="s">
        <v>0</v>
      </c>
      <c r="BE280" s="10" t="s">
        <v>0</v>
      </c>
      <c r="BF280" s="10" t="s">
        <v>0</v>
      </c>
      <c r="BG280" s="10" t="s">
        <v>0</v>
      </c>
      <c r="BH280" s="10" t="s">
        <v>0</v>
      </c>
      <c r="BI280" s="10" t="s">
        <v>0</v>
      </c>
      <c r="BJ280" s="10" t="s">
        <v>0</v>
      </c>
      <c r="BK280" s="10" t="s">
        <v>0</v>
      </c>
      <c r="BL280" s="10" t="s">
        <v>0</v>
      </c>
      <c r="BM280" s="10" t="s">
        <v>0</v>
      </c>
      <c r="BN280" s="10" t="s">
        <v>0</v>
      </c>
      <c r="BO280" s="37" t="e">
        <f t="shared" si="9"/>
        <v>#DIV/0!</v>
      </c>
      <c r="BP280" s="37"/>
      <c r="BQ280" s="37"/>
    </row>
    <row r="281" spans="1:69" x14ac:dyDescent="0.25">
      <c r="A281" s="1" t="s">
        <v>1917</v>
      </c>
      <c r="B281" s="4" t="s">
        <v>1238</v>
      </c>
      <c r="C281" s="4" t="s">
        <v>1239</v>
      </c>
      <c r="D281" s="8" t="s">
        <v>0</v>
      </c>
      <c r="E281" s="8" t="s">
        <v>0</v>
      </c>
      <c r="F281" s="8" t="s">
        <v>0</v>
      </c>
      <c r="G281" s="8" t="s">
        <v>0</v>
      </c>
      <c r="H281" s="8" t="s">
        <v>0</v>
      </c>
      <c r="I281" s="8" t="s">
        <v>0</v>
      </c>
      <c r="J281" s="8" t="s">
        <v>0</v>
      </c>
      <c r="K281" s="8" t="s">
        <v>0</v>
      </c>
      <c r="L281" s="8" t="s">
        <v>0</v>
      </c>
      <c r="M281" s="8" t="s">
        <v>0</v>
      </c>
      <c r="N281" s="8" t="s">
        <v>0</v>
      </c>
      <c r="O281" s="8" t="s">
        <v>0</v>
      </c>
      <c r="P281" s="8" t="s">
        <v>0</v>
      </c>
      <c r="Q281" s="8" t="s">
        <v>0</v>
      </c>
      <c r="R281" s="8" t="s">
        <v>0</v>
      </c>
      <c r="S281" s="8" t="s">
        <v>0</v>
      </c>
      <c r="T281" s="8" t="s">
        <v>0</v>
      </c>
      <c r="U281" s="8" t="s">
        <v>0</v>
      </c>
      <c r="V281" s="8" t="s">
        <v>0</v>
      </c>
      <c r="W281" s="8" t="s">
        <v>0</v>
      </c>
      <c r="X281" s="8" t="s">
        <v>0</v>
      </c>
      <c r="Y281" s="8" t="s">
        <v>0</v>
      </c>
      <c r="Z281" s="8" t="s">
        <v>0</v>
      </c>
      <c r="AA281" s="8" t="s">
        <v>0</v>
      </c>
      <c r="AB281" s="8" t="s">
        <v>0</v>
      </c>
      <c r="AC281" s="8" t="s">
        <v>0</v>
      </c>
      <c r="AD281" s="8" t="s">
        <v>0</v>
      </c>
      <c r="AE281" s="8" t="s">
        <v>0</v>
      </c>
      <c r="AF281" s="8" t="s">
        <v>0</v>
      </c>
      <c r="AG281" s="8" t="s">
        <v>0</v>
      </c>
      <c r="AH281" s="7" t="e">
        <f t="shared" si="8"/>
        <v>#DIV/0!</v>
      </c>
      <c r="AI281" s="7"/>
      <c r="AJ281" s="7"/>
      <c r="AK281" s="10" t="s">
        <v>0</v>
      </c>
      <c r="AL281" s="10" t="s">
        <v>0</v>
      </c>
      <c r="AM281" s="10" t="s">
        <v>0</v>
      </c>
      <c r="AN281" s="10" t="s">
        <v>0</v>
      </c>
      <c r="AO281" s="10" t="s">
        <v>0</v>
      </c>
      <c r="AP281" s="10" t="s">
        <v>0</v>
      </c>
      <c r="AQ281" s="10" t="s">
        <v>0</v>
      </c>
      <c r="AR281" s="10" t="s">
        <v>0</v>
      </c>
      <c r="AS281" s="10" t="s">
        <v>0</v>
      </c>
      <c r="AT281" s="10" t="s">
        <v>0</v>
      </c>
      <c r="AU281" s="10" t="s">
        <v>0</v>
      </c>
      <c r="AV281" s="10" t="s">
        <v>0</v>
      </c>
      <c r="AW281" s="10" t="s">
        <v>0</v>
      </c>
      <c r="AX281" s="10" t="s">
        <v>0</v>
      </c>
      <c r="AY281" s="10" t="s">
        <v>0</v>
      </c>
      <c r="AZ281" s="10" t="s">
        <v>0</v>
      </c>
      <c r="BA281" s="10" t="s">
        <v>0</v>
      </c>
      <c r="BB281" s="10" t="s">
        <v>0</v>
      </c>
      <c r="BC281" s="10" t="s">
        <v>0</v>
      </c>
      <c r="BD281" s="10" t="s">
        <v>0</v>
      </c>
      <c r="BE281" s="10" t="s">
        <v>0</v>
      </c>
      <c r="BF281" s="10" t="s">
        <v>0</v>
      </c>
      <c r="BG281" s="10" t="s">
        <v>0</v>
      </c>
      <c r="BH281" s="10" t="s">
        <v>0</v>
      </c>
      <c r="BI281" s="10" t="s">
        <v>0</v>
      </c>
      <c r="BJ281" s="10" t="s">
        <v>0</v>
      </c>
      <c r="BK281" s="10" t="s">
        <v>0</v>
      </c>
      <c r="BL281" s="10" t="s">
        <v>0</v>
      </c>
      <c r="BM281" s="10" t="s">
        <v>0</v>
      </c>
      <c r="BN281" s="10" t="s">
        <v>0</v>
      </c>
      <c r="BO281" s="37" t="e">
        <f t="shared" si="9"/>
        <v>#DIV/0!</v>
      </c>
      <c r="BP281" s="37"/>
      <c r="BQ281" s="37"/>
    </row>
    <row r="282" spans="1:69" x14ac:dyDescent="0.25">
      <c r="A282" s="1" t="s">
        <v>1918</v>
      </c>
      <c r="B282" s="4" t="s">
        <v>1243</v>
      </c>
      <c r="C282" s="4" t="s">
        <v>1244</v>
      </c>
      <c r="D282" s="8" t="s">
        <v>0</v>
      </c>
      <c r="E282" s="8" t="s">
        <v>0</v>
      </c>
      <c r="F282" s="8" t="s">
        <v>0</v>
      </c>
      <c r="G282" s="8" t="s">
        <v>0</v>
      </c>
      <c r="H282" s="8" t="s">
        <v>0</v>
      </c>
      <c r="I282" s="8" t="s">
        <v>0</v>
      </c>
      <c r="J282" s="8" t="s">
        <v>0</v>
      </c>
      <c r="K282" s="8" t="s">
        <v>0</v>
      </c>
      <c r="L282" s="8" t="s">
        <v>0</v>
      </c>
      <c r="M282" s="8" t="s">
        <v>0</v>
      </c>
      <c r="N282" s="8" t="s">
        <v>0</v>
      </c>
      <c r="O282" s="8" t="s">
        <v>0</v>
      </c>
      <c r="P282" s="8" t="s">
        <v>0</v>
      </c>
      <c r="Q282" s="8" t="s">
        <v>0</v>
      </c>
      <c r="R282" s="8" t="s">
        <v>0</v>
      </c>
      <c r="S282" s="8" t="s">
        <v>0</v>
      </c>
      <c r="T282" s="8" t="s">
        <v>0</v>
      </c>
      <c r="U282" s="8" t="s">
        <v>0</v>
      </c>
      <c r="V282" s="8" t="s">
        <v>0</v>
      </c>
      <c r="W282" s="8" t="s">
        <v>0</v>
      </c>
      <c r="X282" s="8" t="s">
        <v>0</v>
      </c>
      <c r="Y282" s="8" t="s">
        <v>0</v>
      </c>
      <c r="Z282" s="8" t="s">
        <v>0</v>
      </c>
      <c r="AA282" s="8" t="s">
        <v>0</v>
      </c>
      <c r="AB282" s="8" t="s">
        <v>0</v>
      </c>
      <c r="AC282" s="8" t="s">
        <v>0</v>
      </c>
      <c r="AD282" s="8" t="s">
        <v>0</v>
      </c>
      <c r="AE282" s="8" t="s">
        <v>0</v>
      </c>
      <c r="AF282" s="8" t="s">
        <v>0</v>
      </c>
      <c r="AG282" s="8" t="s">
        <v>0</v>
      </c>
      <c r="AH282" s="7" t="e">
        <f t="shared" si="8"/>
        <v>#DIV/0!</v>
      </c>
      <c r="AI282" s="7"/>
      <c r="AJ282" s="7"/>
      <c r="AK282" s="10">
        <v>394002.53327194398</v>
      </c>
      <c r="AL282" s="10">
        <v>339494.43352910201</v>
      </c>
      <c r="AM282" s="10">
        <v>309953.99474066898</v>
      </c>
      <c r="AN282" s="10">
        <v>303799.693367909</v>
      </c>
      <c r="AO282" s="10">
        <v>290756.09279663302</v>
      </c>
      <c r="AP282" s="10">
        <v>284087.33113415103</v>
      </c>
      <c r="AQ282" s="10">
        <v>301053.32284274598</v>
      </c>
      <c r="AR282" s="10">
        <v>283581.36777177599</v>
      </c>
      <c r="AS282" s="10">
        <v>278247.80110369303</v>
      </c>
      <c r="AT282" s="10">
        <v>265701.66663902602</v>
      </c>
      <c r="AU282" s="10">
        <v>269651.30073688203</v>
      </c>
      <c r="AV282" s="10">
        <v>264614.99433731497</v>
      </c>
      <c r="AW282" s="10">
        <v>266734.206386376</v>
      </c>
      <c r="AX282" s="10">
        <v>261520.86908301499</v>
      </c>
      <c r="AY282" s="10">
        <v>247002.83750294399</v>
      </c>
      <c r="AZ282" s="10">
        <v>264702.33742940298</v>
      </c>
      <c r="BA282" s="10">
        <v>253602.23408531901</v>
      </c>
      <c r="BB282" s="10">
        <v>261317.21640082001</v>
      </c>
      <c r="BC282" s="10">
        <v>260653.204549457</v>
      </c>
      <c r="BD282" s="10">
        <v>265930.28183760599</v>
      </c>
      <c r="BE282" s="10">
        <v>249216.102447257</v>
      </c>
      <c r="BF282" s="10">
        <v>251068.17705357101</v>
      </c>
      <c r="BG282" s="10">
        <v>249794.78452180899</v>
      </c>
      <c r="BH282" s="10">
        <v>257808.132569187</v>
      </c>
      <c r="BI282" s="10">
        <v>252643.94732372899</v>
      </c>
      <c r="BJ282" s="10">
        <v>271049.38511791202</v>
      </c>
      <c r="BK282" s="10">
        <v>259899.46077221801</v>
      </c>
      <c r="BL282" s="10">
        <v>245874.148711002</v>
      </c>
      <c r="BM282" s="10">
        <v>243474.009789378</v>
      </c>
      <c r="BN282" s="10">
        <v>246132.95181282001</v>
      </c>
      <c r="BO282" s="37">
        <f t="shared" si="9"/>
        <v>0.11626993412908551</v>
      </c>
      <c r="BP282" s="37"/>
      <c r="BQ282" s="37"/>
    </row>
    <row r="283" spans="1:69" x14ac:dyDescent="0.25">
      <c r="A283" s="1" t="s">
        <v>1919</v>
      </c>
      <c r="B283" s="4" t="s">
        <v>1247</v>
      </c>
      <c r="C283" s="4" t="s">
        <v>1248</v>
      </c>
      <c r="D283" s="8" t="s">
        <v>0</v>
      </c>
      <c r="E283" s="8" t="s">
        <v>0</v>
      </c>
      <c r="F283" s="8" t="s">
        <v>0</v>
      </c>
      <c r="G283" s="8" t="s">
        <v>0</v>
      </c>
      <c r="H283" s="8" t="s">
        <v>0</v>
      </c>
      <c r="I283" s="8" t="s">
        <v>0</v>
      </c>
      <c r="J283" s="8" t="s">
        <v>0</v>
      </c>
      <c r="K283" s="8" t="s">
        <v>0</v>
      </c>
      <c r="L283" s="8" t="s">
        <v>0</v>
      </c>
      <c r="M283" s="8" t="s">
        <v>0</v>
      </c>
      <c r="N283" s="8" t="s">
        <v>0</v>
      </c>
      <c r="O283" s="8" t="s">
        <v>0</v>
      </c>
      <c r="P283" s="8" t="s">
        <v>0</v>
      </c>
      <c r="Q283" s="8" t="s">
        <v>0</v>
      </c>
      <c r="R283" s="8" t="s">
        <v>0</v>
      </c>
      <c r="S283" s="8" t="s">
        <v>0</v>
      </c>
      <c r="T283" s="8" t="s">
        <v>0</v>
      </c>
      <c r="U283" s="8" t="s">
        <v>0</v>
      </c>
      <c r="V283" s="8" t="s">
        <v>0</v>
      </c>
      <c r="W283" s="8" t="s">
        <v>0</v>
      </c>
      <c r="X283" s="8" t="s">
        <v>0</v>
      </c>
      <c r="Y283" s="8" t="s">
        <v>0</v>
      </c>
      <c r="Z283" s="8" t="s">
        <v>0</v>
      </c>
      <c r="AA283" s="8" t="s">
        <v>0</v>
      </c>
      <c r="AB283" s="8" t="s">
        <v>0</v>
      </c>
      <c r="AC283" s="8" t="s">
        <v>0</v>
      </c>
      <c r="AD283" s="8" t="s">
        <v>0</v>
      </c>
      <c r="AE283" s="8" t="s">
        <v>0</v>
      </c>
      <c r="AF283" s="8" t="s">
        <v>0</v>
      </c>
      <c r="AG283" s="8" t="s">
        <v>0</v>
      </c>
      <c r="AH283" s="7" t="e">
        <f t="shared" si="8"/>
        <v>#DIV/0!</v>
      </c>
      <c r="AI283" s="7"/>
      <c r="AJ283" s="7"/>
      <c r="AK283" s="10" t="s">
        <v>0</v>
      </c>
      <c r="AL283" s="10" t="s">
        <v>0</v>
      </c>
      <c r="AM283" s="10" t="s">
        <v>0</v>
      </c>
      <c r="AN283" s="10" t="s">
        <v>0</v>
      </c>
      <c r="AO283" s="10" t="s">
        <v>0</v>
      </c>
      <c r="AP283" s="10" t="s">
        <v>0</v>
      </c>
      <c r="AQ283" s="10" t="s">
        <v>0</v>
      </c>
      <c r="AR283" s="10" t="s">
        <v>0</v>
      </c>
      <c r="AS283" s="10" t="s">
        <v>0</v>
      </c>
      <c r="AT283" s="10" t="s">
        <v>0</v>
      </c>
      <c r="AU283" s="10" t="s">
        <v>0</v>
      </c>
      <c r="AV283" s="10" t="s">
        <v>0</v>
      </c>
      <c r="AW283" s="10" t="s">
        <v>0</v>
      </c>
      <c r="AX283" s="10" t="s">
        <v>0</v>
      </c>
      <c r="AY283" s="10" t="s">
        <v>0</v>
      </c>
      <c r="AZ283" s="10" t="s">
        <v>0</v>
      </c>
      <c r="BA283" s="10" t="s">
        <v>0</v>
      </c>
      <c r="BB283" s="10" t="s">
        <v>0</v>
      </c>
      <c r="BC283" s="10" t="s">
        <v>0</v>
      </c>
      <c r="BD283" s="10" t="s">
        <v>0</v>
      </c>
      <c r="BE283" s="10" t="s">
        <v>0</v>
      </c>
      <c r="BF283" s="10" t="s">
        <v>0</v>
      </c>
      <c r="BG283" s="10" t="s">
        <v>0</v>
      </c>
      <c r="BH283" s="10" t="s">
        <v>0</v>
      </c>
      <c r="BI283" s="10" t="s">
        <v>0</v>
      </c>
      <c r="BJ283" s="10" t="s">
        <v>0</v>
      </c>
      <c r="BK283" s="10" t="s">
        <v>0</v>
      </c>
      <c r="BL283" s="10" t="s">
        <v>0</v>
      </c>
      <c r="BM283" s="10" t="s">
        <v>0</v>
      </c>
      <c r="BN283" s="10" t="s">
        <v>0</v>
      </c>
      <c r="BO283" s="37" t="e">
        <f t="shared" si="9"/>
        <v>#DIV/0!</v>
      </c>
      <c r="BP283" s="37"/>
      <c r="BQ283" s="37"/>
    </row>
    <row r="284" spans="1:69" x14ac:dyDescent="0.25">
      <c r="A284" s="1" t="s">
        <v>1920</v>
      </c>
      <c r="B284" s="4" t="s">
        <v>1251</v>
      </c>
      <c r="C284" s="4" t="s">
        <v>1252</v>
      </c>
      <c r="D284" s="8" t="s">
        <v>0</v>
      </c>
      <c r="E284" s="8" t="s">
        <v>0</v>
      </c>
      <c r="F284" s="8" t="s">
        <v>0</v>
      </c>
      <c r="G284" s="8" t="s">
        <v>0</v>
      </c>
      <c r="H284" s="8" t="s">
        <v>0</v>
      </c>
      <c r="I284" s="8" t="s">
        <v>0</v>
      </c>
      <c r="J284" s="8" t="s">
        <v>0</v>
      </c>
      <c r="K284" s="8" t="s">
        <v>0</v>
      </c>
      <c r="L284" s="8" t="s">
        <v>0</v>
      </c>
      <c r="M284" s="8" t="s">
        <v>0</v>
      </c>
      <c r="N284" s="8" t="s">
        <v>0</v>
      </c>
      <c r="O284" s="8" t="s">
        <v>0</v>
      </c>
      <c r="P284" s="8" t="s">
        <v>0</v>
      </c>
      <c r="Q284" s="8" t="s">
        <v>0</v>
      </c>
      <c r="R284" s="8" t="s">
        <v>0</v>
      </c>
      <c r="S284" s="8" t="s">
        <v>0</v>
      </c>
      <c r="T284" s="8" t="s">
        <v>0</v>
      </c>
      <c r="U284" s="8" t="s">
        <v>0</v>
      </c>
      <c r="V284" s="8" t="s">
        <v>0</v>
      </c>
      <c r="W284" s="8" t="s">
        <v>0</v>
      </c>
      <c r="X284" s="8" t="s">
        <v>0</v>
      </c>
      <c r="Y284" s="8" t="s">
        <v>0</v>
      </c>
      <c r="Z284" s="8" t="s">
        <v>0</v>
      </c>
      <c r="AA284" s="8" t="s">
        <v>0</v>
      </c>
      <c r="AB284" s="8" t="s">
        <v>0</v>
      </c>
      <c r="AC284" s="8" t="s">
        <v>0</v>
      </c>
      <c r="AD284" s="8" t="s">
        <v>0</v>
      </c>
      <c r="AE284" s="8" t="s">
        <v>0</v>
      </c>
      <c r="AF284" s="8" t="s">
        <v>0</v>
      </c>
      <c r="AG284" s="8" t="s">
        <v>0</v>
      </c>
      <c r="AH284" s="7" t="e">
        <f t="shared" si="8"/>
        <v>#DIV/0!</v>
      </c>
      <c r="AI284" s="7"/>
      <c r="AJ284" s="7"/>
      <c r="AK284" s="10" t="s">
        <v>0</v>
      </c>
      <c r="AL284" s="10" t="s">
        <v>0</v>
      </c>
      <c r="AM284" s="10" t="s">
        <v>0</v>
      </c>
      <c r="AN284" s="10" t="s">
        <v>0</v>
      </c>
      <c r="AO284" s="10" t="s">
        <v>0</v>
      </c>
      <c r="AP284" s="10" t="s">
        <v>0</v>
      </c>
      <c r="AQ284" s="10" t="s">
        <v>0</v>
      </c>
      <c r="AR284" s="10" t="s">
        <v>0</v>
      </c>
      <c r="AS284" s="10" t="s">
        <v>0</v>
      </c>
      <c r="AT284" s="10" t="s">
        <v>0</v>
      </c>
      <c r="AU284" s="10" t="s">
        <v>0</v>
      </c>
      <c r="AV284" s="10" t="s">
        <v>0</v>
      </c>
      <c r="AW284" s="10" t="s">
        <v>0</v>
      </c>
      <c r="AX284" s="10" t="s">
        <v>0</v>
      </c>
      <c r="AY284" s="10" t="s">
        <v>0</v>
      </c>
      <c r="AZ284" s="10" t="s">
        <v>0</v>
      </c>
      <c r="BA284" s="10" t="s">
        <v>0</v>
      </c>
      <c r="BB284" s="10" t="s">
        <v>0</v>
      </c>
      <c r="BC284" s="10" t="s">
        <v>0</v>
      </c>
      <c r="BD284" s="10" t="s">
        <v>0</v>
      </c>
      <c r="BE284" s="10" t="s">
        <v>0</v>
      </c>
      <c r="BF284" s="10" t="s">
        <v>0</v>
      </c>
      <c r="BG284" s="10" t="s">
        <v>0</v>
      </c>
      <c r="BH284" s="10" t="s">
        <v>0</v>
      </c>
      <c r="BI284" s="10" t="s">
        <v>0</v>
      </c>
      <c r="BJ284" s="10" t="s">
        <v>0</v>
      </c>
      <c r="BK284" s="10" t="s">
        <v>0</v>
      </c>
      <c r="BL284" s="10" t="s">
        <v>0</v>
      </c>
      <c r="BM284" s="10" t="s">
        <v>0</v>
      </c>
      <c r="BN284" s="10" t="s">
        <v>0</v>
      </c>
      <c r="BO284" s="37" t="e">
        <f t="shared" si="9"/>
        <v>#DIV/0!</v>
      </c>
      <c r="BP284" s="37"/>
      <c r="BQ284" s="37"/>
    </row>
    <row r="285" spans="1:69" x14ac:dyDescent="0.25">
      <c r="A285" s="1" t="s">
        <v>1921</v>
      </c>
      <c r="B285" s="4" t="s">
        <v>1255</v>
      </c>
      <c r="C285" s="4" t="s">
        <v>1256</v>
      </c>
      <c r="D285" s="8">
        <v>583985.09875255695</v>
      </c>
      <c r="E285" s="8">
        <v>618822.53326241497</v>
      </c>
      <c r="F285" s="8">
        <v>610493.66953487601</v>
      </c>
      <c r="G285" s="8">
        <v>614170.33002278896</v>
      </c>
      <c r="H285" s="8">
        <v>663500.46062150202</v>
      </c>
      <c r="I285" s="8">
        <v>643616.02869032102</v>
      </c>
      <c r="J285" s="8">
        <v>652589.295254578</v>
      </c>
      <c r="K285" s="8">
        <v>621823.882431751</v>
      </c>
      <c r="L285" s="8">
        <v>645307.02605397697</v>
      </c>
      <c r="M285" s="8">
        <v>597108.290467927</v>
      </c>
      <c r="N285" s="8">
        <v>616902.19769064197</v>
      </c>
      <c r="O285" s="8">
        <v>635830.27008183696</v>
      </c>
      <c r="P285" s="8">
        <v>638977.19958944398</v>
      </c>
      <c r="Q285" s="8">
        <v>633688.68707852904</v>
      </c>
      <c r="R285" s="8">
        <v>635100.26773446496</v>
      </c>
      <c r="S285" s="8">
        <v>623055.79597826197</v>
      </c>
      <c r="T285" s="8">
        <v>614629.46141988202</v>
      </c>
      <c r="U285" s="8">
        <v>648137.07205288496</v>
      </c>
      <c r="V285" s="8">
        <v>614359.14410506596</v>
      </c>
      <c r="W285" s="8">
        <v>615065.41101854201</v>
      </c>
      <c r="X285" s="8">
        <v>595712.53814169997</v>
      </c>
      <c r="Y285" s="8">
        <v>602279.27341929404</v>
      </c>
      <c r="Z285" s="8">
        <v>596000.10258411802</v>
      </c>
      <c r="AA285" s="8">
        <v>609110.23432561802</v>
      </c>
      <c r="AB285" s="8">
        <v>608469.85970993503</v>
      </c>
      <c r="AC285" s="8">
        <v>580724.71066256904</v>
      </c>
      <c r="AD285" s="8">
        <v>614721.34351971198</v>
      </c>
      <c r="AE285" s="8">
        <v>617671.93052848603</v>
      </c>
      <c r="AF285" s="8">
        <v>588269.43111894303</v>
      </c>
      <c r="AG285" s="8">
        <v>586801.53144591302</v>
      </c>
      <c r="AH285" s="7">
        <f t="shared" si="8"/>
        <v>3.4628574275789033E-2</v>
      </c>
      <c r="AI285" s="7"/>
      <c r="AJ285" s="7"/>
      <c r="AK285" s="10">
        <v>651280.88283106405</v>
      </c>
      <c r="AL285" s="10">
        <v>696375.19126464496</v>
      </c>
      <c r="AM285" s="10">
        <v>670956.94202000694</v>
      </c>
      <c r="AN285" s="10">
        <v>720929.21497400699</v>
      </c>
      <c r="AO285" s="10">
        <v>720833.22129532602</v>
      </c>
      <c r="AP285" s="10">
        <v>697376.02266215906</v>
      </c>
      <c r="AQ285" s="10">
        <v>711124.50671870797</v>
      </c>
      <c r="AR285" s="10">
        <v>693807.05316717201</v>
      </c>
      <c r="AS285" s="10">
        <v>685916.93690087902</v>
      </c>
      <c r="AT285" s="10">
        <v>687098.81408338097</v>
      </c>
      <c r="AU285" s="10">
        <v>704447.63502567599</v>
      </c>
      <c r="AV285" s="10">
        <v>664193.58079695306</v>
      </c>
      <c r="AW285" s="10">
        <v>692681.365802816</v>
      </c>
      <c r="AX285" s="10">
        <v>693551.02575726295</v>
      </c>
      <c r="AY285" s="10">
        <v>715036.10782106302</v>
      </c>
      <c r="AZ285" s="10">
        <v>664402.42623248999</v>
      </c>
      <c r="BA285" s="10">
        <v>685493.08149739995</v>
      </c>
      <c r="BB285" s="10">
        <v>691995.48027974402</v>
      </c>
      <c r="BC285" s="10">
        <v>691540.37665020698</v>
      </c>
      <c r="BD285" s="10">
        <v>669814.97303938505</v>
      </c>
      <c r="BE285" s="10">
        <v>657012.90973036096</v>
      </c>
      <c r="BF285" s="10">
        <v>654267.65212017298</v>
      </c>
      <c r="BG285" s="10">
        <v>677716.04844454303</v>
      </c>
      <c r="BH285" s="10">
        <v>650161.23659777199</v>
      </c>
      <c r="BI285" s="10">
        <v>661202.80448259297</v>
      </c>
      <c r="BJ285" s="10">
        <v>665220.09678278095</v>
      </c>
      <c r="BK285" s="10">
        <v>663843.84308688599</v>
      </c>
      <c r="BL285" s="10">
        <v>657930.63540333696</v>
      </c>
      <c r="BM285" s="10">
        <v>663342.53340722702</v>
      </c>
      <c r="BN285" s="10">
        <v>636239.00611833297</v>
      </c>
      <c r="BO285" s="37">
        <f t="shared" si="9"/>
        <v>3.3156294292863278E-2</v>
      </c>
      <c r="BP285" s="37"/>
      <c r="BQ285" s="37"/>
    </row>
    <row r="286" spans="1:69" x14ac:dyDescent="0.25">
      <c r="A286" s="1" t="s">
        <v>1922</v>
      </c>
      <c r="B286" s="4" t="s">
        <v>1259</v>
      </c>
      <c r="C286" s="4" t="s">
        <v>1260</v>
      </c>
      <c r="D286" s="8" t="s">
        <v>0</v>
      </c>
      <c r="E286" s="8" t="s">
        <v>0</v>
      </c>
      <c r="F286" s="8" t="s">
        <v>0</v>
      </c>
      <c r="G286" s="8" t="s">
        <v>0</v>
      </c>
      <c r="H286" s="8" t="s">
        <v>0</v>
      </c>
      <c r="I286" s="8" t="s">
        <v>0</v>
      </c>
      <c r="J286" s="8" t="s">
        <v>0</v>
      </c>
      <c r="K286" s="8" t="s">
        <v>0</v>
      </c>
      <c r="L286" s="8" t="s">
        <v>0</v>
      </c>
      <c r="M286" s="8" t="s">
        <v>0</v>
      </c>
      <c r="N286" s="8" t="s">
        <v>0</v>
      </c>
      <c r="O286" s="8" t="s">
        <v>0</v>
      </c>
      <c r="P286" s="8" t="s">
        <v>0</v>
      </c>
      <c r="Q286" s="8" t="s">
        <v>0</v>
      </c>
      <c r="R286" s="8" t="s">
        <v>0</v>
      </c>
      <c r="S286" s="8" t="s">
        <v>0</v>
      </c>
      <c r="T286" s="8" t="s">
        <v>0</v>
      </c>
      <c r="U286" s="8" t="s">
        <v>0</v>
      </c>
      <c r="V286" s="8" t="s">
        <v>0</v>
      </c>
      <c r="W286" s="8" t="s">
        <v>0</v>
      </c>
      <c r="X286" s="8" t="s">
        <v>0</v>
      </c>
      <c r="Y286" s="8" t="s">
        <v>0</v>
      </c>
      <c r="Z286" s="8" t="s">
        <v>0</v>
      </c>
      <c r="AA286" s="8" t="s">
        <v>0</v>
      </c>
      <c r="AB286" s="8" t="s">
        <v>0</v>
      </c>
      <c r="AC286" s="8" t="s">
        <v>0</v>
      </c>
      <c r="AD286" s="8" t="s">
        <v>0</v>
      </c>
      <c r="AE286" s="8" t="s">
        <v>0</v>
      </c>
      <c r="AF286" s="8" t="s">
        <v>0</v>
      </c>
      <c r="AG286" s="8" t="s">
        <v>0</v>
      </c>
      <c r="AH286" s="7" t="e">
        <f t="shared" si="8"/>
        <v>#DIV/0!</v>
      </c>
      <c r="AI286" s="7"/>
      <c r="AJ286" s="7"/>
      <c r="AK286" s="10">
        <v>237904.33820298099</v>
      </c>
      <c r="AL286" s="10">
        <v>230346.24121668999</v>
      </c>
      <c r="AM286" s="10">
        <v>231981.13181315799</v>
      </c>
      <c r="AN286" s="10">
        <v>228532.82659403299</v>
      </c>
      <c r="AO286" s="10">
        <v>230056.43327120601</v>
      </c>
      <c r="AP286" s="10">
        <v>220089.816348022</v>
      </c>
      <c r="AQ286" s="10">
        <v>226944.054350897</v>
      </c>
      <c r="AR286" s="10">
        <v>223055.10008351601</v>
      </c>
      <c r="AS286" s="10">
        <v>229737.73778694301</v>
      </c>
      <c r="AT286" s="10">
        <v>216946.443809024</v>
      </c>
      <c r="AU286" s="10">
        <v>217957.597305248</v>
      </c>
      <c r="AV286" s="10">
        <v>212898.861206573</v>
      </c>
      <c r="AW286" s="10">
        <v>220681.11866044701</v>
      </c>
      <c r="AX286" s="10">
        <v>226392.502364491</v>
      </c>
      <c r="AY286" s="10">
        <v>219894.67344061099</v>
      </c>
      <c r="AZ286" s="10">
        <v>228861.94778959599</v>
      </c>
      <c r="BA286" s="10">
        <v>210019.309690572</v>
      </c>
      <c r="BB286" s="10">
        <v>212770.04590683899</v>
      </c>
      <c r="BC286" s="10">
        <v>198179.75809732699</v>
      </c>
      <c r="BD286" s="10">
        <v>195786.83400619199</v>
      </c>
      <c r="BE286" s="10">
        <v>192744.22484473599</v>
      </c>
      <c r="BF286" s="10">
        <v>203836.05111256099</v>
      </c>
      <c r="BG286" s="10">
        <v>212986.16037738899</v>
      </c>
      <c r="BH286" s="10">
        <v>202823.82565995399</v>
      </c>
      <c r="BI286" s="10">
        <v>218790.428164574</v>
      </c>
      <c r="BJ286" s="10">
        <v>208872.858820369</v>
      </c>
      <c r="BK286" s="10">
        <v>221715.05248928099</v>
      </c>
      <c r="BL286" s="10">
        <v>214363.96679559199</v>
      </c>
      <c r="BM286" s="10">
        <v>198568.62783709</v>
      </c>
      <c r="BN286" s="10">
        <v>202713.01720917699</v>
      </c>
      <c r="BO286" s="37">
        <f t="shared" si="9"/>
        <v>5.5604595986153693E-2</v>
      </c>
      <c r="BP286" s="37"/>
      <c r="BQ286" s="37"/>
    </row>
    <row r="287" spans="1:69" x14ac:dyDescent="0.25">
      <c r="A287" s="1" t="s">
        <v>1923</v>
      </c>
      <c r="B287" s="4" t="s">
        <v>1263</v>
      </c>
      <c r="C287" s="4" t="s">
        <v>0</v>
      </c>
      <c r="D287" s="8">
        <v>4216694.3403093396</v>
      </c>
      <c r="E287" s="8">
        <v>4038686.3346440499</v>
      </c>
      <c r="F287" s="8">
        <v>4175016.1764675798</v>
      </c>
      <c r="G287" s="8">
        <v>4508522.5313675003</v>
      </c>
      <c r="H287" s="8">
        <v>4508138.2618668303</v>
      </c>
      <c r="I287" s="8">
        <v>4355176.9056241699</v>
      </c>
      <c r="J287" s="8">
        <v>4520292.5171429198</v>
      </c>
      <c r="K287" s="8">
        <v>4311662.0759096202</v>
      </c>
      <c r="L287" s="8">
        <v>4257957.4105994804</v>
      </c>
      <c r="M287" s="8">
        <v>3968874.3721230002</v>
      </c>
      <c r="N287" s="8">
        <v>4183221.8028259901</v>
      </c>
      <c r="O287" s="8">
        <v>4267259.8040806502</v>
      </c>
      <c r="P287" s="8">
        <v>4150576.3415584401</v>
      </c>
      <c r="Q287" s="8">
        <v>4198613.0476667397</v>
      </c>
      <c r="R287" s="8">
        <v>4069777.2693642098</v>
      </c>
      <c r="S287" s="8">
        <v>4151600.14013816</v>
      </c>
      <c r="T287" s="8">
        <v>4084419.1349368002</v>
      </c>
      <c r="U287" s="8">
        <v>4094786.7039548499</v>
      </c>
      <c r="V287" s="8">
        <v>4035267.0875062798</v>
      </c>
      <c r="W287" s="8">
        <v>4026022.3350660801</v>
      </c>
      <c r="X287" s="8">
        <v>4004000.6742535098</v>
      </c>
      <c r="Y287" s="8">
        <v>3842360.67243989</v>
      </c>
      <c r="Z287" s="8">
        <v>3990139.84363377</v>
      </c>
      <c r="AA287" s="8">
        <v>4003255.0536629702</v>
      </c>
      <c r="AB287" s="8">
        <v>3896635.81350601</v>
      </c>
      <c r="AC287" s="8">
        <v>3905646.9167499901</v>
      </c>
      <c r="AD287" s="8">
        <v>4046644.2726747398</v>
      </c>
      <c r="AE287" s="8">
        <v>3916112.11189256</v>
      </c>
      <c r="AF287" s="8">
        <v>3945332.6823150502</v>
      </c>
      <c r="AG287" s="8">
        <v>3878612.1632967298</v>
      </c>
      <c r="AH287" s="7">
        <f t="shared" si="8"/>
        <v>4.5571340225215383E-2</v>
      </c>
      <c r="AI287" s="7"/>
      <c r="AJ287" s="7"/>
      <c r="AK287" s="10">
        <v>15663796.0081586</v>
      </c>
      <c r="AL287" s="10">
        <v>15679674.396705899</v>
      </c>
      <c r="AM287" s="10">
        <v>15875579.1211178</v>
      </c>
      <c r="AN287" s="10">
        <v>16089036.431618299</v>
      </c>
      <c r="AO287" s="10">
        <v>16710617.2549861</v>
      </c>
      <c r="AP287" s="10">
        <v>16150439.9502744</v>
      </c>
      <c r="AQ287" s="10">
        <v>15854689.4832088</v>
      </c>
      <c r="AR287" s="10">
        <v>16101044.3699043</v>
      </c>
      <c r="AS287" s="10">
        <v>15425388.296749299</v>
      </c>
      <c r="AT287" s="10">
        <v>15145161.1260964</v>
      </c>
      <c r="AU287" s="10">
        <v>15303205.643833701</v>
      </c>
      <c r="AV287" s="10">
        <v>15648674.7191853</v>
      </c>
      <c r="AW287" s="10">
        <v>15138328.7835139</v>
      </c>
      <c r="AX287" s="10">
        <v>15156395.3205739</v>
      </c>
      <c r="AY287" s="10">
        <v>15702702.592359699</v>
      </c>
      <c r="AZ287" s="10">
        <v>15228181.1381706</v>
      </c>
      <c r="BA287" s="10">
        <v>15185971.2076528</v>
      </c>
      <c r="BB287" s="10">
        <v>14395451.5249757</v>
      </c>
      <c r="BC287" s="10">
        <v>15647957.2667764</v>
      </c>
      <c r="BD287" s="10">
        <v>15054164.160047701</v>
      </c>
      <c r="BE287" s="10">
        <v>15107819.497730801</v>
      </c>
      <c r="BF287" s="10">
        <v>14621023.8545235</v>
      </c>
      <c r="BG287" s="10">
        <v>14840416.0302974</v>
      </c>
      <c r="BH287" s="10">
        <v>14989899.2314441</v>
      </c>
      <c r="BI287" s="10">
        <v>14584563.966071101</v>
      </c>
      <c r="BJ287" s="10">
        <v>15305786.2220155</v>
      </c>
      <c r="BK287" s="10">
        <v>14974553.6942496</v>
      </c>
      <c r="BL287" s="10">
        <v>14725433.980278401</v>
      </c>
      <c r="BM287" s="10">
        <v>15477567.430439699</v>
      </c>
      <c r="BN287" s="10">
        <v>14359301.4805468</v>
      </c>
      <c r="BO287" s="37">
        <f t="shared" si="9"/>
        <v>3.6132388320044902E-2</v>
      </c>
      <c r="BP287" s="37"/>
      <c r="BQ287" s="37"/>
    </row>
    <row r="288" spans="1:69" x14ac:dyDescent="0.25">
      <c r="A288" s="1" t="s">
        <v>2124</v>
      </c>
      <c r="B288" s="4" t="s">
        <v>1266</v>
      </c>
      <c r="C288" s="4" t="s">
        <v>1267</v>
      </c>
      <c r="D288" s="8">
        <v>400465.59225368599</v>
      </c>
      <c r="E288" s="8">
        <v>387227.88366546598</v>
      </c>
      <c r="F288" s="8">
        <v>372846.33914896002</v>
      </c>
      <c r="G288" s="8">
        <v>375410.29943255102</v>
      </c>
      <c r="H288" s="8">
        <v>362303.24207775702</v>
      </c>
      <c r="I288" s="8">
        <v>387616.52438458602</v>
      </c>
      <c r="J288" s="8">
        <v>366008.31878558599</v>
      </c>
      <c r="K288" s="8">
        <v>368642.96969465399</v>
      </c>
      <c r="L288" s="8">
        <v>367958.65415465302</v>
      </c>
      <c r="M288" s="8">
        <v>354811.74039944302</v>
      </c>
      <c r="N288" s="8">
        <v>351642.56492591603</v>
      </c>
      <c r="O288" s="8">
        <v>351279.57584339299</v>
      </c>
      <c r="P288" s="8">
        <v>344541.41015093401</v>
      </c>
      <c r="Q288" s="8">
        <v>362768.45172004303</v>
      </c>
      <c r="R288" s="8">
        <v>345676.55407610198</v>
      </c>
      <c r="S288" s="8">
        <v>353362.55145024398</v>
      </c>
      <c r="T288" s="8">
        <v>358838.34803707001</v>
      </c>
      <c r="U288" s="8">
        <v>366512.22459042002</v>
      </c>
      <c r="V288" s="8">
        <v>326469.993856713</v>
      </c>
      <c r="W288" s="8">
        <v>349272.93762118398</v>
      </c>
      <c r="X288" s="8">
        <v>338833.20416220301</v>
      </c>
      <c r="Y288" s="8">
        <v>346669.28485710698</v>
      </c>
      <c r="Z288" s="8">
        <v>372729.08372252702</v>
      </c>
      <c r="AA288" s="8">
        <v>335568.00148138101</v>
      </c>
      <c r="AB288" s="8">
        <v>346479.30193743802</v>
      </c>
      <c r="AC288" s="8">
        <v>342246.535383476</v>
      </c>
      <c r="AD288" s="8">
        <v>362922.175119119</v>
      </c>
      <c r="AE288" s="8">
        <v>381503.55516985798</v>
      </c>
      <c r="AF288" s="8">
        <v>357428.06368788</v>
      </c>
      <c r="AG288" s="8">
        <v>377327.903502781</v>
      </c>
      <c r="AH288" s="7">
        <f t="shared" si="8"/>
        <v>4.7005322706661461E-2</v>
      </c>
      <c r="AI288" s="7"/>
      <c r="AJ288" s="7"/>
      <c r="AK288" s="10">
        <v>649808.69707067497</v>
      </c>
      <c r="AL288" s="10">
        <v>649265.11616472795</v>
      </c>
      <c r="AM288" s="10">
        <v>658812.37612323102</v>
      </c>
      <c r="AN288" s="10">
        <v>662928.61700545799</v>
      </c>
      <c r="AO288" s="10">
        <v>653329.59964764595</v>
      </c>
      <c r="AP288" s="10">
        <v>636943.32327863201</v>
      </c>
      <c r="AQ288" s="10">
        <v>660155.04336497001</v>
      </c>
      <c r="AR288" s="10">
        <v>605031.58611366095</v>
      </c>
      <c r="AS288" s="10">
        <v>607765.22081512702</v>
      </c>
      <c r="AT288" s="10">
        <v>594449.87475262803</v>
      </c>
      <c r="AU288" s="10">
        <v>600730.50897129497</v>
      </c>
      <c r="AV288" s="10">
        <v>608825.47538486903</v>
      </c>
      <c r="AW288" s="10">
        <v>586145.22202160698</v>
      </c>
      <c r="AX288" s="10">
        <v>612883.66754768195</v>
      </c>
      <c r="AY288" s="10">
        <v>612426.72735195502</v>
      </c>
      <c r="AZ288" s="10">
        <v>638995.35036863899</v>
      </c>
      <c r="BA288" s="10">
        <v>585053.30224798596</v>
      </c>
      <c r="BB288" s="10">
        <v>592536.67459559301</v>
      </c>
      <c r="BC288" s="10">
        <v>596258.14271165803</v>
      </c>
      <c r="BD288" s="10">
        <v>575303.71274814301</v>
      </c>
      <c r="BE288" s="10">
        <v>570304.19415926503</v>
      </c>
      <c r="BF288" s="10">
        <v>597956.31295588298</v>
      </c>
      <c r="BG288" s="10">
        <v>610394.75028599997</v>
      </c>
      <c r="BH288" s="10">
        <v>592152.862149694</v>
      </c>
      <c r="BI288" s="10">
        <v>607817.55294750805</v>
      </c>
      <c r="BJ288" s="10">
        <v>604522.13832847099</v>
      </c>
      <c r="BK288" s="10">
        <v>604912.64874153805</v>
      </c>
      <c r="BL288" s="10">
        <v>616796.71823260002</v>
      </c>
      <c r="BM288" s="10">
        <v>646933.94435333204</v>
      </c>
      <c r="BN288" s="10">
        <v>615315.36360114196</v>
      </c>
      <c r="BO288" s="37">
        <f t="shared" si="9"/>
        <v>4.2980272142070626E-2</v>
      </c>
      <c r="BP288" s="37"/>
      <c r="BQ288" s="37"/>
    </row>
    <row r="289" spans="1:69" x14ac:dyDescent="0.25">
      <c r="A289" s="1" t="s">
        <v>1924</v>
      </c>
      <c r="B289" s="4" t="s">
        <v>1271</v>
      </c>
      <c r="C289" s="4" t="s">
        <v>1272</v>
      </c>
      <c r="D289" s="8" t="s">
        <v>0</v>
      </c>
      <c r="E289" s="8" t="s">
        <v>0</v>
      </c>
      <c r="F289" s="8" t="s">
        <v>0</v>
      </c>
      <c r="G289" s="8" t="s">
        <v>0</v>
      </c>
      <c r="H289" s="8" t="s">
        <v>0</v>
      </c>
      <c r="I289" s="8" t="s">
        <v>0</v>
      </c>
      <c r="J289" s="8" t="s">
        <v>0</v>
      </c>
      <c r="K289" s="8" t="s">
        <v>0</v>
      </c>
      <c r="L289" s="8" t="s">
        <v>0</v>
      </c>
      <c r="M289" s="8" t="s">
        <v>0</v>
      </c>
      <c r="N289" s="8" t="s">
        <v>0</v>
      </c>
      <c r="O289" s="8" t="s">
        <v>0</v>
      </c>
      <c r="P289" s="8" t="s">
        <v>0</v>
      </c>
      <c r="Q289" s="8" t="s">
        <v>0</v>
      </c>
      <c r="R289" s="8" t="s">
        <v>0</v>
      </c>
      <c r="S289" s="8" t="s">
        <v>0</v>
      </c>
      <c r="T289" s="8" t="s">
        <v>0</v>
      </c>
      <c r="U289" s="8" t="s">
        <v>0</v>
      </c>
      <c r="V289" s="8" t="s">
        <v>0</v>
      </c>
      <c r="W289" s="8" t="s">
        <v>0</v>
      </c>
      <c r="X289" s="8" t="s">
        <v>0</v>
      </c>
      <c r="Y289" s="8" t="s">
        <v>0</v>
      </c>
      <c r="Z289" s="8" t="s">
        <v>0</v>
      </c>
      <c r="AA289" s="8" t="s">
        <v>0</v>
      </c>
      <c r="AB289" s="8" t="s">
        <v>0</v>
      </c>
      <c r="AC289" s="8" t="s">
        <v>0</v>
      </c>
      <c r="AD289" s="8" t="s">
        <v>0</v>
      </c>
      <c r="AE289" s="8" t="s">
        <v>0</v>
      </c>
      <c r="AF289" s="8" t="s">
        <v>0</v>
      </c>
      <c r="AG289" s="8" t="s">
        <v>0</v>
      </c>
      <c r="AH289" s="7" t="e">
        <f t="shared" si="8"/>
        <v>#DIV/0!</v>
      </c>
      <c r="AI289" s="7"/>
      <c r="AJ289" s="7"/>
      <c r="AK289" s="10">
        <v>842781.97027889197</v>
      </c>
      <c r="AL289" s="10">
        <v>883845.41616696597</v>
      </c>
      <c r="AM289" s="10">
        <v>873340.43965677102</v>
      </c>
      <c r="AN289" s="10">
        <v>828671.57058784994</v>
      </c>
      <c r="AO289" s="10">
        <v>836650.93631595594</v>
      </c>
      <c r="AP289" s="10">
        <v>840949.547096194</v>
      </c>
      <c r="AQ289" s="10">
        <v>869861.81807707401</v>
      </c>
      <c r="AR289" s="10">
        <v>832549.30601750698</v>
      </c>
      <c r="AS289" s="10">
        <v>844602.35819556599</v>
      </c>
      <c r="AT289" s="10">
        <v>837105.61708875198</v>
      </c>
      <c r="AU289" s="10">
        <v>829780.26792037301</v>
      </c>
      <c r="AV289" s="10">
        <v>849799.76975496602</v>
      </c>
      <c r="AW289" s="10">
        <v>823937.53254381497</v>
      </c>
      <c r="AX289" s="10">
        <v>814840.53021137696</v>
      </c>
      <c r="AY289" s="10">
        <v>805289.01596526802</v>
      </c>
      <c r="AZ289" s="10">
        <v>811054.66759656102</v>
      </c>
      <c r="BA289" s="10">
        <v>834813.71952058899</v>
      </c>
      <c r="BB289" s="10">
        <v>821393.77140301804</v>
      </c>
      <c r="BC289" s="10">
        <v>803782.96313524502</v>
      </c>
      <c r="BD289" s="10">
        <v>788367.67494048399</v>
      </c>
      <c r="BE289" s="10">
        <v>773385.31061627599</v>
      </c>
      <c r="BF289" s="10">
        <v>787314.11310697498</v>
      </c>
      <c r="BG289" s="10">
        <v>796843.96569282096</v>
      </c>
      <c r="BH289" s="10">
        <v>783552.957740493</v>
      </c>
      <c r="BI289" s="10">
        <v>855784.02812701301</v>
      </c>
      <c r="BJ289" s="10">
        <v>773412.45939301699</v>
      </c>
      <c r="BK289" s="10">
        <v>806956.67288052803</v>
      </c>
      <c r="BL289" s="10">
        <v>811224.978930315</v>
      </c>
      <c r="BM289" s="10">
        <v>803969.460598376</v>
      </c>
      <c r="BN289" s="10">
        <v>779094.23628696904</v>
      </c>
      <c r="BO289" s="37">
        <f t="shared" si="9"/>
        <v>3.5917186390578157E-2</v>
      </c>
      <c r="BP289" s="37"/>
      <c r="BQ289" s="37"/>
    </row>
    <row r="290" spans="1:69" x14ac:dyDescent="0.25">
      <c r="A290" s="1" t="s">
        <v>1925</v>
      </c>
      <c r="B290" s="4" t="s">
        <v>1276</v>
      </c>
      <c r="C290" s="4" t="s">
        <v>1277</v>
      </c>
      <c r="D290" s="8" t="s">
        <v>0</v>
      </c>
      <c r="E290" s="8" t="s">
        <v>0</v>
      </c>
      <c r="F290" s="8" t="s">
        <v>0</v>
      </c>
      <c r="G290" s="8" t="s">
        <v>0</v>
      </c>
      <c r="H290" s="8" t="s">
        <v>0</v>
      </c>
      <c r="I290" s="8" t="s">
        <v>0</v>
      </c>
      <c r="J290" s="8" t="s">
        <v>0</v>
      </c>
      <c r="K290" s="8" t="s">
        <v>0</v>
      </c>
      <c r="L290" s="8" t="s">
        <v>0</v>
      </c>
      <c r="M290" s="8" t="s">
        <v>0</v>
      </c>
      <c r="N290" s="8" t="s">
        <v>0</v>
      </c>
      <c r="O290" s="8" t="s">
        <v>0</v>
      </c>
      <c r="P290" s="8" t="s">
        <v>0</v>
      </c>
      <c r="Q290" s="8" t="s">
        <v>0</v>
      </c>
      <c r="R290" s="8" t="s">
        <v>0</v>
      </c>
      <c r="S290" s="8" t="s">
        <v>0</v>
      </c>
      <c r="T290" s="8" t="s">
        <v>0</v>
      </c>
      <c r="U290" s="8" t="s">
        <v>0</v>
      </c>
      <c r="V290" s="8" t="s">
        <v>0</v>
      </c>
      <c r="W290" s="8" t="s">
        <v>0</v>
      </c>
      <c r="X290" s="8" t="s">
        <v>0</v>
      </c>
      <c r="Y290" s="8" t="s">
        <v>0</v>
      </c>
      <c r="Z290" s="8" t="s">
        <v>0</v>
      </c>
      <c r="AA290" s="8" t="s">
        <v>0</v>
      </c>
      <c r="AB290" s="8" t="s">
        <v>0</v>
      </c>
      <c r="AC290" s="8" t="s">
        <v>0</v>
      </c>
      <c r="AD290" s="8" t="s">
        <v>0</v>
      </c>
      <c r="AE290" s="8" t="s">
        <v>0</v>
      </c>
      <c r="AF290" s="8" t="s">
        <v>0</v>
      </c>
      <c r="AG290" s="8" t="s">
        <v>0</v>
      </c>
      <c r="AH290" s="7" t="e">
        <f t="shared" si="8"/>
        <v>#DIV/0!</v>
      </c>
      <c r="AI290" s="7"/>
      <c r="AJ290" s="7"/>
      <c r="AK290" s="10">
        <v>118666.820578891</v>
      </c>
      <c r="AL290" s="10">
        <v>124217.627856833</v>
      </c>
      <c r="AM290" s="10">
        <v>120111.279816166</v>
      </c>
      <c r="AN290" s="10">
        <v>117357.412789407</v>
      </c>
      <c r="AO290" s="10">
        <v>117171.803673259</v>
      </c>
      <c r="AP290" s="10">
        <v>113692.35576342601</v>
      </c>
      <c r="AQ290" s="10">
        <v>114682.64690040299</v>
      </c>
      <c r="AR290" s="10">
        <v>109119.196165452</v>
      </c>
      <c r="AS290" s="10">
        <v>112842.14060525601</v>
      </c>
      <c r="AT290" s="10">
        <v>120427.99620431699</v>
      </c>
      <c r="AU290" s="10">
        <v>113655.802372085</v>
      </c>
      <c r="AV290" s="10">
        <v>113551.30230793799</v>
      </c>
      <c r="AW290" s="10">
        <v>108471.29986186</v>
      </c>
      <c r="AX290" s="10">
        <v>109249.474148904</v>
      </c>
      <c r="AY290" s="10">
        <v>107030.026993222</v>
      </c>
      <c r="AZ290" s="10">
        <v>105571.49133767</v>
      </c>
      <c r="BA290" s="10">
        <v>105448.593672242</v>
      </c>
      <c r="BB290" s="10">
        <v>115904.597865351</v>
      </c>
      <c r="BC290" s="10">
        <v>113915.52078538301</v>
      </c>
      <c r="BD290" s="10">
        <v>115014.61056879201</v>
      </c>
      <c r="BE290" s="10">
        <v>104767.194956526</v>
      </c>
      <c r="BF290" s="10">
        <v>119394.36378141399</v>
      </c>
      <c r="BG290" s="10">
        <v>113091.14721887</v>
      </c>
      <c r="BH290" s="10">
        <v>111126.494561156</v>
      </c>
      <c r="BI290" s="10">
        <v>115286.264358236</v>
      </c>
      <c r="BJ290" s="10">
        <v>114399.955357467</v>
      </c>
      <c r="BK290" s="10">
        <v>113327.513937828</v>
      </c>
      <c r="BL290" s="10">
        <v>114469.730679136</v>
      </c>
      <c r="BM290" s="10">
        <v>124947.340531257</v>
      </c>
      <c r="BN290" s="10">
        <v>117647.07815632199</v>
      </c>
      <c r="BO290" s="37">
        <f t="shared" si="9"/>
        <v>4.4879504456998759E-2</v>
      </c>
      <c r="BP290" s="37"/>
      <c r="BQ290" s="37"/>
    </row>
    <row r="291" spans="1:69" x14ac:dyDescent="0.25">
      <c r="A291" s="1" t="s">
        <v>1927</v>
      </c>
      <c r="B291" s="4" t="s">
        <v>1280</v>
      </c>
      <c r="C291" s="4" t="s">
        <v>1281</v>
      </c>
      <c r="D291" s="8">
        <v>39233.355022586802</v>
      </c>
      <c r="E291" s="8">
        <v>48319.673482444901</v>
      </c>
      <c r="F291" s="8">
        <v>49728.893228719397</v>
      </c>
      <c r="G291" s="8">
        <v>47300.240762185698</v>
      </c>
      <c r="H291" s="8">
        <v>42534.2431522759</v>
      </c>
      <c r="I291" s="8">
        <v>50404.599614516002</v>
      </c>
      <c r="J291" s="8">
        <v>43535.361175619502</v>
      </c>
      <c r="K291" s="8">
        <v>39505.681838372497</v>
      </c>
      <c r="L291" s="8">
        <v>45318.567845766403</v>
      </c>
      <c r="M291" s="8">
        <v>40390.215875521098</v>
      </c>
      <c r="N291" s="8">
        <v>48307.691410674503</v>
      </c>
      <c r="O291" s="8">
        <v>37486.430252623897</v>
      </c>
      <c r="P291" s="8">
        <v>43231.620635708197</v>
      </c>
      <c r="Q291" s="8">
        <v>46593.666769684103</v>
      </c>
      <c r="R291" s="8">
        <v>50607.729597158803</v>
      </c>
      <c r="S291" s="8">
        <v>46799.227931105401</v>
      </c>
      <c r="T291" s="8">
        <v>56602.047959156102</v>
      </c>
      <c r="U291" s="8">
        <v>49604.747666310701</v>
      </c>
      <c r="V291" s="8">
        <v>41606.7301194631</v>
      </c>
      <c r="W291" s="8">
        <v>45593.509813419798</v>
      </c>
      <c r="X291" s="8">
        <v>49938.565031972998</v>
      </c>
      <c r="Y291" s="8">
        <v>55809.502445582199</v>
      </c>
      <c r="Z291" s="8">
        <v>40355.967790155999</v>
      </c>
      <c r="AA291" s="8">
        <v>52819.447420929799</v>
      </c>
      <c r="AB291" s="8">
        <v>55814.082938701002</v>
      </c>
      <c r="AC291" s="8">
        <v>42323.277892083097</v>
      </c>
      <c r="AD291" s="8">
        <v>50828.038039613697</v>
      </c>
      <c r="AE291" s="8">
        <v>50169.050935199797</v>
      </c>
      <c r="AF291" s="8">
        <v>49683.469628725499</v>
      </c>
      <c r="AG291" s="8">
        <v>64388.3645068439</v>
      </c>
      <c r="AH291" s="7">
        <f t="shared" si="8"/>
        <v>0.12706875921224717</v>
      </c>
      <c r="AI291" s="7"/>
      <c r="AJ291" s="7"/>
      <c r="AK291" s="10">
        <v>31831.5264666531</v>
      </c>
      <c r="AL291" s="10">
        <v>28536.1690192274</v>
      </c>
      <c r="AM291" s="10">
        <v>25708.715151631601</v>
      </c>
      <c r="AN291" s="10">
        <v>24454.235844337702</v>
      </c>
      <c r="AO291" s="10">
        <v>21820.986550692502</v>
      </c>
      <c r="AP291" s="10">
        <v>25649.6488387602</v>
      </c>
      <c r="AQ291" s="10">
        <v>24770.8745002877</v>
      </c>
      <c r="AR291" s="10">
        <v>28032.707287510599</v>
      </c>
      <c r="AS291" s="10">
        <v>21408.345897169602</v>
      </c>
      <c r="AT291" s="10">
        <v>35322.579758344</v>
      </c>
      <c r="AU291" s="10">
        <v>31926.0080939818</v>
      </c>
      <c r="AV291" s="10">
        <v>32054.479719775802</v>
      </c>
      <c r="AW291" s="10">
        <v>23190.715742326902</v>
      </c>
      <c r="AX291" s="10">
        <v>45517.764024349402</v>
      </c>
      <c r="AY291" s="10">
        <v>35013.820119219003</v>
      </c>
      <c r="AZ291" s="10">
        <v>28044.704193817601</v>
      </c>
      <c r="BA291" s="10">
        <v>30779.2143667616</v>
      </c>
      <c r="BB291" s="10">
        <v>44236.774846253902</v>
      </c>
      <c r="BC291" s="10">
        <v>29464.351823217501</v>
      </c>
      <c r="BD291" s="10">
        <v>30388.234787702699</v>
      </c>
      <c r="BE291" s="10">
        <v>37077.986570045898</v>
      </c>
      <c r="BF291" s="10">
        <v>29771.084507687599</v>
      </c>
      <c r="BG291" s="10">
        <v>26886.872747465099</v>
      </c>
      <c r="BH291" s="10">
        <v>30321.7146975631</v>
      </c>
      <c r="BI291" s="10">
        <v>29948.234094626801</v>
      </c>
      <c r="BJ291" s="10">
        <v>33980.586299126298</v>
      </c>
      <c r="BK291" s="10">
        <v>23850.195857405699</v>
      </c>
      <c r="BL291" s="10">
        <v>38353.062376904702</v>
      </c>
      <c r="BM291" s="10">
        <v>36980.679945490898</v>
      </c>
      <c r="BN291" s="10">
        <v>35947.890366522202</v>
      </c>
      <c r="BO291" s="37">
        <f t="shared" si="9"/>
        <v>0.19632091593411199</v>
      </c>
      <c r="BP291" s="37"/>
      <c r="BQ291" s="37"/>
    </row>
    <row r="292" spans="1:69" x14ac:dyDescent="0.25">
      <c r="A292" s="1" t="s">
        <v>1928</v>
      </c>
      <c r="B292" s="4" t="s">
        <v>1285</v>
      </c>
      <c r="C292" s="4" t="s">
        <v>1286</v>
      </c>
      <c r="D292" s="8" t="s">
        <v>0</v>
      </c>
      <c r="E292" s="8" t="s">
        <v>0</v>
      </c>
      <c r="F292" s="8" t="s">
        <v>0</v>
      </c>
      <c r="G292" s="8" t="s">
        <v>0</v>
      </c>
      <c r="H292" s="8" t="s">
        <v>0</v>
      </c>
      <c r="I292" s="8" t="s">
        <v>0</v>
      </c>
      <c r="J292" s="8" t="s">
        <v>0</v>
      </c>
      <c r="K292" s="8" t="s">
        <v>0</v>
      </c>
      <c r="L292" s="8" t="s">
        <v>0</v>
      </c>
      <c r="M292" s="8" t="s">
        <v>0</v>
      </c>
      <c r="N292" s="8" t="s">
        <v>0</v>
      </c>
      <c r="O292" s="8" t="s">
        <v>0</v>
      </c>
      <c r="P292" s="8" t="s">
        <v>0</v>
      </c>
      <c r="Q292" s="8" t="s">
        <v>0</v>
      </c>
      <c r="R292" s="8" t="s">
        <v>0</v>
      </c>
      <c r="S292" s="8" t="s">
        <v>0</v>
      </c>
      <c r="T292" s="8" t="s">
        <v>0</v>
      </c>
      <c r="U292" s="8" t="s">
        <v>0</v>
      </c>
      <c r="V292" s="8" t="s">
        <v>0</v>
      </c>
      <c r="W292" s="8" t="s">
        <v>0</v>
      </c>
      <c r="X292" s="8" t="s">
        <v>0</v>
      </c>
      <c r="Y292" s="8" t="s">
        <v>0</v>
      </c>
      <c r="Z292" s="8" t="s">
        <v>0</v>
      </c>
      <c r="AA292" s="8" t="s">
        <v>0</v>
      </c>
      <c r="AB292" s="8" t="s">
        <v>0</v>
      </c>
      <c r="AC292" s="8" t="s">
        <v>0</v>
      </c>
      <c r="AD292" s="8" t="s">
        <v>0</v>
      </c>
      <c r="AE292" s="8" t="s">
        <v>0</v>
      </c>
      <c r="AF292" s="8" t="s">
        <v>0</v>
      </c>
      <c r="AG292" s="8" t="s">
        <v>0</v>
      </c>
      <c r="AH292" s="7" t="e">
        <f t="shared" si="8"/>
        <v>#DIV/0!</v>
      </c>
      <c r="AI292" s="7"/>
      <c r="AJ292" s="7"/>
      <c r="AK292" s="10">
        <v>67433.621670424502</v>
      </c>
      <c r="AL292" s="10">
        <v>56160.917678617501</v>
      </c>
      <c r="AM292" s="10">
        <v>55309.7366003274</v>
      </c>
      <c r="AN292" s="10">
        <v>54942.4790791903</v>
      </c>
      <c r="AO292" s="10">
        <v>50605.140516294603</v>
      </c>
      <c r="AP292" s="10">
        <v>43536.597664677502</v>
      </c>
      <c r="AQ292" s="10">
        <v>58416.823700213798</v>
      </c>
      <c r="AR292" s="10">
        <v>48417.213627266297</v>
      </c>
      <c r="AS292" s="10">
        <v>49396.833380593103</v>
      </c>
      <c r="AT292" s="10">
        <v>41784.971069827603</v>
      </c>
      <c r="AU292" s="10">
        <v>43470.779994544399</v>
      </c>
      <c r="AV292" s="10">
        <v>52854.161045975903</v>
      </c>
      <c r="AW292" s="10">
        <v>47926.569458218299</v>
      </c>
      <c r="AX292" s="10">
        <v>44853.815578223002</v>
      </c>
      <c r="AY292" s="10">
        <v>52772.612468165702</v>
      </c>
      <c r="AZ292" s="10">
        <v>49057.129156969597</v>
      </c>
      <c r="BA292" s="10">
        <v>48600.484617326001</v>
      </c>
      <c r="BB292" s="10">
        <v>47341.034081244499</v>
      </c>
      <c r="BC292" s="10">
        <v>44567.309634013603</v>
      </c>
      <c r="BD292" s="10">
        <v>43060.526597892502</v>
      </c>
      <c r="BE292" s="10">
        <v>44043.542888153897</v>
      </c>
      <c r="BF292" s="10">
        <v>45685.309404593201</v>
      </c>
      <c r="BG292" s="10">
        <v>43770.850972108798</v>
      </c>
      <c r="BH292" s="10">
        <v>43557.5416625914</v>
      </c>
      <c r="BI292" s="10">
        <v>39959.960360700097</v>
      </c>
      <c r="BJ292" s="10">
        <v>46322.628482621898</v>
      </c>
      <c r="BK292" s="10">
        <v>36489.967065753503</v>
      </c>
      <c r="BL292" s="10">
        <v>41847.785399905501</v>
      </c>
      <c r="BM292" s="10">
        <v>41940.591073155701</v>
      </c>
      <c r="BN292" s="10">
        <v>40490.820279390799</v>
      </c>
      <c r="BO292" s="37">
        <f t="shared" si="9"/>
        <v>0.1364931821538504</v>
      </c>
      <c r="BP292" s="37"/>
      <c r="BQ292" s="37"/>
    </row>
    <row r="293" spans="1:69" x14ac:dyDescent="0.25">
      <c r="A293" s="1" t="s">
        <v>1929</v>
      </c>
      <c r="B293" s="4" t="s">
        <v>1290</v>
      </c>
      <c r="C293" s="4" t="s">
        <v>1291</v>
      </c>
      <c r="D293" s="8" t="s">
        <v>0</v>
      </c>
      <c r="E293" s="8" t="s">
        <v>0</v>
      </c>
      <c r="F293" s="8" t="s">
        <v>0</v>
      </c>
      <c r="G293" s="8" t="s">
        <v>0</v>
      </c>
      <c r="H293" s="8" t="s">
        <v>0</v>
      </c>
      <c r="I293" s="8" t="s">
        <v>0</v>
      </c>
      <c r="J293" s="8" t="s">
        <v>0</v>
      </c>
      <c r="K293" s="8" t="s">
        <v>0</v>
      </c>
      <c r="L293" s="8" t="s">
        <v>0</v>
      </c>
      <c r="M293" s="8" t="s">
        <v>0</v>
      </c>
      <c r="N293" s="8" t="s">
        <v>0</v>
      </c>
      <c r="O293" s="8" t="s">
        <v>0</v>
      </c>
      <c r="P293" s="8" t="s">
        <v>0</v>
      </c>
      <c r="Q293" s="8" t="s">
        <v>0</v>
      </c>
      <c r="R293" s="8" t="s">
        <v>0</v>
      </c>
      <c r="S293" s="8" t="s">
        <v>0</v>
      </c>
      <c r="T293" s="8" t="s">
        <v>0</v>
      </c>
      <c r="U293" s="8" t="s">
        <v>0</v>
      </c>
      <c r="V293" s="8" t="s">
        <v>0</v>
      </c>
      <c r="W293" s="8" t="s">
        <v>0</v>
      </c>
      <c r="X293" s="8" t="s">
        <v>0</v>
      </c>
      <c r="Y293" s="8" t="s">
        <v>0</v>
      </c>
      <c r="Z293" s="8" t="s">
        <v>0</v>
      </c>
      <c r="AA293" s="8" t="s">
        <v>0</v>
      </c>
      <c r="AB293" s="8" t="s">
        <v>0</v>
      </c>
      <c r="AC293" s="8" t="s">
        <v>0</v>
      </c>
      <c r="AD293" s="8" t="s">
        <v>0</v>
      </c>
      <c r="AE293" s="8" t="s">
        <v>0</v>
      </c>
      <c r="AF293" s="8" t="s">
        <v>0</v>
      </c>
      <c r="AG293" s="8" t="s">
        <v>0</v>
      </c>
      <c r="AH293" s="7" t="e">
        <f t="shared" si="8"/>
        <v>#DIV/0!</v>
      </c>
      <c r="AI293" s="7"/>
      <c r="AJ293" s="7"/>
      <c r="AK293" s="10" t="s">
        <v>0</v>
      </c>
      <c r="AL293" s="10" t="s">
        <v>0</v>
      </c>
      <c r="AM293" s="10" t="s">
        <v>0</v>
      </c>
      <c r="AN293" s="10" t="s">
        <v>0</v>
      </c>
      <c r="AO293" s="10" t="s">
        <v>0</v>
      </c>
      <c r="AP293" s="10" t="s">
        <v>0</v>
      </c>
      <c r="AQ293" s="10" t="s">
        <v>0</v>
      </c>
      <c r="AR293" s="10" t="s">
        <v>0</v>
      </c>
      <c r="AS293" s="10" t="s">
        <v>0</v>
      </c>
      <c r="AT293" s="10" t="s">
        <v>0</v>
      </c>
      <c r="AU293" s="10" t="s">
        <v>0</v>
      </c>
      <c r="AV293" s="10" t="s">
        <v>0</v>
      </c>
      <c r="AW293" s="10" t="s">
        <v>0</v>
      </c>
      <c r="AX293" s="10" t="s">
        <v>0</v>
      </c>
      <c r="AY293" s="10" t="s">
        <v>0</v>
      </c>
      <c r="AZ293" s="10" t="s">
        <v>0</v>
      </c>
      <c r="BA293" s="10" t="s">
        <v>0</v>
      </c>
      <c r="BB293" s="10" t="s">
        <v>0</v>
      </c>
      <c r="BC293" s="10" t="s">
        <v>0</v>
      </c>
      <c r="BD293" s="10" t="s">
        <v>0</v>
      </c>
      <c r="BE293" s="10" t="s">
        <v>0</v>
      </c>
      <c r="BF293" s="10" t="s">
        <v>0</v>
      </c>
      <c r="BG293" s="10" t="s">
        <v>0</v>
      </c>
      <c r="BH293" s="10" t="s">
        <v>0</v>
      </c>
      <c r="BI293" s="10" t="s">
        <v>0</v>
      </c>
      <c r="BJ293" s="10" t="s">
        <v>0</v>
      </c>
      <c r="BK293" s="10" t="s">
        <v>0</v>
      </c>
      <c r="BL293" s="10" t="s">
        <v>0</v>
      </c>
      <c r="BM293" s="10" t="s">
        <v>0</v>
      </c>
      <c r="BN293" s="10" t="s">
        <v>0</v>
      </c>
      <c r="BO293" s="37" t="e">
        <f t="shared" si="9"/>
        <v>#DIV/0!</v>
      </c>
      <c r="BP293" s="37"/>
      <c r="BQ293" s="37"/>
    </row>
    <row r="294" spans="1:69" x14ac:dyDescent="0.25">
      <c r="A294" s="1" t="s">
        <v>1930</v>
      </c>
      <c r="B294" s="4" t="s">
        <v>1294</v>
      </c>
      <c r="C294" s="4" t="s">
        <v>1295</v>
      </c>
      <c r="D294" s="8">
        <v>62349.905457950903</v>
      </c>
      <c r="E294" s="8">
        <v>70187.756043084897</v>
      </c>
      <c r="F294" s="8">
        <v>61303.7552727453</v>
      </c>
      <c r="G294" s="8">
        <v>69737.769395690601</v>
      </c>
      <c r="H294" s="8">
        <v>60064.262019459697</v>
      </c>
      <c r="I294" s="8">
        <v>63664.117466025302</v>
      </c>
      <c r="J294" s="8">
        <v>57250.9022824985</v>
      </c>
      <c r="K294" s="8">
        <v>57035.762652922502</v>
      </c>
      <c r="L294" s="8">
        <v>62231.575852706497</v>
      </c>
      <c r="M294" s="8">
        <v>66177.922483650007</v>
      </c>
      <c r="N294" s="8">
        <v>60283.046659193002</v>
      </c>
      <c r="O294" s="8">
        <v>58850.513457688503</v>
      </c>
      <c r="P294" s="8">
        <v>59002.235138298704</v>
      </c>
      <c r="Q294" s="8">
        <v>51929.929322780103</v>
      </c>
      <c r="R294" s="8">
        <v>51567.919296955202</v>
      </c>
      <c r="S294" s="8">
        <v>61420.5873875123</v>
      </c>
      <c r="T294" s="8">
        <v>49272.124967589101</v>
      </c>
      <c r="U294" s="8">
        <v>52595.876964680501</v>
      </c>
      <c r="V294" s="8">
        <v>49312.464872995799</v>
      </c>
      <c r="W294" s="8">
        <v>58183.661106245097</v>
      </c>
      <c r="X294" s="8">
        <v>43546.300337761197</v>
      </c>
      <c r="Y294" s="8">
        <v>49717.616446524</v>
      </c>
      <c r="Z294" s="8">
        <v>48809.225537412502</v>
      </c>
      <c r="AA294" s="8">
        <v>46695.274190957003</v>
      </c>
      <c r="AB294" s="8">
        <v>47163.027948035102</v>
      </c>
      <c r="AC294" s="8">
        <v>52609.4498253438</v>
      </c>
      <c r="AD294" s="8">
        <v>50517.091209055499</v>
      </c>
      <c r="AE294" s="8">
        <v>48924.792183767902</v>
      </c>
      <c r="AF294" s="8">
        <v>50360.102918799501</v>
      </c>
      <c r="AG294" s="8">
        <v>46535.197521099297</v>
      </c>
      <c r="AH294" s="7">
        <f t="shared" si="8"/>
        <v>0.12961181406883016</v>
      </c>
      <c r="AI294" s="7"/>
      <c r="AJ294" s="7"/>
      <c r="AK294" s="10">
        <v>19127.220597432901</v>
      </c>
      <c r="AL294" s="10">
        <v>16995.689808258699</v>
      </c>
      <c r="AM294" s="10">
        <v>13348.6746655156</v>
      </c>
      <c r="AN294" s="10">
        <v>14152.069854450099</v>
      </c>
      <c r="AO294" s="10">
        <v>15926.6753076267</v>
      </c>
      <c r="AP294" s="10">
        <v>10714.3323490524</v>
      </c>
      <c r="AQ294" s="10">
        <v>12112.1952768151</v>
      </c>
      <c r="AR294" s="10">
        <v>9390.9782202824699</v>
      </c>
      <c r="AS294" s="10">
        <v>12055.094050514101</v>
      </c>
      <c r="AT294" s="10">
        <v>10282.6296189197</v>
      </c>
      <c r="AU294" s="10">
        <v>11104.032679862599</v>
      </c>
      <c r="AV294" s="10">
        <v>10995.2816131488</v>
      </c>
      <c r="AW294" s="10">
        <v>9808.5242104181107</v>
      </c>
      <c r="AX294" s="10">
        <v>9824.2933496902806</v>
      </c>
      <c r="AY294" s="10">
        <v>11946.6566885869</v>
      </c>
      <c r="AZ294" s="10">
        <v>10329.3528776614</v>
      </c>
      <c r="BA294" s="10">
        <v>7714.3318618872199</v>
      </c>
      <c r="BB294" s="10">
        <v>8024.2222518836597</v>
      </c>
      <c r="BC294" s="10">
        <v>5937.5354137173999</v>
      </c>
      <c r="BD294" s="10">
        <v>6305.1027748476499</v>
      </c>
      <c r="BE294" s="10">
        <v>5734.4411047876602</v>
      </c>
      <c r="BF294" s="10">
        <v>9133.6236662787906</v>
      </c>
      <c r="BG294" s="10">
        <v>7224.1732783772904</v>
      </c>
      <c r="BH294" s="10">
        <v>7326.4885976037604</v>
      </c>
      <c r="BI294" s="10">
        <v>6478.8041036879704</v>
      </c>
      <c r="BJ294" s="10">
        <v>11005.468518710501</v>
      </c>
      <c r="BK294" s="10">
        <v>6556.4684519524399</v>
      </c>
      <c r="BL294" s="10">
        <v>6477.3582695635396</v>
      </c>
      <c r="BM294" s="10">
        <v>4610.9921099010899</v>
      </c>
      <c r="BN294" s="10">
        <v>6891.50314227944</v>
      </c>
      <c r="BO294" s="37">
        <f t="shared" si="9"/>
        <v>0.35569876445430326</v>
      </c>
      <c r="BP294" s="37"/>
      <c r="BQ294" s="37"/>
    </row>
    <row r="295" spans="1:69" x14ac:dyDescent="0.25">
      <c r="A295" s="1" t="s">
        <v>1931</v>
      </c>
      <c r="B295" s="4" t="s">
        <v>1299</v>
      </c>
      <c r="C295" s="4" t="s">
        <v>1300</v>
      </c>
      <c r="D295" s="8" t="s">
        <v>0</v>
      </c>
      <c r="E295" s="8" t="s">
        <v>0</v>
      </c>
      <c r="F295" s="8" t="s">
        <v>0</v>
      </c>
      <c r="G295" s="8" t="s">
        <v>0</v>
      </c>
      <c r="H295" s="8" t="s">
        <v>0</v>
      </c>
      <c r="I295" s="8" t="s">
        <v>0</v>
      </c>
      <c r="J295" s="8" t="s">
        <v>0</v>
      </c>
      <c r="K295" s="8" t="s">
        <v>0</v>
      </c>
      <c r="L295" s="8" t="s">
        <v>0</v>
      </c>
      <c r="M295" s="8" t="s">
        <v>0</v>
      </c>
      <c r="N295" s="8" t="s">
        <v>0</v>
      </c>
      <c r="O295" s="8" t="s">
        <v>0</v>
      </c>
      <c r="P295" s="8" t="s">
        <v>0</v>
      </c>
      <c r="Q295" s="8" t="s">
        <v>0</v>
      </c>
      <c r="R295" s="8" t="s">
        <v>0</v>
      </c>
      <c r="S295" s="8" t="s">
        <v>0</v>
      </c>
      <c r="T295" s="8" t="s">
        <v>0</v>
      </c>
      <c r="U295" s="8" t="s">
        <v>0</v>
      </c>
      <c r="V295" s="8" t="s">
        <v>0</v>
      </c>
      <c r="W295" s="8" t="s">
        <v>0</v>
      </c>
      <c r="X295" s="8" t="s">
        <v>0</v>
      </c>
      <c r="Y295" s="8" t="s">
        <v>0</v>
      </c>
      <c r="Z295" s="8" t="s">
        <v>0</v>
      </c>
      <c r="AA295" s="8" t="s">
        <v>0</v>
      </c>
      <c r="AB295" s="8" t="s">
        <v>0</v>
      </c>
      <c r="AC295" s="8" t="s">
        <v>0</v>
      </c>
      <c r="AD295" s="8" t="s">
        <v>0</v>
      </c>
      <c r="AE295" s="8" t="s">
        <v>0</v>
      </c>
      <c r="AF295" s="8" t="s">
        <v>0</v>
      </c>
      <c r="AG295" s="8" t="s">
        <v>0</v>
      </c>
      <c r="AH295" s="7" t="e">
        <f t="shared" si="8"/>
        <v>#DIV/0!</v>
      </c>
      <c r="AI295" s="7"/>
      <c r="AJ295" s="7"/>
      <c r="AK295" s="10" t="s">
        <v>0</v>
      </c>
      <c r="AL295" s="10" t="s">
        <v>0</v>
      </c>
      <c r="AM295" s="10" t="s">
        <v>0</v>
      </c>
      <c r="AN295" s="10" t="s">
        <v>0</v>
      </c>
      <c r="AO295" s="10" t="s">
        <v>0</v>
      </c>
      <c r="AP295" s="10" t="s">
        <v>0</v>
      </c>
      <c r="AQ295" s="10" t="s">
        <v>0</v>
      </c>
      <c r="AR295" s="10" t="s">
        <v>0</v>
      </c>
      <c r="AS295" s="10" t="s">
        <v>0</v>
      </c>
      <c r="AT295" s="10" t="s">
        <v>0</v>
      </c>
      <c r="AU295" s="10" t="s">
        <v>0</v>
      </c>
      <c r="AV295" s="10" t="s">
        <v>0</v>
      </c>
      <c r="AW295" s="10" t="s">
        <v>0</v>
      </c>
      <c r="AX295" s="10" t="s">
        <v>0</v>
      </c>
      <c r="AY295" s="10" t="s">
        <v>0</v>
      </c>
      <c r="AZ295" s="10" t="s">
        <v>0</v>
      </c>
      <c r="BA295" s="10" t="s">
        <v>0</v>
      </c>
      <c r="BB295" s="10" t="s">
        <v>0</v>
      </c>
      <c r="BC295" s="10" t="s">
        <v>0</v>
      </c>
      <c r="BD295" s="10" t="s">
        <v>0</v>
      </c>
      <c r="BE295" s="10" t="s">
        <v>0</v>
      </c>
      <c r="BF295" s="10" t="s">
        <v>0</v>
      </c>
      <c r="BG295" s="10" t="s">
        <v>0</v>
      </c>
      <c r="BH295" s="10" t="s">
        <v>0</v>
      </c>
      <c r="BI295" s="10" t="s">
        <v>0</v>
      </c>
      <c r="BJ295" s="10" t="s">
        <v>0</v>
      </c>
      <c r="BK295" s="10" t="s">
        <v>0</v>
      </c>
      <c r="BL295" s="10" t="s">
        <v>0</v>
      </c>
      <c r="BM295" s="10" t="s">
        <v>0</v>
      </c>
      <c r="BN295" s="10" t="s">
        <v>0</v>
      </c>
      <c r="BO295" s="37" t="e">
        <f t="shared" si="9"/>
        <v>#DIV/0!</v>
      </c>
      <c r="BP295" s="37"/>
      <c r="BQ295" s="37"/>
    </row>
    <row r="296" spans="1:69" x14ac:dyDescent="0.25">
      <c r="A296" s="1" t="s">
        <v>1932</v>
      </c>
      <c r="B296" s="4" t="s">
        <v>1304</v>
      </c>
      <c r="C296" s="4" t="s">
        <v>1305</v>
      </c>
      <c r="D296" s="8" t="s">
        <v>0</v>
      </c>
      <c r="E296" s="8" t="s">
        <v>0</v>
      </c>
      <c r="F296" s="8" t="s">
        <v>0</v>
      </c>
      <c r="G296" s="8" t="s">
        <v>0</v>
      </c>
      <c r="H296" s="8" t="s">
        <v>0</v>
      </c>
      <c r="I296" s="8" t="s">
        <v>0</v>
      </c>
      <c r="J296" s="8" t="s">
        <v>0</v>
      </c>
      <c r="K296" s="8" t="s">
        <v>0</v>
      </c>
      <c r="L296" s="8" t="s">
        <v>0</v>
      </c>
      <c r="M296" s="8" t="s">
        <v>0</v>
      </c>
      <c r="N296" s="8" t="s">
        <v>0</v>
      </c>
      <c r="O296" s="8" t="s">
        <v>0</v>
      </c>
      <c r="P296" s="8" t="s">
        <v>0</v>
      </c>
      <c r="Q296" s="8" t="s">
        <v>0</v>
      </c>
      <c r="R296" s="8" t="s">
        <v>0</v>
      </c>
      <c r="S296" s="8" t="s">
        <v>0</v>
      </c>
      <c r="T296" s="8" t="s">
        <v>0</v>
      </c>
      <c r="U296" s="8" t="s">
        <v>0</v>
      </c>
      <c r="V296" s="8" t="s">
        <v>0</v>
      </c>
      <c r="W296" s="8" t="s">
        <v>0</v>
      </c>
      <c r="X296" s="8" t="s">
        <v>0</v>
      </c>
      <c r="Y296" s="8" t="s">
        <v>0</v>
      </c>
      <c r="Z296" s="8" t="s">
        <v>0</v>
      </c>
      <c r="AA296" s="8" t="s">
        <v>0</v>
      </c>
      <c r="AB296" s="8" t="s">
        <v>0</v>
      </c>
      <c r="AC296" s="8" t="s">
        <v>0</v>
      </c>
      <c r="AD296" s="8" t="s">
        <v>0</v>
      </c>
      <c r="AE296" s="8" t="s">
        <v>0</v>
      </c>
      <c r="AF296" s="8" t="s">
        <v>0</v>
      </c>
      <c r="AG296" s="8" t="s">
        <v>0</v>
      </c>
      <c r="AH296" s="7" t="e">
        <f t="shared" si="8"/>
        <v>#DIV/0!</v>
      </c>
      <c r="AI296" s="7"/>
      <c r="AJ296" s="7"/>
      <c r="AK296" s="10" t="s">
        <v>0</v>
      </c>
      <c r="AL296" s="10" t="s">
        <v>0</v>
      </c>
      <c r="AM296" s="10" t="s">
        <v>0</v>
      </c>
      <c r="AN296" s="10" t="s">
        <v>0</v>
      </c>
      <c r="AO296" s="10" t="s">
        <v>0</v>
      </c>
      <c r="AP296" s="10" t="s">
        <v>0</v>
      </c>
      <c r="AQ296" s="10" t="s">
        <v>0</v>
      </c>
      <c r="AR296" s="10" t="s">
        <v>0</v>
      </c>
      <c r="AS296" s="10" t="s">
        <v>0</v>
      </c>
      <c r="AT296" s="10" t="s">
        <v>0</v>
      </c>
      <c r="AU296" s="10" t="s">
        <v>0</v>
      </c>
      <c r="AV296" s="10" t="s">
        <v>0</v>
      </c>
      <c r="AW296" s="10" t="s">
        <v>0</v>
      </c>
      <c r="AX296" s="10" t="s">
        <v>0</v>
      </c>
      <c r="AY296" s="10" t="s">
        <v>0</v>
      </c>
      <c r="AZ296" s="10" t="s">
        <v>0</v>
      </c>
      <c r="BA296" s="10" t="s">
        <v>0</v>
      </c>
      <c r="BB296" s="10" t="s">
        <v>0</v>
      </c>
      <c r="BC296" s="10" t="s">
        <v>0</v>
      </c>
      <c r="BD296" s="10" t="s">
        <v>0</v>
      </c>
      <c r="BE296" s="10" t="s">
        <v>0</v>
      </c>
      <c r="BF296" s="10" t="s">
        <v>0</v>
      </c>
      <c r="BG296" s="10" t="s">
        <v>0</v>
      </c>
      <c r="BH296" s="10" t="s">
        <v>0</v>
      </c>
      <c r="BI296" s="10" t="s">
        <v>0</v>
      </c>
      <c r="BJ296" s="10" t="s">
        <v>0</v>
      </c>
      <c r="BK296" s="10" t="s">
        <v>0</v>
      </c>
      <c r="BL296" s="10" t="s">
        <v>0</v>
      </c>
      <c r="BM296" s="10" t="s">
        <v>0</v>
      </c>
      <c r="BN296" s="10" t="s">
        <v>0</v>
      </c>
      <c r="BO296" s="37" t="e">
        <f t="shared" si="9"/>
        <v>#DIV/0!</v>
      </c>
      <c r="BP296" s="37"/>
      <c r="BQ296" s="37"/>
    </row>
    <row r="297" spans="1:69" x14ac:dyDescent="0.25">
      <c r="A297" s="1" t="s">
        <v>1933</v>
      </c>
      <c r="B297" s="4" t="s">
        <v>1308</v>
      </c>
      <c r="C297" s="4" t="s">
        <v>1309</v>
      </c>
      <c r="D297" s="8">
        <v>4469660.13202387</v>
      </c>
      <c r="E297" s="8">
        <v>4096086.9971240698</v>
      </c>
      <c r="F297" s="8">
        <v>3906532.6717675002</v>
      </c>
      <c r="G297" s="8">
        <v>3922825.7312040702</v>
      </c>
      <c r="H297" s="8">
        <v>4159592.1269700802</v>
      </c>
      <c r="I297" s="8">
        <v>4367301.2618990997</v>
      </c>
      <c r="J297" s="8">
        <v>4256423.4580957601</v>
      </c>
      <c r="K297" s="8">
        <v>4152203.0958332801</v>
      </c>
      <c r="L297" s="8">
        <v>4306957.6595579004</v>
      </c>
      <c r="M297" s="8">
        <v>3998855.2693652599</v>
      </c>
      <c r="N297" s="8">
        <v>4051100.0237990599</v>
      </c>
      <c r="O297" s="8">
        <v>4273267.2739536799</v>
      </c>
      <c r="P297" s="8">
        <v>4143675.0677309702</v>
      </c>
      <c r="Q297" s="8">
        <v>3996289.6162928902</v>
      </c>
      <c r="R297" s="8">
        <v>4137234.7561347298</v>
      </c>
      <c r="S297" s="8">
        <v>4042202.1486827801</v>
      </c>
      <c r="T297" s="8">
        <v>4023293.5192185398</v>
      </c>
      <c r="U297" s="8">
        <v>3972708.9293481</v>
      </c>
      <c r="V297" s="8">
        <v>3762144.3811421199</v>
      </c>
      <c r="W297" s="8">
        <v>3895160.3202115698</v>
      </c>
      <c r="X297" s="8">
        <v>3693733.4836066598</v>
      </c>
      <c r="Y297" s="8">
        <v>3814548.3231396298</v>
      </c>
      <c r="Z297" s="8">
        <v>3861159.22867388</v>
      </c>
      <c r="AA297" s="8">
        <v>3924203.54220017</v>
      </c>
      <c r="AB297" s="8">
        <v>3506728.1862313598</v>
      </c>
      <c r="AC297" s="8">
        <v>3512715.5637611402</v>
      </c>
      <c r="AD297" s="8">
        <v>3773692.01145367</v>
      </c>
      <c r="AE297" s="8">
        <v>3611295.75404575</v>
      </c>
      <c r="AF297" s="8">
        <v>3817667.41708969</v>
      </c>
      <c r="AG297" s="8">
        <v>3863029.6383320298</v>
      </c>
      <c r="AH297" s="7">
        <f t="shared" si="8"/>
        <v>5.9939186247703571E-2</v>
      </c>
      <c r="AI297" s="7"/>
      <c r="AJ297" s="7"/>
      <c r="AK297" s="10">
        <v>5110662.02860351</v>
      </c>
      <c r="AL297" s="10">
        <v>4797651.8275649296</v>
      </c>
      <c r="AM297" s="10">
        <v>4653578.5930947904</v>
      </c>
      <c r="AN297" s="10">
        <v>4664880.3453727895</v>
      </c>
      <c r="AO297" s="10">
        <v>4809467.3926395802</v>
      </c>
      <c r="AP297" s="10">
        <v>4886366.5131611098</v>
      </c>
      <c r="AQ297" s="10">
        <v>4940437.0879927697</v>
      </c>
      <c r="AR297" s="10">
        <v>4718959.3278590301</v>
      </c>
      <c r="AS297" s="10">
        <v>4881461.4835314499</v>
      </c>
      <c r="AT297" s="10">
        <v>4745024.6567134103</v>
      </c>
      <c r="AU297" s="10">
        <v>4847870.4954227898</v>
      </c>
      <c r="AV297" s="10">
        <v>4709708.3452425003</v>
      </c>
      <c r="AW297" s="10">
        <v>4653901.5981068602</v>
      </c>
      <c r="AX297" s="10">
        <v>4644844.6061972398</v>
      </c>
      <c r="AY297" s="10">
        <v>4653120.8765088404</v>
      </c>
      <c r="AZ297" s="10">
        <v>4605469.9639397599</v>
      </c>
      <c r="BA297" s="10">
        <v>4742427.9702534303</v>
      </c>
      <c r="BB297" s="10">
        <v>4481187.6706659896</v>
      </c>
      <c r="BC297" s="10">
        <v>4203930.10053307</v>
      </c>
      <c r="BD297" s="10">
        <v>4398081.9045936596</v>
      </c>
      <c r="BE297" s="10">
        <v>4461644.5536664799</v>
      </c>
      <c r="BF297" s="10">
        <v>4362484.9851221005</v>
      </c>
      <c r="BG297" s="10">
        <v>4447241.5548269805</v>
      </c>
      <c r="BH297" s="10">
        <v>4487333.4288117401</v>
      </c>
      <c r="BI297" s="10">
        <v>3896030.8433224</v>
      </c>
      <c r="BJ297" s="10">
        <v>4010932.3620189098</v>
      </c>
      <c r="BK297" s="10">
        <v>4304425.6766997697</v>
      </c>
      <c r="BL297" s="10">
        <v>4265312.9002274601</v>
      </c>
      <c r="BM297" s="10">
        <v>4403220.8571453197</v>
      </c>
      <c r="BN297" s="10">
        <v>4242902.9194884701</v>
      </c>
      <c r="BO297" s="37">
        <f t="shared" si="9"/>
        <v>6.1182053998612991E-2</v>
      </c>
      <c r="BP297" s="37"/>
      <c r="BQ297" s="37"/>
    </row>
    <row r="298" spans="1:69" x14ac:dyDescent="0.25">
      <c r="A298" s="1" t="s">
        <v>1934</v>
      </c>
      <c r="B298" s="4" t="s">
        <v>1311</v>
      </c>
      <c r="C298" s="4" t="s">
        <v>1312</v>
      </c>
      <c r="D298" s="8" t="s">
        <v>0</v>
      </c>
      <c r="E298" s="8" t="s">
        <v>0</v>
      </c>
      <c r="F298" s="8" t="s">
        <v>0</v>
      </c>
      <c r="G298" s="8" t="s">
        <v>0</v>
      </c>
      <c r="H298" s="8" t="s">
        <v>0</v>
      </c>
      <c r="I298" s="8" t="s">
        <v>0</v>
      </c>
      <c r="J298" s="8" t="s">
        <v>0</v>
      </c>
      <c r="K298" s="8" t="s">
        <v>0</v>
      </c>
      <c r="L298" s="8" t="s">
        <v>0</v>
      </c>
      <c r="M298" s="8" t="s">
        <v>0</v>
      </c>
      <c r="N298" s="8" t="s">
        <v>0</v>
      </c>
      <c r="O298" s="8" t="s">
        <v>0</v>
      </c>
      <c r="P298" s="8" t="s">
        <v>0</v>
      </c>
      <c r="Q298" s="8" t="s">
        <v>0</v>
      </c>
      <c r="R298" s="8" t="s">
        <v>0</v>
      </c>
      <c r="S298" s="8" t="s">
        <v>0</v>
      </c>
      <c r="T298" s="8" t="s">
        <v>0</v>
      </c>
      <c r="U298" s="8" t="s">
        <v>0</v>
      </c>
      <c r="V298" s="8" t="s">
        <v>0</v>
      </c>
      <c r="W298" s="8" t="s">
        <v>0</v>
      </c>
      <c r="X298" s="8" t="s">
        <v>0</v>
      </c>
      <c r="Y298" s="8" t="s">
        <v>0</v>
      </c>
      <c r="Z298" s="8" t="s">
        <v>0</v>
      </c>
      <c r="AA298" s="8" t="s">
        <v>0</v>
      </c>
      <c r="AB298" s="8" t="s">
        <v>0</v>
      </c>
      <c r="AC298" s="8" t="s">
        <v>0</v>
      </c>
      <c r="AD298" s="8" t="s">
        <v>0</v>
      </c>
      <c r="AE298" s="8" t="s">
        <v>0</v>
      </c>
      <c r="AF298" s="8" t="s">
        <v>0</v>
      </c>
      <c r="AG298" s="8" t="s">
        <v>0</v>
      </c>
      <c r="AH298" s="7" t="e">
        <f t="shared" si="8"/>
        <v>#DIV/0!</v>
      </c>
      <c r="AI298" s="7"/>
      <c r="AJ298" s="7"/>
      <c r="AK298" s="10" t="s">
        <v>0</v>
      </c>
      <c r="AL298" s="10" t="s">
        <v>0</v>
      </c>
      <c r="AM298" s="10" t="s">
        <v>0</v>
      </c>
      <c r="AN298" s="10" t="s">
        <v>0</v>
      </c>
      <c r="AO298" s="10" t="s">
        <v>0</v>
      </c>
      <c r="AP298" s="10" t="s">
        <v>0</v>
      </c>
      <c r="AQ298" s="10" t="s">
        <v>0</v>
      </c>
      <c r="AR298" s="10" t="s">
        <v>0</v>
      </c>
      <c r="AS298" s="10" t="s">
        <v>0</v>
      </c>
      <c r="AT298" s="10" t="s">
        <v>0</v>
      </c>
      <c r="AU298" s="10" t="s">
        <v>0</v>
      </c>
      <c r="AV298" s="10" t="s">
        <v>0</v>
      </c>
      <c r="AW298" s="10" t="s">
        <v>0</v>
      </c>
      <c r="AX298" s="10" t="s">
        <v>0</v>
      </c>
      <c r="AY298" s="10" t="s">
        <v>0</v>
      </c>
      <c r="AZ298" s="10" t="s">
        <v>0</v>
      </c>
      <c r="BA298" s="10" t="s">
        <v>0</v>
      </c>
      <c r="BB298" s="10" t="s">
        <v>0</v>
      </c>
      <c r="BC298" s="10" t="s">
        <v>0</v>
      </c>
      <c r="BD298" s="10" t="s">
        <v>0</v>
      </c>
      <c r="BE298" s="10" t="s">
        <v>0</v>
      </c>
      <c r="BF298" s="10" t="s">
        <v>0</v>
      </c>
      <c r="BG298" s="10" t="s">
        <v>0</v>
      </c>
      <c r="BH298" s="10" t="s">
        <v>0</v>
      </c>
      <c r="BI298" s="10" t="s">
        <v>0</v>
      </c>
      <c r="BJ298" s="10" t="s">
        <v>0</v>
      </c>
      <c r="BK298" s="10" t="s">
        <v>0</v>
      </c>
      <c r="BL298" s="10" t="s">
        <v>0</v>
      </c>
      <c r="BM298" s="10" t="s">
        <v>0</v>
      </c>
      <c r="BN298" s="10" t="s">
        <v>0</v>
      </c>
      <c r="BO298" s="37" t="e">
        <f t="shared" si="9"/>
        <v>#DIV/0!</v>
      </c>
      <c r="BP298" s="37"/>
      <c r="BQ298" s="37"/>
    </row>
    <row r="299" spans="1:69" x14ac:dyDescent="0.25">
      <c r="A299" s="1" t="s">
        <v>1935</v>
      </c>
      <c r="B299" s="4" t="s">
        <v>1316</v>
      </c>
      <c r="C299" s="4" t="s">
        <v>0</v>
      </c>
      <c r="D299" s="8" t="s">
        <v>0</v>
      </c>
      <c r="E299" s="8" t="s">
        <v>0</v>
      </c>
      <c r="F299" s="8" t="s">
        <v>0</v>
      </c>
      <c r="G299" s="8" t="s">
        <v>0</v>
      </c>
      <c r="H299" s="8" t="s">
        <v>0</v>
      </c>
      <c r="I299" s="8" t="s">
        <v>0</v>
      </c>
      <c r="J299" s="8" t="s">
        <v>0</v>
      </c>
      <c r="K299" s="8" t="s">
        <v>0</v>
      </c>
      <c r="L299" s="8" t="s">
        <v>0</v>
      </c>
      <c r="M299" s="8" t="s">
        <v>0</v>
      </c>
      <c r="N299" s="8" t="s">
        <v>0</v>
      </c>
      <c r="O299" s="8" t="s">
        <v>0</v>
      </c>
      <c r="P299" s="8" t="s">
        <v>0</v>
      </c>
      <c r="Q299" s="8" t="s">
        <v>0</v>
      </c>
      <c r="R299" s="8" t="s">
        <v>0</v>
      </c>
      <c r="S299" s="8" t="s">
        <v>0</v>
      </c>
      <c r="T299" s="8" t="s">
        <v>0</v>
      </c>
      <c r="U299" s="8" t="s">
        <v>0</v>
      </c>
      <c r="V299" s="8" t="s">
        <v>0</v>
      </c>
      <c r="W299" s="8" t="s">
        <v>0</v>
      </c>
      <c r="X299" s="8" t="s">
        <v>0</v>
      </c>
      <c r="Y299" s="8" t="s">
        <v>0</v>
      </c>
      <c r="Z299" s="8" t="s">
        <v>0</v>
      </c>
      <c r="AA299" s="8" t="s">
        <v>0</v>
      </c>
      <c r="AB299" s="8" t="s">
        <v>0</v>
      </c>
      <c r="AC299" s="8" t="s">
        <v>0</v>
      </c>
      <c r="AD299" s="8" t="s">
        <v>0</v>
      </c>
      <c r="AE299" s="8" t="s">
        <v>0</v>
      </c>
      <c r="AF299" s="8" t="s">
        <v>0</v>
      </c>
      <c r="AG299" s="8" t="s">
        <v>0</v>
      </c>
      <c r="AH299" s="7" t="e">
        <f t="shared" si="8"/>
        <v>#DIV/0!</v>
      </c>
      <c r="AI299" s="7"/>
      <c r="AJ299" s="7"/>
      <c r="AK299" s="10">
        <v>222210.85784282099</v>
      </c>
      <c r="AL299" s="10">
        <v>235759.29792982899</v>
      </c>
      <c r="AM299" s="10">
        <v>232409.08451770901</v>
      </c>
      <c r="AN299" s="10">
        <v>238170.126026021</v>
      </c>
      <c r="AO299" s="10">
        <v>250236.12082682599</v>
      </c>
      <c r="AP299" s="10">
        <v>254160.28995766101</v>
      </c>
      <c r="AQ299" s="10">
        <v>257942.636828608</v>
      </c>
      <c r="AR299" s="10">
        <v>249951.61231721501</v>
      </c>
      <c r="AS299" s="10">
        <v>239834.22540790401</v>
      </c>
      <c r="AT299" s="10">
        <v>239488.78249068899</v>
      </c>
      <c r="AU299" s="10">
        <v>240919.457140616</v>
      </c>
      <c r="AV299" s="10">
        <v>248566.64882524</v>
      </c>
      <c r="AW299" s="10">
        <v>240448.002414869</v>
      </c>
      <c r="AX299" s="10">
        <v>238043.01931659499</v>
      </c>
      <c r="AY299" s="10">
        <v>239589.69234962401</v>
      </c>
      <c r="AZ299" s="10">
        <v>244427.847215463</v>
      </c>
      <c r="BA299" s="10">
        <v>262538.29698026303</v>
      </c>
      <c r="BB299" s="10">
        <v>223950.580489966</v>
      </c>
      <c r="BC299" s="10">
        <v>243323.95032530499</v>
      </c>
      <c r="BD299" s="10">
        <v>255276.65697324299</v>
      </c>
      <c r="BE299" s="10">
        <v>225515.148721712</v>
      </c>
      <c r="BF299" s="10">
        <v>223144.75875751799</v>
      </c>
      <c r="BG299" s="10">
        <v>232425.89292372001</v>
      </c>
      <c r="BH299" s="10">
        <v>227568.99154530099</v>
      </c>
      <c r="BI299" s="10">
        <v>246627.279259779</v>
      </c>
      <c r="BJ299" s="10">
        <v>238159.44931313599</v>
      </c>
      <c r="BK299" s="10">
        <v>234319.49510995601</v>
      </c>
      <c r="BL299" s="10">
        <v>237622.78968572599</v>
      </c>
      <c r="BM299" s="10">
        <v>230967.07050601</v>
      </c>
      <c r="BN299" s="10">
        <v>229301.64625556499</v>
      </c>
      <c r="BO299" s="37">
        <f t="shared" si="9"/>
        <v>4.3923151458327515E-2</v>
      </c>
      <c r="BP299" s="37"/>
      <c r="BQ299" s="37"/>
    </row>
    <row r="300" spans="1:69" x14ac:dyDescent="0.25">
      <c r="A300" s="1" t="s">
        <v>1936</v>
      </c>
      <c r="B300" s="4" t="s">
        <v>1319</v>
      </c>
      <c r="C300" s="4" t="s">
        <v>1320</v>
      </c>
      <c r="D300" s="8" t="s">
        <v>0</v>
      </c>
      <c r="E300" s="8" t="s">
        <v>0</v>
      </c>
      <c r="F300" s="8" t="s">
        <v>0</v>
      </c>
      <c r="G300" s="8" t="s">
        <v>0</v>
      </c>
      <c r="H300" s="8" t="s">
        <v>0</v>
      </c>
      <c r="I300" s="8" t="s">
        <v>0</v>
      </c>
      <c r="J300" s="8" t="s">
        <v>0</v>
      </c>
      <c r="K300" s="8" t="s">
        <v>0</v>
      </c>
      <c r="L300" s="8" t="s">
        <v>0</v>
      </c>
      <c r="M300" s="8" t="s">
        <v>0</v>
      </c>
      <c r="N300" s="8" t="s">
        <v>0</v>
      </c>
      <c r="O300" s="8" t="s">
        <v>0</v>
      </c>
      <c r="P300" s="8" t="s">
        <v>0</v>
      </c>
      <c r="Q300" s="8" t="s">
        <v>0</v>
      </c>
      <c r="R300" s="8" t="s">
        <v>0</v>
      </c>
      <c r="S300" s="8" t="s">
        <v>0</v>
      </c>
      <c r="T300" s="8" t="s">
        <v>0</v>
      </c>
      <c r="U300" s="8" t="s">
        <v>0</v>
      </c>
      <c r="V300" s="8" t="s">
        <v>0</v>
      </c>
      <c r="W300" s="8" t="s">
        <v>0</v>
      </c>
      <c r="X300" s="8" t="s">
        <v>0</v>
      </c>
      <c r="Y300" s="8" t="s">
        <v>0</v>
      </c>
      <c r="Z300" s="8" t="s">
        <v>0</v>
      </c>
      <c r="AA300" s="8" t="s">
        <v>0</v>
      </c>
      <c r="AB300" s="8" t="s">
        <v>0</v>
      </c>
      <c r="AC300" s="8" t="s">
        <v>0</v>
      </c>
      <c r="AD300" s="8" t="s">
        <v>0</v>
      </c>
      <c r="AE300" s="8" t="s">
        <v>0</v>
      </c>
      <c r="AF300" s="8" t="s">
        <v>0</v>
      </c>
      <c r="AG300" s="8" t="s">
        <v>0</v>
      </c>
      <c r="AH300" s="7" t="e">
        <f t="shared" si="8"/>
        <v>#DIV/0!</v>
      </c>
      <c r="AI300" s="7"/>
      <c r="AJ300" s="7"/>
      <c r="AK300" s="10" t="s">
        <v>0</v>
      </c>
      <c r="AL300" s="10" t="s">
        <v>0</v>
      </c>
      <c r="AM300" s="10" t="s">
        <v>0</v>
      </c>
      <c r="AN300" s="10" t="s">
        <v>0</v>
      </c>
      <c r="AO300" s="10" t="s">
        <v>0</v>
      </c>
      <c r="AP300" s="10" t="s">
        <v>0</v>
      </c>
      <c r="AQ300" s="10" t="s">
        <v>0</v>
      </c>
      <c r="AR300" s="10" t="s">
        <v>0</v>
      </c>
      <c r="AS300" s="10" t="s">
        <v>0</v>
      </c>
      <c r="AT300" s="10" t="s">
        <v>0</v>
      </c>
      <c r="AU300" s="10" t="s">
        <v>0</v>
      </c>
      <c r="AV300" s="10" t="s">
        <v>0</v>
      </c>
      <c r="AW300" s="10" t="s">
        <v>0</v>
      </c>
      <c r="AX300" s="10" t="s">
        <v>0</v>
      </c>
      <c r="AY300" s="10" t="s">
        <v>0</v>
      </c>
      <c r="AZ300" s="10" t="s">
        <v>0</v>
      </c>
      <c r="BA300" s="10" t="s">
        <v>0</v>
      </c>
      <c r="BB300" s="10" t="s">
        <v>0</v>
      </c>
      <c r="BC300" s="10" t="s">
        <v>0</v>
      </c>
      <c r="BD300" s="10" t="s">
        <v>0</v>
      </c>
      <c r="BE300" s="10" t="s">
        <v>0</v>
      </c>
      <c r="BF300" s="10" t="s">
        <v>0</v>
      </c>
      <c r="BG300" s="10" t="s">
        <v>0</v>
      </c>
      <c r="BH300" s="10" t="s">
        <v>0</v>
      </c>
      <c r="BI300" s="10" t="s">
        <v>0</v>
      </c>
      <c r="BJ300" s="10" t="s">
        <v>0</v>
      </c>
      <c r="BK300" s="10" t="s">
        <v>0</v>
      </c>
      <c r="BL300" s="10" t="s">
        <v>0</v>
      </c>
      <c r="BM300" s="10" t="s">
        <v>0</v>
      </c>
      <c r="BN300" s="10" t="s">
        <v>0</v>
      </c>
      <c r="BO300" s="37" t="e">
        <f t="shared" si="9"/>
        <v>#DIV/0!</v>
      </c>
      <c r="BP300" s="37"/>
      <c r="BQ300" s="37"/>
    </row>
    <row r="301" spans="1:69" x14ac:dyDescent="0.25">
      <c r="A301" s="1" t="s">
        <v>1937</v>
      </c>
      <c r="B301" s="4" t="s">
        <v>1324</v>
      </c>
      <c r="C301" s="4" t="s">
        <v>1325</v>
      </c>
      <c r="D301" s="8">
        <v>835469.07750722405</v>
      </c>
      <c r="E301" s="8">
        <v>889563.73770050099</v>
      </c>
      <c r="F301" s="8">
        <v>834272.52712884103</v>
      </c>
      <c r="G301" s="8">
        <v>859644.30029893096</v>
      </c>
      <c r="H301" s="8">
        <v>854523.63282311603</v>
      </c>
      <c r="I301" s="8">
        <v>868448.26195584005</v>
      </c>
      <c r="J301" s="8">
        <v>850489.04606737301</v>
      </c>
      <c r="K301" s="8">
        <v>869478.19028730202</v>
      </c>
      <c r="L301" s="8">
        <v>864561.93208561104</v>
      </c>
      <c r="M301" s="8">
        <v>847568.151374029</v>
      </c>
      <c r="N301" s="8">
        <v>847968.22130795498</v>
      </c>
      <c r="O301" s="8">
        <v>825627.42081415304</v>
      </c>
      <c r="P301" s="8">
        <v>834711.49685726501</v>
      </c>
      <c r="Q301" s="8">
        <v>830193.14556073002</v>
      </c>
      <c r="R301" s="8">
        <v>903027.16269673605</v>
      </c>
      <c r="S301" s="8">
        <v>831860.36642348801</v>
      </c>
      <c r="T301" s="8">
        <v>861861.589106931</v>
      </c>
      <c r="U301" s="8">
        <v>854711.30840315495</v>
      </c>
      <c r="V301" s="8">
        <v>855654.96119163802</v>
      </c>
      <c r="W301" s="8">
        <v>890353.71138158604</v>
      </c>
      <c r="X301" s="8">
        <v>863154.84660986601</v>
      </c>
      <c r="Y301" s="8">
        <v>899075.65956187504</v>
      </c>
      <c r="Z301" s="8">
        <v>830013.17720812606</v>
      </c>
      <c r="AA301" s="8">
        <v>846029.18679567601</v>
      </c>
      <c r="AB301" s="8">
        <v>846682.962001557</v>
      </c>
      <c r="AC301" s="8">
        <v>825411.35315009905</v>
      </c>
      <c r="AD301" s="8">
        <v>836904.04374744697</v>
      </c>
      <c r="AE301" s="8">
        <v>868030.73159165296</v>
      </c>
      <c r="AF301" s="8">
        <v>857349.71300138999</v>
      </c>
      <c r="AG301" s="8">
        <v>843784.69872464403</v>
      </c>
      <c r="AH301" s="7">
        <f t="shared" si="8"/>
        <v>2.472147133598538E-2</v>
      </c>
      <c r="AI301" s="7"/>
      <c r="AJ301" s="7"/>
      <c r="AK301" s="10">
        <v>339683.10173537699</v>
      </c>
      <c r="AL301" s="10">
        <v>344437.76671426999</v>
      </c>
      <c r="AM301" s="10">
        <v>343114.60247071402</v>
      </c>
      <c r="AN301" s="10">
        <v>345763.95486986102</v>
      </c>
      <c r="AO301" s="10">
        <v>345452.29615729197</v>
      </c>
      <c r="AP301" s="10">
        <v>323465.40074836003</v>
      </c>
      <c r="AQ301" s="10">
        <v>321535.72400108899</v>
      </c>
      <c r="AR301" s="10">
        <v>322876.89718033699</v>
      </c>
      <c r="AS301" s="10">
        <v>346443.45621906599</v>
      </c>
      <c r="AT301" s="10">
        <v>326788.86867102102</v>
      </c>
      <c r="AU301" s="10">
        <v>324040.36570262199</v>
      </c>
      <c r="AV301" s="10">
        <v>347261.30253406003</v>
      </c>
      <c r="AW301" s="10">
        <v>326949.856711431</v>
      </c>
      <c r="AX301" s="10">
        <v>322806.38706353802</v>
      </c>
      <c r="AY301" s="10">
        <v>340764.07313521497</v>
      </c>
      <c r="AZ301" s="10">
        <v>322230.26392347203</v>
      </c>
      <c r="BA301" s="10">
        <v>334212.751244382</v>
      </c>
      <c r="BB301" s="10">
        <v>336583.96738113702</v>
      </c>
      <c r="BC301" s="10">
        <v>349124.02077400603</v>
      </c>
      <c r="BD301" s="10">
        <v>322281.19664044201</v>
      </c>
      <c r="BE301" s="10">
        <v>334872.86227332603</v>
      </c>
      <c r="BF301" s="10">
        <v>347535.93055240798</v>
      </c>
      <c r="BG301" s="10">
        <v>333991.57049717399</v>
      </c>
      <c r="BH301" s="10">
        <v>328894.06910284201</v>
      </c>
      <c r="BI301" s="10">
        <v>330366.27552185103</v>
      </c>
      <c r="BJ301" s="10">
        <v>338097.874452452</v>
      </c>
      <c r="BK301" s="10">
        <v>327416.964591711</v>
      </c>
      <c r="BL301" s="10">
        <v>345774.73727473099</v>
      </c>
      <c r="BM301" s="10">
        <v>346058.54250592302</v>
      </c>
      <c r="BN301" s="10">
        <v>330460.74230427202</v>
      </c>
      <c r="BO301" s="37">
        <f t="shared" si="9"/>
        <v>2.8533173612697443E-2</v>
      </c>
      <c r="BP301" s="37"/>
      <c r="BQ301" s="37"/>
    </row>
    <row r="302" spans="1:69" x14ac:dyDescent="0.25">
      <c r="A302" s="1" t="s">
        <v>1938</v>
      </c>
      <c r="B302" s="4" t="s">
        <v>1329</v>
      </c>
      <c r="C302" s="4" t="s">
        <v>0</v>
      </c>
      <c r="D302" s="8">
        <v>131160.345241328</v>
      </c>
      <c r="E302" s="8">
        <v>143122.40019529199</v>
      </c>
      <c r="F302" s="8">
        <v>140399.82709998699</v>
      </c>
      <c r="G302" s="8">
        <v>149249.137813826</v>
      </c>
      <c r="H302" s="8">
        <v>139539.599448992</v>
      </c>
      <c r="I302" s="8">
        <v>138795.973163683</v>
      </c>
      <c r="J302" s="8">
        <v>156117.983899201</v>
      </c>
      <c r="K302" s="8">
        <v>147028.43578030399</v>
      </c>
      <c r="L302" s="8">
        <v>132658.68092721599</v>
      </c>
      <c r="M302" s="8">
        <v>152638.341627249</v>
      </c>
      <c r="N302" s="8">
        <v>149429.62322450199</v>
      </c>
      <c r="O302" s="8">
        <v>137309.49777023299</v>
      </c>
      <c r="P302" s="8">
        <v>154958.9988494</v>
      </c>
      <c r="Q302" s="8">
        <v>148232.638904055</v>
      </c>
      <c r="R302" s="8">
        <v>153721.31023349101</v>
      </c>
      <c r="S302" s="8">
        <v>143078.54366719499</v>
      </c>
      <c r="T302" s="8">
        <v>148777.69002044201</v>
      </c>
      <c r="U302" s="8">
        <v>145963.214564764</v>
      </c>
      <c r="V302" s="8">
        <v>145959.52242082899</v>
      </c>
      <c r="W302" s="8">
        <v>152477.92727112499</v>
      </c>
      <c r="X302" s="8">
        <v>137347.98672152401</v>
      </c>
      <c r="Y302" s="8">
        <v>147010.72436573301</v>
      </c>
      <c r="Z302" s="8">
        <v>133528.883516567</v>
      </c>
      <c r="AA302" s="8">
        <v>139246.42644102901</v>
      </c>
      <c r="AB302" s="8">
        <v>146276.34142269599</v>
      </c>
      <c r="AC302" s="8">
        <v>152310.614898161</v>
      </c>
      <c r="AD302" s="8">
        <v>149790.201832516</v>
      </c>
      <c r="AE302" s="8">
        <v>149306.56939220999</v>
      </c>
      <c r="AF302" s="8">
        <v>142782.167962865</v>
      </c>
      <c r="AG302" s="8">
        <v>139926.72517621599</v>
      </c>
      <c r="AH302" s="7">
        <f t="shared" si="8"/>
        <v>4.6821724077998846E-2</v>
      </c>
      <c r="AI302" s="7"/>
      <c r="AJ302" s="7"/>
      <c r="AK302" s="10" t="s">
        <v>0</v>
      </c>
      <c r="AL302" s="10" t="s">
        <v>0</v>
      </c>
      <c r="AM302" s="10" t="s">
        <v>0</v>
      </c>
      <c r="AN302" s="10" t="s">
        <v>0</v>
      </c>
      <c r="AO302" s="10" t="s">
        <v>0</v>
      </c>
      <c r="AP302" s="10" t="s">
        <v>0</v>
      </c>
      <c r="AQ302" s="10" t="s">
        <v>0</v>
      </c>
      <c r="AR302" s="10" t="s">
        <v>0</v>
      </c>
      <c r="AS302" s="10" t="s">
        <v>0</v>
      </c>
      <c r="AT302" s="10" t="s">
        <v>0</v>
      </c>
      <c r="AU302" s="10" t="s">
        <v>0</v>
      </c>
      <c r="AV302" s="10" t="s">
        <v>0</v>
      </c>
      <c r="AW302" s="10" t="s">
        <v>0</v>
      </c>
      <c r="AX302" s="10" t="s">
        <v>0</v>
      </c>
      <c r="AY302" s="10" t="s">
        <v>0</v>
      </c>
      <c r="AZ302" s="10" t="s">
        <v>0</v>
      </c>
      <c r="BA302" s="10" t="s">
        <v>0</v>
      </c>
      <c r="BB302" s="10" t="s">
        <v>0</v>
      </c>
      <c r="BC302" s="10" t="s">
        <v>0</v>
      </c>
      <c r="BD302" s="10" t="s">
        <v>0</v>
      </c>
      <c r="BE302" s="10" t="s">
        <v>0</v>
      </c>
      <c r="BF302" s="10" t="s">
        <v>0</v>
      </c>
      <c r="BG302" s="10" t="s">
        <v>0</v>
      </c>
      <c r="BH302" s="10" t="s">
        <v>0</v>
      </c>
      <c r="BI302" s="10" t="s">
        <v>0</v>
      </c>
      <c r="BJ302" s="10" t="s">
        <v>0</v>
      </c>
      <c r="BK302" s="10" t="s">
        <v>0</v>
      </c>
      <c r="BL302" s="10" t="s">
        <v>0</v>
      </c>
      <c r="BM302" s="10" t="s">
        <v>0</v>
      </c>
      <c r="BN302" s="10" t="s">
        <v>0</v>
      </c>
      <c r="BO302" s="37" t="e">
        <f t="shared" si="9"/>
        <v>#DIV/0!</v>
      </c>
      <c r="BP302" s="37"/>
      <c r="BQ302" s="37"/>
    </row>
    <row r="303" spans="1:69" x14ac:dyDescent="0.25">
      <c r="A303" s="1" t="s">
        <v>1939</v>
      </c>
      <c r="B303" s="4" t="s">
        <v>0</v>
      </c>
      <c r="C303" s="4" t="s">
        <v>0</v>
      </c>
      <c r="D303" s="8" t="s">
        <v>0</v>
      </c>
      <c r="E303" s="8" t="s">
        <v>0</v>
      </c>
      <c r="F303" s="8" t="s">
        <v>0</v>
      </c>
      <c r="G303" s="8" t="s">
        <v>0</v>
      </c>
      <c r="H303" s="8" t="s">
        <v>0</v>
      </c>
      <c r="I303" s="8" t="s">
        <v>0</v>
      </c>
      <c r="J303" s="8" t="s">
        <v>0</v>
      </c>
      <c r="K303" s="8" t="s">
        <v>0</v>
      </c>
      <c r="L303" s="8" t="s">
        <v>0</v>
      </c>
      <c r="M303" s="8" t="s">
        <v>0</v>
      </c>
      <c r="N303" s="8" t="s">
        <v>0</v>
      </c>
      <c r="O303" s="8" t="s">
        <v>0</v>
      </c>
      <c r="P303" s="8" t="s">
        <v>0</v>
      </c>
      <c r="Q303" s="8" t="s">
        <v>0</v>
      </c>
      <c r="R303" s="8" t="s">
        <v>0</v>
      </c>
      <c r="S303" s="8" t="s">
        <v>0</v>
      </c>
      <c r="T303" s="8" t="s">
        <v>0</v>
      </c>
      <c r="U303" s="8" t="s">
        <v>0</v>
      </c>
      <c r="V303" s="8" t="s">
        <v>0</v>
      </c>
      <c r="W303" s="8" t="s">
        <v>0</v>
      </c>
      <c r="X303" s="8" t="s">
        <v>0</v>
      </c>
      <c r="Y303" s="8" t="s">
        <v>0</v>
      </c>
      <c r="Z303" s="8" t="s">
        <v>0</v>
      </c>
      <c r="AA303" s="8" t="s">
        <v>0</v>
      </c>
      <c r="AB303" s="8" t="s">
        <v>0</v>
      </c>
      <c r="AC303" s="8" t="s">
        <v>0</v>
      </c>
      <c r="AD303" s="8" t="s">
        <v>0</v>
      </c>
      <c r="AE303" s="8" t="s">
        <v>0</v>
      </c>
      <c r="AF303" s="8" t="s">
        <v>0</v>
      </c>
      <c r="AG303" s="8" t="s">
        <v>0</v>
      </c>
      <c r="AH303" s="7" t="e">
        <f t="shared" si="8"/>
        <v>#DIV/0!</v>
      </c>
      <c r="AI303" s="7"/>
      <c r="AJ303" s="7"/>
      <c r="AK303" s="10" t="s">
        <v>0</v>
      </c>
      <c r="AL303" s="10" t="s">
        <v>0</v>
      </c>
      <c r="AM303" s="10" t="s">
        <v>0</v>
      </c>
      <c r="AN303" s="10" t="s">
        <v>0</v>
      </c>
      <c r="AO303" s="10" t="s">
        <v>0</v>
      </c>
      <c r="AP303" s="10" t="s">
        <v>0</v>
      </c>
      <c r="AQ303" s="10" t="s">
        <v>0</v>
      </c>
      <c r="AR303" s="10" t="s">
        <v>0</v>
      </c>
      <c r="AS303" s="10" t="s">
        <v>0</v>
      </c>
      <c r="AT303" s="10" t="s">
        <v>0</v>
      </c>
      <c r="AU303" s="10" t="s">
        <v>0</v>
      </c>
      <c r="AV303" s="10" t="s">
        <v>0</v>
      </c>
      <c r="AW303" s="10" t="s">
        <v>0</v>
      </c>
      <c r="AX303" s="10" t="s">
        <v>0</v>
      </c>
      <c r="AY303" s="10" t="s">
        <v>0</v>
      </c>
      <c r="AZ303" s="10" t="s">
        <v>0</v>
      </c>
      <c r="BA303" s="10" t="s">
        <v>0</v>
      </c>
      <c r="BB303" s="10" t="s">
        <v>0</v>
      </c>
      <c r="BC303" s="10" t="s">
        <v>0</v>
      </c>
      <c r="BD303" s="10" t="s">
        <v>0</v>
      </c>
      <c r="BE303" s="10" t="s">
        <v>0</v>
      </c>
      <c r="BF303" s="10" t="s">
        <v>0</v>
      </c>
      <c r="BG303" s="10" t="s">
        <v>0</v>
      </c>
      <c r="BH303" s="10" t="s">
        <v>0</v>
      </c>
      <c r="BI303" s="10" t="s">
        <v>0</v>
      </c>
      <c r="BJ303" s="10" t="s">
        <v>0</v>
      </c>
      <c r="BK303" s="10" t="s">
        <v>0</v>
      </c>
      <c r="BL303" s="10" t="s">
        <v>0</v>
      </c>
      <c r="BM303" s="10" t="s">
        <v>0</v>
      </c>
      <c r="BN303" s="10" t="s">
        <v>0</v>
      </c>
      <c r="BO303" s="37" t="e">
        <f t="shared" si="9"/>
        <v>#DIV/0!</v>
      </c>
      <c r="BP303" s="37"/>
      <c r="BQ303" s="37"/>
    </row>
    <row r="304" spans="1:69" x14ac:dyDescent="0.25">
      <c r="A304" s="1" t="s">
        <v>1940</v>
      </c>
      <c r="B304" s="4" t="s">
        <v>1333</v>
      </c>
      <c r="C304" s="4" t="s">
        <v>1334</v>
      </c>
      <c r="D304" s="8" t="s">
        <v>0</v>
      </c>
      <c r="E304" s="8" t="s">
        <v>0</v>
      </c>
      <c r="F304" s="8" t="s">
        <v>0</v>
      </c>
      <c r="G304" s="8" t="s">
        <v>0</v>
      </c>
      <c r="H304" s="8" t="s">
        <v>0</v>
      </c>
      <c r="I304" s="8" t="s">
        <v>0</v>
      </c>
      <c r="J304" s="8" t="s">
        <v>0</v>
      </c>
      <c r="K304" s="8" t="s">
        <v>0</v>
      </c>
      <c r="L304" s="8" t="s">
        <v>0</v>
      </c>
      <c r="M304" s="8" t="s">
        <v>0</v>
      </c>
      <c r="N304" s="8" t="s">
        <v>0</v>
      </c>
      <c r="O304" s="8" t="s">
        <v>0</v>
      </c>
      <c r="P304" s="8" t="s">
        <v>0</v>
      </c>
      <c r="Q304" s="8" t="s">
        <v>0</v>
      </c>
      <c r="R304" s="8" t="s">
        <v>0</v>
      </c>
      <c r="S304" s="8" t="s">
        <v>0</v>
      </c>
      <c r="T304" s="8" t="s">
        <v>0</v>
      </c>
      <c r="U304" s="8" t="s">
        <v>0</v>
      </c>
      <c r="V304" s="8" t="s">
        <v>0</v>
      </c>
      <c r="W304" s="8" t="s">
        <v>0</v>
      </c>
      <c r="X304" s="8" t="s">
        <v>0</v>
      </c>
      <c r="Y304" s="8" t="s">
        <v>0</v>
      </c>
      <c r="Z304" s="8" t="s">
        <v>0</v>
      </c>
      <c r="AA304" s="8" t="s">
        <v>0</v>
      </c>
      <c r="AB304" s="8" t="s">
        <v>0</v>
      </c>
      <c r="AC304" s="8" t="s">
        <v>0</v>
      </c>
      <c r="AD304" s="8" t="s">
        <v>0</v>
      </c>
      <c r="AE304" s="8" t="s">
        <v>0</v>
      </c>
      <c r="AF304" s="8" t="s">
        <v>0</v>
      </c>
      <c r="AG304" s="8" t="s">
        <v>0</v>
      </c>
      <c r="AH304" s="7" t="e">
        <f t="shared" si="8"/>
        <v>#DIV/0!</v>
      </c>
      <c r="AI304" s="7"/>
      <c r="AJ304" s="7"/>
      <c r="AK304" s="10" t="s">
        <v>0</v>
      </c>
      <c r="AL304" s="10" t="s">
        <v>0</v>
      </c>
      <c r="AM304" s="10" t="s">
        <v>0</v>
      </c>
      <c r="AN304" s="10" t="s">
        <v>0</v>
      </c>
      <c r="AO304" s="10" t="s">
        <v>0</v>
      </c>
      <c r="AP304" s="10" t="s">
        <v>0</v>
      </c>
      <c r="AQ304" s="10" t="s">
        <v>0</v>
      </c>
      <c r="AR304" s="10" t="s">
        <v>0</v>
      </c>
      <c r="AS304" s="10" t="s">
        <v>0</v>
      </c>
      <c r="AT304" s="10" t="s">
        <v>0</v>
      </c>
      <c r="AU304" s="10" t="s">
        <v>0</v>
      </c>
      <c r="AV304" s="10" t="s">
        <v>0</v>
      </c>
      <c r="AW304" s="10" t="s">
        <v>0</v>
      </c>
      <c r="AX304" s="10" t="s">
        <v>0</v>
      </c>
      <c r="AY304" s="10" t="s">
        <v>0</v>
      </c>
      <c r="AZ304" s="10" t="s">
        <v>0</v>
      </c>
      <c r="BA304" s="10" t="s">
        <v>0</v>
      </c>
      <c r="BB304" s="10" t="s">
        <v>0</v>
      </c>
      <c r="BC304" s="10" t="s">
        <v>0</v>
      </c>
      <c r="BD304" s="10" t="s">
        <v>0</v>
      </c>
      <c r="BE304" s="10" t="s">
        <v>0</v>
      </c>
      <c r="BF304" s="10" t="s">
        <v>0</v>
      </c>
      <c r="BG304" s="10" t="s">
        <v>0</v>
      </c>
      <c r="BH304" s="10" t="s">
        <v>0</v>
      </c>
      <c r="BI304" s="10" t="s">
        <v>0</v>
      </c>
      <c r="BJ304" s="10" t="s">
        <v>0</v>
      </c>
      <c r="BK304" s="10" t="s">
        <v>0</v>
      </c>
      <c r="BL304" s="10" t="s">
        <v>0</v>
      </c>
      <c r="BM304" s="10" t="s">
        <v>0</v>
      </c>
      <c r="BN304" s="10" t="s">
        <v>0</v>
      </c>
      <c r="BO304" s="37" t="e">
        <f t="shared" si="9"/>
        <v>#DIV/0!</v>
      </c>
      <c r="BP304" s="37"/>
      <c r="BQ304" s="37"/>
    </row>
    <row r="305" spans="1:69" x14ac:dyDescent="0.25">
      <c r="A305" s="1" t="s">
        <v>1941</v>
      </c>
      <c r="B305" s="4" t="s">
        <v>1338</v>
      </c>
      <c r="C305" s="4" t="s">
        <v>1339</v>
      </c>
      <c r="D305" s="8">
        <v>59362.890289443501</v>
      </c>
      <c r="E305" s="8">
        <v>56772.4864264805</v>
      </c>
      <c r="F305" s="8">
        <v>56527.462828468197</v>
      </c>
      <c r="G305" s="8">
        <v>52932.0536394394</v>
      </c>
      <c r="H305" s="8">
        <v>61490.834422130603</v>
      </c>
      <c r="I305" s="8">
        <v>58696.934957224003</v>
      </c>
      <c r="J305" s="8">
        <v>58800.323777543803</v>
      </c>
      <c r="K305" s="8">
        <v>53947.498132394001</v>
      </c>
      <c r="L305" s="8">
        <v>53446.284642661201</v>
      </c>
      <c r="M305" s="8">
        <v>57307.604858002902</v>
      </c>
      <c r="N305" s="8">
        <v>59093.816212976497</v>
      </c>
      <c r="O305" s="8">
        <v>51740.001623017197</v>
      </c>
      <c r="P305" s="8">
        <v>55138.660854935297</v>
      </c>
      <c r="Q305" s="8">
        <v>52435.4629682749</v>
      </c>
      <c r="R305" s="8">
        <v>63126.950468828698</v>
      </c>
      <c r="S305" s="8">
        <v>53814.489292379498</v>
      </c>
      <c r="T305" s="8">
        <v>57203.002817155902</v>
      </c>
      <c r="U305" s="8">
        <v>55005.711101840803</v>
      </c>
      <c r="V305" s="8">
        <v>52188.4592126305</v>
      </c>
      <c r="W305" s="8">
        <v>52856.888350977002</v>
      </c>
      <c r="X305" s="8">
        <v>51522.7462741415</v>
      </c>
      <c r="Y305" s="8">
        <v>51434.476726035798</v>
      </c>
      <c r="Z305" s="8">
        <v>52511.1417328155</v>
      </c>
      <c r="AA305" s="8">
        <v>50092.995412882403</v>
      </c>
      <c r="AB305" s="8">
        <v>53652.610057322403</v>
      </c>
      <c r="AC305" s="8">
        <v>54794.537436732899</v>
      </c>
      <c r="AD305" s="8">
        <v>57268.268753783901</v>
      </c>
      <c r="AE305" s="8">
        <v>56481.051670468099</v>
      </c>
      <c r="AF305" s="8">
        <v>50834.024317703901</v>
      </c>
      <c r="AG305" s="8">
        <v>58573.420050123699</v>
      </c>
      <c r="AH305" s="7">
        <f t="shared" si="8"/>
        <v>5.9909882533546559E-2</v>
      </c>
      <c r="AI305" s="7"/>
      <c r="AJ305" s="7"/>
      <c r="AK305" s="10">
        <v>50483.359841955702</v>
      </c>
      <c r="AL305" s="10">
        <v>48531.950516098499</v>
      </c>
      <c r="AM305" s="10">
        <v>49712.541195741498</v>
      </c>
      <c r="AN305" s="10">
        <v>45993.030567205802</v>
      </c>
      <c r="AO305" s="10">
        <v>44577.2647146491</v>
      </c>
      <c r="AP305" s="10">
        <v>46461.933518487902</v>
      </c>
      <c r="AQ305" s="10">
        <v>49608.1031000445</v>
      </c>
      <c r="AR305" s="10">
        <v>50308.6209037601</v>
      </c>
      <c r="AS305" s="10">
        <v>45954.741120076302</v>
      </c>
      <c r="AT305" s="10">
        <v>46050.078989292299</v>
      </c>
      <c r="AU305" s="10">
        <v>42422.1241778404</v>
      </c>
      <c r="AV305" s="10">
        <v>44668.548148055197</v>
      </c>
      <c r="AW305" s="10">
        <v>46072.9577039551</v>
      </c>
      <c r="AX305" s="10">
        <v>47075.047112465501</v>
      </c>
      <c r="AY305" s="10">
        <v>49873.016300836302</v>
      </c>
      <c r="AZ305" s="10">
        <v>42624.989372490701</v>
      </c>
      <c r="BA305" s="10">
        <v>42922.933004461098</v>
      </c>
      <c r="BB305" s="10">
        <v>49780.408697318002</v>
      </c>
      <c r="BC305" s="10">
        <v>46107.698875989903</v>
      </c>
      <c r="BD305" s="10">
        <v>42145.567918168897</v>
      </c>
      <c r="BE305" s="10">
        <v>42918.526705584103</v>
      </c>
      <c r="BF305" s="10">
        <v>44210.730922563896</v>
      </c>
      <c r="BG305" s="10">
        <v>48858.255763227397</v>
      </c>
      <c r="BH305" s="10">
        <v>47748.6968323201</v>
      </c>
      <c r="BI305" s="10">
        <v>45093.604082144899</v>
      </c>
      <c r="BJ305" s="10">
        <v>44276.146086823297</v>
      </c>
      <c r="BK305" s="10">
        <v>43049.706645020997</v>
      </c>
      <c r="BL305" s="10">
        <v>45594.4545469394</v>
      </c>
      <c r="BM305" s="10">
        <v>45021.2487759793</v>
      </c>
      <c r="BN305" s="10">
        <v>45562.682812783998</v>
      </c>
      <c r="BO305" s="37">
        <f t="shared" si="9"/>
        <v>5.5808184529425583E-2</v>
      </c>
      <c r="BP305" s="37"/>
      <c r="BQ305" s="37"/>
    </row>
    <row r="306" spans="1:69" x14ac:dyDescent="0.25">
      <c r="A306" s="1" t="s">
        <v>1942</v>
      </c>
      <c r="B306" s="4" t="s">
        <v>1343</v>
      </c>
      <c r="C306" s="4" t="s">
        <v>1344</v>
      </c>
      <c r="D306" s="8" t="s">
        <v>0</v>
      </c>
      <c r="E306" s="8" t="s">
        <v>0</v>
      </c>
      <c r="F306" s="8" t="s">
        <v>0</v>
      </c>
      <c r="G306" s="8" t="s">
        <v>0</v>
      </c>
      <c r="H306" s="8" t="s">
        <v>0</v>
      </c>
      <c r="I306" s="8" t="s">
        <v>0</v>
      </c>
      <c r="J306" s="8" t="s">
        <v>0</v>
      </c>
      <c r="K306" s="8" t="s">
        <v>0</v>
      </c>
      <c r="L306" s="8" t="s">
        <v>0</v>
      </c>
      <c r="M306" s="8" t="s">
        <v>0</v>
      </c>
      <c r="N306" s="8" t="s">
        <v>0</v>
      </c>
      <c r="O306" s="8" t="s">
        <v>0</v>
      </c>
      <c r="P306" s="8" t="s">
        <v>0</v>
      </c>
      <c r="Q306" s="8" t="s">
        <v>0</v>
      </c>
      <c r="R306" s="8" t="s">
        <v>0</v>
      </c>
      <c r="S306" s="8" t="s">
        <v>0</v>
      </c>
      <c r="T306" s="8" t="s">
        <v>0</v>
      </c>
      <c r="U306" s="8" t="s">
        <v>0</v>
      </c>
      <c r="V306" s="8" t="s">
        <v>0</v>
      </c>
      <c r="W306" s="8" t="s">
        <v>0</v>
      </c>
      <c r="X306" s="8" t="s">
        <v>0</v>
      </c>
      <c r="Y306" s="8" t="s">
        <v>0</v>
      </c>
      <c r="Z306" s="8" t="s">
        <v>0</v>
      </c>
      <c r="AA306" s="8" t="s">
        <v>0</v>
      </c>
      <c r="AB306" s="8" t="s">
        <v>0</v>
      </c>
      <c r="AC306" s="8" t="s">
        <v>0</v>
      </c>
      <c r="AD306" s="8" t="s">
        <v>0</v>
      </c>
      <c r="AE306" s="8" t="s">
        <v>0</v>
      </c>
      <c r="AF306" s="8" t="s">
        <v>0</v>
      </c>
      <c r="AG306" s="8" t="s">
        <v>0</v>
      </c>
      <c r="AH306" s="7" t="e">
        <f t="shared" si="8"/>
        <v>#DIV/0!</v>
      </c>
      <c r="AI306" s="7"/>
      <c r="AJ306" s="7"/>
      <c r="AK306" s="10" t="s">
        <v>0</v>
      </c>
      <c r="AL306" s="10" t="s">
        <v>0</v>
      </c>
      <c r="AM306" s="10" t="s">
        <v>0</v>
      </c>
      <c r="AN306" s="10" t="s">
        <v>0</v>
      </c>
      <c r="AO306" s="10" t="s">
        <v>0</v>
      </c>
      <c r="AP306" s="10" t="s">
        <v>0</v>
      </c>
      <c r="AQ306" s="10" t="s">
        <v>0</v>
      </c>
      <c r="AR306" s="10" t="s">
        <v>0</v>
      </c>
      <c r="AS306" s="10" t="s">
        <v>0</v>
      </c>
      <c r="AT306" s="10" t="s">
        <v>0</v>
      </c>
      <c r="AU306" s="10" t="s">
        <v>0</v>
      </c>
      <c r="AV306" s="10" t="s">
        <v>0</v>
      </c>
      <c r="AW306" s="10" t="s">
        <v>0</v>
      </c>
      <c r="AX306" s="10" t="s">
        <v>0</v>
      </c>
      <c r="AY306" s="10" t="s">
        <v>0</v>
      </c>
      <c r="AZ306" s="10" t="s">
        <v>0</v>
      </c>
      <c r="BA306" s="10" t="s">
        <v>0</v>
      </c>
      <c r="BB306" s="10" t="s">
        <v>0</v>
      </c>
      <c r="BC306" s="10" t="s">
        <v>0</v>
      </c>
      <c r="BD306" s="10" t="s">
        <v>0</v>
      </c>
      <c r="BE306" s="10" t="s">
        <v>0</v>
      </c>
      <c r="BF306" s="10" t="s">
        <v>0</v>
      </c>
      <c r="BG306" s="10" t="s">
        <v>0</v>
      </c>
      <c r="BH306" s="10" t="s">
        <v>0</v>
      </c>
      <c r="BI306" s="10" t="s">
        <v>0</v>
      </c>
      <c r="BJ306" s="10" t="s">
        <v>0</v>
      </c>
      <c r="BK306" s="10" t="s">
        <v>0</v>
      </c>
      <c r="BL306" s="10" t="s">
        <v>0</v>
      </c>
      <c r="BM306" s="10" t="s">
        <v>0</v>
      </c>
      <c r="BN306" s="10" t="s">
        <v>0</v>
      </c>
      <c r="BO306" s="37" t="e">
        <f t="shared" si="9"/>
        <v>#DIV/0!</v>
      </c>
      <c r="BP306" s="37"/>
      <c r="BQ306" s="37"/>
    </row>
    <row r="307" spans="1:69" x14ac:dyDescent="0.25">
      <c r="A307" s="1" t="s">
        <v>1943</v>
      </c>
      <c r="B307" s="4" t="s">
        <v>1347</v>
      </c>
      <c r="C307" s="4" t="s">
        <v>1348</v>
      </c>
      <c r="D307" s="8">
        <v>2038964.9486738101</v>
      </c>
      <c r="E307" s="8">
        <v>2018413.97034061</v>
      </c>
      <c r="F307" s="8">
        <v>2008886.1602715501</v>
      </c>
      <c r="G307" s="8">
        <v>1961381.5258124501</v>
      </c>
      <c r="H307" s="8">
        <v>1920332.2802166101</v>
      </c>
      <c r="I307" s="8">
        <v>1963206.2891726501</v>
      </c>
      <c r="J307" s="8">
        <v>1934963.0667023</v>
      </c>
      <c r="K307" s="8">
        <v>1934634.90655877</v>
      </c>
      <c r="L307" s="8">
        <v>1881037.5207581499</v>
      </c>
      <c r="M307" s="8">
        <v>1889376.08256796</v>
      </c>
      <c r="N307" s="8">
        <v>1861389.4358244799</v>
      </c>
      <c r="O307" s="8">
        <v>1900678.1764599499</v>
      </c>
      <c r="P307" s="8">
        <v>1892100.4399180401</v>
      </c>
      <c r="Q307" s="8">
        <v>1867036.7477975199</v>
      </c>
      <c r="R307" s="8">
        <v>1842953.6424545399</v>
      </c>
      <c r="S307" s="8">
        <v>1874301.83650277</v>
      </c>
      <c r="T307" s="8">
        <v>1905732.6910556699</v>
      </c>
      <c r="U307" s="8">
        <v>1868813.0368663</v>
      </c>
      <c r="V307" s="8">
        <v>1853291.3964585999</v>
      </c>
      <c r="W307" s="8">
        <v>1867400.4066077201</v>
      </c>
      <c r="X307" s="8">
        <v>1809599.5570713801</v>
      </c>
      <c r="Y307" s="8">
        <v>1814637.00808813</v>
      </c>
      <c r="Z307" s="8">
        <v>1805646.1674739299</v>
      </c>
      <c r="AA307" s="8">
        <v>1804022.5880684699</v>
      </c>
      <c r="AB307" s="8">
        <v>1850448.46227718</v>
      </c>
      <c r="AC307" s="8">
        <v>1809067.6102906801</v>
      </c>
      <c r="AD307" s="8">
        <v>1826157.1834693199</v>
      </c>
      <c r="AE307" s="8">
        <v>1829695.6941104201</v>
      </c>
      <c r="AF307" s="8">
        <v>1842179.36542585</v>
      </c>
      <c r="AG307" s="8">
        <v>1811537.58850214</v>
      </c>
      <c r="AH307" s="7">
        <f t="shared" si="8"/>
        <v>3.4753651766249387E-2</v>
      </c>
      <c r="AI307" s="7"/>
      <c r="AJ307" s="7"/>
      <c r="AK307" s="10">
        <v>200725.47338372</v>
      </c>
      <c r="AL307" s="10">
        <v>198185.15636307001</v>
      </c>
      <c r="AM307" s="10">
        <v>185357.794425461</v>
      </c>
      <c r="AN307" s="10">
        <v>181006.21037147901</v>
      </c>
      <c r="AO307" s="10">
        <v>204198.32359308901</v>
      </c>
      <c r="AP307" s="10">
        <v>195470.701864195</v>
      </c>
      <c r="AQ307" s="10">
        <v>189876.85869505201</v>
      </c>
      <c r="AR307" s="10">
        <v>189227.190080534</v>
      </c>
      <c r="AS307" s="10">
        <v>180734.858068831</v>
      </c>
      <c r="AT307" s="10">
        <v>194002.003890019</v>
      </c>
      <c r="AU307" s="10">
        <v>184870.72336287799</v>
      </c>
      <c r="AV307" s="10">
        <v>181902.79677247501</v>
      </c>
      <c r="AW307" s="10">
        <v>194467.554883873</v>
      </c>
      <c r="AX307" s="10">
        <v>182258.117655921</v>
      </c>
      <c r="AY307" s="10">
        <v>193161.33101517399</v>
      </c>
      <c r="AZ307" s="10">
        <v>191231.21408955299</v>
      </c>
      <c r="BA307" s="10">
        <v>189621.94860397899</v>
      </c>
      <c r="BB307" s="10">
        <v>192957.552407276</v>
      </c>
      <c r="BC307" s="10">
        <v>191363.82781536001</v>
      </c>
      <c r="BD307" s="10">
        <v>185944.963385529</v>
      </c>
      <c r="BE307" s="10">
        <v>182744.390512635</v>
      </c>
      <c r="BF307" s="10">
        <v>189566.91278745199</v>
      </c>
      <c r="BG307" s="10">
        <v>183948.283353398</v>
      </c>
      <c r="BH307" s="10">
        <v>187124.70935968999</v>
      </c>
      <c r="BI307" s="10">
        <v>182618.32082237801</v>
      </c>
      <c r="BJ307" s="10">
        <v>187302.24120982099</v>
      </c>
      <c r="BK307" s="10">
        <v>182357.295621242</v>
      </c>
      <c r="BL307" s="10">
        <v>193614.884021276</v>
      </c>
      <c r="BM307" s="10">
        <v>182286.257381287</v>
      </c>
      <c r="BN307" s="10">
        <v>183180.73438583399</v>
      </c>
      <c r="BO307" s="37">
        <f t="shared" si="9"/>
        <v>3.287296974326849E-2</v>
      </c>
      <c r="BP307" s="37"/>
      <c r="BQ307" s="37"/>
    </row>
    <row r="308" spans="1:69" x14ac:dyDescent="0.25">
      <c r="A308" s="1" t="s">
        <v>1944</v>
      </c>
      <c r="B308" s="4" t="s">
        <v>1351</v>
      </c>
      <c r="C308" s="4" t="s">
        <v>0</v>
      </c>
      <c r="D308" s="8" t="s">
        <v>0</v>
      </c>
      <c r="E308" s="8" t="s">
        <v>0</v>
      </c>
      <c r="F308" s="8" t="s">
        <v>0</v>
      </c>
      <c r="G308" s="8" t="s">
        <v>0</v>
      </c>
      <c r="H308" s="8" t="s">
        <v>0</v>
      </c>
      <c r="I308" s="8" t="s">
        <v>0</v>
      </c>
      <c r="J308" s="8" t="s">
        <v>0</v>
      </c>
      <c r="K308" s="8" t="s">
        <v>0</v>
      </c>
      <c r="L308" s="8" t="s">
        <v>0</v>
      </c>
      <c r="M308" s="8" t="s">
        <v>0</v>
      </c>
      <c r="N308" s="8" t="s">
        <v>0</v>
      </c>
      <c r="O308" s="8" t="s">
        <v>0</v>
      </c>
      <c r="P308" s="8" t="s">
        <v>0</v>
      </c>
      <c r="Q308" s="8" t="s">
        <v>0</v>
      </c>
      <c r="R308" s="8" t="s">
        <v>0</v>
      </c>
      <c r="S308" s="8" t="s">
        <v>0</v>
      </c>
      <c r="T308" s="8" t="s">
        <v>0</v>
      </c>
      <c r="U308" s="8" t="s">
        <v>0</v>
      </c>
      <c r="V308" s="8" t="s">
        <v>0</v>
      </c>
      <c r="W308" s="8" t="s">
        <v>0</v>
      </c>
      <c r="X308" s="8" t="s">
        <v>0</v>
      </c>
      <c r="Y308" s="8" t="s">
        <v>0</v>
      </c>
      <c r="Z308" s="8" t="s">
        <v>0</v>
      </c>
      <c r="AA308" s="8" t="s">
        <v>0</v>
      </c>
      <c r="AB308" s="8" t="s">
        <v>0</v>
      </c>
      <c r="AC308" s="8" t="s">
        <v>0</v>
      </c>
      <c r="AD308" s="8" t="s">
        <v>0</v>
      </c>
      <c r="AE308" s="8" t="s">
        <v>0</v>
      </c>
      <c r="AF308" s="8" t="s">
        <v>0</v>
      </c>
      <c r="AG308" s="8" t="s">
        <v>0</v>
      </c>
      <c r="AH308" s="7" t="e">
        <f t="shared" si="8"/>
        <v>#DIV/0!</v>
      </c>
      <c r="AI308" s="7"/>
      <c r="AJ308" s="7"/>
      <c r="AK308" s="10" t="s">
        <v>0</v>
      </c>
      <c r="AL308" s="10" t="s">
        <v>0</v>
      </c>
      <c r="AM308" s="10" t="s">
        <v>0</v>
      </c>
      <c r="AN308" s="10" t="s">
        <v>0</v>
      </c>
      <c r="AO308" s="10" t="s">
        <v>0</v>
      </c>
      <c r="AP308" s="10" t="s">
        <v>0</v>
      </c>
      <c r="AQ308" s="10" t="s">
        <v>0</v>
      </c>
      <c r="AR308" s="10" t="s">
        <v>0</v>
      </c>
      <c r="AS308" s="10" t="s">
        <v>0</v>
      </c>
      <c r="AT308" s="10" t="s">
        <v>0</v>
      </c>
      <c r="AU308" s="10" t="s">
        <v>0</v>
      </c>
      <c r="AV308" s="10" t="s">
        <v>0</v>
      </c>
      <c r="AW308" s="10" t="s">
        <v>0</v>
      </c>
      <c r="AX308" s="10" t="s">
        <v>0</v>
      </c>
      <c r="AY308" s="10" t="s">
        <v>0</v>
      </c>
      <c r="AZ308" s="10" t="s">
        <v>0</v>
      </c>
      <c r="BA308" s="10" t="s">
        <v>0</v>
      </c>
      <c r="BB308" s="10" t="s">
        <v>0</v>
      </c>
      <c r="BC308" s="10" t="s">
        <v>0</v>
      </c>
      <c r="BD308" s="10" t="s">
        <v>0</v>
      </c>
      <c r="BE308" s="10" t="s">
        <v>0</v>
      </c>
      <c r="BF308" s="10" t="s">
        <v>0</v>
      </c>
      <c r="BG308" s="10" t="s">
        <v>0</v>
      </c>
      <c r="BH308" s="10" t="s">
        <v>0</v>
      </c>
      <c r="BI308" s="10" t="s">
        <v>0</v>
      </c>
      <c r="BJ308" s="10" t="s">
        <v>0</v>
      </c>
      <c r="BK308" s="10" t="s">
        <v>0</v>
      </c>
      <c r="BL308" s="10" t="s">
        <v>0</v>
      </c>
      <c r="BM308" s="10" t="s">
        <v>0</v>
      </c>
      <c r="BN308" s="10" t="s">
        <v>0</v>
      </c>
      <c r="BO308" s="37" t="e">
        <f t="shared" si="9"/>
        <v>#DIV/0!</v>
      </c>
      <c r="BP308" s="37"/>
      <c r="BQ308" s="37"/>
    </row>
    <row r="309" spans="1:69" x14ac:dyDescent="0.25">
      <c r="A309" s="1" t="s">
        <v>1945</v>
      </c>
      <c r="B309" s="4" t="s">
        <v>1354</v>
      </c>
      <c r="C309" s="4" t="s">
        <v>0</v>
      </c>
      <c r="D309" s="8">
        <v>52651.500737887298</v>
      </c>
      <c r="E309" s="8">
        <v>57474.008022214301</v>
      </c>
      <c r="F309" s="8">
        <v>54816.953041256798</v>
      </c>
      <c r="G309" s="8">
        <v>53744.456275817203</v>
      </c>
      <c r="H309" s="8">
        <v>46251.116490238797</v>
      </c>
      <c r="I309" s="8">
        <v>50375.259983231903</v>
      </c>
      <c r="J309" s="8">
        <v>55605.892824814102</v>
      </c>
      <c r="K309" s="8">
        <v>51257.567837565701</v>
      </c>
      <c r="L309" s="8">
        <v>63193.835954452901</v>
      </c>
      <c r="M309" s="8">
        <v>51260.360549458899</v>
      </c>
      <c r="N309" s="8">
        <v>55462.665111478003</v>
      </c>
      <c r="O309" s="8">
        <v>49433.420433728897</v>
      </c>
      <c r="P309" s="8">
        <v>43807.469175373699</v>
      </c>
      <c r="Q309" s="8">
        <v>51823.519624947003</v>
      </c>
      <c r="R309" s="8">
        <v>58917.438459215402</v>
      </c>
      <c r="S309" s="8">
        <v>53647.286268135998</v>
      </c>
      <c r="T309" s="8">
        <v>49263.6609025246</v>
      </c>
      <c r="U309" s="8">
        <v>52705.693881633801</v>
      </c>
      <c r="V309" s="8">
        <v>55383.967056272697</v>
      </c>
      <c r="W309" s="8">
        <v>58003.198855225797</v>
      </c>
      <c r="X309" s="8">
        <v>58326.727866044799</v>
      </c>
      <c r="Y309" s="8">
        <v>52564.760662342203</v>
      </c>
      <c r="Z309" s="8">
        <v>58171.149235751502</v>
      </c>
      <c r="AA309" s="8">
        <v>53915.393751488104</v>
      </c>
      <c r="AB309" s="8">
        <v>43438.4614818548</v>
      </c>
      <c r="AC309" s="8">
        <v>56311.336714372701</v>
      </c>
      <c r="AD309" s="8">
        <v>53428.933084275901</v>
      </c>
      <c r="AE309" s="8">
        <v>57943.729923160397</v>
      </c>
      <c r="AF309" s="8">
        <v>56634.592432933001</v>
      </c>
      <c r="AG309" s="8">
        <v>56310.812420636401</v>
      </c>
      <c r="AH309" s="7">
        <f t="shared" si="8"/>
        <v>8.2434418671983867E-2</v>
      </c>
      <c r="AI309" s="7"/>
      <c r="AJ309" s="7"/>
      <c r="AK309" s="10">
        <v>59949.521906394701</v>
      </c>
      <c r="AL309" s="10">
        <v>58601.8678349416</v>
      </c>
      <c r="AM309" s="10">
        <v>53512.058162416302</v>
      </c>
      <c r="AN309" s="10">
        <v>59928.695898400598</v>
      </c>
      <c r="AO309" s="10">
        <v>65597.920239585204</v>
      </c>
      <c r="AP309" s="10">
        <v>68170.663554193598</v>
      </c>
      <c r="AQ309" s="10">
        <v>59784.212581949301</v>
      </c>
      <c r="AR309" s="10">
        <v>63652.706926197097</v>
      </c>
      <c r="AS309" s="10">
        <v>66400.363760828201</v>
      </c>
      <c r="AT309" s="10">
        <v>66307.388605581102</v>
      </c>
      <c r="AU309" s="10">
        <v>66497.228119711406</v>
      </c>
      <c r="AV309" s="10">
        <v>67774.726298118898</v>
      </c>
      <c r="AW309" s="10">
        <v>58693.897251009999</v>
      </c>
      <c r="AX309" s="10">
        <v>67958.303611120107</v>
      </c>
      <c r="AY309" s="10">
        <v>63876.376034772999</v>
      </c>
      <c r="AZ309" s="10">
        <v>68220.322440912307</v>
      </c>
      <c r="BA309" s="10">
        <v>64511.756809051098</v>
      </c>
      <c r="BB309" s="10">
        <v>58662.664551012</v>
      </c>
      <c r="BC309" s="10">
        <v>61260.917833665102</v>
      </c>
      <c r="BD309" s="10">
        <v>61573.6662670933</v>
      </c>
      <c r="BE309" s="10">
        <v>62580.295724798802</v>
      </c>
      <c r="BF309" s="10">
        <v>60292.284990207801</v>
      </c>
      <c r="BG309" s="10">
        <v>81871.717724531307</v>
      </c>
      <c r="BH309" s="10">
        <v>69203.860658963997</v>
      </c>
      <c r="BI309" s="10">
        <v>63438.447536845903</v>
      </c>
      <c r="BJ309" s="10">
        <v>60850.390484159798</v>
      </c>
      <c r="BK309" s="10">
        <v>59134.509698034002</v>
      </c>
      <c r="BL309" s="10">
        <v>64707.103942646099</v>
      </c>
      <c r="BM309" s="10">
        <v>59635.333712338703</v>
      </c>
      <c r="BN309" s="10">
        <v>64697.082327284203</v>
      </c>
      <c r="BO309" s="37">
        <f t="shared" si="9"/>
        <v>8.0315905509373453E-2</v>
      </c>
      <c r="BP309" s="37"/>
      <c r="BQ309" s="37"/>
    </row>
    <row r="310" spans="1:69" x14ac:dyDescent="0.25">
      <c r="A310" s="1" t="s">
        <v>1946</v>
      </c>
      <c r="B310" s="4" t="s">
        <v>1357</v>
      </c>
      <c r="C310" s="4" t="s">
        <v>1358</v>
      </c>
      <c r="D310" s="8" t="s">
        <v>0</v>
      </c>
      <c r="E310" s="8" t="s">
        <v>0</v>
      </c>
      <c r="F310" s="8" t="s">
        <v>0</v>
      </c>
      <c r="G310" s="8" t="s">
        <v>0</v>
      </c>
      <c r="H310" s="8" t="s">
        <v>0</v>
      </c>
      <c r="I310" s="8" t="s">
        <v>0</v>
      </c>
      <c r="J310" s="8" t="s">
        <v>0</v>
      </c>
      <c r="K310" s="8" t="s">
        <v>0</v>
      </c>
      <c r="L310" s="8" t="s">
        <v>0</v>
      </c>
      <c r="M310" s="8" t="s">
        <v>0</v>
      </c>
      <c r="N310" s="8" t="s">
        <v>0</v>
      </c>
      <c r="O310" s="8" t="s">
        <v>0</v>
      </c>
      <c r="P310" s="8" t="s">
        <v>0</v>
      </c>
      <c r="Q310" s="8" t="s">
        <v>0</v>
      </c>
      <c r="R310" s="8" t="s">
        <v>0</v>
      </c>
      <c r="S310" s="8" t="s">
        <v>0</v>
      </c>
      <c r="T310" s="8" t="s">
        <v>0</v>
      </c>
      <c r="U310" s="8" t="s">
        <v>0</v>
      </c>
      <c r="V310" s="8" t="s">
        <v>0</v>
      </c>
      <c r="W310" s="8" t="s">
        <v>0</v>
      </c>
      <c r="X310" s="8" t="s">
        <v>0</v>
      </c>
      <c r="Y310" s="8" t="s">
        <v>0</v>
      </c>
      <c r="Z310" s="8" t="s">
        <v>0</v>
      </c>
      <c r="AA310" s="8" t="s">
        <v>0</v>
      </c>
      <c r="AB310" s="8" t="s">
        <v>0</v>
      </c>
      <c r="AC310" s="8" t="s">
        <v>0</v>
      </c>
      <c r="AD310" s="8" t="s">
        <v>0</v>
      </c>
      <c r="AE310" s="8" t="s">
        <v>0</v>
      </c>
      <c r="AF310" s="8" t="s">
        <v>0</v>
      </c>
      <c r="AG310" s="8" t="s">
        <v>0</v>
      </c>
      <c r="AH310" s="7" t="e">
        <f t="shared" si="8"/>
        <v>#DIV/0!</v>
      </c>
      <c r="AI310" s="7"/>
      <c r="AJ310" s="7"/>
      <c r="AK310" s="10" t="s">
        <v>0</v>
      </c>
      <c r="AL310" s="10" t="s">
        <v>0</v>
      </c>
      <c r="AM310" s="10" t="s">
        <v>0</v>
      </c>
      <c r="AN310" s="10" t="s">
        <v>0</v>
      </c>
      <c r="AO310" s="10" t="s">
        <v>0</v>
      </c>
      <c r="AP310" s="10" t="s">
        <v>0</v>
      </c>
      <c r="AQ310" s="10" t="s">
        <v>0</v>
      </c>
      <c r="AR310" s="10" t="s">
        <v>0</v>
      </c>
      <c r="AS310" s="10" t="s">
        <v>0</v>
      </c>
      <c r="AT310" s="10" t="s">
        <v>0</v>
      </c>
      <c r="AU310" s="10" t="s">
        <v>0</v>
      </c>
      <c r="AV310" s="10" t="s">
        <v>0</v>
      </c>
      <c r="AW310" s="10" t="s">
        <v>0</v>
      </c>
      <c r="AX310" s="10" t="s">
        <v>0</v>
      </c>
      <c r="AY310" s="10" t="s">
        <v>0</v>
      </c>
      <c r="AZ310" s="10" t="s">
        <v>0</v>
      </c>
      <c r="BA310" s="10" t="s">
        <v>0</v>
      </c>
      <c r="BB310" s="10" t="s">
        <v>0</v>
      </c>
      <c r="BC310" s="10" t="s">
        <v>0</v>
      </c>
      <c r="BD310" s="10" t="s">
        <v>0</v>
      </c>
      <c r="BE310" s="10" t="s">
        <v>0</v>
      </c>
      <c r="BF310" s="10" t="s">
        <v>0</v>
      </c>
      <c r="BG310" s="10" t="s">
        <v>0</v>
      </c>
      <c r="BH310" s="10" t="s">
        <v>0</v>
      </c>
      <c r="BI310" s="10" t="s">
        <v>0</v>
      </c>
      <c r="BJ310" s="10" t="s">
        <v>0</v>
      </c>
      <c r="BK310" s="10" t="s">
        <v>0</v>
      </c>
      <c r="BL310" s="10" t="s">
        <v>0</v>
      </c>
      <c r="BM310" s="10" t="s">
        <v>0</v>
      </c>
      <c r="BN310" s="10" t="s">
        <v>0</v>
      </c>
      <c r="BO310" s="37" t="e">
        <f t="shared" si="9"/>
        <v>#DIV/0!</v>
      </c>
      <c r="BP310" s="37"/>
      <c r="BQ310" s="37"/>
    </row>
    <row r="311" spans="1:69" x14ac:dyDescent="0.25">
      <c r="A311" s="1" t="s">
        <v>1947</v>
      </c>
      <c r="B311" s="4" t="s">
        <v>1361</v>
      </c>
      <c r="C311" s="4" t="s">
        <v>1362</v>
      </c>
      <c r="D311" s="8">
        <v>178112.332355758</v>
      </c>
      <c r="E311" s="8">
        <v>182590.83872948401</v>
      </c>
      <c r="F311" s="8">
        <v>185863.63291656101</v>
      </c>
      <c r="G311" s="8">
        <v>187394.00729208699</v>
      </c>
      <c r="H311" s="8">
        <v>183195.38004500701</v>
      </c>
      <c r="I311" s="8">
        <v>186378.213561162</v>
      </c>
      <c r="J311" s="8">
        <v>193598.865357292</v>
      </c>
      <c r="K311" s="8">
        <v>172460.73369693101</v>
      </c>
      <c r="L311" s="8">
        <v>185089.51354597701</v>
      </c>
      <c r="M311" s="8">
        <v>179140.27274258301</v>
      </c>
      <c r="N311" s="8">
        <v>188064.312597693</v>
      </c>
      <c r="O311" s="8">
        <v>179507.971382766</v>
      </c>
      <c r="P311" s="8">
        <v>189056.544561332</v>
      </c>
      <c r="Q311" s="8">
        <v>179902.76847394899</v>
      </c>
      <c r="R311" s="8">
        <v>188390.705496504</v>
      </c>
      <c r="S311" s="8">
        <v>170688.67155805099</v>
      </c>
      <c r="T311" s="8">
        <v>178761.37700849099</v>
      </c>
      <c r="U311" s="8">
        <v>183692.63740993501</v>
      </c>
      <c r="V311" s="8">
        <v>178670.29614326899</v>
      </c>
      <c r="W311" s="8">
        <v>175004.291543311</v>
      </c>
      <c r="X311" s="8">
        <v>168619.80339076099</v>
      </c>
      <c r="Y311" s="8">
        <v>165498.82462093499</v>
      </c>
      <c r="Z311" s="8">
        <v>175591.43096882</v>
      </c>
      <c r="AA311" s="8">
        <v>176054.045586986</v>
      </c>
      <c r="AB311" s="8">
        <v>178054.479198972</v>
      </c>
      <c r="AC311" s="8">
        <v>175162.066894307</v>
      </c>
      <c r="AD311" s="8">
        <v>177422.21762595401</v>
      </c>
      <c r="AE311" s="8">
        <v>186163.85128253099</v>
      </c>
      <c r="AF311" s="8">
        <v>186982.13254102101</v>
      </c>
      <c r="AG311" s="8">
        <v>186208.62890643801</v>
      </c>
      <c r="AH311" s="7">
        <f t="shared" si="8"/>
        <v>3.6817201955822186E-2</v>
      </c>
      <c r="AI311" s="7"/>
      <c r="AJ311" s="7"/>
      <c r="AK311" s="10">
        <v>117947.59084735499</v>
      </c>
      <c r="AL311" s="10">
        <v>119954.763652041</v>
      </c>
      <c r="AM311" s="10">
        <v>118672.801643625</v>
      </c>
      <c r="AN311" s="10">
        <v>126832.444019032</v>
      </c>
      <c r="AO311" s="10">
        <v>118910.116241731</v>
      </c>
      <c r="AP311" s="10">
        <v>113535.648915433</v>
      </c>
      <c r="AQ311" s="10">
        <v>115194.51643349099</v>
      </c>
      <c r="AR311" s="10">
        <v>115703.55642988499</v>
      </c>
      <c r="AS311" s="10">
        <v>121797.696962328</v>
      </c>
      <c r="AT311" s="10">
        <v>116002.05437363499</v>
      </c>
      <c r="AU311" s="10">
        <v>112092.848011822</v>
      </c>
      <c r="AV311" s="10">
        <v>119009.768422803</v>
      </c>
      <c r="AW311" s="10">
        <v>110695.173406127</v>
      </c>
      <c r="AX311" s="10">
        <v>114596.038674718</v>
      </c>
      <c r="AY311" s="10">
        <v>116077.717152896</v>
      </c>
      <c r="AZ311" s="10">
        <v>118010.493434836</v>
      </c>
      <c r="BA311" s="10">
        <v>110964.89044915</v>
      </c>
      <c r="BB311" s="10">
        <v>111113.32512129701</v>
      </c>
      <c r="BC311" s="10">
        <v>115059.92951169</v>
      </c>
      <c r="BD311" s="10">
        <v>110374.315556121</v>
      </c>
      <c r="BE311" s="10">
        <v>110527.20039788001</v>
      </c>
      <c r="BF311" s="10">
        <v>119812.864350064</v>
      </c>
      <c r="BG311" s="10">
        <v>106992.011978296</v>
      </c>
      <c r="BH311" s="10">
        <v>117689.24741805599</v>
      </c>
      <c r="BI311" s="10">
        <v>107965.49642728599</v>
      </c>
      <c r="BJ311" s="10">
        <v>117737.84204432501</v>
      </c>
      <c r="BK311" s="10">
        <v>112737.25759636601</v>
      </c>
      <c r="BL311" s="10">
        <v>109238.60940079299</v>
      </c>
      <c r="BM311" s="10">
        <v>116454.187739416</v>
      </c>
      <c r="BN311" s="10">
        <v>115851.097197783</v>
      </c>
      <c r="BO311" s="37">
        <f t="shared" si="9"/>
        <v>3.8430524198335841E-2</v>
      </c>
      <c r="BP311" s="37"/>
      <c r="BQ311" s="37"/>
    </row>
    <row r="312" spans="1:69" x14ac:dyDescent="0.25">
      <c r="A312" s="1" t="s">
        <v>1948</v>
      </c>
      <c r="B312" s="4" t="s">
        <v>1366</v>
      </c>
      <c r="C312" s="4" t="s">
        <v>1367</v>
      </c>
      <c r="D312" s="8">
        <v>2328794.4144555898</v>
      </c>
      <c r="E312" s="8">
        <v>2340439.2413822901</v>
      </c>
      <c r="F312" s="8">
        <v>2312560.33627646</v>
      </c>
      <c r="G312" s="8">
        <v>2360818.2801129501</v>
      </c>
      <c r="H312" s="8">
        <v>2276944.4015144501</v>
      </c>
      <c r="I312" s="8">
        <v>2309047.5858059898</v>
      </c>
      <c r="J312" s="8">
        <v>2321601.9620386399</v>
      </c>
      <c r="K312" s="8">
        <v>2279995.39351113</v>
      </c>
      <c r="L312" s="8">
        <v>2248669.4313325998</v>
      </c>
      <c r="M312" s="8">
        <v>2274686.9536461299</v>
      </c>
      <c r="N312" s="8">
        <v>2221629.3611650998</v>
      </c>
      <c r="O312" s="8">
        <v>2280681.79274899</v>
      </c>
      <c r="P312" s="8">
        <v>2178014.37889814</v>
      </c>
      <c r="Q312" s="8">
        <v>2335095.9212505301</v>
      </c>
      <c r="R312" s="8">
        <v>2236038.9314777702</v>
      </c>
      <c r="S312" s="8">
        <v>2301168.7776441602</v>
      </c>
      <c r="T312" s="8">
        <v>2225106.0191858802</v>
      </c>
      <c r="U312" s="8">
        <v>2163749.24306176</v>
      </c>
      <c r="V312" s="8">
        <v>2249271.4252081998</v>
      </c>
      <c r="W312" s="8">
        <v>2250335.1854647398</v>
      </c>
      <c r="X312" s="8">
        <v>2159675.7140608002</v>
      </c>
      <c r="Y312" s="8">
        <v>2255966.56596671</v>
      </c>
      <c r="Z312" s="8">
        <v>2142068.5622622198</v>
      </c>
      <c r="AA312" s="8">
        <v>2146595.6591430302</v>
      </c>
      <c r="AB312" s="8">
        <v>2203261.4331912501</v>
      </c>
      <c r="AC312" s="8">
        <v>2141393.58050881</v>
      </c>
      <c r="AD312" s="8">
        <v>2183816.3892684998</v>
      </c>
      <c r="AE312" s="8">
        <v>2187254.5170968599</v>
      </c>
      <c r="AF312" s="8">
        <v>2229138.9539653398</v>
      </c>
      <c r="AG312" s="8">
        <v>2200687.8852568101</v>
      </c>
      <c r="AH312" s="7">
        <f t="shared" si="8"/>
        <v>2.8818636295888021E-2</v>
      </c>
      <c r="AI312" s="7"/>
      <c r="AJ312" s="7"/>
      <c r="AK312" s="10">
        <v>804975.44615142501</v>
      </c>
      <c r="AL312" s="10">
        <v>901558.17729788006</v>
      </c>
      <c r="AM312" s="10">
        <v>906514.921857949</v>
      </c>
      <c r="AN312" s="10">
        <v>841049.38655100402</v>
      </c>
      <c r="AO312" s="10">
        <v>934490.82680239005</v>
      </c>
      <c r="AP312" s="10">
        <v>905869.195845776</v>
      </c>
      <c r="AQ312" s="10">
        <v>887114.20540080103</v>
      </c>
      <c r="AR312" s="10">
        <v>908451.12041641097</v>
      </c>
      <c r="AS312" s="10">
        <v>873848.85595018696</v>
      </c>
      <c r="AT312" s="10">
        <v>850577.16336036799</v>
      </c>
      <c r="AU312" s="10">
        <v>915838.23633605405</v>
      </c>
      <c r="AV312" s="10">
        <v>866376.61041035398</v>
      </c>
      <c r="AW312" s="10">
        <v>843987.44358091999</v>
      </c>
      <c r="AX312" s="10">
        <v>885372.973726533</v>
      </c>
      <c r="AY312" s="10">
        <v>894640.26665481401</v>
      </c>
      <c r="AZ312" s="10">
        <v>908333.54491365398</v>
      </c>
      <c r="BA312" s="10">
        <v>867328.03266546398</v>
      </c>
      <c r="BB312" s="10">
        <v>838783.17032343103</v>
      </c>
      <c r="BC312" s="10">
        <v>895862.26250232302</v>
      </c>
      <c r="BD312" s="10">
        <v>840276.61301904696</v>
      </c>
      <c r="BE312" s="10">
        <v>861868.91980241204</v>
      </c>
      <c r="BF312" s="10">
        <v>869996.174000222</v>
      </c>
      <c r="BG312" s="10">
        <v>874477.03840008297</v>
      </c>
      <c r="BH312" s="10">
        <v>830438.41808156006</v>
      </c>
      <c r="BI312" s="10">
        <v>827904.85662803799</v>
      </c>
      <c r="BJ312" s="10">
        <v>838228.19921289606</v>
      </c>
      <c r="BK312" s="10">
        <v>886710.53178005898</v>
      </c>
      <c r="BL312" s="10">
        <v>866178.65479557798</v>
      </c>
      <c r="BM312" s="10">
        <v>852362.78449054295</v>
      </c>
      <c r="BN312" s="10">
        <v>836854.57938527502</v>
      </c>
      <c r="BO312" s="37">
        <f t="shared" si="9"/>
        <v>3.618101701471356E-2</v>
      </c>
      <c r="BP312" s="37"/>
      <c r="BQ312" s="37"/>
    </row>
    <row r="313" spans="1:69" x14ac:dyDescent="0.25">
      <c r="A313" s="1" t="s">
        <v>1949</v>
      </c>
      <c r="B313" s="4" t="s">
        <v>1371</v>
      </c>
      <c r="C313" s="4" t="s">
        <v>1372</v>
      </c>
      <c r="D313" s="8" t="s">
        <v>0</v>
      </c>
      <c r="E313" s="8" t="s">
        <v>0</v>
      </c>
      <c r="F313" s="8" t="s">
        <v>0</v>
      </c>
      <c r="G313" s="8" t="s">
        <v>0</v>
      </c>
      <c r="H313" s="8" t="s">
        <v>0</v>
      </c>
      <c r="I313" s="8" t="s">
        <v>0</v>
      </c>
      <c r="J313" s="8" t="s">
        <v>0</v>
      </c>
      <c r="K313" s="8" t="s">
        <v>0</v>
      </c>
      <c r="L313" s="8" t="s">
        <v>0</v>
      </c>
      <c r="M313" s="8" t="s">
        <v>0</v>
      </c>
      <c r="N313" s="8" t="s">
        <v>0</v>
      </c>
      <c r="O313" s="8" t="s">
        <v>0</v>
      </c>
      <c r="P313" s="8" t="s">
        <v>0</v>
      </c>
      <c r="Q313" s="8" t="s">
        <v>0</v>
      </c>
      <c r="R313" s="8" t="s">
        <v>0</v>
      </c>
      <c r="S313" s="8" t="s">
        <v>0</v>
      </c>
      <c r="T313" s="8" t="s">
        <v>0</v>
      </c>
      <c r="U313" s="8" t="s">
        <v>0</v>
      </c>
      <c r="V313" s="8" t="s">
        <v>0</v>
      </c>
      <c r="W313" s="8" t="s">
        <v>0</v>
      </c>
      <c r="X313" s="8" t="s">
        <v>0</v>
      </c>
      <c r="Y313" s="8" t="s">
        <v>0</v>
      </c>
      <c r="Z313" s="8" t="s">
        <v>0</v>
      </c>
      <c r="AA313" s="8" t="s">
        <v>0</v>
      </c>
      <c r="AB313" s="8" t="s">
        <v>0</v>
      </c>
      <c r="AC313" s="8" t="s">
        <v>0</v>
      </c>
      <c r="AD313" s="8" t="s">
        <v>0</v>
      </c>
      <c r="AE313" s="8" t="s">
        <v>0</v>
      </c>
      <c r="AF313" s="8" t="s">
        <v>0</v>
      </c>
      <c r="AG313" s="8" t="s">
        <v>0</v>
      </c>
      <c r="AH313" s="7" t="e">
        <f t="shared" si="8"/>
        <v>#DIV/0!</v>
      </c>
      <c r="AI313" s="7"/>
      <c r="AJ313" s="7"/>
      <c r="AK313" s="10" t="s">
        <v>0</v>
      </c>
      <c r="AL313" s="10" t="s">
        <v>0</v>
      </c>
      <c r="AM313" s="10" t="s">
        <v>0</v>
      </c>
      <c r="AN313" s="10" t="s">
        <v>0</v>
      </c>
      <c r="AO313" s="10" t="s">
        <v>0</v>
      </c>
      <c r="AP313" s="10" t="s">
        <v>0</v>
      </c>
      <c r="AQ313" s="10" t="s">
        <v>0</v>
      </c>
      <c r="AR313" s="10" t="s">
        <v>0</v>
      </c>
      <c r="AS313" s="10" t="s">
        <v>0</v>
      </c>
      <c r="AT313" s="10" t="s">
        <v>0</v>
      </c>
      <c r="AU313" s="10" t="s">
        <v>0</v>
      </c>
      <c r="AV313" s="10" t="s">
        <v>0</v>
      </c>
      <c r="AW313" s="10" t="s">
        <v>0</v>
      </c>
      <c r="AX313" s="10" t="s">
        <v>0</v>
      </c>
      <c r="AY313" s="10" t="s">
        <v>0</v>
      </c>
      <c r="AZ313" s="10" t="s">
        <v>0</v>
      </c>
      <c r="BA313" s="10" t="s">
        <v>0</v>
      </c>
      <c r="BB313" s="10" t="s">
        <v>0</v>
      </c>
      <c r="BC313" s="10" t="s">
        <v>0</v>
      </c>
      <c r="BD313" s="10" t="s">
        <v>0</v>
      </c>
      <c r="BE313" s="10" t="s">
        <v>0</v>
      </c>
      <c r="BF313" s="10" t="s">
        <v>0</v>
      </c>
      <c r="BG313" s="10" t="s">
        <v>0</v>
      </c>
      <c r="BH313" s="10" t="s">
        <v>0</v>
      </c>
      <c r="BI313" s="10" t="s">
        <v>0</v>
      </c>
      <c r="BJ313" s="10" t="s">
        <v>0</v>
      </c>
      <c r="BK313" s="10" t="s">
        <v>0</v>
      </c>
      <c r="BL313" s="10" t="s">
        <v>0</v>
      </c>
      <c r="BM313" s="10" t="s">
        <v>0</v>
      </c>
      <c r="BN313" s="10" t="s">
        <v>0</v>
      </c>
      <c r="BO313" s="37" t="e">
        <f t="shared" si="9"/>
        <v>#DIV/0!</v>
      </c>
      <c r="BP313" s="37"/>
      <c r="BQ313" s="37"/>
    </row>
    <row r="314" spans="1:69" x14ac:dyDescent="0.25">
      <c r="A314" s="1" t="s">
        <v>1950</v>
      </c>
      <c r="B314" s="4" t="s">
        <v>1376</v>
      </c>
      <c r="C314" s="4" t="s">
        <v>1377</v>
      </c>
      <c r="D314" s="8" t="s">
        <v>0</v>
      </c>
      <c r="E314" s="8" t="s">
        <v>0</v>
      </c>
      <c r="F314" s="8" t="s">
        <v>0</v>
      </c>
      <c r="G314" s="8" t="s">
        <v>0</v>
      </c>
      <c r="H314" s="8" t="s">
        <v>0</v>
      </c>
      <c r="I314" s="8" t="s">
        <v>0</v>
      </c>
      <c r="J314" s="8" t="s">
        <v>0</v>
      </c>
      <c r="K314" s="8" t="s">
        <v>0</v>
      </c>
      <c r="L314" s="8" t="s">
        <v>0</v>
      </c>
      <c r="M314" s="8" t="s">
        <v>0</v>
      </c>
      <c r="N314" s="8" t="s">
        <v>0</v>
      </c>
      <c r="O314" s="8" t="s">
        <v>0</v>
      </c>
      <c r="P314" s="8" t="s">
        <v>0</v>
      </c>
      <c r="Q314" s="8" t="s">
        <v>0</v>
      </c>
      <c r="R314" s="8" t="s">
        <v>0</v>
      </c>
      <c r="S314" s="8" t="s">
        <v>0</v>
      </c>
      <c r="T314" s="8" t="s">
        <v>0</v>
      </c>
      <c r="U314" s="8" t="s">
        <v>0</v>
      </c>
      <c r="V314" s="8" t="s">
        <v>0</v>
      </c>
      <c r="W314" s="8" t="s">
        <v>0</v>
      </c>
      <c r="X314" s="8" t="s">
        <v>0</v>
      </c>
      <c r="Y314" s="8" t="s">
        <v>0</v>
      </c>
      <c r="Z314" s="8" t="s">
        <v>0</v>
      </c>
      <c r="AA314" s="8" t="s">
        <v>0</v>
      </c>
      <c r="AB314" s="8" t="s">
        <v>0</v>
      </c>
      <c r="AC314" s="8" t="s">
        <v>0</v>
      </c>
      <c r="AD314" s="8" t="s">
        <v>0</v>
      </c>
      <c r="AE314" s="8" t="s">
        <v>0</v>
      </c>
      <c r="AF314" s="8" t="s">
        <v>0</v>
      </c>
      <c r="AG314" s="8" t="s">
        <v>0</v>
      </c>
      <c r="AH314" s="7" t="e">
        <f t="shared" si="8"/>
        <v>#DIV/0!</v>
      </c>
      <c r="AI314" s="7"/>
      <c r="AJ314" s="7"/>
      <c r="AK314" s="10" t="s">
        <v>0</v>
      </c>
      <c r="AL314" s="10" t="s">
        <v>0</v>
      </c>
      <c r="AM314" s="10" t="s">
        <v>0</v>
      </c>
      <c r="AN314" s="10" t="s">
        <v>0</v>
      </c>
      <c r="AO314" s="10" t="s">
        <v>0</v>
      </c>
      <c r="AP314" s="10" t="s">
        <v>0</v>
      </c>
      <c r="AQ314" s="10" t="s">
        <v>0</v>
      </c>
      <c r="AR314" s="10" t="s">
        <v>0</v>
      </c>
      <c r="AS314" s="10" t="s">
        <v>0</v>
      </c>
      <c r="AT314" s="10" t="s">
        <v>0</v>
      </c>
      <c r="AU314" s="10" t="s">
        <v>0</v>
      </c>
      <c r="AV314" s="10" t="s">
        <v>0</v>
      </c>
      <c r="AW314" s="10" t="s">
        <v>0</v>
      </c>
      <c r="AX314" s="10" t="s">
        <v>0</v>
      </c>
      <c r="AY314" s="10" t="s">
        <v>0</v>
      </c>
      <c r="AZ314" s="10" t="s">
        <v>0</v>
      </c>
      <c r="BA314" s="10" t="s">
        <v>0</v>
      </c>
      <c r="BB314" s="10" t="s">
        <v>0</v>
      </c>
      <c r="BC314" s="10" t="s">
        <v>0</v>
      </c>
      <c r="BD314" s="10" t="s">
        <v>0</v>
      </c>
      <c r="BE314" s="10" t="s">
        <v>0</v>
      </c>
      <c r="BF314" s="10" t="s">
        <v>0</v>
      </c>
      <c r="BG314" s="10" t="s">
        <v>0</v>
      </c>
      <c r="BH314" s="10" t="s">
        <v>0</v>
      </c>
      <c r="BI314" s="10" t="s">
        <v>0</v>
      </c>
      <c r="BJ314" s="10" t="s">
        <v>0</v>
      </c>
      <c r="BK314" s="10" t="s">
        <v>0</v>
      </c>
      <c r="BL314" s="10" t="s">
        <v>0</v>
      </c>
      <c r="BM314" s="10" t="s">
        <v>0</v>
      </c>
      <c r="BN314" s="10" t="s">
        <v>0</v>
      </c>
      <c r="BO314" s="37" t="e">
        <f t="shared" si="9"/>
        <v>#DIV/0!</v>
      </c>
      <c r="BP314" s="37"/>
      <c r="BQ314" s="37"/>
    </row>
    <row r="315" spans="1:69" x14ac:dyDescent="0.25">
      <c r="A315" s="1" t="s">
        <v>1951</v>
      </c>
      <c r="B315" s="4" t="s">
        <v>1381</v>
      </c>
      <c r="C315" s="4" t="s">
        <v>1382</v>
      </c>
      <c r="D315" s="8" t="s">
        <v>0</v>
      </c>
      <c r="E315" s="8" t="s">
        <v>0</v>
      </c>
      <c r="F315" s="8" t="s">
        <v>0</v>
      </c>
      <c r="G315" s="8" t="s">
        <v>0</v>
      </c>
      <c r="H315" s="8" t="s">
        <v>0</v>
      </c>
      <c r="I315" s="8" t="s">
        <v>0</v>
      </c>
      <c r="J315" s="8" t="s">
        <v>0</v>
      </c>
      <c r="K315" s="8" t="s">
        <v>0</v>
      </c>
      <c r="L315" s="8" t="s">
        <v>0</v>
      </c>
      <c r="M315" s="8" t="s">
        <v>0</v>
      </c>
      <c r="N315" s="8" t="s">
        <v>0</v>
      </c>
      <c r="O315" s="8" t="s">
        <v>0</v>
      </c>
      <c r="P315" s="8" t="s">
        <v>0</v>
      </c>
      <c r="Q315" s="8" t="s">
        <v>0</v>
      </c>
      <c r="R315" s="8" t="s">
        <v>0</v>
      </c>
      <c r="S315" s="8" t="s">
        <v>0</v>
      </c>
      <c r="T315" s="8" t="s">
        <v>0</v>
      </c>
      <c r="U315" s="8" t="s">
        <v>0</v>
      </c>
      <c r="V315" s="8" t="s">
        <v>0</v>
      </c>
      <c r="W315" s="8" t="s">
        <v>0</v>
      </c>
      <c r="X315" s="8" t="s">
        <v>0</v>
      </c>
      <c r="Y315" s="8" t="s">
        <v>0</v>
      </c>
      <c r="Z315" s="8" t="s">
        <v>0</v>
      </c>
      <c r="AA315" s="8" t="s">
        <v>0</v>
      </c>
      <c r="AB315" s="8" t="s">
        <v>0</v>
      </c>
      <c r="AC315" s="8" t="s">
        <v>0</v>
      </c>
      <c r="AD315" s="8" t="s">
        <v>0</v>
      </c>
      <c r="AE315" s="8" t="s">
        <v>0</v>
      </c>
      <c r="AF315" s="8" t="s">
        <v>0</v>
      </c>
      <c r="AG315" s="8" t="s">
        <v>0</v>
      </c>
      <c r="AH315" s="7" t="e">
        <f t="shared" si="8"/>
        <v>#DIV/0!</v>
      </c>
      <c r="AI315" s="7"/>
      <c r="AJ315" s="7"/>
      <c r="AK315" s="10" t="s">
        <v>0</v>
      </c>
      <c r="AL315" s="10" t="s">
        <v>0</v>
      </c>
      <c r="AM315" s="10" t="s">
        <v>0</v>
      </c>
      <c r="AN315" s="10" t="s">
        <v>0</v>
      </c>
      <c r="AO315" s="10" t="s">
        <v>0</v>
      </c>
      <c r="AP315" s="10" t="s">
        <v>0</v>
      </c>
      <c r="AQ315" s="10" t="s">
        <v>0</v>
      </c>
      <c r="AR315" s="10" t="s">
        <v>0</v>
      </c>
      <c r="AS315" s="10" t="s">
        <v>0</v>
      </c>
      <c r="AT315" s="10" t="s">
        <v>0</v>
      </c>
      <c r="AU315" s="10" t="s">
        <v>0</v>
      </c>
      <c r="AV315" s="10" t="s">
        <v>0</v>
      </c>
      <c r="AW315" s="10" t="s">
        <v>0</v>
      </c>
      <c r="AX315" s="10" t="s">
        <v>0</v>
      </c>
      <c r="AY315" s="10" t="s">
        <v>0</v>
      </c>
      <c r="AZ315" s="10" t="s">
        <v>0</v>
      </c>
      <c r="BA315" s="10" t="s">
        <v>0</v>
      </c>
      <c r="BB315" s="10" t="s">
        <v>0</v>
      </c>
      <c r="BC315" s="10" t="s">
        <v>0</v>
      </c>
      <c r="BD315" s="10" t="s">
        <v>0</v>
      </c>
      <c r="BE315" s="10" t="s">
        <v>0</v>
      </c>
      <c r="BF315" s="10" t="s">
        <v>0</v>
      </c>
      <c r="BG315" s="10" t="s">
        <v>0</v>
      </c>
      <c r="BH315" s="10" t="s">
        <v>0</v>
      </c>
      <c r="BI315" s="10" t="s">
        <v>0</v>
      </c>
      <c r="BJ315" s="10" t="s">
        <v>0</v>
      </c>
      <c r="BK315" s="10" t="s">
        <v>0</v>
      </c>
      <c r="BL315" s="10" t="s">
        <v>0</v>
      </c>
      <c r="BM315" s="10" t="s">
        <v>0</v>
      </c>
      <c r="BN315" s="10" t="s">
        <v>0</v>
      </c>
      <c r="BO315" s="37" t="e">
        <f t="shared" si="9"/>
        <v>#DIV/0!</v>
      </c>
      <c r="BP315" s="37"/>
      <c r="BQ315" s="37"/>
    </row>
    <row r="316" spans="1:69" x14ac:dyDescent="0.25">
      <c r="A316" s="1" t="s">
        <v>1952</v>
      </c>
      <c r="B316" s="4" t="s">
        <v>1386</v>
      </c>
      <c r="C316" s="4" t="s">
        <v>1387</v>
      </c>
      <c r="D316" s="8" t="s">
        <v>0</v>
      </c>
      <c r="E316" s="8" t="s">
        <v>0</v>
      </c>
      <c r="F316" s="8" t="s">
        <v>0</v>
      </c>
      <c r="G316" s="8" t="s">
        <v>0</v>
      </c>
      <c r="H316" s="8" t="s">
        <v>0</v>
      </c>
      <c r="I316" s="8" t="s">
        <v>0</v>
      </c>
      <c r="J316" s="8" t="s">
        <v>0</v>
      </c>
      <c r="K316" s="8" t="s">
        <v>0</v>
      </c>
      <c r="L316" s="8" t="s">
        <v>0</v>
      </c>
      <c r="M316" s="8" t="s">
        <v>0</v>
      </c>
      <c r="N316" s="8" t="s">
        <v>0</v>
      </c>
      <c r="O316" s="8" t="s">
        <v>0</v>
      </c>
      <c r="P316" s="8" t="s">
        <v>0</v>
      </c>
      <c r="Q316" s="8" t="s">
        <v>0</v>
      </c>
      <c r="R316" s="8" t="s">
        <v>0</v>
      </c>
      <c r="S316" s="8" t="s">
        <v>0</v>
      </c>
      <c r="T316" s="8" t="s">
        <v>0</v>
      </c>
      <c r="U316" s="8" t="s">
        <v>0</v>
      </c>
      <c r="V316" s="8" t="s">
        <v>0</v>
      </c>
      <c r="W316" s="8" t="s">
        <v>0</v>
      </c>
      <c r="X316" s="8" t="s">
        <v>0</v>
      </c>
      <c r="Y316" s="8" t="s">
        <v>0</v>
      </c>
      <c r="Z316" s="8" t="s">
        <v>0</v>
      </c>
      <c r="AA316" s="8" t="s">
        <v>0</v>
      </c>
      <c r="AB316" s="8" t="s">
        <v>0</v>
      </c>
      <c r="AC316" s="8" t="s">
        <v>0</v>
      </c>
      <c r="AD316" s="8" t="s">
        <v>0</v>
      </c>
      <c r="AE316" s="8" t="s">
        <v>0</v>
      </c>
      <c r="AF316" s="8" t="s">
        <v>0</v>
      </c>
      <c r="AG316" s="8" t="s">
        <v>0</v>
      </c>
      <c r="AH316" s="7" t="e">
        <f t="shared" si="8"/>
        <v>#DIV/0!</v>
      </c>
      <c r="AI316" s="7"/>
      <c r="AJ316" s="7"/>
      <c r="AK316" s="10" t="s">
        <v>0</v>
      </c>
      <c r="AL316" s="10" t="s">
        <v>0</v>
      </c>
      <c r="AM316" s="10" t="s">
        <v>0</v>
      </c>
      <c r="AN316" s="10" t="s">
        <v>0</v>
      </c>
      <c r="AO316" s="10" t="s">
        <v>0</v>
      </c>
      <c r="AP316" s="10" t="s">
        <v>0</v>
      </c>
      <c r="AQ316" s="10" t="s">
        <v>0</v>
      </c>
      <c r="AR316" s="10" t="s">
        <v>0</v>
      </c>
      <c r="AS316" s="10" t="s">
        <v>0</v>
      </c>
      <c r="AT316" s="10" t="s">
        <v>0</v>
      </c>
      <c r="AU316" s="10" t="s">
        <v>0</v>
      </c>
      <c r="AV316" s="10" t="s">
        <v>0</v>
      </c>
      <c r="AW316" s="10" t="s">
        <v>0</v>
      </c>
      <c r="AX316" s="10" t="s">
        <v>0</v>
      </c>
      <c r="AY316" s="10" t="s">
        <v>0</v>
      </c>
      <c r="AZ316" s="10" t="s">
        <v>0</v>
      </c>
      <c r="BA316" s="10" t="s">
        <v>0</v>
      </c>
      <c r="BB316" s="10" t="s">
        <v>0</v>
      </c>
      <c r="BC316" s="10" t="s">
        <v>0</v>
      </c>
      <c r="BD316" s="10" t="s">
        <v>0</v>
      </c>
      <c r="BE316" s="10" t="s">
        <v>0</v>
      </c>
      <c r="BF316" s="10" t="s">
        <v>0</v>
      </c>
      <c r="BG316" s="10" t="s">
        <v>0</v>
      </c>
      <c r="BH316" s="10" t="s">
        <v>0</v>
      </c>
      <c r="BI316" s="10" t="s">
        <v>0</v>
      </c>
      <c r="BJ316" s="10" t="s">
        <v>0</v>
      </c>
      <c r="BK316" s="10" t="s">
        <v>0</v>
      </c>
      <c r="BL316" s="10" t="s">
        <v>0</v>
      </c>
      <c r="BM316" s="10" t="s">
        <v>0</v>
      </c>
      <c r="BN316" s="10" t="s">
        <v>0</v>
      </c>
      <c r="BO316" s="37" t="e">
        <f t="shared" si="9"/>
        <v>#DIV/0!</v>
      </c>
      <c r="BP316" s="37"/>
      <c r="BQ316" s="37"/>
    </row>
    <row r="317" spans="1:69" x14ac:dyDescent="0.25">
      <c r="A317" s="1" t="s">
        <v>1953</v>
      </c>
      <c r="B317" s="4" t="s">
        <v>1391</v>
      </c>
      <c r="C317" s="4" t="s">
        <v>1392</v>
      </c>
      <c r="D317" s="8">
        <v>5037432.4881881699</v>
      </c>
      <c r="E317" s="8">
        <v>5230639.4221613901</v>
      </c>
      <c r="F317" s="8">
        <v>4870935.8275624802</v>
      </c>
      <c r="G317" s="8">
        <v>5041893.1905760001</v>
      </c>
      <c r="H317" s="8">
        <v>5020494.7118568998</v>
      </c>
      <c r="I317" s="8">
        <v>5170991.9069061801</v>
      </c>
      <c r="J317" s="8">
        <v>4998594.0256192395</v>
      </c>
      <c r="K317" s="8">
        <v>5154589.4488182301</v>
      </c>
      <c r="L317" s="8">
        <v>4983257.9981193496</v>
      </c>
      <c r="M317" s="8">
        <v>4980402.20715441</v>
      </c>
      <c r="N317" s="8">
        <v>5064007.3216874301</v>
      </c>
      <c r="O317" s="8">
        <v>4945959.0983222397</v>
      </c>
      <c r="P317" s="8">
        <v>4911905.3120534997</v>
      </c>
      <c r="Q317" s="8">
        <v>4901913.7780991597</v>
      </c>
      <c r="R317" s="8">
        <v>4893454.7499298602</v>
      </c>
      <c r="S317" s="8">
        <v>4971472.8235738399</v>
      </c>
      <c r="T317" s="8">
        <v>5093811.1307315398</v>
      </c>
      <c r="U317" s="8">
        <v>5019908.0007370701</v>
      </c>
      <c r="V317" s="8">
        <v>5110436.0068470603</v>
      </c>
      <c r="W317" s="8">
        <v>4900145.4996213997</v>
      </c>
      <c r="X317" s="8">
        <v>4744248.9389089895</v>
      </c>
      <c r="Y317" s="8">
        <v>4890563.3003347302</v>
      </c>
      <c r="Z317" s="8">
        <v>4786907.98283388</v>
      </c>
      <c r="AA317" s="8">
        <v>4953438.8123912597</v>
      </c>
      <c r="AB317" s="8">
        <v>4860854.7837193096</v>
      </c>
      <c r="AC317" s="8">
        <v>4524992.0169806397</v>
      </c>
      <c r="AD317" s="8">
        <v>4711278.2926217597</v>
      </c>
      <c r="AE317" s="8">
        <v>4828237.25766885</v>
      </c>
      <c r="AF317" s="8">
        <v>4793088.2148838099</v>
      </c>
      <c r="AG317" s="8">
        <v>4833562.7153010601</v>
      </c>
      <c r="AH317" s="7">
        <f t="shared" si="8"/>
        <v>3.0159779910515761E-2</v>
      </c>
      <c r="AI317" s="7"/>
      <c r="AJ317" s="7"/>
      <c r="AK317" s="10">
        <v>1654803.6563015101</v>
      </c>
      <c r="AL317" s="10">
        <v>1679705.94853724</v>
      </c>
      <c r="AM317" s="10">
        <v>1730227.89000288</v>
      </c>
      <c r="AN317" s="10">
        <v>1751854.5812448801</v>
      </c>
      <c r="AO317" s="10">
        <v>1596331.9069265299</v>
      </c>
      <c r="AP317" s="10">
        <v>1642870.4354588101</v>
      </c>
      <c r="AQ317" s="10">
        <v>1670952.05334729</v>
      </c>
      <c r="AR317" s="10">
        <v>1620031.3400173699</v>
      </c>
      <c r="AS317" s="10">
        <v>1620387.9378953699</v>
      </c>
      <c r="AT317" s="10">
        <v>1611376.26169471</v>
      </c>
      <c r="AU317" s="10">
        <v>1642556.1269666899</v>
      </c>
      <c r="AV317" s="10">
        <v>1654591.5171628899</v>
      </c>
      <c r="AW317" s="10">
        <v>1614099.7391458401</v>
      </c>
      <c r="AX317" s="10">
        <v>1609946.2743208499</v>
      </c>
      <c r="AY317" s="10">
        <v>1671583.56932915</v>
      </c>
      <c r="AZ317" s="10">
        <v>1614165.12978606</v>
      </c>
      <c r="BA317" s="10">
        <v>1566683.1239339199</v>
      </c>
      <c r="BB317" s="10">
        <v>1572805.0818173899</v>
      </c>
      <c r="BC317" s="10">
        <v>1701875.8315689799</v>
      </c>
      <c r="BD317" s="10">
        <v>1617901.5957545899</v>
      </c>
      <c r="BE317" s="10">
        <v>1646625.9692657699</v>
      </c>
      <c r="BF317" s="10">
        <v>1612661.0584231301</v>
      </c>
      <c r="BG317" s="10">
        <v>1592925.7077115199</v>
      </c>
      <c r="BH317" s="10">
        <v>1548225.4647504301</v>
      </c>
      <c r="BI317" s="10">
        <v>1604607.9146144099</v>
      </c>
      <c r="BJ317" s="10">
        <v>1563725.9135734199</v>
      </c>
      <c r="BK317" s="10">
        <v>1533215.09420342</v>
      </c>
      <c r="BL317" s="10">
        <v>1632601.2892738599</v>
      </c>
      <c r="BM317" s="10">
        <v>1622454.48628528</v>
      </c>
      <c r="BN317" s="10">
        <v>1537568.94263763</v>
      </c>
      <c r="BO317" s="37">
        <f t="shared" si="9"/>
        <v>3.1978207089771199E-2</v>
      </c>
      <c r="BP317" s="37"/>
      <c r="BQ317" s="37"/>
    </row>
    <row r="318" spans="1:69" x14ac:dyDescent="0.25">
      <c r="A318" s="1" t="s">
        <v>1954</v>
      </c>
      <c r="B318" s="4" t="s">
        <v>1396</v>
      </c>
      <c r="C318" s="4" t="s">
        <v>1397</v>
      </c>
      <c r="D318" s="8" t="s">
        <v>0</v>
      </c>
      <c r="E318" s="8" t="s">
        <v>0</v>
      </c>
      <c r="F318" s="8" t="s">
        <v>0</v>
      </c>
      <c r="G318" s="8" t="s">
        <v>0</v>
      </c>
      <c r="H318" s="8" t="s">
        <v>0</v>
      </c>
      <c r="I318" s="8" t="s">
        <v>0</v>
      </c>
      <c r="J318" s="8" t="s">
        <v>0</v>
      </c>
      <c r="K318" s="8" t="s">
        <v>0</v>
      </c>
      <c r="L318" s="8" t="s">
        <v>0</v>
      </c>
      <c r="M318" s="8" t="s">
        <v>0</v>
      </c>
      <c r="N318" s="8" t="s">
        <v>0</v>
      </c>
      <c r="O318" s="8" t="s">
        <v>0</v>
      </c>
      <c r="P318" s="8" t="s">
        <v>0</v>
      </c>
      <c r="Q318" s="8" t="s">
        <v>0</v>
      </c>
      <c r="R318" s="8" t="s">
        <v>0</v>
      </c>
      <c r="S318" s="8" t="s">
        <v>0</v>
      </c>
      <c r="T318" s="8" t="s">
        <v>0</v>
      </c>
      <c r="U318" s="8" t="s">
        <v>0</v>
      </c>
      <c r="V318" s="8" t="s">
        <v>0</v>
      </c>
      <c r="W318" s="8" t="s">
        <v>0</v>
      </c>
      <c r="X318" s="8" t="s">
        <v>0</v>
      </c>
      <c r="Y318" s="8" t="s">
        <v>0</v>
      </c>
      <c r="Z318" s="8" t="s">
        <v>0</v>
      </c>
      <c r="AA318" s="8" t="s">
        <v>0</v>
      </c>
      <c r="AB318" s="8" t="s">
        <v>0</v>
      </c>
      <c r="AC318" s="8" t="s">
        <v>0</v>
      </c>
      <c r="AD318" s="8" t="s">
        <v>0</v>
      </c>
      <c r="AE318" s="8" t="s">
        <v>0</v>
      </c>
      <c r="AF318" s="8" t="s">
        <v>0</v>
      </c>
      <c r="AG318" s="8" t="s">
        <v>0</v>
      </c>
      <c r="AH318" s="7" t="e">
        <f t="shared" si="8"/>
        <v>#DIV/0!</v>
      </c>
      <c r="AI318" s="7"/>
      <c r="AJ318" s="7"/>
      <c r="AK318" s="10" t="s">
        <v>0</v>
      </c>
      <c r="AL318" s="10" t="s">
        <v>0</v>
      </c>
      <c r="AM318" s="10" t="s">
        <v>0</v>
      </c>
      <c r="AN318" s="10" t="s">
        <v>0</v>
      </c>
      <c r="AO318" s="10" t="s">
        <v>0</v>
      </c>
      <c r="AP318" s="10" t="s">
        <v>0</v>
      </c>
      <c r="AQ318" s="10" t="s">
        <v>0</v>
      </c>
      <c r="AR318" s="10" t="s">
        <v>0</v>
      </c>
      <c r="AS318" s="10" t="s">
        <v>0</v>
      </c>
      <c r="AT318" s="10" t="s">
        <v>0</v>
      </c>
      <c r="AU318" s="10" t="s">
        <v>0</v>
      </c>
      <c r="AV318" s="10" t="s">
        <v>0</v>
      </c>
      <c r="AW318" s="10" t="s">
        <v>0</v>
      </c>
      <c r="AX318" s="10" t="s">
        <v>0</v>
      </c>
      <c r="AY318" s="10" t="s">
        <v>0</v>
      </c>
      <c r="AZ318" s="10" t="s">
        <v>0</v>
      </c>
      <c r="BA318" s="10" t="s">
        <v>0</v>
      </c>
      <c r="BB318" s="10" t="s">
        <v>0</v>
      </c>
      <c r="BC318" s="10" t="s">
        <v>0</v>
      </c>
      <c r="BD318" s="10" t="s">
        <v>0</v>
      </c>
      <c r="BE318" s="10" t="s">
        <v>0</v>
      </c>
      <c r="BF318" s="10" t="s">
        <v>0</v>
      </c>
      <c r="BG318" s="10" t="s">
        <v>0</v>
      </c>
      <c r="BH318" s="10" t="s">
        <v>0</v>
      </c>
      <c r="BI318" s="10" t="s">
        <v>0</v>
      </c>
      <c r="BJ318" s="10" t="s">
        <v>0</v>
      </c>
      <c r="BK318" s="10" t="s">
        <v>0</v>
      </c>
      <c r="BL318" s="10" t="s">
        <v>0</v>
      </c>
      <c r="BM318" s="10" t="s">
        <v>0</v>
      </c>
      <c r="BN318" s="10" t="s">
        <v>0</v>
      </c>
      <c r="BO318" s="37" t="e">
        <f t="shared" si="9"/>
        <v>#DIV/0!</v>
      </c>
      <c r="BP318" s="37"/>
      <c r="BQ318" s="37"/>
    </row>
    <row r="319" spans="1:69" x14ac:dyDescent="0.25">
      <c r="A319" s="1" t="s">
        <v>1955</v>
      </c>
      <c r="B319" s="4" t="s">
        <v>1400</v>
      </c>
      <c r="C319" s="4" t="s">
        <v>1401</v>
      </c>
      <c r="D319" s="8" t="s">
        <v>0</v>
      </c>
      <c r="E319" s="8" t="s">
        <v>0</v>
      </c>
      <c r="F319" s="8" t="s">
        <v>0</v>
      </c>
      <c r="G319" s="8" t="s">
        <v>0</v>
      </c>
      <c r="H319" s="8" t="s">
        <v>0</v>
      </c>
      <c r="I319" s="8" t="s">
        <v>0</v>
      </c>
      <c r="J319" s="8" t="s">
        <v>0</v>
      </c>
      <c r="K319" s="8" t="s">
        <v>0</v>
      </c>
      <c r="L319" s="8" t="s">
        <v>0</v>
      </c>
      <c r="M319" s="8" t="s">
        <v>0</v>
      </c>
      <c r="N319" s="8" t="s">
        <v>0</v>
      </c>
      <c r="O319" s="8" t="s">
        <v>0</v>
      </c>
      <c r="P319" s="8" t="s">
        <v>0</v>
      </c>
      <c r="Q319" s="8" t="s">
        <v>0</v>
      </c>
      <c r="R319" s="8" t="s">
        <v>0</v>
      </c>
      <c r="S319" s="8" t="s">
        <v>0</v>
      </c>
      <c r="T319" s="8" t="s">
        <v>0</v>
      </c>
      <c r="U319" s="8" t="s">
        <v>0</v>
      </c>
      <c r="V319" s="8" t="s">
        <v>0</v>
      </c>
      <c r="W319" s="8" t="s">
        <v>0</v>
      </c>
      <c r="X319" s="8" t="s">
        <v>0</v>
      </c>
      <c r="Y319" s="8" t="s">
        <v>0</v>
      </c>
      <c r="Z319" s="8" t="s">
        <v>0</v>
      </c>
      <c r="AA319" s="8" t="s">
        <v>0</v>
      </c>
      <c r="AB319" s="8" t="s">
        <v>0</v>
      </c>
      <c r="AC319" s="8" t="s">
        <v>0</v>
      </c>
      <c r="AD319" s="8" t="s">
        <v>0</v>
      </c>
      <c r="AE319" s="8" t="s">
        <v>0</v>
      </c>
      <c r="AF319" s="8" t="s">
        <v>0</v>
      </c>
      <c r="AG319" s="8" t="s">
        <v>0</v>
      </c>
      <c r="AH319" s="7" t="e">
        <f t="shared" si="8"/>
        <v>#DIV/0!</v>
      </c>
      <c r="AI319" s="7"/>
      <c r="AJ319" s="7"/>
      <c r="AK319" s="10">
        <v>31677.101673983801</v>
      </c>
      <c r="AL319" s="10">
        <v>26043.885698525999</v>
      </c>
      <c r="AM319" s="10">
        <v>29753.240812371299</v>
      </c>
      <c r="AN319" s="10">
        <v>32782.149534063901</v>
      </c>
      <c r="AO319" s="10">
        <v>32719.360334588899</v>
      </c>
      <c r="AP319" s="10">
        <v>27392.244496010801</v>
      </c>
      <c r="AQ319" s="10">
        <v>26167.279542497399</v>
      </c>
      <c r="AR319" s="10">
        <v>30003.4733457736</v>
      </c>
      <c r="AS319" s="10">
        <v>25138.102123889199</v>
      </c>
      <c r="AT319" s="10">
        <v>27064.887891849299</v>
      </c>
      <c r="AU319" s="10">
        <v>29874.271105101299</v>
      </c>
      <c r="AV319" s="10">
        <v>23539.4201890482</v>
      </c>
      <c r="AW319" s="10">
        <v>26993.986680899801</v>
      </c>
      <c r="AX319" s="10">
        <v>24155.877463625198</v>
      </c>
      <c r="AY319" s="10">
        <v>27399.734002723599</v>
      </c>
      <c r="AZ319" s="10">
        <v>25703.426908369998</v>
      </c>
      <c r="BA319" s="10">
        <v>24031.057160220698</v>
      </c>
      <c r="BB319" s="10">
        <v>28806.484296905201</v>
      </c>
      <c r="BC319" s="10">
        <v>29278.860745857601</v>
      </c>
      <c r="BD319" s="10">
        <v>27027.393918677699</v>
      </c>
      <c r="BE319" s="10">
        <v>24586.4430559518</v>
      </c>
      <c r="BF319" s="10">
        <v>24296.605651722799</v>
      </c>
      <c r="BG319" s="10">
        <v>24339.787906498499</v>
      </c>
      <c r="BH319" s="10">
        <v>27296.824152321398</v>
      </c>
      <c r="BI319" s="10">
        <v>26486.1184366282</v>
      </c>
      <c r="BJ319" s="10">
        <v>24154.9803894658</v>
      </c>
      <c r="BK319" s="10">
        <v>25932.293828515601</v>
      </c>
      <c r="BL319" s="10">
        <v>23235.947175329999</v>
      </c>
      <c r="BM319" s="10">
        <v>27102.5996113769</v>
      </c>
      <c r="BN319" s="10">
        <v>25664.540655447199</v>
      </c>
      <c r="BO319" s="37">
        <f t="shared" si="9"/>
        <v>9.8152133535495234E-2</v>
      </c>
      <c r="BP319" s="37"/>
      <c r="BQ319" s="37"/>
    </row>
    <row r="320" spans="1:69" x14ac:dyDescent="0.25">
      <c r="A320" s="1" t="s">
        <v>1956</v>
      </c>
      <c r="B320" s="4" t="s">
        <v>1405</v>
      </c>
      <c r="C320" s="4" t="s">
        <v>1406</v>
      </c>
      <c r="D320" s="8" t="s">
        <v>0</v>
      </c>
      <c r="E320" s="8" t="s">
        <v>0</v>
      </c>
      <c r="F320" s="8" t="s">
        <v>0</v>
      </c>
      <c r="G320" s="8" t="s">
        <v>0</v>
      </c>
      <c r="H320" s="8" t="s">
        <v>0</v>
      </c>
      <c r="I320" s="8" t="s">
        <v>0</v>
      </c>
      <c r="J320" s="8" t="s">
        <v>0</v>
      </c>
      <c r="K320" s="8" t="s">
        <v>0</v>
      </c>
      <c r="L320" s="8" t="s">
        <v>0</v>
      </c>
      <c r="M320" s="8" t="s">
        <v>0</v>
      </c>
      <c r="N320" s="8" t="s">
        <v>0</v>
      </c>
      <c r="O320" s="8" t="s">
        <v>0</v>
      </c>
      <c r="P320" s="8" t="s">
        <v>0</v>
      </c>
      <c r="Q320" s="8" t="s">
        <v>0</v>
      </c>
      <c r="R320" s="8" t="s">
        <v>0</v>
      </c>
      <c r="S320" s="8" t="s">
        <v>0</v>
      </c>
      <c r="T320" s="8" t="s">
        <v>0</v>
      </c>
      <c r="U320" s="8" t="s">
        <v>0</v>
      </c>
      <c r="V320" s="8" t="s">
        <v>0</v>
      </c>
      <c r="W320" s="8" t="s">
        <v>0</v>
      </c>
      <c r="X320" s="8" t="s">
        <v>0</v>
      </c>
      <c r="Y320" s="8" t="s">
        <v>0</v>
      </c>
      <c r="Z320" s="8" t="s">
        <v>0</v>
      </c>
      <c r="AA320" s="8" t="s">
        <v>0</v>
      </c>
      <c r="AB320" s="8" t="s">
        <v>0</v>
      </c>
      <c r="AC320" s="8" t="s">
        <v>0</v>
      </c>
      <c r="AD320" s="8" t="s">
        <v>0</v>
      </c>
      <c r="AE320" s="8" t="s">
        <v>0</v>
      </c>
      <c r="AF320" s="8" t="s">
        <v>0</v>
      </c>
      <c r="AG320" s="8" t="s">
        <v>0</v>
      </c>
      <c r="AH320" s="7" t="e">
        <f t="shared" si="8"/>
        <v>#DIV/0!</v>
      </c>
      <c r="AI320" s="7"/>
      <c r="AJ320" s="7"/>
      <c r="AK320" s="10" t="s">
        <v>0</v>
      </c>
      <c r="AL320" s="10" t="s">
        <v>0</v>
      </c>
      <c r="AM320" s="10" t="s">
        <v>0</v>
      </c>
      <c r="AN320" s="10" t="s">
        <v>0</v>
      </c>
      <c r="AO320" s="10" t="s">
        <v>0</v>
      </c>
      <c r="AP320" s="10" t="s">
        <v>0</v>
      </c>
      <c r="AQ320" s="10" t="s">
        <v>0</v>
      </c>
      <c r="AR320" s="10" t="s">
        <v>0</v>
      </c>
      <c r="AS320" s="10" t="s">
        <v>0</v>
      </c>
      <c r="AT320" s="10" t="s">
        <v>0</v>
      </c>
      <c r="AU320" s="10" t="s">
        <v>0</v>
      </c>
      <c r="AV320" s="10" t="s">
        <v>0</v>
      </c>
      <c r="AW320" s="10" t="s">
        <v>0</v>
      </c>
      <c r="AX320" s="10" t="s">
        <v>0</v>
      </c>
      <c r="AY320" s="10" t="s">
        <v>0</v>
      </c>
      <c r="AZ320" s="10" t="s">
        <v>0</v>
      </c>
      <c r="BA320" s="10" t="s">
        <v>0</v>
      </c>
      <c r="BB320" s="10" t="s">
        <v>0</v>
      </c>
      <c r="BC320" s="10" t="s">
        <v>0</v>
      </c>
      <c r="BD320" s="10" t="s">
        <v>0</v>
      </c>
      <c r="BE320" s="10" t="s">
        <v>0</v>
      </c>
      <c r="BF320" s="10" t="s">
        <v>0</v>
      </c>
      <c r="BG320" s="10" t="s">
        <v>0</v>
      </c>
      <c r="BH320" s="10" t="s">
        <v>0</v>
      </c>
      <c r="BI320" s="10" t="s">
        <v>0</v>
      </c>
      <c r="BJ320" s="10" t="s">
        <v>0</v>
      </c>
      <c r="BK320" s="10" t="s">
        <v>0</v>
      </c>
      <c r="BL320" s="10" t="s">
        <v>0</v>
      </c>
      <c r="BM320" s="10" t="s">
        <v>0</v>
      </c>
      <c r="BN320" s="10" t="s">
        <v>0</v>
      </c>
      <c r="BO320" s="37" t="e">
        <f t="shared" si="9"/>
        <v>#DIV/0!</v>
      </c>
      <c r="BP320" s="37"/>
      <c r="BQ320" s="37"/>
    </row>
    <row r="321" spans="1:69" x14ac:dyDescent="0.25">
      <c r="A321" s="1" t="s">
        <v>1957</v>
      </c>
      <c r="B321" s="4" t="s">
        <v>1410</v>
      </c>
      <c r="C321" s="4" t="s">
        <v>1411</v>
      </c>
      <c r="D321" s="8">
        <v>557076.245233836</v>
      </c>
      <c r="E321" s="8">
        <v>472714.66970591299</v>
      </c>
      <c r="F321" s="8">
        <v>460634.26343671099</v>
      </c>
      <c r="G321" s="8">
        <v>423732.57884211699</v>
      </c>
      <c r="H321" s="8">
        <v>402999.21406978898</v>
      </c>
      <c r="I321" s="8">
        <v>399264.934669754</v>
      </c>
      <c r="J321" s="8">
        <v>416652.33585635299</v>
      </c>
      <c r="K321" s="8">
        <v>400723.33634301397</v>
      </c>
      <c r="L321" s="8">
        <v>389467.14481351001</v>
      </c>
      <c r="M321" s="8">
        <v>373151.75291105098</v>
      </c>
      <c r="N321" s="8">
        <v>377013.67713848501</v>
      </c>
      <c r="O321" s="8">
        <v>372145.08791315201</v>
      </c>
      <c r="P321" s="8">
        <v>359768.32098073099</v>
      </c>
      <c r="Q321" s="8">
        <v>360716.98698524002</v>
      </c>
      <c r="R321" s="8">
        <v>352362.15412669699</v>
      </c>
      <c r="S321" s="8">
        <v>333410.071986628</v>
      </c>
      <c r="T321" s="8">
        <v>329574.467808888</v>
      </c>
      <c r="U321" s="8">
        <v>330420.923481434</v>
      </c>
      <c r="V321" s="8">
        <v>313363.98321427102</v>
      </c>
      <c r="W321" s="8">
        <v>311980.940505184</v>
      </c>
      <c r="X321" s="8">
        <v>303852.53385450901</v>
      </c>
      <c r="Y321" s="8">
        <v>325617.64810081403</v>
      </c>
      <c r="Z321" s="8">
        <v>319236.79046750598</v>
      </c>
      <c r="AA321" s="8">
        <v>321061.70467871602</v>
      </c>
      <c r="AB321" s="8">
        <v>312574.46979839698</v>
      </c>
      <c r="AC321" s="8">
        <v>321068.64824058401</v>
      </c>
      <c r="AD321" s="8">
        <v>323737.76983710099</v>
      </c>
      <c r="AE321" s="8">
        <v>286307.72500769701</v>
      </c>
      <c r="AF321" s="8">
        <v>301923.922202988</v>
      </c>
      <c r="AG321" s="8">
        <v>302503.37559077702</v>
      </c>
      <c r="AH321" s="7">
        <f t="shared" si="8"/>
        <v>0.16796546980203189</v>
      </c>
      <c r="AI321" s="7"/>
      <c r="AJ321" s="7"/>
      <c r="AK321" s="10">
        <v>527941.82100316195</v>
      </c>
      <c r="AL321" s="10">
        <v>471888.86846426397</v>
      </c>
      <c r="AM321" s="10">
        <v>448889.00513884798</v>
      </c>
      <c r="AN321" s="10">
        <v>449284.28194639698</v>
      </c>
      <c r="AO321" s="10">
        <v>417615.20132541901</v>
      </c>
      <c r="AP321" s="10">
        <v>399465.14338507497</v>
      </c>
      <c r="AQ321" s="10">
        <v>389753.54768497299</v>
      </c>
      <c r="AR321" s="10">
        <v>384903.07014909299</v>
      </c>
      <c r="AS321" s="10">
        <v>374230.12608096999</v>
      </c>
      <c r="AT321" s="10">
        <v>386861.528758817</v>
      </c>
      <c r="AU321" s="10">
        <v>378438.17425523401</v>
      </c>
      <c r="AV321" s="10">
        <v>353714.98564939498</v>
      </c>
      <c r="AW321" s="10">
        <v>368334.09425848501</v>
      </c>
      <c r="AX321" s="10">
        <v>354419.14108908997</v>
      </c>
      <c r="AY321" s="10">
        <v>341708.49604442198</v>
      </c>
      <c r="AZ321" s="10">
        <v>347506.61064954702</v>
      </c>
      <c r="BA321" s="10">
        <v>343176.01654213201</v>
      </c>
      <c r="BB321" s="10">
        <v>318831.64438678598</v>
      </c>
      <c r="BC321" s="10">
        <v>324824.55409953801</v>
      </c>
      <c r="BD321" s="10">
        <v>309492.12440605398</v>
      </c>
      <c r="BE321" s="10">
        <v>312090.86961460498</v>
      </c>
      <c r="BF321" s="10">
        <v>322175.25321828702</v>
      </c>
      <c r="BG321" s="10">
        <v>325001.80337005702</v>
      </c>
      <c r="BH321" s="10">
        <v>321944.41103208502</v>
      </c>
      <c r="BI321" s="10">
        <v>328769.53833170002</v>
      </c>
      <c r="BJ321" s="10">
        <v>316515.58563799702</v>
      </c>
      <c r="BK321" s="10">
        <v>319471.32353796199</v>
      </c>
      <c r="BL321" s="10">
        <v>320287.73306205397</v>
      </c>
      <c r="BM321" s="10">
        <v>310128.682517585</v>
      </c>
      <c r="BN321" s="10">
        <v>302018.61471275298</v>
      </c>
      <c r="BO321" s="37">
        <f t="shared" si="9"/>
        <v>0.15273600125908285</v>
      </c>
      <c r="BP321" s="37"/>
      <c r="BQ321" s="37"/>
    </row>
    <row r="322" spans="1:69" x14ac:dyDescent="0.25">
      <c r="A322" s="1" t="s">
        <v>1958</v>
      </c>
      <c r="B322" s="4" t="s">
        <v>1415</v>
      </c>
      <c r="C322" s="4" t="s">
        <v>1416</v>
      </c>
      <c r="D322" s="8" t="s">
        <v>0</v>
      </c>
      <c r="E322" s="8" t="s">
        <v>0</v>
      </c>
      <c r="F322" s="8" t="s">
        <v>0</v>
      </c>
      <c r="G322" s="8" t="s">
        <v>0</v>
      </c>
      <c r="H322" s="8" t="s">
        <v>0</v>
      </c>
      <c r="I322" s="8" t="s">
        <v>0</v>
      </c>
      <c r="J322" s="8" t="s">
        <v>0</v>
      </c>
      <c r="K322" s="8" t="s">
        <v>0</v>
      </c>
      <c r="L322" s="8" t="s">
        <v>0</v>
      </c>
      <c r="M322" s="8" t="s">
        <v>0</v>
      </c>
      <c r="N322" s="8" t="s">
        <v>0</v>
      </c>
      <c r="O322" s="8" t="s">
        <v>0</v>
      </c>
      <c r="P322" s="8" t="s">
        <v>0</v>
      </c>
      <c r="Q322" s="8" t="s">
        <v>0</v>
      </c>
      <c r="R322" s="8" t="s">
        <v>0</v>
      </c>
      <c r="S322" s="8" t="s">
        <v>0</v>
      </c>
      <c r="T322" s="8" t="s">
        <v>0</v>
      </c>
      <c r="U322" s="8" t="s">
        <v>0</v>
      </c>
      <c r="V322" s="8" t="s">
        <v>0</v>
      </c>
      <c r="W322" s="8" t="s">
        <v>0</v>
      </c>
      <c r="X322" s="8" t="s">
        <v>0</v>
      </c>
      <c r="Y322" s="8" t="s">
        <v>0</v>
      </c>
      <c r="Z322" s="8" t="s">
        <v>0</v>
      </c>
      <c r="AA322" s="8" t="s">
        <v>0</v>
      </c>
      <c r="AB322" s="8" t="s">
        <v>0</v>
      </c>
      <c r="AC322" s="8" t="s">
        <v>0</v>
      </c>
      <c r="AD322" s="8" t="s">
        <v>0</v>
      </c>
      <c r="AE322" s="8" t="s">
        <v>0</v>
      </c>
      <c r="AF322" s="8" t="s">
        <v>0</v>
      </c>
      <c r="AG322" s="8" t="s">
        <v>0</v>
      </c>
      <c r="AH322" s="7" t="e">
        <f t="shared" si="8"/>
        <v>#DIV/0!</v>
      </c>
      <c r="AI322" s="7"/>
      <c r="AJ322" s="7"/>
      <c r="AK322" s="10" t="s">
        <v>0</v>
      </c>
      <c r="AL322" s="10" t="s">
        <v>0</v>
      </c>
      <c r="AM322" s="10" t="s">
        <v>0</v>
      </c>
      <c r="AN322" s="10" t="s">
        <v>0</v>
      </c>
      <c r="AO322" s="10" t="s">
        <v>0</v>
      </c>
      <c r="AP322" s="10" t="s">
        <v>0</v>
      </c>
      <c r="AQ322" s="10" t="s">
        <v>0</v>
      </c>
      <c r="AR322" s="10" t="s">
        <v>0</v>
      </c>
      <c r="AS322" s="10" t="s">
        <v>0</v>
      </c>
      <c r="AT322" s="10" t="s">
        <v>0</v>
      </c>
      <c r="AU322" s="10" t="s">
        <v>0</v>
      </c>
      <c r="AV322" s="10" t="s">
        <v>0</v>
      </c>
      <c r="AW322" s="10" t="s">
        <v>0</v>
      </c>
      <c r="AX322" s="10" t="s">
        <v>0</v>
      </c>
      <c r="AY322" s="10" t="s">
        <v>0</v>
      </c>
      <c r="AZ322" s="10" t="s">
        <v>0</v>
      </c>
      <c r="BA322" s="10" t="s">
        <v>0</v>
      </c>
      <c r="BB322" s="10" t="s">
        <v>0</v>
      </c>
      <c r="BC322" s="10" t="s">
        <v>0</v>
      </c>
      <c r="BD322" s="10" t="s">
        <v>0</v>
      </c>
      <c r="BE322" s="10" t="s">
        <v>0</v>
      </c>
      <c r="BF322" s="10" t="s">
        <v>0</v>
      </c>
      <c r="BG322" s="10" t="s">
        <v>0</v>
      </c>
      <c r="BH322" s="10" t="s">
        <v>0</v>
      </c>
      <c r="BI322" s="10" t="s">
        <v>0</v>
      </c>
      <c r="BJ322" s="10" t="s">
        <v>0</v>
      </c>
      <c r="BK322" s="10" t="s">
        <v>0</v>
      </c>
      <c r="BL322" s="10" t="s">
        <v>0</v>
      </c>
      <c r="BM322" s="10" t="s">
        <v>0</v>
      </c>
      <c r="BN322" s="10" t="s">
        <v>0</v>
      </c>
      <c r="BO322" s="37" t="e">
        <f t="shared" si="9"/>
        <v>#DIV/0!</v>
      </c>
      <c r="BP322" s="37"/>
      <c r="BQ322" s="37"/>
    </row>
    <row r="323" spans="1:69" x14ac:dyDescent="0.25">
      <c r="A323" s="1" t="s">
        <v>1959</v>
      </c>
      <c r="B323" s="4" t="s">
        <v>1420</v>
      </c>
      <c r="C323" s="4" t="s">
        <v>1421</v>
      </c>
      <c r="D323" s="8" t="s">
        <v>0</v>
      </c>
      <c r="E323" s="8" t="s">
        <v>0</v>
      </c>
      <c r="F323" s="8" t="s">
        <v>0</v>
      </c>
      <c r="G323" s="8" t="s">
        <v>0</v>
      </c>
      <c r="H323" s="8" t="s">
        <v>0</v>
      </c>
      <c r="I323" s="8" t="s">
        <v>0</v>
      </c>
      <c r="J323" s="8" t="s">
        <v>0</v>
      </c>
      <c r="K323" s="8" t="s">
        <v>0</v>
      </c>
      <c r="L323" s="8" t="s">
        <v>0</v>
      </c>
      <c r="M323" s="8" t="s">
        <v>0</v>
      </c>
      <c r="N323" s="8" t="s">
        <v>0</v>
      </c>
      <c r="O323" s="8" t="s">
        <v>0</v>
      </c>
      <c r="P323" s="8" t="s">
        <v>0</v>
      </c>
      <c r="Q323" s="8" t="s">
        <v>0</v>
      </c>
      <c r="R323" s="8" t="s">
        <v>0</v>
      </c>
      <c r="S323" s="8" t="s">
        <v>0</v>
      </c>
      <c r="T323" s="8" t="s">
        <v>0</v>
      </c>
      <c r="U323" s="8" t="s">
        <v>0</v>
      </c>
      <c r="V323" s="8" t="s">
        <v>0</v>
      </c>
      <c r="W323" s="8" t="s">
        <v>0</v>
      </c>
      <c r="X323" s="8" t="s">
        <v>0</v>
      </c>
      <c r="Y323" s="8" t="s">
        <v>0</v>
      </c>
      <c r="Z323" s="8" t="s">
        <v>0</v>
      </c>
      <c r="AA323" s="8" t="s">
        <v>0</v>
      </c>
      <c r="AB323" s="8" t="s">
        <v>0</v>
      </c>
      <c r="AC323" s="8" t="s">
        <v>0</v>
      </c>
      <c r="AD323" s="8" t="s">
        <v>0</v>
      </c>
      <c r="AE323" s="8" t="s">
        <v>0</v>
      </c>
      <c r="AF323" s="8" t="s">
        <v>0</v>
      </c>
      <c r="AG323" s="8" t="s">
        <v>0</v>
      </c>
      <c r="AH323" s="7" t="e">
        <f t="shared" ref="AH323:AH386" si="10">STDEV(D323:AG323)/AVERAGE(D323:AG323)</f>
        <v>#DIV/0!</v>
      </c>
      <c r="AI323" s="7"/>
      <c r="AJ323" s="7"/>
      <c r="AK323" s="10" t="s">
        <v>0</v>
      </c>
      <c r="AL323" s="10" t="s">
        <v>0</v>
      </c>
      <c r="AM323" s="10" t="s">
        <v>0</v>
      </c>
      <c r="AN323" s="10" t="s">
        <v>0</v>
      </c>
      <c r="AO323" s="10" t="s">
        <v>0</v>
      </c>
      <c r="AP323" s="10" t="s">
        <v>0</v>
      </c>
      <c r="AQ323" s="10" t="s">
        <v>0</v>
      </c>
      <c r="AR323" s="10" t="s">
        <v>0</v>
      </c>
      <c r="AS323" s="10" t="s">
        <v>0</v>
      </c>
      <c r="AT323" s="10" t="s">
        <v>0</v>
      </c>
      <c r="AU323" s="10" t="s">
        <v>0</v>
      </c>
      <c r="AV323" s="10" t="s">
        <v>0</v>
      </c>
      <c r="AW323" s="10" t="s">
        <v>0</v>
      </c>
      <c r="AX323" s="10" t="s">
        <v>0</v>
      </c>
      <c r="AY323" s="10" t="s">
        <v>0</v>
      </c>
      <c r="AZ323" s="10" t="s">
        <v>0</v>
      </c>
      <c r="BA323" s="10" t="s">
        <v>0</v>
      </c>
      <c r="BB323" s="10" t="s">
        <v>0</v>
      </c>
      <c r="BC323" s="10" t="s">
        <v>0</v>
      </c>
      <c r="BD323" s="10" t="s">
        <v>0</v>
      </c>
      <c r="BE323" s="10" t="s">
        <v>0</v>
      </c>
      <c r="BF323" s="10" t="s">
        <v>0</v>
      </c>
      <c r="BG323" s="10" t="s">
        <v>0</v>
      </c>
      <c r="BH323" s="10" t="s">
        <v>0</v>
      </c>
      <c r="BI323" s="10" t="s">
        <v>0</v>
      </c>
      <c r="BJ323" s="10" t="s">
        <v>0</v>
      </c>
      <c r="BK323" s="10" t="s">
        <v>0</v>
      </c>
      <c r="BL323" s="10" t="s">
        <v>0</v>
      </c>
      <c r="BM323" s="10" t="s">
        <v>0</v>
      </c>
      <c r="BN323" s="10" t="s">
        <v>0</v>
      </c>
      <c r="BO323" s="37" t="e">
        <f t="shared" ref="BO323:BO386" si="11">STDEV(AK323:BN323)/AVERAGE(AK323:BN323)</f>
        <v>#DIV/0!</v>
      </c>
      <c r="BP323" s="37"/>
      <c r="BQ323" s="37"/>
    </row>
    <row r="324" spans="1:69" x14ac:dyDescent="0.25">
      <c r="A324" s="1" t="s">
        <v>1960</v>
      </c>
      <c r="B324" s="4" t="s">
        <v>1424</v>
      </c>
      <c r="C324" s="4" t="s">
        <v>1425</v>
      </c>
      <c r="D324" s="8" t="s">
        <v>0</v>
      </c>
      <c r="E324" s="8" t="s">
        <v>0</v>
      </c>
      <c r="F324" s="8" t="s">
        <v>0</v>
      </c>
      <c r="G324" s="8" t="s">
        <v>0</v>
      </c>
      <c r="H324" s="8" t="s">
        <v>0</v>
      </c>
      <c r="I324" s="8" t="s">
        <v>0</v>
      </c>
      <c r="J324" s="8" t="s">
        <v>0</v>
      </c>
      <c r="K324" s="8" t="s">
        <v>0</v>
      </c>
      <c r="L324" s="8" t="s">
        <v>0</v>
      </c>
      <c r="M324" s="8" t="s">
        <v>0</v>
      </c>
      <c r="N324" s="8" t="s">
        <v>0</v>
      </c>
      <c r="O324" s="8" t="s">
        <v>0</v>
      </c>
      <c r="P324" s="8" t="s">
        <v>0</v>
      </c>
      <c r="Q324" s="8" t="s">
        <v>0</v>
      </c>
      <c r="R324" s="8" t="s">
        <v>0</v>
      </c>
      <c r="S324" s="8" t="s">
        <v>0</v>
      </c>
      <c r="T324" s="8" t="s">
        <v>0</v>
      </c>
      <c r="U324" s="8" t="s">
        <v>0</v>
      </c>
      <c r="V324" s="8" t="s">
        <v>0</v>
      </c>
      <c r="W324" s="8" t="s">
        <v>0</v>
      </c>
      <c r="X324" s="8" t="s">
        <v>0</v>
      </c>
      <c r="Y324" s="8" t="s">
        <v>0</v>
      </c>
      <c r="Z324" s="8" t="s">
        <v>0</v>
      </c>
      <c r="AA324" s="8" t="s">
        <v>0</v>
      </c>
      <c r="AB324" s="8" t="s">
        <v>0</v>
      </c>
      <c r="AC324" s="8" t="s">
        <v>0</v>
      </c>
      <c r="AD324" s="8" t="s">
        <v>0</v>
      </c>
      <c r="AE324" s="8" t="s">
        <v>0</v>
      </c>
      <c r="AF324" s="8" t="s">
        <v>0</v>
      </c>
      <c r="AG324" s="8" t="s">
        <v>0</v>
      </c>
      <c r="AH324" s="7" t="e">
        <f t="shared" si="10"/>
        <v>#DIV/0!</v>
      </c>
      <c r="AI324" s="7"/>
      <c r="AJ324" s="7"/>
      <c r="AK324" s="10" t="s">
        <v>0</v>
      </c>
      <c r="AL324" s="10" t="s">
        <v>0</v>
      </c>
      <c r="AM324" s="10" t="s">
        <v>0</v>
      </c>
      <c r="AN324" s="10" t="s">
        <v>0</v>
      </c>
      <c r="AO324" s="10" t="s">
        <v>0</v>
      </c>
      <c r="AP324" s="10" t="s">
        <v>0</v>
      </c>
      <c r="AQ324" s="10" t="s">
        <v>0</v>
      </c>
      <c r="AR324" s="10" t="s">
        <v>0</v>
      </c>
      <c r="AS324" s="10" t="s">
        <v>0</v>
      </c>
      <c r="AT324" s="10" t="s">
        <v>0</v>
      </c>
      <c r="AU324" s="10" t="s">
        <v>0</v>
      </c>
      <c r="AV324" s="10" t="s">
        <v>0</v>
      </c>
      <c r="AW324" s="10" t="s">
        <v>0</v>
      </c>
      <c r="AX324" s="10" t="s">
        <v>0</v>
      </c>
      <c r="AY324" s="10" t="s">
        <v>0</v>
      </c>
      <c r="AZ324" s="10" t="s">
        <v>0</v>
      </c>
      <c r="BA324" s="10" t="s">
        <v>0</v>
      </c>
      <c r="BB324" s="10" t="s">
        <v>0</v>
      </c>
      <c r="BC324" s="10" t="s">
        <v>0</v>
      </c>
      <c r="BD324" s="10" t="s">
        <v>0</v>
      </c>
      <c r="BE324" s="10" t="s">
        <v>0</v>
      </c>
      <c r="BF324" s="10" t="s">
        <v>0</v>
      </c>
      <c r="BG324" s="10" t="s">
        <v>0</v>
      </c>
      <c r="BH324" s="10" t="s">
        <v>0</v>
      </c>
      <c r="BI324" s="10" t="s">
        <v>0</v>
      </c>
      <c r="BJ324" s="10" t="s">
        <v>0</v>
      </c>
      <c r="BK324" s="10" t="s">
        <v>0</v>
      </c>
      <c r="BL324" s="10" t="s">
        <v>0</v>
      </c>
      <c r="BM324" s="10" t="s">
        <v>0</v>
      </c>
      <c r="BN324" s="10" t="s">
        <v>0</v>
      </c>
      <c r="BO324" s="37" t="e">
        <f t="shared" si="11"/>
        <v>#DIV/0!</v>
      </c>
      <c r="BP324" s="37"/>
      <c r="BQ324" s="37"/>
    </row>
    <row r="325" spans="1:69" x14ac:dyDescent="0.25">
      <c r="A325" s="1" t="s">
        <v>1961</v>
      </c>
      <c r="B325" s="4" t="s">
        <v>1428</v>
      </c>
      <c r="C325" s="4" t="s">
        <v>1429</v>
      </c>
      <c r="D325" s="8" t="s">
        <v>0</v>
      </c>
      <c r="E325" s="8" t="s">
        <v>0</v>
      </c>
      <c r="F325" s="8" t="s">
        <v>0</v>
      </c>
      <c r="G325" s="8" t="s">
        <v>0</v>
      </c>
      <c r="H325" s="8" t="s">
        <v>0</v>
      </c>
      <c r="I325" s="8" t="s">
        <v>0</v>
      </c>
      <c r="J325" s="8" t="s">
        <v>0</v>
      </c>
      <c r="K325" s="8" t="s">
        <v>0</v>
      </c>
      <c r="L325" s="8" t="s">
        <v>0</v>
      </c>
      <c r="M325" s="8" t="s">
        <v>0</v>
      </c>
      <c r="N325" s="8" t="s">
        <v>0</v>
      </c>
      <c r="O325" s="8" t="s">
        <v>0</v>
      </c>
      <c r="P325" s="8" t="s">
        <v>0</v>
      </c>
      <c r="Q325" s="8" t="s">
        <v>0</v>
      </c>
      <c r="R325" s="8" t="s">
        <v>0</v>
      </c>
      <c r="S325" s="8" t="s">
        <v>0</v>
      </c>
      <c r="T325" s="8" t="s">
        <v>0</v>
      </c>
      <c r="U325" s="8" t="s">
        <v>0</v>
      </c>
      <c r="V325" s="8" t="s">
        <v>0</v>
      </c>
      <c r="W325" s="8" t="s">
        <v>0</v>
      </c>
      <c r="X325" s="8" t="s">
        <v>0</v>
      </c>
      <c r="Y325" s="8" t="s">
        <v>0</v>
      </c>
      <c r="Z325" s="8" t="s">
        <v>0</v>
      </c>
      <c r="AA325" s="8" t="s">
        <v>0</v>
      </c>
      <c r="AB325" s="8" t="s">
        <v>0</v>
      </c>
      <c r="AC325" s="8" t="s">
        <v>0</v>
      </c>
      <c r="AD325" s="8" t="s">
        <v>0</v>
      </c>
      <c r="AE325" s="8" t="s">
        <v>0</v>
      </c>
      <c r="AF325" s="8" t="s">
        <v>0</v>
      </c>
      <c r="AG325" s="8" t="s">
        <v>0</v>
      </c>
      <c r="AH325" s="7" t="e">
        <f t="shared" si="10"/>
        <v>#DIV/0!</v>
      </c>
      <c r="AI325" s="7"/>
      <c r="AJ325" s="7"/>
      <c r="AK325" s="10" t="s">
        <v>0</v>
      </c>
      <c r="AL325" s="10" t="s">
        <v>0</v>
      </c>
      <c r="AM325" s="10" t="s">
        <v>0</v>
      </c>
      <c r="AN325" s="10" t="s">
        <v>0</v>
      </c>
      <c r="AO325" s="10" t="s">
        <v>0</v>
      </c>
      <c r="AP325" s="10" t="s">
        <v>0</v>
      </c>
      <c r="AQ325" s="10" t="s">
        <v>0</v>
      </c>
      <c r="AR325" s="10" t="s">
        <v>0</v>
      </c>
      <c r="AS325" s="10" t="s">
        <v>0</v>
      </c>
      <c r="AT325" s="10" t="s">
        <v>0</v>
      </c>
      <c r="AU325" s="10" t="s">
        <v>0</v>
      </c>
      <c r="AV325" s="10" t="s">
        <v>0</v>
      </c>
      <c r="AW325" s="10" t="s">
        <v>0</v>
      </c>
      <c r="AX325" s="10" t="s">
        <v>0</v>
      </c>
      <c r="AY325" s="10" t="s">
        <v>0</v>
      </c>
      <c r="AZ325" s="10" t="s">
        <v>0</v>
      </c>
      <c r="BA325" s="10" t="s">
        <v>0</v>
      </c>
      <c r="BB325" s="10" t="s">
        <v>0</v>
      </c>
      <c r="BC325" s="10" t="s">
        <v>0</v>
      </c>
      <c r="BD325" s="10" t="s">
        <v>0</v>
      </c>
      <c r="BE325" s="10" t="s">
        <v>0</v>
      </c>
      <c r="BF325" s="10" t="s">
        <v>0</v>
      </c>
      <c r="BG325" s="10" t="s">
        <v>0</v>
      </c>
      <c r="BH325" s="10" t="s">
        <v>0</v>
      </c>
      <c r="BI325" s="10" t="s">
        <v>0</v>
      </c>
      <c r="BJ325" s="10" t="s">
        <v>0</v>
      </c>
      <c r="BK325" s="10" t="s">
        <v>0</v>
      </c>
      <c r="BL325" s="10" t="s">
        <v>0</v>
      </c>
      <c r="BM325" s="10" t="s">
        <v>0</v>
      </c>
      <c r="BN325" s="10" t="s">
        <v>0</v>
      </c>
      <c r="BO325" s="37" t="e">
        <f t="shared" si="11"/>
        <v>#DIV/0!</v>
      </c>
      <c r="BP325" s="37"/>
      <c r="BQ325" s="37"/>
    </row>
    <row r="326" spans="1:69" x14ac:dyDescent="0.25">
      <c r="A326" s="1" t="s">
        <v>1962</v>
      </c>
      <c r="B326" s="4" t="s">
        <v>1433</v>
      </c>
      <c r="C326" s="4" t="s">
        <v>1434</v>
      </c>
      <c r="D326" s="8">
        <v>62165.819467048401</v>
      </c>
      <c r="E326" s="8">
        <v>66796.990689329206</v>
      </c>
      <c r="F326" s="8">
        <v>62975.981671933398</v>
      </c>
      <c r="G326" s="8">
        <v>63336.663207202801</v>
      </c>
      <c r="H326" s="8">
        <v>64803.572819735396</v>
      </c>
      <c r="I326" s="8">
        <v>68068.806337526999</v>
      </c>
      <c r="J326" s="8">
        <v>61637.5587492903</v>
      </c>
      <c r="K326" s="8">
        <v>56710.245724071901</v>
      </c>
      <c r="L326" s="8">
        <v>65508.194463165899</v>
      </c>
      <c r="M326" s="8">
        <v>63878.531718118698</v>
      </c>
      <c r="N326" s="8">
        <v>66706.521393348099</v>
      </c>
      <c r="O326" s="8">
        <v>66851.597638876905</v>
      </c>
      <c r="P326" s="8">
        <v>63607.810610706903</v>
      </c>
      <c r="Q326" s="8">
        <v>58315.136002081403</v>
      </c>
      <c r="R326" s="8">
        <v>56723.033004591001</v>
      </c>
      <c r="S326" s="8">
        <v>52750.504436330702</v>
      </c>
      <c r="T326" s="8">
        <v>51584.7627054478</v>
      </c>
      <c r="U326" s="8">
        <v>56364.676343240797</v>
      </c>
      <c r="V326" s="8">
        <v>56035.7693834444</v>
      </c>
      <c r="W326" s="8">
        <v>54173.439735146399</v>
      </c>
      <c r="X326" s="8">
        <v>58916.097802180499</v>
      </c>
      <c r="Y326" s="8">
        <v>52149.732237370299</v>
      </c>
      <c r="Z326" s="8">
        <v>61197.6058632524</v>
      </c>
      <c r="AA326" s="8">
        <v>51597.6148114268</v>
      </c>
      <c r="AB326" s="8">
        <v>55555.253961900598</v>
      </c>
      <c r="AC326" s="8">
        <v>58065.706954963804</v>
      </c>
      <c r="AD326" s="8">
        <v>54674.2269317112</v>
      </c>
      <c r="AE326" s="8">
        <v>54229.046577048801</v>
      </c>
      <c r="AF326" s="8">
        <v>53108.3805252495</v>
      </c>
      <c r="AG326" s="8">
        <v>55539.218222191899</v>
      </c>
      <c r="AH326" s="7">
        <f t="shared" si="10"/>
        <v>8.8129416508668124E-2</v>
      </c>
      <c r="AI326" s="7"/>
      <c r="AJ326" s="7"/>
      <c r="AK326" s="10" t="s">
        <v>0</v>
      </c>
      <c r="AL326" s="10" t="s">
        <v>0</v>
      </c>
      <c r="AM326" s="10" t="s">
        <v>0</v>
      </c>
      <c r="AN326" s="10" t="s">
        <v>0</v>
      </c>
      <c r="AO326" s="10" t="s">
        <v>0</v>
      </c>
      <c r="AP326" s="10" t="s">
        <v>0</v>
      </c>
      <c r="AQ326" s="10" t="s">
        <v>0</v>
      </c>
      <c r="AR326" s="10" t="s">
        <v>0</v>
      </c>
      <c r="AS326" s="10" t="s">
        <v>0</v>
      </c>
      <c r="AT326" s="10" t="s">
        <v>0</v>
      </c>
      <c r="AU326" s="10" t="s">
        <v>0</v>
      </c>
      <c r="AV326" s="10" t="s">
        <v>0</v>
      </c>
      <c r="AW326" s="10" t="s">
        <v>0</v>
      </c>
      <c r="AX326" s="10" t="s">
        <v>0</v>
      </c>
      <c r="AY326" s="10" t="s">
        <v>0</v>
      </c>
      <c r="AZ326" s="10" t="s">
        <v>0</v>
      </c>
      <c r="BA326" s="10" t="s">
        <v>0</v>
      </c>
      <c r="BB326" s="10" t="s">
        <v>0</v>
      </c>
      <c r="BC326" s="10" t="s">
        <v>0</v>
      </c>
      <c r="BD326" s="10" t="s">
        <v>0</v>
      </c>
      <c r="BE326" s="10" t="s">
        <v>0</v>
      </c>
      <c r="BF326" s="10" t="s">
        <v>0</v>
      </c>
      <c r="BG326" s="10" t="s">
        <v>0</v>
      </c>
      <c r="BH326" s="10" t="s">
        <v>0</v>
      </c>
      <c r="BI326" s="10" t="s">
        <v>0</v>
      </c>
      <c r="BJ326" s="10" t="s">
        <v>0</v>
      </c>
      <c r="BK326" s="10" t="s">
        <v>0</v>
      </c>
      <c r="BL326" s="10" t="s">
        <v>0</v>
      </c>
      <c r="BM326" s="10" t="s">
        <v>0</v>
      </c>
      <c r="BN326" s="10" t="s">
        <v>0</v>
      </c>
      <c r="BO326" s="37" t="e">
        <f t="shared" si="11"/>
        <v>#DIV/0!</v>
      </c>
      <c r="BP326" s="37"/>
      <c r="BQ326" s="37"/>
    </row>
    <row r="327" spans="1:69" x14ac:dyDescent="0.25">
      <c r="A327" s="1" t="s">
        <v>1963</v>
      </c>
      <c r="B327" s="4" t="s">
        <v>1438</v>
      </c>
      <c r="C327" s="4" t="s">
        <v>1439</v>
      </c>
      <c r="D327" s="8">
        <v>387276.17909576697</v>
      </c>
      <c r="E327" s="8">
        <v>355732.84624639101</v>
      </c>
      <c r="F327" s="8">
        <v>392789.92454210902</v>
      </c>
      <c r="G327" s="8">
        <v>403655.15940864303</v>
      </c>
      <c r="H327" s="8">
        <v>403333.52731509198</v>
      </c>
      <c r="I327" s="8">
        <v>427064.96266082401</v>
      </c>
      <c r="J327" s="8">
        <v>383012.31398466602</v>
      </c>
      <c r="K327" s="8">
        <v>416977.33919232403</v>
      </c>
      <c r="L327" s="8">
        <v>443450.00154298102</v>
      </c>
      <c r="M327" s="8">
        <v>457165.98944907001</v>
      </c>
      <c r="N327" s="8">
        <v>451837.28385636897</v>
      </c>
      <c r="O327" s="8">
        <v>460949.62318348099</v>
      </c>
      <c r="P327" s="8">
        <v>445897.91685127403</v>
      </c>
      <c r="Q327" s="8">
        <v>449004.385143411</v>
      </c>
      <c r="R327" s="8">
        <v>426642.78756295901</v>
      </c>
      <c r="S327" s="8">
        <v>432569.091141182</v>
      </c>
      <c r="T327" s="8">
        <v>438880.71264645399</v>
      </c>
      <c r="U327" s="8">
        <v>411725.62595363602</v>
      </c>
      <c r="V327" s="8">
        <v>441486.83086317201</v>
      </c>
      <c r="W327" s="8">
        <v>379888.058448861</v>
      </c>
      <c r="X327" s="8">
        <v>430065.37832542602</v>
      </c>
      <c r="Y327" s="8">
        <v>444027.19987370103</v>
      </c>
      <c r="Z327" s="8">
        <v>445290.46343540202</v>
      </c>
      <c r="AA327" s="8">
        <v>438903.08443759702</v>
      </c>
      <c r="AB327" s="8">
        <v>408128.10134034097</v>
      </c>
      <c r="AC327" s="8">
        <v>428746.13037203701</v>
      </c>
      <c r="AD327" s="8">
        <v>425693.45634571998</v>
      </c>
      <c r="AE327" s="8">
        <v>480173.14052532101</v>
      </c>
      <c r="AF327" s="8">
        <v>430001.22502791102</v>
      </c>
      <c r="AG327" s="8">
        <v>490187.03783274803</v>
      </c>
      <c r="AH327" s="7">
        <f t="shared" si="10"/>
        <v>6.9395955129002831E-2</v>
      </c>
      <c r="AI327" s="7"/>
      <c r="AJ327" s="7"/>
      <c r="AK327" s="10">
        <v>379269.49345114001</v>
      </c>
      <c r="AL327" s="10">
        <v>373854.64750247699</v>
      </c>
      <c r="AM327" s="10">
        <v>412857.271808627</v>
      </c>
      <c r="AN327" s="10">
        <v>411457.20200490998</v>
      </c>
      <c r="AO327" s="10">
        <v>415702.51945273398</v>
      </c>
      <c r="AP327" s="10">
        <v>447567.63975833298</v>
      </c>
      <c r="AQ327" s="10">
        <v>401943.17247260403</v>
      </c>
      <c r="AR327" s="10">
        <v>423973.61760593503</v>
      </c>
      <c r="AS327" s="10">
        <v>418922.863263331</v>
      </c>
      <c r="AT327" s="10">
        <v>382002.95227825799</v>
      </c>
      <c r="AU327" s="10">
        <v>408356.89718201099</v>
      </c>
      <c r="AV327" s="10">
        <v>417954.75673842599</v>
      </c>
      <c r="AW327" s="10">
        <v>416523.89841923001</v>
      </c>
      <c r="AX327" s="10">
        <v>389734.57715439401</v>
      </c>
      <c r="AY327" s="10">
        <v>404390.40886127698</v>
      </c>
      <c r="AZ327" s="10">
        <v>409540.34092041297</v>
      </c>
      <c r="BA327" s="10">
        <v>424321.08494458301</v>
      </c>
      <c r="BB327" s="10">
        <v>418236.742222631</v>
      </c>
      <c r="BC327" s="10">
        <v>438276.69761346298</v>
      </c>
      <c r="BD327" s="10">
        <v>411105.56438421202</v>
      </c>
      <c r="BE327" s="10">
        <v>382897.73144901299</v>
      </c>
      <c r="BF327" s="10">
        <v>391322.30529250798</v>
      </c>
      <c r="BG327" s="10">
        <v>421205.94202442002</v>
      </c>
      <c r="BH327" s="10">
        <v>398735.06895806402</v>
      </c>
      <c r="BI327" s="10">
        <v>414666.15874012501</v>
      </c>
      <c r="BJ327" s="10">
        <v>432344.51286582102</v>
      </c>
      <c r="BK327" s="10">
        <v>412791.73145223898</v>
      </c>
      <c r="BL327" s="10">
        <v>442264.98983591801</v>
      </c>
      <c r="BM327" s="10">
        <v>425653.63018283498</v>
      </c>
      <c r="BN327" s="10">
        <v>443386.69011707202</v>
      </c>
      <c r="BO327" s="37">
        <f t="shared" si="11"/>
        <v>4.625114951816587E-2</v>
      </c>
      <c r="BP327" s="37"/>
      <c r="BQ327" s="37"/>
    </row>
    <row r="328" spans="1:69" x14ac:dyDescent="0.25">
      <c r="A328" s="1" t="s">
        <v>1964</v>
      </c>
      <c r="B328" s="4" t="s">
        <v>1442</v>
      </c>
      <c r="C328" s="4" t="s">
        <v>1443</v>
      </c>
      <c r="D328" s="8" t="s">
        <v>0</v>
      </c>
      <c r="E328" s="8" t="s">
        <v>0</v>
      </c>
      <c r="F328" s="8" t="s">
        <v>0</v>
      </c>
      <c r="G328" s="8" t="s">
        <v>0</v>
      </c>
      <c r="H328" s="8" t="s">
        <v>0</v>
      </c>
      <c r="I328" s="8" t="s">
        <v>0</v>
      </c>
      <c r="J328" s="8" t="s">
        <v>0</v>
      </c>
      <c r="K328" s="8" t="s">
        <v>0</v>
      </c>
      <c r="L328" s="8" t="s">
        <v>0</v>
      </c>
      <c r="M328" s="8" t="s">
        <v>0</v>
      </c>
      <c r="N328" s="8" t="s">
        <v>0</v>
      </c>
      <c r="O328" s="8" t="s">
        <v>0</v>
      </c>
      <c r="P328" s="8" t="s">
        <v>0</v>
      </c>
      <c r="Q328" s="8" t="s">
        <v>0</v>
      </c>
      <c r="R328" s="8" t="s">
        <v>0</v>
      </c>
      <c r="S328" s="8" t="s">
        <v>0</v>
      </c>
      <c r="T328" s="8" t="s">
        <v>0</v>
      </c>
      <c r="U328" s="8" t="s">
        <v>0</v>
      </c>
      <c r="V328" s="8" t="s">
        <v>0</v>
      </c>
      <c r="W328" s="8" t="s">
        <v>0</v>
      </c>
      <c r="X328" s="8" t="s">
        <v>0</v>
      </c>
      <c r="Y328" s="8" t="s">
        <v>0</v>
      </c>
      <c r="Z328" s="8" t="s">
        <v>0</v>
      </c>
      <c r="AA328" s="8" t="s">
        <v>0</v>
      </c>
      <c r="AB328" s="8" t="s">
        <v>0</v>
      </c>
      <c r="AC328" s="8" t="s">
        <v>0</v>
      </c>
      <c r="AD328" s="8" t="s">
        <v>0</v>
      </c>
      <c r="AE328" s="8" t="s">
        <v>0</v>
      </c>
      <c r="AF328" s="8" t="s">
        <v>0</v>
      </c>
      <c r="AG328" s="8" t="s">
        <v>0</v>
      </c>
      <c r="AH328" s="7" t="e">
        <f t="shared" si="10"/>
        <v>#DIV/0!</v>
      </c>
      <c r="AI328" s="7"/>
      <c r="AJ328" s="7"/>
      <c r="AK328" s="10" t="s">
        <v>0</v>
      </c>
      <c r="AL328" s="10" t="s">
        <v>0</v>
      </c>
      <c r="AM328" s="10" t="s">
        <v>0</v>
      </c>
      <c r="AN328" s="10" t="s">
        <v>0</v>
      </c>
      <c r="AO328" s="10" t="s">
        <v>0</v>
      </c>
      <c r="AP328" s="10" t="s">
        <v>0</v>
      </c>
      <c r="AQ328" s="10" t="s">
        <v>0</v>
      </c>
      <c r="AR328" s="10" t="s">
        <v>0</v>
      </c>
      <c r="AS328" s="10" t="s">
        <v>0</v>
      </c>
      <c r="AT328" s="10" t="s">
        <v>0</v>
      </c>
      <c r="AU328" s="10" t="s">
        <v>0</v>
      </c>
      <c r="AV328" s="10" t="s">
        <v>0</v>
      </c>
      <c r="AW328" s="10" t="s">
        <v>0</v>
      </c>
      <c r="AX328" s="10" t="s">
        <v>0</v>
      </c>
      <c r="AY328" s="10" t="s">
        <v>0</v>
      </c>
      <c r="AZ328" s="10" t="s">
        <v>0</v>
      </c>
      <c r="BA328" s="10" t="s">
        <v>0</v>
      </c>
      <c r="BB328" s="10" t="s">
        <v>0</v>
      </c>
      <c r="BC328" s="10" t="s">
        <v>0</v>
      </c>
      <c r="BD328" s="10" t="s">
        <v>0</v>
      </c>
      <c r="BE328" s="10" t="s">
        <v>0</v>
      </c>
      <c r="BF328" s="10" t="s">
        <v>0</v>
      </c>
      <c r="BG328" s="10" t="s">
        <v>0</v>
      </c>
      <c r="BH328" s="10" t="s">
        <v>0</v>
      </c>
      <c r="BI328" s="10" t="s">
        <v>0</v>
      </c>
      <c r="BJ328" s="10" t="s">
        <v>0</v>
      </c>
      <c r="BK328" s="10" t="s">
        <v>0</v>
      </c>
      <c r="BL328" s="10" t="s">
        <v>0</v>
      </c>
      <c r="BM328" s="10" t="s">
        <v>0</v>
      </c>
      <c r="BN328" s="10" t="s">
        <v>0</v>
      </c>
      <c r="BO328" s="37" t="e">
        <f t="shared" si="11"/>
        <v>#DIV/0!</v>
      </c>
      <c r="BP328" s="37"/>
      <c r="BQ328" s="37"/>
    </row>
    <row r="329" spans="1:69" x14ac:dyDescent="0.25">
      <c r="A329" s="1" t="s">
        <v>1965</v>
      </c>
      <c r="B329" s="4" t="s">
        <v>1447</v>
      </c>
      <c r="C329" s="4" t="s">
        <v>1448</v>
      </c>
      <c r="D329" s="8" t="s">
        <v>0</v>
      </c>
      <c r="E329" s="8" t="s">
        <v>0</v>
      </c>
      <c r="F329" s="8" t="s">
        <v>0</v>
      </c>
      <c r="G329" s="8" t="s">
        <v>0</v>
      </c>
      <c r="H329" s="8" t="s">
        <v>0</v>
      </c>
      <c r="I329" s="8" t="s">
        <v>0</v>
      </c>
      <c r="J329" s="8" t="s">
        <v>0</v>
      </c>
      <c r="K329" s="8" t="s">
        <v>0</v>
      </c>
      <c r="L329" s="8" t="s">
        <v>0</v>
      </c>
      <c r="M329" s="8" t="s">
        <v>0</v>
      </c>
      <c r="N329" s="8" t="s">
        <v>0</v>
      </c>
      <c r="O329" s="8" t="s">
        <v>0</v>
      </c>
      <c r="P329" s="8" t="s">
        <v>0</v>
      </c>
      <c r="Q329" s="8" t="s">
        <v>0</v>
      </c>
      <c r="R329" s="8" t="s">
        <v>0</v>
      </c>
      <c r="S329" s="8" t="s">
        <v>0</v>
      </c>
      <c r="T329" s="8" t="s">
        <v>0</v>
      </c>
      <c r="U329" s="8" t="s">
        <v>0</v>
      </c>
      <c r="V329" s="8" t="s">
        <v>0</v>
      </c>
      <c r="W329" s="8" t="s">
        <v>0</v>
      </c>
      <c r="X329" s="8" t="s">
        <v>0</v>
      </c>
      <c r="Y329" s="8" t="s">
        <v>0</v>
      </c>
      <c r="Z329" s="8" t="s">
        <v>0</v>
      </c>
      <c r="AA329" s="8" t="s">
        <v>0</v>
      </c>
      <c r="AB329" s="8" t="s">
        <v>0</v>
      </c>
      <c r="AC329" s="8" t="s">
        <v>0</v>
      </c>
      <c r="AD329" s="8" t="s">
        <v>0</v>
      </c>
      <c r="AE329" s="8" t="s">
        <v>0</v>
      </c>
      <c r="AF329" s="8" t="s">
        <v>0</v>
      </c>
      <c r="AG329" s="8" t="s">
        <v>0</v>
      </c>
      <c r="AH329" s="7" t="e">
        <f t="shared" si="10"/>
        <v>#DIV/0!</v>
      </c>
      <c r="AI329" s="7"/>
      <c r="AJ329" s="7"/>
      <c r="AK329" s="10" t="s">
        <v>0</v>
      </c>
      <c r="AL329" s="10" t="s">
        <v>0</v>
      </c>
      <c r="AM329" s="10" t="s">
        <v>0</v>
      </c>
      <c r="AN329" s="10" t="s">
        <v>0</v>
      </c>
      <c r="AO329" s="10" t="s">
        <v>0</v>
      </c>
      <c r="AP329" s="10" t="s">
        <v>0</v>
      </c>
      <c r="AQ329" s="10" t="s">
        <v>0</v>
      </c>
      <c r="AR329" s="10" t="s">
        <v>0</v>
      </c>
      <c r="AS329" s="10" t="s">
        <v>0</v>
      </c>
      <c r="AT329" s="10" t="s">
        <v>0</v>
      </c>
      <c r="AU329" s="10" t="s">
        <v>0</v>
      </c>
      <c r="AV329" s="10" t="s">
        <v>0</v>
      </c>
      <c r="AW329" s="10" t="s">
        <v>0</v>
      </c>
      <c r="AX329" s="10" t="s">
        <v>0</v>
      </c>
      <c r="AY329" s="10" t="s">
        <v>0</v>
      </c>
      <c r="AZ329" s="10" t="s">
        <v>0</v>
      </c>
      <c r="BA329" s="10" t="s">
        <v>0</v>
      </c>
      <c r="BB329" s="10" t="s">
        <v>0</v>
      </c>
      <c r="BC329" s="10" t="s">
        <v>0</v>
      </c>
      <c r="BD329" s="10" t="s">
        <v>0</v>
      </c>
      <c r="BE329" s="10" t="s">
        <v>0</v>
      </c>
      <c r="BF329" s="10" t="s">
        <v>0</v>
      </c>
      <c r="BG329" s="10" t="s">
        <v>0</v>
      </c>
      <c r="BH329" s="10" t="s">
        <v>0</v>
      </c>
      <c r="BI329" s="10" t="s">
        <v>0</v>
      </c>
      <c r="BJ329" s="10" t="s">
        <v>0</v>
      </c>
      <c r="BK329" s="10" t="s">
        <v>0</v>
      </c>
      <c r="BL329" s="10" t="s">
        <v>0</v>
      </c>
      <c r="BM329" s="10" t="s">
        <v>0</v>
      </c>
      <c r="BN329" s="10" t="s">
        <v>0</v>
      </c>
      <c r="BO329" s="37" t="e">
        <f t="shared" si="11"/>
        <v>#DIV/0!</v>
      </c>
      <c r="BP329" s="37"/>
      <c r="BQ329" s="37"/>
    </row>
    <row r="330" spans="1:69" x14ac:dyDescent="0.25">
      <c r="A330" s="1" t="s">
        <v>1966</v>
      </c>
      <c r="B330" s="4" t="s">
        <v>1452</v>
      </c>
      <c r="C330" s="4" t="s">
        <v>1453</v>
      </c>
      <c r="D330" s="8" t="s">
        <v>0</v>
      </c>
      <c r="E330" s="8" t="s">
        <v>0</v>
      </c>
      <c r="F330" s="8" t="s">
        <v>0</v>
      </c>
      <c r="G330" s="8" t="s">
        <v>0</v>
      </c>
      <c r="H330" s="8" t="s">
        <v>0</v>
      </c>
      <c r="I330" s="8" t="s">
        <v>0</v>
      </c>
      <c r="J330" s="8" t="s">
        <v>0</v>
      </c>
      <c r="K330" s="8" t="s">
        <v>0</v>
      </c>
      <c r="L330" s="8" t="s">
        <v>0</v>
      </c>
      <c r="M330" s="8" t="s">
        <v>0</v>
      </c>
      <c r="N330" s="8" t="s">
        <v>0</v>
      </c>
      <c r="O330" s="8" t="s">
        <v>0</v>
      </c>
      <c r="P330" s="8" t="s">
        <v>0</v>
      </c>
      <c r="Q330" s="8" t="s">
        <v>0</v>
      </c>
      <c r="R330" s="8" t="s">
        <v>0</v>
      </c>
      <c r="S330" s="8" t="s">
        <v>0</v>
      </c>
      <c r="T330" s="8" t="s">
        <v>0</v>
      </c>
      <c r="U330" s="8" t="s">
        <v>0</v>
      </c>
      <c r="V330" s="8" t="s">
        <v>0</v>
      </c>
      <c r="W330" s="8" t="s">
        <v>0</v>
      </c>
      <c r="X330" s="8" t="s">
        <v>0</v>
      </c>
      <c r="Y330" s="8" t="s">
        <v>0</v>
      </c>
      <c r="Z330" s="8" t="s">
        <v>0</v>
      </c>
      <c r="AA330" s="8" t="s">
        <v>0</v>
      </c>
      <c r="AB330" s="8" t="s">
        <v>0</v>
      </c>
      <c r="AC330" s="8" t="s">
        <v>0</v>
      </c>
      <c r="AD330" s="8" t="s">
        <v>0</v>
      </c>
      <c r="AE330" s="8" t="s">
        <v>0</v>
      </c>
      <c r="AF330" s="8" t="s">
        <v>0</v>
      </c>
      <c r="AG330" s="8" t="s">
        <v>0</v>
      </c>
      <c r="AH330" s="7" t="e">
        <f t="shared" si="10"/>
        <v>#DIV/0!</v>
      </c>
      <c r="AI330" s="7"/>
      <c r="AJ330" s="7"/>
      <c r="AK330" s="10" t="s">
        <v>0</v>
      </c>
      <c r="AL330" s="10" t="s">
        <v>0</v>
      </c>
      <c r="AM330" s="10" t="s">
        <v>0</v>
      </c>
      <c r="AN330" s="10" t="s">
        <v>0</v>
      </c>
      <c r="AO330" s="10" t="s">
        <v>0</v>
      </c>
      <c r="AP330" s="10" t="s">
        <v>0</v>
      </c>
      <c r="AQ330" s="10" t="s">
        <v>0</v>
      </c>
      <c r="AR330" s="10" t="s">
        <v>0</v>
      </c>
      <c r="AS330" s="10" t="s">
        <v>0</v>
      </c>
      <c r="AT330" s="10" t="s">
        <v>0</v>
      </c>
      <c r="AU330" s="10" t="s">
        <v>0</v>
      </c>
      <c r="AV330" s="10" t="s">
        <v>0</v>
      </c>
      <c r="AW330" s="10" t="s">
        <v>0</v>
      </c>
      <c r="AX330" s="10" t="s">
        <v>0</v>
      </c>
      <c r="AY330" s="10" t="s">
        <v>0</v>
      </c>
      <c r="AZ330" s="10" t="s">
        <v>0</v>
      </c>
      <c r="BA330" s="10" t="s">
        <v>0</v>
      </c>
      <c r="BB330" s="10" t="s">
        <v>0</v>
      </c>
      <c r="BC330" s="10" t="s">
        <v>0</v>
      </c>
      <c r="BD330" s="10" t="s">
        <v>0</v>
      </c>
      <c r="BE330" s="10" t="s">
        <v>0</v>
      </c>
      <c r="BF330" s="10" t="s">
        <v>0</v>
      </c>
      <c r="BG330" s="10" t="s">
        <v>0</v>
      </c>
      <c r="BH330" s="10" t="s">
        <v>0</v>
      </c>
      <c r="BI330" s="10" t="s">
        <v>0</v>
      </c>
      <c r="BJ330" s="10" t="s">
        <v>0</v>
      </c>
      <c r="BK330" s="10" t="s">
        <v>0</v>
      </c>
      <c r="BL330" s="10" t="s">
        <v>0</v>
      </c>
      <c r="BM330" s="10" t="s">
        <v>0</v>
      </c>
      <c r="BN330" s="10" t="s">
        <v>0</v>
      </c>
      <c r="BO330" s="37" t="e">
        <f t="shared" si="11"/>
        <v>#DIV/0!</v>
      </c>
      <c r="BP330" s="37"/>
      <c r="BQ330" s="37"/>
    </row>
    <row r="331" spans="1:69" x14ac:dyDescent="0.25">
      <c r="A331" s="1" t="s">
        <v>1967</v>
      </c>
      <c r="B331" s="4" t="s">
        <v>1457</v>
      </c>
      <c r="C331" s="4" t="s">
        <v>1458</v>
      </c>
      <c r="D331" s="8" t="s">
        <v>0</v>
      </c>
      <c r="E331" s="8" t="s">
        <v>0</v>
      </c>
      <c r="F331" s="8" t="s">
        <v>0</v>
      </c>
      <c r="G331" s="8" t="s">
        <v>0</v>
      </c>
      <c r="H331" s="8" t="s">
        <v>0</v>
      </c>
      <c r="I331" s="8" t="s">
        <v>0</v>
      </c>
      <c r="J331" s="8" t="s">
        <v>0</v>
      </c>
      <c r="K331" s="8" t="s">
        <v>0</v>
      </c>
      <c r="L331" s="8" t="s">
        <v>0</v>
      </c>
      <c r="M331" s="8" t="s">
        <v>0</v>
      </c>
      <c r="N331" s="8" t="s">
        <v>0</v>
      </c>
      <c r="O331" s="8" t="s">
        <v>0</v>
      </c>
      <c r="P331" s="8" t="s">
        <v>0</v>
      </c>
      <c r="Q331" s="8" t="s">
        <v>0</v>
      </c>
      <c r="R331" s="8" t="s">
        <v>0</v>
      </c>
      <c r="S331" s="8" t="s">
        <v>0</v>
      </c>
      <c r="T331" s="8" t="s">
        <v>0</v>
      </c>
      <c r="U331" s="8" t="s">
        <v>0</v>
      </c>
      <c r="V331" s="8" t="s">
        <v>0</v>
      </c>
      <c r="W331" s="8" t="s">
        <v>0</v>
      </c>
      <c r="X331" s="8" t="s">
        <v>0</v>
      </c>
      <c r="Y331" s="8" t="s">
        <v>0</v>
      </c>
      <c r="Z331" s="8" t="s">
        <v>0</v>
      </c>
      <c r="AA331" s="8" t="s">
        <v>0</v>
      </c>
      <c r="AB331" s="8" t="s">
        <v>0</v>
      </c>
      <c r="AC331" s="8" t="s">
        <v>0</v>
      </c>
      <c r="AD331" s="8" t="s">
        <v>0</v>
      </c>
      <c r="AE331" s="8" t="s">
        <v>0</v>
      </c>
      <c r="AF331" s="8" t="s">
        <v>0</v>
      </c>
      <c r="AG331" s="8" t="s">
        <v>0</v>
      </c>
      <c r="AH331" s="7" t="e">
        <f t="shared" si="10"/>
        <v>#DIV/0!</v>
      </c>
      <c r="AI331" s="7"/>
      <c r="AJ331" s="7"/>
      <c r="AK331" s="10" t="s">
        <v>0</v>
      </c>
      <c r="AL331" s="10" t="s">
        <v>0</v>
      </c>
      <c r="AM331" s="10" t="s">
        <v>0</v>
      </c>
      <c r="AN331" s="10" t="s">
        <v>0</v>
      </c>
      <c r="AO331" s="10" t="s">
        <v>0</v>
      </c>
      <c r="AP331" s="10" t="s">
        <v>0</v>
      </c>
      <c r="AQ331" s="10" t="s">
        <v>0</v>
      </c>
      <c r="AR331" s="10" t="s">
        <v>0</v>
      </c>
      <c r="AS331" s="10" t="s">
        <v>0</v>
      </c>
      <c r="AT331" s="10" t="s">
        <v>0</v>
      </c>
      <c r="AU331" s="10" t="s">
        <v>0</v>
      </c>
      <c r="AV331" s="10" t="s">
        <v>0</v>
      </c>
      <c r="AW331" s="10" t="s">
        <v>0</v>
      </c>
      <c r="AX331" s="10" t="s">
        <v>0</v>
      </c>
      <c r="AY331" s="10" t="s">
        <v>0</v>
      </c>
      <c r="AZ331" s="10" t="s">
        <v>0</v>
      </c>
      <c r="BA331" s="10" t="s">
        <v>0</v>
      </c>
      <c r="BB331" s="10" t="s">
        <v>0</v>
      </c>
      <c r="BC331" s="10" t="s">
        <v>0</v>
      </c>
      <c r="BD331" s="10" t="s">
        <v>0</v>
      </c>
      <c r="BE331" s="10" t="s">
        <v>0</v>
      </c>
      <c r="BF331" s="10" t="s">
        <v>0</v>
      </c>
      <c r="BG331" s="10" t="s">
        <v>0</v>
      </c>
      <c r="BH331" s="10" t="s">
        <v>0</v>
      </c>
      <c r="BI331" s="10" t="s">
        <v>0</v>
      </c>
      <c r="BJ331" s="10" t="s">
        <v>0</v>
      </c>
      <c r="BK331" s="10" t="s">
        <v>0</v>
      </c>
      <c r="BL331" s="10" t="s">
        <v>0</v>
      </c>
      <c r="BM331" s="10" t="s">
        <v>0</v>
      </c>
      <c r="BN331" s="10" t="s">
        <v>0</v>
      </c>
      <c r="BO331" s="37" t="e">
        <f t="shared" si="11"/>
        <v>#DIV/0!</v>
      </c>
      <c r="BP331" s="37"/>
      <c r="BQ331" s="37"/>
    </row>
    <row r="332" spans="1:69" x14ac:dyDescent="0.25">
      <c r="A332" s="1" t="s">
        <v>1968</v>
      </c>
      <c r="B332" s="4" t="s">
        <v>1462</v>
      </c>
      <c r="C332" s="4" t="s">
        <v>1463</v>
      </c>
      <c r="D332" s="8">
        <v>31940.158200959198</v>
      </c>
      <c r="E332" s="8">
        <v>31134.568592836898</v>
      </c>
      <c r="F332" s="8">
        <v>33469.361892043897</v>
      </c>
      <c r="G332" s="8">
        <v>32062.818054925101</v>
      </c>
      <c r="H332" s="8">
        <v>27646.0727551741</v>
      </c>
      <c r="I332" s="8">
        <v>32989.9334189777</v>
      </c>
      <c r="J332" s="8">
        <v>35592.2607649321</v>
      </c>
      <c r="K332" s="8">
        <v>30524.759824857199</v>
      </c>
      <c r="L332" s="8">
        <v>30950.975799538599</v>
      </c>
      <c r="M332" s="8">
        <v>29092.242198792399</v>
      </c>
      <c r="N332" s="8">
        <v>29512.943801294299</v>
      </c>
      <c r="O332" s="8">
        <v>28964.413445280399</v>
      </c>
      <c r="P332" s="8">
        <v>27893.555570775799</v>
      </c>
      <c r="Q332" s="8">
        <v>28314.261594167001</v>
      </c>
      <c r="R332" s="8">
        <v>30848.503500605599</v>
      </c>
      <c r="S332" s="8">
        <v>28601.353178904399</v>
      </c>
      <c r="T332" s="8">
        <v>30874.579964528399</v>
      </c>
      <c r="U332" s="8">
        <v>32151.744846965401</v>
      </c>
      <c r="V332" s="8">
        <v>24987.074179007701</v>
      </c>
      <c r="W332" s="8">
        <v>26455.472706923501</v>
      </c>
      <c r="X332" s="8">
        <v>29186.498677434301</v>
      </c>
      <c r="Y332" s="8">
        <v>26660.7698692589</v>
      </c>
      <c r="Z332" s="8">
        <v>26247.906500912399</v>
      </c>
      <c r="AA332" s="8">
        <v>27250.890161664702</v>
      </c>
      <c r="AB332" s="8">
        <v>29599.780949294902</v>
      </c>
      <c r="AC332" s="8">
        <v>24364.726244088401</v>
      </c>
      <c r="AD332" s="8">
        <v>27187.549638752102</v>
      </c>
      <c r="AE332" s="8">
        <v>27320.5313366355</v>
      </c>
      <c r="AF332" s="8">
        <v>26703.289159267701</v>
      </c>
      <c r="AG332" s="8">
        <v>26380.077593693099</v>
      </c>
      <c r="AH332" s="7">
        <f t="shared" si="10"/>
        <v>9.1587009163212274E-2</v>
      </c>
      <c r="AI332" s="7"/>
      <c r="AJ332" s="7"/>
      <c r="AK332" s="10" t="s">
        <v>0</v>
      </c>
      <c r="AL332" s="10" t="s">
        <v>0</v>
      </c>
      <c r="AM332" s="10" t="s">
        <v>0</v>
      </c>
      <c r="AN332" s="10" t="s">
        <v>0</v>
      </c>
      <c r="AO332" s="10" t="s">
        <v>0</v>
      </c>
      <c r="AP332" s="10" t="s">
        <v>0</v>
      </c>
      <c r="AQ332" s="10" t="s">
        <v>0</v>
      </c>
      <c r="AR332" s="10" t="s">
        <v>0</v>
      </c>
      <c r="AS332" s="10" t="s">
        <v>0</v>
      </c>
      <c r="AT332" s="10" t="s">
        <v>0</v>
      </c>
      <c r="AU332" s="10" t="s">
        <v>0</v>
      </c>
      <c r="AV332" s="10" t="s">
        <v>0</v>
      </c>
      <c r="AW332" s="10" t="s">
        <v>0</v>
      </c>
      <c r="AX332" s="10" t="s">
        <v>0</v>
      </c>
      <c r="AY332" s="10" t="s">
        <v>0</v>
      </c>
      <c r="AZ332" s="10" t="s">
        <v>0</v>
      </c>
      <c r="BA332" s="10" t="s">
        <v>0</v>
      </c>
      <c r="BB332" s="10" t="s">
        <v>0</v>
      </c>
      <c r="BC332" s="10" t="s">
        <v>0</v>
      </c>
      <c r="BD332" s="10" t="s">
        <v>0</v>
      </c>
      <c r="BE332" s="10" t="s">
        <v>0</v>
      </c>
      <c r="BF332" s="10" t="s">
        <v>0</v>
      </c>
      <c r="BG332" s="10" t="s">
        <v>0</v>
      </c>
      <c r="BH332" s="10" t="s">
        <v>0</v>
      </c>
      <c r="BI332" s="10" t="s">
        <v>0</v>
      </c>
      <c r="BJ332" s="10" t="s">
        <v>0</v>
      </c>
      <c r="BK332" s="10" t="s">
        <v>0</v>
      </c>
      <c r="BL332" s="10" t="s">
        <v>0</v>
      </c>
      <c r="BM332" s="10" t="s">
        <v>0</v>
      </c>
      <c r="BN332" s="10" t="s">
        <v>0</v>
      </c>
      <c r="BO332" s="37" t="e">
        <f t="shared" si="11"/>
        <v>#DIV/0!</v>
      </c>
      <c r="BP332" s="37"/>
      <c r="BQ332" s="37"/>
    </row>
    <row r="333" spans="1:69" x14ac:dyDescent="0.25">
      <c r="A333" s="1" t="s">
        <v>1969</v>
      </c>
      <c r="B333" s="4" t="s">
        <v>1467</v>
      </c>
      <c r="C333" s="4" t="s">
        <v>1468</v>
      </c>
      <c r="D333" s="8" t="s">
        <v>0</v>
      </c>
      <c r="E333" s="8" t="s">
        <v>0</v>
      </c>
      <c r="F333" s="8" t="s">
        <v>0</v>
      </c>
      <c r="G333" s="8" t="s">
        <v>0</v>
      </c>
      <c r="H333" s="8" t="s">
        <v>0</v>
      </c>
      <c r="I333" s="8" t="s">
        <v>0</v>
      </c>
      <c r="J333" s="8" t="s">
        <v>0</v>
      </c>
      <c r="K333" s="8" t="s">
        <v>0</v>
      </c>
      <c r="L333" s="8" t="s">
        <v>0</v>
      </c>
      <c r="M333" s="8" t="s">
        <v>0</v>
      </c>
      <c r="N333" s="8" t="s">
        <v>0</v>
      </c>
      <c r="O333" s="8" t="s">
        <v>0</v>
      </c>
      <c r="P333" s="8" t="s">
        <v>0</v>
      </c>
      <c r="Q333" s="8" t="s">
        <v>0</v>
      </c>
      <c r="R333" s="8" t="s">
        <v>0</v>
      </c>
      <c r="S333" s="8" t="s">
        <v>0</v>
      </c>
      <c r="T333" s="8" t="s">
        <v>0</v>
      </c>
      <c r="U333" s="8" t="s">
        <v>0</v>
      </c>
      <c r="V333" s="8" t="s">
        <v>0</v>
      </c>
      <c r="W333" s="8" t="s">
        <v>0</v>
      </c>
      <c r="X333" s="8" t="s">
        <v>0</v>
      </c>
      <c r="Y333" s="8" t="s">
        <v>0</v>
      </c>
      <c r="Z333" s="8" t="s">
        <v>0</v>
      </c>
      <c r="AA333" s="8" t="s">
        <v>0</v>
      </c>
      <c r="AB333" s="8" t="s">
        <v>0</v>
      </c>
      <c r="AC333" s="8" t="s">
        <v>0</v>
      </c>
      <c r="AD333" s="8" t="s">
        <v>0</v>
      </c>
      <c r="AE333" s="8" t="s">
        <v>0</v>
      </c>
      <c r="AF333" s="8" t="s">
        <v>0</v>
      </c>
      <c r="AG333" s="8" t="s">
        <v>0</v>
      </c>
      <c r="AH333" s="7" t="e">
        <f t="shared" si="10"/>
        <v>#DIV/0!</v>
      </c>
      <c r="AI333" s="7"/>
      <c r="AJ333" s="7"/>
      <c r="AK333" s="10" t="s">
        <v>0</v>
      </c>
      <c r="AL333" s="10" t="s">
        <v>0</v>
      </c>
      <c r="AM333" s="10" t="s">
        <v>0</v>
      </c>
      <c r="AN333" s="10" t="s">
        <v>0</v>
      </c>
      <c r="AO333" s="10" t="s">
        <v>0</v>
      </c>
      <c r="AP333" s="10" t="s">
        <v>0</v>
      </c>
      <c r="AQ333" s="10" t="s">
        <v>0</v>
      </c>
      <c r="AR333" s="10" t="s">
        <v>0</v>
      </c>
      <c r="AS333" s="10" t="s">
        <v>0</v>
      </c>
      <c r="AT333" s="10" t="s">
        <v>0</v>
      </c>
      <c r="AU333" s="10" t="s">
        <v>0</v>
      </c>
      <c r="AV333" s="10" t="s">
        <v>0</v>
      </c>
      <c r="AW333" s="10" t="s">
        <v>0</v>
      </c>
      <c r="AX333" s="10" t="s">
        <v>0</v>
      </c>
      <c r="AY333" s="10" t="s">
        <v>0</v>
      </c>
      <c r="AZ333" s="10" t="s">
        <v>0</v>
      </c>
      <c r="BA333" s="10" t="s">
        <v>0</v>
      </c>
      <c r="BB333" s="10" t="s">
        <v>0</v>
      </c>
      <c r="BC333" s="10" t="s">
        <v>0</v>
      </c>
      <c r="BD333" s="10" t="s">
        <v>0</v>
      </c>
      <c r="BE333" s="10" t="s">
        <v>0</v>
      </c>
      <c r="BF333" s="10" t="s">
        <v>0</v>
      </c>
      <c r="BG333" s="10" t="s">
        <v>0</v>
      </c>
      <c r="BH333" s="10" t="s">
        <v>0</v>
      </c>
      <c r="BI333" s="10" t="s">
        <v>0</v>
      </c>
      <c r="BJ333" s="10" t="s">
        <v>0</v>
      </c>
      <c r="BK333" s="10" t="s">
        <v>0</v>
      </c>
      <c r="BL333" s="10" t="s">
        <v>0</v>
      </c>
      <c r="BM333" s="10" t="s">
        <v>0</v>
      </c>
      <c r="BN333" s="10" t="s">
        <v>0</v>
      </c>
      <c r="BO333" s="37" t="e">
        <f t="shared" si="11"/>
        <v>#DIV/0!</v>
      </c>
      <c r="BP333" s="37"/>
      <c r="BQ333" s="37"/>
    </row>
    <row r="334" spans="1:69" x14ac:dyDescent="0.25">
      <c r="A334" s="1" t="s">
        <v>1970</v>
      </c>
      <c r="B334" s="4" t="s">
        <v>1472</v>
      </c>
      <c r="C334" s="4" t="s">
        <v>1473</v>
      </c>
      <c r="D334" s="8" t="s">
        <v>0</v>
      </c>
      <c r="E334" s="8" t="s">
        <v>0</v>
      </c>
      <c r="F334" s="8" t="s">
        <v>0</v>
      </c>
      <c r="G334" s="8" t="s">
        <v>0</v>
      </c>
      <c r="H334" s="8" t="s">
        <v>0</v>
      </c>
      <c r="I334" s="8" t="s">
        <v>0</v>
      </c>
      <c r="J334" s="8" t="s">
        <v>0</v>
      </c>
      <c r="K334" s="8" t="s">
        <v>0</v>
      </c>
      <c r="L334" s="8" t="s">
        <v>0</v>
      </c>
      <c r="M334" s="8" t="s">
        <v>0</v>
      </c>
      <c r="N334" s="8" t="s">
        <v>0</v>
      </c>
      <c r="O334" s="8" t="s">
        <v>0</v>
      </c>
      <c r="P334" s="8" t="s">
        <v>0</v>
      </c>
      <c r="Q334" s="8" t="s">
        <v>0</v>
      </c>
      <c r="R334" s="8" t="s">
        <v>0</v>
      </c>
      <c r="S334" s="8" t="s">
        <v>0</v>
      </c>
      <c r="T334" s="8" t="s">
        <v>0</v>
      </c>
      <c r="U334" s="8" t="s">
        <v>0</v>
      </c>
      <c r="V334" s="8" t="s">
        <v>0</v>
      </c>
      <c r="W334" s="8" t="s">
        <v>0</v>
      </c>
      <c r="X334" s="8" t="s">
        <v>0</v>
      </c>
      <c r="Y334" s="8" t="s">
        <v>0</v>
      </c>
      <c r="Z334" s="8" t="s">
        <v>0</v>
      </c>
      <c r="AA334" s="8" t="s">
        <v>0</v>
      </c>
      <c r="AB334" s="8" t="s">
        <v>0</v>
      </c>
      <c r="AC334" s="8" t="s">
        <v>0</v>
      </c>
      <c r="AD334" s="8" t="s">
        <v>0</v>
      </c>
      <c r="AE334" s="8" t="s">
        <v>0</v>
      </c>
      <c r="AF334" s="8" t="s">
        <v>0</v>
      </c>
      <c r="AG334" s="8" t="s">
        <v>0</v>
      </c>
      <c r="AH334" s="7" t="e">
        <f t="shared" si="10"/>
        <v>#DIV/0!</v>
      </c>
      <c r="AI334" s="7"/>
      <c r="AJ334" s="7"/>
      <c r="AK334" s="10" t="s">
        <v>0</v>
      </c>
      <c r="AL334" s="10" t="s">
        <v>0</v>
      </c>
      <c r="AM334" s="10" t="s">
        <v>0</v>
      </c>
      <c r="AN334" s="10" t="s">
        <v>0</v>
      </c>
      <c r="AO334" s="10" t="s">
        <v>0</v>
      </c>
      <c r="AP334" s="10" t="s">
        <v>0</v>
      </c>
      <c r="AQ334" s="10" t="s">
        <v>0</v>
      </c>
      <c r="AR334" s="10" t="s">
        <v>0</v>
      </c>
      <c r="AS334" s="10" t="s">
        <v>0</v>
      </c>
      <c r="AT334" s="10" t="s">
        <v>0</v>
      </c>
      <c r="AU334" s="10" t="s">
        <v>0</v>
      </c>
      <c r="AV334" s="10" t="s">
        <v>0</v>
      </c>
      <c r="AW334" s="10" t="s">
        <v>0</v>
      </c>
      <c r="AX334" s="10" t="s">
        <v>0</v>
      </c>
      <c r="AY334" s="10" t="s">
        <v>0</v>
      </c>
      <c r="AZ334" s="10" t="s">
        <v>0</v>
      </c>
      <c r="BA334" s="10" t="s">
        <v>0</v>
      </c>
      <c r="BB334" s="10" t="s">
        <v>0</v>
      </c>
      <c r="BC334" s="10" t="s">
        <v>0</v>
      </c>
      <c r="BD334" s="10" t="s">
        <v>0</v>
      </c>
      <c r="BE334" s="10" t="s">
        <v>0</v>
      </c>
      <c r="BF334" s="10" t="s">
        <v>0</v>
      </c>
      <c r="BG334" s="10" t="s">
        <v>0</v>
      </c>
      <c r="BH334" s="10" t="s">
        <v>0</v>
      </c>
      <c r="BI334" s="10" t="s">
        <v>0</v>
      </c>
      <c r="BJ334" s="10" t="s">
        <v>0</v>
      </c>
      <c r="BK334" s="10" t="s">
        <v>0</v>
      </c>
      <c r="BL334" s="10" t="s">
        <v>0</v>
      </c>
      <c r="BM334" s="10" t="s">
        <v>0</v>
      </c>
      <c r="BN334" s="10" t="s">
        <v>0</v>
      </c>
      <c r="BO334" s="37" t="e">
        <f t="shared" si="11"/>
        <v>#DIV/0!</v>
      </c>
      <c r="BP334" s="37"/>
      <c r="BQ334" s="37"/>
    </row>
    <row r="335" spans="1:69" x14ac:dyDescent="0.25">
      <c r="A335" s="1" t="s">
        <v>1971</v>
      </c>
      <c r="B335" s="4" t="s">
        <v>1476</v>
      </c>
      <c r="C335" s="4" t="s">
        <v>1477</v>
      </c>
      <c r="D335" s="8" t="s">
        <v>0</v>
      </c>
      <c r="E335" s="8" t="s">
        <v>0</v>
      </c>
      <c r="F335" s="8" t="s">
        <v>0</v>
      </c>
      <c r="G335" s="8" t="s">
        <v>0</v>
      </c>
      <c r="H335" s="8" t="s">
        <v>0</v>
      </c>
      <c r="I335" s="8" t="s">
        <v>0</v>
      </c>
      <c r="J335" s="8" t="s">
        <v>0</v>
      </c>
      <c r="K335" s="8" t="s">
        <v>0</v>
      </c>
      <c r="L335" s="8" t="s">
        <v>0</v>
      </c>
      <c r="M335" s="8" t="s">
        <v>0</v>
      </c>
      <c r="N335" s="8" t="s">
        <v>0</v>
      </c>
      <c r="O335" s="8" t="s">
        <v>0</v>
      </c>
      <c r="P335" s="8" t="s">
        <v>0</v>
      </c>
      <c r="Q335" s="8" t="s">
        <v>0</v>
      </c>
      <c r="R335" s="8" t="s">
        <v>0</v>
      </c>
      <c r="S335" s="8" t="s">
        <v>0</v>
      </c>
      <c r="T335" s="8" t="s">
        <v>0</v>
      </c>
      <c r="U335" s="8" t="s">
        <v>0</v>
      </c>
      <c r="V335" s="8" t="s">
        <v>0</v>
      </c>
      <c r="W335" s="8" t="s">
        <v>0</v>
      </c>
      <c r="X335" s="8" t="s">
        <v>0</v>
      </c>
      <c r="Y335" s="8" t="s">
        <v>0</v>
      </c>
      <c r="Z335" s="8" t="s">
        <v>0</v>
      </c>
      <c r="AA335" s="8" t="s">
        <v>0</v>
      </c>
      <c r="AB335" s="8" t="s">
        <v>0</v>
      </c>
      <c r="AC335" s="8" t="s">
        <v>0</v>
      </c>
      <c r="AD335" s="8" t="s">
        <v>0</v>
      </c>
      <c r="AE335" s="8" t="s">
        <v>0</v>
      </c>
      <c r="AF335" s="8" t="s">
        <v>0</v>
      </c>
      <c r="AG335" s="8" t="s">
        <v>0</v>
      </c>
      <c r="AH335" s="7" t="e">
        <f t="shared" si="10"/>
        <v>#DIV/0!</v>
      </c>
      <c r="AI335" s="7"/>
      <c r="AJ335" s="7"/>
      <c r="AK335" s="10" t="s">
        <v>0</v>
      </c>
      <c r="AL335" s="10" t="s">
        <v>0</v>
      </c>
      <c r="AM335" s="10" t="s">
        <v>0</v>
      </c>
      <c r="AN335" s="10" t="s">
        <v>0</v>
      </c>
      <c r="AO335" s="10" t="s">
        <v>0</v>
      </c>
      <c r="AP335" s="10" t="s">
        <v>0</v>
      </c>
      <c r="AQ335" s="10" t="s">
        <v>0</v>
      </c>
      <c r="AR335" s="10" t="s">
        <v>0</v>
      </c>
      <c r="AS335" s="10" t="s">
        <v>0</v>
      </c>
      <c r="AT335" s="10" t="s">
        <v>0</v>
      </c>
      <c r="AU335" s="10" t="s">
        <v>0</v>
      </c>
      <c r="AV335" s="10" t="s">
        <v>0</v>
      </c>
      <c r="AW335" s="10" t="s">
        <v>0</v>
      </c>
      <c r="AX335" s="10" t="s">
        <v>0</v>
      </c>
      <c r="AY335" s="10" t="s">
        <v>0</v>
      </c>
      <c r="AZ335" s="10" t="s">
        <v>0</v>
      </c>
      <c r="BA335" s="10" t="s">
        <v>0</v>
      </c>
      <c r="BB335" s="10" t="s">
        <v>0</v>
      </c>
      <c r="BC335" s="10" t="s">
        <v>0</v>
      </c>
      <c r="BD335" s="10" t="s">
        <v>0</v>
      </c>
      <c r="BE335" s="10" t="s">
        <v>0</v>
      </c>
      <c r="BF335" s="10" t="s">
        <v>0</v>
      </c>
      <c r="BG335" s="10" t="s">
        <v>0</v>
      </c>
      <c r="BH335" s="10" t="s">
        <v>0</v>
      </c>
      <c r="BI335" s="10" t="s">
        <v>0</v>
      </c>
      <c r="BJ335" s="10" t="s">
        <v>0</v>
      </c>
      <c r="BK335" s="10" t="s">
        <v>0</v>
      </c>
      <c r="BL335" s="10" t="s">
        <v>0</v>
      </c>
      <c r="BM335" s="10" t="s">
        <v>0</v>
      </c>
      <c r="BN335" s="10" t="s">
        <v>0</v>
      </c>
      <c r="BO335" s="37" t="e">
        <f t="shared" si="11"/>
        <v>#DIV/0!</v>
      </c>
      <c r="BP335" s="37"/>
      <c r="BQ335" s="37"/>
    </row>
    <row r="336" spans="1:69" x14ac:dyDescent="0.25">
      <c r="A336" s="1" t="s">
        <v>1972</v>
      </c>
      <c r="B336" s="4" t="s">
        <v>1481</v>
      </c>
      <c r="C336" s="4" t="s">
        <v>1482</v>
      </c>
      <c r="D336" s="8">
        <v>38438.610780206</v>
      </c>
      <c r="E336" s="8">
        <v>35977.356385553503</v>
      </c>
      <c r="F336" s="8">
        <v>37170.403083687197</v>
      </c>
      <c r="G336" s="8">
        <v>34525.655466779201</v>
      </c>
      <c r="H336" s="8">
        <v>29247.0490563163</v>
      </c>
      <c r="I336" s="8">
        <v>29110.258193490099</v>
      </c>
      <c r="J336" s="8">
        <v>34750.491704831402</v>
      </c>
      <c r="K336" s="8">
        <v>32681.7447265091</v>
      </c>
      <c r="L336" s="8">
        <v>32844.817570905303</v>
      </c>
      <c r="M336" s="8">
        <v>28724.766058383699</v>
      </c>
      <c r="N336" s="8">
        <v>30535.1291105948</v>
      </c>
      <c r="O336" s="8">
        <v>31943.561488036499</v>
      </c>
      <c r="P336" s="8">
        <v>28702.322335120702</v>
      </c>
      <c r="Q336" s="8">
        <v>30099.458913318798</v>
      </c>
      <c r="R336" s="8">
        <v>31060.233981982201</v>
      </c>
      <c r="S336" s="8">
        <v>31287.2784518644</v>
      </c>
      <c r="T336" s="8">
        <v>32323.5938807727</v>
      </c>
      <c r="U336" s="8">
        <v>39481.239856152599</v>
      </c>
      <c r="V336" s="8">
        <v>28721.653455501601</v>
      </c>
      <c r="W336" s="8">
        <v>31730.939913841601</v>
      </c>
      <c r="X336" s="8">
        <v>28634.505755398</v>
      </c>
      <c r="Y336" s="8">
        <v>29087.5871951626</v>
      </c>
      <c r="Z336" s="8">
        <v>32546.1278202217</v>
      </c>
      <c r="AA336" s="8">
        <v>31750.805350512601</v>
      </c>
      <c r="AB336" s="8">
        <v>34119.073659937501</v>
      </c>
      <c r="AC336" s="8">
        <v>30181.7507384899</v>
      </c>
      <c r="AD336" s="8">
        <v>30445.5078738708</v>
      </c>
      <c r="AE336" s="8">
        <v>31300.804942262599</v>
      </c>
      <c r="AF336" s="8">
        <v>30632.173980880001</v>
      </c>
      <c r="AG336" s="8">
        <v>34037.141155092402</v>
      </c>
      <c r="AH336" s="7">
        <f t="shared" si="10"/>
        <v>9.1086199408369359E-2</v>
      </c>
      <c r="AI336" s="7"/>
      <c r="AJ336" s="7"/>
      <c r="AK336" s="10">
        <v>12881.3015452212</v>
      </c>
      <c r="AL336" s="10">
        <v>11494.0913049056</v>
      </c>
      <c r="AM336" s="10">
        <v>10601.900765696901</v>
      </c>
      <c r="AN336" s="10">
        <v>9810.6312029885794</v>
      </c>
      <c r="AO336" s="10">
        <v>10020.8690903645</v>
      </c>
      <c r="AP336" s="10">
        <v>10963.481975847501</v>
      </c>
      <c r="AQ336" s="10">
        <v>9605.2689749416095</v>
      </c>
      <c r="AR336" s="10">
        <v>10592.441592331401</v>
      </c>
      <c r="AS336" s="10">
        <v>11451.6574576202</v>
      </c>
      <c r="AT336" s="10">
        <v>9913.7280559209503</v>
      </c>
      <c r="AU336" s="10">
        <v>10939.775261746699</v>
      </c>
      <c r="AV336" s="10">
        <v>12053.3334405233</v>
      </c>
      <c r="AW336" s="10">
        <v>11823.132021715001</v>
      </c>
      <c r="AX336" s="10">
        <v>10580.3742176579</v>
      </c>
      <c r="AY336" s="10">
        <v>11378.324936970699</v>
      </c>
      <c r="AZ336" s="10">
        <v>12233.462778826201</v>
      </c>
      <c r="BA336" s="10">
        <v>9825.4811925664508</v>
      </c>
      <c r="BB336" s="10">
        <v>11538.8705962392</v>
      </c>
      <c r="BC336" s="10">
        <v>10265.692249490399</v>
      </c>
      <c r="BD336" s="10">
        <v>11735.6382228445</v>
      </c>
      <c r="BE336" s="10">
        <v>11103.615936354099</v>
      </c>
      <c r="BF336" s="10">
        <v>11080.579233628199</v>
      </c>
      <c r="BG336" s="10">
        <v>10109.765628462501</v>
      </c>
      <c r="BH336" s="10">
        <v>11623.607046290201</v>
      </c>
      <c r="BI336" s="10">
        <v>11282.797867258199</v>
      </c>
      <c r="BJ336" s="10">
        <v>9837.6209921955797</v>
      </c>
      <c r="BK336" s="10">
        <v>10607.6683590216</v>
      </c>
      <c r="BL336" s="10">
        <v>12139.9663975642</v>
      </c>
      <c r="BM336" s="10">
        <v>12874.578863434899</v>
      </c>
      <c r="BN336" s="10">
        <v>12876.351264020501</v>
      </c>
      <c r="BO336" s="37">
        <f t="shared" si="11"/>
        <v>8.6799780594814691E-2</v>
      </c>
      <c r="BP336" s="37"/>
      <c r="BQ336" s="37"/>
    </row>
    <row r="337" spans="1:69" x14ac:dyDescent="0.25">
      <c r="A337" s="1" t="s">
        <v>1973</v>
      </c>
      <c r="B337" s="4" t="s">
        <v>1486</v>
      </c>
      <c r="C337" s="4" t="s">
        <v>1487</v>
      </c>
      <c r="D337" s="8" t="s">
        <v>0</v>
      </c>
      <c r="E337" s="8" t="s">
        <v>0</v>
      </c>
      <c r="F337" s="8" t="s">
        <v>0</v>
      </c>
      <c r="G337" s="8" t="s">
        <v>0</v>
      </c>
      <c r="H337" s="8" t="s">
        <v>0</v>
      </c>
      <c r="I337" s="8" t="s">
        <v>0</v>
      </c>
      <c r="J337" s="8" t="s">
        <v>0</v>
      </c>
      <c r="K337" s="8" t="s">
        <v>0</v>
      </c>
      <c r="L337" s="8" t="s">
        <v>0</v>
      </c>
      <c r="M337" s="8" t="s">
        <v>0</v>
      </c>
      <c r="N337" s="8" t="s">
        <v>0</v>
      </c>
      <c r="O337" s="8" t="s">
        <v>0</v>
      </c>
      <c r="P337" s="8" t="s">
        <v>0</v>
      </c>
      <c r="Q337" s="8" t="s">
        <v>0</v>
      </c>
      <c r="R337" s="8" t="s">
        <v>0</v>
      </c>
      <c r="S337" s="8" t="s">
        <v>0</v>
      </c>
      <c r="T337" s="8" t="s">
        <v>0</v>
      </c>
      <c r="U337" s="8" t="s">
        <v>0</v>
      </c>
      <c r="V337" s="8" t="s">
        <v>0</v>
      </c>
      <c r="W337" s="8" t="s">
        <v>0</v>
      </c>
      <c r="X337" s="8" t="s">
        <v>0</v>
      </c>
      <c r="Y337" s="8" t="s">
        <v>0</v>
      </c>
      <c r="Z337" s="8" t="s">
        <v>0</v>
      </c>
      <c r="AA337" s="8" t="s">
        <v>0</v>
      </c>
      <c r="AB337" s="8" t="s">
        <v>0</v>
      </c>
      <c r="AC337" s="8" t="s">
        <v>0</v>
      </c>
      <c r="AD337" s="8" t="s">
        <v>0</v>
      </c>
      <c r="AE337" s="8" t="s">
        <v>0</v>
      </c>
      <c r="AF337" s="8" t="s">
        <v>0</v>
      </c>
      <c r="AG337" s="8" t="s">
        <v>0</v>
      </c>
      <c r="AH337" s="7" t="e">
        <f t="shared" si="10"/>
        <v>#DIV/0!</v>
      </c>
      <c r="AI337" s="7"/>
      <c r="AJ337" s="7"/>
      <c r="AK337" s="10" t="s">
        <v>0</v>
      </c>
      <c r="AL337" s="10" t="s">
        <v>0</v>
      </c>
      <c r="AM337" s="10" t="s">
        <v>0</v>
      </c>
      <c r="AN337" s="10" t="s">
        <v>0</v>
      </c>
      <c r="AO337" s="10" t="s">
        <v>0</v>
      </c>
      <c r="AP337" s="10" t="s">
        <v>0</v>
      </c>
      <c r="AQ337" s="10" t="s">
        <v>0</v>
      </c>
      <c r="AR337" s="10" t="s">
        <v>0</v>
      </c>
      <c r="AS337" s="10" t="s">
        <v>0</v>
      </c>
      <c r="AT337" s="10" t="s">
        <v>0</v>
      </c>
      <c r="AU337" s="10" t="s">
        <v>0</v>
      </c>
      <c r="AV337" s="10" t="s">
        <v>0</v>
      </c>
      <c r="AW337" s="10" t="s">
        <v>0</v>
      </c>
      <c r="AX337" s="10" t="s">
        <v>0</v>
      </c>
      <c r="AY337" s="10" t="s">
        <v>0</v>
      </c>
      <c r="AZ337" s="10" t="s">
        <v>0</v>
      </c>
      <c r="BA337" s="10" t="s">
        <v>0</v>
      </c>
      <c r="BB337" s="10" t="s">
        <v>0</v>
      </c>
      <c r="BC337" s="10" t="s">
        <v>0</v>
      </c>
      <c r="BD337" s="10" t="s">
        <v>0</v>
      </c>
      <c r="BE337" s="10" t="s">
        <v>0</v>
      </c>
      <c r="BF337" s="10" t="s">
        <v>0</v>
      </c>
      <c r="BG337" s="10" t="s">
        <v>0</v>
      </c>
      <c r="BH337" s="10" t="s">
        <v>0</v>
      </c>
      <c r="BI337" s="10" t="s">
        <v>0</v>
      </c>
      <c r="BJ337" s="10" t="s">
        <v>0</v>
      </c>
      <c r="BK337" s="10" t="s">
        <v>0</v>
      </c>
      <c r="BL337" s="10" t="s">
        <v>0</v>
      </c>
      <c r="BM337" s="10" t="s">
        <v>0</v>
      </c>
      <c r="BN337" s="10" t="s">
        <v>0</v>
      </c>
      <c r="BO337" s="37" t="e">
        <f t="shared" si="11"/>
        <v>#DIV/0!</v>
      </c>
      <c r="BP337" s="37"/>
      <c r="BQ337" s="37"/>
    </row>
    <row r="338" spans="1:69" x14ac:dyDescent="0.25">
      <c r="A338" s="1" t="s">
        <v>1974</v>
      </c>
      <c r="B338" s="4" t="s">
        <v>1490</v>
      </c>
      <c r="C338" s="4" t="s">
        <v>1491</v>
      </c>
      <c r="D338" s="8" t="s">
        <v>0</v>
      </c>
      <c r="E338" s="8" t="s">
        <v>0</v>
      </c>
      <c r="F338" s="8" t="s">
        <v>0</v>
      </c>
      <c r="G338" s="8" t="s">
        <v>0</v>
      </c>
      <c r="H338" s="8" t="s">
        <v>0</v>
      </c>
      <c r="I338" s="8" t="s">
        <v>0</v>
      </c>
      <c r="J338" s="8" t="s">
        <v>0</v>
      </c>
      <c r="K338" s="8" t="s">
        <v>0</v>
      </c>
      <c r="L338" s="8" t="s">
        <v>0</v>
      </c>
      <c r="M338" s="8" t="s">
        <v>0</v>
      </c>
      <c r="N338" s="8" t="s">
        <v>0</v>
      </c>
      <c r="O338" s="8" t="s">
        <v>0</v>
      </c>
      <c r="P338" s="8" t="s">
        <v>0</v>
      </c>
      <c r="Q338" s="8" t="s">
        <v>0</v>
      </c>
      <c r="R338" s="8" t="s">
        <v>0</v>
      </c>
      <c r="S338" s="8" t="s">
        <v>0</v>
      </c>
      <c r="T338" s="8" t="s">
        <v>0</v>
      </c>
      <c r="U338" s="8" t="s">
        <v>0</v>
      </c>
      <c r="V338" s="8" t="s">
        <v>0</v>
      </c>
      <c r="W338" s="8" t="s">
        <v>0</v>
      </c>
      <c r="X338" s="8" t="s">
        <v>0</v>
      </c>
      <c r="Y338" s="8" t="s">
        <v>0</v>
      </c>
      <c r="Z338" s="8" t="s">
        <v>0</v>
      </c>
      <c r="AA338" s="8" t="s">
        <v>0</v>
      </c>
      <c r="AB338" s="8" t="s">
        <v>0</v>
      </c>
      <c r="AC338" s="8" t="s">
        <v>0</v>
      </c>
      <c r="AD338" s="8" t="s">
        <v>0</v>
      </c>
      <c r="AE338" s="8" t="s">
        <v>0</v>
      </c>
      <c r="AF338" s="8" t="s">
        <v>0</v>
      </c>
      <c r="AG338" s="8" t="s">
        <v>0</v>
      </c>
      <c r="AH338" s="7" t="e">
        <f t="shared" si="10"/>
        <v>#DIV/0!</v>
      </c>
      <c r="AI338" s="7"/>
      <c r="AJ338" s="7"/>
      <c r="AK338" s="10" t="s">
        <v>0</v>
      </c>
      <c r="AL338" s="10" t="s">
        <v>0</v>
      </c>
      <c r="AM338" s="10" t="s">
        <v>0</v>
      </c>
      <c r="AN338" s="10" t="s">
        <v>0</v>
      </c>
      <c r="AO338" s="10" t="s">
        <v>0</v>
      </c>
      <c r="AP338" s="10" t="s">
        <v>0</v>
      </c>
      <c r="AQ338" s="10" t="s">
        <v>0</v>
      </c>
      <c r="AR338" s="10" t="s">
        <v>0</v>
      </c>
      <c r="AS338" s="10" t="s">
        <v>0</v>
      </c>
      <c r="AT338" s="10" t="s">
        <v>0</v>
      </c>
      <c r="AU338" s="10" t="s">
        <v>0</v>
      </c>
      <c r="AV338" s="10" t="s">
        <v>0</v>
      </c>
      <c r="AW338" s="10" t="s">
        <v>0</v>
      </c>
      <c r="AX338" s="10" t="s">
        <v>0</v>
      </c>
      <c r="AY338" s="10" t="s">
        <v>0</v>
      </c>
      <c r="AZ338" s="10" t="s">
        <v>0</v>
      </c>
      <c r="BA338" s="10" t="s">
        <v>0</v>
      </c>
      <c r="BB338" s="10" t="s">
        <v>0</v>
      </c>
      <c r="BC338" s="10" t="s">
        <v>0</v>
      </c>
      <c r="BD338" s="10" t="s">
        <v>0</v>
      </c>
      <c r="BE338" s="10" t="s">
        <v>0</v>
      </c>
      <c r="BF338" s="10" t="s">
        <v>0</v>
      </c>
      <c r="BG338" s="10" t="s">
        <v>0</v>
      </c>
      <c r="BH338" s="10" t="s">
        <v>0</v>
      </c>
      <c r="BI338" s="10" t="s">
        <v>0</v>
      </c>
      <c r="BJ338" s="10" t="s">
        <v>0</v>
      </c>
      <c r="BK338" s="10" t="s">
        <v>0</v>
      </c>
      <c r="BL338" s="10" t="s">
        <v>0</v>
      </c>
      <c r="BM338" s="10" t="s">
        <v>0</v>
      </c>
      <c r="BN338" s="10" t="s">
        <v>0</v>
      </c>
      <c r="BO338" s="37" t="e">
        <f t="shared" si="11"/>
        <v>#DIV/0!</v>
      </c>
      <c r="BP338" s="37"/>
      <c r="BQ338" s="37"/>
    </row>
    <row r="339" spans="1:69" x14ac:dyDescent="0.25">
      <c r="A339" s="1" t="s">
        <v>1975</v>
      </c>
      <c r="B339" s="4" t="s">
        <v>1495</v>
      </c>
      <c r="C339" s="4" t="s">
        <v>1496</v>
      </c>
      <c r="D339" s="8" t="s">
        <v>0</v>
      </c>
      <c r="E339" s="8" t="s">
        <v>0</v>
      </c>
      <c r="F339" s="8" t="s">
        <v>0</v>
      </c>
      <c r="G339" s="8" t="s">
        <v>0</v>
      </c>
      <c r="H339" s="8" t="s">
        <v>0</v>
      </c>
      <c r="I339" s="8" t="s">
        <v>0</v>
      </c>
      <c r="J339" s="8" t="s">
        <v>0</v>
      </c>
      <c r="K339" s="8" t="s">
        <v>0</v>
      </c>
      <c r="L339" s="8" t="s">
        <v>0</v>
      </c>
      <c r="M339" s="8" t="s">
        <v>0</v>
      </c>
      <c r="N339" s="8" t="s">
        <v>0</v>
      </c>
      <c r="O339" s="8" t="s">
        <v>0</v>
      </c>
      <c r="P339" s="8" t="s">
        <v>0</v>
      </c>
      <c r="Q339" s="8" t="s">
        <v>0</v>
      </c>
      <c r="R339" s="8" t="s">
        <v>0</v>
      </c>
      <c r="S339" s="8" t="s">
        <v>0</v>
      </c>
      <c r="T339" s="8" t="s">
        <v>0</v>
      </c>
      <c r="U339" s="8" t="s">
        <v>0</v>
      </c>
      <c r="V339" s="8" t="s">
        <v>0</v>
      </c>
      <c r="W339" s="8" t="s">
        <v>0</v>
      </c>
      <c r="X339" s="8" t="s">
        <v>0</v>
      </c>
      <c r="Y339" s="8" t="s">
        <v>0</v>
      </c>
      <c r="Z339" s="8" t="s">
        <v>0</v>
      </c>
      <c r="AA339" s="8" t="s">
        <v>0</v>
      </c>
      <c r="AB339" s="8" t="s">
        <v>0</v>
      </c>
      <c r="AC339" s="8" t="s">
        <v>0</v>
      </c>
      <c r="AD339" s="8" t="s">
        <v>0</v>
      </c>
      <c r="AE339" s="8" t="s">
        <v>0</v>
      </c>
      <c r="AF339" s="8" t="s">
        <v>0</v>
      </c>
      <c r="AG339" s="8" t="s">
        <v>0</v>
      </c>
      <c r="AH339" s="7" t="e">
        <f t="shared" si="10"/>
        <v>#DIV/0!</v>
      </c>
      <c r="AI339" s="7"/>
      <c r="AJ339" s="7"/>
      <c r="AK339" s="10" t="s">
        <v>0</v>
      </c>
      <c r="AL339" s="10" t="s">
        <v>0</v>
      </c>
      <c r="AM339" s="10" t="s">
        <v>0</v>
      </c>
      <c r="AN339" s="10" t="s">
        <v>0</v>
      </c>
      <c r="AO339" s="10" t="s">
        <v>0</v>
      </c>
      <c r="AP339" s="10" t="s">
        <v>0</v>
      </c>
      <c r="AQ339" s="10" t="s">
        <v>0</v>
      </c>
      <c r="AR339" s="10" t="s">
        <v>0</v>
      </c>
      <c r="AS339" s="10" t="s">
        <v>0</v>
      </c>
      <c r="AT339" s="10" t="s">
        <v>0</v>
      </c>
      <c r="AU339" s="10" t="s">
        <v>0</v>
      </c>
      <c r="AV339" s="10" t="s">
        <v>0</v>
      </c>
      <c r="AW339" s="10" t="s">
        <v>0</v>
      </c>
      <c r="AX339" s="10" t="s">
        <v>0</v>
      </c>
      <c r="AY339" s="10" t="s">
        <v>0</v>
      </c>
      <c r="AZ339" s="10" t="s">
        <v>0</v>
      </c>
      <c r="BA339" s="10" t="s">
        <v>0</v>
      </c>
      <c r="BB339" s="10" t="s">
        <v>0</v>
      </c>
      <c r="BC339" s="10" t="s">
        <v>0</v>
      </c>
      <c r="BD339" s="10" t="s">
        <v>0</v>
      </c>
      <c r="BE339" s="10" t="s">
        <v>0</v>
      </c>
      <c r="BF339" s="10" t="s">
        <v>0</v>
      </c>
      <c r="BG339" s="10" t="s">
        <v>0</v>
      </c>
      <c r="BH339" s="10" t="s">
        <v>0</v>
      </c>
      <c r="BI339" s="10" t="s">
        <v>0</v>
      </c>
      <c r="BJ339" s="10" t="s">
        <v>0</v>
      </c>
      <c r="BK339" s="10" t="s">
        <v>0</v>
      </c>
      <c r="BL339" s="10" t="s">
        <v>0</v>
      </c>
      <c r="BM339" s="10" t="s">
        <v>0</v>
      </c>
      <c r="BN339" s="10" t="s">
        <v>0</v>
      </c>
      <c r="BO339" s="37" t="e">
        <f t="shared" si="11"/>
        <v>#DIV/0!</v>
      </c>
      <c r="BP339" s="37"/>
      <c r="BQ339" s="37"/>
    </row>
    <row r="340" spans="1:69" x14ac:dyDescent="0.25">
      <c r="A340" s="1" t="s">
        <v>1976</v>
      </c>
      <c r="B340" s="4" t="s">
        <v>1500</v>
      </c>
      <c r="C340" s="4" t="s">
        <v>1501</v>
      </c>
      <c r="D340" s="8" t="s">
        <v>0</v>
      </c>
      <c r="E340" s="8" t="s">
        <v>0</v>
      </c>
      <c r="F340" s="8" t="s">
        <v>0</v>
      </c>
      <c r="G340" s="8" t="s">
        <v>0</v>
      </c>
      <c r="H340" s="8" t="s">
        <v>0</v>
      </c>
      <c r="I340" s="8" t="s">
        <v>0</v>
      </c>
      <c r="J340" s="8" t="s">
        <v>0</v>
      </c>
      <c r="K340" s="8" t="s">
        <v>0</v>
      </c>
      <c r="L340" s="8" t="s">
        <v>0</v>
      </c>
      <c r="M340" s="8" t="s">
        <v>0</v>
      </c>
      <c r="N340" s="8" t="s">
        <v>0</v>
      </c>
      <c r="O340" s="8" t="s">
        <v>0</v>
      </c>
      <c r="P340" s="8" t="s">
        <v>0</v>
      </c>
      <c r="Q340" s="8" t="s">
        <v>0</v>
      </c>
      <c r="R340" s="8" t="s">
        <v>0</v>
      </c>
      <c r="S340" s="8" t="s">
        <v>0</v>
      </c>
      <c r="T340" s="8" t="s">
        <v>0</v>
      </c>
      <c r="U340" s="8" t="s">
        <v>0</v>
      </c>
      <c r="V340" s="8" t="s">
        <v>0</v>
      </c>
      <c r="W340" s="8" t="s">
        <v>0</v>
      </c>
      <c r="X340" s="8" t="s">
        <v>0</v>
      </c>
      <c r="Y340" s="8" t="s">
        <v>0</v>
      </c>
      <c r="Z340" s="8" t="s">
        <v>0</v>
      </c>
      <c r="AA340" s="8" t="s">
        <v>0</v>
      </c>
      <c r="AB340" s="8" t="s">
        <v>0</v>
      </c>
      <c r="AC340" s="8" t="s">
        <v>0</v>
      </c>
      <c r="AD340" s="8" t="s">
        <v>0</v>
      </c>
      <c r="AE340" s="8" t="s">
        <v>0</v>
      </c>
      <c r="AF340" s="8" t="s">
        <v>0</v>
      </c>
      <c r="AG340" s="8" t="s">
        <v>0</v>
      </c>
      <c r="AH340" s="7" t="e">
        <f t="shared" si="10"/>
        <v>#DIV/0!</v>
      </c>
      <c r="AI340" s="7"/>
      <c r="AJ340" s="7"/>
      <c r="AK340" s="10" t="s">
        <v>0</v>
      </c>
      <c r="AL340" s="10" t="s">
        <v>0</v>
      </c>
      <c r="AM340" s="10" t="s">
        <v>0</v>
      </c>
      <c r="AN340" s="10" t="s">
        <v>0</v>
      </c>
      <c r="AO340" s="10" t="s">
        <v>0</v>
      </c>
      <c r="AP340" s="10" t="s">
        <v>0</v>
      </c>
      <c r="AQ340" s="10" t="s">
        <v>0</v>
      </c>
      <c r="AR340" s="10" t="s">
        <v>0</v>
      </c>
      <c r="AS340" s="10" t="s">
        <v>0</v>
      </c>
      <c r="AT340" s="10" t="s">
        <v>0</v>
      </c>
      <c r="AU340" s="10" t="s">
        <v>0</v>
      </c>
      <c r="AV340" s="10" t="s">
        <v>0</v>
      </c>
      <c r="AW340" s="10" t="s">
        <v>0</v>
      </c>
      <c r="AX340" s="10" t="s">
        <v>0</v>
      </c>
      <c r="AY340" s="10" t="s">
        <v>0</v>
      </c>
      <c r="AZ340" s="10" t="s">
        <v>0</v>
      </c>
      <c r="BA340" s="10" t="s">
        <v>0</v>
      </c>
      <c r="BB340" s="10" t="s">
        <v>0</v>
      </c>
      <c r="BC340" s="10" t="s">
        <v>0</v>
      </c>
      <c r="BD340" s="10" t="s">
        <v>0</v>
      </c>
      <c r="BE340" s="10" t="s">
        <v>0</v>
      </c>
      <c r="BF340" s="10" t="s">
        <v>0</v>
      </c>
      <c r="BG340" s="10" t="s">
        <v>0</v>
      </c>
      <c r="BH340" s="10" t="s">
        <v>0</v>
      </c>
      <c r="BI340" s="10" t="s">
        <v>0</v>
      </c>
      <c r="BJ340" s="10" t="s">
        <v>0</v>
      </c>
      <c r="BK340" s="10" t="s">
        <v>0</v>
      </c>
      <c r="BL340" s="10" t="s">
        <v>0</v>
      </c>
      <c r="BM340" s="10" t="s">
        <v>0</v>
      </c>
      <c r="BN340" s="10" t="s">
        <v>0</v>
      </c>
      <c r="BO340" s="37" t="e">
        <f t="shared" si="11"/>
        <v>#DIV/0!</v>
      </c>
      <c r="BP340" s="37"/>
      <c r="BQ340" s="37"/>
    </row>
    <row r="341" spans="1:69" x14ac:dyDescent="0.25">
      <c r="A341" s="1" t="s">
        <v>1977</v>
      </c>
      <c r="B341" s="4" t="s">
        <v>1503</v>
      </c>
      <c r="C341" s="4" t="s">
        <v>1504</v>
      </c>
      <c r="D341" s="8" t="s">
        <v>0</v>
      </c>
      <c r="E341" s="8" t="s">
        <v>0</v>
      </c>
      <c r="F341" s="8" t="s">
        <v>0</v>
      </c>
      <c r="G341" s="8" t="s">
        <v>0</v>
      </c>
      <c r="H341" s="8" t="s">
        <v>0</v>
      </c>
      <c r="I341" s="8" t="s">
        <v>0</v>
      </c>
      <c r="J341" s="8" t="s">
        <v>0</v>
      </c>
      <c r="K341" s="8" t="s">
        <v>0</v>
      </c>
      <c r="L341" s="8" t="s">
        <v>0</v>
      </c>
      <c r="M341" s="8" t="s">
        <v>0</v>
      </c>
      <c r="N341" s="8" t="s">
        <v>0</v>
      </c>
      <c r="O341" s="8" t="s">
        <v>0</v>
      </c>
      <c r="P341" s="8" t="s">
        <v>0</v>
      </c>
      <c r="Q341" s="8" t="s">
        <v>0</v>
      </c>
      <c r="R341" s="8" t="s">
        <v>0</v>
      </c>
      <c r="S341" s="8" t="s">
        <v>0</v>
      </c>
      <c r="T341" s="8" t="s">
        <v>0</v>
      </c>
      <c r="U341" s="8" t="s">
        <v>0</v>
      </c>
      <c r="V341" s="8" t="s">
        <v>0</v>
      </c>
      <c r="W341" s="8" t="s">
        <v>0</v>
      </c>
      <c r="X341" s="8" t="s">
        <v>0</v>
      </c>
      <c r="Y341" s="8" t="s">
        <v>0</v>
      </c>
      <c r="Z341" s="8" t="s">
        <v>0</v>
      </c>
      <c r="AA341" s="8" t="s">
        <v>0</v>
      </c>
      <c r="AB341" s="8" t="s">
        <v>0</v>
      </c>
      <c r="AC341" s="8" t="s">
        <v>0</v>
      </c>
      <c r="AD341" s="8" t="s">
        <v>0</v>
      </c>
      <c r="AE341" s="8" t="s">
        <v>0</v>
      </c>
      <c r="AF341" s="8" t="s">
        <v>0</v>
      </c>
      <c r="AG341" s="8" t="s">
        <v>0</v>
      </c>
      <c r="AH341" s="7" t="e">
        <f t="shared" si="10"/>
        <v>#DIV/0!</v>
      </c>
      <c r="AI341" s="7"/>
      <c r="AJ341" s="7"/>
      <c r="AK341" s="10" t="s">
        <v>0</v>
      </c>
      <c r="AL341" s="10" t="s">
        <v>0</v>
      </c>
      <c r="AM341" s="10" t="s">
        <v>0</v>
      </c>
      <c r="AN341" s="10" t="s">
        <v>0</v>
      </c>
      <c r="AO341" s="10" t="s">
        <v>0</v>
      </c>
      <c r="AP341" s="10" t="s">
        <v>0</v>
      </c>
      <c r="AQ341" s="10" t="s">
        <v>0</v>
      </c>
      <c r="AR341" s="10" t="s">
        <v>0</v>
      </c>
      <c r="AS341" s="10" t="s">
        <v>0</v>
      </c>
      <c r="AT341" s="10" t="s">
        <v>0</v>
      </c>
      <c r="AU341" s="10" t="s">
        <v>0</v>
      </c>
      <c r="AV341" s="10" t="s">
        <v>0</v>
      </c>
      <c r="AW341" s="10" t="s">
        <v>0</v>
      </c>
      <c r="AX341" s="10" t="s">
        <v>0</v>
      </c>
      <c r="AY341" s="10" t="s">
        <v>0</v>
      </c>
      <c r="AZ341" s="10" t="s">
        <v>0</v>
      </c>
      <c r="BA341" s="10" t="s">
        <v>0</v>
      </c>
      <c r="BB341" s="10" t="s">
        <v>0</v>
      </c>
      <c r="BC341" s="10" t="s">
        <v>0</v>
      </c>
      <c r="BD341" s="10" t="s">
        <v>0</v>
      </c>
      <c r="BE341" s="10" t="s">
        <v>0</v>
      </c>
      <c r="BF341" s="10" t="s">
        <v>0</v>
      </c>
      <c r="BG341" s="10" t="s">
        <v>0</v>
      </c>
      <c r="BH341" s="10" t="s">
        <v>0</v>
      </c>
      <c r="BI341" s="10" t="s">
        <v>0</v>
      </c>
      <c r="BJ341" s="10" t="s">
        <v>0</v>
      </c>
      <c r="BK341" s="10" t="s">
        <v>0</v>
      </c>
      <c r="BL341" s="10" t="s">
        <v>0</v>
      </c>
      <c r="BM341" s="10" t="s">
        <v>0</v>
      </c>
      <c r="BN341" s="10" t="s">
        <v>0</v>
      </c>
      <c r="BO341" s="37" t="e">
        <f t="shared" si="11"/>
        <v>#DIV/0!</v>
      </c>
      <c r="BP341" s="37"/>
      <c r="BQ341" s="37"/>
    </row>
    <row r="342" spans="1:69" x14ac:dyDescent="0.25">
      <c r="A342" s="1" t="s">
        <v>1978</v>
      </c>
      <c r="B342" s="4" t="s">
        <v>1508</v>
      </c>
      <c r="C342" s="4" t="s">
        <v>1509</v>
      </c>
      <c r="D342" s="8" t="s">
        <v>0</v>
      </c>
      <c r="E342" s="8" t="s">
        <v>0</v>
      </c>
      <c r="F342" s="8" t="s">
        <v>0</v>
      </c>
      <c r="G342" s="8" t="s">
        <v>0</v>
      </c>
      <c r="H342" s="8" t="s">
        <v>0</v>
      </c>
      <c r="I342" s="8" t="s">
        <v>0</v>
      </c>
      <c r="J342" s="8" t="s">
        <v>0</v>
      </c>
      <c r="K342" s="8" t="s">
        <v>0</v>
      </c>
      <c r="L342" s="8" t="s">
        <v>0</v>
      </c>
      <c r="M342" s="8" t="s">
        <v>0</v>
      </c>
      <c r="N342" s="8" t="s">
        <v>0</v>
      </c>
      <c r="O342" s="8" t="s">
        <v>0</v>
      </c>
      <c r="P342" s="8" t="s">
        <v>0</v>
      </c>
      <c r="Q342" s="8" t="s">
        <v>0</v>
      </c>
      <c r="R342" s="8" t="s">
        <v>0</v>
      </c>
      <c r="S342" s="8" t="s">
        <v>0</v>
      </c>
      <c r="T342" s="8" t="s">
        <v>0</v>
      </c>
      <c r="U342" s="8" t="s">
        <v>0</v>
      </c>
      <c r="V342" s="8" t="s">
        <v>0</v>
      </c>
      <c r="W342" s="8" t="s">
        <v>0</v>
      </c>
      <c r="X342" s="8" t="s">
        <v>0</v>
      </c>
      <c r="Y342" s="8" t="s">
        <v>0</v>
      </c>
      <c r="Z342" s="8" t="s">
        <v>0</v>
      </c>
      <c r="AA342" s="8" t="s">
        <v>0</v>
      </c>
      <c r="AB342" s="8" t="s">
        <v>0</v>
      </c>
      <c r="AC342" s="8" t="s">
        <v>0</v>
      </c>
      <c r="AD342" s="8" t="s">
        <v>0</v>
      </c>
      <c r="AE342" s="8" t="s">
        <v>0</v>
      </c>
      <c r="AF342" s="8" t="s">
        <v>0</v>
      </c>
      <c r="AG342" s="8" t="s">
        <v>0</v>
      </c>
      <c r="AH342" s="7" t="e">
        <f t="shared" si="10"/>
        <v>#DIV/0!</v>
      </c>
      <c r="AI342" s="7"/>
      <c r="AJ342" s="7"/>
      <c r="AK342" s="10" t="s">
        <v>0</v>
      </c>
      <c r="AL342" s="10" t="s">
        <v>0</v>
      </c>
      <c r="AM342" s="10" t="s">
        <v>0</v>
      </c>
      <c r="AN342" s="10" t="s">
        <v>0</v>
      </c>
      <c r="AO342" s="10" t="s">
        <v>0</v>
      </c>
      <c r="AP342" s="10" t="s">
        <v>0</v>
      </c>
      <c r="AQ342" s="10" t="s">
        <v>0</v>
      </c>
      <c r="AR342" s="10" t="s">
        <v>0</v>
      </c>
      <c r="AS342" s="10" t="s">
        <v>0</v>
      </c>
      <c r="AT342" s="10" t="s">
        <v>0</v>
      </c>
      <c r="AU342" s="10" t="s">
        <v>0</v>
      </c>
      <c r="AV342" s="10" t="s">
        <v>0</v>
      </c>
      <c r="AW342" s="10" t="s">
        <v>0</v>
      </c>
      <c r="AX342" s="10" t="s">
        <v>0</v>
      </c>
      <c r="AY342" s="10" t="s">
        <v>0</v>
      </c>
      <c r="AZ342" s="10" t="s">
        <v>0</v>
      </c>
      <c r="BA342" s="10" t="s">
        <v>0</v>
      </c>
      <c r="BB342" s="10" t="s">
        <v>0</v>
      </c>
      <c r="BC342" s="10" t="s">
        <v>0</v>
      </c>
      <c r="BD342" s="10" t="s">
        <v>0</v>
      </c>
      <c r="BE342" s="10" t="s">
        <v>0</v>
      </c>
      <c r="BF342" s="10" t="s">
        <v>0</v>
      </c>
      <c r="BG342" s="10" t="s">
        <v>0</v>
      </c>
      <c r="BH342" s="10" t="s">
        <v>0</v>
      </c>
      <c r="BI342" s="10" t="s">
        <v>0</v>
      </c>
      <c r="BJ342" s="10" t="s">
        <v>0</v>
      </c>
      <c r="BK342" s="10" t="s">
        <v>0</v>
      </c>
      <c r="BL342" s="10" t="s">
        <v>0</v>
      </c>
      <c r="BM342" s="10" t="s">
        <v>0</v>
      </c>
      <c r="BN342" s="10" t="s">
        <v>0</v>
      </c>
      <c r="BO342" s="37" t="e">
        <f t="shared" si="11"/>
        <v>#DIV/0!</v>
      </c>
      <c r="BP342" s="37"/>
      <c r="BQ342" s="37"/>
    </row>
    <row r="343" spans="1:69" x14ac:dyDescent="0.25">
      <c r="A343" s="1" t="s">
        <v>1979</v>
      </c>
      <c r="B343" s="4" t="s">
        <v>1513</v>
      </c>
      <c r="C343" s="4" t="s">
        <v>1514</v>
      </c>
      <c r="D343" s="8" t="s">
        <v>0</v>
      </c>
      <c r="E343" s="8" t="s">
        <v>0</v>
      </c>
      <c r="F343" s="8" t="s">
        <v>0</v>
      </c>
      <c r="G343" s="8" t="s">
        <v>0</v>
      </c>
      <c r="H343" s="8" t="s">
        <v>0</v>
      </c>
      <c r="I343" s="8" t="s">
        <v>0</v>
      </c>
      <c r="J343" s="8" t="s">
        <v>0</v>
      </c>
      <c r="K343" s="8" t="s">
        <v>0</v>
      </c>
      <c r="L343" s="8" t="s">
        <v>0</v>
      </c>
      <c r="M343" s="8" t="s">
        <v>0</v>
      </c>
      <c r="N343" s="8" t="s">
        <v>0</v>
      </c>
      <c r="O343" s="8" t="s">
        <v>0</v>
      </c>
      <c r="P343" s="8" t="s">
        <v>0</v>
      </c>
      <c r="Q343" s="8" t="s">
        <v>0</v>
      </c>
      <c r="R343" s="8" t="s">
        <v>0</v>
      </c>
      <c r="S343" s="8" t="s">
        <v>0</v>
      </c>
      <c r="T343" s="8" t="s">
        <v>0</v>
      </c>
      <c r="U343" s="8" t="s">
        <v>0</v>
      </c>
      <c r="V343" s="8" t="s">
        <v>0</v>
      </c>
      <c r="W343" s="8" t="s">
        <v>0</v>
      </c>
      <c r="X343" s="8" t="s">
        <v>0</v>
      </c>
      <c r="Y343" s="8" t="s">
        <v>0</v>
      </c>
      <c r="Z343" s="8" t="s">
        <v>0</v>
      </c>
      <c r="AA343" s="8" t="s">
        <v>0</v>
      </c>
      <c r="AB343" s="8" t="s">
        <v>0</v>
      </c>
      <c r="AC343" s="8" t="s">
        <v>0</v>
      </c>
      <c r="AD343" s="8" t="s">
        <v>0</v>
      </c>
      <c r="AE343" s="8" t="s">
        <v>0</v>
      </c>
      <c r="AF343" s="8" t="s">
        <v>0</v>
      </c>
      <c r="AG343" s="8" t="s">
        <v>0</v>
      </c>
      <c r="AH343" s="7" t="e">
        <f t="shared" si="10"/>
        <v>#DIV/0!</v>
      </c>
      <c r="AI343" s="7"/>
      <c r="AJ343" s="7"/>
      <c r="AK343" s="10">
        <v>57691.949831457103</v>
      </c>
      <c r="AL343" s="10">
        <v>59884.1103506953</v>
      </c>
      <c r="AM343" s="10">
        <v>60253.6399505929</v>
      </c>
      <c r="AN343" s="10">
        <v>60994.980869262501</v>
      </c>
      <c r="AO343" s="10">
        <v>57023.1312288872</v>
      </c>
      <c r="AP343" s="10">
        <v>58681.226861937503</v>
      </c>
      <c r="AQ343" s="10">
        <v>56001.793318165197</v>
      </c>
      <c r="AR343" s="10">
        <v>60707.160293190602</v>
      </c>
      <c r="AS343" s="10">
        <v>58875.975170981801</v>
      </c>
      <c r="AT343" s="10">
        <v>59051.3170649284</v>
      </c>
      <c r="AU343" s="10">
        <v>54966.408399340398</v>
      </c>
      <c r="AV343" s="10">
        <v>58642.293405648998</v>
      </c>
      <c r="AW343" s="10">
        <v>58716.283672233098</v>
      </c>
      <c r="AX343" s="10">
        <v>55508.526449697201</v>
      </c>
      <c r="AY343" s="10">
        <v>54521.430073741802</v>
      </c>
      <c r="AZ343" s="10">
        <v>55783.732518423698</v>
      </c>
      <c r="BA343" s="10">
        <v>56655.482978092303</v>
      </c>
      <c r="BB343" s="10">
        <v>56971.171923461799</v>
      </c>
      <c r="BC343" s="10">
        <v>55148.508146335902</v>
      </c>
      <c r="BD343" s="10">
        <v>56791.045342150202</v>
      </c>
      <c r="BE343" s="10">
        <v>54106.365352491703</v>
      </c>
      <c r="BF343" s="10">
        <v>60119.568782920003</v>
      </c>
      <c r="BG343" s="10">
        <v>54617.030999347298</v>
      </c>
      <c r="BH343" s="10">
        <v>63957.704973889602</v>
      </c>
      <c r="BI343" s="10">
        <v>53764.184198857802</v>
      </c>
      <c r="BJ343" s="10">
        <v>63736.439529524003</v>
      </c>
      <c r="BK343" s="10">
        <v>57313.824346962901</v>
      </c>
      <c r="BL343" s="10">
        <v>56896.096833909702</v>
      </c>
      <c r="BM343" s="10">
        <v>60778.626742715802</v>
      </c>
      <c r="BN343" s="10">
        <v>61808.611219867402</v>
      </c>
      <c r="BO343" s="37">
        <f t="shared" si="11"/>
        <v>4.7431575382919977E-2</v>
      </c>
      <c r="BP343" s="37"/>
      <c r="BQ343" s="37"/>
    </row>
    <row r="344" spans="1:69" x14ac:dyDescent="0.25">
      <c r="A344" s="1" t="s">
        <v>1980</v>
      </c>
      <c r="B344" s="4" t="s">
        <v>1518</v>
      </c>
      <c r="C344" s="4" t="s">
        <v>1519</v>
      </c>
      <c r="D344" s="8" t="s">
        <v>0</v>
      </c>
      <c r="E344" s="8" t="s">
        <v>0</v>
      </c>
      <c r="F344" s="8" t="s">
        <v>0</v>
      </c>
      <c r="G344" s="8" t="s">
        <v>0</v>
      </c>
      <c r="H344" s="8" t="s">
        <v>0</v>
      </c>
      <c r="I344" s="8" t="s">
        <v>0</v>
      </c>
      <c r="J344" s="8" t="s">
        <v>0</v>
      </c>
      <c r="K344" s="8" t="s">
        <v>0</v>
      </c>
      <c r="L344" s="8" t="s">
        <v>0</v>
      </c>
      <c r="M344" s="8" t="s">
        <v>0</v>
      </c>
      <c r="N344" s="8" t="s">
        <v>0</v>
      </c>
      <c r="O344" s="8" t="s">
        <v>0</v>
      </c>
      <c r="P344" s="8" t="s">
        <v>0</v>
      </c>
      <c r="Q344" s="8" t="s">
        <v>0</v>
      </c>
      <c r="R344" s="8" t="s">
        <v>0</v>
      </c>
      <c r="S344" s="8" t="s">
        <v>0</v>
      </c>
      <c r="T344" s="8" t="s">
        <v>0</v>
      </c>
      <c r="U344" s="8" t="s">
        <v>0</v>
      </c>
      <c r="V344" s="8" t="s">
        <v>0</v>
      </c>
      <c r="W344" s="8" t="s">
        <v>0</v>
      </c>
      <c r="X344" s="8" t="s">
        <v>0</v>
      </c>
      <c r="Y344" s="8" t="s">
        <v>0</v>
      </c>
      <c r="Z344" s="8" t="s">
        <v>0</v>
      </c>
      <c r="AA344" s="8" t="s">
        <v>0</v>
      </c>
      <c r="AB344" s="8" t="s">
        <v>0</v>
      </c>
      <c r="AC344" s="8" t="s">
        <v>0</v>
      </c>
      <c r="AD344" s="8" t="s">
        <v>0</v>
      </c>
      <c r="AE344" s="8" t="s">
        <v>0</v>
      </c>
      <c r="AF344" s="8" t="s">
        <v>0</v>
      </c>
      <c r="AG344" s="8" t="s">
        <v>0</v>
      </c>
      <c r="AH344" s="7" t="e">
        <f t="shared" si="10"/>
        <v>#DIV/0!</v>
      </c>
      <c r="AI344" s="7"/>
      <c r="AJ344" s="7"/>
      <c r="AK344" s="10" t="s">
        <v>0</v>
      </c>
      <c r="AL344" s="10" t="s">
        <v>0</v>
      </c>
      <c r="AM344" s="10" t="s">
        <v>0</v>
      </c>
      <c r="AN344" s="10" t="s">
        <v>0</v>
      </c>
      <c r="AO344" s="10" t="s">
        <v>0</v>
      </c>
      <c r="AP344" s="10" t="s">
        <v>0</v>
      </c>
      <c r="AQ344" s="10" t="s">
        <v>0</v>
      </c>
      <c r="AR344" s="10" t="s">
        <v>0</v>
      </c>
      <c r="AS344" s="10" t="s">
        <v>0</v>
      </c>
      <c r="AT344" s="10" t="s">
        <v>0</v>
      </c>
      <c r="AU344" s="10" t="s">
        <v>0</v>
      </c>
      <c r="AV344" s="10" t="s">
        <v>0</v>
      </c>
      <c r="AW344" s="10" t="s">
        <v>0</v>
      </c>
      <c r="AX344" s="10" t="s">
        <v>0</v>
      </c>
      <c r="AY344" s="10" t="s">
        <v>0</v>
      </c>
      <c r="AZ344" s="10" t="s">
        <v>0</v>
      </c>
      <c r="BA344" s="10" t="s">
        <v>0</v>
      </c>
      <c r="BB344" s="10" t="s">
        <v>0</v>
      </c>
      <c r="BC344" s="10" t="s">
        <v>0</v>
      </c>
      <c r="BD344" s="10" t="s">
        <v>0</v>
      </c>
      <c r="BE344" s="10" t="s">
        <v>0</v>
      </c>
      <c r="BF344" s="10" t="s">
        <v>0</v>
      </c>
      <c r="BG344" s="10" t="s">
        <v>0</v>
      </c>
      <c r="BH344" s="10" t="s">
        <v>0</v>
      </c>
      <c r="BI344" s="10" t="s">
        <v>0</v>
      </c>
      <c r="BJ344" s="10" t="s">
        <v>0</v>
      </c>
      <c r="BK344" s="10" t="s">
        <v>0</v>
      </c>
      <c r="BL344" s="10" t="s">
        <v>0</v>
      </c>
      <c r="BM344" s="10" t="s">
        <v>0</v>
      </c>
      <c r="BN344" s="10" t="s">
        <v>0</v>
      </c>
      <c r="BO344" s="37" t="e">
        <f t="shared" si="11"/>
        <v>#DIV/0!</v>
      </c>
      <c r="BP344" s="37"/>
      <c r="BQ344" s="37"/>
    </row>
    <row r="345" spans="1:69" x14ac:dyDescent="0.25">
      <c r="A345" s="1" t="s">
        <v>1981</v>
      </c>
      <c r="B345" s="4" t="s">
        <v>1523</v>
      </c>
      <c r="C345" s="4" t="s">
        <v>1524</v>
      </c>
      <c r="D345" s="8">
        <v>2244408.8416510802</v>
      </c>
      <c r="E345" s="8">
        <v>2173508.9658666998</v>
      </c>
      <c r="F345" s="8">
        <v>2137561.9289545598</v>
      </c>
      <c r="G345" s="8">
        <v>2026591.6586205801</v>
      </c>
      <c r="H345" s="8">
        <v>2073099.8492322899</v>
      </c>
      <c r="I345" s="8">
        <v>2034505.4436285</v>
      </c>
      <c r="J345" s="8">
        <v>2115891.9627843001</v>
      </c>
      <c r="K345" s="8">
        <v>2140464.7571788002</v>
      </c>
      <c r="L345" s="8">
        <v>2026505.97219113</v>
      </c>
      <c r="M345" s="8">
        <v>2003448.1541617</v>
      </c>
      <c r="N345" s="8">
        <v>1953642.58129846</v>
      </c>
      <c r="O345" s="8">
        <v>1964249.7118100701</v>
      </c>
      <c r="P345" s="8">
        <v>1922019.2287314299</v>
      </c>
      <c r="Q345" s="8">
        <v>1977255.3948709499</v>
      </c>
      <c r="R345" s="8">
        <v>1842209.39882874</v>
      </c>
      <c r="S345" s="8">
        <v>1924018.8379705099</v>
      </c>
      <c r="T345" s="8">
        <v>1923087.31736057</v>
      </c>
      <c r="U345" s="8">
        <v>2004871.6618793199</v>
      </c>
      <c r="V345" s="8">
        <v>1930730.4355095199</v>
      </c>
      <c r="W345" s="8">
        <v>1850577.46846946</v>
      </c>
      <c r="X345" s="8">
        <v>1803417.6726736601</v>
      </c>
      <c r="Y345" s="8">
        <v>1871159.6016844199</v>
      </c>
      <c r="Z345" s="8">
        <v>1927061.4804063099</v>
      </c>
      <c r="AA345" s="8">
        <v>1963816.27557807</v>
      </c>
      <c r="AB345" s="8">
        <v>1972924.2048787901</v>
      </c>
      <c r="AC345" s="8">
        <v>2002159.7467116499</v>
      </c>
      <c r="AD345" s="8">
        <v>1992513.9416533001</v>
      </c>
      <c r="AE345" s="8">
        <v>2091192.9706912399</v>
      </c>
      <c r="AF345" s="8">
        <v>1897038.98121429</v>
      </c>
      <c r="AG345" s="8">
        <v>1879327.86079177</v>
      </c>
      <c r="AH345" s="7">
        <f t="shared" si="10"/>
        <v>5.2494422168257129E-2</v>
      </c>
      <c r="AI345" s="7"/>
      <c r="AJ345" s="7"/>
      <c r="AK345" s="10" t="s">
        <v>0</v>
      </c>
      <c r="AL345" s="10" t="s">
        <v>0</v>
      </c>
      <c r="AM345" s="10" t="s">
        <v>0</v>
      </c>
      <c r="AN345" s="10" t="s">
        <v>0</v>
      </c>
      <c r="AO345" s="10" t="s">
        <v>0</v>
      </c>
      <c r="AP345" s="10" t="s">
        <v>0</v>
      </c>
      <c r="AQ345" s="10" t="s">
        <v>0</v>
      </c>
      <c r="AR345" s="10" t="s">
        <v>0</v>
      </c>
      <c r="AS345" s="10" t="s">
        <v>0</v>
      </c>
      <c r="AT345" s="10" t="s">
        <v>0</v>
      </c>
      <c r="AU345" s="10" t="s">
        <v>0</v>
      </c>
      <c r="AV345" s="10" t="s">
        <v>0</v>
      </c>
      <c r="AW345" s="10" t="s">
        <v>0</v>
      </c>
      <c r="AX345" s="10" t="s">
        <v>0</v>
      </c>
      <c r="AY345" s="10" t="s">
        <v>0</v>
      </c>
      <c r="AZ345" s="10" t="s">
        <v>0</v>
      </c>
      <c r="BA345" s="10" t="s">
        <v>0</v>
      </c>
      <c r="BB345" s="10" t="s">
        <v>0</v>
      </c>
      <c r="BC345" s="10" t="s">
        <v>0</v>
      </c>
      <c r="BD345" s="10" t="s">
        <v>0</v>
      </c>
      <c r="BE345" s="10" t="s">
        <v>0</v>
      </c>
      <c r="BF345" s="10" t="s">
        <v>0</v>
      </c>
      <c r="BG345" s="10" t="s">
        <v>0</v>
      </c>
      <c r="BH345" s="10" t="s">
        <v>0</v>
      </c>
      <c r="BI345" s="10" t="s">
        <v>0</v>
      </c>
      <c r="BJ345" s="10" t="s">
        <v>0</v>
      </c>
      <c r="BK345" s="10" t="s">
        <v>0</v>
      </c>
      <c r="BL345" s="10" t="s">
        <v>0</v>
      </c>
      <c r="BM345" s="10" t="s">
        <v>0</v>
      </c>
      <c r="BN345" s="10" t="s">
        <v>0</v>
      </c>
      <c r="BO345" s="37" t="e">
        <f t="shared" si="11"/>
        <v>#DIV/0!</v>
      </c>
      <c r="BP345" s="37"/>
      <c r="BQ345" s="37"/>
    </row>
    <row r="346" spans="1:69" x14ac:dyDescent="0.25">
      <c r="A346" s="1" t="s">
        <v>1982</v>
      </c>
      <c r="B346" s="4" t="s">
        <v>1528</v>
      </c>
      <c r="C346" s="4" t="s">
        <v>1529</v>
      </c>
      <c r="D346" s="8">
        <v>494932.88552245602</v>
      </c>
      <c r="E346" s="8">
        <v>507860.86740335298</v>
      </c>
      <c r="F346" s="8">
        <v>529208.04665259901</v>
      </c>
      <c r="G346" s="8">
        <v>501481.47272924299</v>
      </c>
      <c r="H346" s="8">
        <v>509450.74434933101</v>
      </c>
      <c r="I346" s="8">
        <v>483234.22273462999</v>
      </c>
      <c r="J346" s="8">
        <v>503443.96677427902</v>
      </c>
      <c r="K346" s="8">
        <v>481326.40560882498</v>
      </c>
      <c r="L346" s="8">
        <v>499321.72772182798</v>
      </c>
      <c r="M346" s="8">
        <v>467533.82802511501</v>
      </c>
      <c r="N346" s="8">
        <v>495143.856021218</v>
      </c>
      <c r="O346" s="8">
        <v>519352.56126266503</v>
      </c>
      <c r="P346" s="8">
        <v>501655.971318317</v>
      </c>
      <c r="Q346" s="8">
        <v>484871.80779631302</v>
      </c>
      <c r="R346" s="8">
        <v>489076.07247909199</v>
      </c>
      <c r="S346" s="8">
        <v>474127.265700944</v>
      </c>
      <c r="T346" s="8">
        <v>499697.29271640099</v>
      </c>
      <c r="U346" s="8">
        <v>461228.12589987699</v>
      </c>
      <c r="V346" s="8">
        <v>514591.453657026</v>
      </c>
      <c r="W346" s="8">
        <v>477815.48839315597</v>
      </c>
      <c r="X346" s="8">
        <v>472412.67189894698</v>
      </c>
      <c r="Y346" s="8">
        <v>461007.609789257</v>
      </c>
      <c r="Z346" s="8">
        <v>479095.07745716698</v>
      </c>
      <c r="AA346" s="8">
        <v>469225.65485837299</v>
      </c>
      <c r="AB346" s="8">
        <v>465964.33627946698</v>
      </c>
      <c r="AC346" s="8">
        <v>489168.13706722698</v>
      </c>
      <c r="AD346" s="8">
        <v>464719.51641639398</v>
      </c>
      <c r="AE346" s="8">
        <v>472256.55915079103</v>
      </c>
      <c r="AF346" s="8">
        <v>455419.13312830898</v>
      </c>
      <c r="AG346" s="8">
        <v>499306.26742512698</v>
      </c>
      <c r="AH346" s="7">
        <f t="shared" si="10"/>
        <v>3.9191525443974584E-2</v>
      </c>
      <c r="AI346" s="7"/>
      <c r="AJ346" s="7"/>
      <c r="AK346" s="10">
        <v>151849.55486397399</v>
      </c>
      <c r="AL346" s="10">
        <v>159915.433406945</v>
      </c>
      <c r="AM346" s="10">
        <v>147967.727961992</v>
      </c>
      <c r="AN346" s="10">
        <v>164444.42323023599</v>
      </c>
      <c r="AO346" s="10">
        <v>146773.61250196799</v>
      </c>
      <c r="AP346" s="10">
        <v>159371.12944402901</v>
      </c>
      <c r="AQ346" s="10">
        <v>158614.03093346101</v>
      </c>
      <c r="AR346" s="10">
        <v>156736.94975429101</v>
      </c>
      <c r="AS346" s="10">
        <v>162588.481149959</v>
      </c>
      <c r="AT346" s="10">
        <v>155838.599711338</v>
      </c>
      <c r="AU346" s="10">
        <v>162385.99522748499</v>
      </c>
      <c r="AV346" s="10">
        <v>149052.93143277601</v>
      </c>
      <c r="AW346" s="10">
        <v>150931.26616789401</v>
      </c>
      <c r="AX346" s="10">
        <v>156333.74927138799</v>
      </c>
      <c r="AY346" s="10">
        <v>153848.54257033701</v>
      </c>
      <c r="AZ346" s="10">
        <v>147762.239716774</v>
      </c>
      <c r="BA346" s="10">
        <v>153364.497989683</v>
      </c>
      <c r="BB346" s="10">
        <v>147173.188928647</v>
      </c>
      <c r="BC346" s="10">
        <v>154294.281126922</v>
      </c>
      <c r="BD346" s="10">
        <v>153036.235197712</v>
      </c>
      <c r="BE346" s="10">
        <v>145418.41235364499</v>
      </c>
      <c r="BF346" s="10">
        <v>142028.17634234301</v>
      </c>
      <c r="BG346" s="10">
        <v>141164.50801546199</v>
      </c>
      <c r="BH346" s="10">
        <v>163737.57133948</v>
      </c>
      <c r="BI346" s="10">
        <v>146698.264774693</v>
      </c>
      <c r="BJ346" s="10">
        <v>149376.05220475301</v>
      </c>
      <c r="BK346" s="10">
        <v>136252.322527488</v>
      </c>
      <c r="BL346" s="10">
        <v>153186.41322709</v>
      </c>
      <c r="BM346" s="10">
        <v>138563.31008552801</v>
      </c>
      <c r="BN346" s="10">
        <v>151706.15402308301</v>
      </c>
      <c r="BO346" s="37">
        <f t="shared" si="11"/>
        <v>4.8260210203964531E-2</v>
      </c>
      <c r="BP346" s="37"/>
      <c r="BQ346" s="37"/>
    </row>
    <row r="347" spans="1:69" x14ac:dyDescent="0.25">
      <c r="A347" s="1" t="s">
        <v>1983</v>
      </c>
      <c r="B347" s="4" t="s">
        <v>1533</v>
      </c>
      <c r="C347" s="4" t="s">
        <v>1534</v>
      </c>
      <c r="D347" s="8">
        <v>52269.826422774597</v>
      </c>
      <c r="E347" s="8">
        <v>51219.998482746603</v>
      </c>
      <c r="F347" s="8">
        <v>50477.069884224104</v>
      </c>
      <c r="G347" s="8">
        <v>51686.373536797997</v>
      </c>
      <c r="H347" s="8">
        <v>47589.337595871701</v>
      </c>
      <c r="I347" s="8">
        <v>52166.036102821497</v>
      </c>
      <c r="J347" s="8">
        <v>49487.8039913346</v>
      </c>
      <c r="K347" s="8">
        <v>52217.917403721702</v>
      </c>
      <c r="L347" s="8">
        <v>53207.960859208899</v>
      </c>
      <c r="M347" s="8">
        <v>54525.936157235003</v>
      </c>
      <c r="N347" s="8">
        <v>46634.872784503197</v>
      </c>
      <c r="O347" s="8">
        <v>47972.086654665603</v>
      </c>
      <c r="P347" s="8">
        <v>50190.363085056597</v>
      </c>
      <c r="Q347" s="8">
        <v>46638.4461546815</v>
      </c>
      <c r="R347" s="8">
        <v>46002.556736991697</v>
      </c>
      <c r="S347" s="8">
        <v>47503.045779586297</v>
      </c>
      <c r="T347" s="8">
        <v>50204.155445264303</v>
      </c>
      <c r="U347" s="8">
        <v>47591.544307276403</v>
      </c>
      <c r="V347" s="8">
        <v>44372.110350899697</v>
      </c>
      <c r="W347" s="8">
        <v>47309.3839876727</v>
      </c>
      <c r="X347" s="8">
        <v>43816.968625774098</v>
      </c>
      <c r="Y347" s="8">
        <v>48643.779491709902</v>
      </c>
      <c r="Z347" s="8">
        <v>51163.710496593703</v>
      </c>
      <c r="AA347" s="8">
        <v>44456.077696270302</v>
      </c>
      <c r="AB347" s="8">
        <v>43073.746679442003</v>
      </c>
      <c r="AC347" s="8">
        <v>43824.3543974571</v>
      </c>
      <c r="AD347" s="8">
        <v>47805.509927588297</v>
      </c>
      <c r="AE347" s="8">
        <v>43257.869667063504</v>
      </c>
      <c r="AF347" s="8">
        <v>45037.128358221897</v>
      </c>
      <c r="AG347" s="8">
        <v>45225.2069412079</v>
      </c>
      <c r="AH347" s="7">
        <f t="shared" si="10"/>
        <v>6.7537843194505023E-2</v>
      </c>
      <c r="AI347" s="7"/>
      <c r="AJ347" s="7"/>
      <c r="AK347" s="10" t="s">
        <v>0</v>
      </c>
      <c r="AL347" s="10" t="s">
        <v>0</v>
      </c>
      <c r="AM347" s="10" t="s">
        <v>0</v>
      </c>
      <c r="AN347" s="10" t="s">
        <v>0</v>
      </c>
      <c r="AO347" s="10" t="s">
        <v>0</v>
      </c>
      <c r="AP347" s="10" t="s">
        <v>0</v>
      </c>
      <c r="AQ347" s="10" t="s">
        <v>0</v>
      </c>
      <c r="AR347" s="10" t="s">
        <v>0</v>
      </c>
      <c r="AS347" s="10" t="s">
        <v>0</v>
      </c>
      <c r="AT347" s="10" t="s">
        <v>0</v>
      </c>
      <c r="AU347" s="10" t="s">
        <v>0</v>
      </c>
      <c r="AV347" s="10" t="s">
        <v>0</v>
      </c>
      <c r="AW347" s="10" t="s">
        <v>0</v>
      </c>
      <c r="AX347" s="10" t="s">
        <v>0</v>
      </c>
      <c r="AY347" s="10" t="s">
        <v>0</v>
      </c>
      <c r="AZ347" s="10" t="s">
        <v>0</v>
      </c>
      <c r="BA347" s="10" t="s">
        <v>0</v>
      </c>
      <c r="BB347" s="10" t="s">
        <v>0</v>
      </c>
      <c r="BC347" s="10" t="s">
        <v>0</v>
      </c>
      <c r="BD347" s="10" t="s">
        <v>0</v>
      </c>
      <c r="BE347" s="10" t="s">
        <v>0</v>
      </c>
      <c r="BF347" s="10" t="s">
        <v>0</v>
      </c>
      <c r="BG347" s="10" t="s">
        <v>0</v>
      </c>
      <c r="BH347" s="10" t="s">
        <v>0</v>
      </c>
      <c r="BI347" s="10" t="s">
        <v>0</v>
      </c>
      <c r="BJ347" s="10" t="s">
        <v>0</v>
      </c>
      <c r="BK347" s="10" t="s">
        <v>0</v>
      </c>
      <c r="BL347" s="10" t="s">
        <v>0</v>
      </c>
      <c r="BM347" s="10" t="s">
        <v>0</v>
      </c>
      <c r="BN347" s="10" t="s">
        <v>0</v>
      </c>
      <c r="BO347" s="37" t="e">
        <f t="shared" si="11"/>
        <v>#DIV/0!</v>
      </c>
      <c r="BP347" s="37"/>
      <c r="BQ347" s="37"/>
    </row>
    <row r="348" spans="1:69" x14ac:dyDescent="0.25">
      <c r="A348" s="1" t="s">
        <v>1984</v>
      </c>
      <c r="B348" s="4" t="s">
        <v>1538</v>
      </c>
      <c r="C348" s="4" t="s">
        <v>1539</v>
      </c>
      <c r="D348" s="8">
        <v>3361006.2156710299</v>
      </c>
      <c r="E348" s="8">
        <v>3351881.4406092502</v>
      </c>
      <c r="F348" s="8">
        <v>3242658.41460949</v>
      </c>
      <c r="G348" s="8">
        <v>3311320.4232022101</v>
      </c>
      <c r="H348" s="8">
        <v>3520399.2799603799</v>
      </c>
      <c r="I348" s="8">
        <v>3332581.1484020599</v>
      </c>
      <c r="J348" s="8">
        <v>3304893.9960700902</v>
      </c>
      <c r="K348" s="8">
        <v>3325782.05336835</v>
      </c>
      <c r="L348" s="8">
        <v>3150695.5125598498</v>
      </c>
      <c r="M348" s="8">
        <v>3142559.6370898299</v>
      </c>
      <c r="N348" s="8">
        <v>3044497.0061112498</v>
      </c>
      <c r="O348" s="8">
        <v>3191240.0080159302</v>
      </c>
      <c r="P348" s="8">
        <v>2939205.7964243102</v>
      </c>
      <c r="Q348" s="8">
        <v>3170264.3905138699</v>
      </c>
      <c r="R348" s="8">
        <v>2982442.7020625598</v>
      </c>
      <c r="S348" s="8">
        <v>3016841.6499982802</v>
      </c>
      <c r="T348" s="8">
        <v>3091662.3072229298</v>
      </c>
      <c r="U348" s="8">
        <v>2948658.50388205</v>
      </c>
      <c r="V348" s="8">
        <v>2937681.1457544402</v>
      </c>
      <c r="W348" s="8">
        <v>3027798.6180292601</v>
      </c>
      <c r="X348" s="8">
        <v>2867005.9676483199</v>
      </c>
      <c r="Y348" s="8">
        <v>2928402.5272381301</v>
      </c>
      <c r="Z348" s="8">
        <v>2919169.0510651702</v>
      </c>
      <c r="AA348" s="8">
        <v>2884643.4098898</v>
      </c>
      <c r="AB348" s="8">
        <v>2861352.2058924199</v>
      </c>
      <c r="AC348" s="8">
        <v>2716091.5679939399</v>
      </c>
      <c r="AD348" s="8">
        <v>2828126.17172619</v>
      </c>
      <c r="AE348" s="8">
        <v>2870869.94497253</v>
      </c>
      <c r="AF348" s="8">
        <v>2688430.9419768099</v>
      </c>
      <c r="AG348" s="8">
        <v>2689868.3083147602</v>
      </c>
      <c r="AH348" s="7">
        <f t="shared" si="10"/>
        <v>7.2241240865239711E-2</v>
      </c>
      <c r="AI348" s="7"/>
      <c r="AJ348" s="7"/>
      <c r="AK348" s="10">
        <v>288776.37956787</v>
      </c>
      <c r="AL348" s="10">
        <v>276772.555056857</v>
      </c>
      <c r="AM348" s="10">
        <v>285094.95821491</v>
      </c>
      <c r="AN348" s="10">
        <v>277671.05035091302</v>
      </c>
      <c r="AO348" s="10">
        <v>275347.81427701801</v>
      </c>
      <c r="AP348" s="10">
        <v>276489.74717280403</v>
      </c>
      <c r="AQ348" s="10">
        <v>266575.64454448002</v>
      </c>
      <c r="AR348" s="10">
        <v>272209.25833828503</v>
      </c>
      <c r="AS348" s="10">
        <v>270196.84313269198</v>
      </c>
      <c r="AT348" s="10">
        <v>263287.09725066402</v>
      </c>
      <c r="AU348" s="10">
        <v>261086.44328666999</v>
      </c>
      <c r="AV348" s="10">
        <v>258083.778530387</v>
      </c>
      <c r="AW348" s="10">
        <v>266274.21641208499</v>
      </c>
      <c r="AX348" s="10">
        <v>258974.644952275</v>
      </c>
      <c r="AY348" s="10">
        <v>236638.36934168299</v>
      </c>
      <c r="AZ348" s="10">
        <v>255054.34035673799</v>
      </c>
      <c r="BA348" s="10">
        <v>259837.08447446101</v>
      </c>
      <c r="BB348" s="10">
        <v>248006.42265914599</v>
      </c>
      <c r="BC348" s="10">
        <v>241541.71144645801</v>
      </c>
      <c r="BD348" s="10">
        <v>240224.07473411001</v>
      </c>
      <c r="BE348" s="10">
        <v>229950.11802942</v>
      </c>
      <c r="BF348" s="10">
        <v>240234.699469488</v>
      </c>
      <c r="BG348" s="10">
        <v>242376.43344021199</v>
      </c>
      <c r="BH348" s="10">
        <v>256046.031963243</v>
      </c>
      <c r="BI348" s="10">
        <v>254754.18505230601</v>
      </c>
      <c r="BJ348" s="10">
        <v>237317.62862593701</v>
      </c>
      <c r="BK348" s="10">
        <v>232672.62751145099</v>
      </c>
      <c r="BL348" s="10">
        <v>235992.936042571</v>
      </c>
      <c r="BM348" s="10">
        <v>226816.11929726799</v>
      </c>
      <c r="BN348" s="10">
        <v>240847.69603204401</v>
      </c>
      <c r="BO348" s="37">
        <f t="shared" si="11"/>
        <v>6.8052428046072977E-2</v>
      </c>
      <c r="BP348" s="37"/>
      <c r="BQ348" s="37"/>
    </row>
    <row r="349" spans="1:69" x14ac:dyDescent="0.25">
      <c r="A349" s="1" t="s">
        <v>1985</v>
      </c>
      <c r="B349" s="4" t="s">
        <v>1543</v>
      </c>
      <c r="C349" s="4" t="s">
        <v>1544</v>
      </c>
      <c r="D349" s="8" t="s">
        <v>0</v>
      </c>
      <c r="E349" s="8" t="s">
        <v>0</v>
      </c>
      <c r="F349" s="8" t="s">
        <v>0</v>
      </c>
      <c r="G349" s="8" t="s">
        <v>0</v>
      </c>
      <c r="H349" s="8" t="s">
        <v>0</v>
      </c>
      <c r="I349" s="8" t="s">
        <v>0</v>
      </c>
      <c r="J349" s="8" t="s">
        <v>0</v>
      </c>
      <c r="K349" s="8" t="s">
        <v>0</v>
      </c>
      <c r="L349" s="8" t="s">
        <v>0</v>
      </c>
      <c r="M349" s="8" t="s">
        <v>0</v>
      </c>
      <c r="N349" s="8" t="s">
        <v>0</v>
      </c>
      <c r="O349" s="8" t="s">
        <v>0</v>
      </c>
      <c r="P349" s="8" t="s">
        <v>0</v>
      </c>
      <c r="Q349" s="8" t="s">
        <v>0</v>
      </c>
      <c r="R349" s="8" t="s">
        <v>0</v>
      </c>
      <c r="S349" s="8" t="s">
        <v>0</v>
      </c>
      <c r="T349" s="8" t="s">
        <v>0</v>
      </c>
      <c r="U349" s="8" t="s">
        <v>0</v>
      </c>
      <c r="V349" s="8" t="s">
        <v>0</v>
      </c>
      <c r="W349" s="8" t="s">
        <v>0</v>
      </c>
      <c r="X349" s="8" t="s">
        <v>0</v>
      </c>
      <c r="Y349" s="8" t="s">
        <v>0</v>
      </c>
      <c r="Z349" s="8" t="s">
        <v>0</v>
      </c>
      <c r="AA349" s="8" t="s">
        <v>0</v>
      </c>
      <c r="AB349" s="8" t="s">
        <v>0</v>
      </c>
      <c r="AC349" s="8" t="s">
        <v>0</v>
      </c>
      <c r="AD349" s="8" t="s">
        <v>0</v>
      </c>
      <c r="AE349" s="8" t="s">
        <v>0</v>
      </c>
      <c r="AF349" s="8" t="s">
        <v>0</v>
      </c>
      <c r="AG349" s="8" t="s">
        <v>0</v>
      </c>
      <c r="AH349" s="7" t="e">
        <f t="shared" si="10"/>
        <v>#DIV/0!</v>
      </c>
      <c r="AI349" s="7"/>
      <c r="AJ349" s="7"/>
      <c r="AK349" s="10" t="s">
        <v>0</v>
      </c>
      <c r="AL349" s="10" t="s">
        <v>0</v>
      </c>
      <c r="AM349" s="10" t="s">
        <v>0</v>
      </c>
      <c r="AN349" s="10" t="s">
        <v>0</v>
      </c>
      <c r="AO349" s="10" t="s">
        <v>0</v>
      </c>
      <c r="AP349" s="10" t="s">
        <v>0</v>
      </c>
      <c r="AQ349" s="10" t="s">
        <v>0</v>
      </c>
      <c r="AR349" s="10" t="s">
        <v>0</v>
      </c>
      <c r="AS349" s="10" t="s">
        <v>0</v>
      </c>
      <c r="AT349" s="10" t="s">
        <v>0</v>
      </c>
      <c r="AU349" s="10" t="s">
        <v>0</v>
      </c>
      <c r="AV349" s="10" t="s">
        <v>0</v>
      </c>
      <c r="AW349" s="10" t="s">
        <v>0</v>
      </c>
      <c r="AX349" s="10" t="s">
        <v>0</v>
      </c>
      <c r="AY349" s="10" t="s">
        <v>0</v>
      </c>
      <c r="AZ349" s="10" t="s">
        <v>0</v>
      </c>
      <c r="BA349" s="10" t="s">
        <v>0</v>
      </c>
      <c r="BB349" s="10" t="s">
        <v>0</v>
      </c>
      <c r="BC349" s="10" t="s">
        <v>0</v>
      </c>
      <c r="BD349" s="10" t="s">
        <v>0</v>
      </c>
      <c r="BE349" s="10" t="s">
        <v>0</v>
      </c>
      <c r="BF349" s="10" t="s">
        <v>0</v>
      </c>
      <c r="BG349" s="10" t="s">
        <v>0</v>
      </c>
      <c r="BH349" s="10" t="s">
        <v>0</v>
      </c>
      <c r="BI349" s="10" t="s">
        <v>0</v>
      </c>
      <c r="BJ349" s="10" t="s">
        <v>0</v>
      </c>
      <c r="BK349" s="10" t="s">
        <v>0</v>
      </c>
      <c r="BL349" s="10" t="s">
        <v>0</v>
      </c>
      <c r="BM349" s="10" t="s">
        <v>0</v>
      </c>
      <c r="BN349" s="10" t="s">
        <v>0</v>
      </c>
      <c r="BO349" s="37" t="e">
        <f t="shared" si="11"/>
        <v>#DIV/0!</v>
      </c>
      <c r="BP349" s="37"/>
      <c r="BQ349" s="37"/>
    </row>
    <row r="350" spans="1:69" x14ac:dyDescent="0.25">
      <c r="A350" s="1" t="s">
        <v>1986</v>
      </c>
      <c r="B350" s="4" t="s">
        <v>1547</v>
      </c>
      <c r="C350" s="4" t="s">
        <v>1548</v>
      </c>
      <c r="D350" s="8" t="s">
        <v>0</v>
      </c>
      <c r="E350" s="8" t="s">
        <v>0</v>
      </c>
      <c r="F350" s="8" t="s">
        <v>0</v>
      </c>
      <c r="G350" s="8" t="s">
        <v>0</v>
      </c>
      <c r="H350" s="8" t="s">
        <v>0</v>
      </c>
      <c r="I350" s="8" t="s">
        <v>0</v>
      </c>
      <c r="J350" s="8" t="s">
        <v>0</v>
      </c>
      <c r="K350" s="8" t="s">
        <v>0</v>
      </c>
      <c r="L350" s="8" t="s">
        <v>0</v>
      </c>
      <c r="M350" s="8" t="s">
        <v>0</v>
      </c>
      <c r="N350" s="8" t="s">
        <v>0</v>
      </c>
      <c r="O350" s="8" t="s">
        <v>0</v>
      </c>
      <c r="P350" s="8" t="s">
        <v>0</v>
      </c>
      <c r="Q350" s="8" t="s">
        <v>0</v>
      </c>
      <c r="R350" s="8" t="s">
        <v>0</v>
      </c>
      <c r="S350" s="8" t="s">
        <v>0</v>
      </c>
      <c r="T350" s="8" t="s">
        <v>0</v>
      </c>
      <c r="U350" s="8" t="s">
        <v>0</v>
      </c>
      <c r="V350" s="8" t="s">
        <v>0</v>
      </c>
      <c r="W350" s="8" t="s">
        <v>0</v>
      </c>
      <c r="X350" s="8" t="s">
        <v>0</v>
      </c>
      <c r="Y350" s="8" t="s">
        <v>0</v>
      </c>
      <c r="Z350" s="8" t="s">
        <v>0</v>
      </c>
      <c r="AA350" s="8" t="s">
        <v>0</v>
      </c>
      <c r="AB350" s="8" t="s">
        <v>0</v>
      </c>
      <c r="AC350" s="8" t="s">
        <v>0</v>
      </c>
      <c r="AD350" s="8" t="s">
        <v>0</v>
      </c>
      <c r="AE350" s="8" t="s">
        <v>0</v>
      </c>
      <c r="AF350" s="8" t="s">
        <v>0</v>
      </c>
      <c r="AG350" s="8" t="s">
        <v>0</v>
      </c>
      <c r="AH350" s="7" t="e">
        <f t="shared" si="10"/>
        <v>#DIV/0!</v>
      </c>
      <c r="AI350" s="7"/>
      <c r="AJ350" s="7"/>
      <c r="AK350" s="10" t="s">
        <v>0</v>
      </c>
      <c r="AL350" s="10" t="s">
        <v>0</v>
      </c>
      <c r="AM350" s="10" t="s">
        <v>0</v>
      </c>
      <c r="AN350" s="10" t="s">
        <v>0</v>
      </c>
      <c r="AO350" s="10" t="s">
        <v>0</v>
      </c>
      <c r="AP350" s="10" t="s">
        <v>0</v>
      </c>
      <c r="AQ350" s="10" t="s">
        <v>0</v>
      </c>
      <c r="AR350" s="10" t="s">
        <v>0</v>
      </c>
      <c r="AS350" s="10" t="s">
        <v>0</v>
      </c>
      <c r="AT350" s="10" t="s">
        <v>0</v>
      </c>
      <c r="AU350" s="10" t="s">
        <v>0</v>
      </c>
      <c r="AV350" s="10" t="s">
        <v>0</v>
      </c>
      <c r="AW350" s="10" t="s">
        <v>0</v>
      </c>
      <c r="AX350" s="10" t="s">
        <v>0</v>
      </c>
      <c r="AY350" s="10" t="s">
        <v>0</v>
      </c>
      <c r="AZ350" s="10" t="s">
        <v>0</v>
      </c>
      <c r="BA350" s="10" t="s">
        <v>0</v>
      </c>
      <c r="BB350" s="10" t="s">
        <v>0</v>
      </c>
      <c r="BC350" s="10" t="s">
        <v>0</v>
      </c>
      <c r="BD350" s="10" t="s">
        <v>0</v>
      </c>
      <c r="BE350" s="10" t="s">
        <v>0</v>
      </c>
      <c r="BF350" s="10" t="s">
        <v>0</v>
      </c>
      <c r="BG350" s="10" t="s">
        <v>0</v>
      </c>
      <c r="BH350" s="10" t="s">
        <v>0</v>
      </c>
      <c r="BI350" s="10" t="s">
        <v>0</v>
      </c>
      <c r="BJ350" s="10" t="s">
        <v>0</v>
      </c>
      <c r="BK350" s="10" t="s">
        <v>0</v>
      </c>
      <c r="BL350" s="10" t="s">
        <v>0</v>
      </c>
      <c r="BM350" s="10" t="s">
        <v>0</v>
      </c>
      <c r="BN350" s="10" t="s">
        <v>0</v>
      </c>
      <c r="BO350" s="37" t="e">
        <f t="shared" si="11"/>
        <v>#DIV/0!</v>
      </c>
      <c r="BP350" s="37"/>
      <c r="BQ350" s="37"/>
    </row>
    <row r="351" spans="1:69" x14ac:dyDescent="0.25">
      <c r="A351" s="1" t="s">
        <v>1987</v>
      </c>
      <c r="B351" s="4" t="s">
        <v>1550</v>
      </c>
      <c r="C351" s="4" t="s">
        <v>1551</v>
      </c>
      <c r="D351" s="8" t="s">
        <v>0</v>
      </c>
      <c r="E351" s="8" t="s">
        <v>0</v>
      </c>
      <c r="F351" s="8" t="s">
        <v>0</v>
      </c>
      <c r="G351" s="8" t="s">
        <v>0</v>
      </c>
      <c r="H351" s="8" t="s">
        <v>0</v>
      </c>
      <c r="I351" s="8" t="s">
        <v>0</v>
      </c>
      <c r="J351" s="8" t="s">
        <v>0</v>
      </c>
      <c r="K351" s="8" t="s">
        <v>0</v>
      </c>
      <c r="L351" s="8" t="s">
        <v>0</v>
      </c>
      <c r="M351" s="8" t="s">
        <v>0</v>
      </c>
      <c r="N351" s="8" t="s">
        <v>0</v>
      </c>
      <c r="O351" s="8" t="s">
        <v>0</v>
      </c>
      <c r="P351" s="8" t="s">
        <v>0</v>
      </c>
      <c r="Q351" s="8" t="s">
        <v>0</v>
      </c>
      <c r="R351" s="8" t="s">
        <v>0</v>
      </c>
      <c r="S351" s="8" t="s">
        <v>0</v>
      </c>
      <c r="T351" s="8" t="s">
        <v>0</v>
      </c>
      <c r="U351" s="8" t="s">
        <v>0</v>
      </c>
      <c r="V351" s="8" t="s">
        <v>0</v>
      </c>
      <c r="W351" s="8" t="s">
        <v>0</v>
      </c>
      <c r="X351" s="8" t="s">
        <v>0</v>
      </c>
      <c r="Y351" s="8" t="s">
        <v>0</v>
      </c>
      <c r="Z351" s="8" t="s">
        <v>0</v>
      </c>
      <c r="AA351" s="8" t="s">
        <v>0</v>
      </c>
      <c r="AB351" s="8" t="s">
        <v>0</v>
      </c>
      <c r="AC351" s="8" t="s">
        <v>0</v>
      </c>
      <c r="AD351" s="8" t="s">
        <v>0</v>
      </c>
      <c r="AE351" s="8" t="s">
        <v>0</v>
      </c>
      <c r="AF351" s="8" t="s">
        <v>0</v>
      </c>
      <c r="AG351" s="8" t="s">
        <v>0</v>
      </c>
      <c r="AH351" s="7" t="e">
        <f t="shared" si="10"/>
        <v>#DIV/0!</v>
      </c>
      <c r="AI351" s="7"/>
      <c r="AJ351" s="7"/>
      <c r="AK351" s="10" t="s">
        <v>0</v>
      </c>
      <c r="AL351" s="10" t="s">
        <v>0</v>
      </c>
      <c r="AM351" s="10" t="s">
        <v>0</v>
      </c>
      <c r="AN351" s="10" t="s">
        <v>0</v>
      </c>
      <c r="AO351" s="10" t="s">
        <v>0</v>
      </c>
      <c r="AP351" s="10" t="s">
        <v>0</v>
      </c>
      <c r="AQ351" s="10" t="s">
        <v>0</v>
      </c>
      <c r="AR351" s="10" t="s">
        <v>0</v>
      </c>
      <c r="AS351" s="10" t="s">
        <v>0</v>
      </c>
      <c r="AT351" s="10" t="s">
        <v>0</v>
      </c>
      <c r="AU351" s="10" t="s">
        <v>0</v>
      </c>
      <c r="AV351" s="10" t="s">
        <v>0</v>
      </c>
      <c r="AW351" s="10" t="s">
        <v>0</v>
      </c>
      <c r="AX351" s="10" t="s">
        <v>0</v>
      </c>
      <c r="AY351" s="10" t="s">
        <v>0</v>
      </c>
      <c r="AZ351" s="10" t="s">
        <v>0</v>
      </c>
      <c r="BA351" s="10" t="s">
        <v>0</v>
      </c>
      <c r="BB351" s="10" t="s">
        <v>0</v>
      </c>
      <c r="BC351" s="10" t="s">
        <v>0</v>
      </c>
      <c r="BD351" s="10" t="s">
        <v>0</v>
      </c>
      <c r="BE351" s="10" t="s">
        <v>0</v>
      </c>
      <c r="BF351" s="10" t="s">
        <v>0</v>
      </c>
      <c r="BG351" s="10" t="s">
        <v>0</v>
      </c>
      <c r="BH351" s="10" t="s">
        <v>0</v>
      </c>
      <c r="BI351" s="10" t="s">
        <v>0</v>
      </c>
      <c r="BJ351" s="10" t="s">
        <v>0</v>
      </c>
      <c r="BK351" s="10" t="s">
        <v>0</v>
      </c>
      <c r="BL351" s="10" t="s">
        <v>0</v>
      </c>
      <c r="BM351" s="10" t="s">
        <v>0</v>
      </c>
      <c r="BN351" s="10" t="s">
        <v>0</v>
      </c>
      <c r="BO351" s="37" t="e">
        <f t="shared" si="11"/>
        <v>#DIV/0!</v>
      </c>
      <c r="BP351" s="37"/>
      <c r="BQ351" s="37"/>
    </row>
    <row r="352" spans="1:69" x14ac:dyDescent="0.25">
      <c r="A352" s="1" t="s">
        <v>1988</v>
      </c>
      <c r="B352" s="4" t="s">
        <v>1554</v>
      </c>
      <c r="C352" s="4" t="s">
        <v>1555</v>
      </c>
      <c r="D352" s="8" t="s">
        <v>0</v>
      </c>
      <c r="E352" s="8" t="s">
        <v>0</v>
      </c>
      <c r="F352" s="8" t="s">
        <v>0</v>
      </c>
      <c r="G352" s="8" t="s">
        <v>0</v>
      </c>
      <c r="H352" s="8" t="s">
        <v>0</v>
      </c>
      <c r="I352" s="8" t="s">
        <v>0</v>
      </c>
      <c r="J352" s="8" t="s">
        <v>0</v>
      </c>
      <c r="K352" s="8" t="s">
        <v>0</v>
      </c>
      <c r="L352" s="8" t="s">
        <v>0</v>
      </c>
      <c r="M352" s="8" t="s">
        <v>0</v>
      </c>
      <c r="N352" s="8" t="s">
        <v>0</v>
      </c>
      <c r="O352" s="8" t="s">
        <v>0</v>
      </c>
      <c r="P352" s="8" t="s">
        <v>0</v>
      </c>
      <c r="Q352" s="8" t="s">
        <v>0</v>
      </c>
      <c r="R352" s="8" t="s">
        <v>0</v>
      </c>
      <c r="S352" s="8" t="s">
        <v>0</v>
      </c>
      <c r="T352" s="8" t="s">
        <v>0</v>
      </c>
      <c r="U352" s="8" t="s">
        <v>0</v>
      </c>
      <c r="V352" s="8" t="s">
        <v>0</v>
      </c>
      <c r="W352" s="8" t="s">
        <v>0</v>
      </c>
      <c r="X352" s="8" t="s">
        <v>0</v>
      </c>
      <c r="Y352" s="8" t="s">
        <v>0</v>
      </c>
      <c r="Z352" s="8" t="s">
        <v>0</v>
      </c>
      <c r="AA352" s="8" t="s">
        <v>0</v>
      </c>
      <c r="AB352" s="8" t="s">
        <v>0</v>
      </c>
      <c r="AC352" s="8" t="s">
        <v>0</v>
      </c>
      <c r="AD352" s="8" t="s">
        <v>0</v>
      </c>
      <c r="AE352" s="8" t="s">
        <v>0</v>
      </c>
      <c r="AF352" s="8" t="s">
        <v>0</v>
      </c>
      <c r="AG352" s="8" t="s">
        <v>0</v>
      </c>
      <c r="AH352" s="7" t="e">
        <f t="shared" si="10"/>
        <v>#DIV/0!</v>
      </c>
      <c r="AI352" s="7"/>
      <c r="AJ352" s="7"/>
      <c r="AK352" s="10" t="s">
        <v>0</v>
      </c>
      <c r="AL352" s="10" t="s">
        <v>0</v>
      </c>
      <c r="AM352" s="10" t="s">
        <v>0</v>
      </c>
      <c r="AN352" s="10" t="s">
        <v>0</v>
      </c>
      <c r="AO352" s="10" t="s">
        <v>0</v>
      </c>
      <c r="AP352" s="10" t="s">
        <v>0</v>
      </c>
      <c r="AQ352" s="10" t="s">
        <v>0</v>
      </c>
      <c r="AR352" s="10" t="s">
        <v>0</v>
      </c>
      <c r="AS352" s="10" t="s">
        <v>0</v>
      </c>
      <c r="AT352" s="10" t="s">
        <v>0</v>
      </c>
      <c r="AU352" s="10" t="s">
        <v>0</v>
      </c>
      <c r="AV352" s="10" t="s">
        <v>0</v>
      </c>
      <c r="AW352" s="10" t="s">
        <v>0</v>
      </c>
      <c r="AX352" s="10" t="s">
        <v>0</v>
      </c>
      <c r="AY352" s="10" t="s">
        <v>0</v>
      </c>
      <c r="AZ352" s="10" t="s">
        <v>0</v>
      </c>
      <c r="BA352" s="10" t="s">
        <v>0</v>
      </c>
      <c r="BB352" s="10" t="s">
        <v>0</v>
      </c>
      <c r="BC352" s="10" t="s">
        <v>0</v>
      </c>
      <c r="BD352" s="10" t="s">
        <v>0</v>
      </c>
      <c r="BE352" s="10" t="s">
        <v>0</v>
      </c>
      <c r="BF352" s="10" t="s">
        <v>0</v>
      </c>
      <c r="BG352" s="10" t="s">
        <v>0</v>
      </c>
      <c r="BH352" s="10" t="s">
        <v>0</v>
      </c>
      <c r="BI352" s="10" t="s">
        <v>0</v>
      </c>
      <c r="BJ352" s="10" t="s">
        <v>0</v>
      </c>
      <c r="BK352" s="10" t="s">
        <v>0</v>
      </c>
      <c r="BL352" s="10" t="s">
        <v>0</v>
      </c>
      <c r="BM352" s="10" t="s">
        <v>0</v>
      </c>
      <c r="BN352" s="10" t="s">
        <v>0</v>
      </c>
      <c r="BO352" s="37" t="e">
        <f t="shared" si="11"/>
        <v>#DIV/0!</v>
      </c>
      <c r="BP352" s="37"/>
      <c r="BQ352" s="37"/>
    </row>
    <row r="353" spans="1:69" x14ac:dyDescent="0.25">
      <c r="A353" s="1" t="s">
        <v>1989</v>
      </c>
      <c r="B353" s="4" t="s">
        <v>1559</v>
      </c>
      <c r="C353" s="4" t="s">
        <v>1560</v>
      </c>
      <c r="D353" s="8" t="s">
        <v>0</v>
      </c>
      <c r="E353" s="8" t="s">
        <v>0</v>
      </c>
      <c r="F353" s="8" t="s">
        <v>0</v>
      </c>
      <c r="G353" s="8" t="s">
        <v>0</v>
      </c>
      <c r="H353" s="8" t="s">
        <v>0</v>
      </c>
      <c r="I353" s="8" t="s">
        <v>0</v>
      </c>
      <c r="J353" s="8" t="s">
        <v>0</v>
      </c>
      <c r="K353" s="8" t="s">
        <v>0</v>
      </c>
      <c r="L353" s="8" t="s">
        <v>0</v>
      </c>
      <c r="M353" s="8" t="s">
        <v>0</v>
      </c>
      <c r="N353" s="8" t="s">
        <v>0</v>
      </c>
      <c r="O353" s="8" t="s">
        <v>0</v>
      </c>
      <c r="P353" s="8" t="s">
        <v>0</v>
      </c>
      <c r="Q353" s="8" t="s">
        <v>0</v>
      </c>
      <c r="R353" s="8" t="s">
        <v>0</v>
      </c>
      <c r="S353" s="8" t="s">
        <v>0</v>
      </c>
      <c r="T353" s="8" t="s">
        <v>0</v>
      </c>
      <c r="U353" s="8" t="s">
        <v>0</v>
      </c>
      <c r="V353" s="8" t="s">
        <v>0</v>
      </c>
      <c r="W353" s="8" t="s">
        <v>0</v>
      </c>
      <c r="X353" s="8" t="s">
        <v>0</v>
      </c>
      <c r="Y353" s="8" t="s">
        <v>0</v>
      </c>
      <c r="Z353" s="8" t="s">
        <v>0</v>
      </c>
      <c r="AA353" s="8" t="s">
        <v>0</v>
      </c>
      <c r="AB353" s="8" t="s">
        <v>0</v>
      </c>
      <c r="AC353" s="8" t="s">
        <v>0</v>
      </c>
      <c r="AD353" s="8" t="s">
        <v>0</v>
      </c>
      <c r="AE353" s="8" t="s">
        <v>0</v>
      </c>
      <c r="AF353" s="8" t="s">
        <v>0</v>
      </c>
      <c r="AG353" s="8" t="s">
        <v>0</v>
      </c>
      <c r="AH353" s="7" t="e">
        <f t="shared" si="10"/>
        <v>#DIV/0!</v>
      </c>
      <c r="AI353" s="7"/>
      <c r="AJ353" s="7"/>
      <c r="AK353" s="10" t="s">
        <v>0</v>
      </c>
      <c r="AL353" s="10" t="s">
        <v>0</v>
      </c>
      <c r="AM353" s="10" t="s">
        <v>0</v>
      </c>
      <c r="AN353" s="10" t="s">
        <v>0</v>
      </c>
      <c r="AO353" s="10" t="s">
        <v>0</v>
      </c>
      <c r="AP353" s="10" t="s">
        <v>0</v>
      </c>
      <c r="AQ353" s="10" t="s">
        <v>0</v>
      </c>
      <c r="AR353" s="10" t="s">
        <v>0</v>
      </c>
      <c r="AS353" s="10" t="s">
        <v>0</v>
      </c>
      <c r="AT353" s="10" t="s">
        <v>0</v>
      </c>
      <c r="AU353" s="10" t="s">
        <v>0</v>
      </c>
      <c r="AV353" s="10" t="s">
        <v>0</v>
      </c>
      <c r="AW353" s="10" t="s">
        <v>0</v>
      </c>
      <c r="AX353" s="10" t="s">
        <v>0</v>
      </c>
      <c r="AY353" s="10" t="s">
        <v>0</v>
      </c>
      <c r="AZ353" s="10" t="s">
        <v>0</v>
      </c>
      <c r="BA353" s="10" t="s">
        <v>0</v>
      </c>
      <c r="BB353" s="10" t="s">
        <v>0</v>
      </c>
      <c r="BC353" s="10" t="s">
        <v>0</v>
      </c>
      <c r="BD353" s="10" t="s">
        <v>0</v>
      </c>
      <c r="BE353" s="10" t="s">
        <v>0</v>
      </c>
      <c r="BF353" s="10" t="s">
        <v>0</v>
      </c>
      <c r="BG353" s="10" t="s">
        <v>0</v>
      </c>
      <c r="BH353" s="10" t="s">
        <v>0</v>
      </c>
      <c r="BI353" s="10" t="s">
        <v>0</v>
      </c>
      <c r="BJ353" s="10" t="s">
        <v>0</v>
      </c>
      <c r="BK353" s="10" t="s">
        <v>0</v>
      </c>
      <c r="BL353" s="10" t="s">
        <v>0</v>
      </c>
      <c r="BM353" s="10" t="s">
        <v>0</v>
      </c>
      <c r="BN353" s="10" t="s">
        <v>0</v>
      </c>
      <c r="BO353" s="37" t="e">
        <f t="shared" si="11"/>
        <v>#DIV/0!</v>
      </c>
      <c r="BP353" s="37"/>
      <c r="BQ353" s="37"/>
    </row>
    <row r="354" spans="1:69" x14ac:dyDescent="0.25">
      <c r="A354" s="1" t="s">
        <v>1990</v>
      </c>
      <c r="B354" s="4" t="s">
        <v>1563</v>
      </c>
      <c r="C354" s="4" t="s">
        <v>1564</v>
      </c>
      <c r="D354" s="8" t="s">
        <v>0</v>
      </c>
      <c r="E354" s="8" t="s">
        <v>0</v>
      </c>
      <c r="F354" s="8" t="s">
        <v>0</v>
      </c>
      <c r="G354" s="8" t="s">
        <v>0</v>
      </c>
      <c r="H354" s="8" t="s">
        <v>0</v>
      </c>
      <c r="I354" s="8" t="s">
        <v>0</v>
      </c>
      <c r="J354" s="8" t="s">
        <v>0</v>
      </c>
      <c r="K354" s="8" t="s">
        <v>0</v>
      </c>
      <c r="L354" s="8" t="s">
        <v>0</v>
      </c>
      <c r="M354" s="8" t="s">
        <v>0</v>
      </c>
      <c r="N354" s="8" t="s">
        <v>0</v>
      </c>
      <c r="O354" s="8" t="s">
        <v>0</v>
      </c>
      <c r="P354" s="8" t="s">
        <v>0</v>
      </c>
      <c r="Q354" s="8" t="s">
        <v>0</v>
      </c>
      <c r="R354" s="8" t="s">
        <v>0</v>
      </c>
      <c r="S354" s="8" t="s">
        <v>0</v>
      </c>
      <c r="T354" s="8" t="s">
        <v>0</v>
      </c>
      <c r="U354" s="8" t="s">
        <v>0</v>
      </c>
      <c r="V354" s="8" t="s">
        <v>0</v>
      </c>
      <c r="W354" s="8" t="s">
        <v>0</v>
      </c>
      <c r="X354" s="8" t="s">
        <v>0</v>
      </c>
      <c r="Y354" s="8" t="s">
        <v>0</v>
      </c>
      <c r="Z354" s="8" t="s">
        <v>0</v>
      </c>
      <c r="AA354" s="8" t="s">
        <v>0</v>
      </c>
      <c r="AB354" s="8" t="s">
        <v>0</v>
      </c>
      <c r="AC354" s="8" t="s">
        <v>0</v>
      </c>
      <c r="AD354" s="8" t="s">
        <v>0</v>
      </c>
      <c r="AE354" s="8" t="s">
        <v>0</v>
      </c>
      <c r="AF354" s="8" t="s">
        <v>0</v>
      </c>
      <c r="AG354" s="8" t="s">
        <v>0</v>
      </c>
      <c r="AH354" s="7" t="e">
        <f t="shared" si="10"/>
        <v>#DIV/0!</v>
      </c>
      <c r="AI354" s="7"/>
      <c r="AJ354" s="7"/>
      <c r="AK354" s="10" t="s">
        <v>0</v>
      </c>
      <c r="AL354" s="10" t="s">
        <v>0</v>
      </c>
      <c r="AM354" s="10" t="s">
        <v>0</v>
      </c>
      <c r="AN354" s="10" t="s">
        <v>0</v>
      </c>
      <c r="AO354" s="10" t="s">
        <v>0</v>
      </c>
      <c r="AP354" s="10" t="s">
        <v>0</v>
      </c>
      <c r="AQ354" s="10" t="s">
        <v>0</v>
      </c>
      <c r="AR354" s="10" t="s">
        <v>0</v>
      </c>
      <c r="AS354" s="10" t="s">
        <v>0</v>
      </c>
      <c r="AT354" s="10" t="s">
        <v>0</v>
      </c>
      <c r="AU354" s="10" t="s">
        <v>0</v>
      </c>
      <c r="AV354" s="10" t="s">
        <v>0</v>
      </c>
      <c r="AW354" s="10" t="s">
        <v>0</v>
      </c>
      <c r="AX354" s="10" t="s">
        <v>0</v>
      </c>
      <c r="AY354" s="10" t="s">
        <v>0</v>
      </c>
      <c r="AZ354" s="10" t="s">
        <v>0</v>
      </c>
      <c r="BA354" s="10" t="s">
        <v>0</v>
      </c>
      <c r="BB354" s="10" t="s">
        <v>0</v>
      </c>
      <c r="BC354" s="10" t="s">
        <v>0</v>
      </c>
      <c r="BD354" s="10" t="s">
        <v>0</v>
      </c>
      <c r="BE354" s="10" t="s">
        <v>0</v>
      </c>
      <c r="BF354" s="10" t="s">
        <v>0</v>
      </c>
      <c r="BG354" s="10" t="s">
        <v>0</v>
      </c>
      <c r="BH354" s="10" t="s">
        <v>0</v>
      </c>
      <c r="BI354" s="10" t="s">
        <v>0</v>
      </c>
      <c r="BJ354" s="10" t="s">
        <v>0</v>
      </c>
      <c r="BK354" s="10" t="s">
        <v>0</v>
      </c>
      <c r="BL354" s="10" t="s">
        <v>0</v>
      </c>
      <c r="BM354" s="10" t="s">
        <v>0</v>
      </c>
      <c r="BN354" s="10" t="s">
        <v>0</v>
      </c>
      <c r="BO354" s="37" t="e">
        <f t="shared" si="11"/>
        <v>#DIV/0!</v>
      </c>
      <c r="BP354" s="37"/>
      <c r="BQ354" s="37"/>
    </row>
    <row r="355" spans="1:69" x14ac:dyDescent="0.25">
      <c r="A355" s="1" t="s">
        <v>1991</v>
      </c>
      <c r="B355" s="4" t="s">
        <v>1567</v>
      </c>
      <c r="C355" s="4" t="s">
        <v>1568</v>
      </c>
      <c r="D355" s="8" t="s">
        <v>0</v>
      </c>
      <c r="E355" s="8" t="s">
        <v>0</v>
      </c>
      <c r="F355" s="8" t="s">
        <v>0</v>
      </c>
      <c r="G355" s="8" t="s">
        <v>0</v>
      </c>
      <c r="H355" s="8" t="s">
        <v>0</v>
      </c>
      <c r="I355" s="8" t="s">
        <v>0</v>
      </c>
      <c r="J355" s="8" t="s">
        <v>0</v>
      </c>
      <c r="K355" s="8" t="s">
        <v>0</v>
      </c>
      <c r="L355" s="8" t="s">
        <v>0</v>
      </c>
      <c r="M355" s="8" t="s">
        <v>0</v>
      </c>
      <c r="N355" s="8" t="s">
        <v>0</v>
      </c>
      <c r="O355" s="8" t="s">
        <v>0</v>
      </c>
      <c r="P355" s="8" t="s">
        <v>0</v>
      </c>
      <c r="Q355" s="8" t="s">
        <v>0</v>
      </c>
      <c r="R355" s="8" t="s">
        <v>0</v>
      </c>
      <c r="S355" s="8" t="s">
        <v>0</v>
      </c>
      <c r="T355" s="8" t="s">
        <v>0</v>
      </c>
      <c r="U355" s="8" t="s">
        <v>0</v>
      </c>
      <c r="V355" s="8" t="s">
        <v>0</v>
      </c>
      <c r="W355" s="8" t="s">
        <v>0</v>
      </c>
      <c r="X355" s="8" t="s">
        <v>0</v>
      </c>
      <c r="Y355" s="8" t="s">
        <v>0</v>
      </c>
      <c r="Z355" s="8" t="s">
        <v>0</v>
      </c>
      <c r="AA355" s="8" t="s">
        <v>0</v>
      </c>
      <c r="AB355" s="8" t="s">
        <v>0</v>
      </c>
      <c r="AC355" s="8" t="s">
        <v>0</v>
      </c>
      <c r="AD355" s="8" t="s">
        <v>0</v>
      </c>
      <c r="AE355" s="8" t="s">
        <v>0</v>
      </c>
      <c r="AF355" s="8" t="s">
        <v>0</v>
      </c>
      <c r="AG355" s="8" t="s">
        <v>0</v>
      </c>
      <c r="AH355" s="7" t="e">
        <f t="shared" si="10"/>
        <v>#DIV/0!</v>
      </c>
      <c r="AI355" s="7"/>
      <c r="AJ355" s="7"/>
      <c r="AK355" s="10" t="s">
        <v>0</v>
      </c>
      <c r="AL355" s="10" t="s">
        <v>0</v>
      </c>
      <c r="AM355" s="10" t="s">
        <v>0</v>
      </c>
      <c r="AN355" s="10" t="s">
        <v>0</v>
      </c>
      <c r="AO355" s="10" t="s">
        <v>0</v>
      </c>
      <c r="AP355" s="10" t="s">
        <v>0</v>
      </c>
      <c r="AQ355" s="10" t="s">
        <v>0</v>
      </c>
      <c r="AR355" s="10" t="s">
        <v>0</v>
      </c>
      <c r="AS355" s="10" t="s">
        <v>0</v>
      </c>
      <c r="AT355" s="10" t="s">
        <v>0</v>
      </c>
      <c r="AU355" s="10" t="s">
        <v>0</v>
      </c>
      <c r="AV355" s="10" t="s">
        <v>0</v>
      </c>
      <c r="AW355" s="10" t="s">
        <v>0</v>
      </c>
      <c r="AX355" s="10" t="s">
        <v>0</v>
      </c>
      <c r="AY355" s="10" t="s">
        <v>0</v>
      </c>
      <c r="AZ355" s="10" t="s">
        <v>0</v>
      </c>
      <c r="BA355" s="10" t="s">
        <v>0</v>
      </c>
      <c r="BB355" s="10" t="s">
        <v>0</v>
      </c>
      <c r="BC355" s="10" t="s">
        <v>0</v>
      </c>
      <c r="BD355" s="10" t="s">
        <v>0</v>
      </c>
      <c r="BE355" s="10" t="s">
        <v>0</v>
      </c>
      <c r="BF355" s="10" t="s">
        <v>0</v>
      </c>
      <c r="BG355" s="10" t="s">
        <v>0</v>
      </c>
      <c r="BH355" s="10" t="s">
        <v>0</v>
      </c>
      <c r="BI355" s="10" t="s">
        <v>0</v>
      </c>
      <c r="BJ355" s="10" t="s">
        <v>0</v>
      </c>
      <c r="BK355" s="10" t="s">
        <v>0</v>
      </c>
      <c r="BL355" s="10" t="s">
        <v>0</v>
      </c>
      <c r="BM355" s="10" t="s">
        <v>0</v>
      </c>
      <c r="BN355" s="10" t="s">
        <v>0</v>
      </c>
      <c r="BO355" s="37" t="e">
        <f t="shared" si="11"/>
        <v>#DIV/0!</v>
      </c>
      <c r="BP355" s="37"/>
      <c r="BQ355" s="37"/>
    </row>
    <row r="356" spans="1:69" x14ac:dyDescent="0.25">
      <c r="A356" s="1" t="s">
        <v>1992</v>
      </c>
      <c r="B356" s="4" t="s">
        <v>1572</v>
      </c>
      <c r="C356" s="4" t="s">
        <v>0</v>
      </c>
      <c r="D356" s="8" t="s">
        <v>0</v>
      </c>
      <c r="E356" s="8" t="s">
        <v>0</v>
      </c>
      <c r="F356" s="8" t="s">
        <v>0</v>
      </c>
      <c r="G356" s="8" t="s">
        <v>0</v>
      </c>
      <c r="H356" s="8" t="s">
        <v>0</v>
      </c>
      <c r="I356" s="8" t="s">
        <v>0</v>
      </c>
      <c r="J356" s="8" t="s">
        <v>0</v>
      </c>
      <c r="K356" s="8" t="s">
        <v>0</v>
      </c>
      <c r="L356" s="8" t="s">
        <v>0</v>
      </c>
      <c r="M356" s="8" t="s">
        <v>0</v>
      </c>
      <c r="N356" s="8" t="s">
        <v>0</v>
      </c>
      <c r="O356" s="8" t="s">
        <v>0</v>
      </c>
      <c r="P356" s="8" t="s">
        <v>0</v>
      </c>
      <c r="Q356" s="8" t="s">
        <v>0</v>
      </c>
      <c r="R356" s="8" t="s">
        <v>0</v>
      </c>
      <c r="S356" s="8" t="s">
        <v>0</v>
      </c>
      <c r="T356" s="8" t="s">
        <v>0</v>
      </c>
      <c r="U356" s="8" t="s">
        <v>0</v>
      </c>
      <c r="V356" s="8" t="s">
        <v>0</v>
      </c>
      <c r="W356" s="8" t="s">
        <v>0</v>
      </c>
      <c r="X356" s="8" t="s">
        <v>0</v>
      </c>
      <c r="Y356" s="8" t="s">
        <v>0</v>
      </c>
      <c r="Z356" s="8" t="s">
        <v>0</v>
      </c>
      <c r="AA356" s="8" t="s">
        <v>0</v>
      </c>
      <c r="AB356" s="8" t="s">
        <v>0</v>
      </c>
      <c r="AC356" s="8" t="s">
        <v>0</v>
      </c>
      <c r="AD356" s="8" t="s">
        <v>0</v>
      </c>
      <c r="AE356" s="8" t="s">
        <v>0</v>
      </c>
      <c r="AF356" s="8" t="s">
        <v>0</v>
      </c>
      <c r="AG356" s="8" t="s">
        <v>0</v>
      </c>
      <c r="AH356" s="7" t="e">
        <f t="shared" si="10"/>
        <v>#DIV/0!</v>
      </c>
      <c r="AI356" s="7"/>
      <c r="AJ356" s="7"/>
      <c r="AK356" s="10" t="s">
        <v>0</v>
      </c>
      <c r="AL356" s="10" t="s">
        <v>0</v>
      </c>
      <c r="AM356" s="10" t="s">
        <v>0</v>
      </c>
      <c r="AN356" s="10" t="s">
        <v>0</v>
      </c>
      <c r="AO356" s="10" t="s">
        <v>0</v>
      </c>
      <c r="AP356" s="10" t="s">
        <v>0</v>
      </c>
      <c r="AQ356" s="10" t="s">
        <v>0</v>
      </c>
      <c r="AR356" s="10" t="s">
        <v>0</v>
      </c>
      <c r="AS356" s="10" t="s">
        <v>0</v>
      </c>
      <c r="AT356" s="10" t="s">
        <v>0</v>
      </c>
      <c r="AU356" s="10" t="s">
        <v>0</v>
      </c>
      <c r="AV356" s="10" t="s">
        <v>0</v>
      </c>
      <c r="AW356" s="10" t="s">
        <v>0</v>
      </c>
      <c r="AX356" s="10" t="s">
        <v>0</v>
      </c>
      <c r="AY356" s="10" t="s">
        <v>0</v>
      </c>
      <c r="AZ356" s="10" t="s">
        <v>0</v>
      </c>
      <c r="BA356" s="10" t="s">
        <v>0</v>
      </c>
      <c r="BB356" s="10" t="s">
        <v>0</v>
      </c>
      <c r="BC356" s="10" t="s">
        <v>0</v>
      </c>
      <c r="BD356" s="10" t="s">
        <v>0</v>
      </c>
      <c r="BE356" s="10" t="s">
        <v>0</v>
      </c>
      <c r="BF356" s="10" t="s">
        <v>0</v>
      </c>
      <c r="BG356" s="10" t="s">
        <v>0</v>
      </c>
      <c r="BH356" s="10" t="s">
        <v>0</v>
      </c>
      <c r="BI356" s="10" t="s">
        <v>0</v>
      </c>
      <c r="BJ356" s="10" t="s">
        <v>0</v>
      </c>
      <c r="BK356" s="10" t="s">
        <v>0</v>
      </c>
      <c r="BL356" s="10" t="s">
        <v>0</v>
      </c>
      <c r="BM356" s="10" t="s">
        <v>0</v>
      </c>
      <c r="BN356" s="10" t="s">
        <v>0</v>
      </c>
      <c r="BO356" s="37" t="e">
        <f t="shared" si="11"/>
        <v>#DIV/0!</v>
      </c>
      <c r="BP356" s="37"/>
      <c r="BQ356" s="37"/>
    </row>
    <row r="357" spans="1:69" x14ac:dyDescent="0.25">
      <c r="A357" s="1" t="s">
        <v>1993</v>
      </c>
      <c r="B357" s="4" t="s">
        <v>1575</v>
      </c>
      <c r="C357" s="4" t="s">
        <v>1576</v>
      </c>
      <c r="D357" s="8" t="s">
        <v>0</v>
      </c>
      <c r="E357" s="8" t="s">
        <v>0</v>
      </c>
      <c r="F357" s="8" t="s">
        <v>0</v>
      </c>
      <c r="G357" s="8" t="s">
        <v>0</v>
      </c>
      <c r="H357" s="8" t="s">
        <v>0</v>
      </c>
      <c r="I357" s="8" t="s">
        <v>0</v>
      </c>
      <c r="J357" s="8" t="s">
        <v>0</v>
      </c>
      <c r="K357" s="8" t="s">
        <v>0</v>
      </c>
      <c r="L357" s="8" t="s">
        <v>0</v>
      </c>
      <c r="M357" s="8" t="s">
        <v>0</v>
      </c>
      <c r="N357" s="8" t="s">
        <v>0</v>
      </c>
      <c r="O357" s="8" t="s">
        <v>0</v>
      </c>
      <c r="P357" s="8" t="s">
        <v>0</v>
      </c>
      <c r="Q357" s="8" t="s">
        <v>0</v>
      </c>
      <c r="R357" s="8" t="s">
        <v>0</v>
      </c>
      <c r="S357" s="8" t="s">
        <v>0</v>
      </c>
      <c r="T357" s="8" t="s">
        <v>0</v>
      </c>
      <c r="U357" s="8" t="s">
        <v>0</v>
      </c>
      <c r="V357" s="8" t="s">
        <v>0</v>
      </c>
      <c r="W357" s="8" t="s">
        <v>0</v>
      </c>
      <c r="X357" s="8" t="s">
        <v>0</v>
      </c>
      <c r="Y357" s="8" t="s">
        <v>0</v>
      </c>
      <c r="Z357" s="8" t="s">
        <v>0</v>
      </c>
      <c r="AA357" s="8" t="s">
        <v>0</v>
      </c>
      <c r="AB357" s="8" t="s">
        <v>0</v>
      </c>
      <c r="AC357" s="8" t="s">
        <v>0</v>
      </c>
      <c r="AD357" s="8" t="s">
        <v>0</v>
      </c>
      <c r="AE357" s="8" t="s">
        <v>0</v>
      </c>
      <c r="AF357" s="8" t="s">
        <v>0</v>
      </c>
      <c r="AG357" s="8" t="s">
        <v>0</v>
      </c>
      <c r="AH357" s="7" t="e">
        <f t="shared" si="10"/>
        <v>#DIV/0!</v>
      </c>
      <c r="AI357" s="7"/>
      <c r="AJ357" s="7"/>
      <c r="AK357" s="10" t="s">
        <v>0</v>
      </c>
      <c r="AL357" s="10" t="s">
        <v>0</v>
      </c>
      <c r="AM357" s="10" t="s">
        <v>0</v>
      </c>
      <c r="AN357" s="10" t="s">
        <v>0</v>
      </c>
      <c r="AO357" s="10" t="s">
        <v>0</v>
      </c>
      <c r="AP357" s="10" t="s">
        <v>0</v>
      </c>
      <c r="AQ357" s="10" t="s">
        <v>0</v>
      </c>
      <c r="AR357" s="10" t="s">
        <v>0</v>
      </c>
      <c r="AS357" s="10" t="s">
        <v>0</v>
      </c>
      <c r="AT357" s="10" t="s">
        <v>0</v>
      </c>
      <c r="AU357" s="10" t="s">
        <v>0</v>
      </c>
      <c r="AV357" s="10" t="s">
        <v>0</v>
      </c>
      <c r="AW357" s="10" t="s">
        <v>0</v>
      </c>
      <c r="AX357" s="10" t="s">
        <v>0</v>
      </c>
      <c r="AY357" s="10" t="s">
        <v>0</v>
      </c>
      <c r="AZ357" s="10" t="s">
        <v>0</v>
      </c>
      <c r="BA357" s="10" t="s">
        <v>0</v>
      </c>
      <c r="BB357" s="10" t="s">
        <v>0</v>
      </c>
      <c r="BC357" s="10" t="s">
        <v>0</v>
      </c>
      <c r="BD357" s="10" t="s">
        <v>0</v>
      </c>
      <c r="BE357" s="10" t="s">
        <v>0</v>
      </c>
      <c r="BF357" s="10" t="s">
        <v>0</v>
      </c>
      <c r="BG357" s="10" t="s">
        <v>0</v>
      </c>
      <c r="BH357" s="10" t="s">
        <v>0</v>
      </c>
      <c r="BI357" s="10" t="s">
        <v>0</v>
      </c>
      <c r="BJ357" s="10" t="s">
        <v>0</v>
      </c>
      <c r="BK357" s="10" t="s">
        <v>0</v>
      </c>
      <c r="BL357" s="10" t="s">
        <v>0</v>
      </c>
      <c r="BM357" s="10" t="s">
        <v>0</v>
      </c>
      <c r="BN357" s="10" t="s">
        <v>0</v>
      </c>
      <c r="BO357" s="37" t="e">
        <f t="shared" si="11"/>
        <v>#DIV/0!</v>
      </c>
      <c r="BP357" s="37"/>
      <c r="BQ357" s="37"/>
    </row>
    <row r="358" spans="1:69" x14ac:dyDescent="0.25">
      <c r="A358" s="1" t="s">
        <v>1994</v>
      </c>
      <c r="B358" s="4" t="s">
        <v>1579</v>
      </c>
      <c r="C358" s="4" t="s">
        <v>1580</v>
      </c>
      <c r="D358" s="8" t="s">
        <v>0</v>
      </c>
      <c r="E358" s="8" t="s">
        <v>0</v>
      </c>
      <c r="F358" s="8" t="s">
        <v>0</v>
      </c>
      <c r="G358" s="8" t="s">
        <v>0</v>
      </c>
      <c r="H358" s="8" t="s">
        <v>0</v>
      </c>
      <c r="I358" s="8" t="s">
        <v>0</v>
      </c>
      <c r="J358" s="8" t="s">
        <v>0</v>
      </c>
      <c r="K358" s="8" t="s">
        <v>0</v>
      </c>
      <c r="L358" s="8" t="s">
        <v>0</v>
      </c>
      <c r="M358" s="8" t="s">
        <v>0</v>
      </c>
      <c r="N358" s="8" t="s">
        <v>0</v>
      </c>
      <c r="O358" s="8" t="s">
        <v>0</v>
      </c>
      <c r="P358" s="8" t="s">
        <v>0</v>
      </c>
      <c r="Q358" s="8" t="s">
        <v>0</v>
      </c>
      <c r="R358" s="8" t="s">
        <v>0</v>
      </c>
      <c r="S358" s="8" t="s">
        <v>0</v>
      </c>
      <c r="T358" s="8" t="s">
        <v>0</v>
      </c>
      <c r="U358" s="8" t="s">
        <v>0</v>
      </c>
      <c r="V358" s="8" t="s">
        <v>0</v>
      </c>
      <c r="W358" s="8" t="s">
        <v>0</v>
      </c>
      <c r="X358" s="8" t="s">
        <v>0</v>
      </c>
      <c r="Y358" s="8" t="s">
        <v>0</v>
      </c>
      <c r="Z358" s="8" t="s">
        <v>0</v>
      </c>
      <c r="AA358" s="8" t="s">
        <v>0</v>
      </c>
      <c r="AB358" s="8" t="s">
        <v>0</v>
      </c>
      <c r="AC358" s="8" t="s">
        <v>0</v>
      </c>
      <c r="AD358" s="8" t="s">
        <v>0</v>
      </c>
      <c r="AE358" s="8" t="s">
        <v>0</v>
      </c>
      <c r="AF358" s="8" t="s">
        <v>0</v>
      </c>
      <c r="AG358" s="8" t="s">
        <v>0</v>
      </c>
      <c r="AH358" s="7" t="e">
        <f t="shared" si="10"/>
        <v>#DIV/0!</v>
      </c>
      <c r="AI358" s="7"/>
      <c r="AJ358" s="7"/>
      <c r="AK358" s="10" t="s">
        <v>0</v>
      </c>
      <c r="AL358" s="10" t="s">
        <v>0</v>
      </c>
      <c r="AM358" s="10" t="s">
        <v>0</v>
      </c>
      <c r="AN358" s="10" t="s">
        <v>0</v>
      </c>
      <c r="AO358" s="10" t="s">
        <v>0</v>
      </c>
      <c r="AP358" s="10" t="s">
        <v>0</v>
      </c>
      <c r="AQ358" s="10" t="s">
        <v>0</v>
      </c>
      <c r="AR358" s="10" t="s">
        <v>0</v>
      </c>
      <c r="AS358" s="10" t="s">
        <v>0</v>
      </c>
      <c r="AT358" s="10" t="s">
        <v>0</v>
      </c>
      <c r="AU358" s="10" t="s">
        <v>0</v>
      </c>
      <c r="AV358" s="10" t="s">
        <v>0</v>
      </c>
      <c r="AW358" s="10" t="s">
        <v>0</v>
      </c>
      <c r="AX358" s="10" t="s">
        <v>0</v>
      </c>
      <c r="AY358" s="10" t="s">
        <v>0</v>
      </c>
      <c r="AZ358" s="10" t="s">
        <v>0</v>
      </c>
      <c r="BA358" s="10" t="s">
        <v>0</v>
      </c>
      <c r="BB358" s="10" t="s">
        <v>0</v>
      </c>
      <c r="BC358" s="10" t="s">
        <v>0</v>
      </c>
      <c r="BD358" s="10" t="s">
        <v>0</v>
      </c>
      <c r="BE358" s="10" t="s">
        <v>0</v>
      </c>
      <c r="BF358" s="10" t="s">
        <v>0</v>
      </c>
      <c r="BG358" s="10" t="s">
        <v>0</v>
      </c>
      <c r="BH358" s="10" t="s">
        <v>0</v>
      </c>
      <c r="BI358" s="10" t="s">
        <v>0</v>
      </c>
      <c r="BJ358" s="10" t="s">
        <v>0</v>
      </c>
      <c r="BK358" s="10" t="s">
        <v>0</v>
      </c>
      <c r="BL358" s="10" t="s">
        <v>0</v>
      </c>
      <c r="BM358" s="10" t="s">
        <v>0</v>
      </c>
      <c r="BN358" s="10" t="s">
        <v>0</v>
      </c>
      <c r="BO358" s="37" t="e">
        <f t="shared" si="11"/>
        <v>#DIV/0!</v>
      </c>
      <c r="BP358" s="37"/>
      <c r="BQ358" s="37"/>
    </row>
    <row r="359" spans="1:69" x14ac:dyDescent="0.25">
      <c r="A359" s="1" t="s">
        <v>1995</v>
      </c>
      <c r="B359" s="4" t="s">
        <v>1584</v>
      </c>
      <c r="C359" s="4" t="s">
        <v>1585</v>
      </c>
      <c r="D359" s="8" t="s">
        <v>0</v>
      </c>
      <c r="E359" s="8" t="s">
        <v>0</v>
      </c>
      <c r="F359" s="8" t="s">
        <v>0</v>
      </c>
      <c r="G359" s="8" t="s">
        <v>0</v>
      </c>
      <c r="H359" s="8" t="s">
        <v>0</v>
      </c>
      <c r="I359" s="8" t="s">
        <v>0</v>
      </c>
      <c r="J359" s="8" t="s">
        <v>0</v>
      </c>
      <c r="K359" s="8" t="s">
        <v>0</v>
      </c>
      <c r="L359" s="8" t="s">
        <v>0</v>
      </c>
      <c r="M359" s="8" t="s">
        <v>0</v>
      </c>
      <c r="N359" s="8" t="s">
        <v>0</v>
      </c>
      <c r="O359" s="8" t="s">
        <v>0</v>
      </c>
      <c r="P359" s="8" t="s">
        <v>0</v>
      </c>
      <c r="Q359" s="8" t="s">
        <v>0</v>
      </c>
      <c r="R359" s="8" t="s">
        <v>0</v>
      </c>
      <c r="S359" s="8" t="s">
        <v>0</v>
      </c>
      <c r="T359" s="8" t="s">
        <v>0</v>
      </c>
      <c r="U359" s="8" t="s">
        <v>0</v>
      </c>
      <c r="V359" s="8" t="s">
        <v>0</v>
      </c>
      <c r="W359" s="8" t="s">
        <v>0</v>
      </c>
      <c r="X359" s="8" t="s">
        <v>0</v>
      </c>
      <c r="Y359" s="8" t="s">
        <v>0</v>
      </c>
      <c r="Z359" s="8" t="s">
        <v>0</v>
      </c>
      <c r="AA359" s="8" t="s">
        <v>0</v>
      </c>
      <c r="AB359" s="8" t="s">
        <v>0</v>
      </c>
      <c r="AC359" s="8" t="s">
        <v>0</v>
      </c>
      <c r="AD359" s="8" t="s">
        <v>0</v>
      </c>
      <c r="AE359" s="8" t="s">
        <v>0</v>
      </c>
      <c r="AF359" s="8" t="s">
        <v>0</v>
      </c>
      <c r="AG359" s="8" t="s">
        <v>0</v>
      </c>
      <c r="AH359" s="7" t="e">
        <f t="shared" si="10"/>
        <v>#DIV/0!</v>
      </c>
      <c r="AI359" s="7"/>
      <c r="AJ359" s="7"/>
      <c r="AK359" s="10" t="s">
        <v>0</v>
      </c>
      <c r="AL359" s="10" t="s">
        <v>0</v>
      </c>
      <c r="AM359" s="10" t="s">
        <v>0</v>
      </c>
      <c r="AN359" s="10" t="s">
        <v>0</v>
      </c>
      <c r="AO359" s="10" t="s">
        <v>0</v>
      </c>
      <c r="AP359" s="10" t="s">
        <v>0</v>
      </c>
      <c r="AQ359" s="10" t="s">
        <v>0</v>
      </c>
      <c r="AR359" s="10" t="s">
        <v>0</v>
      </c>
      <c r="AS359" s="10" t="s">
        <v>0</v>
      </c>
      <c r="AT359" s="10" t="s">
        <v>0</v>
      </c>
      <c r="AU359" s="10" t="s">
        <v>0</v>
      </c>
      <c r="AV359" s="10" t="s">
        <v>0</v>
      </c>
      <c r="AW359" s="10" t="s">
        <v>0</v>
      </c>
      <c r="AX359" s="10" t="s">
        <v>0</v>
      </c>
      <c r="AY359" s="10" t="s">
        <v>0</v>
      </c>
      <c r="AZ359" s="10" t="s">
        <v>0</v>
      </c>
      <c r="BA359" s="10" t="s">
        <v>0</v>
      </c>
      <c r="BB359" s="10" t="s">
        <v>0</v>
      </c>
      <c r="BC359" s="10" t="s">
        <v>0</v>
      </c>
      <c r="BD359" s="10" t="s">
        <v>0</v>
      </c>
      <c r="BE359" s="10" t="s">
        <v>0</v>
      </c>
      <c r="BF359" s="10" t="s">
        <v>0</v>
      </c>
      <c r="BG359" s="10" t="s">
        <v>0</v>
      </c>
      <c r="BH359" s="10" t="s">
        <v>0</v>
      </c>
      <c r="BI359" s="10" t="s">
        <v>0</v>
      </c>
      <c r="BJ359" s="10" t="s">
        <v>0</v>
      </c>
      <c r="BK359" s="10" t="s">
        <v>0</v>
      </c>
      <c r="BL359" s="10" t="s">
        <v>0</v>
      </c>
      <c r="BM359" s="10" t="s">
        <v>0</v>
      </c>
      <c r="BN359" s="10" t="s">
        <v>0</v>
      </c>
      <c r="BO359" s="37" t="e">
        <f t="shared" si="11"/>
        <v>#DIV/0!</v>
      </c>
      <c r="BP359" s="37"/>
      <c r="BQ359" s="37"/>
    </row>
    <row r="360" spans="1:69" x14ac:dyDescent="0.25">
      <c r="A360" s="1" t="s">
        <v>1996</v>
      </c>
      <c r="B360" s="4" t="s">
        <v>1589</v>
      </c>
      <c r="C360" s="4" t="s">
        <v>1590</v>
      </c>
      <c r="D360" s="8" t="s">
        <v>0</v>
      </c>
      <c r="E360" s="8" t="s">
        <v>0</v>
      </c>
      <c r="F360" s="8" t="s">
        <v>0</v>
      </c>
      <c r="G360" s="8" t="s">
        <v>0</v>
      </c>
      <c r="H360" s="8" t="s">
        <v>0</v>
      </c>
      <c r="I360" s="8" t="s">
        <v>0</v>
      </c>
      <c r="J360" s="8" t="s">
        <v>0</v>
      </c>
      <c r="K360" s="8" t="s">
        <v>0</v>
      </c>
      <c r="L360" s="8" t="s">
        <v>0</v>
      </c>
      <c r="M360" s="8" t="s">
        <v>0</v>
      </c>
      <c r="N360" s="8" t="s">
        <v>0</v>
      </c>
      <c r="O360" s="8" t="s">
        <v>0</v>
      </c>
      <c r="P360" s="8" t="s">
        <v>0</v>
      </c>
      <c r="Q360" s="8" t="s">
        <v>0</v>
      </c>
      <c r="R360" s="8" t="s">
        <v>0</v>
      </c>
      <c r="S360" s="8" t="s">
        <v>0</v>
      </c>
      <c r="T360" s="8" t="s">
        <v>0</v>
      </c>
      <c r="U360" s="8" t="s">
        <v>0</v>
      </c>
      <c r="V360" s="8" t="s">
        <v>0</v>
      </c>
      <c r="W360" s="8" t="s">
        <v>0</v>
      </c>
      <c r="X360" s="8" t="s">
        <v>0</v>
      </c>
      <c r="Y360" s="8" t="s">
        <v>0</v>
      </c>
      <c r="Z360" s="8" t="s">
        <v>0</v>
      </c>
      <c r="AA360" s="8" t="s">
        <v>0</v>
      </c>
      <c r="AB360" s="8" t="s">
        <v>0</v>
      </c>
      <c r="AC360" s="8" t="s">
        <v>0</v>
      </c>
      <c r="AD360" s="8" t="s">
        <v>0</v>
      </c>
      <c r="AE360" s="8" t="s">
        <v>0</v>
      </c>
      <c r="AF360" s="8" t="s">
        <v>0</v>
      </c>
      <c r="AG360" s="8" t="s">
        <v>0</v>
      </c>
      <c r="AH360" s="7" t="e">
        <f t="shared" si="10"/>
        <v>#DIV/0!</v>
      </c>
      <c r="AI360" s="7"/>
      <c r="AJ360" s="7"/>
      <c r="AK360" s="10" t="s">
        <v>0</v>
      </c>
      <c r="AL360" s="10" t="s">
        <v>0</v>
      </c>
      <c r="AM360" s="10" t="s">
        <v>0</v>
      </c>
      <c r="AN360" s="10" t="s">
        <v>0</v>
      </c>
      <c r="AO360" s="10" t="s">
        <v>0</v>
      </c>
      <c r="AP360" s="10" t="s">
        <v>0</v>
      </c>
      <c r="AQ360" s="10" t="s">
        <v>0</v>
      </c>
      <c r="AR360" s="10" t="s">
        <v>0</v>
      </c>
      <c r="AS360" s="10" t="s">
        <v>0</v>
      </c>
      <c r="AT360" s="10" t="s">
        <v>0</v>
      </c>
      <c r="AU360" s="10" t="s">
        <v>0</v>
      </c>
      <c r="AV360" s="10" t="s">
        <v>0</v>
      </c>
      <c r="AW360" s="10" t="s">
        <v>0</v>
      </c>
      <c r="AX360" s="10" t="s">
        <v>0</v>
      </c>
      <c r="AY360" s="10" t="s">
        <v>0</v>
      </c>
      <c r="AZ360" s="10" t="s">
        <v>0</v>
      </c>
      <c r="BA360" s="10" t="s">
        <v>0</v>
      </c>
      <c r="BB360" s="10" t="s">
        <v>0</v>
      </c>
      <c r="BC360" s="10" t="s">
        <v>0</v>
      </c>
      <c r="BD360" s="10" t="s">
        <v>0</v>
      </c>
      <c r="BE360" s="10" t="s">
        <v>0</v>
      </c>
      <c r="BF360" s="10" t="s">
        <v>0</v>
      </c>
      <c r="BG360" s="10" t="s">
        <v>0</v>
      </c>
      <c r="BH360" s="10" t="s">
        <v>0</v>
      </c>
      <c r="BI360" s="10" t="s">
        <v>0</v>
      </c>
      <c r="BJ360" s="10" t="s">
        <v>0</v>
      </c>
      <c r="BK360" s="10" t="s">
        <v>0</v>
      </c>
      <c r="BL360" s="10" t="s">
        <v>0</v>
      </c>
      <c r="BM360" s="10" t="s">
        <v>0</v>
      </c>
      <c r="BN360" s="10" t="s">
        <v>0</v>
      </c>
      <c r="BO360" s="37" t="e">
        <f t="shared" si="11"/>
        <v>#DIV/0!</v>
      </c>
      <c r="BP360" s="37"/>
      <c r="BQ360" s="37"/>
    </row>
    <row r="361" spans="1:69" x14ac:dyDescent="0.25">
      <c r="A361" s="1" t="s">
        <v>1997</v>
      </c>
      <c r="B361" s="4" t="s">
        <v>1594</v>
      </c>
      <c r="C361" s="4" t="s">
        <v>1595</v>
      </c>
      <c r="D361" s="8" t="s">
        <v>0</v>
      </c>
      <c r="E361" s="8" t="s">
        <v>0</v>
      </c>
      <c r="F361" s="8" t="s">
        <v>0</v>
      </c>
      <c r="G361" s="8" t="s">
        <v>0</v>
      </c>
      <c r="H361" s="8" t="s">
        <v>0</v>
      </c>
      <c r="I361" s="8" t="s">
        <v>0</v>
      </c>
      <c r="J361" s="8" t="s">
        <v>0</v>
      </c>
      <c r="K361" s="8" t="s">
        <v>0</v>
      </c>
      <c r="L361" s="8" t="s">
        <v>0</v>
      </c>
      <c r="M361" s="8" t="s">
        <v>0</v>
      </c>
      <c r="N361" s="8" t="s">
        <v>0</v>
      </c>
      <c r="O361" s="8" t="s">
        <v>0</v>
      </c>
      <c r="P361" s="8" t="s">
        <v>0</v>
      </c>
      <c r="Q361" s="8" t="s">
        <v>0</v>
      </c>
      <c r="R361" s="8" t="s">
        <v>0</v>
      </c>
      <c r="S361" s="8" t="s">
        <v>0</v>
      </c>
      <c r="T361" s="8" t="s">
        <v>0</v>
      </c>
      <c r="U361" s="8" t="s">
        <v>0</v>
      </c>
      <c r="V361" s="8" t="s">
        <v>0</v>
      </c>
      <c r="W361" s="8" t="s">
        <v>0</v>
      </c>
      <c r="X361" s="8" t="s">
        <v>0</v>
      </c>
      <c r="Y361" s="8" t="s">
        <v>0</v>
      </c>
      <c r="Z361" s="8" t="s">
        <v>0</v>
      </c>
      <c r="AA361" s="8" t="s">
        <v>0</v>
      </c>
      <c r="AB361" s="8" t="s">
        <v>0</v>
      </c>
      <c r="AC361" s="8" t="s">
        <v>0</v>
      </c>
      <c r="AD361" s="8" t="s">
        <v>0</v>
      </c>
      <c r="AE361" s="8" t="s">
        <v>0</v>
      </c>
      <c r="AF361" s="8" t="s">
        <v>0</v>
      </c>
      <c r="AG361" s="8" t="s">
        <v>0</v>
      </c>
      <c r="AH361" s="7" t="e">
        <f t="shared" si="10"/>
        <v>#DIV/0!</v>
      </c>
      <c r="AI361" s="7"/>
      <c r="AJ361" s="7"/>
      <c r="AK361" s="10">
        <v>64978.793736286498</v>
      </c>
      <c r="AL361" s="10">
        <v>51277.026699496499</v>
      </c>
      <c r="AM361" s="10">
        <v>40489.601005389297</v>
      </c>
      <c r="AN361" s="10">
        <v>35850.299585895002</v>
      </c>
      <c r="AO361" s="10">
        <v>33939.923414803903</v>
      </c>
      <c r="AP361" s="10">
        <v>32729.284041872899</v>
      </c>
      <c r="AQ361" s="10">
        <v>34920.519066480098</v>
      </c>
      <c r="AR361" s="10">
        <v>30384.506925113401</v>
      </c>
      <c r="AS361" s="10">
        <v>31067.656406289901</v>
      </c>
      <c r="AT361" s="10">
        <v>28507.5195362989</v>
      </c>
      <c r="AU361" s="10">
        <v>26961.0094094913</v>
      </c>
      <c r="AV361" s="10">
        <v>27936.651094824301</v>
      </c>
      <c r="AW361" s="10">
        <v>27961.452419031601</v>
      </c>
      <c r="AX361" s="10">
        <v>27629.0656015555</v>
      </c>
      <c r="AY361" s="10">
        <v>26778.0835898064</v>
      </c>
      <c r="AZ361" s="10">
        <v>27094.004144551</v>
      </c>
      <c r="BA361" s="10">
        <v>25478.613255124699</v>
      </c>
      <c r="BB361" s="10">
        <v>27578.0439007147</v>
      </c>
      <c r="BC361" s="10">
        <v>27055.844528936599</v>
      </c>
      <c r="BD361" s="10">
        <v>26568.3921557832</v>
      </c>
      <c r="BE361" s="10">
        <v>24459.025382553798</v>
      </c>
      <c r="BF361" s="10">
        <v>24064.7245649902</v>
      </c>
      <c r="BG361" s="10">
        <v>23772.0180521086</v>
      </c>
      <c r="BH361" s="10">
        <v>24877.6605862529</v>
      </c>
      <c r="BI361" s="10">
        <v>29554.7276683608</v>
      </c>
      <c r="BJ361" s="10">
        <v>25817.614503379998</v>
      </c>
      <c r="BK361" s="10">
        <v>25573.357947389799</v>
      </c>
      <c r="BL361" s="10">
        <v>23402.732539264001</v>
      </c>
      <c r="BM361" s="10">
        <v>25371.7669907448</v>
      </c>
      <c r="BN361" s="10">
        <v>24893.958579062699</v>
      </c>
      <c r="BO361" s="37">
        <f t="shared" si="11"/>
        <v>0.28925166826206816</v>
      </c>
      <c r="BP361" s="37"/>
      <c r="BQ361" s="37"/>
    </row>
    <row r="362" spans="1:69" x14ac:dyDescent="0.25">
      <c r="A362" s="1" t="s">
        <v>1998</v>
      </c>
      <c r="B362" s="4" t="s">
        <v>1598</v>
      </c>
      <c r="C362" s="4" t="s">
        <v>1599</v>
      </c>
      <c r="D362" s="8" t="s">
        <v>0</v>
      </c>
      <c r="E362" s="8" t="s">
        <v>0</v>
      </c>
      <c r="F362" s="8" t="s">
        <v>0</v>
      </c>
      <c r="G362" s="8" t="s">
        <v>0</v>
      </c>
      <c r="H362" s="8" t="s">
        <v>0</v>
      </c>
      <c r="I362" s="8" t="s">
        <v>0</v>
      </c>
      <c r="J362" s="8" t="s">
        <v>0</v>
      </c>
      <c r="K362" s="8" t="s">
        <v>0</v>
      </c>
      <c r="L362" s="8" t="s">
        <v>0</v>
      </c>
      <c r="M362" s="8" t="s">
        <v>0</v>
      </c>
      <c r="N362" s="8" t="s">
        <v>0</v>
      </c>
      <c r="O362" s="8" t="s">
        <v>0</v>
      </c>
      <c r="P362" s="8" t="s">
        <v>0</v>
      </c>
      <c r="Q362" s="8" t="s">
        <v>0</v>
      </c>
      <c r="R362" s="8" t="s">
        <v>0</v>
      </c>
      <c r="S362" s="8" t="s">
        <v>0</v>
      </c>
      <c r="T362" s="8" t="s">
        <v>0</v>
      </c>
      <c r="U362" s="8" t="s">
        <v>0</v>
      </c>
      <c r="V362" s="8" t="s">
        <v>0</v>
      </c>
      <c r="W362" s="8" t="s">
        <v>0</v>
      </c>
      <c r="X362" s="8" t="s">
        <v>0</v>
      </c>
      <c r="Y362" s="8" t="s">
        <v>0</v>
      </c>
      <c r="Z362" s="8" t="s">
        <v>0</v>
      </c>
      <c r="AA362" s="8" t="s">
        <v>0</v>
      </c>
      <c r="AB362" s="8" t="s">
        <v>0</v>
      </c>
      <c r="AC362" s="8" t="s">
        <v>0</v>
      </c>
      <c r="AD362" s="8" t="s">
        <v>0</v>
      </c>
      <c r="AE362" s="8" t="s">
        <v>0</v>
      </c>
      <c r="AF362" s="8" t="s">
        <v>0</v>
      </c>
      <c r="AG362" s="8" t="s">
        <v>0</v>
      </c>
      <c r="AH362" s="7" t="e">
        <f t="shared" si="10"/>
        <v>#DIV/0!</v>
      </c>
      <c r="AI362" s="7"/>
      <c r="AJ362" s="7"/>
      <c r="AK362" s="10" t="s">
        <v>0</v>
      </c>
      <c r="AL362" s="10" t="s">
        <v>0</v>
      </c>
      <c r="AM362" s="10" t="s">
        <v>0</v>
      </c>
      <c r="AN362" s="10" t="s">
        <v>0</v>
      </c>
      <c r="AO362" s="10" t="s">
        <v>0</v>
      </c>
      <c r="AP362" s="10" t="s">
        <v>0</v>
      </c>
      <c r="AQ362" s="10" t="s">
        <v>0</v>
      </c>
      <c r="AR362" s="10" t="s">
        <v>0</v>
      </c>
      <c r="AS362" s="10" t="s">
        <v>0</v>
      </c>
      <c r="AT362" s="10" t="s">
        <v>0</v>
      </c>
      <c r="AU362" s="10" t="s">
        <v>0</v>
      </c>
      <c r="AV362" s="10" t="s">
        <v>0</v>
      </c>
      <c r="AW362" s="10" t="s">
        <v>0</v>
      </c>
      <c r="AX362" s="10" t="s">
        <v>0</v>
      </c>
      <c r="AY362" s="10" t="s">
        <v>0</v>
      </c>
      <c r="AZ362" s="10" t="s">
        <v>0</v>
      </c>
      <c r="BA362" s="10" t="s">
        <v>0</v>
      </c>
      <c r="BB362" s="10" t="s">
        <v>0</v>
      </c>
      <c r="BC362" s="10" t="s">
        <v>0</v>
      </c>
      <c r="BD362" s="10" t="s">
        <v>0</v>
      </c>
      <c r="BE362" s="10" t="s">
        <v>0</v>
      </c>
      <c r="BF362" s="10" t="s">
        <v>0</v>
      </c>
      <c r="BG362" s="10" t="s">
        <v>0</v>
      </c>
      <c r="BH362" s="10" t="s">
        <v>0</v>
      </c>
      <c r="BI362" s="10" t="s">
        <v>0</v>
      </c>
      <c r="BJ362" s="10" t="s">
        <v>0</v>
      </c>
      <c r="BK362" s="10" t="s">
        <v>0</v>
      </c>
      <c r="BL362" s="10" t="s">
        <v>0</v>
      </c>
      <c r="BM362" s="10" t="s">
        <v>0</v>
      </c>
      <c r="BN362" s="10" t="s">
        <v>0</v>
      </c>
      <c r="BO362" s="37" t="e">
        <f t="shared" si="11"/>
        <v>#DIV/0!</v>
      </c>
      <c r="BP362" s="37"/>
      <c r="BQ362" s="37"/>
    </row>
    <row r="363" spans="1:69" x14ac:dyDescent="0.25">
      <c r="A363" s="1" t="s">
        <v>1999</v>
      </c>
      <c r="B363" s="4" t="s">
        <v>1603</v>
      </c>
      <c r="C363" s="4" t="s">
        <v>1604</v>
      </c>
      <c r="D363" s="8" t="s">
        <v>0</v>
      </c>
      <c r="E363" s="8" t="s">
        <v>0</v>
      </c>
      <c r="F363" s="8" t="s">
        <v>0</v>
      </c>
      <c r="G363" s="8" t="s">
        <v>0</v>
      </c>
      <c r="H363" s="8" t="s">
        <v>0</v>
      </c>
      <c r="I363" s="8" t="s">
        <v>0</v>
      </c>
      <c r="J363" s="8" t="s">
        <v>0</v>
      </c>
      <c r="K363" s="8" t="s">
        <v>0</v>
      </c>
      <c r="L363" s="8" t="s">
        <v>0</v>
      </c>
      <c r="M363" s="8" t="s">
        <v>0</v>
      </c>
      <c r="N363" s="8" t="s">
        <v>0</v>
      </c>
      <c r="O363" s="8" t="s">
        <v>0</v>
      </c>
      <c r="P363" s="8" t="s">
        <v>0</v>
      </c>
      <c r="Q363" s="8" t="s">
        <v>0</v>
      </c>
      <c r="R363" s="8" t="s">
        <v>0</v>
      </c>
      <c r="S363" s="8" t="s">
        <v>0</v>
      </c>
      <c r="T363" s="8" t="s">
        <v>0</v>
      </c>
      <c r="U363" s="8" t="s">
        <v>0</v>
      </c>
      <c r="V363" s="8" t="s">
        <v>0</v>
      </c>
      <c r="W363" s="8" t="s">
        <v>0</v>
      </c>
      <c r="X363" s="8" t="s">
        <v>0</v>
      </c>
      <c r="Y363" s="8" t="s">
        <v>0</v>
      </c>
      <c r="Z363" s="8" t="s">
        <v>0</v>
      </c>
      <c r="AA363" s="8" t="s">
        <v>0</v>
      </c>
      <c r="AB363" s="8" t="s">
        <v>0</v>
      </c>
      <c r="AC363" s="8" t="s">
        <v>0</v>
      </c>
      <c r="AD363" s="8" t="s">
        <v>0</v>
      </c>
      <c r="AE363" s="8" t="s">
        <v>0</v>
      </c>
      <c r="AF363" s="8" t="s">
        <v>0</v>
      </c>
      <c r="AG363" s="8" t="s">
        <v>0</v>
      </c>
      <c r="AH363" s="7" t="e">
        <f t="shared" si="10"/>
        <v>#DIV/0!</v>
      </c>
      <c r="AI363" s="7"/>
      <c r="AJ363" s="7"/>
      <c r="AK363" s="10" t="s">
        <v>0</v>
      </c>
      <c r="AL363" s="10" t="s">
        <v>0</v>
      </c>
      <c r="AM363" s="10" t="s">
        <v>0</v>
      </c>
      <c r="AN363" s="10" t="s">
        <v>0</v>
      </c>
      <c r="AO363" s="10" t="s">
        <v>0</v>
      </c>
      <c r="AP363" s="10" t="s">
        <v>0</v>
      </c>
      <c r="AQ363" s="10" t="s">
        <v>0</v>
      </c>
      <c r="AR363" s="10" t="s">
        <v>0</v>
      </c>
      <c r="AS363" s="10" t="s">
        <v>0</v>
      </c>
      <c r="AT363" s="10" t="s">
        <v>0</v>
      </c>
      <c r="AU363" s="10" t="s">
        <v>0</v>
      </c>
      <c r="AV363" s="10" t="s">
        <v>0</v>
      </c>
      <c r="AW363" s="10" t="s">
        <v>0</v>
      </c>
      <c r="AX363" s="10" t="s">
        <v>0</v>
      </c>
      <c r="AY363" s="10" t="s">
        <v>0</v>
      </c>
      <c r="AZ363" s="10" t="s">
        <v>0</v>
      </c>
      <c r="BA363" s="10" t="s">
        <v>0</v>
      </c>
      <c r="BB363" s="10" t="s">
        <v>0</v>
      </c>
      <c r="BC363" s="10" t="s">
        <v>0</v>
      </c>
      <c r="BD363" s="10" t="s">
        <v>0</v>
      </c>
      <c r="BE363" s="10" t="s">
        <v>0</v>
      </c>
      <c r="BF363" s="10" t="s">
        <v>0</v>
      </c>
      <c r="BG363" s="10" t="s">
        <v>0</v>
      </c>
      <c r="BH363" s="10" t="s">
        <v>0</v>
      </c>
      <c r="BI363" s="10" t="s">
        <v>0</v>
      </c>
      <c r="BJ363" s="10" t="s">
        <v>0</v>
      </c>
      <c r="BK363" s="10" t="s">
        <v>0</v>
      </c>
      <c r="BL363" s="10" t="s">
        <v>0</v>
      </c>
      <c r="BM363" s="10" t="s">
        <v>0</v>
      </c>
      <c r="BN363" s="10" t="s">
        <v>0</v>
      </c>
      <c r="BO363" s="37" t="e">
        <f t="shared" si="11"/>
        <v>#DIV/0!</v>
      </c>
      <c r="BP363" s="37"/>
      <c r="BQ363" s="37"/>
    </row>
    <row r="364" spans="1:69" x14ac:dyDescent="0.25">
      <c r="A364" s="115" t="s">
        <v>1615</v>
      </c>
      <c r="B364" s="125" t="s">
        <v>2002</v>
      </c>
      <c r="C364" s="126"/>
      <c r="D364" s="8">
        <v>468705.90390055499</v>
      </c>
      <c r="E364" s="8">
        <v>516898.22056295798</v>
      </c>
      <c r="F364" s="8">
        <v>496475.034810265</v>
      </c>
      <c r="G364" s="8">
        <v>486183.412026821</v>
      </c>
      <c r="H364" s="8">
        <v>480598.43864764302</v>
      </c>
      <c r="I364" s="8">
        <v>469102.884729866</v>
      </c>
      <c r="J364" s="8">
        <v>500433.25053700397</v>
      </c>
      <c r="K364" s="8">
        <v>483704.58772867598</v>
      </c>
      <c r="L364" s="8">
        <v>462579.47982747102</v>
      </c>
      <c r="M364" s="8">
        <v>468458.94009020401</v>
      </c>
      <c r="N364" s="8">
        <v>456248.184202365</v>
      </c>
      <c r="O364" s="8">
        <v>472719.40033273399</v>
      </c>
      <c r="P364" s="8">
        <v>493735.984920424</v>
      </c>
      <c r="Q364" s="8">
        <v>494735.37294651801</v>
      </c>
      <c r="R364" s="8">
        <v>480138.15482988098</v>
      </c>
      <c r="S364" s="8">
        <v>488857.027142787</v>
      </c>
      <c r="T364" s="8">
        <v>479680.56457356899</v>
      </c>
      <c r="U364" s="8">
        <v>467137.95891519601</v>
      </c>
      <c r="V364" s="8">
        <v>503081.30711540201</v>
      </c>
      <c r="W364" s="8">
        <v>456075.57903326798</v>
      </c>
      <c r="X364" s="8">
        <v>459392.87072080799</v>
      </c>
      <c r="Y364" s="8">
        <v>466665.62941851001</v>
      </c>
      <c r="Z364" s="8">
        <v>497307.34093701898</v>
      </c>
      <c r="AA364" s="8">
        <v>483005.48273814301</v>
      </c>
      <c r="AB364" s="8">
        <v>478098.22406237997</v>
      </c>
      <c r="AC364" s="8">
        <v>489412.02571437799</v>
      </c>
      <c r="AD364" s="8">
        <v>449595.39901768003</v>
      </c>
      <c r="AE364" s="8">
        <v>464457.03285099397</v>
      </c>
      <c r="AF364" s="8">
        <v>449810.31778048299</v>
      </c>
      <c r="AG364" s="8">
        <v>468911.12241213297</v>
      </c>
      <c r="AH364" s="7">
        <f t="shared" si="10"/>
        <v>3.5215535908555806E-2</v>
      </c>
      <c r="AI364" s="7"/>
      <c r="AJ364" s="7"/>
      <c r="AK364" s="10">
        <v>489155.43394569802</v>
      </c>
      <c r="AL364" s="10">
        <v>463373.57243572001</v>
      </c>
      <c r="AM364" s="10">
        <v>461151.70277847</v>
      </c>
      <c r="AN364" s="10">
        <v>490208.37031573901</v>
      </c>
      <c r="AO364" s="10">
        <v>465501.63659538398</v>
      </c>
      <c r="AP364" s="10">
        <v>460140.08896578802</v>
      </c>
      <c r="AQ364" s="10">
        <v>464368.29985144699</v>
      </c>
      <c r="AR364" s="10">
        <v>479189.15661981201</v>
      </c>
      <c r="AS364" s="10">
        <v>483856.613264221</v>
      </c>
      <c r="AT364" s="10">
        <v>446943.65374799498</v>
      </c>
      <c r="AU364" s="10">
        <v>448682.49105904601</v>
      </c>
      <c r="AV364" s="10">
        <v>452948.49588202999</v>
      </c>
      <c r="AW364" s="10">
        <v>421079.86044384597</v>
      </c>
      <c r="AX364" s="10">
        <v>450637.78048070997</v>
      </c>
      <c r="AY364" s="10">
        <v>417785.46932167799</v>
      </c>
      <c r="AZ364" s="10">
        <v>472396.92812287598</v>
      </c>
      <c r="BA364" s="10">
        <v>452605.419181098</v>
      </c>
      <c r="BB364" s="10">
        <v>466575.90182969498</v>
      </c>
      <c r="BC364" s="10">
        <v>438779.660208949</v>
      </c>
      <c r="BD364" s="10">
        <v>460355.06877693202</v>
      </c>
      <c r="BE364" s="10">
        <v>471687.76595867402</v>
      </c>
      <c r="BF364" s="10">
        <v>446639.43056545401</v>
      </c>
      <c r="BG364" s="10">
        <v>504734.14141808002</v>
      </c>
      <c r="BH364" s="10">
        <v>431018.83010234201</v>
      </c>
      <c r="BI364" s="10">
        <v>475285.29853637802</v>
      </c>
      <c r="BJ364" s="10">
        <v>488213.793028338</v>
      </c>
      <c r="BK364" s="10">
        <v>437790.33831701102</v>
      </c>
      <c r="BL364" s="10">
        <v>459805.92598845001</v>
      </c>
      <c r="BM364" s="10">
        <v>473437.739888223</v>
      </c>
      <c r="BN364" s="10">
        <v>471457.14537870698</v>
      </c>
      <c r="BO364" s="37">
        <f t="shared" si="11"/>
        <v>4.4291145962832713E-2</v>
      </c>
      <c r="BP364" s="37"/>
      <c r="BQ364" s="37"/>
    </row>
    <row r="365" spans="1:69" x14ac:dyDescent="0.25">
      <c r="A365" s="1" t="s">
        <v>1620</v>
      </c>
      <c r="B365" s="126"/>
      <c r="C365" s="126"/>
      <c r="D365" s="8">
        <v>5312957.4040341396</v>
      </c>
      <c r="E365" s="8">
        <v>5193269.3291482199</v>
      </c>
      <c r="F365" s="8">
        <v>5396657.2111486299</v>
      </c>
      <c r="G365" s="8">
        <v>5153971.2110162703</v>
      </c>
      <c r="H365" s="8">
        <v>5165385.8137994204</v>
      </c>
      <c r="I365" s="8">
        <v>5254576.8046842301</v>
      </c>
      <c r="J365" s="8">
        <v>5228711.0330945896</v>
      </c>
      <c r="K365" s="8">
        <v>5060731.1902916702</v>
      </c>
      <c r="L365" s="8">
        <v>5313210.2737009302</v>
      </c>
      <c r="M365" s="8">
        <v>5001524.6096613295</v>
      </c>
      <c r="N365" s="8">
        <v>5046567.1313668899</v>
      </c>
      <c r="O365" s="8">
        <v>5087162.4182962198</v>
      </c>
      <c r="P365" s="8">
        <v>5131556.8855352802</v>
      </c>
      <c r="Q365" s="8">
        <v>4993543.92713222</v>
      </c>
      <c r="R365" s="8">
        <v>5052825.4998416603</v>
      </c>
      <c r="S365" s="8">
        <v>4813607.2795516001</v>
      </c>
      <c r="T365" s="8">
        <v>4985491.1069194796</v>
      </c>
      <c r="U365" s="8">
        <v>5028788.0446865</v>
      </c>
      <c r="V365" s="8">
        <v>4988211.6200398803</v>
      </c>
      <c r="W365" s="8">
        <v>5008462.0006216699</v>
      </c>
      <c r="X365" s="8">
        <v>4932689.9219840402</v>
      </c>
      <c r="Y365" s="8">
        <v>4919140.9296373799</v>
      </c>
      <c r="Z365" s="8">
        <v>4794079.2746002097</v>
      </c>
      <c r="AA365" s="8">
        <v>4681098.9512579096</v>
      </c>
      <c r="AB365" s="8">
        <v>4870309.1181097096</v>
      </c>
      <c r="AC365" s="8">
        <v>4893128.3287365204</v>
      </c>
      <c r="AD365" s="8">
        <v>4926547.4421124496</v>
      </c>
      <c r="AE365" s="8">
        <v>4867415.5814059395</v>
      </c>
      <c r="AF365" s="8">
        <v>4869007.8798851203</v>
      </c>
      <c r="AG365" s="8">
        <v>4700581.5401178701</v>
      </c>
      <c r="AH365" s="7">
        <f t="shared" si="10"/>
        <v>3.5592304875095092E-2</v>
      </c>
      <c r="AI365" s="7"/>
      <c r="AJ365" s="7"/>
      <c r="AK365" s="10">
        <v>5212426.6456934903</v>
      </c>
      <c r="AL365" s="10">
        <v>5143411.6464910498</v>
      </c>
      <c r="AM365" s="10">
        <v>5096577.8140624203</v>
      </c>
      <c r="AN365" s="10">
        <v>4942992.7318356596</v>
      </c>
      <c r="AO365" s="10">
        <v>5055241.4579061596</v>
      </c>
      <c r="AP365" s="10">
        <v>5031117.5075564804</v>
      </c>
      <c r="AQ365" s="10">
        <v>5181420.4941934403</v>
      </c>
      <c r="AR365" s="10">
        <v>5217274.6880868003</v>
      </c>
      <c r="AS365" s="10">
        <v>4910328.8923573503</v>
      </c>
      <c r="AT365" s="10">
        <v>4895803.9215392703</v>
      </c>
      <c r="AU365" s="10">
        <v>4925460.8345483197</v>
      </c>
      <c r="AV365" s="10">
        <v>4928062.4386919402</v>
      </c>
      <c r="AW365" s="10">
        <v>4856734.7988595404</v>
      </c>
      <c r="AX365" s="10">
        <v>4806796.5515943598</v>
      </c>
      <c r="AY365" s="10">
        <v>4724025.9708863096</v>
      </c>
      <c r="AZ365" s="10">
        <v>4835528.8453593301</v>
      </c>
      <c r="BA365" s="10">
        <v>4842547.0646206904</v>
      </c>
      <c r="BB365" s="10">
        <v>4975673.2224871796</v>
      </c>
      <c r="BC365" s="10">
        <v>4939852.7167995498</v>
      </c>
      <c r="BD365" s="10">
        <v>4849446.1772577995</v>
      </c>
      <c r="BE365" s="10">
        <v>4860312.2210896397</v>
      </c>
      <c r="BF365" s="10">
        <v>4816882.6288797501</v>
      </c>
      <c r="BG365" s="10">
        <v>4920284.3815713897</v>
      </c>
      <c r="BH365" s="10">
        <v>4705804.4782596901</v>
      </c>
      <c r="BI365" s="10">
        <v>4859847.69215413</v>
      </c>
      <c r="BJ365" s="10">
        <v>4741798.2033472098</v>
      </c>
      <c r="BK365" s="10">
        <v>4692950.6608238397</v>
      </c>
      <c r="BL365" s="10">
        <v>4671677.9502932103</v>
      </c>
      <c r="BM365" s="10">
        <v>4805790.7775982004</v>
      </c>
      <c r="BN365" s="10">
        <v>4782967.4979440002</v>
      </c>
      <c r="BO365" s="37">
        <f t="shared" si="11"/>
        <v>3.0925227587369705E-2</v>
      </c>
      <c r="BP365" s="37"/>
      <c r="BQ365" s="37"/>
    </row>
    <row r="366" spans="1:69" x14ac:dyDescent="0.25">
      <c r="A366" s="1" t="s">
        <v>1628</v>
      </c>
      <c r="B366" s="126"/>
      <c r="C366" s="126"/>
      <c r="D366" s="8">
        <v>49811058.341356397</v>
      </c>
      <c r="E366" s="8">
        <v>48799659.562734798</v>
      </c>
      <c r="F366" s="8">
        <v>48184551.967040703</v>
      </c>
      <c r="G366" s="8">
        <v>48883588.191784903</v>
      </c>
      <c r="H366" s="8">
        <v>48828203.3929483</v>
      </c>
      <c r="I366" s="8">
        <v>48985632.903232902</v>
      </c>
      <c r="J366" s="8">
        <v>48186995.458625302</v>
      </c>
      <c r="K366" s="8">
        <v>48149941.580794401</v>
      </c>
      <c r="L366" s="8">
        <v>48270050.064948298</v>
      </c>
      <c r="M366" s="8">
        <v>47583883.150229201</v>
      </c>
      <c r="N366" s="8">
        <v>47128830.715509199</v>
      </c>
      <c r="O366" s="8">
        <v>47326278.223372698</v>
      </c>
      <c r="P366" s="8">
        <v>47379978.275298998</v>
      </c>
      <c r="Q366" s="8">
        <v>47576664.020940803</v>
      </c>
      <c r="R366" s="8">
        <v>47725754.207750402</v>
      </c>
      <c r="S366" s="8">
        <v>47226184.754245304</v>
      </c>
      <c r="T366" s="8">
        <v>48448098.093233801</v>
      </c>
      <c r="U366" s="8">
        <v>47447952.512344703</v>
      </c>
      <c r="V366" s="8">
        <v>47730593.607391402</v>
      </c>
      <c r="W366" s="8">
        <v>46769804.566469803</v>
      </c>
      <c r="X366" s="8">
        <v>46335026.123780899</v>
      </c>
      <c r="Y366" s="8">
        <v>46738227.4512228</v>
      </c>
      <c r="Z366" s="8">
        <v>46743641.626334302</v>
      </c>
      <c r="AA366" s="8">
        <v>46343855.485926002</v>
      </c>
      <c r="AB366" s="8">
        <v>46476806.023017302</v>
      </c>
      <c r="AC366" s="8">
        <v>46326844.621096902</v>
      </c>
      <c r="AD366" s="8">
        <v>46781444.578836501</v>
      </c>
      <c r="AE366" s="8">
        <v>46853069.899501398</v>
      </c>
      <c r="AF366" s="8">
        <v>47611211.489527099</v>
      </c>
      <c r="AG366" s="8">
        <v>47571779.117601201</v>
      </c>
      <c r="AH366" s="7">
        <f t="shared" si="10"/>
        <v>1.8931019411762902E-2</v>
      </c>
      <c r="AI366" s="7"/>
      <c r="AJ366" s="7"/>
      <c r="AK366" s="10">
        <v>76803904.013882399</v>
      </c>
      <c r="AL366" s="10">
        <v>74094008.826885104</v>
      </c>
      <c r="AM366" s="10">
        <v>72535228.251180604</v>
      </c>
      <c r="AN366" s="10">
        <v>73167453.707886294</v>
      </c>
      <c r="AO366" s="10">
        <v>71697674.331208602</v>
      </c>
      <c r="AP366" s="10">
        <v>71341536.581288293</v>
      </c>
      <c r="AQ366" s="10">
        <v>71436541.761749506</v>
      </c>
      <c r="AR366" s="10">
        <v>71386400.123081997</v>
      </c>
      <c r="AS366" s="10">
        <v>71248066.989441097</v>
      </c>
      <c r="AT366" s="10">
        <v>70257246.198597297</v>
      </c>
      <c r="AU366" s="10">
        <v>69916246.743265793</v>
      </c>
      <c r="AV366" s="10">
        <v>70283028.132173598</v>
      </c>
      <c r="AW366" s="10">
        <v>70551154.205104902</v>
      </c>
      <c r="AX366" s="10">
        <v>70429989.692502707</v>
      </c>
      <c r="AY366" s="10">
        <v>69987329.321986303</v>
      </c>
      <c r="AZ366" s="10">
        <v>69082542.810612693</v>
      </c>
      <c r="BA366" s="10">
        <v>72337274.478602096</v>
      </c>
      <c r="BB366" s="10">
        <v>70430095.748916298</v>
      </c>
      <c r="BC366" s="10">
        <v>70599390.872812405</v>
      </c>
      <c r="BD366" s="10">
        <v>69750185.140962899</v>
      </c>
      <c r="BE366" s="10">
        <v>68580216.631108701</v>
      </c>
      <c r="BF366" s="10">
        <v>69048965.1273693</v>
      </c>
      <c r="BG366" s="10">
        <v>68881049.531859204</v>
      </c>
      <c r="BH366" s="10">
        <v>68669509.974291295</v>
      </c>
      <c r="BI366" s="10">
        <v>69276781.947859198</v>
      </c>
      <c r="BJ366" s="10">
        <v>69130841.342764601</v>
      </c>
      <c r="BK366" s="10">
        <v>68415539.554873899</v>
      </c>
      <c r="BL366" s="10">
        <v>69186650.7413349</v>
      </c>
      <c r="BM366" s="10">
        <v>69250175.907132596</v>
      </c>
      <c r="BN366" s="10">
        <v>70724214.638722897</v>
      </c>
      <c r="BO366" s="37">
        <f t="shared" si="11"/>
        <v>2.5947508625162208E-2</v>
      </c>
      <c r="BP366" s="37"/>
      <c r="BQ366" s="37"/>
    </row>
    <row r="367" spans="1:69" x14ac:dyDescent="0.25">
      <c r="A367" s="1" t="s">
        <v>1630</v>
      </c>
      <c r="B367" s="126"/>
      <c r="C367" s="126"/>
      <c r="D367" s="8">
        <v>4453564.5498980097</v>
      </c>
      <c r="E367" s="8">
        <v>4337744.2591192098</v>
      </c>
      <c r="F367" s="8">
        <v>4235963.2369168699</v>
      </c>
      <c r="G367" s="8">
        <v>4367270.2958101798</v>
      </c>
      <c r="H367" s="8">
        <v>4550563.2814937001</v>
      </c>
      <c r="I367" s="8">
        <v>4347487.65082114</v>
      </c>
      <c r="J367" s="8">
        <v>4440036.6496238699</v>
      </c>
      <c r="K367" s="8">
        <v>4315749.3454399798</v>
      </c>
      <c r="L367" s="8">
        <v>4401019.1251172395</v>
      </c>
      <c r="M367" s="8">
        <v>4408128.0512711601</v>
      </c>
      <c r="N367" s="8">
        <v>4308409.2104919897</v>
      </c>
      <c r="O367" s="8">
        <v>4466127.69556442</v>
      </c>
      <c r="P367" s="8">
        <v>4367027.3900169302</v>
      </c>
      <c r="Q367" s="8">
        <v>4124136.6838426301</v>
      </c>
      <c r="R367" s="8">
        <v>4245346.7300074203</v>
      </c>
      <c r="S367" s="8">
        <v>4180153.7014903999</v>
      </c>
      <c r="T367" s="8">
        <v>4570843.2614923296</v>
      </c>
      <c r="U367" s="8">
        <v>4375735.2350178901</v>
      </c>
      <c r="V367" s="8">
        <v>4286726.8387802299</v>
      </c>
      <c r="W367" s="8">
        <v>4590827.2630082602</v>
      </c>
      <c r="X367" s="8">
        <v>4186745.87444659</v>
      </c>
      <c r="Y367" s="8">
        <v>4154387.7283292599</v>
      </c>
      <c r="Z367" s="8">
        <v>4285875.3480955604</v>
      </c>
      <c r="AA367" s="8">
        <v>4014466.11003767</v>
      </c>
      <c r="AB367" s="8">
        <v>4272866.4502260098</v>
      </c>
      <c r="AC367" s="8">
        <v>4207208.8522023996</v>
      </c>
      <c r="AD367" s="8">
        <v>4222595.1561809098</v>
      </c>
      <c r="AE367" s="8">
        <v>4148293.3667474901</v>
      </c>
      <c r="AF367" s="8">
        <v>4238287.8979910202</v>
      </c>
      <c r="AG367" s="8">
        <v>4156611.0037292601</v>
      </c>
      <c r="AH367" s="7">
        <f t="shared" si="10"/>
        <v>3.2278566220382034E-2</v>
      </c>
      <c r="AI367" s="7"/>
      <c r="AJ367" s="7"/>
      <c r="AK367" s="10">
        <v>3945842.4938646802</v>
      </c>
      <c r="AL367" s="10">
        <v>3992974.1929019</v>
      </c>
      <c r="AM367" s="10">
        <v>3852920.5275941398</v>
      </c>
      <c r="AN367" s="10">
        <v>3970207.5930385701</v>
      </c>
      <c r="AO367" s="10">
        <v>3964317.9191936199</v>
      </c>
      <c r="AP367" s="10">
        <v>3917431.3897795998</v>
      </c>
      <c r="AQ367" s="10">
        <v>3897017.33113235</v>
      </c>
      <c r="AR367" s="10">
        <v>3913576.2204710799</v>
      </c>
      <c r="AS367" s="10">
        <v>3883076.1656593499</v>
      </c>
      <c r="AT367" s="10">
        <v>3753552.3634188198</v>
      </c>
      <c r="AU367" s="10">
        <v>3838224.74088067</v>
      </c>
      <c r="AV367" s="10">
        <v>3883516.1013821401</v>
      </c>
      <c r="AW367" s="10">
        <v>3781686.90641789</v>
      </c>
      <c r="AX367" s="10">
        <v>3815819.0994891999</v>
      </c>
      <c r="AY367" s="10">
        <v>3791330.6530788699</v>
      </c>
      <c r="AZ367" s="10">
        <v>3682518.7828657101</v>
      </c>
      <c r="BA367" s="10">
        <v>3913856.3956960901</v>
      </c>
      <c r="BB367" s="10">
        <v>3923477.4236301002</v>
      </c>
      <c r="BC367" s="10">
        <v>3891086.5458759302</v>
      </c>
      <c r="BD367" s="10">
        <v>3797657.0954122101</v>
      </c>
      <c r="BE367" s="10">
        <v>3858144.80506203</v>
      </c>
      <c r="BF367" s="10">
        <v>3836597.3022527699</v>
      </c>
      <c r="BG367" s="10">
        <v>3897101.30781441</v>
      </c>
      <c r="BH367" s="10">
        <v>3662788.9604732301</v>
      </c>
      <c r="BI367" s="10">
        <v>3758021.4581343299</v>
      </c>
      <c r="BJ367" s="10">
        <v>3815012.7271099598</v>
      </c>
      <c r="BK367" s="10">
        <v>3665585.4931708798</v>
      </c>
      <c r="BL367" s="10">
        <v>3575895.1159452298</v>
      </c>
      <c r="BM367" s="10">
        <v>3702638.6279686699</v>
      </c>
      <c r="BN367" s="10">
        <v>3826218.1385697201</v>
      </c>
      <c r="BO367" s="37">
        <f t="shared" si="11"/>
        <v>2.6592784300670035E-2</v>
      </c>
      <c r="BP367" s="37"/>
      <c r="BQ367" s="37"/>
    </row>
    <row r="368" spans="1:69" x14ac:dyDescent="0.25">
      <c r="A368" s="1" t="s">
        <v>1637</v>
      </c>
      <c r="B368" s="126"/>
      <c r="C368" s="126"/>
      <c r="D368" s="8">
        <v>53803770.887480304</v>
      </c>
      <c r="E368" s="8">
        <v>51265547.456266202</v>
      </c>
      <c r="F368" s="8">
        <v>49587592.538763501</v>
      </c>
      <c r="G368" s="8">
        <v>49459691.546054699</v>
      </c>
      <c r="H368" s="8">
        <v>49608542.719750598</v>
      </c>
      <c r="I368" s="8">
        <v>49464776.766693898</v>
      </c>
      <c r="J368" s="8">
        <v>48435105.3061966</v>
      </c>
      <c r="K368" s="8">
        <v>47108466.378612198</v>
      </c>
      <c r="L368" s="8">
        <v>46537077.652905397</v>
      </c>
      <c r="M368" s="8">
        <v>44787980.6286081</v>
      </c>
      <c r="N368" s="8">
        <v>44654393.580501199</v>
      </c>
      <c r="O368" s="8">
        <v>45248971.950875901</v>
      </c>
      <c r="P368" s="8">
        <v>44296055.760080099</v>
      </c>
      <c r="Q368" s="8">
        <v>42944993.409079</v>
      </c>
      <c r="R368" s="8">
        <v>42878928.208723702</v>
      </c>
      <c r="S368" s="8">
        <v>42858993.079118602</v>
      </c>
      <c r="T368" s="8">
        <v>43487274.932354398</v>
      </c>
      <c r="U368" s="8">
        <v>42760434.752086803</v>
      </c>
      <c r="V368" s="8">
        <v>42243119.521508403</v>
      </c>
      <c r="W368" s="8">
        <v>40749697.184517696</v>
      </c>
      <c r="X368" s="8">
        <v>39680186.840182997</v>
      </c>
      <c r="Y368" s="8">
        <v>40014677.881602399</v>
      </c>
      <c r="Z368" s="8">
        <v>39308002.662830703</v>
      </c>
      <c r="AA368" s="8">
        <v>39487573.814223997</v>
      </c>
      <c r="AB368" s="8">
        <v>39082030.561044499</v>
      </c>
      <c r="AC368" s="8">
        <v>39112686.011366501</v>
      </c>
      <c r="AD368" s="8">
        <v>38239366.075316302</v>
      </c>
      <c r="AE368" s="8">
        <v>38373165.591894299</v>
      </c>
      <c r="AF368" s="8">
        <v>38605191.5450828</v>
      </c>
      <c r="AG368" s="8">
        <v>38188946.1810041</v>
      </c>
      <c r="AH368" s="7">
        <f t="shared" si="10"/>
        <v>0.10219917642006365</v>
      </c>
      <c r="AI368" s="7"/>
      <c r="AJ368" s="7"/>
      <c r="AK368" s="10">
        <v>49861958.297265701</v>
      </c>
      <c r="AL368" s="10">
        <v>46184773.954334497</v>
      </c>
      <c r="AM368" s="10">
        <v>44780091.718952298</v>
      </c>
      <c r="AN368" s="10">
        <v>45274196.204230599</v>
      </c>
      <c r="AO368" s="10">
        <v>44735147.9358491</v>
      </c>
      <c r="AP368" s="10">
        <v>43900880.054979503</v>
      </c>
      <c r="AQ368" s="10">
        <v>43027857.384235904</v>
      </c>
      <c r="AR368" s="10">
        <v>42331867.092171997</v>
      </c>
      <c r="AS368" s="10">
        <v>42265803.242398202</v>
      </c>
      <c r="AT368" s="10">
        <v>40867149.67238</v>
      </c>
      <c r="AU368" s="10">
        <v>40262261.262347199</v>
      </c>
      <c r="AV368" s="10">
        <v>40049547.477852501</v>
      </c>
      <c r="AW368" s="10">
        <v>39819106.276014499</v>
      </c>
      <c r="AX368" s="10">
        <v>39124566.617408298</v>
      </c>
      <c r="AY368" s="10">
        <v>38756650.3998091</v>
      </c>
      <c r="AZ368" s="10">
        <v>38723925.9386127</v>
      </c>
      <c r="BA368" s="10">
        <v>39559367.865208402</v>
      </c>
      <c r="BB368" s="10">
        <v>38812883.550254703</v>
      </c>
      <c r="BC368" s="10">
        <v>38063840.377672799</v>
      </c>
      <c r="BD368" s="10">
        <v>37200454.202017598</v>
      </c>
      <c r="BE368" s="10">
        <v>36795462.244796097</v>
      </c>
      <c r="BF368" s="10">
        <v>36388507.411268897</v>
      </c>
      <c r="BG368" s="10">
        <v>36920818.941047497</v>
      </c>
      <c r="BH368" s="10">
        <v>36387263.766146898</v>
      </c>
      <c r="BI368" s="10">
        <v>36249125.624179304</v>
      </c>
      <c r="BJ368" s="10">
        <v>36373733.951866798</v>
      </c>
      <c r="BK368" s="10">
        <v>35672927.620992899</v>
      </c>
      <c r="BL368" s="10">
        <v>35967136.943466403</v>
      </c>
      <c r="BM368" s="10">
        <v>35514960.131137803</v>
      </c>
      <c r="BN368" s="10">
        <v>34712943.264738403</v>
      </c>
      <c r="BO368" s="37">
        <f t="shared" si="11"/>
        <v>9.519364417521714E-2</v>
      </c>
      <c r="BP368" s="37"/>
      <c r="BQ368" s="37"/>
    </row>
    <row r="369" spans="1:69" x14ac:dyDescent="0.25">
      <c r="A369" s="1" t="s">
        <v>1644</v>
      </c>
      <c r="B369" s="126"/>
      <c r="C369" s="126"/>
      <c r="D369" s="8">
        <v>5371981.3978275601</v>
      </c>
      <c r="E369" s="8">
        <v>5039240.2294771802</v>
      </c>
      <c r="F369" s="8">
        <v>5065998.8695111703</v>
      </c>
      <c r="G369" s="8">
        <v>4980481.6840318898</v>
      </c>
      <c r="H369" s="8">
        <v>4879614.9501217399</v>
      </c>
      <c r="I369" s="8">
        <v>5125344.9024194097</v>
      </c>
      <c r="J369" s="8">
        <v>5022564.0629938003</v>
      </c>
      <c r="K369" s="8">
        <v>4764473.5819564499</v>
      </c>
      <c r="L369" s="8">
        <v>4692150.77738214</v>
      </c>
      <c r="M369" s="8">
        <v>4881439.7410611799</v>
      </c>
      <c r="N369" s="8">
        <v>4714171.7244484397</v>
      </c>
      <c r="O369" s="8">
        <v>4691821.6090587601</v>
      </c>
      <c r="P369" s="8">
        <v>4676382.07300907</v>
      </c>
      <c r="Q369" s="8">
        <v>4715205.1728373002</v>
      </c>
      <c r="R369" s="8">
        <v>4605545.3322664201</v>
      </c>
      <c r="S369" s="8">
        <v>4653679.48748923</v>
      </c>
      <c r="T369" s="8">
        <v>4745109.1366615696</v>
      </c>
      <c r="U369" s="8">
        <v>4756703.99223758</v>
      </c>
      <c r="V369" s="8">
        <v>4831525.1869804403</v>
      </c>
      <c r="W369" s="8">
        <v>4806788.8247387297</v>
      </c>
      <c r="X369" s="8">
        <v>4968118.4159605801</v>
      </c>
      <c r="Y369" s="8">
        <v>4776001.3144420199</v>
      </c>
      <c r="Z369" s="8">
        <v>4778844.3258027602</v>
      </c>
      <c r="AA369" s="8">
        <v>4969219.7909061098</v>
      </c>
      <c r="AB369" s="8">
        <v>4882713.6103875302</v>
      </c>
      <c r="AC369" s="8">
        <v>4753109.5289161699</v>
      </c>
      <c r="AD369" s="8">
        <v>4740815.0916444603</v>
      </c>
      <c r="AE369" s="8">
        <v>4738774.2044073297</v>
      </c>
      <c r="AF369" s="8">
        <v>4812117.1836267998</v>
      </c>
      <c r="AG369" s="8">
        <v>4605788.0097294403</v>
      </c>
      <c r="AH369" s="7">
        <f t="shared" si="10"/>
        <v>3.5437030541245751E-2</v>
      </c>
      <c r="AI369" s="7"/>
      <c r="AJ369" s="7"/>
      <c r="AK369" s="10">
        <v>5010006.2980447104</v>
      </c>
      <c r="AL369" s="10">
        <v>4554169.3888942497</v>
      </c>
      <c r="AM369" s="10">
        <v>4583320.3973732004</v>
      </c>
      <c r="AN369" s="10">
        <v>4579776.5228301203</v>
      </c>
      <c r="AO369" s="10">
        <v>4682014.3401896302</v>
      </c>
      <c r="AP369" s="10">
        <v>4442022.1935242703</v>
      </c>
      <c r="AQ369" s="10">
        <v>4656909.1851865696</v>
      </c>
      <c r="AR369" s="10">
        <v>4512156.5658456599</v>
      </c>
      <c r="AS369" s="10">
        <v>4547521.4865952702</v>
      </c>
      <c r="AT369" s="10">
        <v>4631761.1057073204</v>
      </c>
      <c r="AU369" s="10">
        <v>4498370.1623106198</v>
      </c>
      <c r="AV369" s="10">
        <v>4464129.3045201097</v>
      </c>
      <c r="AW369" s="10">
        <v>4451270.9584216904</v>
      </c>
      <c r="AX369" s="10">
        <v>4292431.8238572599</v>
      </c>
      <c r="AY369" s="10">
        <v>4308741.5943839401</v>
      </c>
      <c r="AZ369" s="10">
        <v>4349863.2991960002</v>
      </c>
      <c r="BA369" s="10">
        <v>4338072.5166460602</v>
      </c>
      <c r="BB369" s="10">
        <v>4427041.7487692004</v>
      </c>
      <c r="BC369" s="10">
        <v>4493798.1812503897</v>
      </c>
      <c r="BD369" s="10">
        <v>4435128.1925820597</v>
      </c>
      <c r="BE369" s="10">
        <v>4530234.2017123997</v>
      </c>
      <c r="BF369" s="10">
        <v>4543526.9922143798</v>
      </c>
      <c r="BG369" s="10">
        <v>4582021.5911872396</v>
      </c>
      <c r="BH369" s="10">
        <v>4516805.8427143898</v>
      </c>
      <c r="BI369" s="10">
        <v>4330129.9320373302</v>
      </c>
      <c r="BJ369" s="10">
        <v>4633766.4598292904</v>
      </c>
      <c r="BK369" s="10">
        <v>4563822.47593683</v>
      </c>
      <c r="BL369" s="10">
        <v>4643856.8735610396</v>
      </c>
      <c r="BM369" s="10">
        <v>4524781.9868608201</v>
      </c>
      <c r="BN369" s="10">
        <v>4446057.98738652</v>
      </c>
      <c r="BO369" s="37">
        <f t="shared" si="11"/>
        <v>3.1098668662237282E-2</v>
      </c>
      <c r="BP369" s="37"/>
      <c r="BQ369" s="37"/>
    </row>
    <row r="370" spans="1:69" x14ac:dyDescent="0.25">
      <c r="A370" s="1" t="s">
        <v>1646</v>
      </c>
      <c r="B370" s="126"/>
      <c r="C370" s="126"/>
      <c r="D370" s="8">
        <v>8094198.2317481497</v>
      </c>
      <c r="E370" s="8">
        <v>7374228.6328525497</v>
      </c>
      <c r="F370" s="8">
        <v>7062312.3567461399</v>
      </c>
      <c r="G370" s="8">
        <v>7096989.7749411901</v>
      </c>
      <c r="H370" s="8">
        <v>7235370.7094794204</v>
      </c>
      <c r="I370" s="8">
        <v>7101774.84535944</v>
      </c>
      <c r="J370" s="8">
        <v>6877575.9931362998</v>
      </c>
      <c r="K370" s="8">
        <v>6883790.0239385096</v>
      </c>
      <c r="L370" s="8">
        <v>6830750.5986686703</v>
      </c>
      <c r="M370" s="8">
        <v>6666068.5004174104</v>
      </c>
      <c r="N370" s="8">
        <v>6668871.3854218395</v>
      </c>
      <c r="O370" s="8">
        <v>6335135.5216549803</v>
      </c>
      <c r="P370" s="8">
        <v>6713348.4763070904</v>
      </c>
      <c r="Q370" s="8">
        <v>6565356.6732380502</v>
      </c>
      <c r="R370" s="8">
        <v>6459527.4723493801</v>
      </c>
      <c r="S370" s="8">
        <v>6496143.1818155702</v>
      </c>
      <c r="T370" s="8">
        <v>6377664.61175803</v>
      </c>
      <c r="U370" s="8">
        <v>6398648.8493387504</v>
      </c>
      <c r="V370" s="8">
        <v>6439687.8060392998</v>
      </c>
      <c r="W370" s="8">
        <v>6332217.7991774203</v>
      </c>
      <c r="X370" s="8">
        <v>6188404.9153080098</v>
      </c>
      <c r="Y370" s="8">
        <v>6197166.3606362296</v>
      </c>
      <c r="Z370" s="8">
        <v>6015308.20159561</v>
      </c>
      <c r="AA370" s="8">
        <v>6047412.4972690996</v>
      </c>
      <c r="AB370" s="8">
        <v>6060747.8210921604</v>
      </c>
      <c r="AC370" s="8">
        <v>6198014.9931182303</v>
      </c>
      <c r="AD370" s="8">
        <v>5880053.3716881201</v>
      </c>
      <c r="AE370" s="8">
        <v>6273194.2424509097</v>
      </c>
      <c r="AF370" s="8">
        <v>5958252.2896703798</v>
      </c>
      <c r="AG370" s="8">
        <v>5776926.8480022503</v>
      </c>
      <c r="AH370" s="7">
        <f t="shared" si="10"/>
        <v>7.7863522375298685E-2</v>
      </c>
      <c r="AI370" s="7"/>
      <c r="AJ370" s="7"/>
      <c r="AK370" s="10">
        <v>7623483.6545696799</v>
      </c>
      <c r="AL370" s="10">
        <v>6996710.2885022704</v>
      </c>
      <c r="AM370" s="10">
        <v>6760071.7871047398</v>
      </c>
      <c r="AN370" s="10">
        <v>6485060.2052450301</v>
      </c>
      <c r="AO370" s="10">
        <v>6462733.1229627598</v>
      </c>
      <c r="AP370" s="10">
        <v>6716980.12920593</v>
      </c>
      <c r="AQ370" s="10">
        <v>6380143.4129227102</v>
      </c>
      <c r="AR370" s="10">
        <v>6395293.5138686299</v>
      </c>
      <c r="AS370" s="10">
        <v>6207825.6284916298</v>
      </c>
      <c r="AT370" s="10">
        <v>6208542.3308632197</v>
      </c>
      <c r="AU370" s="10">
        <v>6114230.9143805504</v>
      </c>
      <c r="AV370" s="10">
        <v>6144217.19632765</v>
      </c>
      <c r="AW370" s="10">
        <v>6063678.8884454099</v>
      </c>
      <c r="AX370" s="10">
        <v>5946552.7880281098</v>
      </c>
      <c r="AY370" s="10">
        <v>6013673.2926869402</v>
      </c>
      <c r="AZ370" s="10">
        <v>5888736.3967640297</v>
      </c>
      <c r="BA370" s="10">
        <v>5929538.0975735802</v>
      </c>
      <c r="BB370" s="10">
        <v>6079327.2081272304</v>
      </c>
      <c r="BC370" s="10">
        <v>5944736.6824653801</v>
      </c>
      <c r="BD370" s="10">
        <v>5684725.2008955497</v>
      </c>
      <c r="BE370" s="10">
        <v>5707649.6991464198</v>
      </c>
      <c r="BF370" s="10">
        <v>5632618.71389041</v>
      </c>
      <c r="BG370" s="10">
        <v>5501560.77556693</v>
      </c>
      <c r="BH370" s="10">
        <v>5513631.5776244802</v>
      </c>
      <c r="BI370" s="10">
        <v>5639111.38262056</v>
      </c>
      <c r="BJ370" s="10">
        <v>5606677.1522094198</v>
      </c>
      <c r="BK370" s="10">
        <v>5484102.3927837899</v>
      </c>
      <c r="BL370" s="10">
        <v>5416820.9358751699</v>
      </c>
      <c r="BM370" s="10">
        <v>5422561.1619695397</v>
      </c>
      <c r="BN370" s="10">
        <v>5350679.71635787</v>
      </c>
      <c r="BO370" s="37">
        <f t="shared" si="11"/>
        <v>8.6998551413431602E-2</v>
      </c>
      <c r="BP370" s="37"/>
      <c r="BQ370" s="37"/>
    </row>
    <row r="371" spans="1:69" x14ac:dyDescent="0.25">
      <c r="A371" s="1" t="s">
        <v>1647</v>
      </c>
      <c r="B371" s="126"/>
      <c r="C371" s="126"/>
      <c r="D371" s="8">
        <v>4796392.3109013401</v>
      </c>
      <c r="E371" s="8">
        <v>4874468.2387310397</v>
      </c>
      <c r="F371" s="8">
        <v>4708473.9656235501</v>
      </c>
      <c r="G371" s="8">
        <v>4766686.3182456503</v>
      </c>
      <c r="H371" s="8">
        <v>4884336.4671678199</v>
      </c>
      <c r="I371" s="8">
        <v>4761385.7510114498</v>
      </c>
      <c r="J371" s="8">
        <v>5001350.0924065597</v>
      </c>
      <c r="K371" s="8">
        <v>4772298.6774862297</v>
      </c>
      <c r="L371" s="8">
        <v>4726425.1771820802</v>
      </c>
      <c r="M371" s="8">
        <v>4556768.6663018204</v>
      </c>
      <c r="N371" s="8">
        <v>4655389.8780383803</v>
      </c>
      <c r="O371" s="8">
        <v>4662281.9370349199</v>
      </c>
      <c r="P371" s="8">
        <v>4610562.2224073196</v>
      </c>
      <c r="Q371" s="8">
        <v>4460190.7175239902</v>
      </c>
      <c r="R371" s="8">
        <v>4593783.71516807</v>
      </c>
      <c r="S371" s="8">
        <v>4505191.7129289098</v>
      </c>
      <c r="T371" s="8">
        <v>4605002.6585269198</v>
      </c>
      <c r="U371" s="8">
        <v>4689177.6818290204</v>
      </c>
      <c r="V371" s="8">
        <v>4630935.5636039702</v>
      </c>
      <c r="W371" s="8">
        <v>4693582.4940209202</v>
      </c>
      <c r="X371" s="8">
        <v>4570355.9652076699</v>
      </c>
      <c r="Y371" s="8">
        <v>4460489.9944121102</v>
      </c>
      <c r="Z371" s="8">
        <v>4422032.0890987404</v>
      </c>
      <c r="AA371" s="8">
        <v>4449941.7298163297</v>
      </c>
      <c r="AB371" s="8">
        <v>4490421.3689274201</v>
      </c>
      <c r="AC371" s="8">
        <v>4532756.9242724804</v>
      </c>
      <c r="AD371" s="8">
        <v>4488107.7995575601</v>
      </c>
      <c r="AE371" s="8">
        <v>4375922.7890806999</v>
      </c>
      <c r="AF371" s="8">
        <v>4473690.7856775504</v>
      </c>
      <c r="AG371" s="8">
        <v>4374309.2969982401</v>
      </c>
      <c r="AH371" s="7">
        <f t="shared" si="10"/>
        <v>3.437311178610386E-2</v>
      </c>
      <c r="AI371" s="7"/>
      <c r="AJ371" s="7"/>
      <c r="AK371" s="10">
        <v>4502607.4756052196</v>
      </c>
      <c r="AL371" s="10">
        <v>4287585.1346936496</v>
      </c>
      <c r="AM371" s="10">
        <v>4438254.3149483399</v>
      </c>
      <c r="AN371" s="10">
        <v>4494635.8064973801</v>
      </c>
      <c r="AO371" s="10">
        <v>4484731.9337579897</v>
      </c>
      <c r="AP371" s="10">
        <v>4373499.0922226403</v>
      </c>
      <c r="AQ371" s="10">
        <v>4338236.5494038099</v>
      </c>
      <c r="AR371" s="10">
        <v>4263721.48762218</v>
      </c>
      <c r="AS371" s="10">
        <v>4177460.4612500099</v>
      </c>
      <c r="AT371" s="10">
        <v>4213015.0700924499</v>
      </c>
      <c r="AU371" s="10">
        <v>4275859.3125497298</v>
      </c>
      <c r="AV371" s="10">
        <v>4272115.6737082396</v>
      </c>
      <c r="AW371" s="10">
        <v>4146022.1566949999</v>
      </c>
      <c r="AX371" s="10">
        <v>4179419.3151193098</v>
      </c>
      <c r="AY371" s="10">
        <v>4251807.1410931395</v>
      </c>
      <c r="AZ371" s="10">
        <v>4204371.63520943</v>
      </c>
      <c r="BA371" s="10">
        <v>4364802.5583271403</v>
      </c>
      <c r="BB371" s="10">
        <v>4377363.5650175801</v>
      </c>
      <c r="BC371" s="10">
        <v>4379990.5899575902</v>
      </c>
      <c r="BD371" s="10">
        <v>4233269.38114159</v>
      </c>
      <c r="BE371" s="10">
        <v>4277520.99760086</v>
      </c>
      <c r="BF371" s="10">
        <v>4097555.2293485301</v>
      </c>
      <c r="BG371" s="10">
        <v>4313309.7689827699</v>
      </c>
      <c r="BH371" s="10">
        <v>4165829.7529829298</v>
      </c>
      <c r="BI371" s="10">
        <v>4089482.8028977402</v>
      </c>
      <c r="BJ371" s="10">
        <v>4150691.6604444799</v>
      </c>
      <c r="BK371" s="10">
        <v>4125356.9201940298</v>
      </c>
      <c r="BL371" s="10">
        <v>4158872.0602957401</v>
      </c>
      <c r="BM371" s="10">
        <v>4228829.7699153302</v>
      </c>
      <c r="BN371" s="10">
        <v>4112244.3561353199</v>
      </c>
      <c r="BO371" s="37">
        <f t="shared" si="11"/>
        <v>2.8124031511916673E-2</v>
      </c>
      <c r="BP371" s="37"/>
      <c r="BQ371" s="37"/>
    </row>
    <row r="372" spans="1:69" x14ac:dyDescent="0.25">
      <c r="A372" s="1" t="s">
        <v>1670</v>
      </c>
      <c r="B372" s="126"/>
      <c r="C372" s="126"/>
      <c r="D372" s="8">
        <v>5872494.9263452198</v>
      </c>
      <c r="E372" s="8">
        <v>6275384.8746114401</v>
      </c>
      <c r="F372" s="8">
        <v>6197915.9045422496</v>
      </c>
      <c r="G372" s="8">
        <v>6149401.2724116296</v>
      </c>
      <c r="H372" s="8">
        <v>6420853.1254145699</v>
      </c>
      <c r="I372" s="8">
        <v>6349365.3974889899</v>
      </c>
      <c r="J372" s="8">
        <v>5968517.3553788103</v>
      </c>
      <c r="K372" s="8">
        <v>6282050.2124223895</v>
      </c>
      <c r="L372" s="8">
        <v>6321697.5177871101</v>
      </c>
      <c r="M372" s="8">
        <v>5774094.1414301703</v>
      </c>
      <c r="N372" s="8">
        <v>5660188.2540188199</v>
      </c>
      <c r="O372" s="8">
        <v>6049459.2816063296</v>
      </c>
      <c r="P372" s="8">
        <v>5339001.4092081804</v>
      </c>
      <c r="Q372" s="8">
        <v>6119312.1342286402</v>
      </c>
      <c r="R372" s="8">
        <v>5425449.7052191803</v>
      </c>
      <c r="S372" s="8">
        <v>5638342.7281800499</v>
      </c>
      <c r="T372" s="8">
        <v>6057007.5480017196</v>
      </c>
      <c r="U372" s="8">
        <v>6444179.1330433404</v>
      </c>
      <c r="V372" s="8">
        <v>6141765.6337487604</v>
      </c>
      <c r="W372" s="8">
        <v>5576831.9496127097</v>
      </c>
      <c r="X372" s="8">
        <v>5552971.6876469804</v>
      </c>
      <c r="Y372" s="8">
        <v>5696996.2802009303</v>
      </c>
      <c r="Z372" s="8">
        <v>5851619.4861586299</v>
      </c>
      <c r="AA372" s="8">
        <v>5472633.5006065303</v>
      </c>
      <c r="AB372" s="8">
        <v>5609655.6687203897</v>
      </c>
      <c r="AC372" s="8">
        <v>5378581.3776430599</v>
      </c>
      <c r="AD372" s="8">
        <v>5375603.7749194596</v>
      </c>
      <c r="AE372" s="8">
        <v>5601389.6114135897</v>
      </c>
      <c r="AF372" s="8">
        <v>5528210.4954237305</v>
      </c>
      <c r="AG372" s="8">
        <v>5313002.48189284</v>
      </c>
      <c r="AH372" s="7">
        <f t="shared" si="10"/>
        <v>6.1891532182780588E-2</v>
      </c>
      <c r="AI372" s="7"/>
      <c r="AJ372" s="7"/>
      <c r="AK372" s="10">
        <v>5680133.3308580201</v>
      </c>
      <c r="AL372" s="10">
        <v>5408131.3538861098</v>
      </c>
      <c r="AM372" s="10">
        <v>5638058.2063961904</v>
      </c>
      <c r="AN372" s="10">
        <v>5153295.12308753</v>
      </c>
      <c r="AO372" s="10">
        <v>5327635.2940427596</v>
      </c>
      <c r="AP372" s="10">
        <v>5414148.6686975602</v>
      </c>
      <c r="AQ372" s="10">
        <v>5337701.8010660699</v>
      </c>
      <c r="AR372" s="10">
        <v>5533473.7866212996</v>
      </c>
      <c r="AS372" s="10">
        <v>5677255.3568663802</v>
      </c>
      <c r="AT372" s="10">
        <v>5148254.8656083001</v>
      </c>
      <c r="AU372" s="10">
        <v>5262609.2083461098</v>
      </c>
      <c r="AV372" s="10">
        <v>5199315.6475302996</v>
      </c>
      <c r="AW372" s="10">
        <v>5545565.6354641197</v>
      </c>
      <c r="AX372" s="10">
        <v>4848433.8583197501</v>
      </c>
      <c r="AY372" s="10">
        <v>5001419.1419235496</v>
      </c>
      <c r="AZ372" s="10">
        <v>5210248.5592520898</v>
      </c>
      <c r="BA372" s="10">
        <v>5305999.9193482399</v>
      </c>
      <c r="BB372" s="10">
        <v>5301552.6165604498</v>
      </c>
      <c r="BC372" s="10">
        <v>5167072.3433541702</v>
      </c>
      <c r="BD372" s="10">
        <v>4875909.6840658002</v>
      </c>
      <c r="BE372" s="10">
        <v>4987429.0918777399</v>
      </c>
      <c r="BF372" s="10">
        <v>5487384.2634859998</v>
      </c>
      <c r="BG372" s="10">
        <v>4648058.6201026998</v>
      </c>
      <c r="BH372" s="10">
        <v>5022963.2022790099</v>
      </c>
      <c r="BI372" s="10">
        <v>4871318.7828134997</v>
      </c>
      <c r="BJ372" s="10">
        <v>4875363.1029041205</v>
      </c>
      <c r="BK372" s="10">
        <v>4896043.4383012503</v>
      </c>
      <c r="BL372" s="10">
        <v>4897940.1230108701</v>
      </c>
      <c r="BM372" s="10">
        <v>4894864.0067373803</v>
      </c>
      <c r="BN372" s="10">
        <v>4978406.3737032004</v>
      </c>
      <c r="BO372" s="37">
        <f t="shared" si="11"/>
        <v>5.4326939865532928E-2</v>
      </c>
      <c r="BP372" s="37"/>
      <c r="BQ372" s="37"/>
    </row>
    <row r="373" spans="1:69" x14ac:dyDescent="0.25">
      <c r="A373" s="1" t="s">
        <v>1671</v>
      </c>
      <c r="B373" s="126"/>
      <c r="C373" s="126"/>
      <c r="D373" s="8">
        <v>5710549.4231067998</v>
      </c>
      <c r="E373" s="8">
        <v>6217622.5490910001</v>
      </c>
      <c r="F373" s="8">
        <v>5922363.3884303002</v>
      </c>
      <c r="G373" s="8">
        <v>5943231.9627581704</v>
      </c>
      <c r="H373" s="8">
        <v>5936036.2767497301</v>
      </c>
      <c r="I373" s="8">
        <v>6028809.9482878596</v>
      </c>
      <c r="J373" s="8">
        <v>5903630.3337856997</v>
      </c>
      <c r="K373" s="8">
        <v>5930832.7474619597</v>
      </c>
      <c r="L373" s="8">
        <v>5846916.8371446598</v>
      </c>
      <c r="M373" s="8">
        <v>5742124.9689248502</v>
      </c>
      <c r="N373" s="8">
        <v>5855565.0987700401</v>
      </c>
      <c r="O373" s="8">
        <v>5896890.24364038</v>
      </c>
      <c r="P373" s="8">
        <v>5835608.0006559202</v>
      </c>
      <c r="Q373" s="8">
        <v>5780294.2920610402</v>
      </c>
      <c r="R373" s="8">
        <v>5753643.4622667003</v>
      </c>
      <c r="S373" s="8">
        <v>5760395.2978943102</v>
      </c>
      <c r="T373" s="8">
        <v>5835571.5226021204</v>
      </c>
      <c r="U373" s="8">
        <v>5871200.5045161704</v>
      </c>
      <c r="V373" s="8">
        <v>5779103.2110716002</v>
      </c>
      <c r="W373" s="8">
        <v>5611664.6413027104</v>
      </c>
      <c r="X373" s="8">
        <v>5684524.9380686805</v>
      </c>
      <c r="Y373" s="8">
        <v>5618653.9370138496</v>
      </c>
      <c r="Z373" s="8">
        <v>5717542.4560875902</v>
      </c>
      <c r="AA373" s="8">
        <v>5755166.67354191</v>
      </c>
      <c r="AB373" s="8">
        <v>5582675.6701691803</v>
      </c>
      <c r="AC373" s="8">
        <v>5629578.2408112297</v>
      </c>
      <c r="AD373" s="8">
        <v>5720540.1945408396</v>
      </c>
      <c r="AE373" s="8">
        <v>5755886.15130712</v>
      </c>
      <c r="AF373" s="8">
        <v>5446145.7134922203</v>
      </c>
      <c r="AG373" s="8">
        <v>5828684.7836760096</v>
      </c>
      <c r="AH373" s="7">
        <f t="shared" si="10"/>
        <v>2.5778012320536416E-2</v>
      </c>
      <c r="AI373" s="7"/>
      <c r="AJ373" s="7"/>
      <c r="AK373" s="10">
        <v>5304322.91630683</v>
      </c>
      <c r="AL373" s="10">
        <v>5104965.0080843596</v>
      </c>
      <c r="AM373" s="10">
        <v>5300413.4568201797</v>
      </c>
      <c r="AN373" s="10">
        <v>5243878.3580668597</v>
      </c>
      <c r="AO373" s="10">
        <v>5407604.0718415296</v>
      </c>
      <c r="AP373" s="10">
        <v>5378850.9936396796</v>
      </c>
      <c r="AQ373" s="10">
        <v>5438140.3439963805</v>
      </c>
      <c r="AR373" s="10">
        <v>5213353.4906444699</v>
      </c>
      <c r="AS373" s="10">
        <v>5260126.2881981498</v>
      </c>
      <c r="AT373" s="10">
        <v>5444274.4819011204</v>
      </c>
      <c r="AU373" s="10">
        <v>5321698.5258505195</v>
      </c>
      <c r="AV373" s="10">
        <v>5238234.8880824996</v>
      </c>
      <c r="AW373" s="10">
        <v>4966589.3448582599</v>
      </c>
      <c r="AX373" s="10">
        <v>4945707.2054308504</v>
      </c>
      <c r="AY373" s="10">
        <v>5087168.17439913</v>
      </c>
      <c r="AZ373" s="10">
        <v>4938723.7295613997</v>
      </c>
      <c r="BA373" s="10">
        <v>5351579.4866192099</v>
      </c>
      <c r="BB373" s="10">
        <v>5187018.2573565003</v>
      </c>
      <c r="BC373" s="10">
        <v>5231364.0618873704</v>
      </c>
      <c r="BD373" s="10">
        <v>5135660.9889578801</v>
      </c>
      <c r="BE373" s="10">
        <v>4899276.7099220697</v>
      </c>
      <c r="BF373" s="10">
        <v>4939980.4012766201</v>
      </c>
      <c r="BG373" s="10">
        <v>5242483.5278594699</v>
      </c>
      <c r="BH373" s="10">
        <v>5127548.2053204402</v>
      </c>
      <c r="BI373" s="10">
        <v>5124149.3795860503</v>
      </c>
      <c r="BJ373" s="10">
        <v>5481393.62692405</v>
      </c>
      <c r="BK373" s="10">
        <v>5261258.9508504504</v>
      </c>
      <c r="BL373" s="10">
        <v>5230400.1518365704</v>
      </c>
      <c r="BM373" s="10">
        <v>5098160.2256196402</v>
      </c>
      <c r="BN373" s="10">
        <v>4988328.1471044496</v>
      </c>
      <c r="BO373" s="37">
        <f t="shared" si="11"/>
        <v>3.1588212166683484E-2</v>
      </c>
      <c r="BP373" s="37"/>
      <c r="BQ373" s="37"/>
    </row>
    <row r="374" spans="1:69" x14ac:dyDescent="0.25">
      <c r="A374" s="1" t="s">
        <v>1672</v>
      </c>
      <c r="B374" s="126"/>
      <c r="C374" s="126"/>
      <c r="D374" s="8">
        <v>73669516.181502998</v>
      </c>
      <c r="E374" s="8">
        <v>69592942.168519899</v>
      </c>
      <c r="F374" s="8">
        <v>67425576.2220027</v>
      </c>
      <c r="G374" s="8">
        <v>67196533.179234296</v>
      </c>
      <c r="H374" s="8">
        <v>69195947.696033895</v>
      </c>
      <c r="I374" s="8">
        <v>70085830.705009401</v>
      </c>
      <c r="J374" s="8">
        <v>69771117.786137298</v>
      </c>
      <c r="K374" s="8">
        <v>68633995.483495802</v>
      </c>
      <c r="L374" s="8">
        <v>67351834.449709803</v>
      </c>
      <c r="M374" s="8">
        <v>66450730.032894798</v>
      </c>
      <c r="N374" s="8">
        <v>67059085.279443301</v>
      </c>
      <c r="O374" s="8">
        <v>66565961.927332699</v>
      </c>
      <c r="P374" s="8">
        <v>65169861.039770298</v>
      </c>
      <c r="Q374" s="8">
        <v>64464160.140955798</v>
      </c>
      <c r="R374" s="8">
        <v>65170190.856012203</v>
      </c>
      <c r="S374" s="8">
        <v>64016085.077801399</v>
      </c>
      <c r="T374" s="8">
        <v>65603148.832732499</v>
      </c>
      <c r="U374" s="8">
        <v>65510599.042797498</v>
      </c>
      <c r="V374" s="8">
        <v>64571765.263409398</v>
      </c>
      <c r="W374" s="8">
        <v>62829105.480890103</v>
      </c>
      <c r="X374" s="8">
        <v>63767681.016434103</v>
      </c>
      <c r="Y374" s="8">
        <v>63842848.542646497</v>
      </c>
      <c r="Z374" s="8">
        <v>62599731.009397902</v>
      </c>
      <c r="AA374" s="8">
        <v>62664731.269237198</v>
      </c>
      <c r="AB374" s="8">
        <v>62708532.2476267</v>
      </c>
      <c r="AC374" s="8">
        <v>61030944.964030802</v>
      </c>
      <c r="AD374" s="8">
        <v>61801582.763744898</v>
      </c>
      <c r="AE374" s="8">
        <v>61437226.006412297</v>
      </c>
      <c r="AF374" s="8">
        <v>61324031.301830404</v>
      </c>
      <c r="AG374" s="8">
        <v>59376726.171094</v>
      </c>
      <c r="AH374" s="7">
        <f t="shared" si="10"/>
        <v>4.9757753515857039E-2</v>
      </c>
      <c r="AI374" s="7"/>
      <c r="AJ374" s="7"/>
      <c r="AK374" s="10">
        <v>69856637.885233104</v>
      </c>
      <c r="AL374" s="10">
        <v>67195855.310806707</v>
      </c>
      <c r="AM374" s="10">
        <v>65385326.504164703</v>
      </c>
      <c r="AN374" s="10">
        <v>64905740.902617902</v>
      </c>
      <c r="AO374" s="10">
        <v>65229332.1345689</v>
      </c>
      <c r="AP374" s="10">
        <v>64930484.952931397</v>
      </c>
      <c r="AQ374" s="10">
        <v>65415410.1196725</v>
      </c>
      <c r="AR374" s="10">
        <v>64868131.164402299</v>
      </c>
      <c r="AS374" s="10">
        <v>63491249.095068298</v>
      </c>
      <c r="AT374" s="10">
        <v>61614375.879777104</v>
      </c>
      <c r="AU374" s="10">
        <v>64286833.937910803</v>
      </c>
      <c r="AV374" s="10">
        <v>63704213.927620701</v>
      </c>
      <c r="AW374" s="10">
        <v>62101408.168939799</v>
      </c>
      <c r="AX374" s="10">
        <v>61334562.443696797</v>
      </c>
      <c r="AY374" s="10">
        <v>62513682.524149902</v>
      </c>
      <c r="AZ374" s="10">
        <v>60001918.401023701</v>
      </c>
      <c r="BA374" s="10">
        <v>62850696.864068501</v>
      </c>
      <c r="BB374" s="10">
        <v>63442303.575876601</v>
      </c>
      <c r="BC374" s="10">
        <v>61496385.538024001</v>
      </c>
      <c r="BD374" s="10">
        <v>59745225.153054997</v>
      </c>
      <c r="BE374" s="10">
        <v>59967309.152656898</v>
      </c>
      <c r="BF374" s="10">
        <v>60241420.9427009</v>
      </c>
      <c r="BG374" s="10">
        <v>60173238.986233197</v>
      </c>
      <c r="BH374" s="10">
        <v>58839783.713461399</v>
      </c>
      <c r="BI374" s="10">
        <v>59776232.054873496</v>
      </c>
      <c r="BJ374" s="10">
        <v>58469442.499906197</v>
      </c>
      <c r="BK374" s="10">
        <v>59004126.438119397</v>
      </c>
      <c r="BL374" s="10">
        <v>58469390.482553497</v>
      </c>
      <c r="BM374" s="10">
        <v>57946521.8934431</v>
      </c>
      <c r="BN374" s="10">
        <v>57269621.153105199</v>
      </c>
      <c r="BO374" s="37">
        <f t="shared" si="11"/>
        <v>4.8950511626310374E-2</v>
      </c>
      <c r="BP374" s="37"/>
      <c r="BQ374" s="37"/>
    </row>
    <row r="375" spans="1:69" x14ac:dyDescent="0.25">
      <c r="A375" s="1" t="s">
        <v>1673</v>
      </c>
      <c r="B375" s="126"/>
      <c r="C375" s="126"/>
      <c r="D375" s="8">
        <v>8049711.1801935099</v>
      </c>
      <c r="E375" s="8">
        <v>7895388.2646438796</v>
      </c>
      <c r="F375" s="8">
        <v>7825607.42148274</v>
      </c>
      <c r="G375" s="8">
        <v>7820270.9344346896</v>
      </c>
      <c r="H375" s="8">
        <v>8419985.8692775499</v>
      </c>
      <c r="I375" s="8">
        <v>7784463.5256509604</v>
      </c>
      <c r="J375" s="8">
        <v>7863947.7779694702</v>
      </c>
      <c r="K375" s="8">
        <v>8131355.4957506498</v>
      </c>
      <c r="L375" s="8">
        <v>7554214.7413685704</v>
      </c>
      <c r="M375" s="8">
        <v>7653345.5593034802</v>
      </c>
      <c r="N375" s="8">
        <v>7645078.11846714</v>
      </c>
      <c r="O375" s="8">
        <v>7846171.8984532403</v>
      </c>
      <c r="P375" s="8">
        <v>7441984.09775184</v>
      </c>
      <c r="Q375" s="8">
        <v>7287290.6487118304</v>
      </c>
      <c r="R375" s="8">
        <v>7462144.86504767</v>
      </c>
      <c r="S375" s="8">
        <v>7330126.3308487898</v>
      </c>
      <c r="T375" s="8">
        <v>7344411.0873619597</v>
      </c>
      <c r="U375" s="8">
        <v>7327311.0763930101</v>
      </c>
      <c r="V375" s="8">
        <v>7456104.8069051104</v>
      </c>
      <c r="W375" s="8">
        <v>6959045.1486270204</v>
      </c>
      <c r="X375" s="8">
        <v>7175266.7206997303</v>
      </c>
      <c r="Y375" s="8">
        <v>7224807.8943379698</v>
      </c>
      <c r="Z375" s="8">
        <v>7326161.5624563396</v>
      </c>
      <c r="AA375" s="8">
        <v>7283385.7912397403</v>
      </c>
      <c r="AB375" s="8">
        <v>6918448.9911385896</v>
      </c>
      <c r="AC375" s="8">
        <v>7151159.2730563497</v>
      </c>
      <c r="AD375" s="8">
        <v>6910069.5147855496</v>
      </c>
      <c r="AE375" s="8">
        <v>7191266.4010861404</v>
      </c>
      <c r="AF375" s="8">
        <v>7115985.8318327498</v>
      </c>
      <c r="AG375" s="8">
        <v>6694447.5946388301</v>
      </c>
      <c r="AH375" s="7">
        <f t="shared" si="10"/>
        <v>5.3611064628681523E-2</v>
      </c>
      <c r="AI375" s="7"/>
      <c r="AJ375" s="7"/>
      <c r="AK375" s="10">
        <v>7362520.7564204596</v>
      </c>
      <c r="AL375" s="10">
        <v>6857075.4041561401</v>
      </c>
      <c r="AM375" s="10">
        <v>7176673.8768595802</v>
      </c>
      <c r="AN375" s="10">
        <v>6891074.8024201198</v>
      </c>
      <c r="AO375" s="10">
        <v>7006059.8288908703</v>
      </c>
      <c r="AP375" s="10">
        <v>6962858.5444892002</v>
      </c>
      <c r="AQ375" s="10">
        <v>7140101.2529712804</v>
      </c>
      <c r="AR375" s="10">
        <v>7173854.0167447496</v>
      </c>
      <c r="AS375" s="10">
        <v>6665057.21014651</v>
      </c>
      <c r="AT375" s="10">
        <v>6563621.2909233198</v>
      </c>
      <c r="AU375" s="10">
        <v>6872477.3544574203</v>
      </c>
      <c r="AV375" s="10">
        <v>6922600.5021517398</v>
      </c>
      <c r="AW375" s="10">
        <v>6945354.2074748203</v>
      </c>
      <c r="AX375" s="10">
        <v>6359272.43372845</v>
      </c>
      <c r="AY375" s="10">
        <v>6624683.84607518</v>
      </c>
      <c r="AZ375" s="10">
        <v>6470919.3260569703</v>
      </c>
      <c r="BA375" s="10">
        <v>6904884.6883274503</v>
      </c>
      <c r="BB375" s="10">
        <v>6876543.6534193698</v>
      </c>
      <c r="BC375" s="10">
        <v>6513246.2625688398</v>
      </c>
      <c r="BD375" s="10">
        <v>6373450.4987497702</v>
      </c>
      <c r="BE375" s="10">
        <v>6361648.8584452802</v>
      </c>
      <c r="BF375" s="10">
        <v>6507613.9395943498</v>
      </c>
      <c r="BG375" s="10">
        <v>6675528.8835621905</v>
      </c>
      <c r="BH375" s="10">
        <v>6726502.7358205104</v>
      </c>
      <c r="BI375" s="10">
        <v>6579489.7069539698</v>
      </c>
      <c r="BJ375" s="10">
        <v>6842501.2400691696</v>
      </c>
      <c r="BK375" s="10">
        <v>6287997.0711311698</v>
      </c>
      <c r="BL375" s="10">
        <v>6420283.0718561197</v>
      </c>
      <c r="BM375" s="10">
        <v>6264916.8979124902</v>
      </c>
      <c r="BN375" s="10">
        <v>6186101.48257339</v>
      </c>
      <c r="BO375" s="37">
        <f t="shared" si="11"/>
        <v>4.5732995523081965E-2</v>
      </c>
      <c r="BP375" s="37"/>
      <c r="BQ375" s="37"/>
    </row>
    <row r="376" spans="1:69" x14ac:dyDescent="0.25">
      <c r="A376" s="1" t="s">
        <v>1684</v>
      </c>
      <c r="B376" s="126"/>
      <c r="C376" s="126"/>
      <c r="D376" s="8">
        <v>24638490.252960399</v>
      </c>
      <c r="E376" s="8">
        <v>26770037.351180598</v>
      </c>
      <c r="F376" s="8">
        <v>25227324.594029699</v>
      </c>
      <c r="G376" s="8">
        <v>25400608.582443301</v>
      </c>
      <c r="H376" s="8">
        <v>25922039.150150102</v>
      </c>
      <c r="I376" s="8">
        <v>24494216.925678201</v>
      </c>
      <c r="J376" s="8">
        <v>25382929.302568499</v>
      </c>
      <c r="K376" s="8">
        <v>24624684.089857802</v>
      </c>
      <c r="L376" s="8">
        <v>24531283.357716002</v>
      </c>
      <c r="M376" s="8">
        <v>24363001.5309719</v>
      </c>
      <c r="N376" s="8">
        <v>24101164.2637465</v>
      </c>
      <c r="O376" s="8">
        <v>24281350.851480301</v>
      </c>
      <c r="P376" s="8">
        <v>24171156.617377099</v>
      </c>
      <c r="Q376" s="8">
        <v>23155767.915064301</v>
      </c>
      <c r="R376" s="8">
        <v>23468034.656415801</v>
      </c>
      <c r="S376" s="8">
        <v>24103845.371804401</v>
      </c>
      <c r="T376" s="8">
        <v>23513541.976775698</v>
      </c>
      <c r="U376" s="8">
        <v>23734527.618833601</v>
      </c>
      <c r="V376" s="8">
        <v>23381763.234154198</v>
      </c>
      <c r="W376" s="8">
        <v>23180443.564257201</v>
      </c>
      <c r="X376" s="8">
        <v>23172874.7687384</v>
      </c>
      <c r="Y376" s="8">
        <v>23244183.340194602</v>
      </c>
      <c r="Z376" s="8">
        <v>22854351.410177499</v>
      </c>
      <c r="AA376" s="8">
        <v>23048018.5036458</v>
      </c>
      <c r="AB376" s="8">
        <v>22626893.841374598</v>
      </c>
      <c r="AC376" s="8">
        <v>24263394.567392901</v>
      </c>
      <c r="AD376" s="8">
        <v>23277966.533056799</v>
      </c>
      <c r="AE376" s="8">
        <v>23321866.843473699</v>
      </c>
      <c r="AF376" s="8">
        <v>22722947.0000422</v>
      </c>
      <c r="AG376" s="8">
        <v>22430737.309052501</v>
      </c>
      <c r="AH376" s="7">
        <f t="shared" si="10"/>
        <v>4.3241397972328968E-2</v>
      </c>
      <c r="AI376" s="7"/>
      <c r="AJ376" s="7"/>
      <c r="AK376" s="10">
        <v>26522304.3426238</v>
      </c>
      <c r="AL376" s="10">
        <v>27604433.5999051</v>
      </c>
      <c r="AM376" s="10">
        <v>26705984.685601398</v>
      </c>
      <c r="AN376" s="10">
        <v>27536618.369536199</v>
      </c>
      <c r="AO376" s="10">
        <v>25834882.273118999</v>
      </c>
      <c r="AP376" s="10">
        <v>26206150.869350102</v>
      </c>
      <c r="AQ376" s="10">
        <v>25984576.162699599</v>
      </c>
      <c r="AR376" s="10">
        <v>25886747.428530399</v>
      </c>
      <c r="AS376" s="10">
        <v>24947707.890044</v>
      </c>
      <c r="AT376" s="10">
        <v>25642849.950901698</v>
      </c>
      <c r="AU376" s="10">
        <v>24226531.5141658</v>
      </c>
      <c r="AV376" s="10">
        <v>25413200.882715601</v>
      </c>
      <c r="AW376" s="10">
        <v>25719525.859139699</v>
      </c>
      <c r="AX376" s="10">
        <v>24396548.170961499</v>
      </c>
      <c r="AY376" s="10">
        <v>24756398.423879702</v>
      </c>
      <c r="AZ376" s="10">
        <v>24558523.126936</v>
      </c>
      <c r="BA376" s="10">
        <v>26238579.710154202</v>
      </c>
      <c r="BB376" s="10">
        <v>26045870.543850102</v>
      </c>
      <c r="BC376" s="10">
        <v>25280482.873258401</v>
      </c>
      <c r="BD376" s="10">
        <v>24827849.426227599</v>
      </c>
      <c r="BE376" s="10">
        <v>24220033.011521202</v>
      </c>
      <c r="BF376" s="10">
        <v>23916084.221943099</v>
      </c>
      <c r="BG376" s="10">
        <v>24623551.1760769</v>
      </c>
      <c r="BH376" s="10">
        <v>24832971.5453084</v>
      </c>
      <c r="BI376" s="10">
        <v>25183806.404204998</v>
      </c>
      <c r="BJ376" s="10">
        <v>24685524.451322298</v>
      </c>
      <c r="BK376" s="10">
        <v>24685977.530237399</v>
      </c>
      <c r="BL376" s="10">
        <v>24708843.310185499</v>
      </c>
      <c r="BM376" s="10">
        <v>24123900.981237099</v>
      </c>
      <c r="BN376" s="10">
        <v>24588328.913086601</v>
      </c>
      <c r="BO376" s="37">
        <f t="shared" si="11"/>
        <v>3.8336228093642094E-2</v>
      </c>
      <c r="BP376" s="37"/>
      <c r="BQ376" s="37"/>
    </row>
    <row r="377" spans="1:69" x14ac:dyDescent="0.25">
      <c r="A377" s="1" t="s">
        <v>1687</v>
      </c>
      <c r="B377" s="126"/>
      <c r="C377" s="126"/>
      <c r="D377" s="8">
        <v>18230956.120623901</v>
      </c>
      <c r="E377" s="8">
        <v>17730551.6092913</v>
      </c>
      <c r="F377" s="8">
        <v>17253384.713945001</v>
      </c>
      <c r="G377" s="8">
        <v>17002494.5134244</v>
      </c>
      <c r="H377" s="8">
        <v>17005301.239744499</v>
      </c>
      <c r="I377" s="8">
        <v>17184172.0683823</v>
      </c>
      <c r="J377" s="8">
        <v>17200604.063959099</v>
      </c>
      <c r="K377" s="8">
        <v>17069968.408948399</v>
      </c>
      <c r="L377" s="8">
        <v>16575942.9659569</v>
      </c>
      <c r="M377" s="8">
        <v>16066480.5295568</v>
      </c>
      <c r="N377" s="8">
        <v>17218634.472567301</v>
      </c>
      <c r="O377" s="8">
        <v>16104322.402414501</v>
      </c>
      <c r="P377" s="8">
        <v>16718624.6805909</v>
      </c>
      <c r="Q377" s="8">
        <v>15696511.314008299</v>
      </c>
      <c r="R377" s="8">
        <v>15804449.486268699</v>
      </c>
      <c r="S377" s="8">
        <v>15446828.380878</v>
      </c>
      <c r="T377" s="8">
        <v>16320532.138627499</v>
      </c>
      <c r="U377" s="8">
        <v>15967281.9224637</v>
      </c>
      <c r="V377" s="8">
        <v>15678177.2132778</v>
      </c>
      <c r="W377" s="8">
        <v>15635653.656609399</v>
      </c>
      <c r="X377" s="8">
        <v>15654105.2665169</v>
      </c>
      <c r="Y377" s="8">
        <v>15341242.2421709</v>
      </c>
      <c r="Z377" s="8">
        <v>15583661.6406423</v>
      </c>
      <c r="AA377" s="8">
        <v>15365783.267298801</v>
      </c>
      <c r="AB377" s="8">
        <v>15253391.580047</v>
      </c>
      <c r="AC377" s="8">
        <v>15163715.506597601</v>
      </c>
      <c r="AD377" s="8">
        <v>15574918.5832486</v>
      </c>
      <c r="AE377" s="8">
        <v>15673588.908858599</v>
      </c>
      <c r="AF377" s="8">
        <v>15402521.412923001</v>
      </c>
      <c r="AG377" s="8">
        <v>14846153.1771353</v>
      </c>
      <c r="AH377" s="7">
        <f t="shared" si="10"/>
        <v>5.3697064154490402E-2</v>
      </c>
      <c r="AI377" s="7"/>
      <c r="AJ377" s="7"/>
      <c r="AK377" s="10">
        <v>16561330.326003101</v>
      </c>
      <c r="AL377" s="10">
        <v>15661876.365525801</v>
      </c>
      <c r="AM377" s="10">
        <v>15681134.6102411</v>
      </c>
      <c r="AN377" s="10">
        <v>15670752.653852001</v>
      </c>
      <c r="AO377" s="10">
        <v>15693656.986364501</v>
      </c>
      <c r="AP377" s="10">
        <v>15435544.5091602</v>
      </c>
      <c r="AQ377" s="10">
        <v>15398214.5551704</v>
      </c>
      <c r="AR377" s="10">
        <v>14992835.005058501</v>
      </c>
      <c r="AS377" s="10">
        <v>14329859.1005484</v>
      </c>
      <c r="AT377" s="10">
        <v>14528972.0533046</v>
      </c>
      <c r="AU377" s="10">
        <v>15221705.691485699</v>
      </c>
      <c r="AV377" s="10">
        <v>14495814.684557799</v>
      </c>
      <c r="AW377" s="10">
        <v>14742058.8090773</v>
      </c>
      <c r="AX377" s="10">
        <v>14245324.342468301</v>
      </c>
      <c r="AY377" s="10">
        <v>14205346.686822901</v>
      </c>
      <c r="AZ377" s="10">
        <v>13765473.5495377</v>
      </c>
      <c r="BA377" s="10">
        <v>14169017.3107391</v>
      </c>
      <c r="BB377" s="10">
        <v>14719836.5382754</v>
      </c>
      <c r="BC377" s="10">
        <v>14418427.408500399</v>
      </c>
      <c r="BD377" s="10">
        <v>13801506.9061794</v>
      </c>
      <c r="BE377" s="10">
        <v>14157389.424675001</v>
      </c>
      <c r="BF377" s="10">
        <v>13975528.0398764</v>
      </c>
      <c r="BG377" s="10">
        <v>13833763.314126501</v>
      </c>
      <c r="BH377" s="10">
        <v>13649427.060783699</v>
      </c>
      <c r="BI377" s="10">
        <v>14652449.410645301</v>
      </c>
      <c r="BJ377" s="10">
        <v>13739186.8109552</v>
      </c>
      <c r="BK377" s="10">
        <v>13712412.142460899</v>
      </c>
      <c r="BL377" s="10">
        <v>13702878.673105</v>
      </c>
      <c r="BM377" s="10">
        <v>13559036.318432599</v>
      </c>
      <c r="BN377" s="10">
        <v>13339514.424159801</v>
      </c>
      <c r="BO377" s="37">
        <f t="shared" si="11"/>
        <v>5.6095143577113343E-2</v>
      </c>
      <c r="BP377" s="37"/>
      <c r="BQ377" s="37"/>
    </row>
    <row r="378" spans="1:69" x14ac:dyDescent="0.25">
      <c r="A378" s="1" t="s">
        <v>1688</v>
      </c>
      <c r="B378" s="126"/>
      <c r="C378" s="126"/>
      <c r="D378" s="8">
        <v>20115268.1697639</v>
      </c>
      <c r="E378" s="8">
        <v>19962478.4986655</v>
      </c>
      <c r="F378" s="8">
        <v>20189021.4935566</v>
      </c>
      <c r="G378" s="8">
        <v>20055788.1704919</v>
      </c>
      <c r="H378" s="8">
        <v>19918457.644566901</v>
      </c>
      <c r="I378" s="8">
        <v>20061402.1269904</v>
      </c>
      <c r="J378" s="8">
        <v>20061011.663313799</v>
      </c>
      <c r="K378" s="8">
        <v>19575013.470316</v>
      </c>
      <c r="L378" s="8">
        <v>19693172.565275799</v>
      </c>
      <c r="M378" s="8">
        <v>18473756.9840407</v>
      </c>
      <c r="N378" s="8">
        <v>18947865.034781899</v>
      </c>
      <c r="O378" s="8">
        <v>18910691.762649201</v>
      </c>
      <c r="P378" s="8">
        <v>19046943.275552198</v>
      </c>
      <c r="Q378" s="8">
        <v>18627010.567088</v>
      </c>
      <c r="R378" s="8">
        <v>18517303.291379701</v>
      </c>
      <c r="S378" s="8">
        <v>18065251.708656698</v>
      </c>
      <c r="T378" s="8">
        <v>18720484.747770902</v>
      </c>
      <c r="U378" s="8">
        <v>18538131.539842401</v>
      </c>
      <c r="V378" s="8">
        <v>18538607.878982801</v>
      </c>
      <c r="W378" s="8">
        <v>17818664.595373999</v>
      </c>
      <c r="X378" s="8">
        <v>18295049.029882099</v>
      </c>
      <c r="Y378" s="8">
        <v>18622848.403716002</v>
      </c>
      <c r="Z378" s="8">
        <v>18287083.141522899</v>
      </c>
      <c r="AA378" s="8">
        <v>18306331.543969501</v>
      </c>
      <c r="AB378" s="8">
        <v>18042064.646883499</v>
      </c>
      <c r="AC378" s="8">
        <v>18594614.594294801</v>
      </c>
      <c r="AD378" s="8">
        <v>18259223.971001402</v>
      </c>
      <c r="AE378" s="8">
        <v>17945670.6532229</v>
      </c>
      <c r="AF378" s="8">
        <v>18358061.226247799</v>
      </c>
      <c r="AG378" s="8">
        <v>18040015.563220199</v>
      </c>
      <c r="AH378" s="7">
        <f t="shared" si="10"/>
        <v>4.0963859841177501E-2</v>
      </c>
      <c r="AI378" s="7"/>
      <c r="AJ378" s="7"/>
      <c r="AK378" s="10">
        <v>19114744.198417999</v>
      </c>
      <c r="AL378" s="10">
        <v>19741397.2481969</v>
      </c>
      <c r="AM378" s="10">
        <v>19179177.673627201</v>
      </c>
      <c r="AN378" s="10">
        <v>20014102.103822201</v>
      </c>
      <c r="AO378" s="10">
        <v>19622364.954333201</v>
      </c>
      <c r="AP378" s="10">
        <v>19300180.413091902</v>
      </c>
      <c r="AQ378" s="10">
        <v>18921235.905278198</v>
      </c>
      <c r="AR378" s="10">
        <v>18660108.507965699</v>
      </c>
      <c r="AS378" s="10">
        <v>18003865.392602202</v>
      </c>
      <c r="AT378" s="10">
        <v>18755009.438478101</v>
      </c>
      <c r="AU378" s="10">
        <v>18413132.699276701</v>
      </c>
      <c r="AV378" s="10">
        <v>18170604.3690002</v>
      </c>
      <c r="AW378" s="10">
        <v>18797841.1816363</v>
      </c>
      <c r="AX378" s="10">
        <v>18137574.907943498</v>
      </c>
      <c r="AY378" s="10">
        <v>18466332.4611043</v>
      </c>
      <c r="AZ378" s="10">
        <v>17500201.300995499</v>
      </c>
      <c r="BA378" s="10">
        <v>19167755.849487301</v>
      </c>
      <c r="BB378" s="10">
        <v>18610712.1015612</v>
      </c>
      <c r="BC378" s="10">
        <v>19243873.180431999</v>
      </c>
      <c r="BD378" s="10">
        <v>18023383.051598601</v>
      </c>
      <c r="BE378" s="10">
        <v>17230383.507974699</v>
      </c>
      <c r="BF378" s="10">
        <v>17674007.855554398</v>
      </c>
      <c r="BG378" s="10">
        <v>18447093.7594948</v>
      </c>
      <c r="BH378" s="10">
        <v>17826357.9278115</v>
      </c>
      <c r="BI378" s="10">
        <v>19134418.455330499</v>
      </c>
      <c r="BJ378" s="10">
        <v>18035162.690717898</v>
      </c>
      <c r="BK378" s="10">
        <v>17901025.157682098</v>
      </c>
      <c r="BL378" s="10">
        <v>17882222.8816237</v>
      </c>
      <c r="BM378" s="10">
        <v>17893081.577687301</v>
      </c>
      <c r="BN378" s="10">
        <v>18759662.320278201</v>
      </c>
      <c r="BO378" s="37">
        <f t="shared" si="11"/>
        <v>3.7607326203057713E-2</v>
      </c>
      <c r="BP378" s="37"/>
      <c r="BQ378" s="37"/>
    </row>
    <row r="379" spans="1:69" x14ac:dyDescent="0.25">
      <c r="A379" s="1" t="s">
        <v>1689</v>
      </c>
      <c r="B379" s="126"/>
      <c r="C379" s="126"/>
      <c r="D379" s="8">
        <v>30042202.990813401</v>
      </c>
      <c r="E379" s="8">
        <v>36719464.560599998</v>
      </c>
      <c r="F379" s="8">
        <v>36706416.400413103</v>
      </c>
      <c r="G379" s="8">
        <v>36421767.171256699</v>
      </c>
      <c r="H379" s="8">
        <v>35930253.957399398</v>
      </c>
      <c r="I379" s="8">
        <v>36400995.341681302</v>
      </c>
      <c r="J379" s="8">
        <v>37380785.577251099</v>
      </c>
      <c r="K379" s="8">
        <v>35239759.900795899</v>
      </c>
      <c r="L379" s="8">
        <v>34419775.216778897</v>
      </c>
      <c r="M379" s="8">
        <v>34354554.512808301</v>
      </c>
      <c r="N379" s="8">
        <v>34884927.963591799</v>
      </c>
      <c r="O379" s="8">
        <v>35881717.850552902</v>
      </c>
      <c r="P379" s="8">
        <v>34973298.401209503</v>
      </c>
      <c r="Q379" s="8">
        <v>34211316.366785601</v>
      </c>
      <c r="R379" s="8">
        <v>33952767.822299898</v>
      </c>
      <c r="S379" s="8">
        <v>34137606.398046002</v>
      </c>
      <c r="T379" s="8">
        <v>34100247.254913598</v>
      </c>
      <c r="U379" s="8">
        <v>34384856.463251099</v>
      </c>
      <c r="V379" s="8">
        <v>34790358.537793003</v>
      </c>
      <c r="W379" s="8">
        <v>33828506.625429504</v>
      </c>
      <c r="X379" s="8">
        <v>33043758.7101743</v>
      </c>
      <c r="Y379" s="8">
        <v>34527987.009181999</v>
      </c>
      <c r="Z379" s="8">
        <v>33616042.619490802</v>
      </c>
      <c r="AA379" s="8">
        <v>33590677.256566703</v>
      </c>
      <c r="AB379" s="8">
        <v>35116679.626456797</v>
      </c>
      <c r="AC379" s="8">
        <v>33051130.101507399</v>
      </c>
      <c r="AD379" s="8">
        <v>34489335.456090301</v>
      </c>
      <c r="AE379" s="8">
        <v>33671774.879135698</v>
      </c>
      <c r="AF379" s="8">
        <v>34518835.5231793</v>
      </c>
      <c r="AG379" s="8">
        <v>33930942.530319899</v>
      </c>
      <c r="AH379" s="7">
        <f t="shared" si="10"/>
        <v>4.0948166841690475E-2</v>
      </c>
      <c r="AI379" s="7"/>
      <c r="AJ379" s="7"/>
      <c r="AK379" s="10">
        <v>29306286.580854502</v>
      </c>
      <c r="AL379" s="10">
        <v>33645135.513715103</v>
      </c>
      <c r="AM379" s="10">
        <v>32205753.962581199</v>
      </c>
      <c r="AN379" s="10">
        <v>32007979.044255</v>
      </c>
      <c r="AO379" s="10">
        <v>32586416.9348749</v>
      </c>
      <c r="AP379" s="10">
        <v>33232702.8945897</v>
      </c>
      <c r="AQ379" s="10">
        <v>31416580.4778785</v>
      </c>
      <c r="AR379" s="10">
        <v>31549027.9730177</v>
      </c>
      <c r="AS379" s="10">
        <v>32239892.269394901</v>
      </c>
      <c r="AT379" s="10">
        <v>29648404.061528798</v>
      </c>
      <c r="AU379" s="10">
        <v>29996815.923550501</v>
      </c>
      <c r="AV379" s="10">
        <v>31635662.841097999</v>
      </c>
      <c r="AW379" s="10">
        <v>30861849.147178799</v>
      </c>
      <c r="AX379" s="10">
        <v>29656002.751820501</v>
      </c>
      <c r="AY379" s="10">
        <v>30701909.967436001</v>
      </c>
      <c r="AZ379" s="10">
        <v>30638652.596538998</v>
      </c>
      <c r="BA379" s="10">
        <v>32756103.646744099</v>
      </c>
      <c r="BB379" s="10">
        <v>30578907.993523099</v>
      </c>
      <c r="BC379" s="10">
        <v>31499687.383993</v>
      </c>
      <c r="BD379" s="10">
        <v>30575043.973069102</v>
      </c>
      <c r="BE379" s="10">
        <v>30405169.2152895</v>
      </c>
      <c r="BF379" s="10">
        <v>30762596.542150199</v>
      </c>
      <c r="BG379" s="10">
        <v>30713822.723962702</v>
      </c>
      <c r="BH379" s="10">
        <v>30742035.9745281</v>
      </c>
      <c r="BI379" s="10">
        <v>30547185.198117301</v>
      </c>
      <c r="BJ379" s="10">
        <v>30801459.881323099</v>
      </c>
      <c r="BK379" s="10">
        <v>30790256.5043814</v>
      </c>
      <c r="BL379" s="10">
        <v>30471544.1866428</v>
      </c>
      <c r="BM379" s="10">
        <v>30675865.8232667</v>
      </c>
      <c r="BN379" s="10">
        <v>30200406.5922365</v>
      </c>
      <c r="BO379" s="37">
        <f t="shared" si="11"/>
        <v>3.4004590285473257E-2</v>
      </c>
      <c r="BP379" s="37"/>
      <c r="BQ379" s="37"/>
    </row>
    <row r="380" spans="1:69" x14ac:dyDescent="0.25">
      <c r="A380" s="1" t="s">
        <v>1690</v>
      </c>
      <c r="B380" s="126"/>
      <c r="C380" s="126"/>
      <c r="D380" s="8">
        <v>2008694.1678202699</v>
      </c>
      <c r="E380" s="8">
        <v>2056383.4101239101</v>
      </c>
      <c r="F380" s="8">
        <v>2073465.1156359401</v>
      </c>
      <c r="G380" s="8">
        <v>1974002.88965001</v>
      </c>
      <c r="H380" s="8">
        <v>2021378.34586596</v>
      </c>
      <c r="I380" s="8">
        <v>2011885.38504611</v>
      </c>
      <c r="J380" s="8">
        <v>1991538.9217111701</v>
      </c>
      <c r="K380" s="8">
        <v>2084561.67695674</v>
      </c>
      <c r="L380" s="8">
        <v>1879222.4221216701</v>
      </c>
      <c r="M380" s="8">
        <v>1853651.6725908599</v>
      </c>
      <c r="N380" s="8">
        <v>1968598.9918510099</v>
      </c>
      <c r="O380" s="8">
        <v>1961053.77228944</v>
      </c>
      <c r="P380" s="8">
        <v>1835033.62164913</v>
      </c>
      <c r="Q380" s="8">
        <v>1909330.9441434899</v>
      </c>
      <c r="R380" s="8">
        <v>1880644.4192399799</v>
      </c>
      <c r="S380" s="8">
        <v>1898509.1398062999</v>
      </c>
      <c r="T380" s="8">
        <v>1883418.5857488101</v>
      </c>
      <c r="U380" s="8">
        <v>1906230.20309722</v>
      </c>
      <c r="V380" s="8">
        <v>1858010.09428651</v>
      </c>
      <c r="W380" s="8">
        <v>1839098.2967441401</v>
      </c>
      <c r="X380" s="8">
        <v>1729054.78823174</v>
      </c>
      <c r="Y380" s="8">
        <v>1792410.77613685</v>
      </c>
      <c r="Z380" s="8">
        <v>1804414.15723714</v>
      </c>
      <c r="AA380" s="8">
        <v>1772935.82579043</v>
      </c>
      <c r="AB380" s="8">
        <v>1799221.16835223</v>
      </c>
      <c r="AC380" s="8">
        <v>1837815.7331642299</v>
      </c>
      <c r="AD380" s="8">
        <v>1794660.85305254</v>
      </c>
      <c r="AE380" s="8">
        <v>1735892.7922096699</v>
      </c>
      <c r="AF380" s="8">
        <v>1706409.27470324</v>
      </c>
      <c r="AG380" s="8">
        <v>1710079.21711468</v>
      </c>
      <c r="AH380" s="7">
        <f t="shared" si="10"/>
        <v>5.814753804098069E-2</v>
      </c>
      <c r="AI380" s="7"/>
      <c r="AJ380" s="7"/>
      <c r="AK380" s="10">
        <v>2039148.6956656401</v>
      </c>
      <c r="AL380" s="10">
        <v>1974113.6351362099</v>
      </c>
      <c r="AM380" s="10">
        <v>1865681.58581689</v>
      </c>
      <c r="AN380" s="10">
        <v>1817359.00655375</v>
      </c>
      <c r="AO380" s="10">
        <v>1848641.95076881</v>
      </c>
      <c r="AP380" s="10">
        <v>1831685.87466121</v>
      </c>
      <c r="AQ380" s="10">
        <v>1897234.9309626699</v>
      </c>
      <c r="AR380" s="10">
        <v>1837098.4027833999</v>
      </c>
      <c r="AS380" s="10">
        <v>1803756.6151749301</v>
      </c>
      <c r="AT380" s="10">
        <v>1762490.0233370201</v>
      </c>
      <c r="AU380" s="10">
        <v>1777733.47995845</v>
      </c>
      <c r="AV380" s="10">
        <v>1812880.23820769</v>
      </c>
      <c r="AW380" s="10">
        <v>1723770.9215271999</v>
      </c>
      <c r="AX380" s="10">
        <v>1654890.2982477699</v>
      </c>
      <c r="AY380" s="10">
        <v>1758990.0335710801</v>
      </c>
      <c r="AZ380" s="10">
        <v>1691147.72061496</v>
      </c>
      <c r="BA380" s="10">
        <v>1812950.1451867099</v>
      </c>
      <c r="BB380" s="10">
        <v>1783756.85156492</v>
      </c>
      <c r="BC380" s="10">
        <v>1757521.78035247</v>
      </c>
      <c r="BD380" s="10">
        <v>1721286.3468023301</v>
      </c>
      <c r="BE380" s="10">
        <v>1702430.5253729201</v>
      </c>
      <c r="BF380" s="10">
        <v>1697821.78876623</v>
      </c>
      <c r="BG380" s="10">
        <v>1718501.3335561601</v>
      </c>
      <c r="BH380" s="10">
        <v>1652699.3622838799</v>
      </c>
      <c r="BI380" s="10">
        <v>1666679.6840703101</v>
      </c>
      <c r="BJ380" s="10">
        <v>1660412.9467819501</v>
      </c>
      <c r="BK380" s="10">
        <v>1688915.8035526001</v>
      </c>
      <c r="BL380" s="10">
        <v>1677372.2754273501</v>
      </c>
      <c r="BM380" s="10">
        <v>1704423.3599211299</v>
      </c>
      <c r="BN380" s="10">
        <v>1658808.67436768</v>
      </c>
      <c r="BO380" s="37">
        <f t="shared" si="11"/>
        <v>5.4202909891877982E-2</v>
      </c>
      <c r="BP380" s="37"/>
      <c r="BQ380" s="37"/>
    </row>
    <row r="381" spans="1:69" x14ac:dyDescent="0.25">
      <c r="A381" s="1" t="s">
        <v>1695</v>
      </c>
      <c r="B381" s="126"/>
      <c r="C381" s="126"/>
      <c r="D381" s="8">
        <v>9372221.4824485704</v>
      </c>
      <c r="E381" s="8">
        <v>9601608.6903268807</v>
      </c>
      <c r="F381" s="8">
        <v>8728516.4211359899</v>
      </c>
      <c r="G381" s="8">
        <v>8036105.5179981096</v>
      </c>
      <c r="H381" s="8">
        <v>8846342.0349420998</v>
      </c>
      <c r="I381" s="8">
        <v>8715947.8548859507</v>
      </c>
      <c r="J381" s="8">
        <v>8755140.2882659398</v>
      </c>
      <c r="K381" s="8">
        <v>8315507.0241509499</v>
      </c>
      <c r="L381" s="8">
        <v>8156907.0724026496</v>
      </c>
      <c r="M381" s="8">
        <v>7822944.2480222099</v>
      </c>
      <c r="N381" s="8">
        <v>7861030.5679635797</v>
      </c>
      <c r="O381" s="8">
        <v>8151524.6414583996</v>
      </c>
      <c r="P381" s="8">
        <v>7631291.3028332004</v>
      </c>
      <c r="Q381" s="8">
        <v>7264740.9313777396</v>
      </c>
      <c r="R381" s="8">
        <v>7373681.6041375501</v>
      </c>
      <c r="S381" s="8">
        <v>7161493.7974713603</v>
      </c>
      <c r="T381" s="8">
        <v>7149064.0890005296</v>
      </c>
      <c r="U381" s="8">
        <v>7089604.3939899998</v>
      </c>
      <c r="V381" s="8">
        <v>7356740.3311644197</v>
      </c>
      <c r="W381" s="8">
        <v>6073477.9712714003</v>
      </c>
      <c r="X381" s="8">
        <v>6321347.5039809104</v>
      </c>
      <c r="Y381" s="8">
        <v>6563067.02846797</v>
      </c>
      <c r="Z381" s="8">
        <v>6730165.6176192099</v>
      </c>
      <c r="AA381" s="8">
        <v>6749432.6304814704</v>
      </c>
      <c r="AB381" s="8">
        <v>6914933.4626043802</v>
      </c>
      <c r="AC381" s="8">
        <v>6622174.0509682903</v>
      </c>
      <c r="AD381" s="8">
        <v>6636720.4588554204</v>
      </c>
      <c r="AE381" s="8">
        <v>7068270.8194411304</v>
      </c>
      <c r="AF381" s="8">
        <v>6197314.9068603897</v>
      </c>
      <c r="AG381" s="8">
        <v>6791902.8899266701</v>
      </c>
      <c r="AH381" s="7">
        <f t="shared" si="10"/>
        <v>0.12690651354779708</v>
      </c>
      <c r="AI381" s="7"/>
      <c r="AJ381" s="7"/>
      <c r="AK381" s="10">
        <v>9726825.6616582107</v>
      </c>
      <c r="AL381" s="10">
        <v>9010429.5140690207</v>
      </c>
      <c r="AM381" s="10">
        <v>8710004.4461726807</v>
      </c>
      <c r="AN381" s="10">
        <v>8374729.0471678898</v>
      </c>
      <c r="AO381" s="10">
        <v>8364577.7110424396</v>
      </c>
      <c r="AP381" s="10">
        <v>8483044.7596732602</v>
      </c>
      <c r="AQ381" s="10">
        <v>8241197.4491939796</v>
      </c>
      <c r="AR381" s="10">
        <v>7789368.1695509898</v>
      </c>
      <c r="AS381" s="10">
        <v>7845124.7056394704</v>
      </c>
      <c r="AT381" s="10">
        <v>7566089.7133376403</v>
      </c>
      <c r="AU381" s="10">
        <v>7718784.4579253197</v>
      </c>
      <c r="AV381" s="10">
        <v>7774893.5486704502</v>
      </c>
      <c r="AW381" s="10">
        <v>7476126.0884442599</v>
      </c>
      <c r="AX381" s="10">
        <v>7025248.8664569696</v>
      </c>
      <c r="AY381" s="10">
        <v>7159880.2050011903</v>
      </c>
      <c r="AZ381" s="10">
        <v>7090909.8679196499</v>
      </c>
      <c r="BA381" s="10">
        <v>6967437.8141544703</v>
      </c>
      <c r="BB381" s="10">
        <v>6938962.5219433103</v>
      </c>
      <c r="BC381" s="10">
        <v>7064932.2888160199</v>
      </c>
      <c r="BD381" s="10">
        <v>6612820.9348368002</v>
      </c>
      <c r="BE381" s="10">
        <v>5989340.4106785497</v>
      </c>
      <c r="BF381" s="10">
        <v>6596757.18566419</v>
      </c>
      <c r="BG381" s="10">
        <v>6519048.0804051198</v>
      </c>
      <c r="BH381" s="10">
        <v>6630620.69517837</v>
      </c>
      <c r="BI381" s="10">
        <v>6776859.8562510395</v>
      </c>
      <c r="BJ381" s="10">
        <v>6683241.5540270004</v>
      </c>
      <c r="BK381" s="10">
        <v>6709650.3684101701</v>
      </c>
      <c r="BL381" s="10">
        <v>6907941.1555289598</v>
      </c>
      <c r="BM381" s="10">
        <v>6277600.1741439402</v>
      </c>
      <c r="BN381" s="10">
        <v>6551964.8069810001</v>
      </c>
      <c r="BO381" s="37">
        <f t="shared" si="11"/>
        <v>0.12091881133152184</v>
      </c>
      <c r="BP381" s="37"/>
      <c r="BQ381" s="37"/>
    </row>
    <row r="382" spans="1:69" x14ac:dyDescent="0.25">
      <c r="A382" s="1" t="s">
        <v>1707</v>
      </c>
      <c r="B382" s="126"/>
      <c r="C382" s="126"/>
      <c r="D382" s="8">
        <v>25579258.454385102</v>
      </c>
      <c r="E382" s="8">
        <v>24157262.0669576</v>
      </c>
      <c r="F382" s="8">
        <v>23333457.806632601</v>
      </c>
      <c r="G382" s="8">
        <v>23205938.3407139</v>
      </c>
      <c r="H382" s="8">
        <v>23697402.916898299</v>
      </c>
      <c r="I382" s="8">
        <v>23103197.205304299</v>
      </c>
      <c r="J382" s="8">
        <v>23354164.759802502</v>
      </c>
      <c r="K382" s="8">
        <v>23092761.3058744</v>
      </c>
      <c r="L382" s="8">
        <v>22305133.030342501</v>
      </c>
      <c r="M382" s="8">
        <v>21880880.487910502</v>
      </c>
      <c r="N382" s="8">
        <v>21763571.450014099</v>
      </c>
      <c r="O382" s="8">
        <v>21828377.326208301</v>
      </c>
      <c r="P382" s="8">
        <v>21523053.945306599</v>
      </c>
      <c r="Q382" s="8">
        <v>22113938.732634999</v>
      </c>
      <c r="R382" s="8">
        <v>21356528.876832999</v>
      </c>
      <c r="S382" s="8">
        <v>21402919.1233944</v>
      </c>
      <c r="T382" s="8">
        <v>21731352.111113701</v>
      </c>
      <c r="U382" s="8">
        <v>21500270.569256201</v>
      </c>
      <c r="V382" s="8">
        <v>21742397.627185199</v>
      </c>
      <c r="W382" s="8">
        <v>21152674.9689609</v>
      </c>
      <c r="X382" s="8">
        <v>21540475.535189901</v>
      </c>
      <c r="Y382" s="8">
        <v>20872111.602093</v>
      </c>
      <c r="Z382" s="8">
        <v>20560317.549278501</v>
      </c>
      <c r="AA382" s="8">
        <v>20124620.989446599</v>
      </c>
      <c r="AB382" s="8">
        <v>19948620.438990999</v>
      </c>
      <c r="AC382" s="8">
        <v>20190286.837099899</v>
      </c>
      <c r="AD382" s="8">
        <v>20185195.103396699</v>
      </c>
      <c r="AE382" s="8">
        <v>20089608.2566786</v>
      </c>
      <c r="AF382" s="8">
        <v>19812602.014826398</v>
      </c>
      <c r="AG382" s="8">
        <v>19618530.692440599</v>
      </c>
      <c r="AH382" s="7">
        <f t="shared" si="10"/>
        <v>6.6295507220033051E-2</v>
      </c>
      <c r="AI382" s="7"/>
      <c r="AJ382" s="7"/>
      <c r="AK382" s="10">
        <v>24247259.378831301</v>
      </c>
      <c r="AL382" s="10">
        <v>22888088.9125586</v>
      </c>
      <c r="AM382" s="10">
        <v>22032652.631937999</v>
      </c>
      <c r="AN382" s="10">
        <v>21866196.563422199</v>
      </c>
      <c r="AO382" s="10">
        <v>21504615.3526797</v>
      </c>
      <c r="AP382" s="10">
        <v>21312083.002396598</v>
      </c>
      <c r="AQ382" s="10">
        <v>21095062.082869701</v>
      </c>
      <c r="AR382" s="10">
        <v>21214479.905952401</v>
      </c>
      <c r="AS382" s="10">
        <v>20563619.3807646</v>
      </c>
      <c r="AT382" s="10">
        <v>20557467.304761399</v>
      </c>
      <c r="AU382" s="10">
        <v>20756836.2607738</v>
      </c>
      <c r="AV382" s="10">
        <v>20427011.5119262</v>
      </c>
      <c r="AW382" s="10">
        <v>20287134.637463201</v>
      </c>
      <c r="AX382" s="10">
        <v>20021566.901989602</v>
      </c>
      <c r="AY382" s="10">
        <v>20337739.434914801</v>
      </c>
      <c r="AZ382" s="10">
        <v>20043414.369574301</v>
      </c>
      <c r="BA382" s="10">
        <v>20318262.473413602</v>
      </c>
      <c r="BB382" s="10">
        <v>20722960.984363601</v>
      </c>
      <c r="BC382" s="10">
        <v>20043196.7454556</v>
      </c>
      <c r="BD382" s="10">
        <v>20124464.522913098</v>
      </c>
      <c r="BE382" s="10">
        <v>19532754.8009758</v>
      </c>
      <c r="BF382" s="10">
        <v>19299102.7490669</v>
      </c>
      <c r="BG382" s="10">
        <v>19287234.816004202</v>
      </c>
      <c r="BH382" s="10">
        <v>19066605.3473306</v>
      </c>
      <c r="BI382" s="10">
        <v>19306309.327291399</v>
      </c>
      <c r="BJ382" s="10">
        <v>19005241.902419899</v>
      </c>
      <c r="BK382" s="10">
        <v>18924846.521833401</v>
      </c>
      <c r="BL382" s="10">
        <v>18896909.706471901</v>
      </c>
      <c r="BM382" s="10">
        <v>18988049.6325785</v>
      </c>
      <c r="BN382" s="10">
        <v>18527204.159049399</v>
      </c>
      <c r="BO382" s="37">
        <f t="shared" si="11"/>
        <v>6.3031852663931145E-2</v>
      </c>
      <c r="BP382" s="37"/>
      <c r="BQ382" s="37"/>
    </row>
    <row r="383" spans="1:69" x14ac:dyDescent="0.25">
      <c r="A383" s="1" t="s">
        <v>1717</v>
      </c>
      <c r="B383" s="126"/>
      <c r="C383" s="126"/>
      <c r="D383" s="8">
        <v>7104206.65891336</v>
      </c>
      <c r="E383" s="8">
        <v>7137672.0829640701</v>
      </c>
      <c r="F383" s="8">
        <v>7224199.2781004198</v>
      </c>
      <c r="G383" s="8">
        <v>7199071.6792060798</v>
      </c>
      <c r="H383" s="8">
        <v>7262385.0934422202</v>
      </c>
      <c r="I383" s="8">
        <v>7243612.3236005604</v>
      </c>
      <c r="J383" s="8">
        <v>6921407.8589687599</v>
      </c>
      <c r="K383" s="8">
        <v>7048467.1822369397</v>
      </c>
      <c r="L383" s="8">
        <v>6885557.5780594004</v>
      </c>
      <c r="M383" s="8">
        <v>6934020.5367650101</v>
      </c>
      <c r="N383" s="8">
        <v>7133856.2117271004</v>
      </c>
      <c r="O383" s="8">
        <v>7135341.3767496701</v>
      </c>
      <c r="P383" s="8">
        <v>7186319.3479032498</v>
      </c>
      <c r="Q383" s="8">
        <v>6973221.9945722204</v>
      </c>
      <c r="R383" s="8">
        <v>6822467.0576039199</v>
      </c>
      <c r="S383" s="8">
        <v>6918695.8613203997</v>
      </c>
      <c r="T383" s="8">
        <v>7390773.9508801596</v>
      </c>
      <c r="U383" s="8">
        <v>6990752.0814749701</v>
      </c>
      <c r="V383" s="8">
        <v>7096384.3307761103</v>
      </c>
      <c r="W383" s="8">
        <v>7009477.3636598196</v>
      </c>
      <c r="X383" s="8">
        <v>7024707.7031993698</v>
      </c>
      <c r="Y383" s="8">
        <v>6946920.5138208997</v>
      </c>
      <c r="Z383" s="8">
        <v>7091903.0979707101</v>
      </c>
      <c r="AA383" s="8">
        <v>6726223.1624445599</v>
      </c>
      <c r="AB383" s="8">
        <v>6797103.2761448799</v>
      </c>
      <c r="AC383" s="8">
        <v>6964230.6346409498</v>
      </c>
      <c r="AD383" s="8">
        <v>6931343.2759996802</v>
      </c>
      <c r="AE383" s="8">
        <v>6764554.54500461</v>
      </c>
      <c r="AF383" s="8">
        <v>6685088.5149202105</v>
      </c>
      <c r="AG383" s="8">
        <v>6573240.4496648498</v>
      </c>
      <c r="AH383" s="7">
        <f t="shared" si="10"/>
        <v>2.6724275966963879E-2</v>
      </c>
      <c r="AI383" s="7"/>
      <c r="AJ383" s="7"/>
      <c r="AK383" s="10">
        <v>7596219.4615418604</v>
      </c>
      <c r="AL383" s="10">
        <v>7286469.67775614</v>
      </c>
      <c r="AM383" s="10">
        <v>7047642.36168053</v>
      </c>
      <c r="AN383" s="10">
        <v>6887557.4707775498</v>
      </c>
      <c r="AO383" s="10">
        <v>7030301.9996646196</v>
      </c>
      <c r="AP383" s="10">
        <v>7016829.7350101499</v>
      </c>
      <c r="AQ383" s="10">
        <v>6895407.4065650599</v>
      </c>
      <c r="AR383" s="10">
        <v>6920957.7352590598</v>
      </c>
      <c r="AS383" s="10">
        <v>7246020.9671533899</v>
      </c>
      <c r="AT383" s="10">
        <v>6978359.4957231404</v>
      </c>
      <c r="AU383" s="10">
        <v>7048100.0397693599</v>
      </c>
      <c r="AV383" s="10">
        <v>7062109.3614740605</v>
      </c>
      <c r="AW383" s="10">
        <v>7136266.8628844796</v>
      </c>
      <c r="AX383" s="10">
        <v>7182381.5858005499</v>
      </c>
      <c r="AY383" s="10">
        <v>6774545.40300446</v>
      </c>
      <c r="AZ383" s="10">
        <v>7156012.1655897796</v>
      </c>
      <c r="BA383" s="10">
        <v>7272917.8931169901</v>
      </c>
      <c r="BB383" s="10">
        <v>7317278.0613136403</v>
      </c>
      <c r="BC383" s="10">
        <v>7262405.6947715003</v>
      </c>
      <c r="BD383" s="10">
        <v>6917548.0999490898</v>
      </c>
      <c r="BE383" s="10">
        <v>7166673.2825464597</v>
      </c>
      <c r="BF383" s="10">
        <v>7146071.4528849702</v>
      </c>
      <c r="BG383" s="10">
        <v>7495677.0336436601</v>
      </c>
      <c r="BH383" s="10">
        <v>6868430.78271682</v>
      </c>
      <c r="BI383" s="10">
        <v>6833631.1547458898</v>
      </c>
      <c r="BJ383" s="10">
        <v>6752587.6019782498</v>
      </c>
      <c r="BK383" s="10">
        <v>7011239.3077039504</v>
      </c>
      <c r="BL383" s="10">
        <v>6692736.2813057201</v>
      </c>
      <c r="BM383" s="10">
        <v>6447205.9306783602</v>
      </c>
      <c r="BN383" s="10">
        <v>7048650.0034899404</v>
      </c>
      <c r="BO383" s="37">
        <f t="shared" si="11"/>
        <v>3.3777807475340892E-2</v>
      </c>
      <c r="BP383" s="37"/>
      <c r="BQ383" s="37"/>
    </row>
    <row r="384" spans="1:69" x14ac:dyDescent="0.25">
      <c r="A384" s="1" t="s">
        <v>1719</v>
      </c>
      <c r="B384" s="126"/>
      <c r="C384" s="126"/>
      <c r="D384" s="8">
        <v>57126795.260614097</v>
      </c>
      <c r="E384" s="8">
        <v>89727290.080282599</v>
      </c>
      <c r="F384" s="8">
        <v>86099178.647179693</v>
      </c>
      <c r="G384" s="8">
        <v>79447525.649335504</v>
      </c>
      <c r="H384" s="8">
        <v>83669614.976641998</v>
      </c>
      <c r="I384" s="8">
        <v>80856508.526054099</v>
      </c>
      <c r="J384" s="8">
        <v>81068946.6323715</v>
      </c>
      <c r="K384" s="8">
        <v>79224399.415520698</v>
      </c>
      <c r="L384" s="8">
        <v>75290806.543150306</v>
      </c>
      <c r="M384" s="8">
        <v>74843356.816524595</v>
      </c>
      <c r="N384" s="8">
        <v>78581321.532532707</v>
      </c>
      <c r="O384" s="8">
        <v>77863010.176153705</v>
      </c>
      <c r="P384" s="8">
        <v>74732473.281768098</v>
      </c>
      <c r="Q384" s="8">
        <v>71678935.018827602</v>
      </c>
      <c r="R384" s="8">
        <v>72753497.950410604</v>
      </c>
      <c r="S384" s="8">
        <v>72691329.644734606</v>
      </c>
      <c r="T384" s="8">
        <v>71897970.265711099</v>
      </c>
      <c r="U384" s="8">
        <v>71850742.509582594</v>
      </c>
      <c r="V384" s="8">
        <v>73803369.199394703</v>
      </c>
      <c r="W384" s="8">
        <v>68669368.207667306</v>
      </c>
      <c r="X384" s="8">
        <v>66868235.001845099</v>
      </c>
      <c r="Y384" s="8">
        <v>67837179.280747503</v>
      </c>
      <c r="Z384" s="8">
        <v>67342110.772164598</v>
      </c>
      <c r="AA384" s="8">
        <v>69720872.751737103</v>
      </c>
      <c r="AB384" s="8">
        <v>67492498.527626395</v>
      </c>
      <c r="AC384" s="8">
        <v>68372691.826789603</v>
      </c>
      <c r="AD384" s="8">
        <v>66191827.063453101</v>
      </c>
      <c r="AE384" s="8">
        <v>68069501.606706306</v>
      </c>
      <c r="AF384" s="8">
        <v>68996320.888231099</v>
      </c>
      <c r="AG384" s="8">
        <v>68650425.779289395</v>
      </c>
      <c r="AH384" s="7">
        <f t="shared" si="10"/>
        <v>9.3824249441219212E-2</v>
      </c>
      <c r="AI384" s="7"/>
      <c r="AJ384" s="7"/>
      <c r="AK384" s="10">
        <v>57454136.437645897</v>
      </c>
      <c r="AL384" s="10">
        <v>73296147.076719105</v>
      </c>
      <c r="AM384" s="10">
        <v>73316512.617529407</v>
      </c>
      <c r="AN384" s="10">
        <v>73432098.102501005</v>
      </c>
      <c r="AO384" s="10">
        <v>75271226.582719505</v>
      </c>
      <c r="AP384" s="10">
        <v>70174862.966334701</v>
      </c>
      <c r="AQ384" s="10">
        <v>71627274.577438101</v>
      </c>
      <c r="AR384" s="10">
        <v>69234772.067942306</v>
      </c>
      <c r="AS384" s="10">
        <v>70712275.800675303</v>
      </c>
      <c r="AT384" s="10">
        <v>69083605.817237094</v>
      </c>
      <c r="AU384" s="10">
        <v>66541433.153876603</v>
      </c>
      <c r="AV384" s="10">
        <v>63268853.0685701</v>
      </c>
      <c r="AW384" s="10">
        <v>62663415.0958924</v>
      </c>
      <c r="AX384" s="10">
        <v>61653929.624102302</v>
      </c>
      <c r="AY384" s="10">
        <v>64076186.042552099</v>
      </c>
      <c r="AZ384" s="10">
        <v>61167921.441106401</v>
      </c>
      <c r="BA384" s="10">
        <v>64597389.591691203</v>
      </c>
      <c r="BB384" s="10">
        <v>61844160.224309698</v>
      </c>
      <c r="BC384" s="10">
        <v>60827273.326421</v>
      </c>
      <c r="BD384" s="10">
        <v>59164123.159683898</v>
      </c>
      <c r="BE384" s="10">
        <v>60420783.280746199</v>
      </c>
      <c r="BF384" s="10">
        <v>59569698.309380203</v>
      </c>
      <c r="BG384" s="10">
        <v>59438968.707989499</v>
      </c>
      <c r="BH384" s="10">
        <v>59966920.539208204</v>
      </c>
      <c r="BI384" s="10">
        <v>61215401.553799599</v>
      </c>
      <c r="BJ384" s="10">
        <v>59177952.109514698</v>
      </c>
      <c r="BK384" s="10">
        <v>58946390.730727002</v>
      </c>
      <c r="BL384" s="10">
        <v>56892387.630075403</v>
      </c>
      <c r="BM384" s="10">
        <v>59035632.875822902</v>
      </c>
      <c r="BN384" s="10">
        <v>57882563.040303603</v>
      </c>
      <c r="BO384" s="37">
        <f t="shared" si="11"/>
        <v>8.8200974553363079E-2</v>
      </c>
      <c r="BP384" s="37"/>
      <c r="BQ384" s="37"/>
    </row>
    <row r="385" spans="1:69" x14ac:dyDescent="0.25">
      <c r="A385" s="1" t="s">
        <v>1724</v>
      </c>
      <c r="B385" s="126"/>
      <c r="C385" s="126"/>
      <c r="D385" s="8">
        <v>1493653.1272861499</v>
      </c>
      <c r="E385" s="8">
        <v>1457534.14570734</v>
      </c>
      <c r="F385" s="8">
        <v>1527369.2618441801</v>
      </c>
      <c r="G385" s="8">
        <v>1585382.7232427699</v>
      </c>
      <c r="H385" s="8">
        <v>1423108.16094845</v>
      </c>
      <c r="I385" s="8">
        <v>1538842.0675947</v>
      </c>
      <c r="J385" s="8">
        <v>1516715.4507510799</v>
      </c>
      <c r="K385" s="8">
        <v>1438073.44336089</v>
      </c>
      <c r="L385" s="8">
        <v>1462215.8885782601</v>
      </c>
      <c r="M385" s="8">
        <v>1477254.55846418</v>
      </c>
      <c r="N385" s="8">
        <v>1472686.73956626</v>
      </c>
      <c r="O385" s="8">
        <v>1428364.50239158</v>
      </c>
      <c r="P385" s="8">
        <v>1387879.7772344099</v>
      </c>
      <c r="Q385" s="8">
        <v>1418088.17996252</v>
      </c>
      <c r="R385" s="8">
        <v>1448072.78107414</v>
      </c>
      <c r="S385" s="8">
        <v>1425025.9049637399</v>
      </c>
      <c r="T385" s="8">
        <v>1411593.9977029201</v>
      </c>
      <c r="U385" s="8">
        <v>1534847.7147242499</v>
      </c>
      <c r="V385" s="8">
        <v>1426626.2466841401</v>
      </c>
      <c r="W385" s="8">
        <v>1472564.0645767299</v>
      </c>
      <c r="X385" s="8">
        <v>1476031.3372835999</v>
      </c>
      <c r="Y385" s="8">
        <v>1382773.9200426899</v>
      </c>
      <c r="Z385" s="8">
        <v>1415347.0039137499</v>
      </c>
      <c r="AA385" s="8">
        <v>1382179.0789700099</v>
      </c>
      <c r="AB385" s="8">
        <v>1432990.0340496199</v>
      </c>
      <c r="AC385" s="8">
        <v>1386922.2585183999</v>
      </c>
      <c r="AD385" s="8">
        <v>1448493.1354014301</v>
      </c>
      <c r="AE385" s="8">
        <v>1331189.7475572799</v>
      </c>
      <c r="AF385" s="8">
        <v>1398533.8340765999</v>
      </c>
      <c r="AG385" s="8">
        <v>1343970.4585074401</v>
      </c>
      <c r="AH385" s="7">
        <f t="shared" si="10"/>
        <v>4.0452388252967666E-2</v>
      </c>
      <c r="AI385" s="7"/>
      <c r="AJ385" s="7"/>
      <c r="AK385" s="10">
        <v>1334645.2356527699</v>
      </c>
      <c r="AL385" s="10">
        <v>1388767.1308812499</v>
      </c>
      <c r="AM385" s="10">
        <v>1417890.10026918</v>
      </c>
      <c r="AN385" s="10">
        <v>1353824.34552065</v>
      </c>
      <c r="AO385" s="10">
        <v>1383362.0755406199</v>
      </c>
      <c r="AP385" s="10">
        <v>1393446.7115923101</v>
      </c>
      <c r="AQ385" s="10">
        <v>1279013.92628218</v>
      </c>
      <c r="AR385" s="10">
        <v>1374928.8738601999</v>
      </c>
      <c r="AS385" s="10">
        <v>1413133.19516748</v>
      </c>
      <c r="AT385" s="10">
        <v>1377872.2712018699</v>
      </c>
      <c r="AU385" s="10">
        <v>1343632.9879548501</v>
      </c>
      <c r="AV385" s="10">
        <v>1387716.67788887</v>
      </c>
      <c r="AW385" s="10">
        <v>1434272.2763892601</v>
      </c>
      <c r="AX385" s="10">
        <v>1344745.89117741</v>
      </c>
      <c r="AY385" s="10">
        <v>1298045.86187107</v>
      </c>
      <c r="AZ385" s="10">
        <v>1402663.50311782</v>
      </c>
      <c r="BA385" s="10">
        <v>1384723.4555742701</v>
      </c>
      <c r="BB385" s="10">
        <v>1455234.1464056401</v>
      </c>
      <c r="BC385" s="10">
        <v>1304351.8350959599</v>
      </c>
      <c r="BD385" s="10">
        <v>1441684.27327936</v>
      </c>
      <c r="BE385" s="10">
        <v>1307347.76164664</v>
      </c>
      <c r="BF385" s="10">
        <v>1336688.7000997299</v>
      </c>
      <c r="BG385" s="10">
        <v>1397310.05981376</v>
      </c>
      <c r="BH385" s="10">
        <v>1329298.0657599999</v>
      </c>
      <c r="BI385" s="10">
        <v>1334284.8226492901</v>
      </c>
      <c r="BJ385" s="10">
        <v>1230709.8591347199</v>
      </c>
      <c r="BK385" s="10">
        <v>1372219.32628029</v>
      </c>
      <c r="BL385" s="10">
        <v>1298280.3452854201</v>
      </c>
      <c r="BM385" s="10">
        <v>1279899.07845091</v>
      </c>
      <c r="BN385" s="10">
        <v>1329222.1954888599</v>
      </c>
      <c r="BO385" s="37">
        <f t="shared" si="11"/>
        <v>3.9292320076510651E-2</v>
      </c>
      <c r="BP385" s="37"/>
      <c r="BQ385" s="37"/>
    </row>
    <row r="386" spans="1:69" x14ac:dyDescent="0.25">
      <c r="A386" s="1" t="s">
        <v>1737</v>
      </c>
      <c r="B386" s="126"/>
      <c r="C386" s="126"/>
      <c r="D386" s="8">
        <v>13318643.316196799</v>
      </c>
      <c r="E386" s="8">
        <v>13352592.7268632</v>
      </c>
      <c r="F386" s="8">
        <v>12679303.803449901</v>
      </c>
      <c r="G386" s="8">
        <v>12690621.192154801</v>
      </c>
      <c r="H386" s="8">
        <v>13028057.842826299</v>
      </c>
      <c r="I386" s="8">
        <v>12633124.050832501</v>
      </c>
      <c r="J386" s="8">
        <v>12745868.6470332</v>
      </c>
      <c r="K386" s="8">
        <v>12767102.129680499</v>
      </c>
      <c r="L386" s="8">
        <v>12717755.089560701</v>
      </c>
      <c r="M386" s="8">
        <v>12180858.0485576</v>
      </c>
      <c r="N386" s="8">
        <v>11998312.250979001</v>
      </c>
      <c r="O386" s="8">
        <v>12282277.846950401</v>
      </c>
      <c r="P386" s="8">
        <v>11915358.6233953</v>
      </c>
      <c r="Q386" s="8">
        <v>12044582.132020401</v>
      </c>
      <c r="R386" s="8">
        <v>11943707.3719387</v>
      </c>
      <c r="S386" s="8">
        <v>12063259.9218775</v>
      </c>
      <c r="T386" s="8">
        <v>12386104.681738099</v>
      </c>
      <c r="U386" s="8">
        <v>11707418.859792201</v>
      </c>
      <c r="V386" s="8">
        <v>11722793.703056799</v>
      </c>
      <c r="W386" s="8">
        <v>11244160.680500699</v>
      </c>
      <c r="X386" s="8">
        <v>11516478.0959404</v>
      </c>
      <c r="Y386" s="8">
        <v>11603338.4310888</v>
      </c>
      <c r="Z386" s="8">
        <v>11197129.962855401</v>
      </c>
      <c r="AA386" s="8">
        <v>11437816.837128701</v>
      </c>
      <c r="AB386" s="8">
        <v>11632969.5239517</v>
      </c>
      <c r="AC386" s="8">
        <v>11157128.2408411</v>
      </c>
      <c r="AD386" s="8">
        <v>11379105.4415188</v>
      </c>
      <c r="AE386" s="8">
        <v>11227114.114445399</v>
      </c>
      <c r="AF386" s="8">
        <v>11289258.1438144</v>
      </c>
      <c r="AG386" s="8">
        <v>10991024.995599501</v>
      </c>
      <c r="AH386" s="7">
        <f t="shared" si="10"/>
        <v>5.6332202845611516E-2</v>
      </c>
      <c r="AI386" s="7"/>
      <c r="AJ386" s="7"/>
      <c r="AK386" s="10">
        <v>12067412.004115</v>
      </c>
      <c r="AL386" s="10">
        <v>11887508.963018499</v>
      </c>
      <c r="AM386" s="10">
        <v>11121144.837096199</v>
      </c>
      <c r="AN386" s="10">
        <v>11214062.0744406</v>
      </c>
      <c r="AO386" s="10">
        <v>11355851.773973299</v>
      </c>
      <c r="AP386" s="10">
        <v>11239444.234723501</v>
      </c>
      <c r="AQ386" s="10">
        <v>11289806.2700493</v>
      </c>
      <c r="AR386" s="10">
        <v>11125053.005090101</v>
      </c>
      <c r="AS386" s="10">
        <v>11284529.011992</v>
      </c>
      <c r="AT386" s="10">
        <v>10864601.4699405</v>
      </c>
      <c r="AU386" s="10">
        <v>10599366.3419172</v>
      </c>
      <c r="AV386" s="10">
        <v>10900121.5453714</v>
      </c>
      <c r="AW386" s="10">
        <v>10138031.6892363</v>
      </c>
      <c r="AX386" s="10">
        <v>10664829.5452032</v>
      </c>
      <c r="AY386" s="10">
        <v>10494939.798451301</v>
      </c>
      <c r="AZ386" s="10">
        <v>10435703.224822</v>
      </c>
      <c r="BA386" s="10">
        <v>10811935.2915006</v>
      </c>
      <c r="BB386" s="10">
        <v>10099954.4663349</v>
      </c>
      <c r="BC386" s="10">
        <v>10139465.1079903</v>
      </c>
      <c r="BD386" s="10">
        <v>10351687.911192199</v>
      </c>
      <c r="BE386" s="10">
        <v>10113887.158497</v>
      </c>
      <c r="BF386" s="10">
        <v>10310494.447160199</v>
      </c>
      <c r="BG386" s="10">
        <v>10390543.098758999</v>
      </c>
      <c r="BH386" s="10">
        <v>10384109.8802427</v>
      </c>
      <c r="BI386" s="10">
        <v>10693289.828932401</v>
      </c>
      <c r="BJ386" s="10">
        <v>10139897.180016899</v>
      </c>
      <c r="BK386" s="10">
        <v>10189802.3493207</v>
      </c>
      <c r="BL386" s="10">
        <v>9969394.8808387406</v>
      </c>
      <c r="BM386" s="10">
        <v>10156546.8196803</v>
      </c>
      <c r="BN386" s="10">
        <v>9960691.23069885</v>
      </c>
      <c r="BO386" s="37">
        <f t="shared" si="11"/>
        <v>5.289813950507654E-2</v>
      </c>
      <c r="BP386" s="37"/>
      <c r="BQ386" s="37"/>
    </row>
    <row r="387" spans="1:69" x14ac:dyDescent="0.25">
      <c r="A387" s="1" t="s">
        <v>1747</v>
      </c>
      <c r="B387" s="126"/>
      <c r="C387" s="126"/>
      <c r="D387" s="8">
        <v>531260.06488066004</v>
      </c>
      <c r="E387" s="8">
        <v>559268.50484729197</v>
      </c>
      <c r="F387" s="8">
        <v>573035.47302111599</v>
      </c>
      <c r="G387" s="8">
        <v>562685.92259516101</v>
      </c>
      <c r="H387" s="8">
        <v>587933.20633332699</v>
      </c>
      <c r="I387" s="8">
        <v>592512.40541059396</v>
      </c>
      <c r="J387" s="8">
        <v>597955.20993296395</v>
      </c>
      <c r="K387" s="8">
        <v>590126.27083209797</v>
      </c>
      <c r="L387" s="8">
        <v>590734.66467174503</v>
      </c>
      <c r="M387" s="8">
        <v>555345.50788005802</v>
      </c>
      <c r="N387" s="8">
        <v>539315.17900598305</v>
      </c>
      <c r="O387" s="8">
        <v>563588.21203524002</v>
      </c>
      <c r="P387" s="8">
        <v>545445.44184760598</v>
      </c>
      <c r="Q387" s="8">
        <v>515915.19655625802</v>
      </c>
      <c r="R387" s="8">
        <v>571954.15629298205</v>
      </c>
      <c r="S387" s="8">
        <v>531722.70531525696</v>
      </c>
      <c r="T387" s="8">
        <v>574501.35419768002</v>
      </c>
      <c r="U387" s="8">
        <v>544356.70409553696</v>
      </c>
      <c r="V387" s="8">
        <v>527859.48120779695</v>
      </c>
      <c r="W387" s="8">
        <v>514146.59813925403</v>
      </c>
      <c r="X387" s="8">
        <v>495482.45104711701</v>
      </c>
      <c r="Y387" s="8">
        <v>532406.04257909302</v>
      </c>
      <c r="Z387" s="8">
        <v>546469.93146503903</v>
      </c>
      <c r="AA387" s="8">
        <v>530566.07850794902</v>
      </c>
      <c r="AB387" s="8">
        <v>555119.97622220905</v>
      </c>
      <c r="AC387" s="8">
        <v>538409.584420542</v>
      </c>
      <c r="AD387" s="8">
        <v>540181.44640651799</v>
      </c>
      <c r="AE387" s="8">
        <v>552172.792565624</v>
      </c>
      <c r="AF387" s="8">
        <v>567569.05836020794</v>
      </c>
      <c r="AG387" s="8">
        <v>548527.79438471899</v>
      </c>
      <c r="AH387" s="7">
        <f t="shared" ref="AH387:AH395" si="12">STDEV(D387:AG387)/AVERAGE(D387:AG387)</f>
        <v>4.5989507636355106E-2</v>
      </c>
      <c r="AI387" s="7"/>
      <c r="AJ387" s="7"/>
      <c r="AK387" s="10">
        <v>370143.888253226</v>
      </c>
      <c r="AL387" s="10">
        <v>404799.66140124499</v>
      </c>
      <c r="AM387" s="10">
        <v>416376.85118926002</v>
      </c>
      <c r="AN387" s="10">
        <v>361148.02528355998</v>
      </c>
      <c r="AO387" s="10">
        <v>401855.864798975</v>
      </c>
      <c r="AP387" s="10">
        <v>428775.76867849199</v>
      </c>
      <c r="AQ387" s="10">
        <v>413973.16010865802</v>
      </c>
      <c r="AR387" s="10">
        <v>403024.55233963602</v>
      </c>
      <c r="AS387" s="10">
        <v>405834.73798886902</v>
      </c>
      <c r="AT387" s="10">
        <v>390731.13857965398</v>
      </c>
      <c r="AU387" s="10">
        <v>350277.143144275</v>
      </c>
      <c r="AV387" s="10">
        <v>376157.57748024201</v>
      </c>
      <c r="AW387" s="10">
        <v>404938.19064621802</v>
      </c>
      <c r="AX387" s="10">
        <v>376521.23474495602</v>
      </c>
      <c r="AY387" s="10">
        <v>365601.62622467498</v>
      </c>
      <c r="AZ387" s="10">
        <v>341860.63310804497</v>
      </c>
      <c r="BA387" s="10">
        <v>387808.64169706701</v>
      </c>
      <c r="BB387" s="10">
        <v>386835.74519519397</v>
      </c>
      <c r="BC387" s="10">
        <v>375601.63289016398</v>
      </c>
      <c r="BD387" s="10">
        <v>359251.552193404</v>
      </c>
      <c r="BE387" s="10">
        <v>354617.84699348698</v>
      </c>
      <c r="BF387" s="10">
        <v>383343.61871354299</v>
      </c>
      <c r="BG387" s="10">
        <v>411572.17073239101</v>
      </c>
      <c r="BH387" s="10">
        <v>348788.08410791901</v>
      </c>
      <c r="BI387" s="10">
        <v>390991.46254720102</v>
      </c>
      <c r="BJ387" s="10">
        <v>396987.41528168001</v>
      </c>
      <c r="BK387" s="10">
        <v>389335.29446213099</v>
      </c>
      <c r="BL387" s="10">
        <v>376283.02018890699</v>
      </c>
      <c r="BM387" s="10">
        <v>379313.09502081398</v>
      </c>
      <c r="BN387" s="10">
        <v>348408.527934023</v>
      </c>
      <c r="BO387" s="37">
        <f t="shared" ref="BO387:BO395" si="13">STDEV(AK387:BN387)/AVERAGE(AK387:BN387)</f>
        <v>5.9836048933108912E-2</v>
      </c>
      <c r="BP387" s="37"/>
      <c r="BQ387" s="37"/>
    </row>
    <row r="388" spans="1:69" x14ac:dyDescent="0.25">
      <c r="A388" s="1" t="s">
        <v>1749</v>
      </c>
      <c r="B388" s="126"/>
      <c r="C388" s="126"/>
      <c r="D388" s="8">
        <v>523592.01526175701</v>
      </c>
      <c r="E388" s="8">
        <v>538550.98047112196</v>
      </c>
      <c r="F388" s="8">
        <v>544591.00710992003</v>
      </c>
      <c r="G388" s="8">
        <v>522994.25861616002</v>
      </c>
      <c r="H388" s="8">
        <v>549342.94272717601</v>
      </c>
      <c r="I388" s="8">
        <v>551626.28296612797</v>
      </c>
      <c r="J388" s="8">
        <v>509486.64065898099</v>
      </c>
      <c r="K388" s="8">
        <v>531936.984434571</v>
      </c>
      <c r="L388" s="8">
        <v>530965.33284449799</v>
      </c>
      <c r="M388" s="8">
        <v>516573.13372509502</v>
      </c>
      <c r="N388" s="8">
        <v>513685.448358908</v>
      </c>
      <c r="O388" s="8">
        <v>513088.74681750702</v>
      </c>
      <c r="P388" s="8">
        <v>506380.34164482699</v>
      </c>
      <c r="Q388" s="8">
        <v>514544.302562806</v>
      </c>
      <c r="R388" s="8">
        <v>536922.33076665702</v>
      </c>
      <c r="S388" s="8">
        <v>518334.60205137503</v>
      </c>
      <c r="T388" s="8">
        <v>489657.693274374</v>
      </c>
      <c r="U388" s="8">
        <v>544359.53805532097</v>
      </c>
      <c r="V388" s="8">
        <v>527867.28281997598</v>
      </c>
      <c r="W388" s="8">
        <v>502154.51710505399</v>
      </c>
      <c r="X388" s="8">
        <v>510148.18637307099</v>
      </c>
      <c r="Y388" s="8">
        <v>501103.04451135499</v>
      </c>
      <c r="Z388" s="8">
        <v>508996.37452501798</v>
      </c>
      <c r="AA388" s="8">
        <v>497447.03247207397</v>
      </c>
      <c r="AB388" s="8">
        <v>506466.58856278902</v>
      </c>
      <c r="AC388" s="8">
        <v>488155.65351342002</v>
      </c>
      <c r="AD388" s="8">
        <v>496830.83721570199</v>
      </c>
      <c r="AE388" s="8">
        <v>483080.96556826</v>
      </c>
      <c r="AF388" s="8">
        <v>483170.98025674198</v>
      </c>
      <c r="AG388" s="8">
        <v>460679.97238829499</v>
      </c>
      <c r="AH388" s="7">
        <f t="shared" si="12"/>
        <v>4.2297331598604188E-2</v>
      </c>
      <c r="AI388" s="7"/>
      <c r="AJ388" s="7"/>
      <c r="AK388" s="10">
        <v>482289.787049843</v>
      </c>
      <c r="AL388" s="10">
        <v>489827.89958429598</v>
      </c>
      <c r="AM388" s="10">
        <v>478616.42298467102</v>
      </c>
      <c r="AN388" s="10">
        <v>478812.558678628</v>
      </c>
      <c r="AO388" s="10">
        <v>469675.842953821</v>
      </c>
      <c r="AP388" s="10">
        <v>489829.25534907402</v>
      </c>
      <c r="AQ388" s="10">
        <v>497974.60490809602</v>
      </c>
      <c r="AR388" s="10">
        <v>477977.30518689798</v>
      </c>
      <c r="AS388" s="10">
        <v>475002.335773397</v>
      </c>
      <c r="AT388" s="10">
        <v>492668.54532484</v>
      </c>
      <c r="AU388" s="10">
        <v>465964.41841412999</v>
      </c>
      <c r="AV388" s="10">
        <v>470641.64189308602</v>
      </c>
      <c r="AW388" s="10">
        <v>480752.67704465101</v>
      </c>
      <c r="AX388" s="10">
        <v>475368.80874556699</v>
      </c>
      <c r="AY388" s="10">
        <v>469404.389828504</v>
      </c>
      <c r="AZ388" s="10">
        <v>446175.12665384402</v>
      </c>
      <c r="BA388" s="10">
        <v>471110.87620380602</v>
      </c>
      <c r="BB388" s="10">
        <v>475304.58516427799</v>
      </c>
      <c r="BC388" s="10">
        <v>495037.63071042602</v>
      </c>
      <c r="BD388" s="10">
        <v>487159.52622863901</v>
      </c>
      <c r="BE388" s="10">
        <v>451618.83740998397</v>
      </c>
      <c r="BF388" s="10">
        <v>479287.26841317402</v>
      </c>
      <c r="BG388" s="10">
        <v>477649.54971553001</v>
      </c>
      <c r="BH388" s="10">
        <v>444061.21392141801</v>
      </c>
      <c r="BI388" s="10">
        <v>453623.847903413</v>
      </c>
      <c r="BJ388" s="10">
        <v>441336.69013139902</v>
      </c>
      <c r="BK388" s="10">
        <v>455972.98166190099</v>
      </c>
      <c r="BL388" s="10">
        <v>455124.56977846602</v>
      </c>
      <c r="BM388" s="10">
        <v>439821.04571381398</v>
      </c>
      <c r="BN388" s="10">
        <v>429481.55005343701</v>
      </c>
      <c r="BO388" s="37">
        <f t="shared" si="13"/>
        <v>3.8251220588610878E-2</v>
      </c>
      <c r="BP388" s="37"/>
      <c r="BQ388" s="37"/>
    </row>
    <row r="389" spans="1:69" x14ac:dyDescent="0.25">
      <c r="A389" s="1" t="s">
        <v>1795</v>
      </c>
      <c r="B389" s="126"/>
      <c r="C389" s="126"/>
      <c r="D389" s="8">
        <v>20978107.439860199</v>
      </c>
      <c r="E389" s="8">
        <v>21332656.853582598</v>
      </c>
      <c r="F389" s="8">
        <v>21288205.328214802</v>
      </c>
      <c r="G389" s="8">
        <v>22602714.7740997</v>
      </c>
      <c r="H389" s="8">
        <v>23226535.328619901</v>
      </c>
      <c r="I389" s="8">
        <v>23038941.891911201</v>
      </c>
      <c r="J389" s="8">
        <v>23685672.0828171</v>
      </c>
      <c r="K389" s="8">
        <v>23426255.991715901</v>
      </c>
      <c r="L389" s="8">
        <v>23226634.606231201</v>
      </c>
      <c r="M389" s="8">
        <v>23159417.7770648</v>
      </c>
      <c r="N389" s="8">
        <v>23217953.354921199</v>
      </c>
      <c r="O389" s="8">
        <v>23514759.757593699</v>
      </c>
      <c r="P389" s="8">
        <v>23093313.8271445</v>
      </c>
      <c r="Q389" s="8">
        <v>23316338.617904399</v>
      </c>
      <c r="R389" s="8">
        <v>23669059.136312701</v>
      </c>
      <c r="S389" s="8">
        <v>23405665.501101401</v>
      </c>
      <c r="T389" s="8">
        <v>23769400.737866301</v>
      </c>
      <c r="U389" s="8">
        <v>23768343.5068084</v>
      </c>
      <c r="V389" s="8">
        <v>23655051.443702102</v>
      </c>
      <c r="W389" s="8">
        <v>23387468.329038002</v>
      </c>
      <c r="X389" s="8">
        <v>23111827.126793899</v>
      </c>
      <c r="Y389" s="8">
        <v>23417063.797295202</v>
      </c>
      <c r="Z389" s="8">
        <v>23134391.448775101</v>
      </c>
      <c r="AA389" s="8">
        <v>23412029.626777802</v>
      </c>
      <c r="AB389" s="8">
        <v>23669343.8895123</v>
      </c>
      <c r="AC389" s="8">
        <v>23359668.869603202</v>
      </c>
      <c r="AD389" s="8">
        <v>23846089.508033</v>
      </c>
      <c r="AE389" s="8">
        <v>24088440.839217599</v>
      </c>
      <c r="AF389" s="8">
        <v>23328972.6904753</v>
      </c>
      <c r="AG389" s="8">
        <v>23261847.479015298</v>
      </c>
      <c r="AH389" s="7">
        <f t="shared" si="12"/>
        <v>3.1633687083003133E-2</v>
      </c>
      <c r="AI389" s="7"/>
      <c r="AJ389" s="7"/>
      <c r="AK389" s="10">
        <v>21415487.419909101</v>
      </c>
      <c r="AL389" s="10">
        <v>22209396.325628899</v>
      </c>
      <c r="AM389" s="10">
        <v>22647707.726100702</v>
      </c>
      <c r="AN389" s="10">
        <v>23070463.314564701</v>
      </c>
      <c r="AO389" s="10">
        <v>24275959.145873599</v>
      </c>
      <c r="AP389" s="10">
        <v>24258332.576134</v>
      </c>
      <c r="AQ389" s="10">
        <v>24383661.706905</v>
      </c>
      <c r="AR389" s="10">
        <v>24081806.702182099</v>
      </c>
      <c r="AS389" s="10">
        <v>24115068.3657052</v>
      </c>
      <c r="AT389" s="10">
        <v>23037509.1325306</v>
      </c>
      <c r="AU389" s="10">
        <v>24526181.657242302</v>
      </c>
      <c r="AV389" s="10">
        <v>24715581.296111599</v>
      </c>
      <c r="AW389" s="10">
        <v>24397265.380057301</v>
      </c>
      <c r="AX389" s="10">
        <v>23938176.658039801</v>
      </c>
      <c r="AY389" s="10">
        <v>24378628.262979101</v>
      </c>
      <c r="AZ389" s="10">
        <v>24364566.468945701</v>
      </c>
      <c r="BA389" s="10">
        <v>24579771.5742383</v>
      </c>
      <c r="BB389" s="10">
        <v>24054754.049345601</v>
      </c>
      <c r="BC389" s="10">
        <v>24400337.055645499</v>
      </c>
      <c r="BD389" s="10">
        <v>23586740.8024511</v>
      </c>
      <c r="BE389" s="10">
        <v>24095861.534292199</v>
      </c>
      <c r="BF389" s="10">
        <v>24379646.311540999</v>
      </c>
      <c r="BG389" s="10">
        <v>24447773.929919899</v>
      </c>
      <c r="BH389" s="10">
        <v>23964916.995444302</v>
      </c>
      <c r="BI389" s="10">
        <v>24563248.558721501</v>
      </c>
      <c r="BJ389" s="10">
        <v>24839027.689169802</v>
      </c>
      <c r="BK389" s="10">
        <v>24407907.116425</v>
      </c>
      <c r="BL389" s="10">
        <v>24736187.031927001</v>
      </c>
      <c r="BM389" s="10">
        <v>24725713.9011597</v>
      </c>
      <c r="BN389" s="10">
        <v>24660153.5266672</v>
      </c>
      <c r="BO389" s="37">
        <f t="shared" si="13"/>
        <v>3.3406252598064644E-2</v>
      </c>
      <c r="BP389" s="37"/>
      <c r="BQ389" s="37"/>
    </row>
    <row r="390" spans="1:69" x14ac:dyDescent="0.25">
      <c r="A390" s="1" t="s">
        <v>1802</v>
      </c>
      <c r="B390" s="126"/>
      <c r="C390" s="126"/>
      <c r="D390" s="8">
        <v>11668150.9214053</v>
      </c>
      <c r="E390" s="8">
        <v>11897667.827154299</v>
      </c>
      <c r="F390" s="8">
        <v>12392784.3748411</v>
      </c>
      <c r="G390" s="8">
        <v>12803031.113611801</v>
      </c>
      <c r="H390" s="8">
        <v>12826070.628497601</v>
      </c>
      <c r="I390" s="8">
        <v>12844333.512638301</v>
      </c>
      <c r="J390" s="8">
        <v>13123785.681980999</v>
      </c>
      <c r="K390" s="8">
        <v>12918162.9918737</v>
      </c>
      <c r="L390" s="8">
        <v>12961869.096433001</v>
      </c>
      <c r="M390" s="8">
        <v>12756147.8020164</v>
      </c>
      <c r="N390" s="8">
        <v>12756356.549618401</v>
      </c>
      <c r="O390" s="8">
        <v>13008189.5592172</v>
      </c>
      <c r="P390" s="8">
        <v>12863111.8562</v>
      </c>
      <c r="Q390" s="8">
        <v>12655129.3342482</v>
      </c>
      <c r="R390" s="8">
        <v>12991815.1172098</v>
      </c>
      <c r="S390" s="8">
        <v>12895131.652606601</v>
      </c>
      <c r="T390" s="8">
        <v>12980158.2606612</v>
      </c>
      <c r="U390" s="8">
        <v>12872797.910821401</v>
      </c>
      <c r="V390" s="8">
        <v>13018673.3153315</v>
      </c>
      <c r="W390" s="8">
        <v>12881722.8548539</v>
      </c>
      <c r="X390" s="8">
        <v>12560767.944255801</v>
      </c>
      <c r="Y390" s="8">
        <v>12899077.962010199</v>
      </c>
      <c r="Z390" s="8">
        <v>12884182.0622574</v>
      </c>
      <c r="AA390" s="8">
        <v>12910539.5245183</v>
      </c>
      <c r="AB390" s="8">
        <v>13007248.5539276</v>
      </c>
      <c r="AC390" s="8">
        <v>12622090.814952901</v>
      </c>
      <c r="AD390" s="8">
        <v>12882491.4491685</v>
      </c>
      <c r="AE390" s="8">
        <v>13039630.105025301</v>
      </c>
      <c r="AF390" s="8">
        <v>12883671.822280901</v>
      </c>
      <c r="AG390" s="8">
        <v>12678233.696350699</v>
      </c>
      <c r="AH390" s="7">
        <f t="shared" si="12"/>
        <v>2.4554970435733528E-2</v>
      </c>
      <c r="AI390" s="7"/>
      <c r="AJ390" s="7"/>
      <c r="AK390" s="10">
        <v>10902297.841175299</v>
      </c>
      <c r="AL390" s="10">
        <v>11508946.4127529</v>
      </c>
      <c r="AM390" s="10">
        <v>11911738.9512727</v>
      </c>
      <c r="AN390" s="10">
        <v>12352840.4619994</v>
      </c>
      <c r="AO390" s="10">
        <v>12842391.6087201</v>
      </c>
      <c r="AP390" s="10">
        <v>12804034.432967899</v>
      </c>
      <c r="AQ390" s="10">
        <v>12898388.4288153</v>
      </c>
      <c r="AR390" s="10">
        <v>12762452.988256499</v>
      </c>
      <c r="AS390" s="10">
        <v>12670916.776887801</v>
      </c>
      <c r="AT390" s="10">
        <v>12729928.803691801</v>
      </c>
      <c r="AU390" s="10">
        <v>12462454.872709399</v>
      </c>
      <c r="AV390" s="10">
        <v>12572331.178620299</v>
      </c>
      <c r="AW390" s="10">
        <v>12780731.014296999</v>
      </c>
      <c r="AX390" s="10">
        <v>12674429.325300001</v>
      </c>
      <c r="AY390" s="10">
        <v>12817198.3476262</v>
      </c>
      <c r="AZ390" s="10">
        <v>12744718.652580401</v>
      </c>
      <c r="BA390" s="10">
        <v>13088078.3178987</v>
      </c>
      <c r="BB390" s="10">
        <v>12406210.814066</v>
      </c>
      <c r="BC390" s="10">
        <v>12895975.6427265</v>
      </c>
      <c r="BD390" s="10">
        <v>12943309.1764884</v>
      </c>
      <c r="BE390" s="10">
        <v>12661649.5707129</v>
      </c>
      <c r="BF390" s="10">
        <v>12637371.379879201</v>
      </c>
      <c r="BG390" s="10">
        <v>12628107.944116799</v>
      </c>
      <c r="BH390" s="10">
        <v>12677383.609629899</v>
      </c>
      <c r="BI390" s="10">
        <v>12868744.984703699</v>
      </c>
      <c r="BJ390" s="10">
        <v>12879231.0816637</v>
      </c>
      <c r="BK390" s="10">
        <v>12864492.772928599</v>
      </c>
      <c r="BL390" s="10">
        <v>12860271.4374924</v>
      </c>
      <c r="BM390" s="10">
        <v>12890019.3448442</v>
      </c>
      <c r="BN390" s="10">
        <v>12753855.6942039</v>
      </c>
      <c r="BO390" s="37">
        <f t="shared" si="13"/>
        <v>3.560562060262544E-2</v>
      </c>
      <c r="BP390" s="37"/>
      <c r="BQ390" s="37"/>
    </row>
    <row r="391" spans="1:69" x14ac:dyDescent="0.25">
      <c r="A391" s="1" t="s">
        <v>1856</v>
      </c>
      <c r="B391" s="126"/>
      <c r="C391" s="126"/>
      <c r="D391" s="8">
        <v>2398671.4598013302</v>
      </c>
      <c r="E391" s="8">
        <v>2351782.54104196</v>
      </c>
      <c r="F391" s="8">
        <v>2409447.28388971</v>
      </c>
      <c r="G391" s="8">
        <v>2483438.5361313</v>
      </c>
      <c r="H391" s="8">
        <v>2539564.5756359799</v>
      </c>
      <c r="I391" s="8">
        <v>2494623.6658464302</v>
      </c>
      <c r="J391" s="8">
        <v>2533102.2574707102</v>
      </c>
      <c r="K391" s="8">
        <v>2472627.7567692702</v>
      </c>
      <c r="L391" s="8">
        <v>2404837.0821257201</v>
      </c>
      <c r="M391" s="8">
        <v>2378989.0981380502</v>
      </c>
      <c r="N391" s="8">
        <v>2416266.96144875</v>
      </c>
      <c r="O391" s="8">
        <v>2464570.4458910399</v>
      </c>
      <c r="P391" s="8">
        <v>2400238.07050602</v>
      </c>
      <c r="Q391" s="8">
        <v>2355464.70206457</v>
      </c>
      <c r="R391" s="8">
        <v>2397087.1154096602</v>
      </c>
      <c r="S391" s="8">
        <v>2331472.27322764</v>
      </c>
      <c r="T391" s="8">
        <v>2334374.3340608799</v>
      </c>
      <c r="U391" s="8">
        <v>2476658.7120537502</v>
      </c>
      <c r="V391" s="8">
        <v>2417571.1623768499</v>
      </c>
      <c r="W391" s="8">
        <v>2358359.5052523902</v>
      </c>
      <c r="X391" s="8">
        <v>2278963.9262020802</v>
      </c>
      <c r="Y391" s="8">
        <v>2283497.89719943</v>
      </c>
      <c r="Z391" s="8">
        <v>2369132.8565911599</v>
      </c>
      <c r="AA391" s="8">
        <v>2443176.52953204</v>
      </c>
      <c r="AB391" s="8">
        <v>2457865.5182704502</v>
      </c>
      <c r="AC391" s="8">
        <v>2424205.8367361999</v>
      </c>
      <c r="AD391" s="8">
        <v>2388559.3967215</v>
      </c>
      <c r="AE391" s="8">
        <v>2430083.1474616802</v>
      </c>
      <c r="AF391" s="8">
        <v>2501324.8004174801</v>
      </c>
      <c r="AG391" s="8">
        <v>2490167.0385410502</v>
      </c>
      <c r="AH391" s="7">
        <f t="shared" si="12"/>
        <v>2.7831698081435711E-2</v>
      </c>
      <c r="AI391" s="7"/>
      <c r="AJ391" s="7"/>
      <c r="AK391" s="10">
        <v>2597118.03668229</v>
      </c>
      <c r="AL391" s="10">
        <v>2638460.5490149399</v>
      </c>
      <c r="AM391" s="10">
        <v>2632849.7831542399</v>
      </c>
      <c r="AN391" s="10">
        <v>2821368.6547289002</v>
      </c>
      <c r="AO391" s="10">
        <v>2850817.5567967198</v>
      </c>
      <c r="AP391" s="10">
        <v>2882411.55466882</v>
      </c>
      <c r="AQ391" s="10">
        <v>2954323.7153176502</v>
      </c>
      <c r="AR391" s="10">
        <v>2822792.3213786101</v>
      </c>
      <c r="AS391" s="10">
        <v>2831445.4712031102</v>
      </c>
      <c r="AT391" s="10">
        <v>2786980.4602679699</v>
      </c>
      <c r="AU391" s="10">
        <v>2812489.3449166198</v>
      </c>
      <c r="AV391" s="10">
        <v>2815300.64036847</v>
      </c>
      <c r="AW391" s="10">
        <v>2773636.4215979902</v>
      </c>
      <c r="AX391" s="10">
        <v>2722898.1604428398</v>
      </c>
      <c r="AY391" s="10">
        <v>2756782.1794919302</v>
      </c>
      <c r="AZ391" s="10">
        <v>2776533.21727383</v>
      </c>
      <c r="BA391" s="10">
        <v>2755044.8787600198</v>
      </c>
      <c r="BB391" s="10">
        <v>2778053.6881863298</v>
      </c>
      <c r="BC391" s="10">
        <v>2768244.18857475</v>
      </c>
      <c r="BD391" s="10">
        <v>2747602.8394918102</v>
      </c>
      <c r="BE391" s="10">
        <v>2679448.8955723001</v>
      </c>
      <c r="BF391" s="10">
        <v>2751637.89263904</v>
      </c>
      <c r="BG391" s="10">
        <v>2894715.4691810501</v>
      </c>
      <c r="BH391" s="10">
        <v>2882597.0351283099</v>
      </c>
      <c r="BI391" s="10">
        <v>2845736.3099851799</v>
      </c>
      <c r="BJ391" s="10">
        <v>2848822.6164266299</v>
      </c>
      <c r="BK391" s="10">
        <v>2882840.4638985801</v>
      </c>
      <c r="BL391" s="10">
        <v>2926147.4351661899</v>
      </c>
      <c r="BM391" s="10">
        <v>2963478.6872331402</v>
      </c>
      <c r="BN391" s="10">
        <v>2934958.01369227</v>
      </c>
      <c r="BO391" s="37">
        <f t="shared" si="13"/>
        <v>3.3137366791896106E-2</v>
      </c>
      <c r="BP391" s="37"/>
      <c r="BQ391" s="37"/>
    </row>
    <row r="392" spans="1:69" x14ac:dyDescent="0.25">
      <c r="A392" s="1" t="s">
        <v>1878</v>
      </c>
      <c r="B392" s="126"/>
      <c r="C392" s="126"/>
      <c r="D392" s="8">
        <v>10897711.841041099</v>
      </c>
      <c r="E392" s="8">
        <v>10373572.5720568</v>
      </c>
      <c r="F392" s="8">
        <v>10302479.401171699</v>
      </c>
      <c r="G392" s="8">
        <v>10463487.4812812</v>
      </c>
      <c r="H392" s="8">
        <v>10358360.8728774</v>
      </c>
      <c r="I392" s="8">
        <v>10224679.2640833</v>
      </c>
      <c r="J392" s="8">
        <v>10230676.510822</v>
      </c>
      <c r="K392" s="8">
        <v>10137806.3127439</v>
      </c>
      <c r="L392" s="8">
        <v>10257001.8658939</v>
      </c>
      <c r="M392" s="8">
        <v>9737324.7020868193</v>
      </c>
      <c r="N392" s="8">
        <v>10285533.5644571</v>
      </c>
      <c r="O392" s="8">
        <v>10276713.6981689</v>
      </c>
      <c r="P392" s="8">
        <v>10061586.678684499</v>
      </c>
      <c r="Q392" s="8">
        <v>10091663.2297564</v>
      </c>
      <c r="R392" s="8">
        <v>10115504.3581289</v>
      </c>
      <c r="S392" s="8">
        <v>10190638.0045556</v>
      </c>
      <c r="T392" s="8">
        <v>10389657.303820999</v>
      </c>
      <c r="U392" s="8">
        <v>9950538.8577313293</v>
      </c>
      <c r="V392" s="8">
        <v>10178156.568151301</v>
      </c>
      <c r="W392" s="8">
        <v>10046702.758975299</v>
      </c>
      <c r="X392" s="8">
        <v>9958130.6701050401</v>
      </c>
      <c r="Y392" s="8">
        <v>10088074.137594299</v>
      </c>
      <c r="Z392" s="8">
        <v>9781007.3366755694</v>
      </c>
      <c r="AA392" s="8">
        <v>9692601.0972284693</v>
      </c>
      <c r="AB392" s="8">
        <v>10083385.872868299</v>
      </c>
      <c r="AC392" s="8">
        <v>10183489.1278832</v>
      </c>
      <c r="AD392" s="8">
        <v>10347615.966034001</v>
      </c>
      <c r="AE392" s="8">
        <v>10257709.8502653</v>
      </c>
      <c r="AF392" s="8">
        <v>10162302.665819401</v>
      </c>
      <c r="AG392" s="8">
        <v>10920890.4231575</v>
      </c>
      <c r="AH392" s="7">
        <f t="shared" si="12"/>
        <v>2.6266494505121155E-2</v>
      </c>
      <c r="AI392" s="7"/>
      <c r="AJ392" s="7"/>
      <c r="AK392" s="10">
        <v>15013289.323292799</v>
      </c>
      <c r="AL392" s="10">
        <v>14141789.000509599</v>
      </c>
      <c r="AM392" s="10">
        <v>13973221.3026189</v>
      </c>
      <c r="AN392" s="10">
        <v>13511854.6777725</v>
      </c>
      <c r="AO392" s="10">
        <v>13391579.1994744</v>
      </c>
      <c r="AP392" s="10">
        <v>13672266.816486999</v>
      </c>
      <c r="AQ392" s="10">
        <v>13550520.167948499</v>
      </c>
      <c r="AR392" s="10">
        <v>13205319.7404087</v>
      </c>
      <c r="AS392" s="10">
        <v>12711505.403663799</v>
      </c>
      <c r="AT392" s="10">
        <v>12920885.6943253</v>
      </c>
      <c r="AU392" s="10">
        <v>13116393.279076399</v>
      </c>
      <c r="AV392" s="10">
        <v>12945405.878253</v>
      </c>
      <c r="AW392" s="10">
        <v>12648592.701331301</v>
      </c>
      <c r="AX392" s="10">
        <v>12510025.6632837</v>
      </c>
      <c r="AY392" s="10">
        <v>12760422.419464801</v>
      </c>
      <c r="AZ392" s="10">
        <v>12716205.380026501</v>
      </c>
      <c r="BA392" s="10">
        <v>12724693.416824101</v>
      </c>
      <c r="BB392" s="10">
        <v>12768323.2184675</v>
      </c>
      <c r="BC392" s="10">
        <v>12286927.242317</v>
      </c>
      <c r="BD392" s="10">
        <v>12639497.388158301</v>
      </c>
      <c r="BE392" s="10">
        <v>12815526.220611</v>
      </c>
      <c r="BF392" s="10">
        <v>12603364.6123871</v>
      </c>
      <c r="BG392" s="10">
        <v>12681700.944677399</v>
      </c>
      <c r="BH392" s="10">
        <v>12809543.0092654</v>
      </c>
      <c r="BI392" s="10">
        <v>12699142.848251</v>
      </c>
      <c r="BJ392" s="10">
        <v>12109307.8888178</v>
      </c>
      <c r="BK392" s="10">
        <v>13011655.253417101</v>
      </c>
      <c r="BL392" s="10">
        <v>12270901.0600155</v>
      </c>
      <c r="BM392" s="10">
        <v>13093327.6267542</v>
      </c>
      <c r="BN392" s="10">
        <v>12577190.0525994</v>
      </c>
      <c r="BO392" s="37">
        <f t="shared" si="13"/>
        <v>4.7008543197472143E-2</v>
      </c>
      <c r="BP392" s="37"/>
      <c r="BQ392" s="37"/>
    </row>
    <row r="393" spans="1:69" x14ac:dyDescent="0.25">
      <c r="A393" s="1" t="s">
        <v>1889</v>
      </c>
      <c r="B393" s="126"/>
      <c r="C393" s="126"/>
      <c r="D393" s="8">
        <v>9170709.6462285109</v>
      </c>
      <c r="E393" s="8">
        <v>8804979.94522986</v>
      </c>
      <c r="F393" s="8">
        <v>8663952.3624509405</v>
      </c>
      <c r="G393" s="8">
        <v>8488756.8649387192</v>
      </c>
      <c r="H393" s="8">
        <v>8371131.1123005301</v>
      </c>
      <c r="I393" s="8">
        <v>8381128.1787136598</v>
      </c>
      <c r="J393" s="8">
        <v>8095023.5399312498</v>
      </c>
      <c r="K393" s="8">
        <v>7992703.9133897601</v>
      </c>
      <c r="L393" s="8">
        <v>8155304.3333702302</v>
      </c>
      <c r="M393" s="8">
        <v>7862791.6498431396</v>
      </c>
      <c r="N393" s="8">
        <v>7995357.8769004596</v>
      </c>
      <c r="O393" s="8">
        <v>7822659.9830356902</v>
      </c>
      <c r="P393" s="8">
        <v>7889109.9393109903</v>
      </c>
      <c r="Q393" s="8">
        <v>7731383.2315438604</v>
      </c>
      <c r="R393" s="8">
        <v>7695011.7763214204</v>
      </c>
      <c r="S393" s="8">
        <v>7625491.54771588</v>
      </c>
      <c r="T393" s="8">
        <v>7597326.9986000396</v>
      </c>
      <c r="U393" s="8">
        <v>7621644.5203164602</v>
      </c>
      <c r="V393" s="8">
        <v>7442391.20418684</v>
      </c>
      <c r="W393" s="8">
        <v>7446978.78155246</v>
      </c>
      <c r="X393" s="8">
        <v>7303671.9458465204</v>
      </c>
      <c r="Y393" s="8">
        <v>7333795.6571961399</v>
      </c>
      <c r="Z393" s="8">
        <v>7406792.0503236996</v>
      </c>
      <c r="AA393" s="8">
        <v>7224977.1694491496</v>
      </c>
      <c r="AB393" s="8">
        <v>7466592.7024036897</v>
      </c>
      <c r="AC393" s="8">
        <v>7390555.4849631703</v>
      </c>
      <c r="AD393" s="8">
        <v>7494782.3368584299</v>
      </c>
      <c r="AE393" s="8">
        <v>7125525.0272578802</v>
      </c>
      <c r="AF393" s="8">
        <v>7368233.0655257003</v>
      </c>
      <c r="AG393" s="8">
        <v>7247672.99447772</v>
      </c>
      <c r="AH393" s="7">
        <f t="shared" si="12"/>
        <v>6.6051697191765332E-2</v>
      </c>
      <c r="AI393" s="7"/>
      <c r="AJ393" s="7"/>
      <c r="AK393" s="10">
        <v>8075991.4695923701</v>
      </c>
      <c r="AL393" s="10">
        <v>8013525.7908264799</v>
      </c>
      <c r="AM393" s="10">
        <v>7800255.3305202797</v>
      </c>
      <c r="AN393" s="10">
        <v>8078318.1764972396</v>
      </c>
      <c r="AO393" s="10">
        <v>7745384.0842368398</v>
      </c>
      <c r="AP393" s="10">
        <v>7673730.7682357999</v>
      </c>
      <c r="AQ393" s="10">
        <v>7449719.2994802603</v>
      </c>
      <c r="AR393" s="10">
        <v>7528746.1430973401</v>
      </c>
      <c r="AS393" s="10">
        <v>7380291.3176708696</v>
      </c>
      <c r="AT393" s="10">
        <v>7373224.4075763104</v>
      </c>
      <c r="AU393" s="10">
        <v>7235532.5080414703</v>
      </c>
      <c r="AV393" s="10">
        <v>7207847.2578590903</v>
      </c>
      <c r="AW393" s="10">
        <v>7294292.3938022302</v>
      </c>
      <c r="AX393" s="10">
        <v>6974120.7815677999</v>
      </c>
      <c r="AY393" s="10">
        <v>7165806.42021742</v>
      </c>
      <c r="AZ393" s="10">
        <v>6952475.3383726701</v>
      </c>
      <c r="BA393" s="10">
        <v>7046194.5159953898</v>
      </c>
      <c r="BB393" s="10">
        <v>6880036.3004889498</v>
      </c>
      <c r="BC393" s="10">
        <v>7044971.0270651197</v>
      </c>
      <c r="BD393" s="10">
        <v>6952372.5806707898</v>
      </c>
      <c r="BE393" s="10">
        <v>6931477.2009431403</v>
      </c>
      <c r="BF393" s="10">
        <v>6805388.3238370102</v>
      </c>
      <c r="BG393" s="10">
        <v>6865858.8639137596</v>
      </c>
      <c r="BH393" s="10">
        <v>7020260.2678673305</v>
      </c>
      <c r="BI393" s="10">
        <v>6893014.8809670797</v>
      </c>
      <c r="BJ393" s="10">
        <v>6859033.4298110697</v>
      </c>
      <c r="BK393" s="10">
        <v>6790036.2554394798</v>
      </c>
      <c r="BL393" s="10">
        <v>6849217.4833577499</v>
      </c>
      <c r="BM393" s="10">
        <v>6893123.33853711</v>
      </c>
      <c r="BN393" s="10">
        <v>6751191.1743948003</v>
      </c>
      <c r="BO393" s="37">
        <f t="shared" si="13"/>
        <v>5.6427580976986143E-2</v>
      </c>
      <c r="BP393" s="37"/>
      <c r="BQ393" s="37"/>
    </row>
    <row r="394" spans="1:69" x14ac:dyDescent="0.25">
      <c r="A394" s="1" t="s">
        <v>1904</v>
      </c>
      <c r="B394" s="126"/>
      <c r="C394" s="126"/>
      <c r="D394" s="8">
        <v>2847944.8942654198</v>
      </c>
      <c r="E394" s="8">
        <v>2763536.1743712602</v>
      </c>
      <c r="F394" s="8">
        <v>2536203.6974444198</v>
      </c>
      <c r="G394" s="8">
        <v>2720693.82718834</v>
      </c>
      <c r="H394" s="8">
        <v>2781763.62921086</v>
      </c>
      <c r="I394" s="8">
        <v>2614176.40587541</v>
      </c>
      <c r="J394" s="8">
        <v>2689701.1271793698</v>
      </c>
      <c r="K394" s="8">
        <v>2662841.4348321198</v>
      </c>
      <c r="L394" s="8">
        <v>2697433.2305124602</v>
      </c>
      <c r="M394" s="8">
        <v>2793466.3240489899</v>
      </c>
      <c r="N394" s="8">
        <v>2587829.53866573</v>
      </c>
      <c r="O394" s="8">
        <v>2663577.5877760998</v>
      </c>
      <c r="P394" s="8">
        <v>2648783.82154699</v>
      </c>
      <c r="Q394" s="8">
        <v>2589063.58221807</v>
      </c>
      <c r="R394" s="8">
        <v>2670612.34277594</v>
      </c>
      <c r="S394" s="8">
        <v>2522259.54647918</v>
      </c>
      <c r="T394" s="8">
        <v>2589459.9094394101</v>
      </c>
      <c r="U394" s="8">
        <v>2459250.89174968</v>
      </c>
      <c r="V394" s="8">
        <v>2377626.6237575002</v>
      </c>
      <c r="W394" s="8">
        <v>2437700.5351072801</v>
      </c>
      <c r="X394" s="8">
        <v>2268270.3907168098</v>
      </c>
      <c r="Y394" s="8">
        <v>2367092.0711299898</v>
      </c>
      <c r="Z394" s="8">
        <v>2326563.0569591299</v>
      </c>
      <c r="AA394" s="8">
        <v>2349321.0702925902</v>
      </c>
      <c r="AB394" s="8">
        <v>2258001.26763527</v>
      </c>
      <c r="AC394" s="8">
        <v>2281930.01572297</v>
      </c>
      <c r="AD394" s="8">
        <v>2350580.24428018</v>
      </c>
      <c r="AE394" s="8">
        <v>2389416.7038317798</v>
      </c>
      <c r="AF394" s="8">
        <v>2050411.43071758</v>
      </c>
      <c r="AG394" s="8">
        <v>2243890.64053061</v>
      </c>
      <c r="AH394" s="7">
        <f t="shared" si="12"/>
        <v>7.9636469022083406E-2</v>
      </c>
      <c r="AI394" s="7"/>
      <c r="AJ394" s="7"/>
      <c r="AK394" s="10">
        <v>2758345.32372757</v>
      </c>
      <c r="AL394" s="10">
        <v>2809522.85194284</v>
      </c>
      <c r="AM394" s="10">
        <v>2581299.6341846799</v>
      </c>
      <c r="AN394" s="10">
        <v>2895177.0416157502</v>
      </c>
      <c r="AO394" s="10">
        <v>2797633.6304283799</v>
      </c>
      <c r="AP394" s="10">
        <v>2972052.1110489802</v>
      </c>
      <c r="AQ394" s="10">
        <v>2809280.8572373702</v>
      </c>
      <c r="AR394" s="10">
        <v>2848113.9648200399</v>
      </c>
      <c r="AS394" s="10">
        <v>2662257.7083161199</v>
      </c>
      <c r="AT394" s="10">
        <v>2695971.8363628001</v>
      </c>
      <c r="AU394" s="10">
        <v>2810190.3946121898</v>
      </c>
      <c r="AV394" s="10">
        <v>2609338.1369649898</v>
      </c>
      <c r="AW394" s="10">
        <v>2687121.0538412398</v>
      </c>
      <c r="AX394" s="10">
        <v>2699245.7094441298</v>
      </c>
      <c r="AY394" s="10">
        <v>2683109.4298354802</v>
      </c>
      <c r="AZ394" s="10">
        <v>2618413.3872571201</v>
      </c>
      <c r="BA394" s="10">
        <v>2616333.9160897098</v>
      </c>
      <c r="BB394" s="10">
        <v>2513623.74558128</v>
      </c>
      <c r="BC394" s="10">
        <v>2643375.8287903699</v>
      </c>
      <c r="BD394" s="10">
        <v>2463232.6866061501</v>
      </c>
      <c r="BE394" s="10">
        <v>2452451.6603389401</v>
      </c>
      <c r="BF394" s="10">
        <v>2406996.0371410302</v>
      </c>
      <c r="BG394" s="10">
        <v>2517152.7595695402</v>
      </c>
      <c r="BH394" s="10">
        <v>2349535.8574378798</v>
      </c>
      <c r="BI394" s="10">
        <v>2565584.4429205898</v>
      </c>
      <c r="BJ394" s="10">
        <v>2627378.1676874598</v>
      </c>
      <c r="BK394" s="10">
        <v>2452840.5786328302</v>
      </c>
      <c r="BL394" s="10">
        <v>2487957.7631457401</v>
      </c>
      <c r="BM394" s="10">
        <v>2205326.0330738798</v>
      </c>
      <c r="BN394" s="10">
        <v>2451399.3128183801</v>
      </c>
      <c r="BO394" s="37">
        <f t="shared" si="13"/>
        <v>6.627448216080277E-2</v>
      </c>
      <c r="BP394" s="37"/>
      <c r="BQ394" s="37"/>
    </row>
    <row r="395" spans="1:69" x14ac:dyDescent="0.25">
      <c r="A395" s="1" t="s">
        <v>1926</v>
      </c>
      <c r="B395" s="126"/>
      <c r="C395" s="126"/>
      <c r="D395" s="8">
        <v>7453954.9799100403</v>
      </c>
      <c r="E395" s="8">
        <v>7507263.4915048601</v>
      </c>
      <c r="F395" s="8">
        <v>7543559.6159308003</v>
      </c>
      <c r="G395" s="8">
        <v>7585142.7551867897</v>
      </c>
      <c r="H395" s="8">
        <v>7600799.9283752199</v>
      </c>
      <c r="I395" s="8">
        <v>7720895.4840315003</v>
      </c>
      <c r="J395" s="8">
        <v>7726431.1082066996</v>
      </c>
      <c r="K395" s="8">
        <v>7455104.8964484697</v>
      </c>
      <c r="L395" s="8">
        <v>7310389.7359571103</v>
      </c>
      <c r="M395" s="8">
        <v>7052877.7409022599</v>
      </c>
      <c r="N395" s="8">
        <v>7147792.39805065</v>
      </c>
      <c r="O395" s="8">
        <v>7015244.7695849296</v>
      </c>
      <c r="P395" s="8">
        <v>7011747.9148911098</v>
      </c>
      <c r="Q395" s="8">
        <v>7049372.08404407</v>
      </c>
      <c r="R395" s="8">
        <v>7270300.3106904998</v>
      </c>
      <c r="S395" s="8">
        <v>6991515.6122693801</v>
      </c>
      <c r="T395" s="8">
        <v>6975467.7938998202</v>
      </c>
      <c r="U395" s="8">
        <v>7174434.4632337596</v>
      </c>
      <c r="V395" s="8">
        <v>6888778.4530660901</v>
      </c>
      <c r="W395" s="8">
        <v>6805631.9140900504</v>
      </c>
      <c r="X395" s="8">
        <v>6551787.2919185599</v>
      </c>
      <c r="Y395" s="8">
        <v>6953165.3449181197</v>
      </c>
      <c r="Z395" s="8">
        <v>7184609.3023364898</v>
      </c>
      <c r="AA395" s="8">
        <v>7097483.7496031998</v>
      </c>
      <c r="AB395" s="8">
        <v>7236070.8325430201</v>
      </c>
      <c r="AC395" s="8">
        <v>7096457.8586940803</v>
      </c>
      <c r="AD395" s="8">
        <v>7483730.9656329397</v>
      </c>
      <c r="AE395" s="8">
        <v>7462497.0077049797</v>
      </c>
      <c r="AF395" s="8">
        <v>7269922.7809745604</v>
      </c>
      <c r="AG395" s="8">
        <v>7548307.1532968897</v>
      </c>
      <c r="AH395" s="7">
        <f t="shared" si="12"/>
        <v>3.9855092048091595E-2</v>
      </c>
      <c r="AI395" s="7"/>
      <c r="AJ395" s="7"/>
      <c r="AK395" s="10">
        <v>7103565.3483557701</v>
      </c>
      <c r="AL395" s="10">
        <v>6812815.1620418103</v>
      </c>
      <c r="AM395" s="10">
        <v>7003340.3264432</v>
      </c>
      <c r="AN395" s="10">
        <v>6945621.2683316497</v>
      </c>
      <c r="AO395" s="10">
        <v>6782367.4845115598</v>
      </c>
      <c r="AP395" s="10">
        <v>6874370.2895890297</v>
      </c>
      <c r="AQ395" s="10">
        <v>6918969.0512190796</v>
      </c>
      <c r="AR395" s="10">
        <v>6648006.6020126902</v>
      </c>
      <c r="AS395" s="10">
        <v>6645771.6361799696</v>
      </c>
      <c r="AT395" s="10">
        <v>6404871.9746512799</v>
      </c>
      <c r="AU395" s="10">
        <v>6810785.1547462996</v>
      </c>
      <c r="AV395" s="10">
        <v>6555208.13085254</v>
      </c>
      <c r="AW395" s="10">
        <v>6197081.9882570999</v>
      </c>
      <c r="AX395" s="10">
        <v>6409161.6783794397</v>
      </c>
      <c r="AY395" s="10">
        <v>6354723.3128490904</v>
      </c>
      <c r="AZ395" s="10">
        <v>6382257.3630618397</v>
      </c>
      <c r="BA395" s="10">
        <v>6231506.7827037601</v>
      </c>
      <c r="BB395" s="10">
        <v>6244177.4043198498</v>
      </c>
      <c r="BC395" s="10">
        <v>6338033.2067162702</v>
      </c>
      <c r="BD395" s="10">
        <v>6085983.8470312599</v>
      </c>
      <c r="BE395" s="10">
        <v>6179324.8076961199</v>
      </c>
      <c r="BF395" s="10">
        <v>6348114.7777277296</v>
      </c>
      <c r="BG395" s="10">
        <v>6396339.2069259603</v>
      </c>
      <c r="BH395" s="10">
        <v>6342384.6497248197</v>
      </c>
      <c r="BI395" s="10">
        <v>6522070.6520513296</v>
      </c>
      <c r="BJ395" s="10">
        <v>6327499.2177937897</v>
      </c>
      <c r="BK395" s="10">
        <v>6502468.1046961304</v>
      </c>
      <c r="BL395" s="10">
        <v>6526273.8222562596</v>
      </c>
      <c r="BM395" s="10">
        <v>6641345.6862965999</v>
      </c>
      <c r="BN395" s="10">
        <v>6483398.5616891002</v>
      </c>
      <c r="BO395" s="37">
        <f t="shared" si="13"/>
        <v>4.1279166946838794E-2</v>
      </c>
      <c r="BP395" s="37"/>
      <c r="BQ395" s="37"/>
    </row>
  </sheetData>
  <mergeCells count="3">
    <mergeCell ref="B364:C395"/>
    <mergeCell ref="D1:AJ1"/>
    <mergeCell ref="AK1:BQ1"/>
  </mergeCells>
  <phoneticPr fontId="43" type="noConversion"/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I394"/>
  <sheetViews>
    <sheetView zoomScale="90" zoomScaleNormal="90" workbookViewId="0"/>
  </sheetViews>
  <sheetFormatPr defaultColWidth="11.7109375" defaultRowHeight="15" x14ac:dyDescent="0.25"/>
  <cols>
    <col min="1" max="1" width="55.42578125" style="1" customWidth="1"/>
    <col min="2" max="2" width="29" style="1" customWidth="1"/>
    <col min="3" max="3" width="39.85546875" style="1" customWidth="1"/>
    <col min="4" max="13" width="11.7109375" style="35"/>
    <col min="14" max="16384" width="11.7109375" style="1"/>
  </cols>
  <sheetData>
    <row r="1" spans="1:243" s="2" customFormat="1" x14ac:dyDescent="0.25">
      <c r="A1" s="2" t="s">
        <v>8</v>
      </c>
      <c r="B1" s="2" t="s">
        <v>12</v>
      </c>
      <c r="C1" s="2" t="s">
        <v>13</v>
      </c>
      <c r="D1" s="36">
        <v>1</v>
      </c>
      <c r="E1" s="36">
        <v>2</v>
      </c>
      <c r="F1" s="36">
        <v>3</v>
      </c>
      <c r="G1" s="36">
        <v>4</v>
      </c>
      <c r="H1" s="36">
        <v>5</v>
      </c>
      <c r="I1" s="36">
        <v>6</v>
      </c>
      <c r="J1" s="36">
        <v>7</v>
      </c>
      <c r="K1" s="36">
        <v>8</v>
      </c>
      <c r="L1" s="36">
        <v>9</v>
      </c>
      <c r="M1" s="36">
        <v>10</v>
      </c>
      <c r="N1" s="36">
        <v>11</v>
      </c>
      <c r="O1" s="36">
        <v>12</v>
      </c>
      <c r="P1" s="36">
        <v>13</v>
      </c>
      <c r="Q1" s="36">
        <v>14</v>
      </c>
      <c r="R1" s="36">
        <v>15</v>
      </c>
      <c r="S1" s="36">
        <v>16</v>
      </c>
      <c r="T1" s="36">
        <v>17</v>
      </c>
      <c r="U1" s="36">
        <v>18</v>
      </c>
      <c r="V1" s="36">
        <v>19</v>
      </c>
      <c r="W1" s="36">
        <v>20</v>
      </c>
      <c r="X1" s="36">
        <v>21</v>
      </c>
      <c r="Y1" s="36">
        <v>22</v>
      </c>
      <c r="Z1" s="36">
        <v>23</v>
      </c>
      <c r="AA1" s="36">
        <v>24</v>
      </c>
      <c r="AB1" s="36">
        <v>25</v>
      </c>
      <c r="AC1" s="36">
        <v>26</v>
      </c>
      <c r="AD1" s="36">
        <v>27</v>
      </c>
      <c r="AE1" s="36">
        <v>28</v>
      </c>
      <c r="AF1" s="36">
        <v>29</v>
      </c>
      <c r="AG1" s="36">
        <v>30</v>
      </c>
      <c r="AH1" s="36">
        <v>31</v>
      </c>
      <c r="AI1" s="36">
        <v>32</v>
      </c>
      <c r="AJ1" s="36">
        <v>33</v>
      </c>
      <c r="AK1" s="36">
        <v>34</v>
      </c>
      <c r="AL1" s="36">
        <v>35</v>
      </c>
      <c r="AM1" s="36">
        <v>36</v>
      </c>
      <c r="AN1" s="36">
        <v>37</v>
      </c>
      <c r="AO1" s="36">
        <v>38</v>
      </c>
      <c r="AP1" s="36">
        <v>39</v>
      </c>
      <c r="AQ1" s="36">
        <v>40</v>
      </c>
      <c r="AR1" s="36">
        <v>41</v>
      </c>
      <c r="AS1" s="36">
        <v>42</v>
      </c>
      <c r="AT1" s="36">
        <v>43</v>
      </c>
      <c r="AU1" s="36">
        <v>44</v>
      </c>
      <c r="AV1" s="36">
        <v>45</v>
      </c>
      <c r="AW1" s="36">
        <v>46</v>
      </c>
      <c r="AX1" s="36">
        <v>47</v>
      </c>
      <c r="AY1" s="36">
        <v>48</v>
      </c>
      <c r="AZ1" s="36">
        <v>49</v>
      </c>
      <c r="BA1" s="36">
        <v>50</v>
      </c>
      <c r="BB1" s="36">
        <v>51</v>
      </c>
      <c r="BC1" s="36">
        <v>52</v>
      </c>
      <c r="BD1" s="36">
        <v>53</v>
      </c>
      <c r="BE1" s="36">
        <v>54</v>
      </c>
      <c r="BF1" s="36">
        <v>55</v>
      </c>
      <c r="BG1" s="36">
        <v>56</v>
      </c>
      <c r="BH1" s="36">
        <v>57</v>
      </c>
      <c r="BI1" s="36">
        <v>58</v>
      </c>
      <c r="BJ1" s="36">
        <v>59</v>
      </c>
      <c r="BK1" s="36">
        <v>60</v>
      </c>
      <c r="BL1" s="36">
        <v>61</v>
      </c>
      <c r="BM1" s="36">
        <v>62</v>
      </c>
      <c r="BN1" s="36">
        <v>63</v>
      </c>
      <c r="BO1" s="36">
        <v>64</v>
      </c>
      <c r="BP1" s="36">
        <v>65</v>
      </c>
      <c r="BQ1" s="36">
        <v>66</v>
      </c>
      <c r="BR1" s="36">
        <v>67</v>
      </c>
      <c r="BS1" s="36">
        <v>68</v>
      </c>
      <c r="BT1" s="36">
        <v>69</v>
      </c>
      <c r="BU1" s="36">
        <v>70</v>
      </c>
      <c r="BV1" s="36">
        <v>71</v>
      </c>
      <c r="BW1" s="36">
        <v>72</v>
      </c>
      <c r="BX1" s="36">
        <v>73</v>
      </c>
      <c r="BY1" s="36">
        <v>74</v>
      </c>
      <c r="BZ1" s="36">
        <v>75</v>
      </c>
      <c r="CA1" s="36">
        <v>76</v>
      </c>
      <c r="CB1" s="36">
        <v>77</v>
      </c>
      <c r="CC1" s="36">
        <v>78</v>
      </c>
      <c r="CD1" s="36">
        <v>79</v>
      </c>
      <c r="CE1" s="36">
        <v>80</v>
      </c>
      <c r="CF1" s="36">
        <v>81</v>
      </c>
      <c r="CG1" s="36">
        <v>82</v>
      </c>
      <c r="CH1" s="36">
        <v>83</v>
      </c>
      <c r="CI1" s="36">
        <v>84</v>
      </c>
      <c r="CJ1" s="36">
        <v>85</v>
      </c>
      <c r="CK1" s="36">
        <v>86</v>
      </c>
      <c r="CL1" s="36">
        <v>87</v>
      </c>
      <c r="CM1" s="36">
        <v>88</v>
      </c>
      <c r="CN1" s="36">
        <v>89</v>
      </c>
      <c r="CO1" s="36">
        <v>90</v>
      </c>
      <c r="CP1" s="36">
        <v>91</v>
      </c>
      <c r="CQ1" s="36">
        <v>92</v>
      </c>
      <c r="CR1" s="36">
        <v>93</v>
      </c>
      <c r="CS1" s="36">
        <v>94</v>
      </c>
      <c r="CT1" s="36">
        <v>95</v>
      </c>
      <c r="CU1" s="36">
        <v>96</v>
      </c>
      <c r="CV1" s="36">
        <v>97</v>
      </c>
      <c r="CW1" s="36">
        <v>98</v>
      </c>
      <c r="CX1" s="36">
        <v>99</v>
      </c>
      <c r="CY1" s="36">
        <v>100</v>
      </c>
      <c r="CZ1" s="36">
        <v>101</v>
      </c>
      <c r="DA1" s="36">
        <v>102</v>
      </c>
      <c r="DB1" s="36">
        <v>103</v>
      </c>
      <c r="DC1" s="36">
        <v>104</v>
      </c>
      <c r="DD1" s="36">
        <v>105</v>
      </c>
      <c r="DE1" s="36">
        <v>106</v>
      </c>
      <c r="DF1" s="36">
        <v>107</v>
      </c>
      <c r="DG1" s="36">
        <v>108</v>
      </c>
      <c r="DH1" s="36">
        <v>109</v>
      </c>
      <c r="DI1" s="36">
        <v>110</v>
      </c>
      <c r="DJ1" s="36">
        <v>111</v>
      </c>
      <c r="DK1" s="36">
        <v>112</v>
      </c>
      <c r="DL1" s="36">
        <v>113</v>
      </c>
      <c r="DM1" s="36">
        <v>114</v>
      </c>
      <c r="DN1" s="36">
        <v>115</v>
      </c>
      <c r="DO1" s="36">
        <v>116</v>
      </c>
      <c r="DP1" s="36">
        <v>117</v>
      </c>
      <c r="DQ1" s="36">
        <v>118</v>
      </c>
      <c r="DR1" s="36">
        <v>119</v>
      </c>
      <c r="DS1" s="36">
        <v>120</v>
      </c>
      <c r="DT1" s="36">
        <v>121</v>
      </c>
      <c r="DU1" s="36">
        <v>122</v>
      </c>
      <c r="DV1" s="36">
        <v>123</v>
      </c>
      <c r="DW1" s="36">
        <v>124</v>
      </c>
      <c r="DX1" s="36">
        <v>125</v>
      </c>
      <c r="DY1" s="36">
        <v>126</v>
      </c>
      <c r="DZ1" s="36">
        <v>127</v>
      </c>
      <c r="EA1" s="36">
        <v>128</v>
      </c>
      <c r="EB1" s="36">
        <v>129</v>
      </c>
      <c r="EC1" s="36">
        <v>130</v>
      </c>
      <c r="ED1" s="36">
        <v>131</v>
      </c>
      <c r="EE1" s="36">
        <v>132</v>
      </c>
      <c r="EF1" s="36">
        <v>133</v>
      </c>
      <c r="EG1" s="36">
        <v>134</v>
      </c>
      <c r="EH1" s="36">
        <v>135</v>
      </c>
      <c r="EI1" s="36">
        <v>136</v>
      </c>
      <c r="EJ1" s="36">
        <v>137</v>
      </c>
      <c r="EK1" s="36">
        <v>138</v>
      </c>
      <c r="EL1" s="36">
        <v>139</v>
      </c>
      <c r="EM1" s="36">
        <v>140</v>
      </c>
      <c r="EN1" s="36">
        <v>141</v>
      </c>
      <c r="EO1" s="36">
        <v>142</v>
      </c>
      <c r="EP1" s="36">
        <v>143</v>
      </c>
      <c r="EQ1" s="36">
        <v>144</v>
      </c>
      <c r="ER1" s="36">
        <v>145</v>
      </c>
      <c r="ES1" s="36">
        <v>146</v>
      </c>
      <c r="ET1" s="36">
        <v>147</v>
      </c>
      <c r="EU1" s="36">
        <v>148</v>
      </c>
      <c r="EV1" s="36">
        <v>149</v>
      </c>
      <c r="EW1" s="36">
        <v>150</v>
      </c>
      <c r="EX1" s="36">
        <v>151</v>
      </c>
      <c r="EY1" s="36">
        <v>152</v>
      </c>
      <c r="EZ1" s="36">
        <v>153</v>
      </c>
      <c r="FA1" s="36">
        <v>154</v>
      </c>
      <c r="FB1" s="36">
        <v>155</v>
      </c>
      <c r="FC1" s="36">
        <v>156</v>
      </c>
      <c r="FD1" s="36">
        <v>157</v>
      </c>
      <c r="FE1" s="36">
        <v>158</v>
      </c>
      <c r="FF1" s="36">
        <v>159</v>
      </c>
      <c r="FG1" s="36">
        <v>160</v>
      </c>
      <c r="FH1" s="36">
        <v>161</v>
      </c>
      <c r="FI1" s="36">
        <v>162</v>
      </c>
      <c r="FJ1" s="36">
        <v>163</v>
      </c>
      <c r="FK1" s="36">
        <v>164</v>
      </c>
      <c r="FL1" s="36">
        <v>165</v>
      </c>
      <c r="FM1" s="36">
        <v>166</v>
      </c>
      <c r="FN1" s="36">
        <v>167</v>
      </c>
      <c r="FO1" s="36">
        <v>168</v>
      </c>
      <c r="FP1" s="36">
        <v>169</v>
      </c>
      <c r="FQ1" s="36">
        <v>170</v>
      </c>
      <c r="FR1" s="36">
        <v>171</v>
      </c>
      <c r="FS1" s="36">
        <v>172</v>
      </c>
      <c r="FT1" s="36">
        <v>173</v>
      </c>
      <c r="FU1" s="36">
        <v>174</v>
      </c>
      <c r="FV1" s="36">
        <v>175</v>
      </c>
      <c r="FW1" s="36">
        <v>176</v>
      </c>
      <c r="FX1" s="36">
        <v>177</v>
      </c>
      <c r="FY1" s="36">
        <v>178</v>
      </c>
      <c r="FZ1" s="36">
        <v>179</v>
      </c>
      <c r="GA1" s="36">
        <v>180</v>
      </c>
      <c r="GB1" s="36">
        <v>181</v>
      </c>
      <c r="GC1" s="36">
        <v>182</v>
      </c>
      <c r="GD1" s="36">
        <v>183</v>
      </c>
      <c r="GE1" s="36">
        <v>184</v>
      </c>
      <c r="GF1" s="36">
        <v>185</v>
      </c>
      <c r="GG1" s="36">
        <v>186</v>
      </c>
      <c r="GH1" s="36">
        <v>187</v>
      </c>
      <c r="GI1" s="36">
        <v>188</v>
      </c>
      <c r="GJ1" s="36">
        <v>189</v>
      </c>
      <c r="GK1" s="36">
        <v>190</v>
      </c>
      <c r="GL1" s="36">
        <v>191</v>
      </c>
      <c r="GM1" s="36">
        <v>192</v>
      </c>
      <c r="GN1" s="36">
        <v>193</v>
      </c>
      <c r="GO1" s="36">
        <v>194</v>
      </c>
      <c r="GP1" s="36">
        <v>195</v>
      </c>
      <c r="GQ1" s="36">
        <v>196</v>
      </c>
      <c r="GR1" s="36">
        <v>197</v>
      </c>
      <c r="GS1" s="36">
        <v>198</v>
      </c>
      <c r="GT1" s="36">
        <v>199</v>
      </c>
      <c r="GU1" s="36">
        <v>200</v>
      </c>
      <c r="GV1" s="36">
        <v>201</v>
      </c>
      <c r="GW1" s="36">
        <v>202</v>
      </c>
      <c r="GX1" s="36">
        <v>203</v>
      </c>
      <c r="GY1" s="36">
        <v>204</v>
      </c>
      <c r="GZ1" s="36">
        <v>205</v>
      </c>
      <c r="HA1" s="36">
        <v>206</v>
      </c>
      <c r="HB1" s="36">
        <v>207</v>
      </c>
      <c r="HC1" s="36">
        <v>208</v>
      </c>
      <c r="HD1" s="36">
        <v>209</v>
      </c>
      <c r="HE1" s="36">
        <v>210</v>
      </c>
      <c r="HF1" s="36">
        <v>211</v>
      </c>
      <c r="HG1" s="36">
        <v>212</v>
      </c>
      <c r="HH1" s="36">
        <v>213</v>
      </c>
      <c r="HI1" s="36">
        <v>214</v>
      </c>
      <c r="HJ1" s="36">
        <v>215</v>
      </c>
      <c r="HK1" s="36">
        <v>216</v>
      </c>
      <c r="HL1" s="36">
        <v>217</v>
      </c>
      <c r="HM1" s="36">
        <v>218</v>
      </c>
      <c r="HN1" s="36">
        <v>219</v>
      </c>
      <c r="HO1" s="36">
        <v>220</v>
      </c>
      <c r="HP1" s="36">
        <v>221</v>
      </c>
      <c r="HQ1" s="36">
        <v>222</v>
      </c>
      <c r="HR1" s="36">
        <v>223</v>
      </c>
      <c r="HS1" s="36">
        <v>224</v>
      </c>
      <c r="HT1" s="36">
        <v>225</v>
      </c>
      <c r="HU1" s="36">
        <v>226</v>
      </c>
      <c r="HV1" s="36">
        <v>227</v>
      </c>
      <c r="HW1" s="36">
        <v>228</v>
      </c>
      <c r="HX1" s="36">
        <v>229</v>
      </c>
      <c r="HY1" s="36">
        <v>230</v>
      </c>
      <c r="HZ1" s="36">
        <v>231</v>
      </c>
      <c r="IA1" s="36">
        <v>232</v>
      </c>
      <c r="IB1" s="36">
        <v>233</v>
      </c>
      <c r="IC1" s="36">
        <v>234</v>
      </c>
      <c r="ID1" s="36">
        <v>235</v>
      </c>
      <c r="IE1" s="36">
        <v>236</v>
      </c>
      <c r="IF1" s="36">
        <v>237</v>
      </c>
      <c r="IG1" s="36">
        <v>238</v>
      </c>
      <c r="IH1" s="36">
        <v>239</v>
      </c>
      <c r="II1" s="36">
        <v>240</v>
      </c>
    </row>
    <row r="2" spans="1:243" x14ac:dyDescent="0.25">
      <c r="A2" s="1" t="s">
        <v>1609</v>
      </c>
      <c r="B2" s="4" t="s">
        <v>16</v>
      </c>
      <c r="C2" s="4" t="s">
        <v>17</v>
      </c>
      <c r="D2" s="35" t="s">
        <v>0</v>
      </c>
      <c r="E2" s="35" t="s">
        <v>0</v>
      </c>
      <c r="F2" s="35" t="s">
        <v>0</v>
      </c>
      <c r="G2" s="35" t="s">
        <v>0</v>
      </c>
      <c r="H2" s="35" t="s">
        <v>0</v>
      </c>
      <c r="I2" s="35" t="s">
        <v>0</v>
      </c>
      <c r="J2" s="35" t="s">
        <v>0</v>
      </c>
      <c r="K2" s="35" t="s">
        <v>0</v>
      </c>
      <c r="L2" s="35" t="s">
        <v>0</v>
      </c>
      <c r="M2" s="35" t="s">
        <v>0</v>
      </c>
      <c r="N2" s="1" t="s">
        <v>0</v>
      </c>
      <c r="O2" s="1" t="s">
        <v>0</v>
      </c>
      <c r="P2" s="1" t="s">
        <v>0</v>
      </c>
      <c r="Q2" s="1" t="s">
        <v>0</v>
      </c>
      <c r="R2" s="1" t="s">
        <v>0</v>
      </c>
      <c r="S2" s="1" t="s">
        <v>0</v>
      </c>
      <c r="T2" s="1" t="s">
        <v>0</v>
      </c>
      <c r="U2" s="1" t="s">
        <v>0</v>
      </c>
      <c r="V2" s="1" t="s">
        <v>0</v>
      </c>
      <c r="W2" s="1" t="s">
        <v>0</v>
      </c>
      <c r="X2" s="1" t="s">
        <v>0</v>
      </c>
      <c r="Y2" s="1" t="s">
        <v>0</v>
      </c>
      <c r="Z2" s="1" t="s">
        <v>0</v>
      </c>
      <c r="AA2" s="1" t="s">
        <v>0</v>
      </c>
      <c r="AB2" s="1" t="s">
        <v>0</v>
      </c>
      <c r="AC2" s="1" t="s">
        <v>0</v>
      </c>
      <c r="AD2" s="1" t="s">
        <v>0</v>
      </c>
      <c r="AE2" s="1" t="s">
        <v>0</v>
      </c>
      <c r="AF2" s="1" t="s">
        <v>0</v>
      </c>
      <c r="AG2" s="1" t="s">
        <v>0</v>
      </c>
      <c r="AH2" s="1" t="s">
        <v>0</v>
      </c>
      <c r="AI2" s="1" t="s">
        <v>0</v>
      </c>
      <c r="AJ2" s="1" t="s">
        <v>0</v>
      </c>
      <c r="AK2" s="1" t="s">
        <v>0</v>
      </c>
      <c r="AL2" s="1" t="s">
        <v>0</v>
      </c>
      <c r="AM2" s="1" t="s">
        <v>0</v>
      </c>
      <c r="AN2" s="1" t="s">
        <v>0</v>
      </c>
      <c r="AO2" s="1" t="s">
        <v>0</v>
      </c>
      <c r="AP2" s="1" t="s">
        <v>0</v>
      </c>
      <c r="AQ2" s="1" t="s">
        <v>0</v>
      </c>
      <c r="AR2" s="1" t="s">
        <v>0</v>
      </c>
      <c r="AS2" s="1" t="s">
        <v>0</v>
      </c>
      <c r="AT2" s="1" t="s">
        <v>0</v>
      </c>
      <c r="AU2" s="1" t="s">
        <v>0</v>
      </c>
      <c r="AV2" s="1" t="s">
        <v>0</v>
      </c>
      <c r="AW2" s="1" t="s">
        <v>0</v>
      </c>
      <c r="AX2" s="1" t="s">
        <v>0</v>
      </c>
      <c r="AY2" s="1" t="s">
        <v>0</v>
      </c>
      <c r="AZ2" s="1" t="s">
        <v>0</v>
      </c>
      <c r="BA2" s="1" t="s">
        <v>0</v>
      </c>
      <c r="BB2" s="1" t="s">
        <v>0</v>
      </c>
      <c r="BC2" s="1" t="s">
        <v>0</v>
      </c>
      <c r="BD2" s="1" t="s">
        <v>0</v>
      </c>
      <c r="BE2" s="1" t="s">
        <v>0</v>
      </c>
      <c r="BF2" s="1" t="s">
        <v>0</v>
      </c>
      <c r="BG2" s="1" t="s">
        <v>0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0</v>
      </c>
      <c r="BN2" s="1" t="s">
        <v>0</v>
      </c>
      <c r="BO2" s="1" t="s">
        <v>0</v>
      </c>
      <c r="BP2" s="1" t="s">
        <v>0</v>
      </c>
      <c r="BQ2" s="1" t="s">
        <v>0</v>
      </c>
      <c r="BR2" s="1" t="s">
        <v>0</v>
      </c>
      <c r="BS2" s="1" t="s">
        <v>0</v>
      </c>
      <c r="BT2" s="1" t="s">
        <v>0</v>
      </c>
      <c r="BU2" s="1" t="s">
        <v>0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0</v>
      </c>
      <c r="CC2" s="1" t="s">
        <v>0</v>
      </c>
      <c r="CD2" s="1" t="s">
        <v>0</v>
      </c>
      <c r="CE2" s="1" t="s">
        <v>0</v>
      </c>
      <c r="CF2" s="1" t="s">
        <v>0</v>
      </c>
      <c r="CG2" s="1" t="s">
        <v>0</v>
      </c>
      <c r="CH2" s="1" t="s">
        <v>0</v>
      </c>
      <c r="CI2" s="1" t="s">
        <v>0</v>
      </c>
      <c r="CJ2" s="1" t="s">
        <v>0</v>
      </c>
      <c r="CK2" s="1" t="s">
        <v>0</v>
      </c>
      <c r="CL2" s="1" t="s">
        <v>0</v>
      </c>
      <c r="CM2" s="1" t="s">
        <v>0</v>
      </c>
      <c r="CN2" s="1" t="s">
        <v>0</v>
      </c>
      <c r="CO2" s="1" t="s">
        <v>0</v>
      </c>
      <c r="CP2" s="1" t="s">
        <v>0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0</v>
      </c>
      <c r="DG2" s="1" t="s">
        <v>0</v>
      </c>
      <c r="DH2" s="1" t="s">
        <v>0</v>
      </c>
      <c r="DI2" s="1" t="s">
        <v>0</v>
      </c>
      <c r="DJ2" s="1" t="s">
        <v>0</v>
      </c>
      <c r="DK2" s="1" t="s">
        <v>0</v>
      </c>
      <c r="DL2" s="1" t="s">
        <v>0</v>
      </c>
      <c r="DM2" s="1" t="s">
        <v>0</v>
      </c>
      <c r="DN2" s="1" t="s">
        <v>0</v>
      </c>
      <c r="DO2" s="1" t="s">
        <v>0</v>
      </c>
      <c r="DP2" s="1" t="s">
        <v>0</v>
      </c>
      <c r="DQ2" s="1" t="s">
        <v>0</v>
      </c>
      <c r="DR2" s="1" t="s">
        <v>0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  <c r="DX2" s="1" t="s">
        <v>0</v>
      </c>
      <c r="DY2" s="1" t="s">
        <v>0</v>
      </c>
      <c r="DZ2" s="1" t="s">
        <v>0</v>
      </c>
      <c r="EA2" s="1" t="s">
        <v>0</v>
      </c>
      <c r="EB2" s="1" t="s">
        <v>0</v>
      </c>
      <c r="EC2" s="1" t="s">
        <v>0</v>
      </c>
      <c r="ED2" s="1" t="s">
        <v>0</v>
      </c>
      <c r="EE2" s="1" t="s">
        <v>0</v>
      </c>
      <c r="EF2" s="1" t="s">
        <v>0</v>
      </c>
      <c r="EG2" s="1" t="s">
        <v>0</v>
      </c>
      <c r="EH2" s="1" t="s">
        <v>0</v>
      </c>
      <c r="EI2" s="1" t="s">
        <v>0</v>
      </c>
      <c r="EJ2" s="1" t="s">
        <v>0</v>
      </c>
      <c r="EK2" s="1" t="s">
        <v>0</v>
      </c>
      <c r="EL2" s="1" t="s">
        <v>0</v>
      </c>
      <c r="EM2" s="1" t="s">
        <v>0</v>
      </c>
      <c r="EN2" s="1" t="s">
        <v>0</v>
      </c>
      <c r="EO2" s="1" t="s">
        <v>0</v>
      </c>
      <c r="EP2" s="1" t="s">
        <v>0</v>
      </c>
      <c r="EQ2" s="1" t="s">
        <v>0</v>
      </c>
      <c r="ER2" s="1" t="s">
        <v>0</v>
      </c>
      <c r="ES2" s="1" t="s">
        <v>0</v>
      </c>
      <c r="ET2" s="1" t="s">
        <v>0</v>
      </c>
      <c r="EU2" s="1" t="s">
        <v>0</v>
      </c>
      <c r="EV2" s="1" t="s">
        <v>0</v>
      </c>
      <c r="EW2" s="1" t="s">
        <v>0</v>
      </c>
      <c r="EX2" s="1" t="s">
        <v>0</v>
      </c>
      <c r="EY2" s="1" t="s">
        <v>0</v>
      </c>
      <c r="EZ2" s="1" t="s">
        <v>0</v>
      </c>
      <c r="FA2" s="1" t="s">
        <v>0</v>
      </c>
      <c r="FB2" s="1" t="s">
        <v>0</v>
      </c>
      <c r="FC2" s="1" t="s">
        <v>0</v>
      </c>
      <c r="FD2" s="1" t="s">
        <v>0</v>
      </c>
      <c r="FE2" s="1" t="s">
        <v>0</v>
      </c>
      <c r="FF2" s="1" t="s">
        <v>0</v>
      </c>
      <c r="FG2" s="1" t="s">
        <v>0</v>
      </c>
      <c r="FH2" s="1" t="s">
        <v>0</v>
      </c>
      <c r="FI2" s="1" t="s">
        <v>0</v>
      </c>
      <c r="FJ2" s="1" t="s">
        <v>0</v>
      </c>
      <c r="FK2" s="1" t="s">
        <v>0</v>
      </c>
      <c r="FL2" s="1" t="s">
        <v>0</v>
      </c>
      <c r="FM2" s="1" t="s">
        <v>0</v>
      </c>
      <c r="FN2" s="1" t="s">
        <v>0</v>
      </c>
      <c r="FO2" s="1" t="s">
        <v>0</v>
      </c>
      <c r="FP2" s="1" t="s">
        <v>0</v>
      </c>
      <c r="FQ2" s="1" t="s">
        <v>0</v>
      </c>
      <c r="FR2" s="1" t="s">
        <v>0</v>
      </c>
      <c r="FS2" s="1" t="s">
        <v>0</v>
      </c>
      <c r="FT2" s="1" t="s">
        <v>0</v>
      </c>
      <c r="FU2" s="1" t="s">
        <v>0</v>
      </c>
      <c r="FV2" s="1" t="s">
        <v>0</v>
      </c>
      <c r="FW2" s="1" t="s">
        <v>0</v>
      </c>
      <c r="FX2" s="1" t="s">
        <v>0</v>
      </c>
      <c r="FY2" s="1" t="s">
        <v>0</v>
      </c>
      <c r="FZ2" s="1" t="s">
        <v>0</v>
      </c>
      <c r="GA2" s="1" t="s">
        <v>0</v>
      </c>
      <c r="GB2" s="1" t="s">
        <v>0</v>
      </c>
      <c r="GC2" s="1" t="s">
        <v>0</v>
      </c>
      <c r="GD2" s="1" t="s">
        <v>0</v>
      </c>
      <c r="GE2" s="1" t="s">
        <v>0</v>
      </c>
      <c r="GF2" s="1" t="s">
        <v>0</v>
      </c>
      <c r="GG2" s="1" t="s">
        <v>0</v>
      </c>
      <c r="GH2" s="1" t="s">
        <v>0</v>
      </c>
      <c r="GI2" s="1" t="s">
        <v>0</v>
      </c>
      <c r="GJ2" s="1" t="s">
        <v>0</v>
      </c>
      <c r="GK2" s="1" t="s">
        <v>0</v>
      </c>
      <c r="GL2" s="1" t="s">
        <v>0</v>
      </c>
      <c r="GM2" s="1" t="s">
        <v>0</v>
      </c>
      <c r="GN2" s="1" t="s">
        <v>0</v>
      </c>
      <c r="GO2" s="1" t="s">
        <v>0</v>
      </c>
      <c r="GP2" s="1" t="s">
        <v>0</v>
      </c>
      <c r="GQ2" s="1" t="s">
        <v>0</v>
      </c>
      <c r="GR2" s="1" t="s">
        <v>0</v>
      </c>
      <c r="GS2" s="1" t="s">
        <v>0</v>
      </c>
      <c r="GT2" s="1" t="s">
        <v>0</v>
      </c>
      <c r="GU2" s="1" t="s">
        <v>0</v>
      </c>
      <c r="GV2" s="1" t="s">
        <v>0</v>
      </c>
      <c r="GW2" s="1" t="s">
        <v>0</v>
      </c>
      <c r="GX2" s="1" t="s">
        <v>0</v>
      </c>
      <c r="GY2" s="1" t="s">
        <v>0</v>
      </c>
      <c r="GZ2" s="1" t="s">
        <v>0</v>
      </c>
      <c r="HA2" s="1" t="s">
        <v>0</v>
      </c>
      <c r="HB2" s="1" t="s">
        <v>0</v>
      </c>
      <c r="HC2" s="1" t="s">
        <v>0</v>
      </c>
      <c r="HD2" s="1" t="s">
        <v>0</v>
      </c>
      <c r="HE2" s="1" t="s">
        <v>0</v>
      </c>
      <c r="HF2" s="1" t="s">
        <v>0</v>
      </c>
      <c r="HG2" s="1" t="s">
        <v>0</v>
      </c>
      <c r="HH2" s="1" t="s">
        <v>0</v>
      </c>
      <c r="HI2" s="1" t="s">
        <v>0</v>
      </c>
      <c r="HJ2" s="1" t="s">
        <v>0</v>
      </c>
      <c r="HK2" s="1" t="s">
        <v>0</v>
      </c>
      <c r="HL2" s="1" t="s">
        <v>0</v>
      </c>
      <c r="HM2" s="1" t="s">
        <v>0</v>
      </c>
      <c r="HN2" s="1" t="s">
        <v>0</v>
      </c>
      <c r="HO2" s="1" t="s">
        <v>0</v>
      </c>
      <c r="HP2" s="1" t="s">
        <v>0</v>
      </c>
      <c r="HQ2" s="1" t="s">
        <v>0</v>
      </c>
      <c r="HR2" s="1" t="s">
        <v>0</v>
      </c>
      <c r="HS2" s="1" t="s">
        <v>0</v>
      </c>
      <c r="HT2" s="1" t="s">
        <v>0</v>
      </c>
      <c r="HU2" s="1" t="s">
        <v>0</v>
      </c>
      <c r="HV2" s="1" t="s">
        <v>0</v>
      </c>
      <c r="HW2" s="1" t="s">
        <v>0</v>
      </c>
      <c r="HX2" s="1" t="s">
        <v>0</v>
      </c>
      <c r="HY2" s="1" t="s">
        <v>0</v>
      </c>
      <c r="HZ2" s="1" t="s">
        <v>0</v>
      </c>
      <c r="IA2" s="1" t="s">
        <v>0</v>
      </c>
      <c r="IB2" s="1" t="s">
        <v>0</v>
      </c>
      <c r="IC2" s="1" t="s">
        <v>0</v>
      </c>
      <c r="ID2" s="1" t="s">
        <v>0</v>
      </c>
      <c r="IE2" s="1" t="s">
        <v>0</v>
      </c>
      <c r="IF2" s="1" t="s">
        <v>0</v>
      </c>
      <c r="IG2" s="1" t="s">
        <v>0</v>
      </c>
      <c r="IH2" s="1" t="s">
        <v>0</v>
      </c>
      <c r="II2" s="1" t="s">
        <v>0</v>
      </c>
    </row>
    <row r="3" spans="1:243" x14ac:dyDescent="0.25">
      <c r="A3" s="1" t="s">
        <v>1610</v>
      </c>
      <c r="B3" s="4" t="s">
        <v>21</v>
      </c>
      <c r="C3" s="4" t="s">
        <v>22</v>
      </c>
      <c r="D3" s="35">
        <v>259767.59612631399</v>
      </c>
      <c r="E3" s="35">
        <v>237109.37031161899</v>
      </c>
      <c r="F3" s="35">
        <v>234650.21988830101</v>
      </c>
      <c r="G3" s="35">
        <v>225038.73936252901</v>
      </c>
      <c r="H3" s="35">
        <v>226780.40284069901</v>
      </c>
      <c r="I3" s="35">
        <v>239317.90640066101</v>
      </c>
      <c r="J3" s="35">
        <v>222434.90195261201</v>
      </c>
      <c r="K3" s="35">
        <v>272943.03344387101</v>
      </c>
      <c r="L3" s="35">
        <v>190304.611014614</v>
      </c>
      <c r="M3" s="35">
        <v>261242.459326296</v>
      </c>
      <c r="N3" s="1">
        <v>81633.426674805101</v>
      </c>
      <c r="O3" s="1">
        <v>240148.47127797801</v>
      </c>
      <c r="P3" s="1">
        <v>212384.33945485801</v>
      </c>
      <c r="Q3" s="1">
        <v>228171.091579639</v>
      </c>
      <c r="R3" s="1">
        <v>189813.967397125</v>
      </c>
      <c r="S3" s="1">
        <v>248979.87855431699</v>
      </c>
      <c r="T3" s="1">
        <v>270951.636530074</v>
      </c>
      <c r="U3" s="1">
        <v>203653.17256093401</v>
      </c>
      <c r="V3" s="1">
        <v>271083.98696516402</v>
      </c>
      <c r="W3" s="1">
        <v>214801.828834343</v>
      </c>
      <c r="X3" s="1">
        <v>331810.88769531599</v>
      </c>
      <c r="Y3" s="1">
        <v>197986.74394510401</v>
      </c>
      <c r="Z3" s="1">
        <v>202312.844604788</v>
      </c>
      <c r="AA3" s="1">
        <v>337290.049946955</v>
      </c>
      <c r="AB3" s="1">
        <v>191805.77844313899</v>
      </c>
      <c r="AC3" s="1">
        <v>154615.48508097499</v>
      </c>
      <c r="AD3" s="1">
        <v>108235.32027869399</v>
      </c>
      <c r="AE3" s="1">
        <v>292448.05270518799</v>
      </c>
      <c r="AF3" s="1">
        <v>171590.807754232</v>
      </c>
      <c r="AG3" s="1">
        <v>258138.79853101901</v>
      </c>
      <c r="AH3" s="1">
        <v>125095.548085541</v>
      </c>
      <c r="AI3" s="1">
        <v>276372.23997725197</v>
      </c>
      <c r="AJ3" s="1">
        <v>182023.615277045</v>
      </c>
      <c r="AK3" s="1">
        <v>294046.40274321998</v>
      </c>
      <c r="AL3" s="1">
        <v>123396.058172577</v>
      </c>
      <c r="AM3" s="1">
        <v>192285.940846988</v>
      </c>
      <c r="AN3" s="1">
        <v>255478.37893580101</v>
      </c>
      <c r="AO3" s="1">
        <v>374760.024308672</v>
      </c>
      <c r="AP3" s="1">
        <v>187483.689732867</v>
      </c>
      <c r="AQ3" s="1">
        <v>255773.16501646899</v>
      </c>
      <c r="AR3" s="1">
        <v>274800.688186838</v>
      </c>
      <c r="AS3" s="1">
        <v>187677.50588619901</v>
      </c>
      <c r="AT3" s="1">
        <v>217628.17261209901</v>
      </c>
      <c r="AU3" s="1">
        <v>287937.97204550402</v>
      </c>
      <c r="AV3" s="1">
        <v>298986.08034393401</v>
      </c>
      <c r="AW3" s="1">
        <v>168269.036129888</v>
      </c>
      <c r="AX3" s="1">
        <v>291350.79598076403</v>
      </c>
      <c r="AY3" s="1">
        <v>279411.61708124902</v>
      </c>
      <c r="AZ3" s="1">
        <v>164386.20843391499</v>
      </c>
      <c r="BA3" s="1">
        <v>255712.002810484</v>
      </c>
      <c r="BB3" s="1">
        <v>181915.16011696801</v>
      </c>
      <c r="BC3" s="1">
        <v>259443.922210597</v>
      </c>
      <c r="BD3" s="1">
        <v>258739.93175504799</v>
      </c>
      <c r="BE3" s="1">
        <v>236329.352904967</v>
      </c>
      <c r="BF3" s="1">
        <v>305406.55820250598</v>
      </c>
      <c r="BG3" s="1">
        <v>221501.784176438</v>
      </c>
      <c r="BH3" s="1">
        <v>349718.50644571398</v>
      </c>
      <c r="BI3" s="1">
        <v>222478.16900364801</v>
      </c>
      <c r="BJ3" s="1">
        <v>309541.83564539801</v>
      </c>
      <c r="BK3" s="1">
        <v>176784.24502260701</v>
      </c>
      <c r="BL3" s="1">
        <v>263947.73570575297</v>
      </c>
      <c r="BM3" s="1">
        <v>285773.34241580602</v>
      </c>
      <c r="BN3" s="1">
        <v>173016.854889323</v>
      </c>
      <c r="BO3" s="1">
        <v>190073.58623774399</v>
      </c>
      <c r="BP3" s="1">
        <v>237699.83863951601</v>
      </c>
      <c r="BQ3" s="1">
        <v>246743.87839261201</v>
      </c>
      <c r="BR3" s="1">
        <v>254553.298057949</v>
      </c>
      <c r="BS3" s="1">
        <v>159411.85355127099</v>
      </c>
      <c r="BT3" s="1">
        <v>292626.19238922402</v>
      </c>
      <c r="BU3" s="1">
        <v>187384.722999625</v>
      </c>
      <c r="BV3" s="1">
        <v>251658.44744681599</v>
      </c>
      <c r="BW3" s="1">
        <v>178551.87358660201</v>
      </c>
      <c r="BX3" s="1">
        <v>318897.609566345</v>
      </c>
      <c r="BY3" s="1">
        <v>142817.45185199799</v>
      </c>
      <c r="BZ3" s="1">
        <v>214297.68220974601</v>
      </c>
      <c r="CA3" s="1">
        <v>310784.73593857698</v>
      </c>
      <c r="CB3" s="1">
        <v>176676.44227207499</v>
      </c>
      <c r="CC3" s="1">
        <v>190763.43463310701</v>
      </c>
      <c r="CD3" s="1">
        <v>207708.07401045301</v>
      </c>
      <c r="CE3" s="1">
        <v>238014.764473769</v>
      </c>
      <c r="CF3" s="1">
        <v>161907.38329540999</v>
      </c>
      <c r="CG3" s="1">
        <v>171670.03594363501</v>
      </c>
      <c r="CH3" s="1">
        <v>191410.87476527999</v>
      </c>
      <c r="CI3" s="1">
        <v>251359.950959557</v>
      </c>
      <c r="CJ3" s="1">
        <v>238804.804068311</v>
      </c>
      <c r="CK3" s="1">
        <v>250303.00413248001</v>
      </c>
      <c r="CL3" s="1">
        <v>199452.993123594</v>
      </c>
      <c r="CM3" s="1">
        <v>246859.53287513601</v>
      </c>
      <c r="CN3" s="1">
        <v>200512.721054066</v>
      </c>
      <c r="CO3" s="1">
        <v>157632.098053264</v>
      </c>
      <c r="CP3" s="1">
        <v>232945.951428042</v>
      </c>
      <c r="CQ3" s="1">
        <v>196024.13206505199</v>
      </c>
      <c r="CR3" s="1">
        <v>187360.44276827699</v>
      </c>
      <c r="CS3" s="1">
        <v>418505.35026686703</v>
      </c>
      <c r="CT3" s="1">
        <v>123702.231947345</v>
      </c>
      <c r="CU3" s="1">
        <v>183243.503682415</v>
      </c>
      <c r="CV3" s="1">
        <v>293665.63438299799</v>
      </c>
      <c r="CW3" s="1">
        <v>155841.27930919299</v>
      </c>
      <c r="CX3" s="1">
        <v>147357.946393747</v>
      </c>
      <c r="CY3" s="1">
        <v>212381.55647051299</v>
      </c>
      <c r="CZ3" s="1">
        <v>149939.94817512899</v>
      </c>
      <c r="DA3" s="1">
        <v>113827.84441026401</v>
      </c>
      <c r="DB3" s="1">
        <v>209529.24909275799</v>
      </c>
      <c r="DC3" s="1">
        <v>202054.252487944</v>
      </c>
      <c r="DD3" s="1">
        <v>252519.84234027399</v>
      </c>
      <c r="DE3" s="1">
        <v>286107.18460432201</v>
      </c>
      <c r="DF3" s="1">
        <v>228024.07492224299</v>
      </c>
      <c r="DG3" s="1">
        <v>246652.37297914401</v>
      </c>
      <c r="DH3" s="1">
        <v>181623.01619923001</v>
      </c>
      <c r="DI3" s="1">
        <v>192472.12259604799</v>
      </c>
      <c r="DJ3" s="1">
        <v>178173.15703456101</v>
      </c>
      <c r="DK3" s="1">
        <v>159373.73249071999</v>
      </c>
      <c r="DL3" s="1">
        <v>171361.22320313199</v>
      </c>
      <c r="DM3" s="1">
        <v>232374.840829536</v>
      </c>
      <c r="DN3" s="1">
        <v>243736.54962938</v>
      </c>
      <c r="DO3" s="1">
        <v>174448.11170843101</v>
      </c>
      <c r="DP3" s="1">
        <v>199315.81319296299</v>
      </c>
      <c r="DQ3" s="1">
        <v>183849.33842085701</v>
      </c>
      <c r="DR3" s="1">
        <v>189608.898020024</v>
      </c>
      <c r="DS3" s="1">
        <v>309389.78023782698</v>
      </c>
      <c r="DT3" s="1">
        <v>175932.74817338301</v>
      </c>
      <c r="DU3" s="1">
        <v>208196.23485481401</v>
      </c>
      <c r="DV3" s="1">
        <v>222199.71714393501</v>
      </c>
      <c r="DW3" s="1">
        <v>182991.43702750001</v>
      </c>
      <c r="DX3" s="1">
        <v>202203.365787243</v>
      </c>
      <c r="DY3" s="1">
        <v>161680.04866516101</v>
      </c>
      <c r="DZ3" s="1">
        <v>205360.89477284701</v>
      </c>
      <c r="EA3" s="1">
        <v>191606.40819778701</v>
      </c>
      <c r="EB3" s="1">
        <v>159451.986799609</v>
      </c>
      <c r="EC3" s="1">
        <v>192689.95261064899</v>
      </c>
      <c r="ED3" s="1">
        <v>186495.386250207</v>
      </c>
      <c r="EE3" s="1">
        <v>173936.63458139499</v>
      </c>
      <c r="EF3" s="1">
        <v>198233.43189623</v>
      </c>
      <c r="EG3" s="1">
        <v>177536.63413389699</v>
      </c>
      <c r="EH3" s="1">
        <v>147104.459093952</v>
      </c>
      <c r="EI3" s="1">
        <v>269463.614883225</v>
      </c>
      <c r="EJ3" s="1">
        <v>142209.56364328001</v>
      </c>
      <c r="EK3" s="1">
        <v>129840.20387872</v>
      </c>
      <c r="EL3" s="1">
        <v>104618.541156819</v>
      </c>
      <c r="EM3" s="1">
        <v>154692.65552455201</v>
      </c>
      <c r="EN3" s="1">
        <v>193541.87999075701</v>
      </c>
      <c r="EO3" s="1">
        <v>157848.631659437</v>
      </c>
      <c r="EP3" s="1">
        <v>178330.916326726</v>
      </c>
      <c r="EQ3" s="1">
        <v>154325.39229168801</v>
      </c>
      <c r="ER3" s="1">
        <v>219373.286072085</v>
      </c>
      <c r="ES3" s="1">
        <v>104044.99616927</v>
      </c>
      <c r="ET3" s="1">
        <v>298244.78355568502</v>
      </c>
      <c r="EU3" s="1">
        <v>210108.92496873601</v>
      </c>
      <c r="EV3" s="1">
        <v>118591.252785173</v>
      </c>
      <c r="EW3" s="1">
        <v>148132.07041803599</v>
      </c>
      <c r="EX3" s="1">
        <v>189843.685888621</v>
      </c>
      <c r="EY3" s="1">
        <v>125361.719052562</v>
      </c>
      <c r="EZ3" s="1">
        <v>186379.29846545201</v>
      </c>
      <c r="FA3" s="1">
        <v>162213.62043216499</v>
      </c>
      <c r="FB3" s="1">
        <v>147546.664993488</v>
      </c>
      <c r="FC3" s="1">
        <v>180908.35532513799</v>
      </c>
      <c r="FD3" s="1">
        <v>213539.90390910101</v>
      </c>
      <c r="FE3" s="1">
        <v>142272.58639364599</v>
      </c>
      <c r="FF3" s="1">
        <v>177372.69488908901</v>
      </c>
      <c r="FG3" s="1">
        <v>242862.53576580601</v>
      </c>
      <c r="FH3" s="1">
        <v>273552.09571370698</v>
      </c>
      <c r="FI3" s="1">
        <v>209829.28308014901</v>
      </c>
      <c r="FJ3" s="1">
        <v>191355.35788484101</v>
      </c>
      <c r="FK3" s="1">
        <v>125644.963410582</v>
      </c>
      <c r="FL3" s="1">
        <v>188533.49098347299</v>
      </c>
      <c r="FM3" s="1">
        <v>185065.785516598</v>
      </c>
      <c r="FN3" s="1">
        <v>157952.88897402</v>
      </c>
      <c r="FO3" s="1">
        <v>203869.57129462599</v>
      </c>
      <c r="FP3" s="1">
        <v>191593.40310625901</v>
      </c>
      <c r="FQ3" s="1">
        <v>188318.06878287299</v>
      </c>
      <c r="FR3" s="1">
        <v>220347.05730514199</v>
      </c>
      <c r="FS3" s="1">
        <v>282600.757008071</v>
      </c>
      <c r="FT3" s="1">
        <v>199057.061799722</v>
      </c>
      <c r="FU3" s="1">
        <v>105533.28489553</v>
      </c>
      <c r="FV3" s="1">
        <v>215924.58801390999</v>
      </c>
      <c r="FW3" s="1">
        <v>109326.429709587</v>
      </c>
      <c r="FX3" s="1">
        <v>214977.97542417501</v>
      </c>
      <c r="FY3" s="1">
        <v>156586.039106385</v>
      </c>
      <c r="FZ3" s="1">
        <v>142009.447686434</v>
      </c>
      <c r="GA3" s="1">
        <v>149598.07625641301</v>
      </c>
      <c r="GB3" s="1">
        <v>198326.41782764299</v>
      </c>
      <c r="GC3" s="1">
        <v>195635.49893094899</v>
      </c>
      <c r="GD3" s="1">
        <v>221267.612613998</v>
      </c>
      <c r="GE3" s="1">
        <v>159154.92512453799</v>
      </c>
      <c r="GF3" s="1">
        <v>156203.63325478099</v>
      </c>
      <c r="GG3" s="1">
        <v>166545.60677886699</v>
      </c>
      <c r="GH3" s="1">
        <v>158743.42943614101</v>
      </c>
      <c r="GI3" s="1">
        <v>196634.02290931501</v>
      </c>
      <c r="GJ3" s="1">
        <v>208110.985325808</v>
      </c>
      <c r="GK3" s="1">
        <v>226439.538248083</v>
      </c>
      <c r="GL3" s="1">
        <v>183210.556761568</v>
      </c>
      <c r="GM3" s="1">
        <v>214039.51299743101</v>
      </c>
      <c r="GN3" s="1">
        <v>179426.29887440699</v>
      </c>
      <c r="GO3" s="1">
        <v>133353.63516205401</v>
      </c>
      <c r="GP3" s="1">
        <v>303375.137711483</v>
      </c>
      <c r="GQ3" s="1">
        <v>232454.69607065801</v>
      </c>
      <c r="GR3" s="1">
        <v>146054.48677222099</v>
      </c>
      <c r="GS3" s="1">
        <v>188270.00576696199</v>
      </c>
      <c r="GT3" s="1">
        <v>144527.68843274101</v>
      </c>
      <c r="GU3" s="1">
        <v>199344.84498585999</v>
      </c>
      <c r="GV3" s="1">
        <v>190694.372735724</v>
      </c>
      <c r="GW3" s="1">
        <v>247274.40388028801</v>
      </c>
      <c r="GX3" s="1">
        <v>143471.17208666899</v>
      </c>
      <c r="GY3" s="1">
        <v>163724.75225138801</v>
      </c>
      <c r="GZ3" s="1">
        <v>186085.12157158801</v>
      </c>
      <c r="HA3" s="1">
        <v>198774.145921897</v>
      </c>
      <c r="HB3" s="1">
        <v>144565.88272616401</v>
      </c>
      <c r="HC3" s="1">
        <v>179888.934821484</v>
      </c>
      <c r="HD3" s="1">
        <v>179172.94384525399</v>
      </c>
      <c r="HE3" s="1">
        <v>202551.51967615599</v>
      </c>
      <c r="HF3" s="1">
        <v>152920.844469854</v>
      </c>
      <c r="HG3" s="1">
        <v>145865.484039376</v>
      </c>
      <c r="HH3" s="1">
        <v>205871.257409963</v>
      </c>
      <c r="HI3" s="1">
        <v>248890.985482847</v>
      </c>
      <c r="HJ3" s="1">
        <v>137493.51397606701</v>
      </c>
      <c r="HK3" s="1">
        <v>125061.17732929499</v>
      </c>
      <c r="HL3" s="1">
        <v>129543.496607881</v>
      </c>
      <c r="HM3" s="1">
        <v>115732.539751636</v>
      </c>
      <c r="HN3" s="1">
        <v>221577.928477771</v>
      </c>
      <c r="HO3" s="1">
        <v>157190.87127470199</v>
      </c>
      <c r="HP3" s="1">
        <v>172639.24455345899</v>
      </c>
      <c r="HQ3" s="1">
        <v>172755.90145007599</v>
      </c>
      <c r="HR3" s="1">
        <v>138891.93808518001</v>
      </c>
      <c r="HS3" s="1">
        <v>199717.98610541201</v>
      </c>
      <c r="HT3" s="1">
        <v>122499.13460321201</v>
      </c>
      <c r="HU3" s="1">
        <v>184313.36228484899</v>
      </c>
      <c r="HV3" s="1">
        <v>171905.45823295301</v>
      </c>
      <c r="HW3" s="1">
        <v>125049.320021559</v>
      </c>
      <c r="HX3" s="1">
        <v>42472.876124239898</v>
      </c>
      <c r="HY3" s="1">
        <v>213965.04870622401</v>
      </c>
      <c r="HZ3" s="1">
        <v>259848.78247349101</v>
      </c>
      <c r="IA3" s="1">
        <v>188576.049421287</v>
      </c>
      <c r="IB3" s="1">
        <v>157870.917009467</v>
      </c>
      <c r="IC3" s="1">
        <v>186093.696485494</v>
      </c>
      <c r="ID3" s="1">
        <v>164539.38194615801</v>
      </c>
      <c r="IE3" s="1">
        <v>181928.770290079</v>
      </c>
      <c r="IF3" s="1">
        <v>175874.33024817301</v>
      </c>
      <c r="IG3" s="1">
        <v>134088.844937986</v>
      </c>
      <c r="IH3" s="1">
        <v>126812.57418101899</v>
      </c>
      <c r="II3" s="1">
        <v>179720.0167137</v>
      </c>
    </row>
    <row r="4" spans="1:243" x14ac:dyDescent="0.25">
      <c r="A4" s="1" t="s">
        <v>1611</v>
      </c>
      <c r="B4" s="4" t="s">
        <v>26</v>
      </c>
      <c r="C4" s="4" t="s">
        <v>27</v>
      </c>
      <c r="D4" s="35" t="s">
        <v>0</v>
      </c>
      <c r="E4" s="35" t="s">
        <v>0</v>
      </c>
      <c r="F4" s="35" t="s">
        <v>0</v>
      </c>
      <c r="G4" s="35" t="s">
        <v>0</v>
      </c>
      <c r="H4" s="35" t="s">
        <v>0</v>
      </c>
      <c r="I4" s="35" t="s">
        <v>0</v>
      </c>
      <c r="J4" s="35" t="s">
        <v>0</v>
      </c>
      <c r="K4" s="35" t="s">
        <v>0</v>
      </c>
      <c r="L4" s="35" t="s">
        <v>0</v>
      </c>
      <c r="M4" s="35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1" t="s">
        <v>0</v>
      </c>
      <c r="AA4" s="1" t="s">
        <v>0</v>
      </c>
      <c r="AB4" s="1" t="s">
        <v>0</v>
      </c>
      <c r="AC4" s="1" t="s">
        <v>0</v>
      </c>
      <c r="AD4" s="1" t="s">
        <v>0</v>
      </c>
      <c r="AE4" s="1" t="s">
        <v>0</v>
      </c>
      <c r="AF4" s="1" t="s">
        <v>0</v>
      </c>
      <c r="AG4" s="1" t="s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 t="s">
        <v>0</v>
      </c>
      <c r="AO4" s="1" t="s">
        <v>0</v>
      </c>
      <c r="AP4" s="1" t="s">
        <v>0</v>
      </c>
      <c r="AQ4" s="1" t="s">
        <v>0</v>
      </c>
      <c r="AR4" s="1" t="s">
        <v>0</v>
      </c>
      <c r="AS4" s="1" t="s">
        <v>0</v>
      </c>
      <c r="AT4" s="1" t="s">
        <v>0</v>
      </c>
      <c r="AU4" s="1" t="s">
        <v>0</v>
      </c>
      <c r="AV4" s="1" t="s">
        <v>0</v>
      </c>
      <c r="AW4" s="1" t="s">
        <v>0</v>
      </c>
      <c r="AX4" s="1" t="s">
        <v>0</v>
      </c>
      <c r="AY4" s="1" t="s">
        <v>0</v>
      </c>
      <c r="AZ4" s="1" t="s">
        <v>0</v>
      </c>
      <c r="BA4" s="1" t="s">
        <v>0</v>
      </c>
      <c r="BB4" s="1" t="s">
        <v>0</v>
      </c>
      <c r="BC4" s="1" t="s">
        <v>0</v>
      </c>
      <c r="BD4" s="1" t="s">
        <v>0</v>
      </c>
      <c r="BE4" s="1" t="s">
        <v>0</v>
      </c>
      <c r="BF4" s="1" t="s">
        <v>0</v>
      </c>
      <c r="BG4" s="1" t="s">
        <v>0</v>
      </c>
      <c r="BH4" s="1" t="s">
        <v>0</v>
      </c>
      <c r="BI4" s="1" t="s">
        <v>0</v>
      </c>
      <c r="BJ4" s="1" t="s">
        <v>0</v>
      </c>
      <c r="BK4" s="1" t="s">
        <v>0</v>
      </c>
      <c r="BL4" s="1" t="s">
        <v>0</v>
      </c>
      <c r="BM4" s="1" t="s">
        <v>0</v>
      </c>
      <c r="BN4" s="1" t="s">
        <v>0</v>
      </c>
      <c r="BO4" s="1" t="s">
        <v>0</v>
      </c>
      <c r="BP4" s="1" t="s">
        <v>0</v>
      </c>
      <c r="BQ4" s="1" t="s">
        <v>0</v>
      </c>
      <c r="BR4" s="1" t="s">
        <v>0</v>
      </c>
      <c r="BS4" s="1" t="s">
        <v>0</v>
      </c>
      <c r="BT4" s="1" t="s">
        <v>0</v>
      </c>
      <c r="BU4" s="1" t="s">
        <v>0</v>
      </c>
      <c r="BV4" s="1" t="s">
        <v>0</v>
      </c>
      <c r="BW4" s="1" t="s">
        <v>0</v>
      </c>
      <c r="BX4" s="1" t="s">
        <v>0</v>
      </c>
      <c r="BY4" s="1" t="s">
        <v>0</v>
      </c>
      <c r="BZ4" s="1" t="s">
        <v>0</v>
      </c>
      <c r="CA4" s="1" t="s">
        <v>0</v>
      </c>
      <c r="CB4" s="1" t="s">
        <v>0</v>
      </c>
      <c r="CC4" s="1" t="s">
        <v>0</v>
      </c>
      <c r="CD4" s="1" t="s">
        <v>0</v>
      </c>
      <c r="CE4" s="1" t="s">
        <v>0</v>
      </c>
      <c r="CF4" s="1" t="s">
        <v>0</v>
      </c>
      <c r="CG4" s="1" t="s">
        <v>0</v>
      </c>
      <c r="CH4" s="1" t="s">
        <v>0</v>
      </c>
      <c r="CI4" s="1" t="s">
        <v>0</v>
      </c>
      <c r="CJ4" s="1" t="s">
        <v>0</v>
      </c>
      <c r="CK4" s="1" t="s">
        <v>0</v>
      </c>
      <c r="CL4" s="1" t="s">
        <v>0</v>
      </c>
      <c r="CM4" s="1" t="s">
        <v>0</v>
      </c>
      <c r="CN4" s="1" t="s">
        <v>0</v>
      </c>
      <c r="CO4" s="1" t="s">
        <v>0</v>
      </c>
      <c r="CP4" s="1" t="s">
        <v>0</v>
      </c>
      <c r="CQ4" s="1" t="s">
        <v>0</v>
      </c>
      <c r="CR4" s="1" t="s">
        <v>0</v>
      </c>
      <c r="CS4" s="1" t="s">
        <v>0</v>
      </c>
      <c r="CT4" s="1" t="s">
        <v>0</v>
      </c>
      <c r="CU4" s="1" t="s">
        <v>0</v>
      </c>
      <c r="CV4" s="1" t="s">
        <v>0</v>
      </c>
      <c r="CW4" s="1" t="s">
        <v>0</v>
      </c>
      <c r="CX4" s="1" t="s">
        <v>0</v>
      </c>
      <c r="CY4" s="1" t="s">
        <v>0</v>
      </c>
      <c r="CZ4" s="1" t="s">
        <v>0</v>
      </c>
      <c r="DA4" s="1" t="s">
        <v>0</v>
      </c>
      <c r="DB4" s="1" t="s">
        <v>0</v>
      </c>
      <c r="DC4" s="1" t="s">
        <v>0</v>
      </c>
      <c r="DD4" s="1" t="s">
        <v>0</v>
      </c>
      <c r="DE4" s="1" t="s">
        <v>0</v>
      </c>
      <c r="DF4" s="1" t="s">
        <v>0</v>
      </c>
      <c r="DG4" s="1" t="s">
        <v>0</v>
      </c>
      <c r="DH4" s="1" t="s">
        <v>0</v>
      </c>
      <c r="DI4" s="1" t="s">
        <v>0</v>
      </c>
      <c r="DJ4" s="1" t="s">
        <v>0</v>
      </c>
      <c r="DK4" s="1" t="s">
        <v>0</v>
      </c>
      <c r="DL4" s="1" t="s">
        <v>0</v>
      </c>
      <c r="DM4" s="1" t="s">
        <v>0</v>
      </c>
      <c r="DN4" s="1" t="s">
        <v>0</v>
      </c>
      <c r="DO4" s="1" t="s">
        <v>0</v>
      </c>
      <c r="DP4" s="1" t="s">
        <v>0</v>
      </c>
      <c r="DQ4" s="1" t="s">
        <v>0</v>
      </c>
      <c r="DR4" s="1" t="s">
        <v>0</v>
      </c>
      <c r="DS4" s="1" t="s">
        <v>0</v>
      </c>
      <c r="DT4" s="1" t="s">
        <v>0</v>
      </c>
      <c r="DU4" s="1" t="s">
        <v>0</v>
      </c>
      <c r="DV4" s="1" t="s">
        <v>0</v>
      </c>
      <c r="DW4" s="1" t="s">
        <v>0</v>
      </c>
      <c r="DX4" s="1" t="s">
        <v>0</v>
      </c>
      <c r="DY4" s="1" t="s">
        <v>0</v>
      </c>
      <c r="DZ4" s="1" t="s">
        <v>0</v>
      </c>
      <c r="EA4" s="1" t="s">
        <v>0</v>
      </c>
      <c r="EB4" s="1" t="s">
        <v>0</v>
      </c>
      <c r="EC4" s="1" t="s">
        <v>0</v>
      </c>
      <c r="ED4" s="1" t="s">
        <v>0</v>
      </c>
      <c r="EE4" s="1" t="s">
        <v>0</v>
      </c>
      <c r="EF4" s="1" t="s">
        <v>0</v>
      </c>
      <c r="EG4" s="1" t="s">
        <v>0</v>
      </c>
      <c r="EH4" s="1" t="s">
        <v>0</v>
      </c>
      <c r="EI4" s="1" t="s">
        <v>0</v>
      </c>
      <c r="EJ4" s="1" t="s">
        <v>0</v>
      </c>
      <c r="EK4" s="1" t="s">
        <v>0</v>
      </c>
      <c r="EL4" s="1" t="s">
        <v>0</v>
      </c>
      <c r="EM4" s="1" t="s">
        <v>0</v>
      </c>
      <c r="EN4" s="1" t="s">
        <v>0</v>
      </c>
      <c r="EO4" s="1" t="s">
        <v>0</v>
      </c>
      <c r="EP4" s="1" t="s">
        <v>0</v>
      </c>
      <c r="EQ4" s="1" t="s">
        <v>0</v>
      </c>
      <c r="ER4" s="1" t="s">
        <v>0</v>
      </c>
      <c r="ES4" s="1" t="s">
        <v>0</v>
      </c>
      <c r="ET4" s="1" t="s">
        <v>0</v>
      </c>
      <c r="EU4" s="1" t="s">
        <v>0</v>
      </c>
      <c r="EV4" s="1" t="s">
        <v>0</v>
      </c>
      <c r="EW4" s="1" t="s">
        <v>0</v>
      </c>
      <c r="EX4" s="1" t="s">
        <v>0</v>
      </c>
      <c r="EY4" s="1" t="s">
        <v>0</v>
      </c>
      <c r="EZ4" s="1" t="s">
        <v>0</v>
      </c>
      <c r="FA4" s="1" t="s">
        <v>0</v>
      </c>
      <c r="FB4" s="1" t="s">
        <v>0</v>
      </c>
      <c r="FC4" s="1" t="s">
        <v>0</v>
      </c>
      <c r="FD4" s="1" t="s">
        <v>0</v>
      </c>
      <c r="FE4" s="1" t="s">
        <v>0</v>
      </c>
      <c r="FF4" s="1" t="s">
        <v>0</v>
      </c>
      <c r="FG4" s="1" t="s">
        <v>0</v>
      </c>
      <c r="FH4" s="1" t="s">
        <v>0</v>
      </c>
      <c r="FI4" s="1" t="s">
        <v>0</v>
      </c>
      <c r="FJ4" s="1" t="s">
        <v>0</v>
      </c>
      <c r="FK4" s="1" t="s">
        <v>0</v>
      </c>
      <c r="FL4" s="1" t="s">
        <v>0</v>
      </c>
      <c r="FM4" s="1" t="s">
        <v>0</v>
      </c>
      <c r="FN4" s="1" t="s">
        <v>0</v>
      </c>
      <c r="FO4" s="1" t="s">
        <v>0</v>
      </c>
      <c r="FP4" s="1" t="s">
        <v>0</v>
      </c>
      <c r="FQ4" s="1" t="s">
        <v>0</v>
      </c>
      <c r="FR4" s="1" t="s">
        <v>0</v>
      </c>
      <c r="FS4" s="1" t="s">
        <v>0</v>
      </c>
      <c r="FT4" s="1" t="s">
        <v>0</v>
      </c>
      <c r="FU4" s="1" t="s">
        <v>0</v>
      </c>
      <c r="FV4" s="1" t="s">
        <v>0</v>
      </c>
      <c r="FW4" s="1" t="s">
        <v>0</v>
      </c>
      <c r="FX4" s="1" t="s">
        <v>0</v>
      </c>
      <c r="FY4" s="1" t="s">
        <v>0</v>
      </c>
      <c r="FZ4" s="1" t="s">
        <v>0</v>
      </c>
      <c r="GA4" s="1" t="s">
        <v>0</v>
      </c>
      <c r="GB4" s="1" t="s">
        <v>0</v>
      </c>
      <c r="GC4" s="1" t="s">
        <v>0</v>
      </c>
      <c r="GD4" s="1" t="s">
        <v>0</v>
      </c>
      <c r="GE4" s="1" t="s">
        <v>0</v>
      </c>
      <c r="GF4" s="1" t="s">
        <v>0</v>
      </c>
      <c r="GG4" s="1" t="s">
        <v>0</v>
      </c>
      <c r="GH4" s="1" t="s">
        <v>0</v>
      </c>
      <c r="GI4" s="1" t="s">
        <v>0</v>
      </c>
      <c r="GJ4" s="1" t="s">
        <v>0</v>
      </c>
      <c r="GK4" s="1" t="s">
        <v>0</v>
      </c>
      <c r="GL4" s="1" t="s">
        <v>0</v>
      </c>
      <c r="GM4" s="1" t="s">
        <v>0</v>
      </c>
      <c r="GN4" s="1" t="s">
        <v>0</v>
      </c>
      <c r="GO4" s="1" t="s">
        <v>0</v>
      </c>
      <c r="GP4" s="1" t="s">
        <v>0</v>
      </c>
      <c r="GQ4" s="1" t="s">
        <v>0</v>
      </c>
      <c r="GR4" s="1" t="s">
        <v>0</v>
      </c>
      <c r="GS4" s="1" t="s">
        <v>0</v>
      </c>
      <c r="GT4" s="1" t="s">
        <v>0</v>
      </c>
      <c r="GU4" s="1" t="s">
        <v>0</v>
      </c>
      <c r="GV4" s="1" t="s">
        <v>0</v>
      </c>
      <c r="GW4" s="1" t="s">
        <v>0</v>
      </c>
      <c r="GX4" s="1" t="s">
        <v>0</v>
      </c>
      <c r="GY4" s="1" t="s">
        <v>0</v>
      </c>
      <c r="GZ4" s="1" t="s">
        <v>0</v>
      </c>
      <c r="HA4" s="1" t="s">
        <v>0</v>
      </c>
      <c r="HB4" s="1" t="s">
        <v>0</v>
      </c>
      <c r="HC4" s="1" t="s">
        <v>0</v>
      </c>
      <c r="HD4" s="1" t="s">
        <v>0</v>
      </c>
      <c r="HE4" s="1" t="s">
        <v>0</v>
      </c>
      <c r="HF4" s="1" t="s">
        <v>0</v>
      </c>
      <c r="HG4" s="1" t="s">
        <v>0</v>
      </c>
      <c r="HH4" s="1" t="s">
        <v>0</v>
      </c>
      <c r="HI4" s="1" t="s">
        <v>0</v>
      </c>
      <c r="HJ4" s="1" t="s">
        <v>0</v>
      </c>
      <c r="HK4" s="1" t="s">
        <v>0</v>
      </c>
      <c r="HL4" s="1" t="s">
        <v>0</v>
      </c>
      <c r="HM4" s="1" t="s">
        <v>0</v>
      </c>
      <c r="HN4" s="1" t="s">
        <v>0</v>
      </c>
      <c r="HO4" s="1" t="s">
        <v>0</v>
      </c>
      <c r="HP4" s="1" t="s">
        <v>0</v>
      </c>
      <c r="HQ4" s="1" t="s">
        <v>0</v>
      </c>
      <c r="HR4" s="1" t="s">
        <v>0</v>
      </c>
      <c r="HS4" s="1" t="s">
        <v>0</v>
      </c>
      <c r="HT4" s="1" t="s">
        <v>0</v>
      </c>
      <c r="HU4" s="1" t="s">
        <v>0</v>
      </c>
      <c r="HV4" s="1" t="s">
        <v>0</v>
      </c>
      <c r="HW4" s="1" t="s">
        <v>0</v>
      </c>
      <c r="HX4" s="1" t="s">
        <v>0</v>
      </c>
      <c r="HY4" s="1" t="s">
        <v>0</v>
      </c>
      <c r="HZ4" s="1" t="s">
        <v>0</v>
      </c>
      <c r="IA4" s="1" t="s">
        <v>0</v>
      </c>
      <c r="IB4" s="1" t="s">
        <v>0</v>
      </c>
      <c r="IC4" s="1" t="s">
        <v>0</v>
      </c>
      <c r="ID4" s="1" t="s">
        <v>0</v>
      </c>
      <c r="IE4" s="1" t="s">
        <v>0</v>
      </c>
      <c r="IF4" s="1" t="s">
        <v>0</v>
      </c>
      <c r="IG4" s="1" t="s">
        <v>0</v>
      </c>
      <c r="IH4" s="1" t="s">
        <v>0</v>
      </c>
      <c r="II4" s="1" t="s">
        <v>0</v>
      </c>
    </row>
    <row r="5" spans="1:243" x14ac:dyDescent="0.25">
      <c r="A5" s="1" t="s">
        <v>1612</v>
      </c>
      <c r="B5" s="4" t="s">
        <v>31</v>
      </c>
      <c r="C5" s="4" t="s">
        <v>32</v>
      </c>
      <c r="D5" s="35" t="s">
        <v>0</v>
      </c>
      <c r="E5" s="35" t="s">
        <v>0</v>
      </c>
      <c r="F5" s="35" t="s">
        <v>0</v>
      </c>
      <c r="G5" s="35" t="s">
        <v>0</v>
      </c>
      <c r="H5" s="35" t="s">
        <v>0</v>
      </c>
      <c r="I5" s="35" t="s">
        <v>0</v>
      </c>
      <c r="J5" s="35" t="s">
        <v>0</v>
      </c>
      <c r="K5" s="35" t="s">
        <v>0</v>
      </c>
      <c r="L5" s="35" t="s">
        <v>0</v>
      </c>
      <c r="M5" s="35" t="s">
        <v>0</v>
      </c>
      <c r="N5" s="1" t="s">
        <v>0</v>
      </c>
      <c r="O5" s="1" t="s">
        <v>0</v>
      </c>
      <c r="P5" s="1" t="s">
        <v>0</v>
      </c>
      <c r="Q5" s="1" t="s">
        <v>0</v>
      </c>
      <c r="R5" s="1" t="s">
        <v>0</v>
      </c>
      <c r="S5" s="1" t="s">
        <v>0</v>
      </c>
      <c r="T5" s="1" t="s">
        <v>0</v>
      </c>
      <c r="U5" s="1" t="s">
        <v>0</v>
      </c>
      <c r="V5" s="1" t="s">
        <v>0</v>
      </c>
      <c r="W5" s="1" t="s">
        <v>0</v>
      </c>
      <c r="X5" s="1" t="s">
        <v>0</v>
      </c>
      <c r="Y5" s="1" t="s">
        <v>0</v>
      </c>
      <c r="Z5" s="1" t="s">
        <v>0</v>
      </c>
      <c r="AA5" s="1" t="s">
        <v>0</v>
      </c>
      <c r="AB5" s="1" t="s">
        <v>0</v>
      </c>
      <c r="AC5" s="1" t="s">
        <v>0</v>
      </c>
      <c r="AD5" s="1" t="s">
        <v>0</v>
      </c>
      <c r="AE5" s="1" t="s">
        <v>0</v>
      </c>
      <c r="AF5" s="1" t="s">
        <v>0</v>
      </c>
      <c r="AG5" s="1" t="s">
        <v>0</v>
      </c>
      <c r="AH5" s="1" t="s">
        <v>0</v>
      </c>
      <c r="AI5" s="1" t="s">
        <v>0</v>
      </c>
      <c r="AJ5" s="1" t="s">
        <v>0</v>
      </c>
      <c r="AK5" s="1" t="s">
        <v>0</v>
      </c>
      <c r="AL5" s="1" t="s">
        <v>0</v>
      </c>
      <c r="AM5" s="1" t="s">
        <v>0</v>
      </c>
      <c r="AN5" s="1" t="s">
        <v>0</v>
      </c>
      <c r="AO5" s="1" t="s">
        <v>0</v>
      </c>
      <c r="AP5" s="1" t="s">
        <v>0</v>
      </c>
      <c r="AQ5" s="1" t="s">
        <v>0</v>
      </c>
      <c r="AR5" s="1" t="s">
        <v>0</v>
      </c>
      <c r="AS5" s="1" t="s">
        <v>0</v>
      </c>
      <c r="AT5" s="1" t="s">
        <v>0</v>
      </c>
      <c r="AU5" s="1" t="s">
        <v>0</v>
      </c>
      <c r="AV5" s="1" t="s">
        <v>0</v>
      </c>
      <c r="AW5" s="1" t="s">
        <v>0</v>
      </c>
      <c r="AX5" s="1" t="s">
        <v>0</v>
      </c>
      <c r="AY5" s="1" t="s">
        <v>0</v>
      </c>
      <c r="AZ5" s="1" t="s">
        <v>0</v>
      </c>
      <c r="BA5" s="1" t="s">
        <v>0</v>
      </c>
      <c r="BB5" s="1" t="s">
        <v>0</v>
      </c>
      <c r="BC5" s="1" t="s">
        <v>0</v>
      </c>
      <c r="BD5" s="1" t="s">
        <v>0</v>
      </c>
      <c r="BE5" s="1" t="s">
        <v>0</v>
      </c>
      <c r="BF5" s="1" t="s">
        <v>0</v>
      </c>
      <c r="BG5" s="1" t="s">
        <v>0</v>
      </c>
      <c r="BH5" s="1" t="s">
        <v>0</v>
      </c>
      <c r="BI5" s="1" t="s">
        <v>0</v>
      </c>
      <c r="BJ5" s="1" t="s">
        <v>0</v>
      </c>
      <c r="BK5" s="1" t="s">
        <v>0</v>
      </c>
      <c r="BL5" s="1" t="s">
        <v>0</v>
      </c>
      <c r="BM5" s="1" t="s">
        <v>0</v>
      </c>
      <c r="BN5" s="1" t="s">
        <v>0</v>
      </c>
      <c r="BO5" s="1" t="s">
        <v>0</v>
      </c>
      <c r="BP5" s="1" t="s">
        <v>0</v>
      </c>
      <c r="BQ5" s="1" t="s">
        <v>0</v>
      </c>
      <c r="BR5" s="1" t="s">
        <v>0</v>
      </c>
      <c r="BS5" s="1" t="s">
        <v>0</v>
      </c>
      <c r="BT5" s="1" t="s">
        <v>0</v>
      </c>
      <c r="BU5" s="1" t="s">
        <v>0</v>
      </c>
      <c r="BV5" s="1" t="s">
        <v>0</v>
      </c>
      <c r="BW5" s="1" t="s">
        <v>0</v>
      </c>
      <c r="BX5" s="1" t="s">
        <v>0</v>
      </c>
      <c r="BY5" s="1" t="s">
        <v>0</v>
      </c>
      <c r="BZ5" s="1" t="s">
        <v>0</v>
      </c>
      <c r="CA5" s="1" t="s">
        <v>0</v>
      </c>
      <c r="CB5" s="1" t="s">
        <v>0</v>
      </c>
      <c r="CC5" s="1" t="s">
        <v>0</v>
      </c>
      <c r="CD5" s="1" t="s">
        <v>0</v>
      </c>
      <c r="CE5" s="1" t="s">
        <v>0</v>
      </c>
      <c r="CF5" s="1" t="s">
        <v>0</v>
      </c>
      <c r="CG5" s="1" t="s">
        <v>0</v>
      </c>
      <c r="CH5" s="1" t="s">
        <v>0</v>
      </c>
      <c r="CI5" s="1" t="s">
        <v>0</v>
      </c>
      <c r="CJ5" s="1" t="s">
        <v>0</v>
      </c>
      <c r="CK5" s="1" t="s">
        <v>0</v>
      </c>
      <c r="CL5" s="1" t="s">
        <v>0</v>
      </c>
      <c r="CM5" s="1" t="s">
        <v>0</v>
      </c>
      <c r="CN5" s="1" t="s">
        <v>0</v>
      </c>
      <c r="CO5" s="1" t="s">
        <v>0</v>
      </c>
      <c r="CP5" s="1" t="s">
        <v>0</v>
      </c>
      <c r="CQ5" s="1" t="s">
        <v>0</v>
      </c>
      <c r="CR5" s="1" t="s">
        <v>0</v>
      </c>
      <c r="CS5" s="1" t="s">
        <v>0</v>
      </c>
      <c r="CT5" s="1" t="s">
        <v>0</v>
      </c>
      <c r="CU5" s="1" t="s">
        <v>0</v>
      </c>
      <c r="CV5" s="1" t="s">
        <v>0</v>
      </c>
      <c r="CW5" s="1" t="s">
        <v>0</v>
      </c>
      <c r="CX5" s="1" t="s">
        <v>0</v>
      </c>
      <c r="CY5" s="1" t="s">
        <v>0</v>
      </c>
      <c r="CZ5" s="1" t="s">
        <v>0</v>
      </c>
      <c r="DA5" s="1" t="s">
        <v>0</v>
      </c>
      <c r="DB5" s="1" t="s">
        <v>0</v>
      </c>
      <c r="DC5" s="1" t="s">
        <v>0</v>
      </c>
      <c r="DD5" s="1" t="s">
        <v>0</v>
      </c>
      <c r="DE5" s="1" t="s">
        <v>0</v>
      </c>
      <c r="DF5" s="1" t="s">
        <v>0</v>
      </c>
      <c r="DG5" s="1" t="s">
        <v>0</v>
      </c>
      <c r="DH5" s="1" t="s">
        <v>0</v>
      </c>
      <c r="DI5" s="1" t="s">
        <v>0</v>
      </c>
      <c r="DJ5" s="1" t="s">
        <v>0</v>
      </c>
      <c r="DK5" s="1" t="s">
        <v>0</v>
      </c>
      <c r="DL5" s="1" t="s">
        <v>0</v>
      </c>
      <c r="DM5" s="1" t="s">
        <v>0</v>
      </c>
      <c r="DN5" s="1" t="s">
        <v>0</v>
      </c>
      <c r="DO5" s="1" t="s">
        <v>0</v>
      </c>
      <c r="DP5" s="1" t="s">
        <v>0</v>
      </c>
      <c r="DQ5" s="1" t="s">
        <v>0</v>
      </c>
      <c r="DR5" s="1" t="s">
        <v>0</v>
      </c>
      <c r="DS5" s="1" t="s">
        <v>0</v>
      </c>
      <c r="DT5" s="1" t="s">
        <v>0</v>
      </c>
      <c r="DU5" s="1" t="s">
        <v>0</v>
      </c>
      <c r="DV5" s="1" t="s">
        <v>0</v>
      </c>
      <c r="DW5" s="1" t="s">
        <v>0</v>
      </c>
      <c r="DX5" s="1" t="s">
        <v>0</v>
      </c>
      <c r="DY5" s="1" t="s">
        <v>0</v>
      </c>
      <c r="DZ5" s="1" t="s">
        <v>0</v>
      </c>
      <c r="EA5" s="1" t="s">
        <v>0</v>
      </c>
      <c r="EB5" s="1" t="s">
        <v>0</v>
      </c>
      <c r="EC5" s="1" t="s">
        <v>0</v>
      </c>
      <c r="ED5" s="1" t="s">
        <v>0</v>
      </c>
      <c r="EE5" s="1" t="s">
        <v>0</v>
      </c>
      <c r="EF5" s="1" t="s">
        <v>0</v>
      </c>
      <c r="EG5" s="1" t="s">
        <v>0</v>
      </c>
      <c r="EH5" s="1" t="s">
        <v>0</v>
      </c>
      <c r="EI5" s="1" t="s">
        <v>0</v>
      </c>
      <c r="EJ5" s="1" t="s">
        <v>0</v>
      </c>
      <c r="EK5" s="1" t="s">
        <v>0</v>
      </c>
      <c r="EL5" s="1" t="s">
        <v>0</v>
      </c>
      <c r="EM5" s="1" t="s">
        <v>0</v>
      </c>
      <c r="EN5" s="1" t="s">
        <v>0</v>
      </c>
      <c r="EO5" s="1" t="s">
        <v>0</v>
      </c>
      <c r="EP5" s="1" t="s">
        <v>0</v>
      </c>
      <c r="EQ5" s="1" t="s">
        <v>0</v>
      </c>
      <c r="ER5" s="1" t="s">
        <v>0</v>
      </c>
      <c r="ES5" s="1" t="s">
        <v>0</v>
      </c>
      <c r="ET5" s="1" t="s">
        <v>0</v>
      </c>
      <c r="EU5" s="1" t="s">
        <v>0</v>
      </c>
      <c r="EV5" s="1" t="s">
        <v>0</v>
      </c>
      <c r="EW5" s="1" t="s">
        <v>0</v>
      </c>
      <c r="EX5" s="1" t="s">
        <v>0</v>
      </c>
      <c r="EY5" s="1" t="s">
        <v>0</v>
      </c>
      <c r="EZ5" s="1" t="s">
        <v>0</v>
      </c>
      <c r="FA5" s="1" t="s">
        <v>0</v>
      </c>
      <c r="FB5" s="1" t="s">
        <v>0</v>
      </c>
      <c r="FC5" s="1" t="s">
        <v>0</v>
      </c>
      <c r="FD5" s="1" t="s">
        <v>0</v>
      </c>
      <c r="FE5" s="1" t="s">
        <v>0</v>
      </c>
      <c r="FF5" s="1" t="s">
        <v>0</v>
      </c>
      <c r="FG5" s="1" t="s">
        <v>0</v>
      </c>
      <c r="FH5" s="1" t="s">
        <v>0</v>
      </c>
      <c r="FI5" s="1" t="s">
        <v>0</v>
      </c>
      <c r="FJ5" s="1" t="s">
        <v>0</v>
      </c>
      <c r="FK5" s="1" t="s">
        <v>0</v>
      </c>
      <c r="FL5" s="1" t="s">
        <v>0</v>
      </c>
      <c r="FM5" s="1" t="s">
        <v>0</v>
      </c>
      <c r="FN5" s="1" t="s">
        <v>0</v>
      </c>
      <c r="FO5" s="1" t="s">
        <v>0</v>
      </c>
      <c r="FP5" s="1" t="s">
        <v>0</v>
      </c>
      <c r="FQ5" s="1" t="s">
        <v>0</v>
      </c>
      <c r="FR5" s="1" t="s">
        <v>0</v>
      </c>
      <c r="FS5" s="1" t="s">
        <v>0</v>
      </c>
      <c r="FT5" s="1" t="s">
        <v>0</v>
      </c>
      <c r="FU5" s="1" t="s">
        <v>0</v>
      </c>
      <c r="FV5" s="1" t="s">
        <v>0</v>
      </c>
      <c r="FW5" s="1" t="s">
        <v>0</v>
      </c>
      <c r="FX5" s="1" t="s">
        <v>0</v>
      </c>
      <c r="FY5" s="1" t="s">
        <v>0</v>
      </c>
      <c r="FZ5" s="1" t="s">
        <v>0</v>
      </c>
      <c r="GA5" s="1" t="s">
        <v>0</v>
      </c>
      <c r="GB5" s="1" t="s">
        <v>0</v>
      </c>
      <c r="GC5" s="1" t="s">
        <v>0</v>
      </c>
      <c r="GD5" s="1" t="s">
        <v>0</v>
      </c>
      <c r="GE5" s="1" t="s">
        <v>0</v>
      </c>
      <c r="GF5" s="1" t="s">
        <v>0</v>
      </c>
      <c r="GG5" s="1" t="s">
        <v>0</v>
      </c>
      <c r="GH5" s="1" t="s">
        <v>0</v>
      </c>
      <c r="GI5" s="1" t="s">
        <v>0</v>
      </c>
      <c r="GJ5" s="1" t="s">
        <v>0</v>
      </c>
      <c r="GK5" s="1" t="s">
        <v>0</v>
      </c>
      <c r="GL5" s="1" t="s">
        <v>0</v>
      </c>
      <c r="GM5" s="1" t="s">
        <v>0</v>
      </c>
      <c r="GN5" s="1" t="s">
        <v>0</v>
      </c>
      <c r="GO5" s="1" t="s">
        <v>0</v>
      </c>
      <c r="GP5" s="1" t="s">
        <v>0</v>
      </c>
      <c r="GQ5" s="1" t="s">
        <v>0</v>
      </c>
      <c r="GR5" s="1" t="s">
        <v>0</v>
      </c>
      <c r="GS5" s="1" t="s">
        <v>0</v>
      </c>
      <c r="GT5" s="1" t="s">
        <v>0</v>
      </c>
      <c r="GU5" s="1" t="s">
        <v>0</v>
      </c>
      <c r="GV5" s="1" t="s">
        <v>0</v>
      </c>
      <c r="GW5" s="1" t="s">
        <v>0</v>
      </c>
      <c r="GX5" s="1" t="s">
        <v>0</v>
      </c>
      <c r="GY5" s="1" t="s">
        <v>0</v>
      </c>
      <c r="GZ5" s="1" t="s">
        <v>0</v>
      </c>
      <c r="HA5" s="1" t="s">
        <v>0</v>
      </c>
      <c r="HB5" s="1" t="s">
        <v>0</v>
      </c>
      <c r="HC5" s="1" t="s">
        <v>0</v>
      </c>
      <c r="HD5" s="1" t="s">
        <v>0</v>
      </c>
      <c r="HE5" s="1" t="s">
        <v>0</v>
      </c>
      <c r="HF5" s="1" t="s">
        <v>0</v>
      </c>
      <c r="HG5" s="1" t="s">
        <v>0</v>
      </c>
      <c r="HH5" s="1" t="s">
        <v>0</v>
      </c>
      <c r="HI5" s="1" t="s">
        <v>0</v>
      </c>
      <c r="HJ5" s="1" t="s">
        <v>0</v>
      </c>
      <c r="HK5" s="1" t="s">
        <v>0</v>
      </c>
      <c r="HL5" s="1" t="s">
        <v>0</v>
      </c>
      <c r="HM5" s="1" t="s">
        <v>0</v>
      </c>
      <c r="HN5" s="1" t="s">
        <v>0</v>
      </c>
      <c r="HO5" s="1" t="s">
        <v>0</v>
      </c>
      <c r="HP5" s="1" t="s">
        <v>0</v>
      </c>
      <c r="HQ5" s="1" t="s">
        <v>0</v>
      </c>
      <c r="HR5" s="1" t="s">
        <v>0</v>
      </c>
      <c r="HS5" s="1" t="s">
        <v>0</v>
      </c>
      <c r="HT5" s="1" t="s">
        <v>0</v>
      </c>
      <c r="HU5" s="1" t="s">
        <v>0</v>
      </c>
      <c r="HV5" s="1" t="s">
        <v>0</v>
      </c>
      <c r="HW5" s="1" t="s">
        <v>0</v>
      </c>
      <c r="HX5" s="1" t="s">
        <v>0</v>
      </c>
      <c r="HY5" s="1" t="s">
        <v>0</v>
      </c>
      <c r="HZ5" s="1" t="s">
        <v>0</v>
      </c>
      <c r="IA5" s="1" t="s">
        <v>0</v>
      </c>
      <c r="IB5" s="1" t="s">
        <v>0</v>
      </c>
      <c r="IC5" s="1" t="s">
        <v>0</v>
      </c>
      <c r="ID5" s="1" t="s">
        <v>0</v>
      </c>
      <c r="IE5" s="1" t="s">
        <v>0</v>
      </c>
      <c r="IF5" s="1" t="s">
        <v>0</v>
      </c>
      <c r="IG5" s="1" t="s">
        <v>0</v>
      </c>
      <c r="IH5" s="1" t="s">
        <v>0</v>
      </c>
      <c r="II5" s="1" t="s">
        <v>0</v>
      </c>
    </row>
    <row r="6" spans="1:243" x14ac:dyDescent="0.25">
      <c r="A6" s="1" t="s">
        <v>1613</v>
      </c>
      <c r="B6" s="4" t="s">
        <v>36</v>
      </c>
      <c r="C6" s="4" t="s">
        <v>37</v>
      </c>
      <c r="D6" s="35">
        <v>644179.94959901203</v>
      </c>
      <c r="E6" s="35">
        <v>959602.32529062696</v>
      </c>
      <c r="F6" s="35">
        <v>850495.61930932302</v>
      </c>
      <c r="G6" s="35">
        <v>484256.848497422</v>
      </c>
      <c r="H6" s="35">
        <v>876108.61131256295</v>
      </c>
      <c r="I6" s="35">
        <v>878286.29481849796</v>
      </c>
      <c r="J6" s="35">
        <v>821354.60957045294</v>
      </c>
      <c r="K6" s="35">
        <v>620029.13137432805</v>
      </c>
      <c r="L6" s="35">
        <v>567686.81828304904</v>
      </c>
      <c r="M6" s="35">
        <v>666009.38521988003</v>
      </c>
      <c r="N6" s="1">
        <v>893171.59279619099</v>
      </c>
      <c r="O6" s="1">
        <v>512885.22272417799</v>
      </c>
      <c r="P6" s="1">
        <v>612113.16997357097</v>
      </c>
      <c r="Q6" s="1">
        <v>570514.39924363105</v>
      </c>
      <c r="R6" s="1">
        <v>645728.80784795701</v>
      </c>
      <c r="S6" s="1">
        <v>784811.21875025996</v>
      </c>
      <c r="T6" s="1">
        <v>601993.953337215</v>
      </c>
      <c r="U6" s="1">
        <v>592814.32352970005</v>
      </c>
      <c r="V6" s="1">
        <v>521627.78321655898</v>
      </c>
      <c r="W6" s="1">
        <v>730315.72102110996</v>
      </c>
      <c r="X6" s="1">
        <v>552212.51064969297</v>
      </c>
      <c r="Y6" s="1">
        <v>558575.45695761603</v>
      </c>
      <c r="Z6" s="1">
        <v>544877.12895567203</v>
      </c>
      <c r="AA6" s="1">
        <v>580893.59192491998</v>
      </c>
      <c r="AB6" s="1">
        <v>514099.86300311598</v>
      </c>
      <c r="AC6" s="1">
        <v>615514.37788848497</v>
      </c>
      <c r="AD6" s="1">
        <v>585641.03139606304</v>
      </c>
      <c r="AE6" s="1">
        <v>1057509.6013744599</v>
      </c>
      <c r="AF6" s="1">
        <v>483953.62977092701</v>
      </c>
      <c r="AG6" s="1">
        <v>687043.38043012598</v>
      </c>
      <c r="AH6" s="1">
        <v>505328.33629013097</v>
      </c>
      <c r="AI6" s="1">
        <v>524022.94589965901</v>
      </c>
      <c r="AJ6" s="1">
        <v>539098.39567045099</v>
      </c>
      <c r="AK6" s="1">
        <v>818746.60647854803</v>
      </c>
      <c r="AL6" s="1">
        <v>549180.83464794501</v>
      </c>
      <c r="AM6" s="1">
        <v>598962.01058607805</v>
      </c>
      <c r="AN6" s="1">
        <v>588600.48129669996</v>
      </c>
      <c r="AO6" s="1">
        <v>660399.93819552101</v>
      </c>
      <c r="AP6" s="1">
        <v>806301.28811023501</v>
      </c>
      <c r="AQ6" s="1">
        <v>966214.68223626399</v>
      </c>
      <c r="AR6" s="1">
        <v>590287.494060111</v>
      </c>
      <c r="AS6" s="1">
        <v>555364.320758719</v>
      </c>
      <c r="AT6" s="1">
        <v>415211.85607310402</v>
      </c>
      <c r="AU6" s="1">
        <v>576784.72696839296</v>
      </c>
      <c r="AV6" s="1">
        <v>539316.40973339102</v>
      </c>
      <c r="AW6" s="1">
        <v>630023.20394456806</v>
      </c>
      <c r="AX6" s="1">
        <v>885732.78015070502</v>
      </c>
      <c r="AY6" s="1">
        <v>554823.91800291801</v>
      </c>
      <c r="AZ6" s="1">
        <v>565882.77320294594</v>
      </c>
      <c r="BA6" s="1">
        <v>607841.53985682304</v>
      </c>
      <c r="BB6" s="1">
        <v>694016.43783512001</v>
      </c>
      <c r="BC6" s="1">
        <v>697811.53183518106</v>
      </c>
      <c r="BD6" s="1">
        <v>820426.32535384095</v>
      </c>
      <c r="BE6" s="1">
        <v>437546.76931728399</v>
      </c>
      <c r="BF6" s="1">
        <v>823566.81552717998</v>
      </c>
      <c r="BG6" s="1">
        <v>503378.913386592</v>
      </c>
      <c r="BH6" s="1">
        <v>769349.48209449195</v>
      </c>
      <c r="BI6" s="1">
        <v>750676.01842128998</v>
      </c>
      <c r="BJ6" s="1">
        <v>487996.81611463602</v>
      </c>
      <c r="BK6" s="1">
        <v>509886.36285525397</v>
      </c>
      <c r="BL6" s="1">
        <v>698952.84888246295</v>
      </c>
      <c r="BM6" s="1">
        <v>726798.03872104897</v>
      </c>
      <c r="BN6" s="1">
        <v>573866.41599852603</v>
      </c>
      <c r="BO6" s="1">
        <v>561941.97714797896</v>
      </c>
      <c r="BP6" s="1">
        <v>1042855.60948932</v>
      </c>
      <c r="BQ6" s="1">
        <v>539125.75195380102</v>
      </c>
      <c r="BR6" s="1">
        <v>1034069.60692155</v>
      </c>
      <c r="BS6" s="1">
        <v>634913.08780289395</v>
      </c>
      <c r="BT6" s="1">
        <v>408993.33677843597</v>
      </c>
      <c r="BU6" s="1">
        <v>540018.02087380004</v>
      </c>
      <c r="BV6" s="1">
        <v>463918.68412308698</v>
      </c>
      <c r="BW6" s="1">
        <v>639421.91235404799</v>
      </c>
      <c r="BX6" s="1">
        <v>708807.82275172498</v>
      </c>
      <c r="BY6" s="1">
        <v>599272.42078397598</v>
      </c>
      <c r="BZ6" s="1">
        <v>703106.88112976705</v>
      </c>
      <c r="CA6" s="1">
        <v>609325.13697568001</v>
      </c>
      <c r="CB6" s="1">
        <v>465645.403527738</v>
      </c>
      <c r="CC6" s="1">
        <v>453692.396583775</v>
      </c>
      <c r="CD6" s="1">
        <v>672572.26136818202</v>
      </c>
      <c r="CE6" s="1">
        <v>733625.934995602</v>
      </c>
      <c r="CF6" s="1">
        <v>565066.52785026794</v>
      </c>
      <c r="CG6" s="1">
        <v>496904.304623009</v>
      </c>
      <c r="CH6" s="1">
        <v>484413.73331013601</v>
      </c>
      <c r="CI6" s="1">
        <v>910544.95568993804</v>
      </c>
      <c r="CJ6" s="1">
        <v>729018.73092475301</v>
      </c>
      <c r="CK6" s="1">
        <v>932821.103438169</v>
      </c>
      <c r="CL6" s="1">
        <v>555586.81702615495</v>
      </c>
      <c r="CM6" s="1">
        <v>762062.328357197</v>
      </c>
      <c r="CN6" s="1">
        <v>557003.66181866999</v>
      </c>
      <c r="CO6" s="1">
        <v>386462.06783174502</v>
      </c>
      <c r="CP6" s="1">
        <v>771616.22277056705</v>
      </c>
      <c r="CQ6" s="1">
        <v>600858.02603454201</v>
      </c>
      <c r="CR6" s="1">
        <v>613633.708777647</v>
      </c>
      <c r="CS6" s="1">
        <v>707502.20815706102</v>
      </c>
      <c r="CT6" s="1">
        <v>653041.17468234396</v>
      </c>
      <c r="CU6" s="1">
        <v>711384.14571191499</v>
      </c>
      <c r="CV6" s="1">
        <v>807425.22596096701</v>
      </c>
      <c r="CW6" s="1">
        <v>892396.01791724504</v>
      </c>
      <c r="CX6" s="1">
        <v>743680.20512585295</v>
      </c>
      <c r="CY6" s="1">
        <v>614421.88310613798</v>
      </c>
      <c r="CZ6" s="1">
        <v>713762.52034010505</v>
      </c>
      <c r="DA6" s="1">
        <v>450851.758085643</v>
      </c>
      <c r="DB6" s="1">
        <v>741075.55190000299</v>
      </c>
      <c r="DC6" s="1">
        <v>728246.09809741494</v>
      </c>
      <c r="DD6" s="1">
        <v>679163.39613205998</v>
      </c>
      <c r="DE6" s="1">
        <v>784085.68339606805</v>
      </c>
      <c r="DF6" s="1">
        <v>445955.40607460699</v>
      </c>
      <c r="DG6" s="1">
        <v>752640.416130375</v>
      </c>
      <c r="DH6" s="1">
        <v>856636.000026886</v>
      </c>
      <c r="DI6" s="1">
        <v>523339.61153393699</v>
      </c>
      <c r="DJ6" s="1">
        <v>873008.813715611</v>
      </c>
      <c r="DK6" s="1">
        <v>408348.357810591</v>
      </c>
      <c r="DL6" s="1">
        <v>375774.87680915499</v>
      </c>
      <c r="DM6" s="1">
        <v>636896.70372349001</v>
      </c>
      <c r="DN6" s="1">
        <v>658696.06631632894</v>
      </c>
      <c r="DO6" s="1">
        <v>488159.07064537698</v>
      </c>
      <c r="DP6" s="1">
        <v>435414.990584179</v>
      </c>
      <c r="DQ6" s="1">
        <v>730635.83532806195</v>
      </c>
      <c r="DR6" s="1">
        <v>719440.80329309904</v>
      </c>
      <c r="DS6" s="1">
        <v>998292.85627047799</v>
      </c>
      <c r="DT6" s="1">
        <v>790046.91922227002</v>
      </c>
      <c r="DU6" s="1">
        <v>549156.54031349695</v>
      </c>
      <c r="DV6" s="1">
        <v>508352.48772088601</v>
      </c>
      <c r="DW6" s="1">
        <v>777039.80990134296</v>
      </c>
      <c r="DX6" s="1">
        <v>554453.62896873103</v>
      </c>
      <c r="DY6" s="1">
        <v>577472.97540253703</v>
      </c>
      <c r="DZ6" s="1">
        <v>709077.860934761</v>
      </c>
      <c r="EA6" s="1">
        <v>514597.210652293</v>
      </c>
      <c r="EB6" s="1">
        <v>673453.71510776901</v>
      </c>
      <c r="EC6" s="1">
        <v>761168.25527447299</v>
      </c>
      <c r="ED6" s="1">
        <v>671054.02911277604</v>
      </c>
      <c r="EE6" s="1">
        <v>604167.56249064603</v>
      </c>
      <c r="EF6" s="1">
        <v>1016947.64762821</v>
      </c>
      <c r="EG6" s="1">
        <v>583162.07905865205</v>
      </c>
      <c r="EH6" s="1">
        <v>523723.32267838198</v>
      </c>
      <c r="EI6" s="1">
        <v>723223.73002398899</v>
      </c>
      <c r="EJ6" s="1">
        <v>552687.60822936601</v>
      </c>
      <c r="EK6" s="1">
        <v>492751.40637603402</v>
      </c>
      <c r="EL6" s="1">
        <v>301716.089367598</v>
      </c>
      <c r="EM6" s="1">
        <v>557033.76356096799</v>
      </c>
      <c r="EN6" s="1">
        <v>625925.13574117096</v>
      </c>
      <c r="EO6" s="1">
        <v>632991.83619236504</v>
      </c>
      <c r="EP6" s="1">
        <v>514047.04027768801</v>
      </c>
      <c r="EQ6" s="1">
        <v>723146.09756552905</v>
      </c>
      <c r="ER6" s="1">
        <v>782626.40260944504</v>
      </c>
      <c r="ES6" s="1">
        <v>580889.477683809</v>
      </c>
      <c r="ET6" s="1">
        <v>876123.48830335506</v>
      </c>
      <c r="EU6" s="1">
        <v>903737.57081578299</v>
      </c>
      <c r="EV6" s="1">
        <v>643067.34031564498</v>
      </c>
      <c r="EW6" s="1">
        <v>482606.38489731099</v>
      </c>
      <c r="EX6" s="1">
        <v>547141.76337789698</v>
      </c>
      <c r="EY6" s="1">
        <v>396794.93770311598</v>
      </c>
      <c r="EZ6" s="1">
        <v>547145.42695557198</v>
      </c>
      <c r="FA6" s="1">
        <v>654672.69094405498</v>
      </c>
      <c r="FB6" s="1">
        <v>830240.17865235801</v>
      </c>
      <c r="FC6" s="1">
        <v>530210.96448356402</v>
      </c>
      <c r="FD6" s="1">
        <v>521740.83012961497</v>
      </c>
      <c r="FE6" s="1">
        <v>582330.06277770398</v>
      </c>
      <c r="FF6" s="1">
        <v>610370.99785692396</v>
      </c>
      <c r="FG6" s="1">
        <v>657649.77583981701</v>
      </c>
      <c r="FH6" s="1">
        <v>730177.45653815195</v>
      </c>
      <c r="FI6" s="1">
        <v>748409.09603204695</v>
      </c>
      <c r="FJ6" s="1">
        <v>416675.45231968601</v>
      </c>
      <c r="FK6" s="1">
        <v>498521.71168663399</v>
      </c>
      <c r="FL6" s="1">
        <v>763823.74594555795</v>
      </c>
      <c r="FM6" s="1">
        <v>643044.870484874</v>
      </c>
      <c r="FN6" s="1">
        <v>780291.83300793497</v>
      </c>
      <c r="FO6" s="1">
        <v>524090.85859528999</v>
      </c>
      <c r="FP6" s="1">
        <v>714062.34514517896</v>
      </c>
      <c r="FQ6" s="1">
        <v>673347.23406900396</v>
      </c>
      <c r="FR6" s="1">
        <v>446787.42288110399</v>
      </c>
      <c r="FS6" s="1">
        <v>802796.67814371199</v>
      </c>
      <c r="FT6" s="1">
        <v>695946.651083073</v>
      </c>
      <c r="FU6" s="1">
        <v>383773.14450003701</v>
      </c>
      <c r="FV6" s="1">
        <v>903255.15441243502</v>
      </c>
      <c r="FW6" s="1">
        <v>317992.33766445698</v>
      </c>
      <c r="FX6" s="1">
        <v>581368.62948299095</v>
      </c>
      <c r="FY6" s="1">
        <v>658205.60035861505</v>
      </c>
      <c r="FZ6" s="1">
        <v>480806.62137554301</v>
      </c>
      <c r="GA6" s="1">
        <v>692218.53045310499</v>
      </c>
      <c r="GB6" s="1">
        <v>795709.44220858102</v>
      </c>
      <c r="GC6" s="1">
        <v>908055.00401059503</v>
      </c>
      <c r="GD6" s="1">
        <v>743260.27825896302</v>
      </c>
      <c r="GE6" s="1">
        <v>593071.53871778504</v>
      </c>
      <c r="GF6" s="1">
        <v>585403.56640673499</v>
      </c>
      <c r="GG6" s="1">
        <v>584725.71248597198</v>
      </c>
      <c r="GH6" s="1">
        <v>774256.682990712</v>
      </c>
      <c r="GI6" s="1">
        <v>510975.20374614798</v>
      </c>
      <c r="GJ6" s="1">
        <v>680845.48860250204</v>
      </c>
      <c r="GK6" s="1">
        <v>472082.079729155</v>
      </c>
      <c r="GL6" s="1">
        <v>662863.66419428005</v>
      </c>
      <c r="GM6" s="1">
        <v>557685.47777170001</v>
      </c>
      <c r="GN6" s="1">
        <v>930636.72688304295</v>
      </c>
      <c r="GO6" s="1">
        <v>448503.74574830203</v>
      </c>
      <c r="GP6" s="1">
        <v>983414.38386919803</v>
      </c>
      <c r="GQ6" s="1">
        <v>988119.72698509996</v>
      </c>
      <c r="GR6" s="1">
        <v>844862.45416365901</v>
      </c>
      <c r="GS6" s="1">
        <v>767201.66279452201</v>
      </c>
      <c r="GT6" s="1">
        <v>465568.72880170803</v>
      </c>
      <c r="GU6" s="1">
        <v>743709.45606169698</v>
      </c>
      <c r="GV6" s="1">
        <v>576933.18728845404</v>
      </c>
      <c r="GW6" s="1">
        <v>917564.06128352403</v>
      </c>
      <c r="GX6" s="1">
        <v>657533.61020651401</v>
      </c>
      <c r="GY6" s="1">
        <v>1159915.3136668301</v>
      </c>
      <c r="GZ6" s="1">
        <v>479521.53220688301</v>
      </c>
      <c r="HA6" s="1">
        <v>779139.16347136803</v>
      </c>
      <c r="HB6" s="1">
        <v>642175.84759173496</v>
      </c>
      <c r="HC6" s="1">
        <v>563903.54197326896</v>
      </c>
      <c r="HD6" s="1">
        <v>750701.69672226196</v>
      </c>
      <c r="HE6" s="1">
        <v>860980.197256424</v>
      </c>
      <c r="HF6" s="1">
        <v>486440.86878770101</v>
      </c>
      <c r="HG6" s="1">
        <v>593349.12860069796</v>
      </c>
      <c r="HH6" s="1">
        <v>590349.63453766296</v>
      </c>
      <c r="HI6" s="1">
        <v>631547.244468402</v>
      </c>
      <c r="HJ6" s="1">
        <v>935345.47253038501</v>
      </c>
      <c r="HK6" s="1">
        <v>717344.09218832699</v>
      </c>
      <c r="HL6" s="1">
        <v>586817.47416888596</v>
      </c>
      <c r="HM6" s="1">
        <v>563472.12500309094</v>
      </c>
      <c r="HN6" s="1">
        <v>718175.57526518404</v>
      </c>
      <c r="HO6" s="1">
        <v>646207.70853506401</v>
      </c>
      <c r="HP6" s="1">
        <v>572064.47910956701</v>
      </c>
      <c r="HQ6" s="1">
        <v>495349.21348890098</v>
      </c>
      <c r="HR6" s="1">
        <v>435240.94437281002</v>
      </c>
      <c r="HS6" s="1">
        <v>536522.44492272602</v>
      </c>
      <c r="HT6" s="1">
        <v>492000.33557128703</v>
      </c>
      <c r="HU6" s="1">
        <v>408126.66917821701</v>
      </c>
      <c r="HV6" s="1">
        <v>685983.92726800195</v>
      </c>
      <c r="HW6" s="1">
        <v>678423.20860828494</v>
      </c>
      <c r="HX6" s="1">
        <v>469987.922677967</v>
      </c>
      <c r="HY6" s="1">
        <v>1163069.9091282999</v>
      </c>
      <c r="HZ6" s="1">
        <v>663158.74863358098</v>
      </c>
      <c r="IA6" s="1">
        <v>870317.28781739296</v>
      </c>
      <c r="IB6" s="1">
        <v>570823.28540677298</v>
      </c>
      <c r="IC6" s="1">
        <v>579347.41440461995</v>
      </c>
      <c r="ID6" s="1">
        <v>491020.06310407899</v>
      </c>
      <c r="IE6" s="1">
        <v>362063.69900022401</v>
      </c>
      <c r="IF6" s="1">
        <v>769730.75154218497</v>
      </c>
      <c r="IG6" s="1">
        <v>529921.07726621605</v>
      </c>
      <c r="IH6" s="1">
        <v>409668.47730303701</v>
      </c>
      <c r="II6" s="1">
        <v>714383.36495193804</v>
      </c>
    </row>
    <row r="7" spans="1:243" x14ac:dyDescent="0.25">
      <c r="A7" s="1" t="s">
        <v>1614</v>
      </c>
      <c r="B7" s="4" t="s">
        <v>41</v>
      </c>
      <c r="C7" s="4" t="s">
        <v>42</v>
      </c>
      <c r="D7" s="35">
        <v>1753349.86223349</v>
      </c>
      <c r="E7" s="35">
        <v>1229661.1234367101</v>
      </c>
      <c r="F7" s="35">
        <v>1330565.1057641699</v>
      </c>
      <c r="G7" s="35">
        <v>1032316.53012763</v>
      </c>
      <c r="H7" s="35">
        <v>2178511.66686637</v>
      </c>
      <c r="I7" s="35">
        <v>1244732.31412692</v>
      </c>
      <c r="J7" s="35">
        <v>1010122.24473935</v>
      </c>
      <c r="K7" s="35">
        <v>1537952.3116192501</v>
      </c>
      <c r="L7" s="35">
        <v>1119474.4010660399</v>
      </c>
      <c r="M7" s="35">
        <v>11406841.752364401</v>
      </c>
      <c r="N7" s="1">
        <v>2444740.1427625599</v>
      </c>
      <c r="O7" s="1">
        <v>439330.918654687</v>
      </c>
      <c r="P7" s="1">
        <v>1867532.0680602901</v>
      </c>
      <c r="Q7" s="1">
        <v>3168398.0216000802</v>
      </c>
      <c r="R7" s="1">
        <v>3995659.0532788201</v>
      </c>
      <c r="S7" s="1">
        <v>866873.35652422695</v>
      </c>
      <c r="T7" s="1">
        <v>3894328.4661517502</v>
      </c>
      <c r="U7" s="1">
        <v>1450400.40527912</v>
      </c>
      <c r="V7" s="1">
        <v>1256299.7574545101</v>
      </c>
      <c r="W7" s="1">
        <v>1039869.48190367</v>
      </c>
      <c r="X7" s="1">
        <v>1591588.4784220699</v>
      </c>
      <c r="Y7" s="1">
        <v>1823393.9417482601</v>
      </c>
      <c r="Z7" s="1">
        <v>1864503.6115862699</v>
      </c>
      <c r="AA7" s="1">
        <v>3254869.6318475902</v>
      </c>
      <c r="AB7" s="1">
        <v>2985868.93841779</v>
      </c>
      <c r="AC7" s="1">
        <v>2154295.9195648902</v>
      </c>
      <c r="AD7" s="1">
        <v>3524468.1298538102</v>
      </c>
      <c r="AE7" s="1">
        <v>1327140.35857581</v>
      </c>
      <c r="AF7" s="1">
        <v>1830379.1752404801</v>
      </c>
      <c r="AG7" s="1">
        <v>2961531.99171066</v>
      </c>
      <c r="AH7" s="1">
        <v>610329.846877267</v>
      </c>
      <c r="AI7" s="1">
        <v>707183.30446223903</v>
      </c>
      <c r="AJ7" s="1">
        <v>953652.30791942403</v>
      </c>
      <c r="AK7" s="1">
        <v>764586.53039245598</v>
      </c>
      <c r="AL7" s="1">
        <v>4476619.8189540403</v>
      </c>
      <c r="AM7" s="1">
        <v>1449183.6624340301</v>
      </c>
      <c r="AN7" s="1">
        <v>1501041.58278435</v>
      </c>
      <c r="AO7" s="1">
        <v>6836491.6144308504</v>
      </c>
      <c r="AP7" s="1">
        <v>1510487.60589949</v>
      </c>
      <c r="AQ7" s="1">
        <v>3617085.6933797202</v>
      </c>
      <c r="AR7" s="1">
        <v>1073137.2998188699</v>
      </c>
      <c r="AS7" s="1">
        <v>2082546.03577876</v>
      </c>
      <c r="AT7" s="1">
        <v>3880983.3135784101</v>
      </c>
      <c r="AU7" s="1">
        <v>3916142.9717262499</v>
      </c>
      <c r="AV7" s="1">
        <v>1975978.8816794101</v>
      </c>
      <c r="AW7" s="1">
        <v>1717869.6592296499</v>
      </c>
      <c r="AX7" s="1">
        <v>2677892.3886182099</v>
      </c>
      <c r="AY7" s="1">
        <v>3890687.7459550798</v>
      </c>
      <c r="AZ7" s="1">
        <v>1587311.44283647</v>
      </c>
      <c r="BA7" s="1">
        <v>674367.89866460103</v>
      </c>
      <c r="BB7" s="1">
        <v>1216616.0764653799</v>
      </c>
      <c r="BC7" s="1">
        <v>2052453.8056226</v>
      </c>
      <c r="BD7" s="1">
        <v>3293665.1151224198</v>
      </c>
      <c r="BE7" s="1">
        <v>2194658.7583910599</v>
      </c>
      <c r="BF7" s="1">
        <v>1438850.16697865</v>
      </c>
      <c r="BG7" s="1">
        <v>1777156.77808037</v>
      </c>
      <c r="BH7" s="1">
        <v>1664194.9077165199</v>
      </c>
      <c r="BI7" s="1">
        <v>2961542.2304696399</v>
      </c>
      <c r="BJ7" s="1">
        <v>3351811.0349396002</v>
      </c>
      <c r="BK7" s="1">
        <v>895442.17366396904</v>
      </c>
      <c r="BL7" s="1">
        <v>2077943.3487589101</v>
      </c>
      <c r="BM7" s="1">
        <v>743336.69878446998</v>
      </c>
      <c r="BN7" s="1">
        <v>2270577.68079489</v>
      </c>
      <c r="BO7" s="1">
        <v>1280136.9227030301</v>
      </c>
      <c r="BP7" s="1">
        <v>1412253.7086874701</v>
      </c>
      <c r="BQ7" s="1">
        <v>2330295.6256123902</v>
      </c>
      <c r="BR7" s="1">
        <v>2474435.7261143699</v>
      </c>
      <c r="BS7" s="1">
        <v>3969091.4095887602</v>
      </c>
      <c r="BT7" s="1">
        <v>354144.91868307302</v>
      </c>
      <c r="BU7" s="1">
        <v>1417757.5928293599</v>
      </c>
      <c r="BV7" s="1">
        <v>1146240.79403536</v>
      </c>
      <c r="BW7" s="1">
        <v>728620.40081076103</v>
      </c>
      <c r="BX7" s="1">
        <v>2930814.2495470899</v>
      </c>
      <c r="BY7" s="1">
        <v>1691611.88352467</v>
      </c>
      <c r="BZ7" s="1">
        <v>1309527.93743204</v>
      </c>
      <c r="CA7" s="1">
        <v>2560539.1709462102</v>
      </c>
      <c r="CB7" s="1">
        <v>1312001.0058023999</v>
      </c>
      <c r="CC7" s="1">
        <v>1889783.1532230801</v>
      </c>
      <c r="CD7" s="1">
        <v>1654791.9680622499</v>
      </c>
      <c r="CE7" s="1">
        <v>2205487.5671501099</v>
      </c>
      <c r="CF7" s="1">
        <v>5041738.5868561696</v>
      </c>
      <c r="CG7" s="1">
        <v>3189088.7973430902</v>
      </c>
      <c r="CH7" s="1">
        <v>2175067.89789666</v>
      </c>
      <c r="CI7" s="1">
        <v>1815242.8661082599</v>
      </c>
      <c r="CJ7" s="1">
        <v>2599254.3977466798</v>
      </c>
      <c r="CK7" s="1">
        <v>1282362.0888294999</v>
      </c>
      <c r="CL7" s="1">
        <v>886077.19440983201</v>
      </c>
      <c r="CM7" s="1">
        <v>2603075.4224326699</v>
      </c>
      <c r="CN7" s="1">
        <v>2525051.5483197202</v>
      </c>
      <c r="CO7" s="1">
        <v>1353824.2331479599</v>
      </c>
      <c r="CP7" s="1">
        <v>1409224.92623468</v>
      </c>
      <c r="CQ7" s="1">
        <v>548760.55798879697</v>
      </c>
      <c r="CR7" s="1">
        <v>4293334.8644630797</v>
      </c>
      <c r="CS7" s="1">
        <v>1173379.39438224</v>
      </c>
      <c r="CT7" s="1">
        <v>1512720.78067937</v>
      </c>
      <c r="CU7" s="1">
        <v>713856.96712189796</v>
      </c>
      <c r="CV7" s="1">
        <v>1235493.8255046101</v>
      </c>
      <c r="CW7" s="1">
        <v>808309.32963458204</v>
      </c>
      <c r="CX7" s="1">
        <v>6262581.9273497099</v>
      </c>
      <c r="CY7" s="1">
        <v>801342.56189084996</v>
      </c>
      <c r="CZ7" s="1">
        <v>1608252.4183922999</v>
      </c>
      <c r="DA7" s="1">
        <v>2675277.5179780801</v>
      </c>
      <c r="DB7" s="1">
        <v>769739.804749829</v>
      </c>
      <c r="DC7" s="1">
        <v>1373636.95582081</v>
      </c>
      <c r="DD7" s="1">
        <v>1161377.7764737599</v>
      </c>
      <c r="DE7" s="1">
        <v>632064.13391633995</v>
      </c>
      <c r="DF7" s="1">
        <v>1286944.5561903</v>
      </c>
      <c r="DG7" s="1">
        <v>1514517.8439468001</v>
      </c>
      <c r="DH7" s="1">
        <v>1246126.45908183</v>
      </c>
      <c r="DI7" s="1">
        <v>1455442.55381278</v>
      </c>
      <c r="DJ7" s="1">
        <v>3457138.4875771701</v>
      </c>
      <c r="DK7" s="1">
        <v>2231469.0769939502</v>
      </c>
      <c r="DL7" s="1">
        <v>1610029.3508482201</v>
      </c>
      <c r="DM7" s="1">
        <v>1750517.0749875701</v>
      </c>
      <c r="DN7" s="1">
        <v>924700.37963791005</v>
      </c>
      <c r="DO7" s="1">
        <v>1549155.1420170299</v>
      </c>
      <c r="DP7" s="1">
        <v>1443049.7702913999</v>
      </c>
      <c r="DQ7" s="1">
        <v>1838793.7197269199</v>
      </c>
      <c r="DR7" s="1">
        <v>1934278.62681668</v>
      </c>
      <c r="DS7" s="1">
        <v>733726.99500961497</v>
      </c>
      <c r="DT7" s="1">
        <v>1174184.57672553</v>
      </c>
      <c r="DU7" s="1">
        <v>1751008.0270261101</v>
      </c>
      <c r="DV7" s="1">
        <v>3129766.4297811901</v>
      </c>
      <c r="DW7" s="1">
        <v>630957.04797395004</v>
      </c>
      <c r="DX7" s="1">
        <v>1645733.10557684</v>
      </c>
      <c r="DY7" s="1">
        <v>1509933.43519631</v>
      </c>
      <c r="DZ7" s="1">
        <v>1165363.7339115101</v>
      </c>
      <c r="EA7" s="1">
        <v>941805.99057862803</v>
      </c>
      <c r="EB7" s="1">
        <v>474338.30568903702</v>
      </c>
      <c r="EC7" s="1">
        <v>485206.95856681099</v>
      </c>
      <c r="ED7" s="1">
        <v>2185451.9328498999</v>
      </c>
      <c r="EE7" s="1">
        <v>4066170.1006401698</v>
      </c>
      <c r="EF7" s="1">
        <v>1141595.79664907</v>
      </c>
      <c r="EG7" s="1">
        <v>2339868.9933928899</v>
      </c>
      <c r="EH7" s="1">
        <v>1008684.2837333</v>
      </c>
      <c r="EI7" s="1">
        <v>781820.78691960603</v>
      </c>
      <c r="EJ7" s="1">
        <v>272966.56031902501</v>
      </c>
      <c r="EK7" s="1">
        <v>1281577.2705550799</v>
      </c>
      <c r="EL7" s="1">
        <v>2054544.18588135</v>
      </c>
      <c r="EM7" s="1">
        <v>1292551.32000807</v>
      </c>
      <c r="EN7" s="1">
        <v>1781080.2533929499</v>
      </c>
      <c r="EO7" s="1">
        <v>1390293.0408159699</v>
      </c>
      <c r="EP7" s="1">
        <v>1327239.8452552799</v>
      </c>
      <c r="EQ7" s="1">
        <v>1228943.1411471199</v>
      </c>
      <c r="ER7" s="1">
        <v>692301.69268392096</v>
      </c>
      <c r="ES7" s="1">
        <v>2498229.6300347601</v>
      </c>
      <c r="ET7" s="1">
        <v>1343039.44654682</v>
      </c>
      <c r="EU7" s="1">
        <v>1641156.5613018801</v>
      </c>
      <c r="EV7" s="1">
        <v>1487940.5146846101</v>
      </c>
      <c r="EW7" s="1">
        <v>1236491.4827000001</v>
      </c>
      <c r="EX7" s="1">
        <v>2451755.4073079298</v>
      </c>
      <c r="EY7" s="1">
        <v>1920032.8256560201</v>
      </c>
      <c r="EZ7" s="1">
        <v>3985973.4813124901</v>
      </c>
      <c r="FA7" s="1">
        <v>703687.32086697104</v>
      </c>
      <c r="FB7" s="1">
        <v>1381974.3575812301</v>
      </c>
      <c r="FC7" s="1">
        <v>1884976.5206987499</v>
      </c>
      <c r="FD7" s="1">
        <v>1183740.55124341</v>
      </c>
      <c r="FE7" s="1">
        <v>3301593.8838285701</v>
      </c>
      <c r="FF7" s="1">
        <v>1515248.69084888</v>
      </c>
      <c r="FG7" s="1">
        <v>1073557.13430672</v>
      </c>
      <c r="FH7" s="1">
        <v>3392179.1301100301</v>
      </c>
      <c r="FI7" s="1">
        <v>3364031.7073325799</v>
      </c>
      <c r="FJ7" s="1">
        <v>2649276.60331327</v>
      </c>
      <c r="FK7" s="1">
        <v>1066841.3446621301</v>
      </c>
      <c r="FL7" s="1">
        <v>5265231.0611504801</v>
      </c>
      <c r="FM7" s="1">
        <v>1285614.1206366799</v>
      </c>
      <c r="FN7" s="1">
        <v>1340422.33935915</v>
      </c>
      <c r="FO7" s="1">
        <v>1297222.4003938001</v>
      </c>
      <c r="FP7" s="1">
        <v>1849344.3657906</v>
      </c>
      <c r="FQ7" s="1">
        <v>1123345.4779037</v>
      </c>
      <c r="FR7" s="1">
        <v>162388.667876725</v>
      </c>
      <c r="FS7" s="1">
        <v>1388222.18253846</v>
      </c>
      <c r="FT7" s="1">
        <v>1029994.57850371</v>
      </c>
      <c r="FU7" s="1">
        <v>1352912.5456558201</v>
      </c>
      <c r="FV7" s="1">
        <v>1514696.6831012401</v>
      </c>
      <c r="FW7" s="1">
        <v>1848711.6974487801</v>
      </c>
      <c r="FX7" s="1">
        <v>1028783.98240592</v>
      </c>
      <c r="FY7" s="1">
        <v>6584994.3097118</v>
      </c>
      <c r="FZ7" s="1">
        <v>2710557.6567590199</v>
      </c>
      <c r="GA7" s="1">
        <v>3246820.65951327</v>
      </c>
      <c r="GB7" s="1">
        <v>1460390.5890492101</v>
      </c>
      <c r="GC7" s="1">
        <v>1171793.2610989599</v>
      </c>
      <c r="GD7" s="1">
        <v>627548.91816074902</v>
      </c>
      <c r="GE7" s="1">
        <v>1102006.94681169</v>
      </c>
      <c r="GF7" s="1">
        <v>1158517.4177109101</v>
      </c>
      <c r="GG7" s="1">
        <v>1629508.5321780699</v>
      </c>
      <c r="GH7" s="1">
        <v>6590405.2433001101</v>
      </c>
      <c r="GI7" s="1">
        <v>1308659.1887844</v>
      </c>
      <c r="GJ7" s="1">
        <v>2528589.9290734599</v>
      </c>
      <c r="GK7" s="1">
        <v>1048271.11465381</v>
      </c>
      <c r="GL7" s="1">
        <v>3249881.61000808</v>
      </c>
      <c r="GM7" s="1">
        <v>3439822.37878884</v>
      </c>
      <c r="GN7" s="1">
        <v>1312661.5548209799</v>
      </c>
      <c r="GO7" s="1">
        <v>1360042.8391305699</v>
      </c>
      <c r="GP7" s="1">
        <v>617507.15469064703</v>
      </c>
      <c r="GQ7" s="1">
        <v>810642.964017928</v>
      </c>
      <c r="GR7" s="1">
        <v>8168844.4247200098</v>
      </c>
      <c r="GS7" s="1">
        <v>2139546.5178437801</v>
      </c>
      <c r="GT7" s="1">
        <v>3602184.9143199199</v>
      </c>
      <c r="GU7" s="1">
        <v>1335292.9901803699</v>
      </c>
      <c r="GV7" s="1">
        <v>3434934.8554570698</v>
      </c>
      <c r="GW7" s="1">
        <v>158215.552112456</v>
      </c>
      <c r="GX7" s="1">
        <v>1373017.3988972299</v>
      </c>
      <c r="GY7" s="1">
        <v>420092.00352318399</v>
      </c>
      <c r="GZ7" s="1">
        <v>1817891.83813432</v>
      </c>
      <c r="HA7" s="1">
        <v>2266740.5928050098</v>
      </c>
      <c r="HB7" s="1">
        <v>1752522.4614659899</v>
      </c>
      <c r="HC7" s="1">
        <v>1126331.5832430399</v>
      </c>
      <c r="HD7" s="1">
        <v>949800.75268279703</v>
      </c>
      <c r="HE7" s="1">
        <v>1919133.33227366</v>
      </c>
      <c r="HF7" s="1">
        <v>1234215.86346764</v>
      </c>
      <c r="HG7" s="1">
        <v>657081.99627527804</v>
      </c>
      <c r="HH7" s="1">
        <v>1429594.85482374</v>
      </c>
      <c r="HI7" s="1">
        <v>2596815.5719401198</v>
      </c>
      <c r="HJ7" s="1">
        <v>1195430.9496689099</v>
      </c>
      <c r="HK7" s="1">
        <v>1395559.44454295</v>
      </c>
      <c r="HL7" s="1">
        <v>1239450.0372039201</v>
      </c>
      <c r="HM7" s="1">
        <v>1801953.12625993</v>
      </c>
      <c r="HN7" s="1">
        <v>826063.70988300606</v>
      </c>
      <c r="HO7" s="1">
        <v>1259489.2373975201</v>
      </c>
      <c r="HP7" s="1">
        <v>2556731.7648484199</v>
      </c>
      <c r="HQ7" s="1">
        <v>1228507.9353125901</v>
      </c>
      <c r="HR7" s="1">
        <v>1549462.52182926</v>
      </c>
      <c r="HS7" s="1">
        <v>2247581.1695798598</v>
      </c>
      <c r="HT7" s="1">
        <v>1611411.5283866399</v>
      </c>
      <c r="HU7" s="1">
        <v>1290918.92586212</v>
      </c>
      <c r="HV7" s="1">
        <v>566603.30590376805</v>
      </c>
      <c r="HW7" s="1">
        <v>3059936.90176589</v>
      </c>
      <c r="HX7" s="1">
        <v>728374.26385515905</v>
      </c>
      <c r="HY7" s="1">
        <v>856161.715015764</v>
      </c>
      <c r="HZ7" s="1">
        <v>2728875.15904311</v>
      </c>
      <c r="IA7" s="1">
        <v>860250.64561379305</v>
      </c>
      <c r="IB7" s="1">
        <v>1763264.87304714</v>
      </c>
      <c r="IC7" s="1">
        <v>731599.58452919603</v>
      </c>
      <c r="ID7" s="1">
        <v>625321.84063909599</v>
      </c>
      <c r="IE7" s="1">
        <v>2066951.3628996599</v>
      </c>
      <c r="IF7" s="1">
        <v>1856355.64922594</v>
      </c>
      <c r="IG7" s="1">
        <v>1173904.1804420201</v>
      </c>
      <c r="IH7" s="1">
        <v>1691762.17497709</v>
      </c>
      <c r="II7" s="1">
        <v>675812.31215578003</v>
      </c>
    </row>
    <row r="8" spans="1:243" x14ac:dyDescent="0.25">
      <c r="A8" s="1" t="s">
        <v>1616</v>
      </c>
      <c r="B8" s="4" t="s">
        <v>46</v>
      </c>
      <c r="C8" s="4" t="s">
        <v>47</v>
      </c>
      <c r="D8" s="35" t="s">
        <v>0</v>
      </c>
      <c r="E8" s="35" t="s">
        <v>0</v>
      </c>
      <c r="F8" s="35" t="s">
        <v>0</v>
      </c>
      <c r="G8" s="35" t="s">
        <v>0</v>
      </c>
      <c r="H8" s="35" t="s">
        <v>0</v>
      </c>
      <c r="I8" s="35" t="s">
        <v>0</v>
      </c>
      <c r="J8" s="35" t="s">
        <v>0</v>
      </c>
      <c r="K8" s="35" t="s">
        <v>0</v>
      </c>
      <c r="L8" s="35" t="s">
        <v>0</v>
      </c>
      <c r="M8" s="35" t="s">
        <v>0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  <c r="U8" s="1" t="s">
        <v>0</v>
      </c>
      <c r="V8" s="1" t="s">
        <v>0</v>
      </c>
      <c r="W8" s="1" t="s">
        <v>0</v>
      </c>
      <c r="X8" s="1" t="s">
        <v>0</v>
      </c>
      <c r="Y8" s="1" t="s">
        <v>0</v>
      </c>
      <c r="Z8" s="1" t="s">
        <v>0</v>
      </c>
      <c r="AA8" s="1" t="s">
        <v>0</v>
      </c>
      <c r="AB8" s="1" t="s">
        <v>0</v>
      </c>
      <c r="AC8" s="1" t="s">
        <v>0</v>
      </c>
      <c r="AD8" s="1" t="s">
        <v>0</v>
      </c>
      <c r="AE8" s="1" t="s">
        <v>0</v>
      </c>
      <c r="AF8" s="1" t="s">
        <v>0</v>
      </c>
      <c r="AG8" s="1" t="s">
        <v>0</v>
      </c>
      <c r="AH8" s="1" t="s">
        <v>0</v>
      </c>
      <c r="AI8" s="1" t="s">
        <v>0</v>
      </c>
      <c r="AJ8" s="1" t="s">
        <v>0</v>
      </c>
      <c r="AK8" s="1" t="s">
        <v>0</v>
      </c>
      <c r="AL8" s="1" t="s">
        <v>0</v>
      </c>
      <c r="AM8" s="1" t="s">
        <v>0</v>
      </c>
      <c r="AN8" s="1" t="s">
        <v>0</v>
      </c>
      <c r="AO8" s="1" t="s">
        <v>0</v>
      </c>
      <c r="AP8" s="1" t="s">
        <v>0</v>
      </c>
      <c r="AQ8" s="1" t="s">
        <v>0</v>
      </c>
      <c r="AR8" s="1" t="s">
        <v>0</v>
      </c>
      <c r="AS8" s="1" t="s">
        <v>0</v>
      </c>
      <c r="AT8" s="1" t="s">
        <v>0</v>
      </c>
      <c r="AU8" s="1" t="s">
        <v>0</v>
      </c>
      <c r="AV8" s="1" t="s">
        <v>0</v>
      </c>
      <c r="AW8" s="1" t="s">
        <v>0</v>
      </c>
      <c r="AX8" s="1" t="s">
        <v>0</v>
      </c>
      <c r="AY8" s="1" t="s">
        <v>0</v>
      </c>
      <c r="AZ8" s="1" t="s">
        <v>0</v>
      </c>
      <c r="BA8" s="1" t="s">
        <v>0</v>
      </c>
      <c r="BB8" s="1" t="s">
        <v>0</v>
      </c>
      <c r="BC8" s="1" t="s">
        <v>0</v>
      </c>
      <c r="BD8" s="1" t="s">
        <v>0</v>
      </c>
      <c r="BE8" s="1" t="s">
        <v>0</v>
      </c>
      <c r="BF8" s="1" t="s">
        <v>0</v>
      </c>
      <c r="BG8" s="1" t="s">
        <v>0</v>
      </c>
      <c r="BH8" s="1" t="s">
        <v>0</v>
      </c>
      <c r="BI8" s="1" t="s">
        <v>0</v>
      </c>
      <c r="BJ8" s="1" t="s">
        <v>0</v>
      </c>
      <c r="BK8" s="1" t="s">
        <v>0</v>
      </c>
      <c r="BL8" s="1" t="s">
        <v>0</v>
      </c>
      <c r="BM8" s="1" t="s">
        <v>0</v>
      </c>
      <c r="BN8" s="1" t="s">
        <v>0</v>
      </c>
      <c r="BO8" s="1" t="s">
        <v>0</v>
      </c>
      <c r="BP8" s="1" t="s">
        <v>0</v>
      </c>
      <c r="BQ8" s="1" t="s">
        <v>0</v>
      </c>
      <c r="BR8" s="1" t="s">
        <v>0</v>
      </c>
      <c r="BS8" s="1" t="s">
        <v>0</v>
      </c>
      <c r="BT8" s="1" t="s">
        <v>0</v>
      </c>
      <c r="BU8" s="1" t="s">
        <v>0</v>
      </c>
      <c r="BV8" s="1" t="s">
        <v>0</v>
      </c>
      <c r="BW8" s="1" t="s">
        <v>0</v>
      </c>
      <c r="BX8" s="1" t="s">
        <v>0</v>
      </c>
      <c r="BY8" s="1" t="s">
        <v>0</v>
      </c>
      <c r="BZ8" s="1" t="s">
        <v>0</v>
      </c>
      <c r="CA8" s="1" t="s">
        <v>0</v>
      </c>
      <c r="CB8" s="1" t="s">
        <v>0</v>
      </c>
      <c r="CC8" s="1" t="s">
        <v>0</v>
      </c>
      <c r="CD8" s="1" t="s">
        <v>0</v>
      </c>
      <c r="CE8" s="1" t="s">
        <v>0</v>
      </c>
      <c r="CF8" s="1" t="s">
        <v>0</v>
      </c>
      <c r="CG8" s="1" t="s">
        <v>0</v>
      </c>
      <c r="CH8" s="1" t="s">
        <v>0</v>
      </c>
      <c r="CI8" s="1" t="s">
        <v>0</v>
      </c>
      <c r="CJ8" s="1" t="s">
        <v>0</v>
      </c>
      <c r="CK8" s="1" t="s">
        <v>0</v>
      </c>
      <c r="CL8" s="1" t="s">
        <v>0</v>
      </c>
      <c r="CM8" s="1" t="s">
        <v>0</v>
      </c>
      <c r="CN8" s="1" t="s">
        <v>0</v>
      </c>
      <c r="CO8" s="1" t="s">
        <v>0</v>
      </c>
      <c r="CP8" s="1" t="s">
        <v>0</v>
      </c>
      <c r="CQ8" s="1" t="s">
        <v>0</v>
      </c>
      <c r="CR8" s="1" t="s">
        <v>0</v>
      </c>
      <c r="CS8" s="1" t="s">
        <v>0</v>
      </c>
      <c r="CT8" s="1" t="s">
        <v>0</v>
      </c>
      <c r="CU8" s="1" t="s">
        <v>0</v>
      </c>
      <c r="CV8" s="1" t="s">
        <v>0</v>
      </c>
      <c r="CW8" s="1" t="s">
        <v>0</v>
      </c>
      <c r="CX8" s="1" t="s">
        <v>0</v>
      </c>
      <c r="CY8" s="1" t="s">
        <v>0</v>
      </c>
      <c r="CZ8" s="1" t="s">
        <v>0</v>
      </c>
      <c r="DA8" s="1" t="s">
        <v>0</v>
      </c>
      <c r="DB8" s="1" t="s">
        <v>0</v>
      </c>
      <c r="DC8" s="1" t="s">
        <v>0</v>
      </c>
      <c r="DD8" s="1" t="s">
        <v>0</v>
      </c>
      <c r="DE8" s="1" t="s">
        <v>0</v>
      </c>
      <c r="DF8" s="1" t="s">
        <v>0</v>
      </c>
      <c r="DG8" s="1" t="s">
        <v>0</v>
      </c>
      <c r="DH8" s="1" t="s">
        <v>0</v>
      </c>
      <c r="DI8" s="1" t="s">
        <v>0</v>
      </c>
      <c r="DJ8" s="1" t="s">
        <v>0</v>
      </c>
      <c r="DK8" s="1" t="s">
        <v>0</v>
      </c>
      <c r="DL8" s="1" t="s">
        <v>0</v>
      </c>
      <c r="DM8" s="1" t="s">
        <v>0</v>
      </c>
      <c r="DN8" s="1" t="s">
        <v>0</v>
      </c>
      <c r="DO8" s="1" t="s">
        <v>0</v>
      </c>
      <c r="DP8" s="1" t="s">
        <v>0</v>
      </c>
      <c r="DQ8" s="1" t="s">
        <v>0</v>
      </c>
      <c r="DR8" s="1" t="s">
        <v>0</v>
      </c>
      <c r="DS8" s="1" t="s">
        <v>0</v>
      </c>
      <c r="DT8" s="1" t="s">
        <v>0</v>
      </c>
      <c r="DU8" s="1" t="s">
        <v>0</v>
      </c>
      <c r="DV8" s="1" t="s">
        <v>0</v>
      </c>
      <c r="DW8" s="1" t="s">
        <v>0</v>
      </c>
      <c r="DX8" s="1" t="s">
        <v>0</v>
      </c>
      <c r="DY8" s="1" t="s">
        <v>0</v>
      </c>
      <c r="DZ8" s="1" t="s">
        <v>0</v>
      </c>
      <c r="EA8" s="1" t="s">
        <v>0</v>
      </c>
      <c r="EB8" s="1" t="s">
        <v>0</v>
      </c>
      <c r="EC8" s="1" t="s">
        <v>0</v>
      </c>
      <c r="ED8" s="1" t="s">
        <v>0</v>
      </c>
      <c r="EE8" s="1" t="s">
        <v>0</v>
      </c>
      <c r="EF8" s="1" t="s">
        <v>0</v>
      </c>
      <c r="EG8" s="1" t="s">
        <v>0</v>
      </c>
      <c r="EH8" s="1" t="s">
        <v>0</v>
      </c>
      <c r="EI8" s="1" t="s">
        <v>0</v>
      </c>
      <c r="EJ8" s="1" t="s">
        <v>0</v>
      </c>
      <c r="EK8" s="1" t="s">
        <v>0</v>
      </c>
      <c r="EL8" s="1" t="s">
        <v>0</v>
      </c>
      <c r="EM8" s="1" t="s">
        <v>0</v>
      </c>
      <c r="EN8" s="1" t="s">
        <v>0</v>
      </c>
      <c r="EO8" s="1" t="s">
        <v>0</v>
      </c>
      <c r="EP8" s="1" t="s">
        <v>0</v>
      </c>
      <c r="EQ8" s="1" t="s">
        <v>0</v>
      </c>
      <c r="ER8" s="1" t="s">
        <v>0</v>
      </c>
      <c r="ES8" s="1" t="s">
        <v>0</v>
      </c>
      <c r="ET8" s="1" t="s">
        <v>0</v>
      </c>
      <c r="EU8" s="1" t="s">
        <v>0</v>
      </c>
      <c r="EV8" s="1" t="s">
        <v>0</v>
      </c>
      <c r="EW8" s="1" t="s">
        <v>0</v>
      </c>
      <c r="EX8" s="1" t="s">
        <v>0</v>
      </c>
      <c r="EY8" s="1" t="s">
        <v>0</v>
      </c>
      <c r="EZ8" s="1" t="s">
        <v>0</v>
      </c>
      <c r="FA8" s="1" t="s">
        <v>0</v>
      </c>
      <c r="FB8" s="1" t="s">
        <v>0</v>
      </c>
      <c r="FC8" s="1" t="s">
        <v>0</v>
      </c>
      <c r="FD8" s="1" t="s">
        <v>0</v>
      </c>
      <c r="FE8" s="1" t="s">
        <v>0</v>
      </c>
      <c r="FF8" s="1" t="s">
        <v>0</v>
      </c>
      <c r="FG8" s="1" t="s">
        <v>0</v>
      </c>
      <c r="FH8" s="1" t="s">
        <v>0</v>
      </c>
      <c r="FI8" s="1" t="s">
        <v>0</v>
      </c>
      <c r="FJ8" s="1" t="s">
        <v>0</v>
      </c>
      <c r="FK8" s="1" t="s">
        <v>0</v>
      </c>
      <c r="FL8" s="1" t="s">
        <v>0</v>
      </c>
      <c r="FM8" s="1" t="s">
        <v>0</v>
      </c>
      <c r="FN8" s="1" t="s">
        <v>0</v>
      </c>
      <c r="FO8" s="1" t="s">
        <v>0</v>
      </c>
      <c r="FP8" s="1" t="s">
        <v>0</v>
      </c>
      <c r="FQ8" s="1" t="s">
        <v>0</v>
      </c>
      <c r="FR8" s="1" t="s">
        <v>0</v>
      </c>
      <c r="FS8" s="1" t="s">
        <v>0</v>
      </c>
      <c r="FT8" s="1" t="s">
        <v>0</v>
      </c>
      <c r="FU8" s="1" t="s">
        <v>0</v>
      </c>
      <c r="FV8" s="1" t="s">
        <v>0</v>
      </c>
      <c r="FW8" s="1" t="s">
        <v>0</v>
      </c>
      <c r="FX8" s="1" t="s">
        <v>0</v>
      </c>
      <c r="FY8" s="1" t="s">
        <v>0</v>
      </c>
      <c r="FZ8" s="1" t="s">
        <v>0</v>
      </c>
      <c r="GA8" s="1" t="s">
        <v>0</v>
      </c>
      <c r="GB8" s="1" t="s">
        <v>0</v>
      </c>
      <c r="GC8" s="1" t="s">
        <v>0</v>
      </c>
      <c r="GD8" s="1" t="s">
        <v>0</v>
      </c>
      <c r="GE8" s="1" t="s">
        <v>0</v>
      </c>
      <c r="GF8" s="1" t="s">
        <v>0</v>
      </c>
      <c r="GG8" s="1" t="s">
        <v>0</v>
      </c>
      <c r="GH8" s="1" t="s">
        <v>0</v>
      </c>
      <c r="GI8" s="1" t="s">
        <v>0</v>
      </c>
      <c r="GJ8" s="1" t="s">
        <v>0</v>
      </c>
      <c r="GK8" s="1" t="s">
        <v>0</v>
      </c>
      <c r="GL8" s="1" t="s">
        <v>0</v>
      </c>
      <c r="GM8" s="1" t="s">
        <v>0</v>
      </c>
      <c r="GN8" s="1" t="s">
        <v>0</v>
      </c>
      <c r="GO8" s="1" t="s">
        <v>0</v>
      </c>
      <c r="GP8" s="1" t="s">
        <v>0</v>
      </c>
      <c r="GQ8" s="1" t="s">
        <v>0</v>
      </c>
      <c r="GR8" s="1" t="s">
        <v>0</v>
      </c>
      <c r="GS8" s="1" t="s">
        <v>0</v>
      </c>
      <c r="GT8" s="1" t="s">
        <v>0</v>
      </c>
      <c r="GU8" s="1" t="s">
        <v>0</v>
      </c>
      <c r="GV8" s="1" t="s">
        <v>0</v>
      </c>
      <c r="GW8" s="1" t="s">
        <v>0</v>
      </c>
      <c r="GX8" s="1" t="s">
        <v>0</v>
      </c>
      <c r="GY8" s="1" t="s">
        <v>0</v>
      </c>
      <c r="GZ8" s="1" t="s">
        <v>0</v>
      </c>
      <c r="HA8" s="1" t="s">
        <v>0</v>
      </c>
      <c r="HB8" s="1" t="s">
        <v>0</v>
      </c>
      <c r="HC8" s="1" t="s">
        <v>0</v>
      </c>
      <c r="HD8" s="1" t="s">
        <v>0</v>
      </c>
      <c r="HE8" s="1" t="s">
        <v>0</v>
      </c>
      <c r="HF8" s="1" t="s">
        <v>0</v>
      </c>
      <c r="HG8" s="1" t="s">
        <v>0</v>
      </c>
      <c r="HH8" s="1" t="s">
        <v>0</v>
      </c>
      <c r="HI8" s="1" t="s">
        <v>0</v>
      </c>
      <c r="HJ8" s="1" t="s">
        <v>0</v>
      </c>
      <c r="HK8" s="1" t="s">
        <v>0</v>
      </c>
      <c r="HL8" s="1" t="s">
        <v>0</v>
      </c>
      <c r="HM8" s="1" t="s">
        <v>0</v>
      </c>
      <c r="HN8" s="1" t="s">
        <v>0</v>
      </c>
      <c r="HO8" s="1" t="s">
        <v>0</v>
      </c>
      <c r="HP8" s="1" t="s">
        <v>0</v>
      </c>
      <c r="HQ8" s="1" t="s">
        <v>0</v>
      </c>
      <c r="HR8" s="1" t="s">
        <v>0</v>
      </c>
      <c r="HS8" s="1" t="s">
        <v>0</v>
      </c>
      <c r="HT8" s="1" t="s">
        <v>0</v>
      </c>
      <c r="HU8" s="1" t="s">
        <v>0</v>
      </c>
      <c r="HV8" s="1" t="s">
        <v>0</v>
      </c>
      <c r="HW8" s="1" t="s">
        <v>0</v>
      </c>
      <c r="HX8" s="1" t="s">
        <v>0</v>
      </c>
      <c r="HY8" s="1" t="s">
        <v>0</v>
      </c>
      <c r="HZ8" s="1" t="s">
        <v>0</v>
      </c>
      <c r="IA8" s="1" t="s">
        <v>0</v>
      </c>
      <c r="IB8" s="1" t="s">
        <v>0</v>
      </c>
      <c r="IC8" s="1" t="s">
        <v>0</v>
      </c>
      <c r="ID8" s="1" t="s">
        <v>0</v>
      </c>
      <c r="IE8" s="1" t="s">
        <v>0</v>
      </c>
      <c r="IF8" s="1" t="s">
        <v>0</v>
      </c>
      <c r="IG8" s="1" t="s">
        <v>0</v>
      </c>
      <c r="IH8" s="1" t="s">
        <v>0</v>
      </c>
      <c r="II8" s="1" t="s">
        <v>0</v>
      </c>
    </row>
    <row r="9" spans="1:243" x14ac:dyDescent="0.25">
      <c r="A9" s="1" t="s">
        <v>1617</v>
      </c>
      <c r="B9" s="4" t="s">
        <v>51</v>
      </c>
      <c r="C9" s="4" t="s">
        <v>52</v>
      </c>
      <c r="D9" s="35" t="s">
        <v>0</v>
      </c>
      <c r="E9" s="35" t="s">
        <v>0</v>
      </c>
      <c r="F9" s="35" t="s">
        <v>0</v>
      </c>
      <c r="G9" s="35" t="s">
        <v>0</v>
      </c>
      <c r="H9" s="35" t="s">
        <v>0</v>
      </c>
      <c r="I9" s="35" t="s">
        <v>0</v>
      </c>
      <c r="J9" s="35" t="s">
        <v>0</v>
      </c>
      <c r="K9" s="35" t="s">
        <v>0</v>
      </c>
      <c r="L9" s="35" t="s">
        <v>0</v>
      </c>
      <c r="M9" s="35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  <c r="BY9" s="1" t="s">
        <v>0</v>
      </c>
      <c r="BZ9" s="1" t="s">
        <v>0</v>
      </c>
      <c r="CA9" s="1" t="s">
        <v>0</v>
      </c>
      <c r="CB9" s="1" t="s">
        <v>0</v>
      </c>
      <c r="CC9" s="1" t="s">
        <v>0</v>
      </c>
      <c r="CD9" s="1" t="s">
        <v>0</v>
      </c>
      <c r="CE9" s="1" t="s">
        <v>0</v>
      </c>
      <c r="CF9" s="1" t="s">
        <v>0</v>
      </c>
      <c r="CG9" s="1" t="s">
        <v>0</v>
      </c>
      <c r="CH9" s="1" t="s">
        <v>0</v>
      </c>
      <c r="CI9" s="1" t="s">
        <v>0</v>
      </c>
      <c r="CJ9" s="1" t="s">
        <v>0</v>
      </c>
      <c r="CK9" s="1" t="s">
        <v>0</v>
      </c>
      <c r="CL9" s="1" t="s">
        <v>0</v>
      </c>
      <c r="CM9" s="1" t="s">
        <v>0</v>
      </c>
      <c r="CN9" s="1" t="s">
        <v>0</v>
      </c>
      <c r="CO9" s="1" t="s">
        <v>0</v>
      </c>
      <c r="CP9" s="1" t="s">
        <v>0</v>
      </c>
      <c r="CQ9" s="1" t="s">
        <v>0</v>
      </c>
      <c r="CR9" s="1" t="s">
        <v>0</v>
      </c>
      <c r="CS9" s="1" t="s">
        <v>0</v>
      </c>
      <c r="CT9" s="1" t="s">
        <v>0</v>
      </c>
      <c r="CU9" s="1" t="s">
        <v>0</v>
      </c>
      <c r="CV9" s="1" t="s">
        <v>0</v>
      </c>
      <c r="CW9" s="1" t="s">
        <v>0</v>
      </c>
      <c r="CX9" s="1" t="s">
        <v>0</v>
      </c>
      <c r="CY9" s="1" t="s">
        <v>0</v>
      </c>
      <c r="CZ9" s="1" t="s">
        <v>0</v>
      </c>
      <c r="DA9" s="1" t="s">
        <v>0</v>
      </c>
      <c r="DB9" s="1" t="s">
        <v>0</v>
      </c>
      <c r="DC9" s="1" t="s">
        <v>0</v>
      </c>
      <c r="DD9" s="1" t="s">
        <v>0</v>
      </c>
      <c r="DE9" s="1" t="s">
        <v>0</v>
      </c>
      <c r="DF9" s="1" t="s">
        <v>0</v>
      </c>
      <c r="DG9" s="1" t="s">
        <v>0</v>
      </c>
      <c r="DH9" s="1" t="s">
        <v>0</v>
      </c>
      <c r="DI9" s="1" t="s">
        <v>0</v>
      </c>
      <c r="DJ9" s="1" t="s">
        <v>0</v>
      </c>
      <c r="DK9" s="1" t="s">
        <v>0</v>
      </c>
      <c r="DL9" s="1" t="s">
        <v>0</v>
      </c>
      <c r="DM9" s="1" t="s">
        <v>0</v>
      </c>
      <c r="DN9" s="1" t="s">
        <v>0</v>
      </c>
      <c r="DO9" s="1" t="s">
        <v>0</v>
      </c>
      <c r="DP9" s="1" t="s">
        <v>0</v>
      </c>
      <c r="DQ9" s="1" t="s">
        <v>0</v>
      </c>
      <c r="DR9" s="1" t="s">
        <v>0</v>
      </c>
      <c r="DS9" s="1" t="s">
        <v>0</v>
      </c>
      <c r="DT9" s="1" t="s">
        <v>0</v>
      </c>
      <c r="DU9" s="1" t="s">
        <v>0</v>
      </c>
      <c r="DV9" s="1" t="s">
        <v>0</v>
      </c>
      <c r="DW9" s="1" t="s">
        <v>0</v>
      </c>
      <c r="DX9" s="1" t="s">
        <v>0</v>
      </c>
      <c r="DY9" s="1" t="s">
        <v>0</v>
      </c>
      <c r="DZ9" s="1" t="s">
        <v>0</v>
      </c>
      <c r="EA9" s="1" t="s">
        <v>0</v>
      </c>
      <c r="EB9" s="1" t="s">
        <v>0</v>
      </c>
      <c r="EC9" s="1" t="s">
        <v>0</v>
      </c>
      <c r="ED9" s="1" t="s">
        <v>0</v>
      </c>
      <c r="EE9" s="1" t="s">
        <v>0</v>
      </c>
      <c r="EF9" s="1" t="s">
        <v>0</v>
      </c>
      <c r="EG9" s="1" t="s">
        <v>0</v>
      </c>
      <c r="EH9" s="1" t="s">
        <v>0</v>
      </c>
      <c r="EI9" s="1" t="s">
        <v>0</v>
      </c>
      <c r="EJ9" s="1" t="s">
        <v>0</v>
      </c>
      <c r="EK9" s="1" t="s">
        <v>0</v>
      </c>
      <c r="EL9" s="1" t="s">
        <v>0</v>
      </c>
      <c r="EM9" s="1" t="s">
        <v>0</v>
      </c>
      <c r="EN9" s="1" t="s">
        <v>0</v>
      </c>
      <c r="EO9" s="1" t="s">
        <v>0</v>
      </c>
      <c r="EP9" s="1" t="s">
        <v>0</v>
      </c>
      <c r="EQ9" s="1" t="s">
        <v>0</v>
      </c>
      <c r="ER9" s="1" t="s">
        <v>0</v>
      </c>
      <c r="ES9" s="1" t="s">
        <v>0</v>
      </c>
      <c r="ET9" s="1" t="s">
        <v>0</v>
      </c>
      <c r="EU9" s="1" t="s">
        <v>0</v>
      </c>
      <c r="EV9" s="1" t="s">
        <v>0</v>
      </c>
      <c r="EW9" s="1" t="s">
        <v>0</v>
      </c>
      <c r="EX9" s="1" t="s">
        <v>0</v>
      </c>
      <c r="EY9" s="1" t="s">
        <v>0</v>
      </c>
      <c r="EZ9" s="1" t="s">
        <v>0</v>
      </c>
      <c r="FA9" s="1" t="s">
        <v>0</v>
      </c>
      <c r="FB9" s="1" t="s">
        <v>0</v>
      </c>
      <c r="FC9" s="1" t="s">
        <v>0</v>
      </c>
      <c r="FD9" s="1" t="s">
        <v>0</v>
      </c>
      <c r="FE9" s="1" t="s">
        <v>0</v>
      </c>
      <c r="FF9" s="1" t="s">
        <v>0</v>
      </c>
      <c r="FG9" s="1" t="s">
        <v>0</v>
      </c>
      <c r="FH9" s="1" t="s">
        <v>0</v>
      </c>
      <c r="FI9" s="1" t="s">
        <v>0</v>
      </c>
      <c r="FJ9" s="1" t="s">
        <v>0</v>
      </c>
      <c r="FK9" s="1" t="s">
        <v>0</v>
      </c>
      <c r="FL9" s="1" t="s">
        <v>0</v>
      </c>
      <c r="FM9" s="1" t="s">
        <v>0</v>
      </c>
      <c r="FN9" s="1" t="s">
        <v>0</v>
      </c>
      <c r="FO9" s="1" t="s">
        <v>0</v>
      </c>
      <c r="FP9" s="1" t="s">
        <v>0</v>
      </c>
      <c r="FQ9" s="1" t="s">
        <v>0</v>
      </c>
      <c r="FR9" s="1" t="s">
        <v>0</v>
      </c>
      <c r="FS9" s="1" t="s">
        <v>0</v>
      </c>
      <c r="FT9" s="1" t="s">
        <v>0</v>
      </c>
      <c r="FU9" s="1" t="s">
        <v>0</v>
      </c>
      <c r="FV9" s="1" t="s">
        <v>0</v>
      </c>
      <c r="FW9" s="1" t="s">
        <v>0</v>
      </c>
      <c r="FX9" s="1" t="s">
        <v>0</v>
      </c>
      <c r="FY9" s="1" t="s">
        <v>0</v>
      </c>
      <c r="FZ9" s="1" t="s">
        <v>0</v>
      </c>
      <c r="GA9" s="1" t="s">
        <v>0</v>
      </c>
      <c r="GB9" s="1" t="s">
        <v>0</v>
      </c>
      <c r="GC9" s="1" t="s">
        <v>0</v>
      </c>
      <c r="GD9" s="1" t="s">
        <v>0</v>
      </c>
      <c r="GE9" s="1" t="s">
        <v>0</v>
      </c>
      <c r="GF9" s="1" t="s">
        <v>0</v>
      </c>
      <c r="GG9" s="1" t="s">
        <v>0</v>
      </c>
      <c r="GH9" s="1" t="s">
        <v>0</v>
      </c>
      <c r="GI9" s="1" t="s">
        <v>0</v>
      </c>
      <c r="GJ9" s="1" t="s">
        <v>0</v>
      </c>
      <c r="GK9" s="1" t="s">
        <v>0</v>
      </c>
      <c r="GL9" s="1" t="s">
        <v>0</v>
      </c>
      <c r="GM9" s="1" t="s">
        <v>0</v>
      </c>
      <c r="GN9" s="1" t="s">
        <v>0</v>
      </c>
      <c r="GO9" s="1" t="s">
        <v>0</v>
      </c>
      <c r="GP9" s="1" t="s">
        <v>0</v>
      </c>
      <c r="GQ9" s="1" t="s">
        <v>0</v>
      </c>
      <c r="GR9" s="1" t="s">
        <v>0</v>
      </c>
      <c r="GS9" s="1" t="s">
        <v>0</v>
      </c>
      <c r="GT9" s="1" t="s">
        <v>0</v>
      </c>
      <c r="GU9" s="1" t="s">
        <v>0</v>
      </c>
      <c r="GV9" s="1" t="s">
        <v>0</v>
      </c>
      <c r="GW9" s="1" t="s">
        <v>0</v>
      </c>
      <c r="GX9" s="1" t="s">
        <v>0</v>
      </c>
      <c r="GY9" s="1" t="s">
        <v>0</v>
      </c>
      <c r="GZ9" s="1" t="s">
        <v>0</v>
      </c>
      <c r="HA9" s="1" t="s">
        <v>0</v>
      </c>
      <c r="HB9" s="1" t="s">
        <v>0</v>
      </c>
      <c r="HC9" s="1" t="s">
        <v>0</v>
      </c>
      <c r="HD9" s="1" t="s">
        <v>0</v>
      </c>
      <c r="HE9" s="1" t="s">
        <v>0</v>
      </c>
      <c r="HF9" s="1" t="s">
        <v>0</v>
      </c>
      <c r="HG9" s="1" t="s">
        <v>0</v>
      </c>
      <c r="HH9" s="1" t="s">
        <v>0</v>
      </c>
      <c r="HI9" s="1" t="s">
        <v>0</v>
      </c>
      <c r="HJ9" s="1" t="s">
        <v>0</v>
      </c>
      <c r="HK9" s="1" t="s">
        <v>0</v>
      </c>
      <c r="HL9" s="1" t="s">
        <v>0</v>
      </c>
      <c r="HM9" s="1" t="s">
        <v>0</v>
      </c>
      <c r="HN9" s="1" t="s">
        <v>0</v>
      </c>
      <c r="HO9" s="1" t="s">
        <v>0</v>
      </c>
      <c r="HP9" s="1" t="s">
        <v>0</v>
      </c>
      <c r="HQ9" s="1" t="s">
        <v>0</v>
      </c>
      <c r="HR9" s="1" t="s">
        <v>0</v>
      </c>
      <c r="HS9" s="1" t="s">
        <v>0</v>
      </c>
      <c r="HT9" s="1" t="s">
        <v>0</v>
      </c>
      <c r="HU9" s="1" t="s">
        <v>0</v>
      </c>
      <c r="HV9" s="1" t="s">
        <v>0</v>
      </c>
      <c r="HW9" s="1" t="s">
        <v>0</v>
      </c>
      <c r="HX9" s="1" t="s">
        <v>0</v>
      </c>
      <c r="HY9" s="1" t="s">
        <v>0</v>
      </c>
      <c r="HZ9" s="1" t="s">
        <v>0</v>
      </c>
      <c r="IA9" s="1" t="s">
        <v>0</v>
      </c>
      <c r="IB9" s="1" t="s">
        <v>0</v>
      </c>
      <c r="IC9" s="1" t="s">
        <v>0</v>
      </c>
      <c r="ID9" s="1" t="s">
        <v>0</v>
      </c>
      <c r="IE9" s="1" t="s">
        <v>0</v>
      </c>
      <c r="IF9" s="1" t="s">
        <v>0</v>
      </c>
      <c r="IG9" s="1" t="s">
        <v>0</v>
      </c>
      <c r="IH9" s="1" t="s">
        <v>0</v>
      </c>
      <c r="II9" s="1" t="s">
        <v>0</v>
      </c>
    </row>
    <row r="10" spans="1:243" x14ac:dyDescent="0.25">
      <c r="A10" s="1" t="s">
        <v>1618</v>
      </c>
      <c r="B10" s="4" t="s">
        <v>56</v>
      </c>
      <c r="C10" s="4" t="s">
        <v>57</v>
      </c>
      <c r="D10" s="35">
        <v>7318757.3463853598</v>
      </c>
      <c r="E10" s="35">
        <v>9844404.8245386407</v>
      </c>
      <c r="F10" s="35">
        <v>10004005.1350953</v>
      </c>
      <c r="G10" s="35">
        <v>7720761.1728616199</v>
      </c>
      <c r="H10" s="35">
        <v>16073301.599674299</v>
      </c>
      <c r="I10" s="35">
        <v>15644254.857252499</v>
      </c>
      <c r="J10" s="35">
        <v>13417852.487204</v>
      </c>
      <c r="K10" s="35">
        <v>5523913.00772213</v>
      </c>
      <c r="L10" s="35">
        <v>8582931.6851756405</v>
      </c>
      <c r="M10" s="35">
        <v>10811997.701548399</v>
      </c>
      <c r="N10" s="1">
        <v>11228031.5587433</v>
      </c>
      <c r="O10" s="1">
        <v>12723406.6326566</v>
      </c>
      <c r="P10" s="1">
        <v>11104292.132123001</v>
      </c>
      <c r="Q10" s="1">
        <v>10163625.011207899</v>
      </c>
      <c r="R10" s="1">
        <v>10596914.1026804</v>
      </c>
      <c r="S10" s="1">
        <v>10272147.2535423</v>
      </c>
      <c r="T10" s="1">
        <v>12516034.5650822</v>
      </c>
      <c r="U10" s="1">
        <v>13090686.8858556</v>
      </c>
      <c r="V10" s="1">
        <v>13716424.534136301</v>
      </c>
      <c r="W10" s="1">
        <v>6217147.18450162</v>
      </c>
      <c r="X10" s="1">
        <v>12091730.7118784</v>
      </c>
      <c r="Y10" s="1">
        <v>7466783.8921805304</v>
      </c>
      <c r="Z10" s="1">
        <v>8784983.7511947993</v>
      </c>
      <c r="AA10" s="1">
        <v>11374332.6262684</v>
      </c>
      <c r="AB10" s="1">
        <v>9111772.9966031499</v>
      </c>
      <c r="AC10" s="1">
        <v>11310199.5540605</v>
      </c>
      <c r="AD10" s="1">
        <v>10178163.944433499</v>
      </c>
      <c r="AE10" s="1">
        <v>11076530.574491501</v>
      </c>
      <c r="AF10" s="1">
        <v>9982792.3180999104</v>
      </c>
      <c r="AG10" s="1">
        <v>9752708.8272682</v>
      </c>
      <c r="AH10" s="1">
        <v>7694627.1410654699</v>
      </c>
      <c r="AI10" s="1">
        <v>10864119.4474875</v>
      </c>
      <c r="AJ10" s="1">
        <v>11934867.9059209</v>
      </c>
      <c r="AK10" s="1">
        <v>11876489.294856999</v>
      </c>
      <c r="AL10" s="1">
        <v>13486698.4994229</v>
      </c>
      <c r="AM10" s="1">
        <v>9533693.4238467999</v>
      </c>
      <c r="AN10" s="1">
        <v>7582196.3446466997</v>
      </c>
      <c r="AO10" s="1">
        <v>7537035.3261945201</v>
      </c>
      <c r="AP10" s="1">
        <v>12405987.3522476</v>
      </c>
      <c r="AQ10" s="1">
        <v>8782421.5695947409</v>
      </c>
      <c r="AR10" s="1">
        <v>7289950.81194745</v>
      </c>
      <c r="AS10" s="1">
        <v>10801643.332348799</v>
      </c>
      <c r="AT10" s="1">
        <v>10090514.347415799</v>
      </c>
      <c r="AU10" s="1">
        <v>16608714.261227001</v>
      </c>
      <c r="AV10" s="1">
        <v>9848541.0587923396</v>
      </c>
      <c r="AW10" s="1">
        <v>8540860.8446567506</v>
      </c>
      <c r="AX10" s="1">
        <v>11839755.174486401</v>
      </c>
      <c r="AY10" s="1">
        <v>10144631.6132486</v>
      </c>
      <c r="AZ10" s="1">
        <v>10531449.284405701</v>
      </c>
      <c r="BA10" s="1">
        <v>8521547.4435472693</v>
      </c>
      <c r="BB10" s="1">
        <v>11535248.8188067</v>
      </c>
      <c r="BC10" s="1">
        <v>11478767.1088257</v>
      </c>
      <c r="BD10" s="1">
        <v>8035782.1038831202</v>
      </c>
      <c r="BE10" s="1">
        <v>10335264.071027</v>
      </c>
      <c r="BF10" s="1">
        <v>9986969.3846764006</v>
      </c>
      <c r="BG10" s="1">
        <v>5408416.4481331203</v>
      </c>
      <c r="BH10" s="1">
        <v>11293754.1022653</v>
      </c>
      <c r="BI10" s="1">
        <v>10859653.130682399</v>
      </c>
      <c r="BJ10" s="1">
        <v>8729889.3263191395</v>
      </c>
      <c r="BK10" s="1">
        <v>7903603.3804887496</v>
      </c>
      <c r="BL10" s="1">
        <v>11629634.0001716</v>
      </c>
      <c r="BM10" s="1">
        <v>8601743.5441445895</v>
      </c>
      <c r="BN10" s="1">
        <v>11205340.4914688</v>
      </c>
      <c r="BO10" s="1">
        <v>10305629.550076</v>
      </c>
      <c r="BP10" s="1">
        <v>8949135.4504722804</v>
      </c>
      <c r="BQ10" s="1">
        <v>9432654.5457221009</v>
      </c>
      <c r="BR10" s="1">
        <v>10760919.766152499</v>
      </c>
      <c r="BS10" s="1">
        <v>9578889.2914368697</v>
      </c>
      <c r="BT10" s="1">
        <v>9371792.7502401192</v>
      </c>
      <c r="BU10" s="1">
        <v>9658303.4438509606</v>
      </c>
      <c r="BV10" s="1">
        <v>8992182.4720390607</v>
      </c>
      <c r="BW10" s="1">
        <v>11129340.759323601</v>
      </c>
      <c r="BX10" s="1">
        <v>10391410.922942201</v>
      </c>
      <c r="BY10" s="1">
        <v>7240051.8502434799</v>
      </c>
      <c r="BZ10" s="1">
        <v>9487275.1552392207</v>
      </c>
      <c r="CA10" s="1">
        <v>9583599.12317954</v>
      </c>
      <c r="CB10" s="1">
        <v>5917150.07858322</v>
      </c>
      <c r="CC10" s="1">
        <v>8078193.7871572496</v>
      </c>
      <c r="CD10" s="1">
        <v>10615181.665141501</v>
      </c>
      <c r="CE10" s="1">
        <v>12281685.7984275</v>
      </c>
      <c r="CF10" s="1">
        <v>5979701.6662365803</v>
      </c>
      <c r="CG10" s="1">
        <v>8491912.7774814907</v>
      </c>
      <c r="CH10" s="1">
        <v>7544224.2131171096</v>
      </c>
      <c r="CI10" s="1">
        <v>8852856.4943666104</v>
      </c>
      <c r="CJ10" s="1">
        <v>7628241.4828648604</v>
      </c>
      <c r="CK10" s="1">
        <v>10208929.485773901</v>
      </c>
      <c r="CL10" s="1">
        <v>10035551.277801899</v>
      </c>
      <c r="CM10" s="1">
        <v>10136899.0730548</v>
      </c>
      <c r="CN10" s="1">
        <v>7981852.7046542298</v>
      </c>
      <c r="CO10" s="1">
        <v>4835372.7270281101</v>
      </c>
      <c r="CP10" s="1">
        <v>11101715.5403545</v>
      </c>
      <c r="CQ10" s="1">
        <v>10113766.8564598</v>
      </c>
      <c r="CR10" s="1">
        <v>10012890.580402801</v>
      </c>
      <c r="CS10" s="1">
        <v>10137209.111442501</v>
      </c>
      <c r="CT10" s="1">
        <v>9956204.7023968194</v>
      </c>
      <c r="CU10" s="1">
        <v>8519043.7505980209</v>
      </c>
      <c r="CV10" s="1">
        <v>8821048.8321802095</v>
      </c>
      <c r="CW10" s="1">
        <v>11524493.0364115</v>
      </c>
      <c r="CX10" s="1">
        <v>7910675.9303361699</v>
      </c>
      <c r="CY10" s="1">
        <v>6243096.0620298702</v>
      </c>
      <c r="CZ10" s="1">
        <v>9111114.0081707202</v>
      </c>
      <c r="DA10" s="1">
        <v>5454269.4643844496</v>
      </c>
      <c r="DB10" s="1">
        <v>9267310.1573932208</v>
      </c>
      <c r="DC10" s="1">
        <v>12575759.2161288</v>
      </c>
      <c r="DD10" s="1">
        <v>8700580.2553695198</v>
      </c>
      <c r="DE10" s="1">
        <v>10206075.918687399</v>
      </c>
      <c r="DF10" s="1">
        <v>8948417.8835193291</v>
      </c>
      <c r="DG10" s="1">
        <v>9766225.8019576091</v>
      </c>
      <c r="DH10" s="1">
        <v>6690932.8005992305</v>
      </c>
      <c r="DI10" s="1">
        <v>9382478.2473100293</v>
      </c>
      <c r="DJ10" s="1">
        <v>10821945.3156121</v>
      </c>
      <c r="DK10" s="1">
        <v>7068849.0506227501</v>
      </c>
      <c r="DL10" s="1">
        <v>9007955.1355575901</v>
      </c>
      <c r="DM10" s="1">
        <v>10115914.243104599</v>
      </c>
      <c r="DN10" s="1">
        <v>8918933.8234735392</v>
      </c>
      <c r="DO10" s="1">
        <v>6665876.8090927396</v>
      </c>
      <c r="DP10" s="1">
        <v>7925301.2490809001</v>
      </c>
      <c r="DQ10" s="1">
        <v>11665003.391184701</v>
      </c>
      <c r="DR10" s="1">
        <v>8964164.7761491202</v>
      </c>
      <c r="DS10" s="1">
        <v>17731082.286288299</v>
      </c>
      <c r="DT10" s="1">
        <v>6798917.9679771699</v>
      </c>
      <c r="DU10" s="1">
        <v>11058744.100587299</v>
      </c>
      <c r="DV10" s="1">
        <v>8704982.5888022296</v>
      </c>
      <c r="DW10" s="1">
        <v>9360508.9455618691</v>
      </c>
      <c r="DX10" s="1">
        <v>12707301.255470401</v>
      </c>
      <c r="DY10" s="1">
        <v>10014219.373240201</v>
      </c>
      <c r="DZ10" s="1">
        <v>15600781.2700174</v>
      </c>
      <c r="EA10" s="1">
        <v>8650620.61803798</v>
      </c>
      <c r="EB10" s="1">
        <v>8555411.1015504599</v>
      </c>
      <c r="EC10" s="1">
        <v>10212890.196782099</v>
      </c>
      <c r="ED10" s="1">
        <v>12233655.4321837</v>
      </c>
      <c r="EE10" s="1">
        <v>7543414.5872945301</v>
      </c>
      <c r="EF10" s="1">
        <v>8445019.1025245693</v>
      </c>
      <c r="EG10" s="1">
        <v>11835967.4911028</v>
      </c>
      <c r="EH10" s="1">
        <v>9631044.6028346196</v>
      </c>
      <c r="EI10" s="1">
        <v>12622343.018495601</v>
      </c>
      <c r="EJ10" s="1">
        <v>9048360.8049507793</v>
      </c>
      <c r="EK10" s="1">
        <v>6549044.5078269402</v>
      </c>
      <c r="EL10" s="1">
        <v>6886132.0641920399</v>
      </c>
      <c r="EM10" s="1">
        <v>11129063.8560003</v>
      </c>
      <c r="EN10" s="1">
        <v>15270683.7834462</v>
      </c>
      <c r="EO10" s="1">
        <v>12614513.1338703</v>
      </c>
      <c r="EP10" s="1">
        <v>11005460.338266</v>
      </c>
      <c r="EQ10" s="1">
        <v>9562272.8812183794</v>
      </c>
      <c r="ER10" s="1">
        <v>8038638.6268713698</v>
      </c>
      <c r="ES10" s="1">
        <v>11974889.1476468</v>
      </c>
      <c r="ET10" s="1">
        <v>10871135.3267284</v>
      </c>
      <c r="EU10" s="1">
        <v>9996054.8157067597</v>
      </c>
      <c r="EV10" s="1">
        <v>11959449.8278802</v>
      </c>
      <c r="EW10" s="1">
        <v>8079730.2053513499</v>
      </c>
      <c r="EX10" s="1">
        <v>7425614.4913048204</v>
      </c>
      <c r="EY10" s="1">
        <v>4881955.2153818598</v>
      </c>
      <c r="EZ10" s="1">
        <v>6775793.48118868</v>
      </c>
      <c r="FA10" s="1">
        <v>11812315.1138162</v>
      </c>
      <c r="FB10" s="1">
        <v>7617041.3460965101</v>
      </c>
      <c r="FC10" s="1">
        <v>7035357.2095066998</v>
      </c>
      <c r="FD10" s="1">
        <v>7660037.7290278003</v>
      </c>
      <c r="FE10" s="1">
        <v>9023724.9130233992</v>
      </c>
      <c r="FF10" s="1">
        <v>6599514.5650370102</v>
      </c>
      <c r="FG10" s="1">
        <v>7677866.64676606</v>
      </c>
      <c r="FH10" s="1">
        <v>10582927.7460282</v>
      </c>
      <c r="FI10" s="1">
        <v>8090902.0225516902</v>
      </c>
      <c r="FJ10" s="1">
        <v>9070602.6059857104</v>
      </c>
      <c r="FK10" s="1">
        <v>9503043.3243970592</v>
      </c>
      <c r="FL10" s="1">
        <v>8830463.4412231408</v>
      </c>
      <c r="FM10" s="1">
        <v>9571678.7993481904</v>
      </c>
      <c r="FN10" s="1">
        <v>13518439.367232</v>
      </c>
      <c r="FO10" s="1">
        <v>8838504.2522140201</v>
      </c>
      <c r="FP10" s="1">
        <v>8651150.7519854493</v>
      </c>
      <c r="FQ10" s="1">
        <v>9944981.8542979509</v>
      </c>
      <c r="FR10" s="1">
        <v>8449133.4029638991</v>
      </c>
      <c r="FS10" s="1">
        <v>10463011.419205001</v>
      </c>
      <c r="FT10" s="1">
        <v>8695643.5211569406</v>
      </c>
      <c r="FU10" s="1">
        <v>13379424.9978438</v>
      </c>
      <c r="FV10" s="1">
        <v>12764700.4894103</v>
      </c>
      <c r="FW10" s="1">
        <v>7019498.6851734696</v>
      </c>
      <c r="FX10" s="1">
        <v>9512812.39598733</v>
      </c>
      <c r="FY10" s="1">
        <v>9809693.46358403</v>
      </c>
      <c r="FZ10" s="1">
        <v>7434426.1181991603</v>
      </c>
      <c r="GA10" s="1">
        <v>11123918.635521701</v>
      </c>
      <c r="GB10" s="1">
        <v>12981448.155079501</v>
      </c>
      <c r="GC10" s="1">
        <v>8291420.9591898704</v>
      </c>
      <c r="GD10" s="1">
        <v>12672969.746836999</v>
      </c>
      <c r="GE10" s="1">
        <v>10001015.762508299</v>
      </c>
      <c r="GF10" s="1">
        <v>8029979.1944534397</v>
      </c>
      <c r="GG10" s="1">
        <v>9260076.6583226696</v>
      </c>
      <c r="GH10" s="1">
        <v>7382850.2451111199</v>
      </c>
      <c r="GI10" s="1">
        <v>11254860.2810138</v>
      </c>
      <c r="GJ10" s="1">
        <v>13208046.9967298</v>
      </c>
      <c r="GK10" s="1">
        <v>7164096.0068735499</v>
      </c>
      <c r="GL10" s="1">
        <v>7791692.8944104798</v>
      </c>
      <c r="GM10" s="1">
        <v>11353564.983762899</v>
      </c>
      <c r="GN10" s="1">
        <v>6799392.6019732598</v>
      </c>
      <c r="GO10" s="1">
        <v>9413064.4706308506</v>
      </c>
      <c r="GP10" s="1">
        <v>7867220.6147866296</v>
      </c>
      <c r="GQ10" s="1">
        <v>13157164.7906147</v>
      </c>
      <c r="GR10" s="1">
        <v>11959571.5139053</v>
      </c>
      <c r="GS10" s="1">
        <v>9262303.4902558103</v>
      </c>
      <c r="GT10" s="1">
        <v>6863535.8571716696</v>
      </c>
      <c r="GU10" s="1">
        <v>8124327.2625017101</v>
      </c>
      <c r="GV10" s="1">
        <v>7358763.17629408</v>
      </c>
      <c r="GW10" s="1">
        <v>12066050.535778699</v>
      </c>
      <c r="GX10" s="1">
        <v>6213551.8293886101</v>
      </c>
      <c r="GY10" s="1">
        <v>11697176.132837201</v>
      </c>
      <c r="GZ10" s="1">
        <v>12320843.205565199</v>
      </c>
      <c r="HA10" s="1">
        <v>9247693.0703586601</v>
      </c>
      <c r="HB10" s="1">
        <v>11340170.1219281</v>
      </c>
      <c r="HC10" s="1">
        <v>8308831.8262972599</v>
      </c>
      <c r="HD10" s="1">
        <v>9842797.5083770491</v>
      </c>
      <c r="HE10" s="1">
        <v>6156940.9140616599</v>
      </c>
      <c r="HF10" s="1">
        <v>9046018.7500255909</v>
      </c>
      <c r="HG10" s="1">
        <v>6684220.0971465297</v>
      </c>
      <c r="HH10" s="1">
        <v>10716489.534053801</v>
      </c>
      <c r="HI10" s="1">
        <v>8575508.0274088401</v>
      </c>
      <c r="HJ10" s="1">
        <v>8515357.8330138996</v>
      </c>
      <c r="HK10" s="1">
        <v>12594583.5555047</v>
      </c>
      <c r="HL10" s="1">
        <v>8576874.2781019509</v>
      </c>
      <c r="HM10" s="1">
        <v>5286086.5351295704</v>
      </c>
      <c r="HN10" s="1">
        <v>8790500.6454470791</v>
      </c>
      <c r="HO10" s="1">
        <v>10308419.446264699</v>
      </c>
      <c r="HP10" s="1">
        <v>9030121.7603013292</v>
      </c>
      <c r="HQ10" s="1">
        <v>11802262.991679</v>
      </c>
      <c r="HR10" s="1">
        <v>6660121.0438110102</v>
      </c>
      <c r="HS10" s="1">
        <v>7497562.0348405996</v>
      </c>
      <c r="HT10" s="1">
        <v>8149979.2205520701</v>
      </c>
      <c r="HU10" s="1">
        <v>7316088.9902597899</v>
      </c>
      <c r="HV10" s="1">
        <v>8882317.9453248605</v>
      </c>
      <c r="HW10" s="1">
        <v>9567233.0324300509</v>
      </c>
      <c r="HX10" s="1">
        <v>7182021.8797212597</v>
      </c>
      <c r="HY10" s="1">
        <v>10442001.310381001</v>
      </c>
      <c r="HZ10" s="1">
        <v>9931034.7202476691</v>
      </c>
      <c r="IA10" s="1">
        <v>10335260.2976854</v>
      </c>
      <c r="IB10" s="1">
        <v>7416589.1872537304</v>
      </c>
      <c r="IC10" s="1">
        <v>10204673.4098444</v>
      </c>
      <c r="ID10" s="1">
        <v>9560449.0373576507</v>
      </c>
      <c r="IE10" s="1">
        <v>7145624.89923828</v>
      </c>
      <c r="IF10" s="1">
        <v>10619577.3476691</v>
      </c>
      <c r="IG10" s="1">
        <v>7923453.2512847399</v>
      </c>
      <c r="IH10" s="1">
        <v>5285944.8914120505</v>
      </c>
      <c r="II10" s="1">
        <v>8504766.7694729306</v>
      </c>
    </row>
    <row r="11" spans="1:243" x14ac:dyDescent="0.25">
      <c r="A11" s="1" t="s">
        <v>1619</v>
      </c>
      <c r="B11" s="4" t="s">
        <v>60</v>
      </c>
      <c r="C11" s="4" t="s">
        <v>61</v>
      </c>
      <c r="D11" s="35">
        <v>242364.930063607</v>
      </c>
      <c r="E11" s="35">
        <v>252432.10095222201</v>
      </c>
      <c r="F11" s="35">
        <v>204991.77818879401</v>
      </c>
      <c r="G11" s="35">
        <v>105427.38684308001</v>
      </c>
      <c r="H11" s="35">
        <v>197831.707281282</v>
      </c>
      <c r="I11" s="35">
        <v>108853.98386178599</v>
      </c>
      <c r="J11" s="35">
        <v>148247.17636700399</v>
      </c>
      <c r="K11" s="35">
        <v>120573.670348731</v>
      </c>
      <c r="L11" s="35">
        <v>111883.549274258</v>
      </c>
      <c r="M11" s="35">
        <v>223295.321980276</v>
      </c>
      <c r="N11" s="1">
        <v>148932.566362746</v>
      </c>
      <c r="O11" s="1">
        <v>81811.569058219</v>
      </c>
      <c r="P11" s="1">
        <v>142862.06876172501</v>
      </c>
      <c r="Q11" s="1">
        <v>123770.479205904</v>
      </c>
      <c r="R11" s="1">
        <v>148711.536060971</v>
      </c>
      <c r="S11" s="1">
        <v>136549.695004131</v>
      </c>
      <c r="T11" s="1">
        <v>120240.55040931801</v>
      </c>
      <c r="U11" s="1">
        <v>110456.95907163899</v>
      </c>
      <c r="V11" s="1">
        <v>171295.76033640001</v>
      </c>
      <c r="W11" s="1">
        <v>165165.14704511</v>
      </c>
      <c r="X11" s="1">
        <v>217905.098004926</v>
      </c>
      <c r="Y11" s="1">
        <v>199236.15326981401</v>
      </c>
      <c r="Z11" s="1">
        <v>116827.75950991501</v>
      </c>
      <c r="AA11" s="1">
        <v>83326.403970708605</v>
      </c>
      <c r="AB11" s="1">
        <v>160248.41143617299</v>
      </c>
      <c r="AC11" s="1">
        <v>115643.85707144</v>
      </c>
      <c r="AD11" s="1">
        <v>238248.15951742299</v>
      </c>
      <c r="AE11" s="1">
        <v>320807.49987879698</v>
      </c>
      <c r="AF11" s="1">
        <v>83979.420634329901</v>
      </c>
      <c r="AG11" s="1">
        <v>153150.36042190201</v>
      </c>
      <c r="AH11" s="1">
        <v>119676.093703123</v>
      </c>
      <c r="AI11" s="1">
        <v>144942.642041357</v>
      </c>
      <c r="AJ11" s="1">
        <v>228073.273464322</v>
      </c>
      <c r="AK11" s="1">
        <v>169537.40792362299</v>
      </c>
      <c r="AL11" s="1">
        <v>129938.953453893</v>
      </c>
      <c r="AM11" s="1">
        <v>58362.489462154299</v>
      </c>
      <c r="AN11" s="1">
        <v>146698.34498488501</v>
      </c>
      <c r="AO11" s="1">
        <v>187564.23826637</v>
      </c>
      <c r="AP11" s="1">
        <v>141018.07778600001</v>
      </c>
      <c r="AQ11" s="1">
        <v>207329.456888588</v>
      </c>
      <c r="AR11" s="1">
        <v>155813.58698257999</v>
      </c>
      <c r="AS11" s="1">
        <v>159956.57492650099</v>
      </c>
      <c r="AT11" s="1">
        <v>134885.70949970599</v>
      </c>
      <c r="AU11" s="1">
        <v>119720.63864428199</v>
      </c>
      <c r="AV11" s="1">
        <v>134411.60202144901</v>
      </c>
      <c r="AW11" s="1">
        <v>131047.011065634</v>
      </c>
      <c r="AX11" s="1">
        <v>131350.49536403199</v>
      </c>
      <c r="AY11" s="1">
        <v>116791.313544779</v>
      </c>
      <c r="AZ11" s="1">
        <v>166925.495718399</v>
      </c>
      <c r="BA11" s="1">
        <v>91643.071218178593</v>
      </c>
      <c r="BB11" s="1">
        <v>146839.62751124799</v>
      </c>
      <c r="BC11" s="1">
        <v>236274.80257914399</v>
      </c>
      <c r="BD11" s="1">
        <v>239840.56390479099</v>
      </c>
      <c r="BE11" s="1">
        <v>154833.73433456701</v>
      </c>
      <c r="BF11" s="1">
        <v>212589.45281750499</v>
      </c>
      <c r="BG11" s="1">
        <v>108461.70006337699</v>
      </c>
      <c r="BH11" s="1">
        <v>138919.436911711</v>
      </c>
      <c r="BI11" s="1">
        <v>173657.09614941399</v>
      </c>
      <c r="BJ11" s="1">
        <v>112528.28248108699</v>
      </c>
      <c r="BK11" s="1">
        <v>142515.231485233</v>
      </c>
      <c r="BL11" s="1">
        <v>102767.67188056299</v>
      </c>
      <c r="BM11" s="1">
        <v>145162.021496003</v>
      </c>
      <c r="BN11" s="1">
        <v>223114.72964967199</v>
      </c>
      <c r="BO11" s="1">
        <v>136918.32531516699</v>
      </c>
      <c r="BP11" s="1">
        <v>175374.48389610901</v>
      </c>
      <c r="BQ11" s="1">
        <v>128976.16076744899</v>
      </c>
      <c r="BR11" s="1">
        <v>221444.81691426999</v>
      </c>
      <c r="BS11" s="1">
        <v>109488.286502523</v>
      </c>
      <c r="BT11" s="1">
        <v>99974.419818926894</v>
      </c>
      <c r="BU11" s="1">
        <v>89805.662389482794</v>
      </c>
      <c r="BV11" s="1">
        <v>117793.230093527</v>
      </c>
      <c r="BW11" s="1">
        <v>111355.665542193</v>
      </c>
      <c r="BX11" s="1">
        <v>132261.29045621501</v>
      </c>
      <c r="BY11" s="1">
        <v>122235.34272737701</v>
      </c>
      <c r="BZ11" s="1">
        <v>107904.365094593</v>
      </c>
      <c r="CA11" s="1">
        <v>198485.37900801201</v>
      </c>
      <c r="CB11" s="1">
        <v>113818.064251366</v>
      </c>
      <c r="CC11" s="1">
        <v>99796.749737908001</v>
      </c>
      <c r="CD11" s="1">
        <v>195228.76907499399</v>
      </c>
      <c r="CE11" s="1">
        <v>227211.50579631599</v>
      </c>
      <c r="CF11" s="1">
        <v>148995.46954106301</v>
      </c>
      <c r="CG11" s="1">
        <v>119883.406003841</v>
      </c>
      <c r="CH11" s="1">
        <v>147222.13398291401</v>
      </c>
      <c r="CI11" s="1">
        <v>333288.80813400599</v>
      </c>
      <c r="CJ11" s="1">
        <v>182940.53431807901</v>
      </c>
      <c r="CK11" s="1">
        <v>136002.69703996801</v>
      </c>
      <c r="CL11" s="1">
        <v>125820.341139585</v>
      </c>
      <c r="CM11" s="1">
        <v>223717.02411251099</v>
      </c>
      <c r="CN11" s="1">
        <v>196525.89046878301</v>
      </c>
      <c r="CO11" s="1">
        <v>67984.492929472297</v>
      </c>
      <c r="CP11" s="1">
        <v>101339.239584102</v>
      </c>
      <c r="CQ11" s="1">
        <v>231498.69284033499</v>
      </c>
      <c r="CR11" s="1">
        <v>172760.65774314999</v>
      </c>
      <c r="CS11" s="1">
        <v>241610.71495195999</v>
      </c>
      <c r="CT11" s="1">
        <v>147783.94522651</v>
      </c>
      <c r="CU11" s="1">
        <v>112069.580420668</v>
      </c>
      <c r="CV11" s="1">
        <v>120991.785868602</v>
      </c>
      <c r="CW11" s="1">
        <v>324994.58314606</v>
      </c>
      <c r="CX11" s="1">
        <v>285721.59185678099</v>
      </c>
      <c r="CY11" s="1">
        <v>101690.62679165301</v>
      </c>
      <c r="CZ11" s="1">
        <v>135217.94723522101</v>
      </c>
      <c r="DA11" s="1">
        <v>150019.29286249401</v>
      </c>
      <c r="DB11" s="1">
        <v>123101.706506242</v>
      </c>
      <c r="DC11" s="1">
        <v>202575.09983970501</v>
      </c>
      <c r="DD11" s="1">
        <v>120882.286282145</v>
      </c>
      <c r="DE11" s="1">
        <v>164154.377796421</v>
      </c>
      <c r="DF11" s="1">
        <v>116728.202766346</v>
      </c>
      <c r="DG11" s="1">
        <v>258560.12905499799</v>
      </c>
      <c r="DH11" s="1">
        <v>151704.01206979799</v>
      </c>
      <c r="DI11" s="1">
        <v>216882.609945726</v>
      </c>
      <c r="DJ11" s="1">
        <v>307710.07604862202</v>
      </c>
      <c r="DK11" s="1">
        <v>98151.657879660794</v>
      </c>
      <c r="DL11" s="1">
        <v>118478.77463152799</v>
      </c>
      <c r="DM11" s="1">
        <v>137698.29831448299</v>
      </c>
      <c r="DN11" s="1">
        <v>93519.448061336007</v>
      </c>
      <c r="DO11" s="1">
        <v>106954.194408857</v>
      </c>
      <c r="DP11" s="1">
        <v>119799.055320089</v>
      </c>
      <c r="DQ11" s="1">
        <v>195229.71510734601</v>
      </c>
      <c r="DR11" s="1">
        <v>141461.09528003901</v>
      </c>
      <c r="DS11" s="1">
        <v>388702.09638471302</v>
      </c>
      <c r="DT11" s="1">
        <v>163824.92366959801</v>
      </c>
      <c r="DU11" s="1">
        <v>152026.908676917</v>
      </c>
      <c r="DV11" s="1">
        <v>111929.130523589</v>
      </c>
      <c r="DW11" s="1">
        <v>88604.106715642803</v>
      </c>
      <c r="DX11" s="1">
        <v>74884.6275246726</v>
      </c>
      <c r="DY11" s="1">
        <v>163918.775840952</v>
      </c>
      <c r="DZ11" s="1">
        <v>164456.66367209901</v>
      </c>
      <c r="EA11" s="1">
        <v>163500.31686257801</v>
      </c>
      <c r="EB11" s="1">
        <v>202727.88487713301</v>
      </c>
      <c r="EC11" s="1">
        <v>140423.15192011101</v>
      </c>
      <c r="ED11" s="1">
        <v>127387.31440682099</v>
      </c>
      <c r="EE11" s="1">
        <v>134253.850788415</v>
      </c>
      <c r="EF11" s="1">
        <v>78278.667999392506</v>
      </c>
      <c r="EG11" s="1">
        <v>218357.964388186</v>
      </c>
      <c r="EH11" s="1">
        <v>143831.88877166301</v>
      </c>
      <c r="EI11" s="1">
        <v>137667.91920227499</v>
      </c>
      <c r="EJ11" s="1">
        <v>159726.784569337</v>
      </c>
      <c r="EK11" s="1">
        <v>54148.7799340981</v>
      </c>
      <c r="EL11" s="1">
        <v>82236.9417404618</v>
      </c>
      <c r="EM11" s="1">
        <v>73909.456682889999</v>
      </c>
      <c r="EN11" s="1">
        <v>161459.176900953</v>
      </c>
      <c r="EO11" s="1">
        <v>111804.030937501</v>
      </c>
      <c r="EP11" s="1">
        <v>147838.74337155899</v>
      </c>
      <c r="EQ11" s="1">
        <v>117559.34224765</v>
      </c>
      <c r="ER11" s="1">
        <v>138019.67261543401</v>
      </c>
      <c r="ES11" s="1">
        <v>134333.31886240901</v>
      </c>
      <c r="ET11" s="1">
        <v>186820.14590546899</v>
      </c>
      <c r="EU11" s="1">
        <v>227620.66739958501</v>
      </c>
      <c r="EV11" s="1">
        <v>179656.60846263901</v>
      </c>
      <c r="EW11" s="1">
        <v>137944.38278748299</v>
      </c>
      <c r="EX11" s="1">
        <v>117236.925195859</v>
      </c>
      <c r="EY11" s="1">
        <v>96983.032583107299</v>
      </c>
      <c r="EZ11" s="1">
        <v>105705.804661135</v>
      </c>
      <c r="FA11" s="1">
        <v>194895.87955953501</v>
      </c>
      <c r="FB11" s="1">
        <v>147155.69535518601</v>
      </c>
      <c r="FC11" s="1">
        <v>105110.020701246</v>
      </c>
      <c r="FD11" s="1">
        <v>128373.275783014</v>
      </c>
      <c r="FE11" s="1">
        <v>289888.05156121397</v>
      </c>
      <c r="FF11" s="1">
        <v>108213.754940117</v>
      </c>
      <c r="FG11" s="1">
        <v>142255.62688316099</v>
      </c>
      <c r="FH11" s="1">
        <v>150961.97955008299</v>
      </c>
      <c r="FI11" s="1">
        <v>185846.23049424801</v>
      </c>
      <c r="FJ11" s="1">
        <v>109735.620021968</v>
      </c>
      <c r="FK11" s="1">
        <v>106192.60058215199</v>
      </c>
      <c r="FL11" s="1">
        <v>178239.59946455099</v>
      </c>
      <c r="FM11" s="1">
        <v>149015.09597235901</v>
      </c>
      <c r="FN11" s="1">
        <v>156905.96045557701</v>
      </c>
      <c r="FO11" s="1">
        <v>112873.997918719</v>
      </c>
      <c r="FP11" s="1">
        <v>130349.329586502</v>
      </c>
      <c r="FQ11" s="1">
        <v>174005.650823517</v>
      </c>
      <c r="FR11" s="1">
        <v>109390.71967763201</v>
      </c>
      <c r="FS11" s="1">
        <v>121947.745875751</v>
      </c>
      <c r="FT11" s="1">
        <v>153806.24807090801</v>
      </c>
      <c r="FU11" s="1">
        <v>79743.610223821306</v>
      </c>
      <c r="FV11" s="1">
        <v>214308.568569778</v>
      </c>
      <c r="FW11" s="1">
        <v>55970.457253405802</v>
      </c>
      <c r="FX11" s="1">
        <v>164525.48652958599</v>
      </c>
      <c r="FY11" s="1">
        <v>203582.853070757</v>
      </c>
      <c r="FZ11" s="1">
        <v>129734.18194646</v>
      </c>
      <c r="GA11" s="1">
        <v>230911.729655534</v>
      </c>
      <c r="GB11" s="1">
        <v>254368.453100285</v>
      </c>
      <c r="GC11" s="1">
        <v>181045.760261235</v>
      </c>
      <c r="GD11" s="1">
        <v>146716.957125557</v>
      </c>
      <c r="GE11" s="1">
        <v>115873.743207494</v>
      </c>
      <c r="GF11" s="1">
        <v>144511.909306407</v>
      </c>
      <c r="GG11" s="1">
        <v>151546.769261148</v>
      </c>
      <c r="GH11" s="1">
        <v>226592.039810282</v>
      </c>
      <c r="GI11" s="1">
        <v>153278.213960447</v>
      </c>
      <c r="GJ11" s="1">
        <v>182718.01872390299</v>
      </c>
      <c r="GK11" s="1">
        <v>224893.787220559</v>
      </c>
      <c r="GL11" s="1">
        <v>147712.207270916</v>
      </c>
      <c r="GM11" s="1">
        <v>93001.990808889794</v>
      </c>
      <c r="GN11" s="1">
        <v>240435.646336504</v>
      </c>
      <c r="GO11" s="1">
        <v>126061.672334196</v>
      </c>
      <c r="GP11" s="1">
        <v>245049.42116965001</v>
      </c>
      <c r="GQ11" s="1">
        <v>147041.544463948</v>
      </c>
      <c r="GR11" s="1">
        <v>93638.082302381605</v>
      </c>
      <c r="GS11" s="1">
        <v>160842.680288406</v>
      </c>
      <c r="GT11" s="1">
        <v>96167.349293316103</v>
      </c>
      <c r="GU11" s="1">
        <v>125516.407374153</v>
      </c>
      <c r="GV11" s="1">
        <v>301672.06491155701</v>
      </c>
      <c r="GW11" s="1">
        <v>151747.21243170401</v>
      </c>
      <c r="GX11" s="1">
        <v>196613.14383834801</v>
      </c>
      <c r="GY11" s="1">
        <v>269799.018121698</v>
      </c>
      <c r="GZ11" s="1">
        <v>92886.088451820993</v>
      </c>
      <c r="HA11" s="1">
        <v>212540.703783604</v>
      </c>
      <c r="HB11" s="1">
        <v>131335.57293525801</v>
      </c>
      <c r="HC11" s="1">
        <v>146778.10068393301</v>
      </c>
      <c r="HD11" s="1">
        <v>136592.79678489099</v>
      </c>
      <c r="HE11" s="1">
        <v>181368.92195813099</v>
      </c>
      <c r="HF11" s="1">
        <v>80619.886619542303</v>
      </c>
      <c r="HG11" s="1">
        <v>164981.83037728199</v>
      </c>
      <c r="HH11" s="1">
        <v>112373.313430027</v>
      </c>
      <c r="HI11" s="1">
        <v>197353.528266029</v>
      </c>
      <c r="HJ11" s="1">
        <v>96316.414582588899</v>
      </c>
      <c r="HK11" s="1">
        <v>183344.32183634199</v>
      </c>
      <c r="HL11" s="1">
        <v>101840.788088298</v>
      </c>
      <c r="HM11" s="1">
        <v>64080.893113878097</v>
      </c>
      <c r="HN11" s="1">
        <v>198035.74668262899</v>
      </c>
      <c r="HO11" s="1">
        <v>150503.65436548801</v>
      </c>
      <c r="HP11" s="1">
        <v>113453.722565506</v>
      </c>
      <c r="HQ11" s="1">
        <v>117154.524162388</v>
      </c>
      <c r="HR11" s="1">
        <v>130409.489074228</v>
      </c>
      <c r="HS11" s="1">
        <v>128391.190327127</v>
      </c>
      <c r="HT11" s="1">
        <v>137279.10279989199</v>
      </c>
      <c r="HU11" s="1">
        <v>190271.81579739001</v>
      </c>
      <c r="HV11" s="1">
        <v>151611.23370001899</v>
      </c>
      <c r="HW11" s="1">
        <v>186367.44885688901</v>
      </c>
      <c r="HX11" s="1">
        <v>77532.460587979906</v>
      </c>
      <c r="HY11" s="1">
        <v>169117.93506117401</v>
      </c>
      <c r="HZ11" s="1">
        <v>181037.63251207999</v>
      </c>
      <c r="IA11" s="1">
        <v>161556.47077092199</v>
      </c>
      <c r="IB11" s="1">
        <v>130376.19244651</v>
      </c>
      <c r="IC11" s="1">
        <v>102884.08126062799</v>
      </c>
      <c r="ID11" s="1">
        <v>110818.87950209501</v>
      </c>
      <c r="IE11" s="1">
        <v>128251.545149964</v>
      </c>
      <c r="IF11" s="1">
        <v>171110.83932171701</v>
      </c>
      <c r="IG11" s="1">
        <v>90043.014818908705</v>
      </c>
      <c r="IH11" s="1">
        <v>144222.68493454499</v>
      </c>
      <c r="II11" s="1">
        <v>96061.225602180901</v>
      </c>
    </row>
    <row r="12" spans="1:243" x14ac:dyDescent="0.25">
      <c r="A12" s="1" t="s">
        <v>1621</v>
      </c>
      <c r="B12" s="4" t="s">
        <v>64</v>
      </c>
      <c r="C12" s="4" t="s">
        <v>65</v>
      </c>
      <c r="D12" s="35" t="s">
        <v>0</v>
      </c>
      <c r="E12" s="35" t="s">
        <v>0</v>
      </c>
      <c r="F12" s="35" t="s">
        <v>0</v>
      </c>
      <c r="G12" s="35" t="s">
        <v>0</v>
      </c>
      <c r="H12" s="35" t="s">
        <v>0</v>
      </c>
      <c r="I12" s="35" t="s">
        <v>0</v>
      </c>
      <c r="J12" s="35" t="s">
        <v>0</v>
      </c>
      <c r="K12" s="35" t="s">
        <v>0</v>
      </c>
      <c r="L12" s="35" t="s">
        <v>0</v>
      </c>
      <c r="M12" s="35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  <c r="CB12" s="1" t="s">
        <v>0</v>
      </c>
      <c r="CC12" s="1" t="s">
        <v>0</v>
      </c>
      <c r="CD12" s="1" t="s">
        <v>0</v>
      </c>
      <c r="CE12" s="1" t="s">
        <v>0</v>
      </c>
      <c r="CF12" s="1" t="s">
        <v>0</v>
      </c>
      <c r="CG12" s="1" t="s">
        <v>0</v>
      </c>
      <c r="CH12" s="1" t="s">
        <v>0</v>
      </c>
      <c r="CI12" s="1" t="s">
        <v>0</v>
      </c>
      <c r="CJ12" s="1" t="s">
        <v>0</v>
      </c>
      <c r="CK12" s="1" t="s">
        <v>0</v>
      </c>
      <c r="CL12" s="1" t="s">
        <v>0</v>
      </c>
      <c r="CM12" s="1" t="s">
        <v>0</v>
      </c>
      <c r="CN12" s="1" t="s">
        <v>0</v>
      </c>
      <c r="CO12" s="1" t="s">
        <v>0</v>
      </c>
      <c r="CP12" s="1" t="s">
        <v>0</v>
      </c>
      <c r="CQ12" s="1" t="s">
        <v>0</v>
      </c>
      <c r="CR12" s="1" t="s">
        <v>0</v>
      </c>
      <c r="CS12" s="1" t="s">
        <v>0</v>
      </c>
      <c r="CT12" s="1" t="s">
        <v>0</v>
      </c>
      <c r="CU12" s="1" t="s">
        <v>0</v>
      </c>
      <c r="CV12" s="1" t="s">
        <v>0</v>
      </c>
      <c r="CW12" s="1" t="s">
        <v>0</v>
      </c>
      <c r="CX12" s="1" t="s">
        <v>0</v>
      </c>
      <c r="CY12" s="1" t="s">
        <v>0</v>
      </c>
      <c r="CZ12" s="1" t="s">
        <v>0</v>
      </c>
      <c r="DA12" s="1" t="s">
        <v>0</v>
      </c>
      <c r="DB12" s="1" t="s">
        <v>0</v>
      </c>
      <c r="DC12" s="1" t="s">
        <v>0</v>
      </c>
      <c r="DD12" s="1" t="s">
        <v>0</v>
      </c>
      <c r="DE12" s="1" t="s">
        <v>0</v>
      </c>
      <c r="DF12" s="1" t="s">
        <v>0</v>
      </c>
      <c r="DG12" s="1" t="s">
        <v>0</v>
      </c>
      <c r="DH12" s="1" t="s">
        <v>0</v>
      </c>
      <c r="DI12" s="1" t="s">
        <v>0</v>
      </c>
      <c r="DJ12" s="1" t="s">
        <v>0</v>
      </c>
      <c r="DK12" s="1" t="s">
        <v>0</v>
      </c>
      <c r="DL12" s="1" t="s">
        <v>0</v>
      </c>
      <c r="DM12" s="1" t="s">
        <v>0</v>
      </c>
      <c r="DN12" s="1" t="s">
        <v>0</v>
      </c>
      <c r="DO12" s="1" t="s">
        <v>0</v>
      </c>
      <c r="DP12" s="1" t="s">
        <v>0</v>
      </c>
      <c r="DQ12" s="1" t="s">
        <v>0</v>
      </c>
      <c r="DR12" s="1" t="s">
        <v>0</v>
      </c>
      <c r="DS12" s="1" t="s">
        <v>0</v>
      </c>
      <c r="DT12" s="1" t="s">
        <v>0</v>
      </c>
      <c r="DU12" s="1" t="s">
        <v>0</v>
      </c>
      <c r="DV12" s="1" t="s">
        <v>0</v>
      </c>
      <c r="DW12" s="1" t="s">
        <v>0</v>
      </c>
      <c r="DX12" s="1" t="s">
        <v>0</v>
      </c>
      <c r="DY12" s="1" t="s">
        <v>0</v>
      </c>
      <c r="DZ12" s="1" t="s">
        <v>0</v>
      </c>
      <c r="EA12" s="1" t="s">
        <v>0</v>
      </c>
      <c r="EB12" s="1" t="s">
        <v>0</v>
      </c>
      <c r="EC12" s="1" t="s">
        <v>0</v>
      </c>
      <c r="ED12" s="1" t="s">
        <v>0</v>
      </c>
      <c r="EE12" s="1" t="s">
        <v>0</v>
      </c>
      <c r="EF12" s="1" t="s">
        <v>0</v>
      </c>
      <c r="EG12" s="1" t="s">
        <v>0</v>
      </c>
      <c r="EH12" s="1" t="s">
        <v>0</v>
      </c>
      <c r="EI12" s="1" t="s">
        <v>0</v>
      </c>
      <c r="EJ12" s="1" t="s">
        <v>0</v>
      </c>
      <c r="EK12" s="1" t="s">
        <v>0</v>
      </c>
      <c r="EL12" s="1" t="s">
        <v>0</v>
      </c>
      <c r="EM12" s="1" t="s">
        <v>0</v>
      </c>
      <c r="EN12" s="1" t="s">
        <v>0</v>
      </c>
      <c r="EO12" s="1" t="s">
        <v>0</v>
      </c>
      <c r="EP12" s="1" t="s">
        <v>0</v>
      </c>
      <c r="EQ12" s="1" t="s">
        <v>0</v>
      </c>
      <c r="ER12" s="1" t="s">
        <v>0</v>
      </c>
      <c r="ES12" s="1" t="s">
        <v>0</v>
      </c>
      <c r="ET12" s="1" t="s">
        <v>0</v>
      </c>
      <c r="EU12" s="1" t="s">
        <v>0</v>
      </c>
      <c r="EV12" s="1" t="s">
        <v>0</v>
      </c>
      <c r="EW12" s="1" t="s">
        <v>0</v>
      </c>
      <c r="EX12" s="1" t="s">
        <v>0</v>
      </c>
      <c r="EY12" s="1" t="s">
        <v>0</v>
      </c>
      <c r="EZ12" s="1" t="s">
        <v>0</v>
      </c>
      <c r="FA12" s="1" t="s">
        <v>0</v>
      </c>
      <c r="FB12" s="1" t="s">
        <v>0</v>
      </c>
      <c r="FC12" s="1" t="s">
        <v>0</v>
      </c>
      <c r="FD12" s="1" t="s">
        <v>0</v>
      </c>
      <c r="FE12" s="1" t="s">
        <v>0</v>
      </c>
      <c r="FF12" s="1" t="s">
        <v>0</v>
      </c>
      <c r="FG12" s="1" t="s">
        <v>0</v>
      </c>
      <c r="FH12" s="1" t="s">
        <v>0</v>
      </c>
      <c r="FI12" s="1" t="s">
        <v>0</v>
      </c>
      <c r="FJ12" s="1" t="s">
        <v>0</v>
      </c>
      <c r="FK12" s="1" t="s">
        <v>0</v>
      </c>
      <c r="FL12" s="1" t="s">
        <v>0</v>
      </c>
      <c r="FM12" s="1" t="s">
        <v>0</v>
      </c>
      <c r="FN12" s="1" t="s">
        <v>0</v>
      </c>
      <c r="FO12" s="1" t="s">
        <v>0</v>
      </c>
      <c r="FP12" s="1" t="s">
        <v>0</v>
      </c>
      <c r="FQ12" s="1" t="s">
        <v>0</v>
      </c>
      <c r="FR12" s="1" t="s">
        <v>0</v>
      </c>
      <c r="FS12" s="1" t="s">
        <v>0</v>
      </c>
      <c r="FT12" s="1" t="s">
        <v>0</v>
      </c>
      <c r="FU12" s="1" t="s">
        <v>0</v>
      </c>
      <c r="FV12" s="1" t="s">
        <v>0</v>
      </c>
      <c r="FW12" s="1" t="s">
        <v>0</v>
      </c>
      <c r="FX12" s="1" t="s">
        <v>0</v>
      </c>
      <c r="FY12" s="1" t="s">
        <v>0</v>
      </c>
      <c r="FZ12" s="1" t="s">
        <v>0</v>
      </c>
      <c r="GA12" s="1" t="s">
        <v>0</v>
      </c>
      <c r="GB12" s="1" t="s">
        <v>0</v>
      </c>
      <c r="GC12" s="1" t="s">
        <v>0</v>
      </c>
      <c r="GD12" s="1" t="s">
        <v>0</v>
      </c>
      <c r="GE12" s="1" t="s">
        <v>0</v>
      </c>
      <c r="GF12" s="1" t="s">
        <v>0</v>
      </c>
      <c r="GG12" s="1" t="s">
        <v>0</v>
      </c>
      <c r="GH12" s="1" t="s">
        <v>0</v>
      </c>
      <c r="GI12" s="1" t="s">
        <v>0</v>
      </c>
      <c r="GJ12" s="1" t="s">
        <v>0</v>
      </c>
      <c r="GK12" s="1" t="s">
        <v>0</v>
      </c>
      <c r="GL12" s="1" t="s">
        <v>0</v>
      </c>
      <c r="GM12" s="1" t="s">
        <v>0</v>
      </c>
      <c r="GN12" s="1" t="s">
        <v>0</v>
      </c>
      <c r="GO12" s="1" t="s">
        <v>0</v>
      </c>
      <c r="GP12" s="1" t="s">
        <v>0</v>
      </c>
      <c r="GQ12" s="1" t="s">
        <v>0</v>
      </c>
      <c r="GR12" s="1" t="s">
        <v>0</v>
      </c>
      <c r="GS12" s="1" t="s">
        <v>0</v>
      </c>
      <c r="GT12" s="1" t="s">
        <v>0</v>
      </c>
      <c r="GU12" s="1" t="s">
        <v>0</v>
      </c>
      <c r="GV12" s="1" t="s">
        <v>0</v>
      </c>
      <c r="GW12" s="1" t="s">
        <v>0</v>
      </c>
      <c r="GX12" s="1" t="s">
        <v>0</v>
      </c>
      <c r="GY12" s="1" t="s">
        <v>0</v>
      </c>
      <c r="GZ12" s="1" t="s">
        <v>0</v>
      </c>
      <c r="HA12" s="1" t="s">
        <v>0</v>
      </c>
      <c r="HB12" s="1" t="s">
        <v>0</v>
      </c>
      <c r="HC12" s="1" t="s">
        <v>0</v>
      </c>
      <c r="HD12" s="1" t="s">
        <v>0</v>
      </c>
      <c r="HE12" s="1" t="s">
        <v>0</v>
      </c>
      <c r="HF12" s="1" t="s">
        <v>0</v>
      </c>
      <c r="HG12" s="1" t="s">
        <v>0</v>
      </c>
      <c r="HH12" s="1" t="s">
        <v>0</v>
      </c>
      <c r="HI12" s="1" t="s">
        <v>0</v>
      </c>
      <c r="HJ12" s="1" t="s">
        <v>0</v>
      </c>
      <c r="HK12" s="1" t="s">
        <v>0</v>
      </c>
      <c r="HL12" s="1" t="s">
        <v>0</v>
      </c>
      <c r="HM12" s="1" t="s">
        <v>0</v>
      </c>
      <c r="HN12" s="1" t="s">
        <v>0</v>
      </c>
      <c r="HO12" s="1" t="s">
        <v>0</v>
      </c>
      <c r="HP12" s="1" t="s">
        <v>0</v>
      </c>
      <c r="HQ12" s="1" t="s">
        <v>0</v>
      </c>
      <c r="HR12" s="1" t="s">
        <v>0</v>
      </c>
      <c r="HS12" s="1" t="s">
        <v>0</v>
      </c>
      <c r="HT12" s="1" t="s">
        <v>0</v>
      </c>
      <c r="HU12" s="1" t="s">
        <v>0</v>
      </c>
      <c r="HV12" s="1" t="s">
        <v>0</v>
      </c>
      <c r="HW12" s="1" t="s">
        <v>0</v>
      </c>
      <c r="HX12" s="1" t="s">
        <v>0</v>
      </c>
      <c r="HY12" s="1" t="s">
        <v>0</v>
      </c>
      <c r="HZ12" s="1" t="s">
        <v>0</v>
      </c>
      <c r="IA12" s="1" t="s">
        <v>0</v>
      </c>
      <c r="IB12" s="1" t="s">
        <v>0</v>
      </c>
      <c r="IC12" s="1" t="s">
        <v>0</v>
      </c>
      <c r="ID12" s="1" t="s">
        <v>0</v>
      </c>
      <c r="IE12" s="1" t="s">
        <v>0</v>
      </c>
      <c r="IF12" s="1" t="s">
        <v>0</v>
      </c>
      <c r="IG12" s="1" t="s">
        <v>0</v>
      </c>
      <c r="IH12" s="1" t="s">
        <v>0</v>
      </c>
      <c r="II12" s="1" t="s">
        <v>0</v>
      </c>
    </row>
    <row r="13" spans="1:243" x14ac:dyDescent="0.25">
      <c r="A13" s="1" t="s">
        <v>1622</v>
      </c>
      <c r="B13" s="4" t="s">
        <v>68</v>
      </c>
      <c r="C13" s="4" t="s">
        <v>69</v>
      </c>
      <c r="D13" s="35">
        <v>192744.52079297201</v>
      </c>
      <c r="E13" s="35">
        <v>175772.13875196499</v>
      </c>
      <c r="F13" s="35">
        <v>149847.43562361799</v>
      </c>
      <c r="G13" s="35">
        <v>173261.12376592</v>
      </c>
      <c r="H13" s="35">
        <v>178465.947532875</v>
      </c>
      <c r="I13" s="35">
        <v>155181.837162065</v>
      </c>
      <c r="J13" s="35">
        <v>203358.79581840901</v>
      </c>
      <c r="K13" s="35">
        <v>203655.77278148301</v>
      </c>
      <c r="L13" s="35">
        <v>220054.98204537001</v>
      </c>
      <c r="M13" s="35">
        <v>212604.09666802001</v>
      </c>
      <c r="N13" s="1">
        <v>161848.68160207401</v>
      </c>
      <c r="O13" s="1">
        <v>176807.95711754999</v>
      </c>
      <c r="P13" s="1">
        <v>204019.93891828801</v>
      </c>
      <c r="Q13" s="1">
        <v>202442.27182713</v>
      </c>
      <c r="R13" s="1">
        <v>173359.30027859801</v>
      </c>
      <c r="S13" s="1">
        <v>137206.32045040699</v>
      </c>
      <c r="T13" s="1">
        <v>197591.52628049199</v>
      </c>
      <c r="U13" s="1">
        <v>164127.31030174001</v>
      </c>
      <c r="V13" s="1">
        <v>203102.109461516</v>
      </c>
      <c r="W13" s="1">
        <v>185833.88176930699</v>
      </c>
      <c r="X13" s="1">
        <v>199671.13854888699</v>
      </c>
      <c r="Y13" s="1">
        <v>171570.151272135</v>
      </c>
      <c r="Z13" s="1">
        <v>177955.70107592599</v>
      </c>
      <c r="AA13" s="1">
        <v>167035.12841145799</v>
      </c>
      <c r="AB13" s="1">
        <v>161855.35862363601</v>
      </c>
      <c r="AC13" s="1">
        <v>155667.957631236</v>
      </c>
      <c r="AD13" s="1">
        <v>203460.16777311501</v>
      </c>
      <c r="AE13" s="1">
        <v>173397.73120334401</v>
      </c>
      <c r="AF13" s="1">
        <v>177575.38447694</v>
      </c>
      <c r="AG13" s="1">
        <v>154436.15444971799</v>
      </c>
      <c r="AH13" s="1">
        <v>141871.487031823</v>
      </c>
      <c r="AI13" s="1">
        <v>150132.29491435501</v>
      </c>
      <c r="AJ13" s="1">
        <v>176859.799104409</v>
      </c>
      <c r="AK13" s="1">
        <v>182742.55895201501</v>
      </c>
      <c r="AL13" s="1">
        <v>185103.312574415</v>
      </c>
      <c r="AM13" s="1">
        <v>171385.41742100401</v>
      </c>
      <c r="AN13" s="1">
        <v>152976.24794141599</v>
      </c>
      <c r="AO13" s="1">
        <v>170377.80667762601</v>
      </c>
      <c r="AP13" s="1">
        <v>170919.72956754299</v>
      </c>
      <c r="AQ13" s="1">
        <v>175418.865642586</v>
      </c>
      <c r="AR13" s="1">
        <v>168735.07651236199</v>
      </c>
      <c r="AS13" s="1">
        <v>172101.96860761099</v>
      </c>
      <c r="AT13" s="1">
        <v>151467.118237435</v>
      </c>
      <c r="AU13" s="1">
        <v>198364.62341130499</v>
      </c>
      <c r="AV13" s="1">
        <v>149115.53421335499</v>
      </c>
      <c r="AW13" s="1">
        <v>169871.22630162799</v>
      </c>
      <c r="AX13" s="1">
        <v>179507.79799719999</v>
      </c>
      <c r="AY13" s="1">
        <v>213663.95281370499</v>
      </c>
      <c r="AZ13" s="1">
        <v>208528.330337608</v>
      </c>
      <c r="BA13" s="1">
        <v>176258.94093349099</v>
      </c>
      <c r="BB13" s="1">
        <v>170732.69306279399</v>
      </c>
      <c r="BC13" s="1">
        <v>176418.410100876</v>
      </c>
      <c r="BD13" s="1">
        <v>182175.45328590501</v>
      </c>
      <c r="BE13" s="1">
        <v>226709.17094718499</v>
      </c>
      <c r="BF13" s="1">
        <v>161520.66875190599</v>
      </c>
      <c r="BG13" s="1">
        <v>158808.158968284</v>
      </c>
      <c r="BH13" s="1">
        <v>205504.66048676299</v>
      </c>
      <c r="BI13" s="1">
        <v>180284.66156864</v>
      </c>
      <c r="BJ13" s="1">
        <v>214687.58638816801</v>
      </c>
      <c r="BK13" s="1">
        <v>193358.70552043201</v>
      </c>
      <c r="BL13" s="1">
        <v>204212.12524486001</v>
      </c>
      <c r="BM13" s="1">
        <v>169669.190194536</v>
      </c>
      <c r="BN13" s="1">
        <v>198353.447379466</v>
      </c>
      <c r="BO13" s="1">
        <v>190872.118130024</v>
      </c>
      <c r="BP13" s="1">
        <v>158282.88647177999</v>
      </c>
      <c r="BQ13" s="1">
        <v>181563.40912006801</v>
      </c>
      <c r="BR13" s="1">
        <v>176568.542330931</v>
      </c>
      <c r="BS13" s="1">
        <v>162695.43240231799</v>
      </c>
      <c r="BT13" s="1">
        <v>137449.02336623499</v>
      </c>
      <c r="BU13" s="1">
        <v>175435.83301150799</v>
      </c>
      <c r="BV13" s="1">
        <v>184778.780416272</v>
      </c>
      <c r="BW13" s="1">
        <v>169012.69674770199</v>
      </c>
      <c r="BX13" s="1">
        <v>180385.14910701901</v>
      </c>
      <c r="BY13" s="1">
        <v>172030.46210892199</v>
      </c>
      <c r="BZ13" s="1">
        <v>187715.09329777199</v>
      </c>
      <c r="CA13" s="1">
        <v>174627.056329488</v>
      </c>
      <c r="CB13" s="1">
        <v>173471.14660371101</v>
      </c>
      <c r="CC13" s="1">
        <v>153419.35845073499</v>
      </c>
      <c r="CD13" s="1">
        <v>175150.34482608401</v>
      </c>
      <c r="CE13" s="1">
        <v>165588.016216699</v>
      </c>
      <c r="CF13" s="1">
        <v>167771.03628969</v>
      </c>
      <c r="CG13" s="1">
        <v>163098.677556721</v>
      </c>
      <c r="CH13" s="1">
        <v>172460.57027291099</v>
      </c>
      <c r="CI13" s="1">
        <v>140354.29314777601</v>
      </c>
      <c r="CJ13" s="1">
        <v>178861.69252745001</v>
      </c>
      <c r="CK13" s="1">
        <v>168201.33192567201</v>
      </c>
      <c r="CL13" s="1">
        <v>180143.860049232</v>
      </c>
      <c r="CM13" s="1">
        <v>184287.04750567401</v>
      </c>
      <c r="CN13" s="1">
        <v>186843.11436186699</v>
      </c>
      <c r="CO13" s="1">
        <v>169030.937574493</v>
      </c>
      <c r="CP13" s="1">
        <v>174123.37879555</v>
      </c>
      <c r="CQ13" s="1">
        <v>157006.72985718399</v>
      </c>
      <c r="CR13" s="1">
        <v>188730.67878099901</v>
      </c>
      <c r="CS13" s="1">
        <v>156632.03789066101</v>
      </c>
      <c r="CT13" s="1">
        <v>168489.53879928699</v>
      </c>
      <c r="CU13" s="1">
        <v>196895.337018936</v>
      </c>
      <c r="CV13" s="1">
        <v>184088.723793754</v>
      </c>
      <c r="CW13" s="1">
        <v>166276.924344372</v>
      </c>
      <c r="CX13" s="1">
        <v>183670.362702118</v>
      </c>
      <c r="CY13" s="1">
        <v>175538.15600368701</v>
      </c>
      <c r="CZ13" s="1">
        <v>180178.99318673901</v>
      </c>
      <c r="DA13" s="1">
        <v>162281.94529088101</v>
      </c>
      <c r="DB13" s="1">
        <v>210516.616761988</v>
      </c>
      <c r="DC13" s="1">
        <v>177372.178227886</v>
      </c>
      <c r="DD13" s="1">
        <v>180086.880808872</v>
      </c>
      <c r="DE13" s="1">
        <v>172506.361378751</v>
      </c>
      <c r="DF13" s="1">
        <v>190735.178589669</v>
      </c>
      <c r="DG13" s="1">
        <v>171818.34759769699</v>
      </c>
      <c r="DH13" s="1">
        <v>151492.40084382199</v>
      </c>
      <c r="DI13" s="1">
        <v>164297.295543382</v>
      </c>
      <c r="DJ13" s="1">
        <v>148603.10396874399</v>
      </c>
      <c r="DK13" s="1">
        <v>185950.94487692599</v>
      </c>
      <c r="DL13" s="1">
        <v>196761.62672346499</v>
      </c>
      <c r="DM13" s="1">
        <v>213445.84926994899</v>
      </c>
      <c r="DN13" s="1">
        <v>154492.365766684</v>
      </c>
      <c r="DO13" s="1">
        <v>165983.046496847</v>
      </c>
      <c r="DP13" s="1">
        <v>172356.312464232</v>
      </c>
      <c r="DQ13" s="1">
        <v>175657.45548841101</v>
      </c>
      <c r="DR13" s="1">
        <v>182225.914706385</v>
      </c>
      <c r="DS13" s="1">
        <v>174997.248238748</v>
      </c>
      <c r="DT13" s="1">
        <v>157674.959138962</v>
      </c>
      <c r="DU13" s="1">
        <v>139202.41663468801</v>
      </c>
      <c r="DV13" s="1">
        <v>168648.220381008</v>
      </c>
      <c r="DW13" s="1">
        <v>172395.938252288</v>
      </c>
      <c r="DX13" s="1">
        <v>161895.092206234</v>
      </c>
      <c r="DY13" s="1">
        <v>169141.20458824001</v>
      </c>
      <c r="DZ13" s="1">
        <v>161340.42524090401</v>
      </c>
      <c r="EA13" s="1">
        <v>150775.215950688</v>
      </c>
      <c r="EB13" s="1">
        <v>156127.37368944701</v>
      </c>
      <c r="EC13" s="1">
        <v>142564.86216356599</v>
      </c>
      <c r="ED13" s="1">
        <v>150715.05754684701</v>
      </c>
      <c r="EE13" s="1">
        <v>167786.60484229901</v>
      </c>
      <c r="EF13" s="1">
        <v>147400.12764716</v>
      </c>
      <c r="EG13" s="1">
        <v>151082.40969209</v>
      </c>
      <c r="EH13" s="1">
        <v>147791.666345137</v>
      </c>
      <c r="EI13" s="1">
        <v>143812.35841822901</v>
      </c>
      <c r="EJ13" s="1">
        <v>177411.63582711699</v>
      </c>
      <c r="EK13" s="1">
        <v>154279.01906738299</v>
      </c>
      <c r="EL13" s="1">
        <v>179592.92571190401</v>
      </c>
      <c r="EM13" s="1">
        <v>171676.23880748599</v>
      </c>
      <c r="EN13" s="1">
        <v>188733.69618555601</v>
      </c>
      <c r="EO13" s="1">
        <v>147779.50435819701</v>
      </c>
      <c r="EP13" s="1">
        <v>150103.40586322799</v>
      </c>
      <c r="EQ13" s="1">
        <v>165977.235899344</v>
      </c>
      <c r="ER13" s="1">
        <v>180830.870377749</v>
      </c>
      <c r="ES13" s="1">
        <v>165039.526454893</v>
      </c>
      <c r="ET13" s="1">
        <v>165363.66317095599</v>
      </c>
      <c r="EU13" s="1">
        <v>155059.767743965</v>
      </c>
      <c r="EV13" s="1">
        <v>185911.54717972799</v>
      </c>
      <c r="EW13" s="1">
        <v>177816.940453066</v>
      </c>
      <c r="EX13" s="1">
        <v>188719.046780826</v>
      </c>
      <c r="EY13" s="1">
        <v>174801.02237088699</v>
      </c>
      <c r="EZ13" s="1">
        <v>150615.16832195301</v>
      </c>
      <c r="FA13" s="1">
        <v>167341.06038902199</v>
      </c>
      <c r="FB13" s="1">
        <v>180839.33363031599</v>
      </c>
      <c r="FC13" s="1">
        <v>185264.93684973399</v>
      </c>
      <c r="FD13" s="1">
        <v>138932.04753452001</v>
      </c>
      <c r="FE13" s="1">
        <v>187631.97164645701</v>
      </c>
      <c r="FF13" s="1">
        <v>162911.87337806201</v>
      </c>
      <c r="FG13" s="1">
        <v>172627.50711366499</v>
      </c>
      <c r="FH13" s="1">
        <v>166100.989297872</v>
      </c>
      <c r="FI13" s="1">
        <v>191348.89962621999</v>
      </c>
      <c r="FJ13" s="1">
        <v>158804.66968200199</v>
      </c>
      <c r="FK13" s="1">
        <v>159200.540159953</v>
      </c>
      <c r="FL13" s="1">
        <v>141257.82577795</v>
      </c>
      <c r="FM13" s="1">
        <v>167824.41926564701</v>
      </c>
      <c r="FN13" s="1">
        <v>190184.150966446</v>
      </c>
      <c r="FO13" s="1">
        <v>167249.54626443001</v>
      </c>
      <c r="FP13" s="1">
        <v>182369.355361269</v>
      </c>
      <c r="FQ13" s="1">
        <v>167621.890701825</v>
      </c>
      <c r="FR13" s="1">
        <v>146530.31190774901</v>
      </c>
      <c r="FS13" s="1">
        <v>163820.63688921399</v>
      </c>
      <c r="FT13" s="1">
        <v>161344.30502531401</v>
      </c>
      <c r="FU13" s="1">
        <v>164063.48045557801</v>
      </c>
      <c r="FV13" s="1">
        <v>147688.70591287201</v>
      </c>
      <c r="FW13" s="1">
        <v>158724.65398212901</v>
      </c>
      <c r="FX13" s="1">
        <v>196163.563312966</v>
      </c>
      <c r="FY13" s="1">
        <v>132561.02299805099</v>
      </c>
      <c r="FZ13" s="1">
        <v>148861.94938983599</v>
      </c>
      <c r="GA13" s="1">
        <v>150912.70346548999</v>
      </c>
      <c r="GB13" s="1">
        <v>173992.27451913399</v>
      </c>
      <c r="GC13" s="1">
        <v>171173.40735133001</v>
      </c>
      <c r="GD13" s="1">
        <v>169863.59486283199</v>
      </c>
      <c r="GE13" s="1">
        <v>175549.811670383</v>
      </c>
      <c r="GF13" s="1">
        <v>179908.61929809101</v>
      </c>
      <c r="GG13" s="1">
        <v>147031.59164814901</v>
      </c>
      <c r="GH13" s="1">
        <v>152402.006417164</v>
      </c>
      <c r="GI13" s="1">
        <v>158454.46252729301</v>
      </c>
      <c r="GJ13" s="1">
        <v>144504.54677400101</v>
      </c>
      <c r="GK13" s="1">
        <v>151178.07215701</v>
      </c>
      <c r="GL13" s="1">
        <v>189326.79840555799</v>
      </c>
      <c r="GM13" s="1">
        <v>176280.525329633</v>
      </c>
      <c r="GN13" s="1">
        <v>160133.19985548299</v>
      </c>
      <c r="GO13" s="1">
        <v>158543.257740498</v>
      </c>
      <c r="GP13" s="1">
        <v>174116.066307834</v>
      </c>
      <c r="GQ13" s="1">
        <v>150183.78995978</v>
      </c>
      <c r="GR13" s="1">
        <v>153620.00360241201</v>
      </c>
      <c r="GS13" s="1">
        <v>164962.42589641799</v>
      </c>
      <c r="GT13" s="1">
        <v>193168.08063351701</v>
      </c>
      <c r="GU13" s="1">
        <v>163874.05233483401</v>
      </c>
      <c r="GV13" s="1">
        <v>146200.59221586699</v>
      </c>
      <c r="GW13" s="1">
        <v>167807.70062367999</v>
      </c>
      <c r="GX13" s="1">
        <v>160031.401568131</v>
      </c>
      <c r="GY13" s="1">
        <v>168324.09337334</v>
      </c>
      <c r="GZ13" s="1">
        <v>161731.71636391099</v>
      </c>
      <c r="HA13" s="1">
        <v>171979.80728277701</v>
      </c>
      <c r="HB13" s="1">
        <v>176461.898326736</v>
      </c>
      <c r="HC13" s="1">
        <v>164352.509988534</v>
      </c>
      <c r="HD13" s="1">
        <v>162243.355824242</v>
      </c>
      <c r="HE13" s="1">
        <v>167446.51382058699</v>
      </c>
      <c r="HF13" s="1">
        <v>155762.354523046</v>
      </c>
      <c r="HG13" s="1">
        <v>200583.993721148</v>
      </c>
      <c r="HH13" s="1">
        <v>158926.28521480001</v>
      </c>
      <c r="HI13" s="1">
        <v>165480.34297170999</v>
      </c>
      <c r="HJ13" s="1">
        <v>178656.057799776</v>
      </c>
      <c r="HK13" s="1">
        <v>149706.46520002099</v>
      </c>
      <c r="HL13" s="1">
        <v>173950.08484010299</v>
      </c>
      <c r="HM13" s="1">
        <v>158909.75354688001</v>
      </c>
      <c r="HN13" s="1">
        <v>169401.812116808</v>
      </c>
      <c r="HO13" s="1">
        <v>130473.101080045</v>
      </c>
      <c r="HP13" s="1">
        <v>170729.523650936</v>
      </c>
      <c r="HQ13" s="1">
        <v>173473.97180346301</v>
      </c>
      <c r="HR13" s="1">
        <v>172189.31408579901</v>
      </c>
      <c r="HS13" s="1">
        <v>159989.54204224999</v>
      </c>
      <c r="HT13" s="1">
        <v>181475.86611937801</v>
      </c>
      <c r="HU13" s="1">
        <v>184348.91808452501</v>
      </c>
      <c r="HV13" s="1">
        <v>173108.565922804</v>
      </c>
      <c r="HW13" s="1">
        <v>123981.235735252</v>
      </c>
      <c r="HX13" s="1">
        <v>162639.629173717</v>
      </c>
      <c r="HY13" s="1">
        <v>176305.67648599599</v>
      </c>
      <c r="HZ13" s="1">
        <v>171428.50543562</v>
      </c>
      <c r="IA13" s="1">
        <v>157397.833300333</v>
      </c>
      <c r="IB13" s="1">
        <v>154052.90110273199</v>
      </c>
      <c r="IC13" s="1">
        <v>151602.279675984</v>
      </c>
      <c r="ID13" s="1">
        <v>151849.98781958999</v>
      </c>
      <c r="IE13" s="1">
        <v>140396.28383232799</v>
      </c>
      <c r="IF13" s="1">
        <v>172784.315034923</v>
      </c>
      <c r="IG13" s="1">
        <v>137259.68612628101</v>
      </c>
      <c r="IH13" s="1">
        <v>146611.34232381199</v>
      </c>
      <c r="II13" s="1">
        <v>174922.59958465901</v>
      </c>
    </row>
    <row r="14" spans="1:243" x14ac:dyDescent="0.25">
      <c r="A14" s="1" t="s">
        <v>1623</v>
      </c>
      <c r="B14" s="4" t="s">
        <v>73</v>
      </c>
      <c r="C14" s="4" t="s">
        <v>74</v>
      </c>
      <c r="D14" s="35" t="s">
        <v>0</v>
      </c>
      <c r="E14" s="35" t="s">
        <v>0</v>
      </c>
      <c r="F14" s="35" t="s">
        <v>0</v>
      </c>
      <c r="G14" s="35" t="s">
        <v>0</v>
      </c>
      <c r="H14" s="35" t="s">
        <v>0</v>
      </c>
      <c r="I14" s="35" t="s">
        <v>0</v>
      </c>
      <c r="J14" s="35" t="s">
        <v>0</v>
      </c>
      <c r="K14" s="35" t="s">
        <v>0</v>
      </c>
      <c r="L14" s="35" t="s">
        <v>0</v>
      </c>
      <c r="M14" s="35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 t="s">
        <v>0</v>
      </c>
      <c r="U14" s="1" t="s">
        <v>0</v>
      </c>
      <c r="V14" s="1" t="s">
        <v>0</v>
      </c>
      <c r="W14" s="1" t="s">
        <v>0</v>
      </c>
      <c r="X14" s="1" t="s">
        <v>0</v>
      </c>
      <c r="Y14" s="1" t="s">
        <v>0</v>
      </c>
      <c r="Z14" s="1" t="s">
        <v>0</v>
      </c>
      <c r="AA14" s="1" t="s">
        <v>0</v>
      </c>
      <c r="AB14" s="1" t="s">
        <v>0</v>
      </c>
      <c r="AC14" s="1" t="s">
        <v>0</v>
      </c>
      <c r="AD14" s="1" t="s">
        <v>0</v>
      </c>
      <c r="AE14" s="1" t="s">
        <v>0</v>
      </c>
      <c r="AF14" s="1" t="s">
        <v>0</v>
      </c>
      <c r="AG14" s="1" t="s">
        <v>0</v>
      </c>
      <c r="AH14" s="1" t="s">
        <v>0</v>
      </c>
      <c r="AI14" s="1" t="s">
        <v>0</v>
      </c>
      <c r="AJ14" s="1" t="s">
        <v>0</v>
      </c>
      <c r="AK14" s="1" t="s">
        <v>0</v>
      </c>
      <c r="AL14" s="1" t="s">
        <v>0</v>
      </c>
      <c r="AM14" s="1" t="s">
        <v>0</v>
      </c>
      <c r="AN14" s="1" t="s">
        <v>0</v>
      </c>
      <c r="AO14" s="1" t="s">
        <v>0</v>
      </c>
      <c r="AP14" s="1" t="s">
        <v>0</v>
      </c>
      <c r="AQ14" s="1" t="s">
        <v>0</v>
      </c>
      <c r="AR14" s="1" t="s">
        <v>0</v>
      </c>
      <c r="AS14" s="1" t="s">
        <v>0</v>
      </c>
      <c r="AT14" s="1" t="s">
        <v>0</v>
      </c>
      <c r="AU14" s="1" t="s">
        <v>0</v>
      </c>
      <c r="AV14" s="1" t="s">
        <v>0</v>
      </c>
      <c r="AW14" s="1" t="s">
        <v>0</v>
      </c>
      <c r="AX14" s="1" t="s">
        <v>0</v>
      </c>
      <c r="AY14" s="1" t="s">
        <v>0</v>
      </c>
      <c r="AZ14" s="1" t="s">
        <v>0</v>
      </c>
      <c r="BA14" s="1" t="s">
        <v>0</v>
      </c>
      <c r="BB14" s="1" t="s">
        <v>0</v>
      </c>
      <c r="BC14" s="1" t="s">
        <v>0</v>
      </c>
      <c r="BD14" s="1" t="s">
        <v>0</v>
      </c>
      <c r="BE14" s="1" t="s">
        <v>0</v>
      </c>
      <c r="BF14" s="1" t="s">
        <v>0</v>
      </c>
      <c r="BG14" s="1" t="s">
        <v>0</v>
      </c>
      <c r="BH14" s="1" t="s">
        <v>0</v>
      </c>
      <c r="BI14" s="1" t="s">
        <v>0</v>
      </c>
      <c r="BJ14" s="1" t="s">
        <v>0</v>
      </c>
      <c r="BK14" s="1" t="s">
        <v>0</v>
      </c>
      <c r="BL14" s="1" t="s">
        <v>0</v>
      </c>
      <c r="BM14" s="1" t="s">
        <v>0</v>
      </c>
      <c r="BN14" s="1" t="s">
        <v>0</v>
      </c>
      <c r="BO14" s="1" t="s">
        <v>0</v>
      </c>
      <c r="BP14" s="1" t="s">
        <v>0</v>
      </c>
      <c r="BQ14" s="1" t="s">
        <v>0</v>
      </c>
      <c r="BR14" s="1" t="s">
        <v>0</v>
      </c>
      <c r="BS14" s="1" t="s">
        <v>0</v>
      </c>
      <c r="BT14" s="1" t="s">
        <v>0</v>
      </c>
      <c r="BU14" s="1" t="s">
        <v>0</v>
      </c>
      <c r="BV14" s="1" t="s">
        <v>0</v>
      </c>
      <c r="BW14" s="1" t="s">
        <v>0</v>
      </c>
      <c r="BX14" s="1" t="s">
        <v>0</v>
      </c>
      <c r="BY14" s="1" t="s">
        <v>0</v>
      </c>
      <c r="BZ14" s="1" t="s">
        <v>0</v>
      </c>
      <c r="CA14" s="1" t="s">
        <v>0</v>
      </c>
      <c r="CB14" s="1" t="s">
        <v>0</v>
      </c>
      <c r="CC14" s="1" t="s">
        <v>0</v>
      </c>
      <c r="CD14" s="1" t="s">
        <v>0</v>
      </c>
      <c r="CE14" s="1" t="s">
        <v>0</v>
      </c>
      <c r="CF14" s="1" t="s">
        <v>0</v>
      </c>
      <c r="CG14" s="1" t="s">
        <v>0</v>
      </c>
      <c r="CH14" s="1" t="s">
        <v>0</v>
      </c>
      <c r="CI14" s="1" t="s">
        <v>0</v>
      </c>
      <c r="CJ14" s="1" t="s">
        <v>0</v>
      </c>
      <c r="CK14" s="1" t="s">
        <v>0</v>
      </c>
      <c r="CL14" s="1" t="s">
        <v>0</v>
      </c>
      <c r="CM14" s="1" t="s">
        <v>0</v>
      </c>
      <c r="CN14" s="1" t="s">
        <v>0</v>
      </c>
      <c r="CO14" s="1" t="s">
        <v>0</v>
      </c>
      <c r="CP14" s="1" t="s">
        <v>0</v>
      </c>
      <c r="CQ14" s="1" t="s">
        <v>0</v>
      </c>
      <c r="CR14" s="1" t="s">
        <v>0</v>
      </c>
      <c r="CS14" s="1" t="s">
        <v>0</v>
      </c>
      <c r="CT14" s="1" t="s">
        <v>0</v>
      </c>
      <c r="CU14" s="1" t="s">
        <v>0</v>
      </c>
      <c r="CV14" s="1" t="s">
        <v>0</v>
      </c>
      <c r="CW14" s="1" t="s">
        <v>0</v>
      </c>
      <c r="CX14" s="1" t="s">
        <v>0</v>
      </c>
      <c r="CY14" s="1" t="s">
        <v>0</v>
      </c>
      <c r="CZ14" s="1" t="s">
        <v>0</v>
      </c>
      <c r="DA14" s="1" t="s">
        <v>0</v>
      </c>
      <c r="DB14" s="1" t="s">
        <v>0</v>
      </c>
      <c r="DC14" s="1" t="s">
        <v>0</v>
      </c>
      <c r="DD14" s="1" t="s">
        <v>0</v>
      </c>
      <c r="DE14" s="1" t="s">
        <v>0</v>
      </c>
      <c r="DF14" s="1" t="s">
        <v>0</v>
      </c>
      <c r="DG14" s="1" t="s">
        <v>0</v>
      </c>
      <c r="DH14" s="1" t="s">
        <v>0</v>
      </c>
      <c r="DI14" s="1" t="s">
        <v>0</v>
      </c>
      <c r="DJ14" s="1" t="s">
        <v>0</v>
      </c>
      <c r="DK14" s="1" t="s">
        <v>0</v>
      </c>
      <c r="DL14" s="1" t="s">
        <v>0</v>
      </c>
      <c r="DM14" s="1" t="s">
        <v>0</v>
      </c>
      <c r="DN14" s="1" t="s">
        <v>0</v>
      </c>
      <c r="DO14" s="1" t="s">
        <v>0</v>
      </c>
      <c r="DP14" s="1" t="s">
        <v>0</v>
      </c>
      <c r="DQ14" s="1" t="s">
        <v>0</v>
      </c>
      <c r="DR14" s="1" t="s">
        <v>0</v>
      </c>
      <c r="DS14" s="1" t="s">
        <v>0</v>
      </c>
      <c r="DT14" s="1" t="s">
        <v>0</v>
      </c>
      <c r="DU14" s="1" t="s">
        <v>0</v>
      </c>
      <c r="DV14" s="1" t="s">
        <v>0</v>
      </c>
      <c r="DW14" s="1" t="s">
        <v>0</v>
      </c>
      <c r="DX14" s="1" t="s">
        <v>0</v>
      </c>
      <c r="DY14" s="1" t="s">
        <v>0</v>
      </c>
      <c r="DZ14" s="1" t="s">
        <v>0</v>
      </c>
      <c r="EA14" s="1" t="s">
        <v>0</v>
      </c>
      <c r="EB14" s="1" t="s">
        <v>0</v>
      </c>
      <c r="EC14" s="1" t="s">
        <v>0</v>
      </c>
      <c r="ED14" s="1" t="s">
        <v>0</v>
      </c>
      <c r="EE14" s="1" t="s">
        <v>0</v>
      </c>
      <c r="EF14" s="1" t="s">
        <v>0</v>
      </c>
      <c r="EG14" s="1" t="s">
        <v>0</v>
      </c>
      <c r="EH14" s="1" t="s">
        <v>0</v>
      </c>
      <c r="EI14" s="1" t="s">
        <v>0</v>
      </c>
      <c r="EJ14" s="1" t="s">
        <v>0</v>
      </c>
      <c r="EK14" s="1" t="s">
        <v>0</v>
      </c>
      <c r="EL14" s="1" t="s">
        <v>0</v>
      </c>
      <c r="EM14" s="1" t="s">
        <v>0</v>
      </c>
      <c r="EN14" s="1" t="s">
        <v>0</v>
      </c>
      <c r="EO14" s="1" t="s">
        <v>0</v>
      </c>
      <c r="EP14" s="1" t="s">
        <v>0</v>
      </c>
      <c r="EQ14" s="1" t="s">
        <v>0</v>
      </c>
      <c r="ER14" s="1" t="s">
        <v>0</v>
      </c>
      <c r="ES14" s="1" t="s">
        <v>0</v>
      </c>
      <c r="ET14" s="1" t="s">
        <v>0</v>
      </c>
      <c r="EU14" s="1" t="s">
        <v>0</v>
      </c>
      <c r="EV14" s="1" t="s">
        <v>0</v>
      </c>
      <c r="EW14" s="1" t="s">
        <v>0</v>
      </c>
      <c r="EX14" s="1" t="s">
        <v>0</v>
      </c>
      <c r="EY14" s="1" t="s">
        <v>0</v>
      </c>
      <c r="EZ14" s="1" t="s">
        <v>0</v>
      </c>
      <c r="FA14" s="1" t="s">
        <v>0</v>
      </c>
      <c r="FB14" s="1" t="s">
        <v>0</v>
      </c>
      <c r="FC14" s="1" t="s">
        <v>0</v>
      </c>
      <c r="FD14" s="1" t="s">
        <v>0</v>
      </c>
      <c r="FE14" s="1" t="s">
        <v>0</v>
      </c>
      <c r="FF14" s="1" t="s">
        <v>0</v>
      </c>
      <c r="FG14" s="1" t="s">
        <v>0</v>
      </c>
      <c r="FH14" s="1" t="s">
        <v>0</v>
      </c>
      <c r="FI14" s="1" t="s">
        <v>0</v>
      </c>
      <c r="FJ14" s="1" t="s">
        <v>0</v>
      </c>
      <c r="FK14" s="1" t="s">
        <v>0</v>
      </c>
      <c r="FL14" s="1" t="s">
        <v>0</v>
      </c>
      <c r="FM14" s="1" t="s">
        <v>0</v>
      </c>
      <c r="FN14" s="1" t="s">
        <v>0</v>
      </c>
      <c r="FO14" s="1" t="s">
        <v>0</v>
      </c>
      <c r="FP14" s="1" t="s">
        <v>0</v>
      </c>
      <c r="FQ14" s="1" t="s">
        <v>0</v>
      </c>
      <c r="FR14" s="1" t="s">
        <v>0</v>
      </c>
      <c r="FS14" s="1" t="s">
        <v>0</v>
      </c>
      <c r="FT14" s="1" t="s">
        <v>0</v>
      </c>
      <c r="FU14" s="1" t="s">
        <v>0</v>
      </c>
      <c r="FV14" s="1" t="s">
        <v>0</v>
      </c>
      <c r="FW14" s="1" t="s">
        <v>0</v>
      </c>
      <c r="FX14" s="1" t="s">
        <v>0</v>
      </c>
      <c r="FY14" s="1" t="s">
        <v>0</v>
      </c>
      <c r="FZ14" s="1" t="s">
        <v>0</v>
      </c>
      <c r="GA14" s="1" t="s">
        <v>0</v>
      </c>
      <c r="GB14" s="1" t="s">
        <v>0</v>
      </c>
      <c r="GC14" s="1" t="s">
        <v>0</v>
      </c>
      <c r="GD14" s="1" t="s">
        <v>0</v>
      </c>
      <c r="GE14" s="1" t="s">
        <v>0</v>
      </c>
      <c r="GF14" s="1" t="s">
        <v>0</v>
      </c>
      <c r="GG14" s="1" t="s">
        <v>0</v>
      </c>
      <c r="GH14" s="1" t="s">
        <v>0</v>
      </c>
      <c r="GI14" s="1" t="s">
        <v>0</v>
      </c>
      <c r="GJ14" s="1" t="s">
        <v>0</v>
      </c>
      <c r="GK14" s="1" t="s">
        <v>0</v>
      </c>
      <c r="GL14" s="1" t="s">
        <v>0</v>
      </c>
      <c r="GM14" s="1" t="s">
        <v>0</v>
      </c>
      <c r="GN14" s="1" t="s">
        <v>0</v>
      </c>
      <c r="GO14" s="1" t="s">
        <v>0</v>
      </c>
      <c r="GP14" s="1" t="s">
        <v>0</v>
      </c>
      <c r="GQ14" s="1" t="s">
        <v>0</v>
      </c>
      <c r="GR14" s="1" t="s">
        <v>0</v>
      </c>
      <c r="GS14" s="1" t="s">
        <v>0</v>
      </c>
      <c r="GT14" s="1" t="s">
        <v>0</v>
      </c>
      <c r="GU14" s="1" t="s">
        <v>0</v>
      </c>
      <c r="GV14" s="1" t="s">
        <v>0</v>
      </c>
      <c r="GW14" s="1" t="s">
        <v>0</v>
      </c>
      <c r="GX14" s="1" t="s">
        <v>0</v>
      </c>
      <c r="GY14" s="1" t="s">
        <v>0</v>
      </c>
      <c r="GZ14" s="1" t="s">
        <v>0</v>
      </c>
      <c r="HA14" s="1" t="s">
        <v>0</v>
      </c>
      <c r="HB14" s="1" t="s">
        <v>0</v>
      </c>
      <c r="HC14" s="1" t="s">
        <v>0</v>
      </c>
      <c r="HD14" s="1" t="s">
        <v>0</v>
      </c>
      <c r="HE14" s="1" t="s">
        <v>0</v>
      </c>
      <c r="HF14" s="1" t="s">
        <v>0</v>
      </c>
      <c r="HG14" s="1" t="s">
        <v>0</v>
      </c>
      <c r="HH14" s="1" t="s">
        <v>0</v>
      </c>
      <c r="HI14" s="1" t="s">
        <v>0</v>
      </c>
      <c r="HJ14" s="1" t="s">
        <v>0</v>
      </c>
      <c r="HK14" s="1" t="s">
        <v>0</v>
      </c>
      <c r="HL14" s="1" t="s">
        <v>0</v>
      </c>
      <c r="HM14" s="1" t="s">
        <v>0</v>
      </c>
      <c r="HN14" s="1" t="s">
        <v>0</v>
      </c>
      <c r="HO14" s="1" t="s">
        <v>0</v>
      </c>
      <c r="HP14" s="1" t="s">
        <v>0</v>
      </c>
      <c r="HQ14" s="1" t="s">
        <v>0</v>
      </c>
      <c r="HR14" s="1" t="s">
        <v>0</v>
      </c>
      <c r="HS14" s="1" t="s">
        <v>0</v>
      </c>
      <c r="HT14" s="1" t="s">
        <v>0</v>
      </c>
      <c r="HU14" s="1" t="s">
        <v>0</v>
      </c>
      <c r="HV14" s="1" t="s">
        <v>0</v>
      </c>
      <c r="HW14" s="1" t="s">
        <v>0</v>
      </c>
      <c r="HX14" s="1" t="s">
        <v>0</v>
      </c>
      <c r="HY14" s="1" t="s">
        <v>0</v>
      </c>
      <c r="HZ14" s="1" t="s">
        <v>0</v>
      </c>
      <c r="IA14" s="1" t="s">
        <v>0</v>
      </c>
      <c r="IB14" s="1" t="s">
        <v>0</v>
      </c>
      <c r="IC14" s="1" t="s">
        <v>0</v>
      </c>
      <c r="ID14" s="1" t="s">
        <v>0</v>
      </c>
      <c r="IE14" s="1" t="s">
        <v>0</v>
      </c>
      <c r="IF14" s="1" t="s">
        <v>0</v>
      </c>
      <c r="IG14" s="1" t="s">
        <v>0</v>
      </c>
      <c r="IH14" s="1" t="s">
        <v>0</v>
      </c>
      <c r="II14" s="1" t="s">
        <v>0</v>
      </c>
    </row>
    <row r="15" spans="1:243" x14ac:dyDescent="0.25">
      <c r="A15" s="1" t="s">
        <v>1624</v>
      </c>
      <c r="B15" s="4" t="s">
        <v>78</v>
      </c>
      <c r="C15" s="4" t="s">
        <v>79</v>
      </c>
      <c r="D15" s="35">
        <v>31104806.044498101</v>
      </c>
      <c r="E15" s="35">
        <v>37243313.171578199</v>
      </c>
      <c r="F15" s="35">
        <v>18820744.5113534</v>
      </c>
      <c r="G15" s="35">
        <v>17169045.746225499</v>
      </c>
      <c r="H15" s="35">
        <v>102688709.423072</v>
      </c>
      <c r="I15" s="35">
        <v>24413296.994435199</v>
      </c>
      <c r="J15" s="35">
        <v>91484320.321312606</v>
      </c>
      <c r="K15" s="35">
        <v>20572521.215102199</v>
      </c>
      <c r="L15" s="35">
        <v>25655033.9920949</v>
      </c>
      <c r="M15" s="35">
        <v>25026525.171994999</v>
      </c>
      <c r="N15" s="1">
        <v>98738719.662048802</v>
      </c>
      <c r="O15" s="1">
        <v>23441923.076028202</v>
      </c>
      <c r="P15" s="1">
        <v>18540915.3755401</v>
      </c>
      <c r="Q15" s="1">
        <v>19613198.4607048</v>
      </c>
      <c r="R15" s="1">
        <v>29285504.2918307</v>
      </c>
      <c r="S15" s="1">
        <v>17282644.849602502</v>
      </c>
      <c r="T15" s="1">
        <v>24565605.5778476</v>
      </c>
      <c r="U15" s="1">
        <v>16523425.1867195</v>
      </c>
      <c r="V15" s="1">
        <v>21135549.0174026</v>
      </c>
      <c r="W15" s="1">
        <v>19208180.068707898</v>
      </c>
      <c r="X15" s="1">
        <v>27012860.780852899</v>
      </c>
      <c r="Y15" s="1">
        <v>28253309.777676299</v>
      </c>
      <c r="Z15" s="1">
        <v>27948224.128191199</v>
      </c>
      <c r="AA15" s="1">
        <v>45118439.349054202</v>
      </c>
      <c r="AB15" s="1">
        <v>25228992.288266901</v>
      </c>
      <c r="AC15" s="1">
        <v>25980108.0888438</v>
      </c>
      <c r="AD15" s="1">
        <v>30769355.912503</v>
      </c>
      <c r="AE15" s="1">
        <v>21443434.490378</v>
      </c>
      <c r="AF15" s="1">
        <v>16833059.249430899</v>
      </c>
      <c r="AG15" s="1">
        <v>25842036.342909299</v>
      </c>
      <c r="AH15" s="1">
        <v>21790479.6182491</v>
      </c>
      <c r="AI15" s="1">
        <v>29971636.635156199</v>
      </c>
      <c r="AJ15" s="1">
        <v>24066889.056104399</v>
      </c>
      <c r="AK15" s="1">
        <v>23887569.210271001</v>
      </c>
      <c r="AL15" s="1">
        <v>22574704.082996</v>
      </c>
      <c r="AM15" s="1">
        <v>19844052.826272599</v>
      </c>
      <c r="AN15" s="1">
        <v>22030251.1394438</v>
      </c>
      <c r="AO15" s="1">
        <v>37714515.521399997</v>
      </c>
      <c r="AP15" s="1">
        <v>18014436.768240701</v>
      </c>
      <c r="AQ15" s="1">
        <v>36754190.627314098</v>
      </c>
      <c r="AR15" s="1">
        <v>28827674.231853299</v>
      </c>
      <c r="AS15" s="1">
        <v>18948689.5868643</v>
      </c>
      <c r="AT15" s="1">
        <v>17388930.925175499</v>
      </c>
      <c r="AU15" s="1">
        <v>27557794.932403799</v>
      </c>
      <c r="AV15" s="1">
        <v>16024417.283710301</v>
      </c>
      <c r="AW15" s="1">
        <v>39479060.216669403</v>
      </c>
      <c r="AX15" s="1">
        <v>32229455.7941144</v>
      </c>
      <c r="AY15" s="1">
        <v>26186695.152178898</v>
      </c>
      <c r="AZ15" s="1">
        <v>28968263.411201298</v>
      </c>
      <c r="BA15" s="1">
        <v>21261683.097619101</v>
      </c>
      <c r="BB15" s="1">
        <v>16947793.493703298</v>
      </c>
      <c r="BC15" s="1">
        <v>19143086.323002201</v>
      </c>
      <c r="BD15" s="1">
        <v>43352287.019959897</v>
      </c>
      <c r="BE15" s="1">
        <v>18497756.974192102</v>
      </c>
      <c r="BF15" s="1">
        <v>22632108.1907617</v>
      </c>
      <c r="BG15" s="1">
        <v>17596579.946572602</v>
      </c>
      <c r="BH15" s="1">
        <v>21900207.4281995</v>
      </c>
      <c r="BI15" s="1">
        <v>22005627.339219701</v>
      </c>
      <c r="BJ15" s="1">
        <v>28423591.065459799</v>
      </c>
      <c r="BK15" s="1">
        <v>17690169.001313001</v>
      </c>
      <c r="BL15" s="1">
        <v>22938511.8914528</v>
      </c>
      <c r="BM15" s="1">
        <v>34316905.145497799</v>
      </c>
      <c r="BN15" s="1">
        <v>42884996.699308403</v>
      </c>
      <c r="BO15" s="1">
        <v>15932037.306484399</v>
      </c>
      <c r="BP15" s="1">
        <v>20031924.102803301</v>
      </c>
      <c r="BQ15" s="1">
        <v>27149072.955659501</v>
      </c>
      <c r="BR15" s="1">
        <v>38161492.606191501</v>
      </c>
      <c r="BS15" s="1">
        <v>20368690.062887602</v>
      </c>
      <c r="BT15" s="1">
        <v>35816270.667390101</v>
      </c>
      <c r="BU15" s="1">
        <v>15877944.7654851</v>
      </c>
      <c r="BV15" s="1">
        <v>20238782.4485448</v>
      </c>
      <c r="BW15" s="1">
        <v>19999055.381186198</v>
      </c>
      <c r="BX15" s="1">
        <v>37721669.848669998</v>
      </c>
      <c r="BY15" s="1">
        <v>24448231.670643099</v>
      </c>
      <c r="BZ15" s="1">
        <v>53895146.667938299</v>
      </c>
      <c r="CA15" s="1">
        <v>35814236.858863801</v>
      </c>
      <c r="CB15" s="1">
        <v>24491685.283200301</v>
      </c>
      <c r="CC15" s="1">
        <v>22855296.411429498</v>
      </c>
      <c r="CD15" s="1">
        <v>22310268.665181801</v>
      </c>
      <c r="CE15" s="1">
        <v>22576752.514325898</v>
      </c>
      <c r="CF15" s="1">
        <v>20339150.369504798</v>
      </c>
      <c r="CG15" s="1">
        <v>26508581.271836098</v>
      </c>
      <c r="CH15" s="1">
        <v>24368787.242570899</v>
      </c>
      <c r="CI15" s="1">
        <v>31265843.068584099</v>
      </c>
      <c r="CJ15" s="1">
        <v>32234656.694159798</v>
      </c>
      <c r="CK15" s="1">
        <v>37792712.473545901</v>
      </c>
      <c r="CL15" s="1">
        <v>28313016.1162576</v>
      </c>
      <c r="CM15" s="1">
        <v>41602237.633643597</v>
      </c>
      <c r="CN15" s="1">
        <v>25003485.606821299</v>
      </c>
      <c r="CO15" s="1">
        <v>48071966.6200983</v>
      </c>
      <c r="CP15" s="1">
        <v>31119887.735685501</v>
      </c>
      <c r="CQ15" s="1">
        <v>41164643.807251997</v>
      </c>
      <c r="CR15" s="1">
        <v>27898722.8688353</v>
      </c>
      <c r="CS15" s="1">
        <v>63362331.742461599</v>
      </c>
      <c r="CT15" s="1">
        <v>111823170.498391</v>
      </c>
      <c r="CU15" s="1">
        <v>23462845.2156904</v>
      </c>
      <c r="CV15" s="1">
        <v>25242919.492659599</v>
      </c>
      <c r="CW15" s="1">
        <v>33046214.089687299</v>
      </c>
      <c r="CX15" s="1">
        <v>34042184.568555303</v>
      </c>
      <c r="CY15" s="1">
        <v>25637281.457781401</v>
      </c>
      <c r="CZ15" s="1">
        <v>24892071.270958401</v>
      </c>
      <c r="DA15" s="1">
        <v>20504675.498624198</v>
      </c>
      <c r="DB15" s="1">
        <v>26237602.343017399</v>
      </c>
      <c r="DC15" s="1">
        <v>24630349.829156902</v>
      </c>
      <c r="DD15" s="1">
        <v>55254030.979917303</v>
      </c>
      <c r="DE15" s="1">
        <v>43825314.3839541</v>
      </c>
      <c r="DF15" s="1">
        <v>31862706.875666399</v>
      </c>
      <c r="DG15" s="1">
        <v>24053270.520183001</v>
      </c>
      <c r="DH15" s="1">
        <v>22746442.043126602</v>
      </c>
      <c r="DI15" s="1">
        <v>31849738.766136002</v>
      </c>
      <c r="DJ15" s="1">
        <v>44333592.719106503</v>
      </c>
      <c r="DK15" s="1">
        <v>25175359.237014499</v>
      </c>
      <c r="DL15" s="1">
        <v>35156204.960377999</v>
      </c>
      <c r="DM15" s="1">
        <v>25795848.102736499</v>
      </c>
      <c r="DN15" s="1">
        <v>34457551.317208499</v>
      </c>
      <c r="DO15" s="1">
        <v>27541515.4115442</v>
      </c>
      <c r="DP15" s="1">
        <v>25190692.583887301</v>
      </c>
      <c r="DQ15" s="1">
        <v>21164803.787509002</v>
      </c>
      <c r="DR15" s="1">
        <v>20498825.105007902</v>
      </c>
      <c r="DS15" s="1">
        <v>64185047.698134601</v>
      </c>
      <c r="DT15" s="1">
        <v>26841483.422449101</v>
      </c>
      <c r="DU15" s="1">
        <v>30316924.179088801</v>
      </c>
      <c r="DV15" s="1">
        <v>32343227.705349602</v>
      </c>
      <c r="DW15" s="1">
        <v>37565100.545594402</v>
      </c>
      <c r="DX15" s="1">
        <v>25600571.167568602</v>
      </c>
      <c r="DY15" s="1">
        <v>31355859.222493298</v>
      </c>
      <c r="DZ15" s="1">
        <v>48185805.3197008</v>
      </c>
      <c r="EA15" s="1">
        <v>27826926.014695801</v>
      </c>
      <c r="EB15" s="1">
        <v>35317709.0155586</v>
      </c>
      <c r="EC15" s="1">
        <v>29097702.157630399</v>
      </c>
      <c r="ED15" s="1">
        <v>23766822.856278099</v>
      </c>
      <c r="EE15" s="1">
        <v>28130848.198201701</v>
      </c>
      <c r="EF15" s="1">
        <v>20985385.235387899</v>
      </c>
      <c r="EG15" s="1">
        <v>22656346.893127602</v>
      </c>
      <c r="EH15" s="1">
        <v>24464577.252154302</v>
      </c>
      <c r="EI15" s="1">
        <v>51636450.756668903</v>
      </c>
      <c r="EJ15" s="1">
        <v>39963035.650626101</v>
      </c>
      <c r="EK15" s="1">
        <v>16372569.1033282</v>
      </c>
      <c r="EL15" s="1">
        <v>18814655.979738101</v>
      </c>
      <c r="EM15" s="1">
        <v>23233843.560306001</v>
      </c>
      <c r="EN15" s="1">
        <v>42317336.192464001</v>
      </c>
      <c r="EO15" s="1">
        <v>53575068.702618197</v>
      </c>
      <c r="EP15" s="1">
        <v>28651386.593573298</v>
      </c>
      <c r="EQ15" s="1">
        <v>17793482.250629701</v>
      </c>
      <c r="ER15" s="1">
        <v>27192927.760851599</v>
      </c>
      <c r="ES15" s="1">
        <v>13888098.1899774</v>
      </c>
      <c r="ET15" s="1">
        <v>35467559.847586997</v>
      </c>
      <c r="EU15" s="1">
        <v>32457883.693778198</v>
      </c>
      <c r="EV15" s="1">
        <v>62860116.781645402</v>
      </c>
      <c r="EW15" s="1">
        <v>23108758.188712802</v>
      </c>
      <c r="EX15" s="1">
        <v>31754386.189654101</v>
      </c>
      <c r="EY15" s="1">
        <v>22989918.3124336</v>
      </c>
      <c r="EZ15" s="1">
        <v>26139505.7009346</v>
      </c>
      <c r="FA15" s="1">
        <v>26061964.3539325</v>
      </c>
      <c r="FB15" s="1">
        <v>22132444.313255299</v>
      </c>
      <c r="FC15" s="1">
        <v>21114820.491137501</v>
      </c>
      <c r="FD15" s="1">
        <v>28235767.335488901</v>
      </c>
      <c r="FE15" s="1">
        <v>30989248.073637199</v>
      </c>
      <c r="FF15" s="1">
        <v>24087850.726225201</v>
      </c>
      <c r="FG15" s="1">
        <v>24991900.5327315</v>
      </c>
      <c r="FH15" s="1">
        <v>35416966.053701103</v>
      </c>
      <c r="FI15" s="1">
        <v>38608617.644980103</v>
      </c>
      <c r="FJ15" s="1">
        <v>22029872.047937501</v>
      </c>
      <c r="FK15" s="1">
        <v>29736556.992676601</v>
      </c>
      <c r="FL15" s="1">
        <v>28816518.352194101</v>
      </c>
      <c r="FM15" s="1">
        <v>27355534.425820999</v>
      </c>
      <c r="FN15" s="1">
        <v>41782486.224706396</v>
      </c>
      <c r="FO15" s="1">
        <v>41687702.5371425</v>
      </c>
      <c r="FP15" s="1">
        <v>55925113.085212901</v>
      </c>
      <c r="FQ15" s="1">
        <v>25048781.107097499</v>
      </c>
      <c r="FR15" s="1">
        <v>35517794.320744298</v>
      </c>
      <c r="FS15" s="1">
        <v>26432189.7234951</v>
      </c>
      <c r="FT15" s="1">
        <v>21045279.174115099</v>
      </c>
      <c r="FU15" s="1">
        <v>20434089.836817499</v>
      </c>
      <c r="FV15" s="1">
        <v>43775362.519889198</v>
      </c>
      <c r="FW15" s="1">
        <v>18083681.5065878</v>
      </c>
      <c r="FX15" s="1">
        <v>29382885.594102401</v>
      </c>
      <c r="FY15" s="1">
        <v>24207152.276563998</v>
      </c>
      <c r="FZ15" s="1">
        <v>26089704.233566198</v>
      </c>
      <c r="GA15" s="1">
        <v>19260102.119322401</v>
      </c>
      <c r="GB15" s="1">
        <v>29521694.4301208</v>
      </c>
      <c r="GC15" s="1">
        <v>32592543.995817501</v>
      </c>
      <c r="GD15" s="1">
        <v>42304655.443067402</v>
      </c>
      <c r="GE15" s="1">
        <v>30165373.909281299</v>
      </c>
      <c r="GF15" s="1">
        <v>28248887.130390499</v>
      </c>
      <c r="GG15" s="1">
        <v>30371986.6645335</v>
      </c>
      <c r="GH15" s="1">
        <v>38877752.940319099</v>
      </c>
      <c r="GI15" s="1">
        <v>28718276.697755601</v>
      </c>
      <c r="GJ15" s="1">
        <v>34955054.767528802</v>
      </c>
      <c r="GK15" s="1">
        <v>49981179.444657698</v>
      </c>
      <c r="GL15" s="1">
        <v>37854357.647533</v>
      </c>
      <c r="GM15" s="1">
        <v>36954647.348867901</v>
      </c>
      <c r="GN15" s="1">
        <v>26800354.3291208</v>
      </c>
      <c r="GO15" s="1">
        <v>22250967.114840399</v>
      </c>
      <c r="GP15" s="1">
        <v>38937630.695520498</v>
      </c>
      <c r="GQ15" s="1">
        <v>56410177.2982869</v>
      </c>
      <c r="GR15" s="1">
        <v>34260183.531029902</v>
      </c>
      <c r="GS15" s="1">
        <v>28853454.161033601</v>
      </c>
      <c r="GT15" s="1">
        <v>21777896.4003557</v>
      </c>
      <c r="GU15" s="1">
        <v>40146972.266115099</v>
      </c>
      <c r="GV15" s="1">
        <v>16591873.164707899</v>
      </c>
      <c r="GW15" s="1">
        <v>37365636.5377969</v>
      </c>
      <c r="GX15" s="1">
        <v>17889816.0862073</v>
      </c>
      <c r="GY15" s="1">
        <v>46540572.024072602</v>
      </c>
      <c r="GZ15" s="1">
        <v>28748280.152626801</v>
      </c>
      <c r="HA15" s="1">
        <v>23262420.5446673</v>
      </c>
      <c r="HB15" s="1">
        <v>33475050.970149402</v>
      </c>
      <c r="HC15" s="1">
        <v>24027040.3419264</v>
      </c>
      <c r="HD15" s="1">
        <v>30742157.206221499</v>
      </c>
      <c r="HE15" s="1">
        <v>28121361.997789498</v>
      </c>
      <c r="HF15" s="1">
        <v>20032293.316912699</v>
      </c>
      <c r="HG15" s="1">
        <v>29904429.897324301</v>
      </c>
      <c r="HH15" s="1">
        <v>89246226.568634003</v>
      </c>
      <c r="HI15" s="1">
        <v>35745491.650818601</v>
      </c>
      <c r="HJ15" s="1">
        <v>34027458.334184997</v>
      </c>
      <c r="HK15" s="1">
        <v>20901456.024069201</v>
      </c>
      <c r="HL15" s="1">
        <v>20063516.137958001</v>
      </c>
      <c r="HM15" s="1">
        <v>27254351.450681299</v>
      </c>
      <c r="HN15" s="1">
        <v>65650240.822203897</v>
      </c>
      <c r="HO15" s="1">
        <v>48829150.092604898</v>
      </c>
      <c r="HP15" s="1">
        <v>18710699.867704801</v>
      </c>
      <c r="HQ15" s="1">
        <v>32584467.594009899</v>
      </c>
      <c r="HR15" s="1">
        <v>26969612.8136301</v>
      </c>
      <c r="HS15" s="1">
        <v>21981201.016570602</v>
      </c>
      <c r="HT15" s="1">
        <v>26367192.237704501</v>
      </c>
      <c r="HU15" s="1">
        <v>21429496.780657899</v>
      </c>
      <c r="HV15" s="1">
        <v>18078999.459827099</v>
      </c>
      <c r="HW15" s="1">
        <v>26003287.252587002</v>
      </c>
      <c r="HX15" s="1">
        <v>177503247.40159801</v>
      </c>
      <c r="HY15" s="1">
        <v>32451819.434999298</v>
      </c>
      <c r="HZ15" s="1">
        <v>28353400.4830449</v>
      </c>
      <c r="IA15" s="1">
        <v>32501341.477032099</v>
      </c>
      <c r="IB15" s="1">
        <v>25183997.713421799</v>
      </c>
      <c r="IC15" s="1">
        <v>31817296.251572601</v>
      </c>
      <c r="ID15" s="1">
        <v>24587003.798738301</v>
      </c>
      <c r="IE15" s="1">
        <v>28230697.0626611</v>
      </c>
      <c r="IF15" s="1">
        <v>28968096.412736099</v>
      </c>
      <c r="IG15" s="1">
        <v>16576418.9603556</v>
      </c>
      <c r="IH15" s="1">
        <v>24219505.792270798</v>
      </c>
      <c r="II15" s="1">
        <v>41677434.821278803</v>
      </c>
    </row>
    <row r="16" spans="1:243" x14ac:dyDescent="0.25">
      <c r="A16" s="1" t="s">
        <v>1625</v>
      </c>
      <c r="B16" s="4" t="s">
        <v>83</v>
      </c>
      <c r="C16" s="4" t="s">
        <v>84</v>
      </c>
      <c r="D16" s="35">
        <v>2415857.2236311198</v>
      </c>
      <c r="E16" s="35">
        <v>869740.19698947098</v>
      </c>
      <c r="F16" s="35">
        <v>856783.33974808303</v>
      </c>
      <c r="G16" s="35">
        <v>755580.42724319606</v>
      </c>
      <c r="H16" s="35">
        <v>1446492.8617573599</v>
      </c>
      <c r="I16" s="35">
        <v>1541247.2753904699</v>
      </c>
      <c r="J16" s="35">
        <v>678060.40363606205</v>
      </c>
      <c r="K16" s="35">
        <v>811622.15339339001</v>
      </c>
      <c r="L16" s="35">
        <v>1269432.4163337301</v>
      </c>
      <c r="M16" s="35">
        <v>1971759.2868518101</v>
      </c>
      <c r="N16" s="1">
        <v>1312461.2312359901</v>
      </c>
      <c r="O16" s="1">
        <v>674967.68227836897</v>
      </c>
      <c r="P16" s="1">
        <v>2335208.1560427798</v>
      </c>
      <c r="Q16" s="1">
        <v>817722.06845359202</v>
      </c>
      <c r="R16" s="1">
        <v>1487347.3459373901</v>
      </c>
      <c r="S16" s="1">
        <v>955599.82711850805</v>
      </c>
      <c r="T16" s="1">
        <v>886232.431407394</v>
      </c>
      <c r="U16" s="1">
        <v>978937.792972364</v>
      </c>
      <c r="V16" s="1">
        <v>1243882.11870295</v>
      </c>
      <c r="W16" s="1">
        <v>1157198.3920614901</v>
      </c>
      <c r="X16" s="1">
        <v>1410338.47559423</v>
      </c>
      <c r="Y16" s="1">
        <v>1218018.54450175</v>
      </c>
      <c r="Z16" s="1">
        <v>890597.52719674201</v>
      </c>
      <c r="AA16" s="1">
        <v>797823.09496476396</v>
      </c>
      <c r="AB16" s="1">
        <v>1882562.9065826</v>
      </c>
      <c r="AC16" s="1">
        <v>1174374.01093901</v>
      </c>
      <c r="AD16" s="1">
        <v>1020070.85253833</v>
      </c>
      <c r="AE16" s="1">
        <v>1177621.4463738201</v>
      </c>
      <c r="AF16" s="1">
        <v>635975.35332870099</v>
      </c>
      <c r="AG16" s="1">
        <v>1235657.6679897101</v>
      </c>
      <c r="AH16" s="1">
        <v>845750.62293569697</v>
      </c>
      <c r="AI16" s="1">
        <v>1245036.3087277899</v>
      </c>
      <c r="AJ16" s="1">
        <v>1591678.0566135501</v>
      </c>
      <c r="AK16" s="1">
        <v>1453736.18031399</v>
      </c>
      <c r="AL16" s="1">
        <v>751970.83804274502</v>
      </c>
      <c r="AM16" s="1">
        <v>835453.99484717299</v>
      </c>
      <c r="AN16" s="1">
        <v>1197927.1863623899</v>
      </c>
      <c r="AO16" s="1">
        <v>3031883.7470027902</v>
      </c>
      <c r="AP16" s="1">
        <v>643655.01986917295</v>
      </c>
      <c r="AQ16" s="1">
        <v>1943026.7984565999</v>
      </c>
      <c r="AR16" s="1">
        <v>738115.74299337296</v>
      </c>
      <c r="AS16" s="1">
        <v>934557.38473473897</v>
      </c>
      <c r="AT16" s="1">
        <v>546070.43748799595</v>
      </c>
      <c r="AU16" s="1">
        <v>2000077.5553177199</v>
      </c>
      <c r="AV16" s="1">
        <v>1016960.49627187</v>
      </c>
      <c r="AW16" s="1">
        <v>1108135.8136927299</v>
      </c>
      <c r="AX16" s="1">
        <v>972193.39593810798</v>
      </c>
      <c r="AY16" s="1">
        <v>1439005.25886796</v>
      </c>
      <c r="AZ16" s="1">
        <v>1169599.3069088701</v>
      </c>
      <c r="BA16" s="1">
        <v>706431.13449277496</v>
      </c>
      <c r="BB16" s="1">
        <v>1120039.23845349</v>
      </c>
      <c r="BC16" s="1">
        <v>2293238.1376976902</v>
      </c>
      <c r="BD16" s="1">
        <v>817506.24673885305</v>
      </c>
      <c r="BE16" s="1">
        <v>1263810.9372287199</v>
      </c>
      <c r="BF16" s="1">
        <v>1154055.6800566099</v>
      </c>
      <c r="BG16" s="1">
        <v>944770.11872497504</v>
      </c>
      <c r="BH16" s="1">
        <v>1142791.6518004399</v>
      </c>
      <c r="BI16" s="1">
        <v>1441173.9779769001</v>
      </c>
      <c r="BJ16" s="1">
        <v>1070511.99321739</v>
      </c>
      <c r="BK16" s="1">
        <v>789217.29388062202</v>
      </c>
      <c r="BL16" s="1">
        <v>637966.29798656295</v>
      </c>
      <c r="BM16" s="1">
        <v>1027244.1685892</v>
      </c>
      <c r="BN16" s="1">
        <v>1724218.74165534</v>
      </c>
      <c r="BO16" s="1">
        <v>586494.30612596497</v>
      </c>
      <c r="BP16" s="1">
        <v>561815.64499371499</v>
      </c>
      <c r="BQ16" s="1">
        <v>804347.75686446205</v>
      </c>
      <c r="BR16" s="1">
        <v>1008182.12052326</v>
      </c>
      <c r="BS16" s="1">
        <v>722066.08302019001</v>
      </c>
      <c r="BT16" s="1">
        <v>1090385.33680304</v>
      </c>
      <c r="BU16" s="1">
        <v>568800.94524801499</v>
      </c>
      <c r="BV16" s="1">
        <v>864491.68381696497</v>
      </c>
      <c r="BW16" s="1">
        <v>670621.72368084802</v>
      </c>
      <c r="BX16" s="1">
        <v>1225769.7321882599</v>
      </c>
      <c r="BY16" s="1">
        <v>933066.61007947405</v>
      </c>
      <c r="BZ16" s="1">
        <v>535849.75856349</v>
      </c>
      <c r="CA16" s="1">
        <v>1029892.41282292</v>
      </c>
      <c r="CB16" s="1">
        <v>742776.96413977805</v>
      </c>
      <c r="CC16" s="1">
        <v>662501.31552977604</v>
      </c>
      <c r="CD16" s="1">
        <v>904559.98448485299</v>
      </c>
      <c r="CE16" s="1">
        <v>871727.06721323205</v>
      </c>
      <c r="CF16" s="1">
        <v>1492735.5190029501</v>
      </c>
      <c r="CG16" s="1">
        <v>794462.38826793095</v>
      </c>
      <c r="CH16" s="1">
        <v>1105957.00972222</v>
      </c>
      <c r="CI16" s="1">
        <v>1601718.7839744799</v>
      </c>
      <c r="CJ16" s="1">
        <v>1443607.98685437</v>
      </c>
      <c r="CK16" s="1">
        <v>992287.65009947005</v>
      </c>
      <c r="CL16" s="1">
        <v>1241726.6752211</v>
      </c>
      <c r="CM16" s="1">
        <v>2740087.49054904</v>
      </c>
      <c r="CN16" s="1">
        <v>1057056.02742542</v>
      </c>
      <c r="CO16" s="1">
        <v>723002.26303060097</v>
      </c>
      <c r="CP16" s="1">
        <v>595885.61290697998</v>
      </c>
      <c r="CQ16" s="1">
        <v>1983595.6466822601</v>
      </c>
      <c r="CR16" s="1">
        <v>951168.89762075699</v>
      </c>
      <c r="CS16" s="1">
        <v>4604447.6996371699</v>
      </c>
      <c r="CT16" s="1">
        <v>1189068.5975319201</v>
      </c>
      <c r="CU16" s="1">
        <v>724358.54746303696</v>
      </c>
      <c r="CV16" s="1">
        <v>598137.00089360506</v>
      </c>
      <c r="CW16" s="1">
        <v>1567020.1933679199</v>
      </c>
      <c r="CX16" s="1">
        <v>2975344.9080660101</v>
      </c>
      <c r="CY16" s="1">
        <v>774351.30276318802</v>
      </c>
      <c r="CZ16" s="1">
        <v>817098.50037671195</v>
      </c>
      <c r="DA16" s="1">
        <v>919435.84716350003</v>
      </c>
      <c r="DB16" s="1">
        <v>842059.68170120101</v>
      </c>
      <c r="DC16" s="1">
        <v>1226996.39004993</v>
      </c>
      <c r="DD16" s="1">
        <v>1208155.3379625301</v>
      </c>
      <c r="DE16" s="1">
        <v>1156017.9111678801</v>
      </c>
      <c r="DF16" s="1">
        <v>883945.27319948794</v>
      </c>
      <c r="DG16" s="1">
        <v>983984.35014641599</v>
      </c>
      <c r="DH16" s="1">
        <v>876649.53832983901</v>
      </c>
      <c r="DI16" s="1">
        <v>1439056.65228994</v>
      </c>
      <c r="DJ16" s="1">
        <v>1688914.02219243</v>
      </c>
      <c r="DK16" s="1">
        <v>989719.73926067899</v>
      </c>
      <c r="DL16" s="1">
        <v>852520.360831536</v>
      </c>
      <c r="DM16" s="1">
        <v>1070909.69022183</v>
      </c>
      <c r="DN16" s="1">
        <v>822589.66087498004</v>
      </c>
      <c r="DO16" s="1">
        <v>670802.17677471298</v>
      </c>
      <c r="DP16" s="1">
        <v>872448.54224031395</v>
      </c>
      <c r="DQ16" s="1">
        <v>1579969.7260588501</v>
      </c>
      <c r="DR16" s="1">
        <v>802451.08569579897</v>
      </c>
      <c r="DS16" s="1">
        <v>1520512.63047358</v>
      </c>
      <c r="DT16" s="1">
        <v>821665.98679086496</v>
      </c>
      <c r="DU16" s="1">
        <v>989854.07659052894</v>
      </c>
      <c r="DV16" s="1">
        <v>719183.42935184005</v>
      </c>
      <c r="DW16" s="1">
        <v>426025.36373921798</v>
      </c>
      <c r="DX16" s="1">
        <v>559624.224928229</v>
      </c>
      <c r="DY16" s="1">
        <v>725567.539953614</v>
      </c>
      <c r="DZ16" s="1">
        <v>897015.20080181898</v>
      </c>
      <c r="EA16" s="1">
        <v>613759.59592328104</v>
      </c>
      <c r="EB16" s="1">
        <v>1099425.9134873201</v>
      </c>
      <c r="EC16" s="1">
        <v>818376.21328390494</v>
      </c>
      <c r="ED16" s="1">
        <v>965035.19960513501</v>
      </c>
      <c r="EE16" s="1">
        <v>1189586.8638009899</v>
      </c>
      <c r="EF16" s="1">
        <v>730137.51561232505</v>
      </c>
      <c r="EG16" s="1">
        <v>1021092.5460656499</v>
      </c>
      <c r="EH16" s="1">
        <v>441279.14731880301</v>
      </c>
      <c r="EI16" s="1">
        <v>1516841.8247173899</v>
      </c>
      <c r="EJ16" s="1">
        <v>1031868.1089652</v>
      </c>
      <c r="EK16" s="1">
        <v>355316.94412030902</v>
      </c>
      <c r="EL16" s="1">
        <v>621381.75028186699</v>
      </c>
      <c r="EM16" s="1">
        <v>644541.60210444801</v>
      </c>
      <c r="EN16" s="1">
        <v>1240668.9459933101</v>
      </c>
      <c r="EO16" s="1">
        <v>499547.86509333597</v>
      </c>
      <c r="EP16" s="1">
        <v>606188.398979177</v>
      </c>
      <c r="EQ16" s="1">
        <v>932636.19291958597</v>
      </c>
      <c r="ER16" s="1">
        <v>811692.83718649205</v>
      </c>
      <c r="ES16" s="1">
        <v>671687.94674846996</v>
      </c>
      <c r="ET16" s="1">
        <v>790723.02280328504</v>
      </c>
      <c r="EU16" s="1">
        <v>1119780.7627449599</v>
      </c>
      <c r="EV16" s="1">
        <v>1571358.9024443701</v>
      </c>
      <c r="EW16" s="1">
        <v>867342.32350462198</v>
      </c>
      <c r="EX16" s="1">
        <v>913522.78272392496</v>
      </c>
      <c r="EY16" s="1">
        <v>606488.54682942003</v>
      </c>
      <c r="EZ16" s="1">
        <v>531515.88807176601</v>
      </c>
      <c r="FA16" s="1">
        <v>766376.94540410198</v>
      </c>
      <c r="FB16" s="1">
        <v>682918.35869316501</v>
      </c>
      <c r="FC16" s="1">
        <v>819595.57676839095</v>
      </c>
      <c r="FD16" s="1">
        <v>912431.41900028801</v>
      </c>
      <c r="FE16" s="1">
        <v>3437083.6634072</v>
      </c>
      <c r="FF16" s="1">
        <v>483296.51763602602</v>
      </c>
      <c r="FG16" s="1">
        <v>1050617.8281556701</v>
      </c>
      <c r="FH16" s="1">
        <v>1082303.1926639201</v>
      </c>
      <c r="FI16" s="1">
        <v>1450881.8638722401</v>
      </c>
      <c r="FJ16" s="1">
        <v>939885.83044190798</v>
      </c>
      <c r="FK16" s="1">
        <v>877457.79923074995</v>
      </c>
      <c r="FL16" s="1">
        <v>2404325.31998365</v>
      </c>
      <c r="FM16" s="1">
        <v>744844.88198912598</v>
      </c>
      <c r="FN16" s="1">
        <v>935716.13574750198</v>
      </c>
      <c r="FO16" s="1">
        <v>1424219.0137862801</v>
      </c>
      <c r="FP16" s="1">
        <v>1185491.37926292</v>
      </c>
      <c r="FQ16" s="1">
        <v>761242.75371449406</v>
      </c>
      <c r="FR16" s="1">
        <v>1119518.3907983799</v>
      </c>
      <c r="FS16" s="1">
        <v>937175.98998883704</v>
      </c>
      <c r="FT16" s="1">
        <v>1154309.60355925</v>
      </c>
      <c r="FU16" s="1">
        <v>547263.06654280401</v>
      </c>
      <c r="FV16" s="1">
        <v>736531.90148330003</v>
      </c>
      <c r="FW16" s="1">
        <v>438890.45233876503</v>
      </c>
      <c r="FX16" s="1">
        <v>809163.04389725404</v>
      </c>
      <c r="FY16" s="1">
        <v>955153.02664887696</v>
      </c>
      <c r="FZ16" s="1">
        <v>572091.07357448305</v>
      </c>
      <c r="GA16" s="1">
        <v>824435.19248668</v>
      </c>
      <c r="GB16" s="1">
        <v>734313.035891379</v>
      </c>
      <c r="GC16" s="1">
        <v>1196723.4315042901</v>
      </c>
      <c r="GD16" s="1">
        <v>1027467.8419617</v>
      </c>
      <c r="GE16" s="1">
        <v>652805.85421087302</v>
      </c>
      <c r="GF16" s="1">
        <v>633377.41470986803</v>
      </c>
      <c r="GG16" s="1">
        <v>692735.53454440099</v>
      </c>
      <c r="GH16" s="1">
        <v>1619014.5172541901</v>
      </c>
      <c r="GI16" s="1">
        <v>1504438.5229635499</v>
      </c>
      <c r="GJ16" s="1">
        <v>729014.45917324198</v>
      </c>
      <c r="GK16" s="1">
        <v>1688672.0503773401</v>
      </c>
      <c r="GL16" s="1">
        <v>834796.98591239203</v>
      </c>
      <c r="GM16" s="1">
        <v>921898.67752250296</v>
      </c>
      <c r="GN16" s="1">
        <v>1785975.0459358899</v>
      </c>
      <c r="GO16" s="1">
        <v>2671383.9207914802</v>
      </c>
      <c r="GP16" s="1">
        <v>6383177.8180364696</v>
      </c>
      <c r="GQ16" s="1">
        <v>891029.31784410297</v>
      </c>
      <c r="GR16" s="1">
        <v>447954.15520458203</v>
      </c>
      <c r="GS16" s="1">
        <v>852239.34761673806</v>
      </c>
      <c r="GT16" s="1">
        <v>680065.77417274797</v>
      </c>
      <c r="GU16" s="1">
        <v>889145.84602810803</v>
      </c>
      <c r="GV16" s="1">
        <v>913364.31660026498</v>
      </c>
      <c r="GW16" s="1">
        <v>731787.01893355302</v>
      </c>
      <c r="GX16" s="1">
        <v>753520.70545642497</v>
      </c>
      <c r="GY16" s="1">
        <v>1297084.51205955</v>
      </c>
      <c r="GZ16" s="1">
        <v>1117085.57231144</v>
      </c>
      <c r="HA16" s="1">
        <v>779109.37545730802</v>
      </c>
      <c r="HB16" s="1">
        <v>847223.67838636099</v>
      </c>
      <c r="HC16" s="1">
        <v>712929.13002522604</v>
      </c>
      <c r="HD16" s="1">
        <v>717551.27813721099</v>
      </c>
      <c r="HE16" s="1">
        <v>954390.02786187897</v>
      </c>
      <c r="HF16" s="1">
        <v>812431.135676609</v>
      </c>
      <c r="HG16" s="1">
        <v>455252.89937961497</v>
      </c>
      <c r="HH16" s="1">
        <v>533321.64305578999</v>
      </c>
      <c r="HI16" s="1">
        <v>1134474.11658428</v>
      </c>
      <c r="HJ16" s="1">
        <v>768235.02567144996</v>
      </c>
      <c r="HK16" s="1">
        <v>867658.96627081896</v>
      </c>
      <c r="HL16" s="1">
        <v>787617.73357931001</v>
      </c>
      <c r="HM16" s="1">
        <v>420501.09029773402</v>
      </c>
      <c r="HN16" s="1">
        <v>830827.24105653295</v>
      </c>
      <c r="HO16" s="1">
        <v>470138.11589612602</v>
      </c>
      <c r="HP16" s="1">
        <v>728874.48995230999</v>
      </c>
      <c r="HQ16" s="1">
        <v>745766.27309129096</v>
      </c>
      <c r="HR16" s="1">
        <v>1061018.17431643</v>
      </c>
      <c r="HS16" s="1">
        <v>1123675.9487787001</v>
      </c>
      <c r="HT16" s="1">
        <v>675448.730704949</v>
      </c>
      <c r="HU16" s="1">
        <v>1734665.5521555601</v>
      </c>
      <c r="HV16" s="1">
        <v>729355.14314466901</v>
      </c>
      <c r="HW16" s="1">
        <v>1170765.4850254999</v>
      </c>
      <c r="HX16" s="1">
        <v>796487.09642952203</v>
      </c>
      <c r="HY16" s="1">
        <v>1066528.4529101399</v>
      </c>
      <c r="HZ16" s="1">
        <v>1239323.81227205</v>
      </c>
      <c r="IA16" s="1">
        <v>760369.185565833</v>
      </c>
      <c r="IB16" s="1">
        <v>1166993.2592114999</v>
      </c>
      <c r="IC16" s="1">
        <v>638249.54909279</v>
      </c>
      <c r="ID16" s="1">
        <v>1114800.7362703001</v>
      </c>
      <c r="IE16" s="1">
        <v>1206714.48139731</v>
      </c>
      <c r="IF16" s="1">
        <v>1118714.4816965</v>
      </c>
      <c r="IG16" s="1">
        <v>739354.86179307604</v>
      </c>
      <c r="IH16" s="1">
        <v>703933.68747945002</v>
      </c>
      <c r="II16" s="1">
        <v>695102.02288555005</v>
      </c>
    </row>
    <row r="17" spans="1:243" x14ac:dyDescent="0.25">
      <c r="A17" s="1" t="s">
        <v>1626</v>
      </c>
      <c r="B17" s="4" t="s">
        <v>86</v>
      </c>
      <c r="C17" s="4" t="s">
        <v>87</v>
      </c>
      <c r="D17" s="35" t="s">
        <v>0</v>
      </c>
      <c r="E17" s="35" t="s">
        <v>0</v>
      </c>
      <c r="F17" s="35" t="s">
        <v>0</v>
      </c>
      <c r="G17" s="35" t="s">
        <v>0</v>
      </c>
      <c r="H17" s="35" t="s">
        <v>0</v>
      </c>
      <c r="I17" s="35" t="s">
        <v>0</v>
      </c>
      <c r="J17" s="35" t="s">
        <v>0</v>
      </c>
      <c r="K17" s="35" t="s">
        <v>0</v>
      </c>
      <c r="L17" s="35" t="s">
        <v>0</v>
      </c>
      <c r="M17" s="35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  <c r="BV17" s="1" t="s">
        <v>0</v>
      </c>
      <c r="BW17" s="1" t="s">
        <v>0</v>
      </c>
      <c r="BX17" s="1" t="s">
        <v>0</v>
      </c>
      <c r="BY17" s="1" t="s">
        <v>0</v>
      </c>
      <c r="BZ17" s="1" t="s">
        <v>0</v>
      </c>
      <c r="CA17" s="1" t="s">
        <v>0</v>
      </c>
      <c r="CB17" s="1" t="s">
        <v>0</v>
      </c>
      <c r="CC17" s="1" t="s">
        <v>0</v>
      </c>
      <c r="CD17" s="1" t="s">
        <v>0</v>
      </c>
      <c r="CE17" s="1" t="s">
        <v>0</v>
      </c>
      <c r="CF17" s="1" t="s">
        <v>0</v>
      </c>
      <c r="CG17" s="1" t="s">
        <v>0</v>
      </c>
      <c r="CH17" s="1" t="s">
        <v>0</v>
      </c>
      <c r="CI17" s="1" t="s">
        <v>0</v>
      </c>
      <c r="CJ17" s="1" t="s">
        <v>0</v>
      </c>
      <c r="CK17" s="1" t="s">
        <v>0</v>
      </c>
      <c r="CL17" s="1" t="s">
        <v>0</v>
      </c>
      <c r="CM17" s="1" t="s">
        <v>0</v>
      </c>
      <c r="CN17" s="1" t="s">
        <v>0</v>
      </c>
      <c r="CO17" s="1" t="s">
        <v>0</v>
      </c>
      <c r="CP17" s="1" t="s">
        <v>0</v>
      </c>
      <c r="CQ17" s="1" t="s">
        <v>0</v>
      </c>
      <c r="CR17" s="1" t="s">
        <v>0</v>
      </c>
      <c r="CS17" s="1" t="s">
        <v>0</v>
      </c>
      <c r="CT17" s="1" t="s">
        <v>0</v>
      </c>
      <c r="CU17" s="1" t="s">
        <v>0</v>
      </c>
      <c r="CV17" s="1" t="s">
        <v>0</v>
      </c>
      <c r="CW17" s="1" t="s">
        <v>0</v>
      </c>
      <c r="CX17" s="1" t="s">
        <v>0</v>
      </c>
      <c r="CY17" s="1" t="s">
        <v>0</v>
      </c>
      <c r="CZ17" s="1" t="s">
        <v>0</v>
      </c>
      <c r="DA17" s="1" t="s">
        <v>0</v>
      </c>
      <c r="DB17" s="1" t="s">
        <v>0</v>
      </c>
      <c r="DC17" s="1" t="s">
        <v>0</v>
      </c>
      <c r="DD17" s="1" t="s">
        <v>0</v>
      </c>
      <c r="DE17" s="1" t="s">
        <v>0</v>
      </c>
      <c r="DF17" s="1" t="s">
        <v>0</v>
      </c>
      <c r="DG17" s="1" t="s">
        <v>0</v>
      </c>
      <c r="DH17" s="1" t="s">
        <v>0</v>
      </c>
      <c r="DI17" s="1" t="s">
        <v>0</v>
      </c>
      <c r="DJ17" s="1" t="s">
        <v>0</v>
      </c>
      <c r="DK17" s="1" t="s">
        <v>0</v>
      </c>
      <c r="DL17" s="1" t="s">
        <v>0</v>
      </c>
      <c r="DM17" s="1" t="s">
        <v>0</v>
      </c>
      <c r="DN17" s="1" t="s">
        <v>0</v>
      </c>
      <c r="DO17" s="1" t="s">
        <v>0</v>
      </c>
      <c r="DP17" s="1" t="s">
        <v>0</v>
      </c>
      <c r="DQ17" s="1" t="s">
        <v>0</v>
      </c>
      <c r="DR17" s="1" t="s">
        <v>0</v>
      </c>
      <c r="DS17" s="1" t="s">
        <v>0</v>
      </c>
      <c r="DT17" s="1" t="s">
        <v>0</v>
      </c>
      <c r="DU17" s="1" t="s">
        <v>0</v>
      </c>
      <c r="DV17" s="1" t="s">
        <v>0</v>
      </c>
      <c r="DW17" s="1" t="s">
        <v>0</v>
      </c>
      <c r="DX17" s="1" t="s">
        <v>0</v>
      </c>
      <c r="DY17" s="1" t="s">
        <v>0</v>
      </c>
      <c r="DZ17" s="1" t="s">
        <v>0</v>
      </c>
      <c r="EA17" s="1" t="s">
        <v>0</v>
      </c>
      <c r="EB17" s="1" t="s">
        <v>0</v>
      </c>
      <c r="EC17" s="1" t="s">
        <v>0</v>
      </c>
      <c r="ED17" s="1" t="s">
        <v>0</v>
      </c>
      <c r="EE17" s="1" t="s">
        <v>0</v>
      </c>
      <c r="EF17" s="1" t="s">
        <v>0</v>
      </c>
      <c r="EG17" s="1" t="s">
        <v>0</v>
      </c>
      <c r="EH17" s="1" t="s">
        <v>0</v>
      </c>
      <c r="EI17" s="1" t="s">
        <v>0</v>
      </c>
      <c r="EJ17" s="1" t="s">
        <v>0</v>
      </c>
      <c r="EK17" s="1" t="s">
        <v>0</v>
      </c>
      <c r="EL17" s="1" t="s">
        <v>0</v>
      </c>
      <c r="EM17" s="1" t="s">
        <v>0</v>
      </c>
      <c r="EN17" s="1" t="s">
        <v>0</v>
      </c>
      <c r="EO17" s="1" t="s">
        <v>0</v>
      </c>
      <c r="EP17" s="1" t="s">
        <v>0</v>
      </c>
      <c r="EQ17" s="1" t="s">
        <v>0</v>
      </c>
      <c r="ER17" s="1" t="s">
        <v>0</v>
      </c>
      <c r="ES17" s="1" t="s">
        <v>0</v>
      </c>
      <c r="ET17" s="1" t="s">
        <v>0</v>
      </c>
      <c r="EU17" s="1" t="s">
        <v>0</v>
      </c>
      <c r="EV17" s="1" t="s">
        <v>0</v>
      </c>
      <c r="EW17" s="1" t="s">
        <v>0</v>
      </c>
      <c r="EX17" s="1" t="s">
        <v>0</v>
      </c>
      <c r="EY17" s="1" t="s">
        <v>0</v>
      </c>
      <c r="EZ17" s="1" t="s">
        <v>0</v>
      </c>
      <c r="FA17" s="1" t="s">
        <v>0</v>
      </c>
      <c r="FB17" s="1" t="s">
        <v>0</v>
      </c>
      <c r="FC17" s="1" t="s">
        <v>0</v>
      </c>
      <c r="FD17" s="1" t="s">
        <v>0</v>
      </c>
      <c r="FE17" s="1" t="s">
        <v>0</v>
      </c>
      <c r="FF17" s="1" t="s">
        <v>0</v>
      </c>
      <c r="FG17" s="1" t="s">
        <v>0</v>
      </c>
      <c r="FH17" s="1" t="s">
        <v>0</v>
      </c>
      <c r="FI17" s="1" t="s">
        <v>0</v>
      </c>
      <c r="FJ17" s="1" t="s">
        <v>0</v>
      </c>
      <c r="FK17" s="1" t="s">
        <v>0</v>
      </c>
      <c r="FL17" s="1" t="s">
        <v>0</v>
      </c>
      <c r="FM17" s="1" t="s">
        <v>0</v>
      </c>
      <c r="FN17" s="1" t="s">
        <v>0</v>
      </c>
      <c r="FO17" s="1" t="s">
        <v>0</v>
      </c>
      <c r="FP17" s="1" t="s">
        <v>0</v>
      </c>
      <c r="FQ17" s="1" t="s">
        <v>0</v>
      </c>
      <c r="FR17" s="1" t="s">
        <v>0</v>
      </c>
      <c r="FS17" s="1" t="s">
        <v>0</v>
      </c>
      <c r="FT17" s="1" t="s">
        <v>0</v>
      </c>
      <c r="FU17" s="1" t="s">
        <v>0</v>
      </c>
      <c r="FV17" s="1" t="s">
        <v>0</v>
      </c>
      <c r="FW17" s="1" t="s">
        <v>0</v>
      </c>
      <c r="FX17" s="1" t="s">
        <v>0</v>
      </c>
      <c r="FY17" s="1" t="s">
        <v>0</v>
      </c>
      <c r="FZ17" s="1" t="s">
        <v>0</v>
      </c>
      <c r="GA17" s="1" t="s">
        <v>0</v>
      </c>
      <c r="GB17" s="1" t="s">
        <v>0</v>
      </c>
      <c r="GC17" s="1" t="s">
        <v>0</v>
      </c>
      <c r="GD17" s="1" t="s">
        <v>0</v>
      </c>
      <c r="GE17" s="1" t="s">
        <v>0</v>
      </c>
      <c r="GF17" s="1" t="s">
        <v>0</v>
      </c>
      <c r="GG17" s="1" t="s">
        <v>0</v>
      </c>
      <c r="GH17" s="1" t="s">
        <v>0</v>
      </c>
      <c r="GI17" s="1" t="s">
        <v>0</v>
      </c>
      <c r="GJ17" s="1" t="s">
        <v>0</v>
      </c>
      <c r="GK17" s="1" t="s">
        <v>0</v>
      </c>
      <c r="GL17" s="1" t="s">
        <v>0</v>
      </c>
      <c r="GM17" s="1" t="s">
        <v>0</v>
      </c>
      <c r="GN17" s="1" t="s">
        <v>0</v>
      </c>
      <c r="GO17" s="1" t="s">
        <v>0</v>
      </c>
      <c r="GP17" s="1" t="s">
        <v>0</v>
      </c>
      <c r="GQ17" s="1" t="s">
        <v>0</v>
      </c>
      <c r="GR17" s="1" t="s">
        <v>0</v>
      </c>
      <c r="GS17" s="1" t="s">
        <v>0</v>
      </c>
      <c r="GT17" s="1" t="s">
        <v>0</v>
      </c>
      <c r="GU17" s="1" t="s">
        <v>0</v>
      </c>
      <c r="GV17" s="1" t="s">
        <v>0</v>
      </c>
      <c r="GW17" s="1" t="s">
        <v>0</v>
      </c>
      <c r="GX17" s="1" t="s">
        <v>0</v>
      </c>
      <c r="GY17" s="1" t="s">
        <v>0</v>
      </c>
      <c r="GZ17" s="1" t="s">
        <v>0</v>
      </c>
      <c r="HA17" s="1" t="s">
        <v>0</v>
      </c>
      <c r="HB17" s="1" t="s">
        <v>0</v>
      </c>
      <c r="HC17" s="1" t="s">
        <v>0</v>
      </c>
      <c r="HD17" s="1" t="s">
        <v>0</v>
      </c>
      <c r="HE17" s="1" t="s">
        <v>0</v>
      </c>
      <c r="HF17" s="1" t="s">
        <v>0</v>
      </c>
      <c r="HG17" s="1" t="s">
        <v>0</v>
      </c>
      <c r="HH17" s="1" t="s">
        <v>0</v>
      </c>
      <c r="HI17" s="1" t="s">
        <v>0</v>
      </c>
      <c r="HJ17" s="1" t="s">
        <v>0</v>
      </c>
      <c r="HK17" s="1" t="s">
        <v>0</v>
      </c>
      <c r="HL17" s="1" t="s">
        <v>0</v>
      </c>
      <c r="HM17" s="1" t="s">
        <v>0</v>
      </c>
      <c r="HN17" s="1" t="s">
        <v>0</v>
      </c>
      <c r="HO17" s="1" t="s">
        <v>0</v>
      </c>
      <c r="HP17" s="1" t="s">
        <v>0</v>
      </c>
      <c r="HQ17" s="1" t="s">
        <v>0</v>
      </c>
      <c r="HR17" s="1" t="s">
        <v>0</v>
      </c>
      <c r="HS17" s="1" t="s">
        <v>0</v>
      </c>
      <c r="HT17" s="1" t="s">
        <v>0</v>
      </c>
      <c r="HU17" s="1" t="s">
        <v>0</v>
      </c>
      <c r="HV17" s="1" t="s">
        <v>0</v>
      </c>
      <c r="HW17" s="1" t="s">
        <v>0</v>
      </c>
      <c r="HX17" s="1" t="s">
        <v>0</v>
      </c>
      <c r="HY17" s="1" t="s">
        <v>0</v>
      </c>
      <c r="HZ17" s="1" t="s">
        <v>0</v>
      </c>
      <c r="IA17" s="1" t="s">
        <v>0</v>
      </c>
      <c r="IB17" s="1" t="s">
        <v>0</v>
      </c>
      <c r="IC17" s="1" t="s">
        <v>0</v>
      </c>
      <c r="ID17" s="1" t="s">
        <v>0</v>
      </c>
      <c r="IE17" s="1" t="s">
        <v>0</v>
      </c>
      <c r="IF17" s="1" t="s">
        <v>0</v>
      </c>
      <c r="IG17" s="1" t="s">
        <v>0</v>
      </c>
      <c r="IH17" s="1" t="s">
        <v>0</v>
      </c>
      <c r="II17" s="1" t="s">
        <v>0</v>
      </c>
    </row>
    <row r="18" spans="1:243" x14ac:dyDescent="0.25">
      <c r="A18" s="1" t="s">
        <v>1627</v>
      </c>
      <c r="B18" s="4" t="s">
        <v>90</v>
      </c>
      <c r="C18" s="4" t="s">
        <v>91</v>
      </c>
      <c r="D18" s="35" t="s">
        <v>0</v>
      </c>
      <c r="E18" s="35" t="s">
        <v>0</v>
      </c>
      <c r="F18" s="35" t="s">
        <v>0</v>
      </c>
      <c r="G18" s="35" t="s">
        <v>0</v>
      </c>
      <c r="H18" s="35" t="s">
        <v>0</v>
      </c>
      <c r="I18" s="35" t="s">
        <v>0</v>
      </c>
      <c r="J18" s="35" t="s">
        <v>0</v>
      </c>
      <c r="K18" s="35" t="s">
        <v>0</v>
      </c>
      <c r="L18" s="35" t="s">
        <v>0</v>
      </c>
      <c r="M18" s="35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  <c r="AZ18" s="1" t="s">
        <v>0</v>
      </c>
      <c r="BA18" s="1" t="s">
        <v>0</v>
      </c>
      <c r="BB18" s="1" t="s">
        <v>0</v>
      </c>
      <c r="BC18" s="1" t="s">
        <v>0</v>
      </c>
      <c r="BD18" s="1" t="s">
        <v>0</v>
      </c>
      <c r="BE18" s="1" t="s">
        <v>0</v>
      </c>
      <c r="BF18" s="1" t="s">
        <v>0</v>
      </c>
      <c r="BG18" s="1" t="s">
        <v>0</v>
      </c>
      <c r="BH18" s="1" t="s">
        <v>0</v>
      </c>
      <c r="BI18" s="1" t="s">
        <v>0</v>
      </c>
      <c r="BJ18" s="1" t="s">
        <v>0</v>
      </c>
      <c r="BK18" s="1" t="s">
        <v>0</v>
      </c>
      <c r="BL18" s="1" t="s">
        <v>0</v>
      </c>
      <c r="BM18" s="1" t="s">
        <v>0</v>
      </c>
      <c r="BN18" s="1" t="s">
        <v>0</v>
      </c>
      <c r="BO18" s="1" t="s">
        <v>0</v>
      </c>
      <c r="BP18" s="1" t="s">
        <v>0</v>
      </c>
      <c r="BQ18" s="1" t="s">
        <v>0</v>
      </c>
      <c r="BR18" s="1" t="s">
        <v>0</v>
      </c>
      <c r="BS18" s="1" t="s">
        <v>0</v>
      </c>
      <c r="BT18" s="1" t="s">
        <v>0</v>
      </c>
      <c r="BU18" s="1" t="s">
        <v>0</v>
      </c>
      <c r="BV18" s="1" t="s">
        <v>0</v>
      </c>
      <c r="BW18" s="1" t="s">
        <v>0</v>
      </c>
      <c r="BX18" s="1" t="s">
        <v>0</v>
      </c>
      <c r="BY18" s="1" t="s">
        <v>0</v>
      </c>
      <c r="BZ18" s="1" t="s">
        <v>0</v>
      </c>
      <c r="CA18" s="1" t="s">
        <v>0</v>
      </c>
      <c r="CB18" s="1" t="s">
        <v>0</v>
      </c>
      <c r="CC18" s="1" t="s">
        <v>0</v>
      </c>
      <c r="CD18" s="1" t="s">
        <v>0</v>
      </c>
      <c r="CE18" s="1" t="s">
        <v>0</v>
      </c>
      <c r="CF18" s="1" t="s">
        <v>0</v>
      </c>
      <c r="CG18" s="1" t="s">
        <v>0</v>
      </c>
      <c r="CH18" s="1" t="s">
        <v>0</v>
      </c>
      <c r="CI18" s="1" t="s">
        <v>0</v>
      </c>
      <c r="CJ18" s="1" t="s">
        <v>0</v>
      </c>
      <c r="CK18" s="1" t="s">
        <v>0</v>
      </c>
      <c r="CL18" s="1" t="s">
        <v>0</v>
      </c>
      <c r="CM18" s="1" t="s">
        <v>0</v>
      </c>
      <c r="CN18" s="1" t="s">
        <v>0</v>
      </c>
      <c r="CO18" s="1" t="s">
        <v>0</v>
      </c>
      <c r="CP18" s="1" t="s">
        <v>0</v>
      </c>
      <c r="CQ18" s="1" t="s">
        <v>0</v>
      </c>
      <c r="CR18" s="1" t="s">
        <v>0</v>
      </c>
      <c r="CS18" s="1" t="s">
        <v>0</v>
      </c>
      <c r="CT18" s="1" t="s">
        <v>0</v>
      </c>
      <c r="CU18" s="1" t="s">
        <v>0</v>
      </c>
      <c r="CV18" s="1" t="s">
        <v>0</v>
      </c>
      <c r="CW18" s="1" t="s">
        <v>0</v>
      </c>
      <c r="CX18" s="1" t="s">
        <v>0</v>
      </c>
      <c r="CY18" s="1" t="s">
        <v>0</v>
      </c>
      <c r="CZ18" s="1" t="s">
        <v>0</v>
      </c>
      <c r="DA18" s="1" t="s">
        <v>0</v>
      </c>
      <c r="DB18" s="1" t="s">
        <v>0</v>
      </c>
      <c r="DC18" s="1" t="s">
        <v>0</v>
      </c>
      <c r="DD18" s="1" t="s">
        <v>0</v>
      </c>
      <c r="DE18" s="1" t="s">
        <v>0</v>
      </c>
      <c r="DF18" s="1" t="s">
        <v>0</v>
      </c>
      <c r="DG18" s="1" t="s">
        <v>0</v>
      </c>
      <c r="DH18" s="1" t="s">
        <v>0</v>
      </c>
      <c r="DI18" s="1" t="s">
        <v>0</v>
      </c>
      <c r="DJ18" s="1" t="s">
        <v>0</v>
      </c>
      <c r="DK18" s="1" t="s">
        <v>0</v>
      </c>
      <c r="DL18" s="1" t="s">
        <v>0</v>
      </c>
      <c r="DM18" s="1" t="s">
        <v>0</v>
      </c>
      <c r="DN18" s="1" t="s">
        <v>0</v>
      </c>
      <c r="DO18" s="1" t="s">
        <v>0</v>
      </c>
      <c r="DP18" s="1" t="s">
        <v>0</v>
      </c>
      <c r="DQ18" s="1" t="s">
        <v>0</v>
      </c>
      <c r="DR18" s="1" t="s">
        <v>0</v>
      </c>
      <c r="DS18" s="1" t="s">
        <v>0</v>
      </c>
      <c r="DT18" s="1" t="s">
        <v>0</v>
      </c>
      <c r="DU18" s="1" t="s">
        <v>0</v>
      </c>
      <c r="DV18" s="1" t="s">
        <v>0</v>
      </c>
      <c r="DW18" s="1" t="s">
        <v>0</v>
      </c>
      <c r="DX18" s="1" t="s">
        <v>0</v>
      </c>
      <c r="DY18" s="1" t="s">
        <v>0</v>
      </c>
      <c r="DZ18" s="1" t="s">
        <v>0</v>
      </c>
      <c r="EA18" s="1" t="s">
        <v>0</v>
      </c>
      <c r="EB18" s="1" t="s">
        <v>0</v>
      </c>
      <c r="EC18" s="1" t="s">
        <v>0</v>
      </c>
      <c r="ED18" s="1" t="s">
        <v>0</v>
      </c>
      <c r="EE18" s="1" t="s">
        <v>0</v>
      </c>
      <c r="EF18" s="1" t="s">
        <v>0</v>
      </c>
      <c r="EG18" s="1" t="s">
        <v>0</v>
      </c>
      <c r="EH18" s="1" t="s">
        <v>0</v>
      </c>
      <c r="EI18" s="1" t="s">
        <v>0</v>
      </c>
      <c r="EJ18" s="1" t="s">
        <v>0</v>
      </c>
      <c r="EK18" s="1" t="s">
        <v>0</v>
      </c>
      <c r="EL18" s="1" t="s">
        <v>0</v>
      </c>
      <c r="EM18" s="1" t="s">
        <v>0</v>
      </c>
      <c r="EN18" s="1" t="s">
        <v>0</v>
      </c>
      <c r="EO18" s="1" t="s">
        <v>0</v>
      </c>
      <c r="EP18" s="1" t="s">
        <v>0</v>
      </c>
      <c r="EQ18" s="1" t="s">
        <v>0</v>
      </c>
      <c r="ER18" s="1" t="s">
        <v>0</v>
      </c>
      <c r="ES18" s="1" t="s">
        <v>0</v>
      </c>
      <c r="ET18" s="1" t="s">
        <v>0</v>
      </c>
      <c r="EU18" s="1" t="s">
        <v>0</v>
      </c>
      <c r="EV18" s="1" t="s">
        <v>0</v>
      </c>
      <c r="EW18" s="1" t="s">
        <v>0</v>
      </c>
      <c r="EX18" s="1" t="s">
        <v>0</v>
      </c>
      <c r="EY18" s="1" t="s">
        <v>0</v>
      </c>
      <c r="EZ18" s="1" t="s">
        <v>0</v>
      </c>
      <c r="FA18" s="1" t="s">
        <v>0</v>
      </c>
      <c r="FB18" s="1" t="s">
        <v>0</v>
      </c>
      <c r="FC18" s="1" t="s">
        <v>0</v>
      </c>
      <c r="FD18" s="1" t="s">
        <v>0</v>
      </c>
      <c r="FE18" s="1" t="s">
        <v>0</v>
      </c>
      <c r="FF18" s="1" t="s">
        <v>0</v>
      </c>
      <c r="FG18" s="1" t="s">
        <v>0</v>
      </c>
      <c r="FH18" s="1" t="s">
        <v>0</v>
      </c>
      <c r="FI18" s="1" t="s">
        <v>0</v>
      </c>
      <c r="FJ18" s="1" t="s">
        <v>0</v>
      </c>
      <c r="FK18" s="1" t="s">
        <v>0</v>
      </c>
      <c r="FL18" s="1" t="s">
        <v>0</v>
      </c>
      <c r="FM18" s="1" t="s">
        <v>0</v>
      </c>
      <c r="FN18" s="1" t="s">
        <v>0</v>
      </c>
      <c r="FO18" s="1" t="s">
        <v>0</v>
      </c>
      <c r="FP18" s="1" t="s">
        <v>0</v>
      </c>
      <c r="FQ18" s="1" t="s">
        <v>0</v>
      </c>
      <c r="FR18" s="1" t="s">
        <v>0</v>
      </c>
      <c r="FS18" s="1" t="s">
        <v>0</v>
      </c>
      <c r="FT18" s="1" t="s">
        <v>0</v>
      </c>
      <c r="FU18" s="1" t="s">
        <v>0</v>
      </c>
      <c r="FV18" s="1" t="s">
        <v>0</v>
      </c>
      <c r="FW18" s="1" t="s">
        <v>0</v>
      </c>
      <c r="FX18" s="1" t="s">
        <v>0</v>
      </c>
      <c r="FY18" s="1" t="s">
        <v>0</v>
      </c>
      <c r="FZ18" s="1" t="s">
        <v>0</v>
      </c>
      <c r="GA18" s="1" t="s">
        <v>0</v>
      </c>
      <c r="GB18" s="1" t="s">
        <v>0</v>
      </c>
      <c r="GC18" s="1" t="s">
        <v>0</v>
      </c>
      <c r="GD18" s="1" t="s">
        <v>0</v>
      </c>
      <c r="GE18" s="1" t="s">
        <v>0</v>
      </c>
      <c r="GF18" s="1" t="s">
        <v>0</v>
      </c>
      <c r="GG18" s="1" t="s">
        <v>0</v>
      </c>
      <c r="GH18" s="1" t="s">
        <v>0</v>
      </c>
      <c r="GI18" s="1" t="s">
        <v>0</v>
      </c>
      <c r="GJ18" s="1" t="s">
        <v>0</v>
      </c>
      <c r="GK18" s="1" t="s">
        <v>0</v>
      </c>
      <c r="GL18" s="1" t="s">
        <v>0</v>
      </c>
      <c r="GM18" s="1" t="s">
        <v>0</v>
      </c>
      <c r="GN18" s="1" t="s">
        <v>0</v>
      </c>
      <c r="GO18" s="1" t="s">
        <v>0</v>
      </c>
      <c r="GP18" s="1" t="s">
        <v>0</v>
      </c>
      <c r="GQ18" s="1" t="s">
        <v>0</v>
      </c>
      <c r="GR18" s="1" t="s">
        <v>0</v>
      </c>
      <c r="GS18" s="1" t="s">
        <v>0</v>
      </c>
      <c r="GT18" s="1" t="s">
        <v>0</v>
      </c>
      <c r="GU18" s="1" t="s">
        <v>0</v>
      </c>
      <c r="GV18" s="1" t="s">
        <v>0</v>
      </c>
      <c r="GW18" s="1" t="s">
        <v>0</v>
      </c>
      <c r="GX18" s="1" t="s">
        <v>0</v>
      </c>
      <c r="GY18" s="1" t="s">
        <v>0</v>
      </c>
      <c r="GZ18" s="1" t="s">
        <v>0</v>
      </c>
      <c r="HA18" s="1" t="s">
        <v>0</v>
      </c>
      <c r="HB18" s="1" t="s">
        <v>0</v>
      </c>
      <c r="HC18" s="1" t="s">
        <v>0</v>
      </c>
      <c r="HD18" s="1" t="s">
        <v>0</v>
      </c>
      <c r="HE18" s="1" t="s">
        <v>0</v>
      </c>
      <c r="HF18" s="1" t="s">
        <v>0</v>
      </c>
      <c r="HG18" s="1" t="s">
        <v>0</v>
      </c>
      <c r="HH18" s="1" t="s">
        <v>0</v>
      </c>
      <c r="HI18" s="1" t="s">
        <v>0</v>
      </c>
      <c r="HJ18" s="1" t="s">
        <v>0</v>
      </c>
      <c r="HK18" s="1" t="s">
        <v>0</v>
      </c>
      <c r="HL18" s="1" t="s">
        <v>0</v>
      </c>
      <c r="HM18" s="1" t="s">
        <v>0</v>
      </c>
      <c r="HN18" s="1" t="s">
        <v>0</v>
      </c>
      <c r="HO18" s="1" t="s">
        <v>0</v>
      </c>
      <c r="HP18" s="1" t="s">
        <v>0</v>
      </c>
      <c r="HQ18" s="1" t="s">
        <v>0</v>
      </c>
      <c r="HR18" s="1" t="s">
        <v>0</v>
      </c>
      <c r="HS18" s="1" t="s">
        <v>0</v>
      </c>
      <c r="HT18" s="1" t="s">
        <v>0</v>
      </c>
      <c r="HU18" s="1" t="s">
        <v>0</v>
      </c>
      <c r="HV18" s="1" t="s">
        <v>0</v>
      </c>
      <c r="HW18" s="1" t="s">
        <v>0</v>
      </c>
      <c r="HX18" s="1" t="s">
        <v>0</v>
      </c>
      <c r="HY18" s="1" t="s">
        <v>0</v>
      </c>
      <c r="HZ18" s="1" t="s">
        <v>0</v>
      </c>
      <c r="IA18" s="1" t="s">
        <v>0</v>
      </c>
      <c r="IB18" s="1" t="s">
        <v>0</v>
      </c>
      <c r="IC18" s="1" t="s">
        <v>0</v>
      </c>
      <c r="ID18" s="1" t="s">
        <v>0</v>
      </c>
      <c r="IE18" s="1" t="s">
        <v>0</v>
      </c>
      <c r="IF18" s="1" t="s">
        <v>0</v>
      </c>
      <c r="IG18" s="1" t="s">
        <v>0</v>
      </c>
      <c r="IH18" s="1" t="s">
        <v>0</v>
      </c>
      <c r="II18" s="1" t="s">
        <v>0</v>
      </c>
    </row>
    <row r="19" spans="1:243" x14ac:dyDescent="0.25">
      <c r="A19" s="1" t="s">
        <v>1629</v>
      </c>
      <c r="B19" s="4" t="s">
        <v>93</v>
      </c>
      <c r="C19" s="4" t="s">
        <v>94</v>
      </c>
      <c r="D19" s="35">
        <v>7643649.10695183</v>
      </c>
      <c r="E19" s="35">
        <v>9016180.6008323804</v>
      </c>
      <c r="F19" s="35">
        <v>9968810.3600773793</v>
      </c>
      <c r="G19" s="35">
        <v>4468512.1602746705</v>
      </c>
      <c r="H19" s="35">
        <v>15388632.5218729</v>
      </c>
      <c r="I19" s="35">
        <v>6321058.3277312098</v>
      </c>
      <c r="J19" s="35">
        <v>10541568.6912714</v>
      </c>
      <c r="K19" s="35">
        <v>5904788.1912113903</v>
      </c>
      <c r="L19" s="35">
        <v>6082010.0990517996</v>
      </c>
      <c r="M19" s="35">
        <v>6780911.3349748198</v>
      </c>
      <c r="N19" s="1">
        <v>11293066.038493</v>
      </c>
      <c r="O19" s="1">
        <v>3610167.8637822</v>
      </c>
      <c r="P19" s="1">
        <v>6612213.6147095803</v>
      </c>
      <c r="Q19" s="1">
        <v>6254555.4552034903</v>
      </c>
      <c r="R19" s="1">
        <v>5616615.1517785499</v>
      </c>
      <c r="S19" s="1">
        <v>8027718.4218964502</v>
      </c>
      <c r="T19" s="1">
        <v>5063595.9959012503</v>
      </c>
      <c r="U19" s="1">
        <v>6877171.0783785405</v>
      </c>
      <c r="V19" s="1">
        <v>7291647.1619282002</v>
      </c>
      <c r="W19" s="1">
        <v>6464284.4917050796</v>
      </c>
      <c r="X19" s="1">
        <v>6662211.11849749</v>
      </c>
      <c r="Y19" s="1">
        <v>4937475.8260615598</v>
      </c>
      <c r="Z19" s="1">
        <v>5967742.08818735</v>
      </c>
      <c r="AA19" s="1">
        <v>7026448.0386648802</v>
      </c>
      <c r="AB19" s="1">
        <v>7886750.8473760895</v>
      </c>
      <c r="AC19" s="1">
        <v>8376557.0838097902</v>
      </c>
      <c r="AD19" s="1">
        <v>6364182.4540045504</v>
      </c>
      <c r="AE19" s="1">
        <v>11922424.475702999</v>
      </c>
      <c r="AF19" s="1">
        <v>5590303.8269695798</v>
      </c>
      <c r="AG19" s="1">
        <v>4270791.1291169301</v>
      </c>
      <c r="AH19" s="1">
        <v>5683708.9196204096</v>
      </c>
      <c r="AI19" s="1">
        <v>5261172.7049546298</v>
      </c>
      <c r="AJ19" s="1">
        <v>6628352.3196706101</v>
      </c>
      <c r="AK19" s="1">
        <v>7071940.48423112</v>
      </c>
      <c r="AL19" s="1">
        <v>7615420.7725417903</v>
      </c>
      <c r="AM19" s="1">
        <v>7597061.6112677502</v>
      </c>
      <c r="AN19" s="1">
        <v>8681477.2593217697</v>
      </c>
      <c r="AO19" s="1">
        <v>6208235.4870672198</v>
      </c>
      <c r="AP19" s="1">
        <v>8956680.4435593095</v>
      </c>
      <c r="AQ19" s="1">
        <v>7100703.8189551197</v>
      </c>
      <c r="AR19" s="1">
        <v>5857967.70454349</v>
      </c>
      <c r="AS19" s="1">
        <v>7470778.2748485301</v>
      </c>
      <c r="AT19" s="1">
        <v>4815747.2359378804</v>
      </c>
      <c r="AU19" s="1">
        <v>5846701.3966160398</v>
      </c>
      <c r="AV19" s="1">
        <v>5406612.2675075596</v>
      </c>
      <c r="AW19" s="1">
        <v>6830724.4215420997</v>
      </c>
      <c r="AX19" s="1">
        <v>8701349.9855907205</v>
      </c>
      <c r="AY19" s="1">
        <v>5476092.0138252396</v>
      </c>
      <c r="AZ19" s="1">
        <v>6600264.5132050496</v>
      </c>
      <c r="BA19" s="1">
        <v>5584354.4654200803</v>
      </c>
      <c r="BB19" s="1">
        <v>5600152.0129722701</v>
      </c>
      <c r="BC19" s="1">
        <v>6998888.1088194503</v>
      </c>
      <c r="BD19" s="1">
        <v>8762668.5136529692</v>
      </c>
      <c r="BE19" s="1">
        <v>4273687.8576902496</v>
      </c>
      <c r="BF19" s="1">
        <v>6709552.49403325</v>
      </c>
      <c r="BG19" s="1">
        <v>5221997.4114844799</v>
      </c>
      <c r="BH19" s="1">
        <v>6865406.2655912898</v>
      </c>
      <c r="BI19" s="1">
        <v>7001039.9542387398</v>
      </c>
      <c r="BJ19" s="1">
        <v>5978025.0953823198</v>
      </c>
      <c r="BK19" s="1">
        <v>5015869.3662945302</v>
      </c>
      <c r="BL19" s="1">
        <v>6334143.5998096196</v>
      </c>
      <c r="BM19" s="1">
        <v>7976818.8199017597</v>
      </c>
      <c r="BN19" s="1">
        <v>7885113.0952436198</v>
      </c>
      <c r="BO19" s="1">
        <v>5739124.77021378</v>
      </c>
      <c r="BP19" s="1">
        <v>11047313.139759799</v>
      </c>
      <c r="BQ19" s="1">
        <v>5354672.6623459496</v>
      </c>
      <c r="BR19" s="1">
        <v>10220674.4222742</v>
      </c>
      <c r="BS19" s="1">
        <v>5839855.5931675602</v>
      </c>
      <c r="BT19" s="1">
        <v>4463857.1662028702</v>
      </c>
      <c r="BU19" s="1">
        <v>5360690.9052553196</v>
      </c>
      <c r="BV19" s="1">
        <v>5745376.7592626102</v>
      </c>
      <c r="BW19" s="1">
        <v>6317520.7402232802</v>
      </c>
      <c r="BX19" s="1">
        <v>4483025.1335834796</v>
      </c>
      <c r="BY19" s="1">
        <v>7388977.5521516399</v>
      </c>
      <c r="BZ19" s="1">
        <v>6340480.2963817799</v>
      </c>
      <c r="CA19" s="1">
        <v>5930246.91678413</v>
      </c>
      <c r="CB19" s="1">
        <v>6204433.7793187601</v>
      </c>
      <c r="CC19" s="1">
        <v>5384926.2818365199</v>
      </c>
      <c r="CD19" s="1">
        <v>7496634.3971379297</v>
      </c>
      <c r="CE19" s="1">
        <v>7605573.3958053701</v>
      </c>
      <c r="CF19" s="1">
        <v>4088325.6487992099</v>
      </c>
      <c r="CG19" s="1">
        <v>6444697.4534524903</v>
      </c>
      <c r="CH19" s="1">
        <v>5996225.9940620903</v>
      </c>
      <c r="CI19" s="1">
        <v>9495903.1891364399</v>
      </c>
      <c r="CJ19" s="1">
        <v>4983677.1705337605</v>
      </c>
      <c r="CK19" s="1">
        <v>7722264.7381905001</v>
      </c>
      <c r="CL19" s="1">
        <v>5550184.6543976702</v>
      </c>
      <c r="CM19" s="1">
        <v>8260909.7429173598</v>
      </c>
      <c r="CN19" s="1">
        <v>5749380.78427957</v>
      </c>
      <c r="CO19" s="1">
        <v>6021866.6958224801</v>
      </c>
      <c r="CP19" s="1">
        <v>8454816.6925384998</v>
      </c>
      <c r="CQ19" s="1">
        <v>7498389.9551205998</v>
      </c>
      <c r="CR19" s="1">
        <v>5931135.4463443998</v>
      </c>
      <c r="CS19" s="1">
        <v>6961369.5064623803</v>
      </c>
      <c r="CT19" s="1">
        <v>8278727.3583811503</v>
      </c>
      <c r="CU19" s="1">
        <v>5954277.7309831297</v>
      </c>
      <c r="CV19" s="1">
        <v>6569257.3145409497</v>
      </c>
      <c r="CW19" s="1">
        <v>8047001.68645564</v>
      </c>
      <c r="CX19" s="1">
        <v>7331780.1133959098</v>
      </c>
      <c r="CY19" s="1">
        <v>7346554.9952027202</v>
      </c>
      <c r="CZ19" s="1">
        <v>6121081.1213079495</v>
      </c>
      <c r="DA19" s="1">
        <v>6229352.5039745104</v>
      </c>
      <c r="DB19" s="1">
        <v>5955636.18224415</v>
      </c>
      <c r="DC19" s="1">
        <v>7434925.7838840401</v>
      </c>
      <c r="DD19" s="1">
        <v>7055529.9168934999</v>
      </c>
      <c r="DE19" s="1">
        <v>8524523.2042295393</v>
      </c>
      <c r="DF19" s="1">
        <v>7510160.11402361</v>
      </c>
      <c r="DG19" s="1">
        <v>7640552.8040736699</v>
      </c>
      <c r="DH19" s="1">
        <v>8236509.0921209296</v>
      </c>
      <c r="DI19" s="1">
        <v>5996946.6601895699</v>
      </c>
      <c r="DJ19" s="1">
        <v>7488470.5829875097</v>
      </c>
      <c r="DK19" s="1">
        <v>4932241.8378102696</v>
      </c>
      <c r="DL19" s="1">
        <v>5177710.7923413999</v>
      </c>
      <c r="DM19" s="1">
        <v>6786055.2642039703</v>
      </c>
      <c r="DN19" s="1">
        <v>9458177.9671592005</v>
      </c>
      <c r="DO19" s="1">
        <v>6715460.9538373696</v>
      </c>
      <c r="DP19" s="1">
        <v>4675925.2768556504</v>
      </c>
      <c r="DQ19" s="1">
        <v>6332772.2434514603</v>
      </c>
      <c r="DR19" s="1">
        <v>6120637.7111212602</v>
      </c>
      <c r="DS19" s="1">
        <v>10803016.0975386</v>
      </c>
      <c r="DT19" s="1">
        <v>8578868.5841082409</v>
      </c>
      <c r="DU19" s="1">
        <v>5863826.26370815</v>
      </c>
      <c r="DV19" s="1">
        <v>8148368.3372676997</v>
      </c>
      <c r="DW19" s="1">
        <v>8960371.4764171895</v>
      </c>
      <c r="DX19" s="1">
        <v>8637330.8625793792</v>
      </c>
      <c r="DY19" s="1">
        <v>5046625.7535265395</v>
      </c>
      <c r="DZ19" s="1">
        <v>7317777.5562595697</v>
      </c>
      <c r="EA19" s="1">
        <v>6660917.3151359502</v>
      </c>
      <c r="EB19" s="1">
        <v>6196942.5391219296</v>
      </c>
      <c r="EC19" s="1">
        <v>8183179.2173923897</v>
      </c>
      <c r="ED19" s="1">
        <v>5444535.6732402397</v>
      </c>
      <c r="EE19" s="1">
        <v>6639814.8088890603</v>
      </c>
      <c r="EF19" s="1">
        <v>8577788.0319599994</v>
      </c>
      <c r="EG19" s="1">
        <v>7219775.4401208498</v>
      </c>
      <c r="EH19" s="1">
        <v>7615695.00745223</v>
      </c>
      <c r="EI19" s="1">
        <v>7018641.6546241501</v>
      </c>
      <c r="EJ19" s="1">
        <v>7584417.15583592</v>
      </c>
      <c r="EK19" s="1">
        <v>4908126.8001937401</v>
      </c>
      <c r="EL19" s="1">
        <v>5433404.7090556398</v>
      </c>
      <c r="EM19" s="1">
        <v>5920713.10678438</v>
      </c>
      <c r="EN19" s="1">
        <v>6366304.7181769898</v>
      </c>
      <c r="EO19" s="1">
        <v>5683920.9733626097</v>
      </c>
      <c r="EP19" s="1">
        <v>6460041.2110448303</v>
      </c>
      <c r="EQ19" s="1">
        <v>5237723.9654915696</v>
      </c>
      <c r="ER19" s="1">
        <v>6368470.8051085304</v>
      </c>
      <c r="ES19" s="1">
        <v>6485612.8221418504</v>
      </c>
      <c r="ET19" s="1">
        <v>8007302.6225315304</v>
      </c>
      <c r="EU19" s="1">
        <v>6223401.9758713199</v>
      </c>
      <c r="EV19" s="1">
        <v>6476977.8549171099</v>
      </c>
      <c r="EW19" s="1">
        <v>4920539.2609751904</v>
      </c>
      <c r="EX19" s="1">
        <v>5442666.2873946996</v>
      </c>
      <c r="EY19" s="1">
        <v>4725521.8657466602</v>
      </c>
      <c r="EZ19" s="1">
        <v>7200801.77257891</v>
      </c>
      <c r="FA19" s="1">
        <v>5985725.86206342</v>
      </c>
      <c r="FB19" s="1">
        <v>6577122.2435125001</v>
      </c>
      <c r="FC19" s="1">
        <v>5883602.7406650297</v>
      </c>
      <c r="FD19" s="1">
        <v>5996547.75795855</v>
      </c>
      <c r="FE19" s="1">
        <v>6726850.3455416802</v>
      </c>
      <c r="FF19" s="1">
        <v>6165288.9817482503</v>
      </c>
      <c r="FG19" s="1">
        <v>6215540.2089499999</v>
      </c>
      <c r="FH19" s="1">
        <v>7722046.3166954601</v>
      </c>
      <c r="FI19" s="1">
        <v>9229253.4907153808</v>
      </c>
      <c r="FJ19" s="1">
        <v>4983338.36450468</v>
      </c>
      <c r="FK19" s="1">
        <v>5288543.64198812</v>
      </c>
      <c r="FL19" s="1">
        <v>6330732.3736731596</v>
      </c>
      <c r="FM19" s="1">
        <v>5547337.7169129597</v>
      </c>
      <c r="FN19" s="1">
        <v>10548467.9448574</v>
      </c>
      <c r="FO19" s="1">
        <v>4675572.1315917699</v>
      </c>
      <c r="FP19" s="1">
        <v>8238159.7064149501</v>
      </c>
      <c r="FQ19" s="1">
        <v>8074148.5921780402</v>
      </c>
      <c r="FR19" s="1">
        <v>7166135.2351319101</v>
      </c>
      <c r="FS19" s="1">
        <v>7117375.1789036598</v>
      </c>
      <c r="FT19" s="1">
        <v>5977262.9059074502</v>
      </c>
      <c r="FU19" s="1">
        <v>5154634.6264043897</v>
      </c>
      <c r="FV19" s="1">
        <v>11772491.570020599</v>
      </c>
      <c r="FW19" s="1">
        <v>5319744.5165596502</v>
      </c>
      <c r="FX19" s="1">
        <v>5797951.8468811903</v>
      </c>
      <c r="FY19" s="1">
        <v>6456229.0710436199</v>
      </c>
      <c r="FZ19" s="1">
        <v>6329574.2268225504</v>
      </c>
      <c r="GA19" s="1">
        <v>5576760.1872186502</v>
      </c>
      <c r="GB19" s="1">
        <v>5492680.2931869002</v>
      </c>
      <c r="GC19" s="1">
        <v>7096248.9388605002</v>
      </c>
      <c r="GD19" s="1">
        <v>10182533.0989259</v>
      </c>
      <c r="GE19" s="1">
        <v>5729620.5482631903</v>
      </c>
      <c r="GF19" s="1">
        <v>6047102.2894045999</v>
      </c>
      <c r="GG19" s="1">
        <v>6525998.2190607199</v>
      </c>
      <c r="GH19" s="1">
        <v>5502474.6551158801</v>
      </c>
      <c r="GI19" s="1">
        <v>5702551.7754340498</v>
      </c>
      <c r="GJ19" s="1">
        <v>7156592.8254666002</v>
      </c>
      <c r="GK19" s="1">
        <v>7237519.0227334397</v>
      </c>
      <c r="GL19" s="1">
        <v>6870755.7866992103</v>
      </c>
      <c r="GM19" s="1">
        <v>7402804.7969594197</v>
      </c>
      <c r="GN19" s="1">
        <v>10543924.7665052</v>
      </c>
      <c r="GO19" s="1">
        <v>3427560.8508359101</v>
      </c>
      <c r="GP19" s="1">
        <v>9910552.1954054497</v>
      </c>
      <c r="GQ19" s="1">
        <v>11520939.712564999</v>
      </c>
      <c r="GR19" s="1">
        <v>8259216.8358062198</v>
      </c>
      <c r="GS19" s="1">
        <v>7735128.9908287702</v>
      </c>
      <c r="GT19" s="1">
        <v>5136052.3762018904</v>
      </c>
      <c r="GU19" s="1">
        <v>8999189.3312956207</v>
      </c>
      <c r="GV19" s="1">
        <v>6709146.0533848004</v>
      </c>
      <c r="GW19" s="1">
        <v>7927215.2541805897</v>
      </c>
      <c r="GX19" s="1">
        <v>5640071.4651132599</v>
      </c>
      <c r="GY19" s="1">
        <v>11886750.4109316</v>
      </c>
      <c r="GZ19" s="1">
        <v>7321587.9019993497</v>
      </c>
      <c r="HA19" s="1">
        <v>6501452.9331460297</v>
      </c>
      <c r="HB19" s="1">
        <v>7292310.1116540199</v>
      </c>
      <c r="HC19" s="1">
        <v>7336068.4533321802</v>
      </c>
      <c r="HD19" s="1">
        <v>8896434.3767687809</v>
      </c>
      <c r="HE19" s="1">
        <v>6924322.5819760198</v>
      </c>
      <c r="HF19" s="1">
        <v>4767346.8604663899</v>
      </c>
      <c r="HG19" s="1">
        <v>6729283.00587436</v>
      </c>
      <c r="HH19" s="1">
        <v>6621063.5254836604</v>
      </c>
      <c r="HI19" s="1">
        <v>6777327.7029262697</v>
      </c>
      <c r="HJ19" s="1">
        <v>6574212.9177587396</v>
      </c>
      <c r="HK19" s="1">
        <v>8381395.9405493597</v>
      </c>
      <c r="HL19" s="1">
        <v>4958352.9251665901</v>
      </c>
      <c r="HM19" s="1">
        <v>5667593.9471446201</v>
      </c>
      <c r="HN19" s="1">
        <v>6954234.73334134</v>
      </c>
      <c r="HO19" s="1">
        <v>7687695.1324728401</v>
      </c>
      <c r="HP19" s="1">
        <v>6782661.9031811301</v>
      </c>
      <c r="HQ19" s="1">
        <v>5884742.1219969802</v>
      </c>
      <c r="HR19" s="1">
        <v>5224490.9146488803</v>
      </c>
      <c r="HS19" s="1">
        <v>5312356.0639247401</v>
      </c>
      <c r="HT19" s="1">
        <v>4957684.1771372398</v>
      </c>
      <c r="HU19" s="1">
        <v>4975856.71562945</v>
      </c>
      <c r="HV19" s="1">
        <v>7332873.0963088404</v>
      </c>
      <c r="HW19" s="1">
        <v>9006355.9116441105</v>
      </c>
      <c r="HX19" s="1">
        <v>6989870.5639370698</v>
      </c>
      <c r="HY19" s="1">
        <v>9127360.2562576197</v>
      </c>
      <c r="HZ19" s="1">
        <v>4842214.80495572</v>
      </c>
      <c r="IA19" s="1">
        <v>7395758.3121579196</v>
      </c>
      <c r="IB19" s="1">
        <v>5575303.3923730599</v>
      </c>
      <c r="IC19" s="1">
        <v>4942786.3912813999</v>
      </c>
      <c r="ID19" s="1">
        <v>6642011.58712452</v>
      </c>
      <c r="IE19" s="1">
        <v>6222018.4822203498</v>
      </c>
      <c r="IF19" s="1">
        <v>7146046.9863479901</v>
      </c>
      <c r="IG19" s="1">
        <v>5585478.5708092498</v>
      </c>
      <c r="IH19" s="1">
        <v>5042370.4566758899</v>
      </c>
      <c r="II19" s="1">
        <v>8089855.1852996396</v>
      </c>
    </row>
    <row r="20" spans="1:243" x14ac:dyDescent="0.25">
      <c r="A20" s="1" t="s">
        <v>1631</v>
      </c>
      <c r="B20" s="4" t="s">
        <v>98</v>
      </c>
      <c r="C20" s="4" t="s">
        <v>99</v>
      </c>
      <c r="D20" s="35">
        <v>11623.921370526101</v>
      </c>
      <c r="E20" s="35">
        <v>12355.6893577107</v>
      </c>
      <c r="F20" s="35">
        <v>5332.6494947131996</v>
      </c>
      <c r="G20" s="35">
        <v>10261.1187333369</v>
      </c>
      <c r="H20" s="35">
        <v>9674.4443424363999</v>
      </c>
      <c r="I20" s="35">
        <v>26384.283232043101</v>
      </c>
      <c r="J20" s="35">
        <v>17826.692820980599</v>
      </c>
      <c r="K20" s="35">
        <v>6798.1825253604402</v>
      </c>
      <c r="L20" s="35">
        <v>8715.5378251171205</v>
      </c>
      <c r="M20" s="35">
        <v>19782.8051761483</v>
      </c>
      <c r="N20" s="1">
        <v>9034.8261414541703</v>
      </c>
      <c r="O20" s="1">
        <v>10927.818517464601</v>
      </c>
      <c r="P20" s="1">
        <v>11790.681415417999</v>
      </c>
      <c r="Q20" s="1">
        <v>10818.560711664</v>
      </c>
      <c r="R20" s="1">
        <v>11879.519160113899</v>
      </c>
      <c r="S20" s="1">
        <v>8922.2243400002008</v>
      </c>
      <c r="T20" s="1">
        <v>6875.1457146460398</v>
      </c>
      <c r="U20" s="1">
        <v>16345.220747892699</v>
      </c>
      <c r="V20" s="1">
        <v>11858.081381981799</v>
      </c>
      <c r="W20" s="1">
        <v>10944.9383137037</v>
      </c>
      <c r="X20" s="1">
        <v>9633.9667048384508</v>
      </c>
      <c r="Y20" s="1">
        <v>6098.8605420906697</v>
      </c>
      <c r="Z20" s="1">
        <v>7987.3868895701698</v>
      </c>
      <c r="AA20" s="1">
        <v>6047.1596282620303</v>
      </c>
      <c r="AB20" s="1">
        <v>9657.7799724140405</v>
      </c>
      <c r="AC20" s="1">
        <v>9118.6379346935792</v>
      </c>
      <c r="AD20" s="1">
        <v>7832.8826075747402</v>
      </c>
      <c r="AE20" s="1">
        <v>34222.622128048803</v>
      </c>
      <c r="AF20" s="1">
        <v>6511.05594646379</v>
      </c>
      <c r="AG20" s="1">
        <v>16148.877697452001</v>
      </c>
      <c r="AH20" s="1">
        <v>6034.9074420377801</v>
      </c>
      <c r="AI20" s="1">
        <v>13950.6504111701</v>
      </c>
      <c r="AJ20" s="1">
        <v>7696.8967317631796</v>
      </c>
      <c r="AK20" s="1">
        <v>7069.30811704401</v>
      </c>
      <c r="AL20" s="1">
        <v>8401.9815551230895</v>
      </c>
      <c r="AM20" s="1">
        <v>7675.5448109571098</v>
      </c>
      <c r="AN20" s="1">
        <v>8565.4189896657808</v>
      </c>
      <c r="AO20" s="1">
        <v>11440.738354450899</v>
      </c>
      <c r="AP20" s="1">
        <v>6356.7965394016901</v>
      </c>
      <c r="AQ20" s="1">
        <v>11125.436207053601</v>
      </c>
      <c r="AR20" s="1">
        <v>14826.996289816099</v>
      </c>
      <c r="AS20" s="1">
        <v>10232.818898478799</v>
      </c>
      <c r="AT20" s="1">
        <v>5050.5181106061</v>
      </c>
      <c r="AU20" s="1">
        <v>10241.1372806979</v>
      </c>
      <c r="AV20" s="1">
        <v>8447.1934251672792</v>
      </c>
      <c r="AW20" s="1">
        <v>7990.2360209425196</v>
      </c>
      <c r="AX20" s="1">
        <v>8944.5487559070807</v>
      </c>
      <c r="AY20" s="1">
        <v>7242.9984460946198</v>
      </c>
      <c r="AZ20" s="1">
        <v>7317.8057949988397</v>
      </c>
      <c r="BA20" s="1">
        <v>3188.5967869135202</v>
      </c>
      <c r="BB20" s="1">
        <v>11823.554291598701</v>
      </c>
      <c r="BC20" s="1">
        <v>5484.3593169965798</v>
      </c>
      <c r="BD20" s="1">
        <v>12080.1081642146</v>
      </c>
      <c r="BE20" s="1">
        <v>8960.4246071390808</v>
      </c>
      <c r="BF20" s="1">
        <v>18922.635650954398</v>
      </c>
      <c r="BG20" s="1">
        <v>5553.6502648145097</v>
      </c>
      <c r="BH20" s="1">
        <v>9013.7988970325205</v>
      </c>
      <c r="BI20" s="1">
        <v>10458.203165987799</v>
      </c>
      <c r="BJ20" s="1">
        <v>26242.116352430799</v>
      </c>
      <c r="BK20" s="1">
        <v>10334.899578013599</v>
      </c>
      <c r="BL20" s="1">
        <v>11876.510242804299</v>
      </c>
      <c r="BM20" s="1">
        <v>14631.7996552485</v>
      </c>
      <c r="BN20" s="1">
        <v>7043.86468109625</v>
      </c>
      <c r="BO20" s="1">
        <v>3253.0247628258098</v>
      </c>
      <c r="BP20" s="1">
        <v>10547.243330818401</v>
      </c>
      <c r="BQ20" s="1">
        <v>6274.7777651199603</v>
      </c>
      <c r="BR20" s="1">
        <v>14003.947765270699</v>
      </c>
      <c r="BS20" s="1">
        <v>6557.9651211893297</v>
      </c>
      <c r="BT20" s="1">
        <v>12858.955858298201</v>
      </c>
      <c r="BU20" s="1">
        <v>7045.7002306969898</v>
      </c>
      <c r="BV20" s="1">
        <v>7018.2157925327201</v>
      </c>
      <c r="BW20" s="1">
        <v>17297.099011047201</v>
      </c>
      <c r="BX20" s="1">
        <v>16907.1906833311</v>
      </c>
      <c r="BY20" s="1">
        <v>5133.8105559902497</v>
      </c>
      <c r="BZ20" s="1">
        <v>16969.394885189999</v>
      </c>
      <c r="CA20" s="1">
        <v>8273.4260832993205</v>
      </c>
      <c r="CB20" s="1">
        <v>15040.338256958599</v>
      </c>
      <c r="CC20" s="1">
        <v>7716.2297351989901</v>
      </c>
      <c r="CD20" s="1">
        <v>8017.3888369840597</v>
      </c>
      <c r="CE20" s="1">
        <v>15164.719883051601</v>
      </c>
      <c r="CF20" s="1">
        <v>6003.0897675951401</v>
      </c>
      <c r="CG20" s="1">
        <v>7146.39274153099</v>
      </c>
      <c r="CH20" s="1">
        <v>12260.1176401063</v>
      </c>
      <c r="CI20" s="1">
        <v>9170.6754215883702</v>
      </c>
      <c r="CJ20" s="1">
        <v>8433.8946417282405</v>
      </c>
      <c r="CK20" s="1">
        <v>8770.6641541476401</v>
      </c>
      <c r="CL20" s="1">
        <v>13679.2882221167</v>
      </c>
      <c r="CM20" s="1">
        <v>6718.76142361653</v>
      </c>
      <c r="CN20" s="1">
        <v>7523.5918448372304</v>
      </c>
      <c r="CO20" s="1">
        <v>4328.3207600968199</v>
      </c>
      <c r="CP20" s="1">
        <v>13634.290333664399</v>
      </c>
      <c r="CQ20" s="1">
        <v>10130.578131869101</v>
      </c>
      <c r="CR20" s="1">
        <v>7888.2374787816998</v>
      </c>
      <c r="CS20" s="1">
        <v>13013.569524058101</v>
      </c>
      <c r="CT20" s="1">
        <v>15025.660762822399</v>
      </c>
      <c r="CU20" s="1">
        <v>7084.7139066321397</v>
      </c>
      <c r="CV20" s="1">
        <v>12744.8000908832</v>
      </c>
      <c r="CW20" s="1">
        <v>4679.0772352372196</v>
      </c>
      <c r="CX20" s="1">
        <v>17851.196114709601</v>
      </c>
      <c r="CY20" s="1">
        <v>7917.2346042302197</v>
      </c>
      <c r="CZ20" s="1">
        <v>10158.3093282354</v>
      </c>
      <c r="DA20" s="1">
        <v>4533.5370380038403</v>
      </c>
      <c r="DB20" s="1">
        <v>18470.150619097501</v>
      </c>
      <c r="DC20" s="1">
        <v>5828.5260743980598</v>
      </c>
      <c r="DD20" s="1">
        <v>18348.168570132199</v>
      </c>
      <c r="DE20" s="1">
        <v>13959.6480700471</v>
      </c>
      <c r="DF20" s="1">
        <v>8550.1393365874792</v>
      </c>
      <c r="DG20" s="1">
        <v>14566.335573533201</v>
      </c>
      <c r="DH20" s="1">
        <v>11020.885109523701</v>
      </c>
      <c r="DI20" s="1">
        <v>11079.453969041901</v>
      </c>
      <c r="DJ20" s="1">
        <v>7225.3789290755203</v>
      </c>
      <c r="DK20" s="1">
        <v>4606.3819633685198</v>
      </c>
      <c r="DL20" s="1">
        <v>8787.0971289257704</v>
      </c>
      <c r="DM20" s="1">
        <v>16432.992232900098</v>
      </c>
      <c r="DN20" s="1">
        <v>22629.800887136498</v>
      </c>
      <c r="DO20" s="1">
        <v>2659.3836757174399</v>
      </c>
      <c r="DP20" s="1">
        <v>9761.6572925734799</v>
      </c>
      <c r="DQ20" s="1">
        <v>6382.6645344688704</v>
      </c>
      <c r="DR20" s="1">
        <v>9183.3762931685505</v>
      </c>
      <c r="DS20" s="1">
        <v>39016.730944556402</v>
      </c>
      <c r="DT20" s="1">
        <v>13120.5331142551</v>
      </c>
      <c r="DU20" s="1">
        <v>7277.3574960516898</v>
      </c>
      <c r="DV20" s="1">
        <v>7682.8884873776997</v>
      </c>
      <c r="DW20" s="1">
        <v>7596.3709746699597</v>
      </c>
      <c r="DX20" s="1">
        <v>9360.2095006773397</v>
      </c>
      <c r="DY20" s="1">
        <v>3137.7863846772502</v>
      </c>
      <c r="DZ20" s="1">
        <v>6188.2969319268996</v>
      </c>
      <c r="EA20" s="1">
        <v>10070.3698925892</v>
      </c>
      <c r="EB20" s="1">
        <v>11305.4796694457</v>
      </c>
      <c r="EC20" s="1">
        <v>23911.570385180901</v>
      </c>
      <c r="ED20" s="1">
        <v>6933.2203761606397</v>
      </c>
      <c r="EE20" s="1">
        <v>10931.698310231801</v>
      </c>
      <c r="EF20" s="1">
        <v>14590.5099378015</v>
      </c>
      <c r="EG20" s="1">
        <v>4473.7083492258098</v>
      </c>
      <c r="EH20" s="1">
        <v>7492.5248922435103</v>
      </c>
      <c r="EI20" s="1">
        <v>15781.971984330899</v>
      </c>
      <c r="EJ20" s="1">
        <v>16697.3315897502</v>
      </c>
      <c r="EK20" s="1">
        <v>10894.909532014601</v>
      </c>
      <c r="EL20" s="1">
        <v>6421.9480619354199</v>
      </c>
      <c r="EM20" s="1">
        <v>9164.3840128947104</v>
      </c>
      <c r="EN20" s="1">
        <v>9940.9601256198603</v>
      </c>
      <c r="EO20" s="1">
        <v>10112.542922648099</v>
      </c>
      <c r="EP20" s="1">
        <v>11185.0957165575</v>
      </c>
      <c r="EQ20" s="1">
        <v>10117.631244984401</v>
      </c>
      <c r="ER20" s="1">
        <v>17274.852088885698</v>
      </c>
      <c r="ES20" s="1">
        <v>5219.6186572882998</v>
      </c>
      <c r="ET20" s="1">
        <v>12464.2230976175</v>
      </c>
      <c r="EU20" s="1">
        <v>8410.8571450051295</v>
      </c>
      <c r="EV20" s="1">
        <v>10394.8595853391</v>
      </c>
      <c r="EW20" s="1">
        <v>8355.3375832991806</v>
      </c>
      <c r="EX20" s="1">
        <v>12532.6299830273</v>
      </c>
      <c r="EY20" s="1">
        <v>6893.9297651402103</v>
      </c>
      <c r="EZ20" s="1">
        <v>9372.5843088403199</v>
      </c>
      <c r="FA20" s="1">
        <v>6559.1438702847199</v>
      </c>
      <c r="FB20" s="1">
        <v>6580.5251898465904</v>
      </c>
      <c r="FC20" s="1">
        <v>8614.4259061672092</v>
      </c>
      <c r="FD20" s="1">
        <v>9478.4454250966701</v>
      </c>
      <c r="FE20" s="1">
        <v>5206.8143277485797</v>
      </c>
      <c r="FF20" s="1">
        <v>6310.2991831967902</v>
      </c>
      <c r="FG20" s="1">
        <v>4598.9542788151102</v>
      </c>
      <c r="FH20" s="1">
        <v>12069.7884816069</v>
      </c>
      <c r="FI20" s="1">
        <v>18633.5671088534</v>
      </c>
      <c r="FJ20" s="1">
        <v>10960.6178642327</v>
      </c>
      <c r="FK20" s="1">
        <v>9326.7791899650292</v>
      </c>
      <c r="FL20" s="1">
        <v>8888.4366377324495</v>
      </c>
      <c r="FM20" s="1">
        <v>5783.5872950001303</v>
      </c>
      <c r="FN20" s="1">
        <v>9069.7069898280606</v>
      </c>
      <c r="FO20" s="1">
        <v>6822.4503227815403</v>
      </c>
      <c r="FP20" s="1">
        <v>6758.0506538320396</v>
      </c>
      <c r="FQ20" s="1">
        <v>12230.9816452226</v>
      </c>
      <c r="FR20" s="1">
        <v>6016.0440309852702</v>
      </c>
      <c r="FS20" s="1">
        <v>10719.3682365232</v>
      </c>
      <c r="FT20" s="1">
        <v>6342.2914388436902</v>
      </c>
      <c r="FU20" s="1">
        <v>1467.99874423962</v>
      </c>
      <c r="FV20" s="1">
        <v>12080.0115604969</v>
      </c>
      <c r="FW20" s="1">
        <v>9313.4737876712406</v>
      </c>
      <c r="FX20" s="1">
        <v>9899.2743287560497</v>
      </c>
      <c r="FY20" s="1">
        <v>3917.8560251051499</v>
      </c>
      <c r="FZ20" s="1">
        <v>3691.3025134897998</v>
      </c>
      <c r="GA20" s="1">
        <v>15401.980272007901</v>
      </c>
      <c r="GB20" s="1">
        <v>10907.686193559701</v>
      </c>
      <c r="GC20" s="1">
        <v>15204.895106464701</v>
      </c>
      <c r="GD20" s="1">
        <v>15461.1484690787</v>
      </c>
      <c r="GE20" s="1">
        <v>8418.12152157124</v>
      </c>
      <c r="GF20" s="1">
        <v>5676.7650861402899</v>
      </c>
      <c r="GG20" s="1">
        <v>8824.4842449192693</v>
      </c>
      <c r="GH20" s="1">
        <v>11929.5723293719</v>
      </c>
      <c r="GI20" s="1">
        <v>5797.0857830411196</v>
      </c>
      <c r="GJ20" s="1">
        <v>9755.3328848073306</v>
      </c>
      <c r="GK20" s="1">
        <v>7055.9135995380402</v>
      </c>
      <c r="GL20" s="1">
        <v>7596.1704520784997</v>
      </c>
      <c r="GM20" s="1">
        <v>3818.1234722775998</v>
      </c>
      <c r="GN20" s="1">
        <v>19868.302902837899</v>
      </c>
      <c r="GO20" s="1">
        <v>11180.4592346913</v>
      </c>
      <c r="GP20" s="1">
        <v>19329.9585439353</v>
      </c>
      <c r="GQ20" s="1">
        <v>19713.6266179671</v>
      </c>
      <c r="GR20" s="1">
        <v>5310.4076848178802</v>
      </c>
      <c r="GS20" s="1">
        <v>12339.7997027314</v>
      </c>
      <c r="GT20" s="1">
        <v>7038.6379538623696</v>
      </c>
      <c r="GU20" s="1">
        <v>11147.8455393393</v>
      </c>
      <c r="GV20" s="1">
        <v>10158.04954625</v>
      </c>
      <c r="GW20" s="1">
        <v>17861.761151095601</v>
      </c>
      <c r="GX20" s="1">
        <v>5610.7827118694604</v>
      </c>
      <c r="GY20" s="1">
        <v>19462.246698041501</v>
      </c>
      <c r="GZ20" s="1">
        <v>8148.6093078191598</v>
      </c>
      <c r="HA20" s="1">
        <v>7694.1844713550399</v>
      </c>
      <c r="HB20" s="1">
        <v>4203.7487356236597</v>
      </c>
      <c r="HC20" s="1">
        <v>7208.8802787647501</v>
      </c>
      <c r="HD20" s="1">
        <v>6837.3294172637598</v>
      </c>
      <c r="HE20" s="1">
        <v>4775.1063959078301</v>
      </c>
      <c r="HF20" s="1">
        <v>9283.3981527142805</v>
      </c>
      <c r="HG20" s="1">
        <v>11668.2746757103</v>
      </c>
      <c r="HH20" s="1">
        <v>8035.5152749608496</v>
      </c>
      <c r="HI20" s="1">
        <v>16061.1042760615</v>
      </c>
      <c r="HJ20" s="1">
        <v>6665.43926412367</v>
      </c>
      <c r="HK20" s="1">
        <v>5392.1591414733502</v>
      </c>
      <c r="HL20" s="1">
        <v>12061.187668692201</v>
      </c>
      <c r="HM20" s="1">
        <v>6080.8138577032596</v>
      </c>
      <c r="HN20" s="1">
        <v>7810.3020188984201</v>
      </c>
      <c r="HO20" s="1">
        <v>9041.7230092209502</v>
      </c>
      <c r="HP20" s="1">
        <v>13047.1470914045</v>
      </c>
      <c r="HQ20" s="1">
        <v>2640.0258505656002</v>
      </c>
      <c r="HR20" s="1">
        <v>11290.369859026199</v>
      </c>
      <c r="HS20" s="1">
        <v>5784.41103814916</v>
      </c>
      <c r="HT20" s="1">
        <v>9129.4536911369996</v>
      </c>
      <c r="HU20" s="1">
        <v>5479.2250972319298</v>
      </c>
      <c r="HV20" s="1">
        <v>17254.046363785099</v>
      </c>
      <c r="HW20" s="1">
        <v>11149.564064324601</v>
      </c>
      <c r="HX20" s="1">
        <v>4788.7956251039004</v>
      </c>
      <c r="HY20" s="1">
        <v>8201.1462446843107</v>
      </c>
      <c r="HZ20" s="1">
        <v>7211.6777861630499</v>
      </c>
      <c r="IA20" s="1">
        <v>12623.0290622548</v>
      </c>
      <c r="IB20" s="1">
        <v>6895.0221155806403</v>
      </c>
      <c r="IC20" s="1">
        <v>10195.016457293999</v>
      </c>
      <c r="ID20" s="1">
        <v>9755.3450587478892</v>
      </c>
      <c r="IE20" s="1">
        <v>9327.8006346406601</v>
      </c>
      <c r="IF20" s="1">
        <v>9292.7522410724705</v>
      </c>
      <c r="IG20" s="1">
        <v>2654.3127691086402</v>
      </c>
      <c r="IH20" s="1">
        <v>4575.94048006921</v>
      </c>
      <c r="II20" s="1">
        <v>11510.2173930764</v>
      </c>
    </row>
    <row r="21" spans="1:243" x14ac:dyDescent="0.25">
      <c r="A21" s="1" t="s">
        <v>1632</v>
      </c>
      <c r="B21" s="4" t="s">
        <v>103</v>
      </c>
      <c r="C21" s="4" t="s">
        <v>104</v>
      </c>
      <c r="D21" s="35" t="s">
        <v>0</v>
      </c>
      <c r="E21" s="35" t="s">
        <v>0</v>
      </c>
      <c r="F21" s="35" t="s">
        <v>0</v>
      </c>
      <c r="G21" s="35" t="s">
        <v>0</v>
      </c>
      <c r="H21" s="35" t="s">
        <v>0</v>
      </c>
      <c r="I21" s="35" t="s">
        <v>0</v>
      </c>
      <c r="J21" s="35" t="s">
        <v>0</v>
      </c>
      <c r="K21" s="35" t="s">
        <v>0</v>
      </c>
      <c r="L21" s="35" t="s">
        <v>0</v>
      </c>
      <c r="M21" s="35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  <c r="BZ21" s="1" t="s">
        <v>0</v>
      </c>
      <c r="CA21" s="1" t="s">
        <v>0</v>
      </c>
      <c r="CB21" s="1" t="s">
        <v>0</v>
      </c>
      <c r="CC21" s="1" t="s">
        <v>0</v>
      </c>
      <c r="CD21" s="1" t="s">
        <v>0</v>
      </c>
      <c r="CE21" s="1" t="s">
        <v>0</v>
      </c>
      <c r="CF21" s="1" t="s">
        <v>0</v>
      </c>
      <c r="CG21" s="1" t="s">
        <v>0</v>
      </c>
      <c r="CH21" s="1" t="s">
        <v>0</v>
      </c>
      <c r="CI21" s="1" t="s">
        <v>0</v>
      </c>
      <c r="CJ21" s="1" t="s">
        <v>0</v>
      </c>
      <c r="CK21" s="1" t="s">
        <v>0</v>
      </c>
      <c r="CL21" s="1" t="s">
        <v>0</v>
      </c>
      <c r="CM21" s="1" t="s">
        <v>0</v>
      </c>
      <c r="CN21" s="1" t="s">
        <v>0</v>
      </c>
      <c r="CO21" s="1" t="s">
        <v>0</v>
      </c>
      <c r="CP21" s="1" t="s">
        <v>0</v>
      </c>
      <c r="CQ21" s="1" t="s">
        <v>0</v>
      </c>
      <c r="CR21" s="1" t="s">
        <v>0</v>
      </c>
      <c r="CS21" s="1" t="s">
        <v>0</v>
      </c>
      <c r="CT21" s="1" t="s">
        <v>0</v>
      </c>
      <c r="CU21" s="1" t="s">
        <v>0</v>
      </c>
      <c r="CV21" s="1" t="s">
        <v>0</v>
      </c>
      <c r="CW21" s="1" t="s">
        <v>0</v>
      </c>
      <c r="CX21" s="1" t="s">
        <v>0</v>
      </c>
      <c r="CY21" s="1" t="s">
        <v>0</v>
      </c>
      <c r="CZ21" s="1" t="s">
        <v>0</v>
      </c>
      <c r="DA21" s="1" t="s">
        <v>0</v>
      </c>
      <c r="DB21" s="1" t="s">
        <v>0</v>
      </c>
      <c r="DC21" s="1" t="s">
        <v>0</v>
      </c>
      <c r="DD21" s="1" t="s">
        <v>0</v>
      </c>
      <c r="DE21" s="1" t="s">
        <v>0</v>
      </c>
      <c r="DF21" s="1" t="s">
        <v>0</v>
      </c>
      <c r="DG21" s="1" t="s">
        <v>0</v>
      </c>
      <c r="DH21" s="1" t="s">
        <v>0</v>
      </c>
      <c r="DI21" s="1" t="s">
        <v>0</v>
      </c>
      <c r="DJ21" s="1" t="s">
        <v>0</v>
      </c>
      <c r="DK21" s="1" t="s">
        <v>0</v>
      </c>
      <c r="DL21" s="1" t="s">
        <v>0</v>
      </c>
      <c r="DM21" s="1" t="s">
        <v>0</v>
      </c>
      <c r="DN21" s="1" t="s">
        <v>0</v>
      </c>
      <c r="DO21" s="1" t="s">
        <v>0</v>
      </c>
      <c r="DP21" s="1" t="s">
        <v>0</v>
      </c>
      <c r="DQ21" s="1" t="s">
        <v>0</v>
      </c>
      <c r="DR21" s="1" t="s">
        <v>0</v>
      </c>
      <c r="DS21" s="1" t="s">
        <v>0</v>
      </c>
      <c r="DT21" s="1" t="s">
        <v>0</v>
      </c>
      <c r="DU21" s="1" t="s">
        <v>0</v>
      </c>
      <c r="DV21" s="1" t="s">
        <v>0</v>
      </c>
      <c r="DW21" s="1" t="s">
        <v>0</v>
      </c>
      <c r="DX21" s="1" t="s">
        <v>0</v>
      </c>
      <c r="DY21" s="1" t="s">
        <v>0</v>
      </c>
      <c r="DZ21" s="1" t="s">
        <v>0</v>
      </c>
      <c r="EA21" s="1" t="s">
        <v>0</v>
      </c>
      <c r="EB21" s="1" t="s">
        <v>0</v>
      </c>
      <c r="EC21" s="1" t="s">
        <v>0</v>
      </c>
      <c r="ED21" s="1" t="s">
        <v>0</v>
      </c>
      <c r="EE21" s="1" t="s">
        <v>0</v>
      </c>
      <c r="EF21" s="1" t="s">
        <v>0</v>
      </c>
      <c r="EG21" s="1" t="s">
        <v>0</v>
      </c>
      <c r="EH21" s="1" t="s">
        <v>0</v>
      </c>
      <c r="EI21" s="1" t="s">
        <v>0</v>
      </c>
      <c r="EJ21" s="1" t="s">
        <v>0</v>
      </c>
      <c r="EK21" s="1" t="s">
        <v>0</v>
      </c>
      <c r="EL21" s="1" t="s">
        <v>0</v>
      </c>
      <c r="EM21" s="1" t="s">
        <v>0</v>
      </c>
      <c r="EN21" s="1" t="s">
        <v>0</v>
      </c>
      <c r="EO21" s="1" t="s">
        <v>0</v>
      </c>
      <c r="EP21" s="1" t="s">
        <v>0</v>
      </c>
      <c r="EQ21" s="1" t="s">
        <v>0</v>
      </c>
      <c r="ER21" s="1" t="s">
        <v>0</v>
      </c>
      <c r="ES21" s="1" t="s">
        <v>0</v>
      </c>
      <c r="ET21" s="1" t="s">
        <v>0</v>
      </c>
      <c r="EU21" s="1" t="s">
        <v>0</v>
      </c>
      <c r="EV21" s="1" t="s">
        <v>0</v>
      </c>
      <c r="EW21" s="1" t="s">
        <v>0</v>
      </c>
      <c r="EX21" s="1" t="s">
        <v>0</v>
      </c>
      <c r="EY21" s="1" t="s">
        <v>0</v>
      </c>
      <c r="EZ21" s="1" t="s">
        <v>0</v>
      </c>
      <c r="FA21" s="1" t="s">
        <v>0</v>
      </c>
      <c r="FB21" s="1" t="s">
        <v>0</v>
      </c>
      <c r="FC21" s="1" t="s">
        <v>0</v>
      </c>
      <c r="FD21" s="1" t="s">
        <v>0</v>
      </c>
      <c r="FE21" s="1" t="s">
        <v>0</v>
      </c>
      <c r="FF21" s="1" t="s">
        <v>0</v>
      </c>
      <c r="FG21" s="1" t="s">
        <v>0</v>
      </c>
      <c r="FH21" s="1" t="s">
        <v>0</v>
      </c>
      <c r="FI21" s="1" t="s">
        <v>0</v>
      </c>
      <c r="FJ21" s="1" t="s">
        <v>0</v>
      </c>
      <c r="FK21" s="1" t="s">
        <v>0</v>
      </c>
      <c r="FL21" s="1" t="s">
        <v>0</v>
      </c>
      <c r="FM21" s="1" t="s">
        <v>0</v>
      </c>
      <c r="FN21" s="1" t="s">
        <v>0</v>
      </c>
      <c r="FO21" s="1" t="s">
        <v>0</v>
      </c>
      <c r="FP21" s="1" t="s">
        <v>0</v>
      </c>
      <c r="FQ21" s="1" t="s">
        <v>0</v>
      </c>
      <c r="FR21" s="1" t="s">
        <v>0</v>
      </c>
      <c r="FS21" s="1" t="s">
        <v>0</v>
      </c>
      <c r="FT21" s="1" t="s">
        <v>0</v>
      </c>
      <c r="FU21" s="1" t="s">
        <v>0</v>
      </c>
      <c r="FV21" s="1" t="s">
        <v>0</v>
      </c>
      <c r="FW21" s="1" t="s">
        <v>0</v>
      </c>
      <c r="FX21" s="1" t="s">
        <v>0</v>
      </c>
      <c r="FY21" s="1" t="s">
        <v>0</v>
      </c>
      <c r="FZ21" s="1" t="s">
        <v>0</v>
      </c>
      <c r="GA21" s="1" t="s">
        <v>0</v>
      </c>
      <c r="GB21" s="1" t="s">
        <v>0</v>
      </c>
      <c r="GC21" s="1" t="s">
        <v>0</v>
      </c>
      <c r="GD21" s="1" t="s">
        <v>0</v>
      </c>
      <c r="GE21" s="1" t="s">
        <v>0</v>
      </c>
      <c r="GF21" s="1" t="s">
        <v>0</v>
      </c>
      <c r="GG21" s="1" t="s">
        <v>0</v>
      </c>
      <c r="GH21" s="1" t="s">
        <v>0</v>
      </c>
      <c r="GI21" s="1" t="s">
        <v>0</v>
      </c>
      <c r="GJ21" s="1" t="s">
        <v>0</v>
      </c>
      <c r="GK21" s="1" t="s">
        <v>0</v>
      </c>
      <c r="GL21" s="1" t="s">
        <v>0</v>
      </c>
      <c r="GM21" s="1" t="s">
        <v>0</v>
      </c>
      <c r="GN21" s="1" t="s">
        <v>0</v>
      </c>
      <c r="GO21" s="1" t="s">
        <v>0</v>
      </c>
      <c r="GP21" s="1" t="s">
        <v>0</v>
      </c>
      <c r="GQ21" s="1" t="s">
        <v>0</v>
      </c>
      <c r="GR21" s="1" t="s">
        <v>0</v>
      </c>
      <c r="GS21" s="1" t="s">
        <v>0</v>
      </c>
      <c r="GT21" s="1" t="s">
        <v>0</v>
      </c>
      <c r="GU21" s="1" t="s">
        <v>0</v>
      </c>
      <c r="GV21" s="1" t="s">
        <v>0</v>
      </c>
      <c r="GW21" s="1" t="s">
        <v>0</v>
      </c>
      <c r="GX21" s="1" t="s">
        <v>0</v>
      </c>
      <c r="GY21" s="1" t="s">
        <v>0</v>
      </c>
      <c r="GZ21" s="1" t="s">
        <v>0</v>
      </c>
      <c r="HA21" s="1" t="s">
        <v>0</v>
      </c>
      <c r="HB21" s="1" t="s">
        <v>0</v>
      </c>
      <c r="HC21" s="1" t="s">
        <v>0</v>
      </c>
      <c r="HD21" s="1" t="s">
        <v>0</v>
      </c>
      <c r="HE21" s="1" t="s">
        <v>0</v>
      </c>
      <c r="HF21" s="1" t="s">
        <v>0</v>
      </c>
      <c r="HG21" s="1" t="s">
        <v>0</v>
      </c>
      <c r="HH21" s="1" t="s">
        <v>0</v>
      </c>
      <c r="HI21" s="1" t="s">
        <v>0</v>
      </c>
      <c r="HJ21" s="1" t="s">
        <v>0</v>
      </c>
      <c r="HK21" s="1" t="s">
        <v>0</v>
      </c>
      <c r="HL21" s="1" t="s">
        <v>0</v>
      </c>
      <c r="HM21" s="1" t="s">
        <v>0</v>
      </c>
      <c r="HN21" s="1" t="s">
        <v>0</v>
      </c>
      <c r="HO21" s="1" t="s">
        <v>0</v>
      </c>
      <c r="HP21" s="1" t="s">
        <v>0</v>
      </c>
      <c r="HQ21" s="1" t="s">
        <v>0</v>
      </c>
      <c r="HR21" s="1" t="s">
        <v>0</v>
      </c>
      <c r="HS21" s="1" t="s">
        <v>0</v>
      </c>
      <c r="HT21" s="1" t="s">
        <v>0</v>
      </c>
      <c r="HU21" s="1" t="s">
        <v>0</v>
      </c>
      <c r="HV21" s="1" t="s">
        <v>0</v>
      </c>
      <c r="HW21" s="1" t="s">
        <v>0</v>
      </c>
      <c r="HX21" s="1" t="s">
        <v>0</v>
      </c>
      <c r="HY21" s="1" t="s">
        <v>0</v>
      </c>
      <c r="HZ21" s="1" t="s">
        <v>0</v>
      </c>
      <c r="IA21" s="1" t="s">
        <v>0</v>
      </c>
      <c r="IB21" s="1" t="s">
        <v>0</v>
      </c>
      <c r="IC21" s="1" t="s">
        <v>0</v>
      </c>
      <c r="ID21" s="1" t="s">
        <v>0</v>
      </c>
      <c r="IE21" s="1" t="s">
        <v>0</v>
      </c>
      <c r="IF21" s="1" t="s">
        <v>0</v>
      </c>
      <c r="IG21" s="1" t="s">
        <v>0</v>
      </c>
      <c r="IH21" s="1" t="s">
        <v>0</v>
      </c>
      <c r="II21" s="1" t="s">
        <v>0</v>
      </c>
    </row>
    <row r="22" spans="1:243" x14ac:dyDescent="0.25">
      <c r="A22" s="1" t="s">
        <v>1633</v>
      </c>
      <c r="B22" s="4" t="s">
        <v>108</v>
      </c>
      <c r="C22" s="4" t="s">
        <v>109</v>
      </c>
      <c r="D22" s="35" t="s">
        <v>0</v>
      </c>
      <c r="E22" s="35" t="s">
        <v>0</v>
      </c>
      <c r="F22" s="35" t="s">
        <v>0</v>
      </c>
      <c r="G22" s="35" t="s">
        <v>0</v>
      </c>
      <c r="H22" s="35" t="s">
        <v>0</v>
      </c>
      <c r="I22" s="35" t="s">
        <v>0</v>
      </c>
      <c r="J22" s="35" t="s">
        <v>0</v>
      </c>
      <c r="K22" s="35" t="s">
        <v>0</v>
      </c>
      <c r="L22" s="35" t="s">
        <v>0</v>
      </c>
      <c r="M22" s="35" t="s">
        <v>0</v>
      </c>
      <c r="N22" s="1" t="s">
        <v>0</v>
      </c>
      <c r="O22" s="1" t="s">
        <v>0</v>
      </c>
      <c r="P22" s="1" t="s">
        <v>0</v>
      </c>
      <c r="Q22" s="1" t="s">
        <v>0</v>
      </c>
      <c r="R22" s="1" t="s">
        <v>0</v>
      </c>
      <c r="S22" s="1" t="s">
        <v>0</v>
      </c>
      <c r="T22" s="1" t="s">
        <v>0</v>
      </c>
      <c r="U22" s="1" t="s">
        <v>0</v>
      </c>
      <c r="V22" s="1" t="s">
        <v>0</v>
      </c>
      <c r="W22" s="1" t="s">
        <v>0</v>
      </c>
      <c r="X22" s="1" t="s">
        <v>0</v>
      </c>
      <c r="Y22" s="1" t="s">
        <v>0</v>
      </c>
      <c r="Z22" s="1" t="s">
        <v>0</v>
      </c>
      <c r="AA22" s="1" t="s">
        <v>0</v>
      </c>
      <c r="AB22" s="1" t="s">
        <v>0</v>
      </c>
      <c r="AC22" s="1" t="s">
        <v>0</v>
      </c>
      <c r="AD22" s="1" t="s">
        <v>0</v>
      </c>
      <c r="AE22" s="1" t="s">
        <v>0</v>
      </c>
      <c r="AF22" s="1" t="s">
        <v>0</v>
      </c>
      <c r="AG22" s="1" t="s">
        <v>0</v>
      </c>
      <c r="AH22" s="1" t="s">
        <v>0</v>
      </c>
      <c r="AI22" s="1" t="s">
        <v>0</v>
      </c>
      <c r="AJ22" s="1" t="s">
        <v>0</v>
      </c>
      <c r="AK22" s="1" t="s">
        <v>0</v>
      </c>
      <c r="AL22" s="1" t="s">
        <v>0</v>
      </c>
      <c r="AM22" s="1" t="s">
        <v>0</v>
      </c>
      <c r="AN22" s="1" t="s">
        <v>0</v>
      </c>
      <c r="AO22" s="1" t="s">
        <v>0</v>
      </c>
      <c r="AP22" s="1" t="s">
        <v>0</v>
      </c>
      <c r="AQ22" s="1" t="s">
        <v>0</v>
      </c>
      <c r="AR22" s="1" t="s">
        <v>0</v>
      </c>
      <c r="AS22" s="1" t="s">
        <v>0</v>
      </c>
      <c r="AT22" s="1" t="s">
        <v>0</v>
      </c>
      <c r="AU22" s="1" t="s">
        <v>0</v>
      </c>
      <c r="AV22" s="1" t="s">
        <v>0</v>
      </c>
      <c r="AW22" s="1" t="s">
        <v>0</v>
      </c>
      <c r="AX22" s="1" t="s">
        <v>0</v>
      </c>
      <c r="AY22" s="1" t="s">
        <v>0</v>
      </c>
      <c r="AZ22" s="1" t="s">
        <v>0</v>
      </c>
      <c r="BA22" s="1" t="s">
        <v>0</v>
      </c>
      <c r="BB22" s="1" t="s">
        <v>0</v>
      </c>
      <c r="BC22" s="1" t="s">
        <v>0</v>
      </c>
      <c r="BD22" s="1" t="s">
        <v>0</v>
      </c>
      <c r="BE22" s="1" t="s">
        <v>0</v>
      </c>
      <c r="BF22" s="1" t="s">
        <v>0</v>
      </c>
      <c r="BG22" s="1" t="s">
        <v>0</v>
      </c>
      <c r="BH22" s="1" t="s">
        <v>0</v>
      </c>
      <c r="BI22" s="1" t="s">
        <v>0</v>
      </c>
      <c r="BJ22" s="1" t="s">
        <v>0</v>
      </c>
      <c r="BK22" s="1" t="s">
        <v>0</v>
      </c>
      <c r="BL22" s="1" t="s">
        <v>0</v>
      </c>
      <c r="BM22" s="1" t="s">
        <v>0</v>
      </c>
      <c r="BN22" s="1" t="s">
        <v>0</v>
      </c>
      <c r="BO22" s="1" t="s">
        <v>0</v>
      </c>
      <c r="BP22" s="1" t="s">
        <v>0</v>
      </c>
      <c r="BQ22" s="1" t="s">
        <v>0</v>
      </c>
      <c r="BR22" s="1" t="s">
        <v>0</v>
      </c>
      <c r="BS22" s="1" t="s">
        <v>0</v>
      </c>
      <c r="BT22" s="1" t="s">
        <v>0</v>
      </c>
      <c r="BU22" s="1" t="s">
        <v>0</v>
      </c>
      <c r="BV22" s="1" t="s">
        <v>0</v>
      </c>
      <c r="BW22" s="1" t="s">
        <v>0</v>
      </c>
      <c r="BX22" s="1" t="s">
        <v>0</v>
      </c>
      <c r="BY22" s="1" t="s">
        <v>0</v>
      </c>
      <c r="BZ22" s="1" t="s">
        <v>0</v>
      </c>
      <c r="CA22" s="1" t="s">
        <v>0</v>
      </c>
      <c r="CB22" s="1" t="s">
        <v>0</v>
      </c>
      <c r="CC22" s="1" t="s">
        <v>0</v>
      </c>
      <c r="CD22" s="1" t="s">
        <v>0</v>
      </c>
      <c r="CE22" s="1" t="s">
        <v>0</v>
      </c>
      <c r="CF22" s="1" t="s">
        <v>0</v>
      </c>
      <c r="CG22" s="1" t="s">
        <v>0</v>
      </c>
      <c r="CH22" s="1" t="s">
        <v>0</v>
      </c>
      <c r="CI22" s="1" t="s">
        <v>0</v>
      </c>
      <c r="CJ22" s="1" t="s">
        <v>0</v>
      </c>
      <c r="CK22" s="1" t="s">
        <v>0</v>
      </c>
      <c r="CL22" s="1" t="s">
        <v>0</v>
      </c>
      <c r="CM22" s="1" t="s">
        <v>0</v>
      </c>
      <c r="CN22" s="1" t="s">
        <v>0</v>
      </c>
      <c r="CO22" s="1" t="s">
        <v>0</v>
      </c>
      <c r="CP22" s="1" t="s">
        <v>0</v>
      </c>
      <c r="CQ22" s="1" t="s">
        <v>0</v>
      </c>
      <c r="CR22" s="1" t="s">
        <v>0</v>
      </c>
      <c r="CS22" s="1" t="s">
        <v>0</v>
      </c>
      <c r="CT22" s="1" t="s">
        <v>0</v>
      </c>
      <c r="CU22" s="1" t="s">
        <v>0</v>
      </c>
      <c r="CV22" s="1" t="s">
        <v>0</v>
      </c>
      <c r="CW22" s="1" t="s">
        <v>0</v>
      </c>
      <c r="CX22" s="1" t="s">
        <v>0</v>
      </c>
      <c r="CY22" s="1" t="s">
        <v>0</v>
      </c>
      <c r="CZ22" s="1" t="s">
        <v>0</v>
      </c>
      <c r="DA22" s="1" t="s">
        <v>0</v>
      </c>
      <c r="DB22" s="1" t="s">
        <v>0</v>
      </c>
      <c r="DC22" s="1" t="s">
        <v>0</v>
      </c>
      <c r="DD22" s="1" t="s">
        <v>0</v>
      </c>
      <c r="DE22" s="1" t="s">
        <v>0</v>
      </c>
      <c r="DF22" s="1" t="s">
        <v>0</v>
      </c>
      <c r="DG22" s="1" t="s">
        <v>0</v>
      </c>
      <c r="DH22" s="1" t="s">
        <v>0</v>
      </c>
      <c r="DI22" s="1" t="s">
        <v>0</v>
      </c>
      <c r="DJ22" s="1" t="s">
        <v>0</v>
      </c>
      <c r="DK22" s="1" t="s">
        <v>0</v>
      </c>
      <c r="DL22" s="1" t="s">
        <v>0</v>
      </c>
      <c r="DM22" s="1" t="s">
        <v>0</v>
      </c>
      <c r="DN22" s="1" t="s">
        <v>0</v>
      </c>
      <c r="DO22" s="1" t="s">
        <v>0</v>
      </c>
      <c r="DP22" s="1" t="s">
        <v>0</v>
      </c>
      <c r="DQ22" s="1" t="s">
        <v>0</v>
      </c>
      <c r="DR22" s="1" t="s">
        <v>0</v>
      </c>
      <c r="DS22" s="1" t="s">
        <v>0</v>
      </c>
      <c r="DT22" s="1" t="s">
        <v>0</v>
      </c>
      <c r="DU22" s="1" t="s">
        <v>0</v>
      </c>
      <c r="DV22" s="1" t="s">
        <v>0</v>
      </c>
      <c r="DW22" s="1" t="s">
        <v>0</v>
      </c>
      <c r="DX22" s="1" t="s">
        <v>0</v>
      </c>
      <c r="DY22" s="1" t="s">
        <v>0</v>
      </c>
      <c r="DZ22" s="1" t="s">
        <v>0</v>
      </c>
      <c r="EA22" s="1" t="s">
        <v>0</v>
      </c>
      <c r="EB22" s="1" t="s">
        <v>0</v>
      </c>
      <c r="EC22" s="1" t="s">
        <v>0</v>
      </c>
      <c r="ED22" s="1" t="s">
        <v>0</v>
      </c>
      <c r="EE22" s="1" t="s">
        <v>0</v>
      </c>
      <c r="EF22" s="1" t="s">
        <v>0</v>
      </c>
      <c r="EG22" s="1" t="s">
        <v>0</v>
      </c>
      <c r="EH22" s="1" t="s">
        <v>0</v>
      </c>
      <c r="EI22" s="1" t="s">
        <v>0</v>
      </c>
      <c r="EJ22" s="1" t="s">
        <v>0</v>
      </c>
      <c r="EK22" s="1" t="s">
        <v>0</v>
      </c>
      <c r="EL22" s="1" t="s">
        <v>0</v>
      </c>
      <c r="EM22" s="1" t="s">
        <v>0</v>
      </c>
      <c r="EN22" s="1" t="s">
        <v>0</v>
      </c>
      <c r="EO22" s="1" t="s">
        <v>0</v>
      </c>
      <c r="EP22" s="1" t="s">
        <v>0</v>
      </c>
      <c r="EQ22" s="1" t="s">
        <v>0</v>
      </c>
      <c r="ER22" s="1" t="s">
        <v>0</v>
      </c>
      <c r="ES22" s="1" t="s">
        <v>0</v>
      </c>
      <c r="ET22" s="1" t="s">
        <v>0</v>
      </c>
      <c r="EU22" s="1" t="s">
        <v>0</v>
      </c>
      <c r="EV22" s="1" t="s">
        <v>0</v>
      </c>
      <c r="EW22" s="1" t="s">
        <v>0</v>
      </c>
      <c r="EX22" s="1" t="s">
        <v>0</v>
      </c>
      <c r="EY22" s="1" t="s">
        <v>0</v>
      </c>
      <c r="EZ22" s="1" t="s">
        <v>0</v>
      </c>
      <c r="FA22" s="1" t="s">
        <v>0</v>
      </c>
      <c r="FB22" s="1" t="s">
        <v>0</v>
      </c>
      <c r="FC22" s="1" t="s">
        <v>0</v>
      </c>
      <c r="FD22" s="1" t="s">
        <v>0</v>
      </c>
      <c r="FE22" s="1" t="s">
        <v>0</v>
      </c>
      <c r="FF22" s="1" t="s">
        <v>0</v>
      </c>
      <c r="FG22" s="1" t="s">
        <v>0</v>
      </c>
      <c r="FH22" s="1" t="s">
        <v>0</v>
      </c>
      <c r="FI22" s="1" t="s">
        <v>0</v>
      </c>
      <c r="FJ22" s="1" t="s">
        <v>0</v>
      </c>
      <c r="FK22" s="1" t="s">
        <v>0</v>
      </c>
      <c r="FL22" s="1" t="s">
        <v>0</v>
      </c>
      <c r="FM22" s="1" t="s">
        <v>0</v>
      </c>
      <c r="FN22" s="1" t="s">
        <v>0</v>
      </c>
      <c r="FO22" s="1" t="s">
        <v>0</v>
      </c>
      <c r="FP22" s="1" t="s">
        <v>0</v>
      </c>
      <c r="FQ22" s="1" t="s">
        <v>0</v>
      </c>
      <c r="FR22" s="1" t="s">
        <v>0</v>
      </c>
      <c r="FS22" s="1" t="s">
        <v>0</v>
      </c>
      <c r="FT22" s="1" t="s">
        <v>0</v>
      </c>
      <c r="FU22" s="1" t="s">
        <v>0</v>
      </c>
      <c r="FV22" s="1" t="s">
        <v>0</v>
      </c>
      <c r="FW22" s="1" t="s">
        <v>0</v>
      </c>
      <c r="FX22" s="1" t="s">
        <v>0</v>
      </c>
      <c r="FY22" s="1" t="s">
        <v>0</v>
      </c>
      <c r="FZ22" s="1" t="s">
        <v>0</v>
      </c>
      <c r="GA22" s="1" t="s">
        <v>0</v>
      </c>
      <c r="GB22" s="1" t="s">
        <v>0</v>
      </c>
      <c r="GC22" s="1" t="s">
        <v>0</v>
      </c>
      <c r="GD22" s="1" t="s">
        <v>0</v>
      </c>
      <c r="GE22" s="1" t="s">
        <v>0</v>
      </c>
      <c r="GF22" s="1" t="s">
        <v>0</v>
      </c>
      <c r="GG22" s="1" t="s">
        <v>0</v>
      </c>
      <c r="GH22" s="1" t="s">
        <v>0</v>
      </c>
      <c r="GI22" s="1" t="s">
        <v>0</v>
      </c>
      <c r="GJ22" s="1" t="s">
        <v>0</v>
      </c>
      <c r="GK22" s="1" t="s">
        <v>0</v>
      </c>
      <c r="GL22" s="1" t="s">
        <v>0</v>
      </c>
      <c r="GM22" s="1" t="s">
        <v>0</v>
      </c>
      <c r="GN22" s="1" t="s">
        <v>0</v>
      </c>
      <c r="GO22" s="1" t="s">
        <v>0</v>
      </c>
      <c r="GP22" s="1" t="s">
        <v>0</v>
      </c>
      <c r="GQ22" s="1" t="s">
        <v>0</v>
      </c>
      <c r="GR22" s="1" t="s">
        <v>0</v>
      </c>
      <c r="GS22" s="1" t="s">
        <v>0</v>
      </c>
      <c r="GT22" s="1" t="s">
        <v>0</v>
      </c>
      <c r="GU22" s="1" t="s">
        <v>0</v>
      </c>
      <c r="GV22" s="1" t="s">
        <v>0</v>
      </c>
      <c r="GW22" s="1" t="s">
        <v>0</v>
      </c>
      <c r="GX22" s="1" t="s">
        <v>0</v>
      </c>
      <c r="GY22" s="1" t="s">
        <v>0</v>
      </c>
      <c r="GZ22" s="1" t="s">
        <v>0</v>
      </c>
      <c r="HA22" s="1" t="s">
        <v>0</v>
      </c>
      <c r="HB22" s="1" t="s">
        <v>0</v>
      </c>
      <c r="HC22" s="1" t="s">
        <v>0</v>
      </c>
      <c r="HD22" s="1" t="s">
        <v>0</v>
      </c>
      <c r="HE22" s="1" t="s">
        <v>0</v>
      </c>
      <c r="HF22" s="1" t="s">
        <v>0</v>
      </c>
      <c r="HG22" s="1" t="s">
        <v>0</v>
      </c>
      <c r="HH22" s="1" t="s">
        <v>0</v>
      </c>
      <c r="HI22" s="1" t="s">
        <v>0</v>
      </c>
      <c r="HJ22" s="1" t="s">
        <v>0</v>
      </c>
      <c r="HK22" s="1" t="s">
        <v>0</v>
      </c>
      <c r="HL22" s="1" t="s">
        <v>0</v>
      </c>
      <c r="HM22" s="1" t="s">
        <v>0</v>
      </c>
      <c r="HN22" s="1" t="s">
        <v>0</v>
      </c>
      <c r="HO22" s="1" t="s">
        <v>0</v>
      </c>
      <c r="HP22" s="1" t="s">
        <v>0</v>
      </c>
      <c r="HQ22" s="1" t="s">
        <v>0</v>
      </c>
      <c r="HR22" s="1" t="s">
        <v>0</v>
      </c>
      <c r="HS22" s="1" t="s">
        <v>0</v>
      </c>
      <c r="HT22" s="1" t="s">
        <v>0</v>
      </c>
      <c r="HU22" s="1" t="s">
        <v>0</v>
      </c>
      <c r="HV22" s="1" t="s">
        <v>0</v>
      </c>
      <c r="HW22" s="1" t="s">
        <v>0</v>
      </c>
      <c r="HX22" s="1" t="s">
        <v>0</v>
      </c>
      <c r="HY22" s="1" t="s">
        <v>0</v>
      </c>
      <c r="HZ22" s="1" t="s">
        <v>0</v>
      </c>
      <c r="IA22" s="1" t="s">
        <v>0</v>
      </c>
      <c r="IB22" s="1" t="s">
        <v>0</v>
      </c>
      <c r="IC22" s="1" t="s">
        <v>0</v>
      </c>
      <c r="ID22" s="1" t="s">
        <v>0</v>
      </c>
      <c r="IE22" s="1" t="s">
        <v>0</v>
      </c>
      <c r="IF22" s="1" t="s">
        <v>0</v>
      </c>
      <c r="IG22" s="1" t="s">
        <v>0</v>
      </c>
      <c r="IH22" s="1" t="s">
        <v>0</v>
      </c>
      <c r="II22" s="1" t="s">
        <v>0</v>
      </c>
    </row>
    <row r="23" spans="1:243" x14ac:dyDescent="0.25">
      <c r="A23" s="1" t="s">
        <v>1634</v>
      </c>
      <c r="B23" s="4" t="s">
        <v>113</v>
      </c>
      <c r="C23" s="4" t="s">
        <v>114</v>
      </c>
      <c r="D23" s="35">
        <v>33540023.977249</v>
      </c>
      <c r="E23" s="35">
        <v>34595541.435163997</v>
      </c>
      <c r="F23" s="35">
        <v>29978825.149335701</v>
      </c>
      <c r="G23" s="35">
        <v>27164859.426243901</v>
      </c>
      <c r="H23" s="35">
        <v>31789974.142209101</v>
      </c>
      <c r="I23" s="35">
        <v>35423856.834391601</v>
      </c>
      <c r="J23" s="35">
        <v>31361246.318443701</v>
      </c>
      <c r="K23" s="35">
        <v>39237043.481213801</v>
      </c>
      <c r="L23" s="35">
        <v>31667319.471219901</v>
      </c>
      <c r="M23" s="35">
        <v>39196192.979578003</v>
      </c>
      <c r="N23" s="1">
        <v>33698664.318762399</v>
      </c>
      <c r="O23" s="1">
        <v>42209571.618461601</v>
      </c>
      <c r="P23" s="1">
        <v>33412512.545598499</v>
      </c>
      <c r="Q23" s="1">
        <v>44235317.897702202</v>
      </c>
      <c r="R23" s="1">
        <v>56134776.451364398</v>
      </c>
      <c r="S23" s="1">
        <v>37286561.144241497</v>
      </c>
      <c r="T23" s="1">
        <v>44315323.220579997</v>
      </c>
      <c r="U23" s="1">
        <v>35303714.5741162</v>
      </c>
      <c r="V23" s="1">
        <v>36013687.933966503</v>
      </c>
      <c r="W23" s="1">
        <v>40752461.327511102</v>
      </c>
      <c r="X23" s="1">
        <v>32200362.003903799</v>
      </c>
      <c r="Y23" s="1">
        <v>32403780.499513399</v>
      </c>
      <c r="Z23" s="1">
        <v>35836556.033780903</v>
      </c>
      <c r="AA23" s="1">
        <v>25941368.389226899</v>
      </c>
      <c r="AB23" s="1">
        <v>26792614.912715599</v>
      </c>
      <c r="AC23" s="1">
        <v>21186440.0603058</v>
      </c>
      <c r="AD23" s="1">
        <v>20129309.8766541</v>
      </c>
      <c r="AE23" s="1">
        <v>40732765.094681397</v>
      </c>
      <c r="AF23" s="1">
        <v>38936345.9990694</v>
      </c>
      <c r="AG23" s="1">
        <v>57960174.142778903</v>
      </c>
      <c r="AH23" s="1">
        <v>29615714.851793099</v>
      </c>
      <c r="AI23" s="1">
        <v>42246600.100433998</v>
      </c>
      <c r="AJ23" s="1">
        <v>29537784.673905801</v>
      </c>
      <c r="AK23" s="1">
        <v>41555523.378439598</v>
      </c>
      <c r="AL23" s="1">
        <v>21557781.316377699</v>
      </c>
      <c r="AM23" s="1">
        <v>32155202.688455299</v>
      </c>
      <c r="AN23" s="1">
        <v>31932470.8113368</v>
      </c>
      <c r="AO23" s="1">
        <v>33553442.205695499</v>
      </c>
      <c r="AP23" s="1">
        <v>31811020.008929599</v>
      </c>
      <c r="AQ23" s="1">
        <v>44467877.871683098</v>
      </c>
      <c r="AR23" s="1">
        <v>34707567.719925202</v>
      </c>
      <c r="AS23" s="1">
        <v>18733634.860160898</v>
      </c>
      <c r="AT23" s="1">
        <v>32177058.337071002</v>
      </c>
      <c r="AU23" s="1">
        <v>60056795.143889897</v>
      </c>
      <c r="AV23" s="1">
        <v>39967010.914250299</v>
      </c>
      <c r="AW23" s="1">
        <v>36107686.888502501</v>
      </c>
      <c r="AX23" s="1">
        <v>39127705.071808197</v>
      </c>
      <c r="AY23" s="1">
        <v>36878699.718964398</v>
      </c>
      <c r="AZ23" s="1">
        <v>37207623.788797498</v>
      </c>
      <c r="BA23" s="1">
        <v>36783943.588879801</v>
      </c>
      <c r="BB23" s="1">
        <v>32200241.959364802</v>
      </c>
      <c r="BC23" s="1">
        <v>33873267.7996687</v>
      </c>
      <c r="BD23" s="1">
        <v>30936839.5839159</v>
      </c>
      <c r="BE23" s="1">
        <v>36549413.548607998</v>
      </c>
      <c r="BF23" s="1">
        <v>45405026.048543297</v>
      </c>
      <c r="BG23" s="1">
        <v>34754162.355293401</v>
      </c>
      <c r="BH23" s="1">
        <v>41851226.6758909</v>
      </c>
      <c r="BI23" s="1">
        <v>31994393.835917</v>
      </c>
      <c r="BJ23" s="1">
        <v>27522165.1067838</v>
      </c>
      <c r="BK23" s="1">
        <v>32906715.165462799</v>
      </c>
      <c r="BL23" s="1">
        <v>31372115.290900301</v>
      </c>
      <c r="BM23" s="1">
        <v>28164468.644019399</v>
      </c>
      <c r="BN23" s="1">
        <v>32073690.721143998</v>
      </c>
      <c r="BO23" s="1">
        <v>33549466.7280338</v>
      </c>
      <c r="BP23" s="1">
        <v>32768162.251125399</v>
      </c>
      <c r="BQ23" s="1">
        <v>34961194.387461998</v>
      </c>
      <c r="BR23" s="1">
        <v>35994248.040895604</v>
      </c>
      <c r="BS23" s="1">
        <v>28820033.771077301</v>
      </c>
      <c r="BT23" s="1">
        <v>26605727.408172101</v>
      </c>
      <c r="BU23" s="1">
        <v>27023451.885455299</v>
      </c>
      <c r="BV23" s="1">
        <v>29065499.676328201</v>
      </c>
      <c r="BW23" s="1">
        <v>30795647.460593399</v>
      </c>
      <c r="BX23" s="1">
        <v>29390729.297842499</v>
      </c>
      <c r="BY23" s="1">
        <v>22831838.974115301</v>
      </c>
      <c r="BZ23" s="1">
        <v>33949399.048243098</v>
      </c>
      <c r="CA23" s="1">
        <v>33447294.5929497</v>
      </c>
      <c r="CB23" s="1">
        <v>16709336.7830655</v>
      </c>
      <c r="CC23" s="1">
        <v>28963346.6875332</v>
      </c>
      <c r="CD23" s="1">
        <v>35915046.985571899</v>
      </c>
      <c r="CE23" s="1">
        <v>33177851.175602298</v>
      </c>
      <c r="CF23" s="1">
        <v>54003571.2382145</v>
      </c>
      <c r="CG23" s="1">
        <v>30126353.357457299</v>
      </c>
      <c r="CH23" s="1">
        <v>25090381.378214698</v>
      </c>
      <c r="CI23" s="1">
        <v>23052049.173228599</v>
      </c>
      <c r="CJ23" s="1">
        <v>40019123.746127702</v>
      </c>
      <c r="CK23" s="1">
        <v>29316499.603553899</v>
      </c>
      <c r="CL23" s="1">
        <v>21352583.555733599</v>
      </c>
      <c r="CM23" s="1">
        <v>60501650.956799597</v>
      </c>
      <c r="CN23" s="1">
        <v>27931270.003299199</v>
      </c>
      <c r="CO23" s="1">
        <v>21143674.470200501</v>
      </c>
      <c r="CP23" s="1">
        <v>30941534.940352101</v>
      </c>
      <c r="CQ23" s="1">
        <v>29016636.8308396</v>
      </c>
      <c r="CR23" s="1">
        <v>31022656.934959199</v>
      </c>
      <c r="CS23" s="1">
        <v>25702347.5890311</v>
      </c>
      <c r="CT23" s="1">
        <v>27635927.239913698</v>
      </c>
      <c r="CU23" s="1">
        <v>38243667.177108496</v>
      </c>
      <c r="CV23" s="1">
        <v>31173991.7444604</v>
      </c>
      <c r="CW23" s="1">
        <v>19808818.731820099</v>
      </c>
      <c r="CX23" s="1">
        <v>34769264.975004002</v>
      </c>
      <c r="CY23" s="1">
        <v>33214983.3558641</v>
      </c>
      <c r="CZ23" s="1">
        <v>29261189.536015298</v>
      </c>
      <c r="DA23" s="1">
        <v>21227588.092468198</v>
      </c>
      <c r="DB23" s="1">
        <v>32269961.1097367</v>
      </c>
      <c r="DC23" s="1">
        <v>37041308.508665897</v>
      </c>
      <c r="DD23" s="1">
        <v>24266469.952335302</v>
      </c>
      <c r="DE23" s="1">
        <v>30011081.690773498</v>
      </c>
      <c r="DF23" s="1">
        <v>15785682.8644013</v>
      </c>
      <c r="DG23" s="1">
        <v>28044011.905733999</v>
      </c>
      <c r="DH23" s="1">
        <v>27169737.224998102</v>
      </c>
      <c r="DI23" s="1">
        <v>25832924.247169401</v>
      </c>
      <c r="DJ23" s="1">
        <v>34387200.701264903</v>
      </c>
      <c r="DK23" s="1">
        <v>25479878.226557501</v>
      </c>
      <c r="DL23" s="1">
        <v>22625369.0802912</v>
      </c>
      <c r="DM23" s="1">
        <v>34102715.387256697</v>
      </c>
      <c r="DN23" s="1">
        <v>45989240.105236404</v>
      </c>
      <c r="DO23" s="1">
        <v>23430848.644435901</v>
      </c>
      <c r="DP23" s="1">
        <v>31504247.346612401</v>
      </c>
      <c r="DQ23" s="1">
        <v>31574329.630761601</v>
      </c>
      <c r="DR23" s="1">
        <v>26987015.9504668</v>
      </c>
      <c r="DS23" s="1">
        <v>31612152.136489701</v>
      </c>
      <c r="DT23" s="1">
        <v>26915613.416763399</v>
      </c>
      <c r="DU23" s="1">
        <v>24939503.855714101</v>
      </c>
      <c r="DV23" s="1">
        <v>35109334.951210096</v>
      </c>
      <c r="DW23" s="1">
        <v>25863558.679317001</v>
      </c>
      <c r="DX23" s="1">
        <v>29862334.0102975</v>
      </c>
      <c r="DY23" s="1">
        <v>26759722.785421502</v>
      </c>
      <c r="DZ23" s="1">
        <v>25738542.488505401</v>
      </c>
      <c r="EA23" s="1">
        <v>22347817.3225732</v>
      </c>
      <c r="EB23" s="1">
        <v>22407115.3627473</v>
      </c>
      <c r="EC23" s="1">
        <v>31008363.849474698</v>
      </c>
      <c r="ED23" s="1">
        <v>29925223.616052501</v>
      </c>
      <c r="EE23" s="1">
        <v>33067071.212527402</v>
      </c>
      <c r="EF23" s="1">
        <v>23734211.889686801</v>
      </c>
      <c r="EG23" s="1">
        <v>20566502.699462499</v>
      </c>
      <c r="EH23" s="1">
        <v>28989497.4934811</v>
      </c>
      <c r="EI23" s="1">
        <v>38886940.294444703</v>
      </c>
      <c r="EJ23" s="1">
        <v>20254984.559412599</v>
      </c>
      <c r="EK23" s="1">
        <v>24723856.800282799</v>
      </c>
      <c r="EL23" s="1">
        <v>31378540.1484566</v>
      </c>
      <c r="EM23" s="1">
        <v>28223222.323994901</v>
      </c>
      <c r="EN23" s="1">
        <v>30385241.532302901</v>
      </c>
      <c r="EO23" s="1">
        <v>24953906.228728201</v>
      </c>
      <c r="EP23" s="1">
        <v>19867199.281053498</v>
      </c>
      <c r="EQ23" s="1">
        <v>36834207.9286194</v>
      </c>
      <c r="ER23" s="1">
        <v>31428321.812509201</v>
      </c>
      <c r="ES23" s="1">
        <v>27533649.689439099</v>
      </c>
      <c r="ET23" s="1">
        <v>35156062.097112998</v>
      </c>
      <c r="EU23" s="1">
        <v>32979912.370427199</v>
      </c>
      <c r="EV23" s="1">
        <v>29129429.4406518</v>
      </c>
      <c r="EW23" s="1">
        <v>27087138.1397021</v>
      </c>
      <c r="EX23" s="1">
        <v>28140663.886906501</v>
      </c>
      <c r="EY23" s="1">
        <v>32127333.791024599</v>
      </c>
      <c r="EZ23" s="1">
        <v>27180043.2130857</v>
      </c>
      <c r="FA23" s="1">
        <v>26974055.607231598</v>
      </c>
      <c r="FB23" s="1">
        <v>21748170.096235901</v>
      </c>
      <c r="FC23" s="1">
        <v>23108332.124282598</v>
      </c>
      <c r="FD23" s="1">
        <v>25878714.536841199</v>
      </c>
      <c r="FE23" s="1">
        <v>22982015.1543466</v>
      </c>
      <c r="FF23" s="1">
        <v>23827862.946109898</v>
      </c>
      <c r="FG23" s="1">
        <v>25791438.034393001</v>
      </c>
      <c r="FH23" s="1">
        <v>35289920.351761401</v>
      </c>
      <c r="FI23" s="1">
        <v>20833160.7817146</v>
      </c>
      <c r="FJ23" s="1">
        <v>27761607.190689798</v>
      </c>
      <c r="FK23" s="1">
        <v>26844706.891868301</v>
      </c>
      <c r="FL23" s="1">
        <v>33802847.983032703</v>
      </c>
      <c r="FM23" s="1">
        <v>32820176.087229799</v>
      </c>
      <c r="FN23" s="1">
        <v>18823897.3422773</v>
      </c>
      <c r="FO23" s="1">
        <v>28046785.655558601</v>
      </c>
      <c r="FP23" s="1">
        <v>26790028.472585101</v>
      </c>
      <c r="FQ23" s="1">
        <v>25989951.951266799</v>
      </c>
      <c r="FR23" s="1">
        <v>29401943.4080262</v>
      </c>
      <c r="FS23" s="1">
        <v>35856388.335494198</v>
      </c>
      <c r="FT23" s="1">
        <v>28346705.630361199</v>
      </c>
      <c r="FU23" s="1">
        <v>18142804.644517899</v>
      </c>
      <c r="FV23" s="1">
        <v>16170056.702497199</v>
      </c>
      <c r="FW23" s="1">
        <v>23604014.859080501</v>
      </c>
      <c r="FX23" s="1">
        <v>27158494.965970799</v>
      </c>
      <c r="FY23" s="1">
        <v>32988521.063096199</v>
      </c>
      <c r="FZ23" s="1">
        <v>16575116.3212163</v>
      </c>
      <c r="GA23" s="1">
        <v>33088228.190843299</v>
      </c>
      <c r="GB23" s="1">
        <v>27602624.583898701</v>
      </c>
      <c r="GC23" s="1">
        <v>38078396.079256997</v>
      </c>
      <c r="GD23" s="1">
        <v>22862782.436851699</v>
      </c>
      <c r="GE23" s="1">
        <v>26928004.957543101</v>
      </c>
      <c r="GF23" s="1">
        <v>31651672.640708201</v>
      </c>
      <c r="GG23" s="1">
        <v>25447505.681468599</v>
      </c>
      <c r="GH23" s="1">
        <v>30438853.736843102</v>
      </c>
      <c r="GI23" s="1">
        <v>29562866.517610501</v>
      </c>
      <c r="GJ23" s="1">
        <v>24644263.013392899</v>
      </c>
      <c r="GK23" s="1">
        <v>26174958.448740799</v>
      </c>
      <c r="GL23" s="1">
        <v>30065091.6459038</v>
      </c>
      <c r="GM23" s="1">
        <v>26674433.560035199</v>
      </c>
      <c r="GN23" s="1">
        <v>28285808.248370498</v>
      </c>
      <c r="GO23" s="1">
        <v>30414139.588131901</v>
      </c>
      <c r="GP23" s="1">
        <v>24478620.970944799</v>
      </c>
      <c r="GQ23" s="1">
        <v>37771951.911851302</v>
      </c>
      <c r="GR23" s="1">
        <v>31042126.535788201</v>
      </c>
      <c r="GS23" s="1">
        <v>28456257.9585789</v>
      </c>
      <c r="GT23" s="1">
        <v>25993881.967085499</v>
      </c>
      <c r="GU23" s="1">
        <v>29882952.443434201</v>
      </c>
      <c r="GV23" s="1">
        <v>28658052.440551501</v>
      </c>
      <c r="GW23" s="1">
        <v>31662938.235668201</v>
      </c>
      <c r="GX23" s="1">
        <v>31491980.2255858</v>
      </c>
      <c r="GY23" s="1">
        <v>43694311.2835062</v>
      </c>
      <c r="GZ23" s="1">
        <v>19332661.8073701</v>
      </c>
      <c r="HA23" s="1">
        <v>30382257.127161801</v>
      </c>
      <c r="HB23" s="1">
        <v>31950450.850952201</v>
      </c>
      <c r="HC23" s="1">
        <v>25654260.454601299</v>
      </c>
      <c r="HD23" s="1">
        <v>31049108.751997899</v>
      </c>
      <c r="HE23" s="1">
        <v>29866482.587065201</v>
      </c>
      <c r="HF23" s="1">
        <v>26025819.210799601</v>
      </c>
      <c r="HG23" s="1">
        <v>22093724.5375292</v>
      </c>
      <c r="HH23" s="1">
        <v>23059311.014481202</v>
      </c>
      <c r="HI23" s="1">
        <v>20324609.9976971</v>
      </c>
      <c r="HJ23" s="1">
        <v>31399378.188081801</v>
      </c>
      <c r="HK23" s="1">
        <v>27187573.170992799</v>
      </c>
      <c r="HL23" s="1">
        <v>26990510.050419301</v>
      </c>
      <c r="HM23" s="1">
        <v>20582057.142173301</v>
      </c>
      <c r="HN23" s="1">
        <v>30108457.763099398</v>
      </c>
      <c r="HO23" s="1">
        <v>28572418.682270601</v>
      </c>
      <c r="HP23" s="1">
        <v>25535173.568112198</v>
      </c>
      <c r="HQ23" s="1">
        <v>22013211.003734902</v>
      </c>
      <c r="HR23" s="1">
        <v>19133400.004636299</v>
      </c>
      <c r="HS23" s="1">
        <v>26818922.023664098</v>
      </c>
      <c r="HT23" s="1">
        <v>26934791.5975952</v>
      </c>
      <c r="HU23" s="1">
        <v>24929060.115219399</v>
      </c>
      <c r="HV23" s="1">
        <v>21865733.2525164</v>
      </c>
      <c r="HW23" s="1">
        <v>26224026.429968599</v>
      </c>
      <c r="HX23" s="1">
        <v>25321936.585983101</v>
      </c>
      <c r="HY23" s="1">
        <v>26862248.5609589</v>
      </c>
      <c r="HZ23" s="1">
        <v>28904775.255135201</v>
      </c>
      <c r="IA23" s="1">
        <v>25717410.9913304</v>
      </c>
      <c r="IB23" s="1">
        <v>26651266.239834599</v>
      </c>
      <c r="IC23" s="1">
        <v>18900903.9606403</v>
      </c>
      <c r="ID23" s="1">
        <v>17517181.240276001</v>
      </c>
      <c r="IE23" s="1">
        <v>18942840.5159018</v>
      </c>
      <c r="IF23" s="1">
        <v>24784433.5170191</v>
      </c>
      <c r="IG23" s="1">
        <v>15837585.5715397</v>
      </c>
      <c r="IH23" s="1">
        <v>16800100.8419558</v>
      </c>
      <c r="II23" s="1">
        <v>25768689.842153698</v>
      </c>
    </row>
    <row r="24" spans="1:243" x14ac:dyDescent="0.25">
      <c r="A24" s="1" t="s">
        <v>1635</v>
      </c>
      <c r="B24" s="4" t="s">
        <v>118</v>
      </c>
      <c r="C24" s="4" t="s">
        <v>119</v>
      </c>
      <c r="D24" s="35">
        <v>341503.433446126</v>
      </c>
      <c r="E24" s="35">
        <v>274213.71076074499</v>
      </c>
      <c r="F24" s="35">
        <v>365008.66632246901</v>
      </c>
      <c r="G24" s="35">
        <v>281204.73028553597</v>
      </c>
      <c r="H24" s="35">
        <v>480061.10169973399</v>
      </c>
      <c r="I24" s="35">
        <v>433751.68559209298</v>
      </c>
      <c r="J24" s="35">
        <v>480998.10846441903</v>
      </c>
      <c r="K24" s="35">
        <v>424544.921840936</v>
      </c>
      <c r="L24" s="35">
        <v>302963.786299275</v>
      </c>
      <c r="M24" s="35">
        <v>349828.52820123901</v>
      </c>
      <c r="N24" s="1">
        <v>565332.08597879799</v>
      </c>
      <c r="O24" s="1">
        <v>131576.88947721501</v>
      </c>
      <c r="P24" s="1">
        <v>354871.29831440898</v>
      </c>
      <c r="Q24" s="1">
        <v>339417.22130579897</v>
      </c>
      <c r="R24" s="1">
        <v>529899.53940745897</v>
      </c>
      <c r="S24" s="1">
        <v>455811.33223709802</v>
      </c>
      <c r="T24" s="1">
        <v>350436.99291708402</v>
      </c>
      <c r="U24" s="1">
        <v>378507.63616096601</v>
      </c>
      <c r="V24" s="1">
        <v>395478.24373608601</v>
      </c>
      <c r="W24" s="1">
        <v>442769.315005671</v>
      </c>
      <c r="X24" s="1">
        <v>423688.74175144598</v>
      </c>
      <c r="Y24" s="1">
        <v>285764.96403588302</v>
      </c>
      <c r="Z24" s="1">
        <v>331457.03128725401</v>
      </c>
      <c r="AA24" s="1">
        <v>455126.06743429502</v>
      </c>
      <c r="AB24" s="1">
        <v>388691.07995451603</v>
      </c>
      <c r="AC24" s="1">
        <v>432455.604259443</v>
      </c>
      <c r="AD24" s="1">
        <v>497364.848496199</v>
      </c>
      <c r="AE24" s="1">
        <v>634879.99405580305</v>
      </c>
      <c r="AF24" s="1">
        <v>279147.69016296498</v>
      </c>
      <c r="AG24" s="1">
        <v>283212.92176218698</v>
      </c>
      <c r="AH24" s="1">
        <v>366834.71282608202</v>
      </c>
      <c r="AI24" s="1">
        <v>346208.19104837801</v>
      </c>
      <c r="AJ24" s="1">
        <v>369755.48648326099</v>
      </c>
      <c r="AK24" s="1">
        <v>327349.92655961798</v>
      </c>
      <c r="AL24" s="1">
        <v>418853.53357553098</v>
      </c>
      <c r="AM24" s="1">
        <v>433363.899063116</v>
      </c>
      <c r="AN24" s="1">
        <v>405026.293760887</v>
      </c>
      <c r="AO24" s="1">
        <v>451314.243963135</v>
      </c>
      <c r="AP24" s="1">
        <v>407545.60379515297</v>
      </c>
      <c r="AQ24" s="1">
        <v>331881.93239983998</v>
      </c>
      <c r="AR24" s="1">
        <v>460100.05999599298</v>
      </c>
      <c r="AS24" s="1">
        <v>505028.55727180099</v>
      </c>
      <c r="AT24" s="1">
        <v>232365.100971971</v>
      </c>
      <c r="AU24" s="1">
        <v>364699.103874725</v>
      </c>
      <c r="AV24" s="1">
        <v>287493.785516629</v>
      </c>
      <c r="AW24" s="1">
        <v>325579.275923351</v>
      </c>
      <c r="AX24" s="1">
        <v>477455.58873673499</v>
      </c>
      <c r="AY24" s="1">
        <v>333269.06128347199</v>
      </c>
      <c r="AZ24" s="1">
        <v>304831.23378506902</v>
      </c>
      <c r="BA24" s="1">
        <v>399030.79850819998</v>
      </c>
      <c r="BB24" s="1">
        <v>343916.39085845998</v>
      </c>
      <c r="BC24" s="1">
        <v>465221.34467724402</v>
      </c>
      <c r="BD24" s="1">
        <v>525693.15348296997</v>
      </c>
      <c r="BE24" s="1">
        <v>383142.516878939</v>
      </c>
      <c r="BF24" s="1">
        <v>273414.80735357897</v>
      </c>
      <c r="BG24" s="1">
        <v>384032.842045406</v>
      </c>
      <c r="BH24" s="1">
        <v>383799.85308802198</v>
      </c>
      <c r="BI24" s="1">
        <v>496656.77403670998</v>
      </c>
      <c r="BJ24" s="1">
        <v>321739.66508122301</v>
      </c>
      <c r="BK24" s="1">
        <v>235933.16860033499</v>
      </c>
      <c r="BL24" s="1">
        <v>283162.21606159402</v>
      </c>
      <c r="BM24" s="1">
        <v>339507.89895025099</v>
      </c>
      <c r="BN24" s="1">
        <v>389579.93718844</v>
      </c>
      <c r="BO24" s="1">
        <v>309507.83370323002</v>
      </c>
      <c r="BP24" s="1">
        <v>460778.502257513</v>
      </c>
      <c r="BQ24" s="1">
        <v>328179.451971089</v>
      </c>
      <c r="BR24" s="1">
        <v>347260.92867918301</v>
      </c>
      <c r="BS24" s="1">
        <v>294729.674380449</v>
      </c>
      <c r="BT24" s="1">
        <v>550650.86229182302</v>
      </c>
      <c r="BU24" s="1">
        <v>390460.222675331</v>
      </c>
      <c r="BV24" s="1">
        <v>289552.17620511499</v>
      </c>
      <c r="BW24" s="1">
        <v>969795.31467055902</v>
      </c>
      <c r="BX24" s="1">
        <v>400745.83293119801</v>
      </c>
      <c r="BY24" s="1">
        <v>480707.79546975798</v>
      </c>
      <c r="BZ24" s="1">
        <v>399977.33972856699</v>
      </c>
      <c r="CA24" s="1">
        <v>352972.64884871902</v>
      </c>
      <c r="CB24" s="1">
        <v>279863.80799760303</v>
      </c>
      <c r="CC24" s="1">
        <v>303062.02588444197</v>
      </c>
      <c r="CD24" s="1">
        <v>364337.90534184902</v>
      </c>
      <c r="CE24" s="1">
        <v>351942.98613067198</v>
      </c>
      <c r="CF24" s="1">
        <v>290014.026492359</v>
      </c>
      <c r="CG24" s="1">
        <v>446295.89310322597</v>
      </c>
      <c r="CH24" s="1">
        <v>414740.46576936101</v>
      </c>
      <c r="CI24" s="1">
        <v>414504.62324902799</v>
      </c>
      <c r="CJ24" s="1">
        <v>373969.567076593</v>
      </c>
      <c r="CK24" s="1">
        <v>461705.37183861801</v>
      </c>
      <c r="CL24" s="1">
        <v>389394.82548562402</v>
      </c>
      <c r="CM24" s="1">
        <v>468458.54738691001</v>
      </c>
      <c r="CN24" s="1">
        <v>316084.81089690502</v>
      </c>
      <c r="CO24" s="1">
        <v>362982.06330779899</v>
      </c>
      <c r="CP24" s="1">
        <v>375889.96119247499</v>
      </c>
      <c r="CQ24" s="1">
        <v>387897.01598356297</v>
      </c>
      <c r="CR24" s="1">
        <v>390908.81049502501</v>
      </c>
      <c r="CS24" s="1">
        <v>559074.14095212903</v>
      </c>
      <c r="CT24" s="1">
        <v>513403.877899546</v>
      </c>
      <c r="CU24" s="1">
        <v>323775.39571590099</v>
      </c>
      <c r="CV24" s="1">
        <v>437053.39026692801</v>
      </c>
      <c r="CW24" s="1">
        <v>394815.18892781599</v>
      </c>
      <c r="CX24" s="1">
        <v>355373.65982689901</v>
      </c>
      <c r="CY24" s="1">
        <v>342630.35019248998</v>
      </c>
      <c r="CZ24" s="1">
        <v>293807.79457394901</v>
      </c>
      <c r="DA24" s="1">
        <v>294781.66253806098</v>
      </c>
      <c r="DB24" s="1">
        <v>357111.88010864297</v>
      </c>
      <c r="DC24" s="1">
        <v>321520.09466715099</v>
      </c>
      <c r="DD24" s="1">
        <v>394856.883286989</v>
      </c>
      <c r="DE24" s="1">
        <v>373620.438076697</v>
      </c>
      <c r="DF24" s="1">
        <v>269420.39006753999</v>
      </c>
      <c r="DG24" s="1">
        <v>310333.09540919401</v>
      </c>
      <c r="DH24" s="1">
        <v>353044.45850578399</v>
      </c>
      <c r="DI24" s="1">
        <v>361165.12122517999</v>
      </c>
      <c r="DJ24" s="1">
        <v>284548.079296818</v>
      </c>
      <c r="DK24" s="1">
        <v>245619.36532359</v>
      </c>
      <c r="DL24" s="1">
        <v>302404.75223572698</v>
      </c>
      <c r="DM24" s="1">
        <v>341599.60383412201</v>
      </c>
      <c r="DN24" s="1">
        <v>389384.14158107998</v>
      </c>
      <c r="DO24" s="1">
        <v>413610.16085528</v>
      </c>
      <c r="DP24" s="1">
        <v>253325.080557965</v>
      </c>
      <c r="DQ24" s="1">
        <v>402048.27474547399</v>
      </c>
      <c r="DR24" s="1">
        <v>307749.66422704002</v>
      </c>
      <c r="DS24" s="1">
        <v>551967.80917149398</v>
      </c>
      <c r="DT24" s="1">
        <v>504670.00043779402</v>
      </c>
      <c r="DU24" s="1">
        <v>294084.27452817</v>
      </c>
      <c r="DV24" s="1">
        <v>403635.67219477001</v>
      </c>
      <c r="DW24" s="1">
        <v>384705.06524777698</v>
      </c>
      <c r="DX24" s="1">
        <v>386366.47030200501</v>
      </c>
      <c r="DY24" s="1">
        <v>350363.44187812001</v>
      </c>
      <c r="DZ24" s="1">
        <v>428116.978894789</v>
      </c>
      <c r="EA24" s="1">
        <v>309967.59493176901</v>
      </c>
      <c r="EB24" s="1">
        <v>235604.65984724701</v>
      </c>
      <c r="EC24" s="1">
        <v>379158.98341984098</v>
      </c>
      <c r="ED24" s="1">
        <v>312892.40260109998</v>
      </c>
      <c r="EE24" s="1">
        <v>346670.43387997802</v>
      </c>
      <c r="EF24" s="1">
        <v>280002.88388241798</v>
      </c>
      <c r="EG24" s="1">
        <v>373929.88504928403</v>
      </c>
      <c r="EH24" s="1">
        <v>365194.80517631897</v>
      </c>
      <c r="EI24" s="1">
        <v>318921.74354772299</v>
      </c>
      <c r="EJ24" s="1">
        <v>418044.99131466902</v>
      </c>
      <c r="EK24" s="1">
        <v>328991.989818206</v>
      </c>
      <c r="EL24" s="1">
        <v>225875.34059457001</v>
      </c>
      <c r="EM24" s="1">
        <v>327674.45250802703</v>
      </c>
      <c r="EN24" s="1">
        <v>325174.64376951102</v>
      </c>
      <c r="EO24" s="1">
        <v>393969.74703541299</v>
      </c>
      <c r="EP24" s="1">
        <v>451815.56047501002</v>
      </c>
      <c r="EQ24" s="1">
        <v>359790.58824406803</v>
      </c>
      <c r="ER24" s="1">
        <v>353869.60824394098</v>
      </c>
      <c r="ES24" s="1">
        <v>366685.737615044</v>
      </c>
      <c r="ET24" s="1">
        <v>373972.06260606501</v>
      </c>
      <c r="EU24" s="1">
        <v>395913.36275069602</v>
      </c>
      <c r="EV24" s="1">
        <v>441695.00532884698</v>
      </c>
      <c r="EW24" s="1">
        <v>332968.79672167997</v>
      </c>
      <c r="EX24" s="1">
        <v>301856.223239869</v>
      </c>
      <c r="EY24" s="1">
        <v>327790.72093148797</v>
      </c>
      <c r="EZ24" s="1">
        <v>304549.357970896</v>
      </c>
      <c r="FA24" s="1">
        <v>310326.51182599802</v>
      </c>
      <c r="FB24" s="1">
        <v>306912.75801956299</v>
      </c>
      <c r="FC24" s="1">
        <v>384391.276304</v>
      </c>
      <c r="FD24" s="1">
        <v>306738.22131888499</v>
      </c>
      <c r="FE24" s="1">
        <v>399465.03161160601</v>
      </c>
      <c r="FF24" s="1">
        <v>352541.66637736</v>
      </c>
      <c r="FG24" s="1">
        <v>350160.83514225099</v>
      </c>
      <c r="FH24" s="1">
        <v>313495.99382949498</v>
      </c>
      <c r="FI24" s="1">
        <v>424106.50282861397</v>
      </c>
      <c r="FJ24" s="1">
        <v>293653.361346299</v>
      </c>
      <c r="FK24" s="1">
        <v>265486.06562956702</v>
      </c>
      <c r="FL24" s="1">
        <v>371957.24057376501</v>
      </c>
      <c r="FM24" s="1">
        <v>280714.974129143</v>
      </c>
      <c r="FN24" s="1">
        <v>427282.51541180501</v>
      </c>
      <c r="FO24" s="1">
        <v>301111.95499478298</v>
      </c>
      <c r="FP24" s="1">
        <v>389743.306837146</v>
      </c>
      <c r="FQ24" s="1">
        <v>519585.08178180398</v>
      </c>
      <c r="FR24" s="1">
        <v>297882.46598070499</v>
      </c>
      <c r="FS24" s="1">
        <v>405909.45220208599</v>
      </c>
      <c r="FT24" s="1">
        <v>336981.93148655002</v>
      </c>
      <c r="FU24" s="1">
        <v>309668.122561784</v>
      </c>
      <c r="FV24" s="1">
        <v>410441.17980889499</v>
      </c>
      <c r="FW24" s="1">
        <v>300451.76977457397</v>
      </c>
      <c r="FX24" s="1">
        <v>320817.12522491202</v>
      </c>
      <c r="FY24" s="1">
        <v>258645.152091444</v>
      </c>
      <c r="FZ24" s="1">
        <v>296057.36324056401</v>
      </c>
      <c r="GA24" s="1">
        <v>350287.59213388199</v>
      </c>
      <c r="GB24" s="1">
        <v>270279.47841502598</v>
      </c>
      <c r="GC24" s="1">
        <v>416743.77564222302</v>
      </c>
      <c r="GD24" s="1">
        <v>365285.23163792101</v>
      </c>
      <c r="GE24" s="1">
        <v>299776.68736270699</v>
      </c>
      <c r="GF24" s="1">
        <v>361722.379448355</v>
      </c>
      <c r="GG24" s="1">
        <v>380416.01321364101</v>
      </c>
      <c r="GH24" s="1">
        <v>493201.982563328</v>
      </c>
      <c r="GI24" s="1">
        <v>301046.65172989998</v>
      </c>
      <c r="GJ24" s="1">
        <v>405424.02993557201</v>
      </c>
      <c r="GK24" s="1">
        <v>463458.59601740702</v>
      </c>
      <c r="GL24" s="1">
        <v>431867.36115329899</v>
      </c>
      <c r="GM24" s="1">
        <v>450743.76537685998</v>
      </c>
      <c r="GN24" s="1">
        <v>430064.95856985601</v>
      </c>
      <c r="GO24" s="1">
        <v>278972.39171128999</v>
      </c>
      <c r="GP24" s="1">
        <v>364621.15360357601</v>
      </c>
      <c r="GQ24" s="1">
        <v>493097.16477725899</v>
      </c>
      <c r="GR24" s="1">
        <v>418156.39371602202</v>
      </c>
      <c r="GS24" s="1">
        <v>325329.45157412998</v>
      </c>
      <c r="GT24" s="1">
        <v>224882.024715687</v>
      </c>
      <c r="GU24" s="1">
        <v>361227.08140820003</v>
      </c>
      <c r="GV24" s="1">
        <v>353704.34094268002</v>
      </c>
      <c r="GW24" s="1">
        <v>368250.70997608901</v>
      </c>
      <c r="GX24" s="1">
        <v>332297.01814285299</v>
      </c>
      <c r="GY24" s="1">
        <v>458495.88708202401</v>
      </c>
      <c r="GZ24" s="1">
        <v>233429.71466602001</v>
      </c>
      <c r="HA24" s="1">
        <v>416628.53179414698</v>
      </c>
      <c r="HB24" s="1">
        <v>357741.79264148301</v>
      </c>
      <c r="HC24" s="1">
        <v>307075.48649001803</v>
      </c>
      <c r="HD24" s="1">
        <v>332684.90023071202</v>
      </c>
      <c r="HE24" s="1">
        <v>429315.12877115101</v>
      </c>
      <c r="HF24" s="1">
        <v>237234.324096</v>
      </c>
      <c r="HG24" s="1">
        <v>301754.81585226802</v>
      </c>
      <c r="HH24" s="1">
        <v>352801.99510968098</v>
      </c>
      <c r="HI24" s="1">
        <v>360226.06595935498</v>
      </c>
      <c r="HJ24" s="1">
        <v>383082.460823456</v>
      </c>
      <c r="HK24" s="1">
        <v>530254.64226331003</v>
      </c>
      <c r="HL24" s="1">
        <v>301541.22251342598</v>
      </c>
      <c r="HM24" s="1">
        <v>341131.97381354601</v>
      </c>
      <c r="HN24" s="1">
        <v>317890.21959250403</v>
      </c>
      <c r="HO24" s="1">
        <v>433219.812125361</v>
      </c>
      <c r="HP24" s="1">
        <v>408509.805842122</v>
      </c>
      <c r="HQ24" s="1">
        <v>337076.59153459</v>
      </c>
      <c r="HR24" s="1">
        <v>374297.76298354898</v>
      </c>
      <c r="HS24" s="1">
        <v>290557.79306289798</v>
      </c>
      <c r="HT24" s="1">
        <v>256181.84797646399</v>
      </c>
      <c r="HU24" s="1">
        <v>301413.88426109002</v>
      </c>
      <c r="HV24" s="1">
        <v>314265.30919405899</v>
      </c>
      <c r="HW24" s="1">
        <v>372058.42798151798</v>
      </c>
      <c r="HX24" s="1">
        <v>355004.02859407198</v>
      </c>
      <c r="HY24" s="1">
        <v>292009.05452932901</v>
      </c>
      <c r="HZ24" s="1">
        <v>392079.02181674202</v>
      </c>
      <c r="IA24" s="1">
        <v>328832.36185128603</v>
      </c>
      <c r="IB24" s="1">
        <v>206181.69368087</v>
      </c>
      <c r="IC24" s="1">
        <v>293455.45627867302</v>
      </c>
      <c r="ID24" s="1">
        <v>373219.08875085699</v>
      </c>
      <c r="IE24" s="1">
        <v>294379.11542444897</v>
      </c>
      <c r="IF24" s="1">
        <v>366890.006855004</v>
      </c>
      <c r="IG24" s="1">
        <v>312642.38999698998</v>
      </c>
      <c r="IH24" s="1">
        <v>308536.76440574799</v>
      </c>
      <c r="II24" s="1">
        <v>281615.98311528802</v>
      </c>
    </row>
    <row r="25" spans="1:243" x14ac:dyDescent="0.25">
      <c r="A25" s="1" t="s">
        <v>1636</v>
      </c>
      <c r="B25" s="4" t="s">
        <v>123</v>
      </c>
      <c r="C25" s="4" t="s">
        <v>124</v>
      </c>
      <c r="D25" s="35">
        <v>3866704.4297047402</v>
      </c>
      <c r="E25" s="35">
        <v>4925756.9414498098</v>
      </c>
      <c r="F25" s="35">
        <v>5871698.5487197703</v>
      </c>
      <c r="G25" s="35">
        <v>3332766.0689485399</v>
      </c>
      <c r="H25" s="35">
        <v>6091290.4212473202</v>
      </c>
      <c r="I25" s="35">
        <v>5900183.7161135199</v>
      </c>
      <c r="J25" s="35">
        <v>6893458.99727186</v>
      </c>
      <c r="K25" s="35">
        <v>3666622.9806415699</v>
      </c>
      <c r="L25" s="35">
        <v>2952882.0406818399</v>
      </c>
      <c r="M25" s="35">
        <v>4938056.2515863702</v>
      </c>
      <c r="N25" s="1">
        <v>5406388.9439505003</v>
      </c>
      <c r="O25" s="1">
        <v>3781472.7622858402</v>
      </c>
      <c r="P25" s="1">
        <v>4249121.1479520099</v>
      </c>
      <c r="Q25" s="1">
        <v>2631630.73568604</v>
      </c>
      <c r="R25" s="1">
        <v>6562641.0597114395</v>
      </c>
      <c r="S25" s="1">
        <v>3868469.3722244902</v>
      </c>
      <c r="T25" s="1">
        <v>3558893.55800755</v>
      </c>
      <c r="U25" s="1">
        <v>4878138.7899685102</v>
      </c>
      <c r="V25" s="1">
        <v>4483086.5496084001</v>
      </c>
      <c r="W25" s="1">
        <v>3540770.4080751701</v>
      </c>
      <c r="X25" s="1">
        <v>5313538.1969678001</v>
      </c>
      <c r="Y25" s="1">
        <v>3362331.4830210698</v>
      </c>
      <c r="Z25" s="1">
        <v>3458444.1369606801</v>
      </c>
      <c r="AA25" s="1">
        <v>3472354.6660236102</v>
      </c>
      <c r="AB25" s="1">
        <v>3834220.1602546498</v>
      </c>
      <c r="AC25" s="1">
        <v>5079610.51363442</v>
      </c>
      <c r="AD25" s="1">
        <v>3926511.85353741</v>
      </c>
      <c r="AE25" s="1">
        <v>7441598.7639376801</v>
      </c>
      <c r="AF25" s="1">
        <v>3308387.1035256502</v>
      </c>
      <c r="AG25" s="1">
        <v>2967122.9186182399</v>
      </c>
      <c r="AH25" s="1">
        <v>3830408.3365170499</v>
      </c>
      <c r="AI25" s="1">
        <v>3895704.6846423401</v>
      </c>
      <c r="AJ25" s="1">
        <v>5204500.9682735903</v>
      </c>
      <c r="AK25" s="1">
        <v>5310046.45496892</v>
      </c>
      <c r="AL25" s="1">
        <v>3956696.89168444</v>
      </c>
      <c r="AM25" s="1">
        <v>4057869.7079952401</v>
      </c>
      <c r="AN25" s="1">
        <v>4889369.3041781103</v>
      </c>
      <c r="AO25" s="1">
        <v>4276536.0086952103</v>
      </c>
      <c r="AP25" s="1">
        <v>3702458.4426837601</v>
      </c>
      <c r="AQ25" s="1">
        <v>6393081.2869257201</v>
      </c>
      <c r="AR25" s="1">
        <v>4051768.4580835998</v>
      </c>
      <c r="AS25" s="1">
        <v>4132640.61088053</v>
      </c>
      <c r="AT25" s="1">
        <v>2215992.4751511002</v>
      </c>
      <c r="AU25" s="1">
        <v>3374352.8561434201</v>
      </c>
      <c r="AV25" s="1">
        <v>2701369.6290188399</v>
      </c>
      <c r="AW25" s="1">
        <v>3439306.88091113</v>
      </c>
      <c r="AX25" s="1">
        <v>4796905.19763966</v>
      </c>
      <c r="AY25" s="1">
        <v>3504682.3948157299</v>
      </c>
      <c r="AZ25" s="1">
        <v>5206718.3732756404</v>
      </c>
      <c r="BA25" s="1">
        <v>2882483.0242316402</v>
      </c>
      <c r="BB25" s="1">
        <v>4451946.6208033804</v>
      </c>
      <c r="BC25" s="1">
        <v>3337525.96480085</v>
      </c>
      <c r="BD25" s="1">
        <v>3711935.8074624701</v>
      </c>
      <c r="BE25" s="1">
        <v>3164028.1878267298</v>
      </c>
      <c r="BF25" s="1">
        <v>3272050.0379268099</v>
      </c>
      <c r="BG25" s="1">
        <v>2652730.8772949399</v>
      </c>
      <c r="BH25" s="1">
        <v>4208427.4066806603</v>
      </c>
      <c r="BI25" s="1">
        <v>4534438.2882089904</v>
      </c>
      <c r="BJ25" s="1">
        <v>3492783.5189088802</v>
      </c>
      <c r="BK25" s="1">
        <v>4695635.1217918098</v>
      </c>
      <c r="BL25" s="1">
        <v>3828740.2928502602</v>
      </c>
      <c r="BM25" s="1">
        <v>4389843.9766645404</v>
      </c>
      <c r="BN25" s="1">
        <v>7433999.1572746299</v>
      </c>
      <c r="BO25" s="1">
        <v>3295608.2977735801</v>
      </c>
      <c r="BP25" s="1">
        <v>3919738.1377484901</v>
      </c>
      <c r="BQ25" s="1">
        <v>3334653.8047837899</v>
      </c>
      <c r="BR25" s="1">
        <v>7012286.1123844702</v>
      </c>
      <c r="BS25" s="1">
        <v>3227849.6039175899</v>
      </c>
      <c r="BT25" s="1">
        <v>3424890.2578685801</v>
      </c>
      <c r="BU25" s="1">
        <v>3629356.7604608</v>
      </c>
      <c r="BV25" s="1">
        <v>3184879.8701252998</v>
      </c>
      <c r="BW25" s="1">
        <v>3762053.1253923802</v>
      </c>
      <c r="BX25" s="1">
        <v>3244304.8002585801</v>
      </c>
      <c r="BY25" s="1">
        <v>3139607.6034185202</v>
      </c>
      <c r="BZ25" s="1">
        <v>4566271.8430069303</v>
      </c>
      <c r="CA25" s="1">
        <v>4066240.2238284699</v>
      </c>
      <c r="CB25" s="1">
        <v>2673853.0234928899</v>
      </c>
      <c r="CC25" s="1">
        <v>3165727.1980603901</v>
      </c>
      <c r="CD25" s="1">
        <v>3843224.8892876399</v>
      </c>
      <c r="CE25" s="1">
        <v>4595840.3901378401</v>
      </c>
      <c r="CF25" s="1">
        <v>3218888.77935899</v>
      </c>
      <c r="CG25" s="1">
        <v>3171555.6167902299</v>
      </c>
      <c r="CH25" s="1">
        <v>2936343.2651125002</v>
      </c>
      <c r="CI25" s="1">
        <v>5466534.6766862404</v>
      </c>
      <c r="CJ25" s="1">
        <v>4025438.5578443599</v>
      </c>
      <c r="CK25" s="1">
        <v>7567875.8114285404</v>
      </c>
      <c r="CL25" s="1">
        <v>3753619.7088520098</v>
      </c>
      <c r="CM25" s="1">
        <v>4588028.4969140599</v>
      </c>
      <c r="CN25" s="1">
        <v>3443519.69617766</v>
      </c>
      <c r="CO25" s="1">
        <v>2066603.4389771</v>
      </c>
      <c r="CP25" s="1">
        <v>4710014.8406173503</v>
      </c>
      <c r="CQ25" s="1">
        <v>3601484.6183274798</v>
      </c>
      <c r="CR25" s="1">
        <v>3977106.8277974101</v>
      </c>
      <c r="CS25" s="1">
        <v>6210336.76205697</v>
      </c>
      <c r="CT25" s="1">
        <v>5083502.2060639998</v>
      </c>
      <c r="CU25" s="1">
        <v>4080436.6590123302</v>
      </c>
      <c r="CV25" s="1">
        <v>3866562.2243792899</v>
      </c>
      <c r="CW25" s="1">
        <v>8815917.0898307301</v>
      </c>
      <c r="CX25" s="1">
        <v>4622868.9762423299</v>
      </c>
      <c r="CY25" s="1">
        <v>3053101.99800561</v>
      </c>
      <c r="CZ25" s="1">
        <v>4337441.2611652203</v>
      </c>
      <c r="DA25" s="1">
        <v>3027762.0966846501</v>
      </c>
      <c r="DB25" s="1">
        <v>4022168.8741749902</v>
      </c>
      <c r="DC25" s="1">
        <v>5288526.1147592701</v>
      </c>
      <c r="DD25" s="1">
        <v>4959240.24370158</v>
      </c>
      <c r="DE25" s="1">
        <v>6125429.6627624501</v>
      </c>
      <c r="DF25" s="1">
        <v>4540728.8078079298</v>
      </c>
      <c r="DG25" s="1">
        <v>4126129.4581325701</v>
      </c>
      <c r="DH25" s="1">
        <v>3557932.0330971698</v>
      </c>
      <c r="DI25" s="1">
        <v>4149694.7489399002</v>
      </c>
      <c r="DJ25" s="1">
        <v>4530201.54394117</v>
      </c>
      <c r="DK25" s="1">
        <v>2630112.5310855201</v>
      </c>
      <c r="DL25" s="1">
        <v>3030601.8216973101</v>
      </c>
      <c r="DM25" s="1">
        <v>4173858.8148914902</v>
      </c>
      <c r="DN25" s="1">
        <v>4929162.3278516103</v>
      </c>
      <c r="DO25" s="1">
        <v>3686688.4366708398</v>
      </c>
      <c r="DP25" s="1">
        <v>2797821.3710878701</v>
      </c>
      <c r="DQ25" s="1">
        <v>5271794.8710703803</v>
      </c>
      <c r="DR25" s="1">
        <v>3719374.2715251502</v>
      </c>
      <c r="DS25" s="1">
        <v>8617466.3502864502</v>
      </c>
      <c r="DT25" s="1">
        <v>4191236.2967079501</v>
      </c>
      <c r="DU25" s="1">
        <v>3617180.1153239501</v>
      </c>
      <c r="DV25" s="1">
        <v>3720195.5119810998</v>
      </c>
      <c r="DW25" s="1">
        <v>5042811.6514438298</v>
      </c>
      <c r="DX25" s="1">
        <v>3979426.0258278302</v>
      </c>
      <c r="DY25" s="1">
        <v>3994599.2218337301</v>
      </c>
      <c r="DZ25" s="1">
        <v>5940946.1081753597</v>
      </c>
      <c r="EA25" s="1">
        <v>3508631.3515130002</v>
      </c>
      <c r="EB25" s="1">
        <v>4858800.6114992099</v>
      </c>
      <c r="EC25" s="1">
        <v>4612837.9612849299</v>
      </c>
      <c r="ED25" s="1">
        <v>4813688.3014827501</v>
      </c>
      <c r="EE25" s="1">
        <v>3408774.4563712701</v>
      </c>
      <c r="EF25" s="1">
        <v>6379967.6332235802</v>
      </c>
      <c r="EG25" s="1">
        <v>4537034.7130300598</v>
      </c>
      <c r="EH25" s="1">
        <v>3652123.3618993801</v>
      </c>
      <c r="EI25" s="1">
        <v>4369218.3568198103</v>
      </c>
      <c r="EJ25" s="1">
        <v>3556658.3675760399</v>
      </c>
      <c r="EK25" s="1">
        <v>3028217.5510921599</v>
      </c>
      <c r="EL25" s="1">
        <v>1940667.20706742</v>
      </c>
      <c r="EM25" s="1">
        <v>3487730.3589082402</v>
      </c>
      <c r="EN25" s="1">
        <v>5137290.2994180601</v>
      </c>
      <c r="EO25" s="1">
        <v>3797242.7217700598</v>
      </c>
      <c r="EP25" s="1">
        <v>2822378.6924121599</v>
      </c>
      <c r="EQ25" s="1">
        <v>4171317.6808721302</v>
      </c>
      <c r="ER25" s="1">
        <v>4497607.7242880398</v>
      </c>
      <c r="ES25" s="1">
        <v>3474389.8413162902</v>
      </c>
      <c r="ET25" s="1">
        <v>4821492.5267200302</v>
      </c>
      <c r="EU25" s="1">
        <v>6288664.8485307703</v>
      </c>
      <c r="EV25" s="1">
        <v>4059356.2034902698</v>
      </c>
      <c r="EW25" s="1">
        <v>2866233.7371351202</v>
      </c>
      <c r="EX25" s="1">
        <v>3154315.5576494299</v>
      </c>
      <c r="EY25" s="1">
        <v>2576375.8893217002</v>
      </c>
      <c r="EZ25" s="1">
        <v>2728462.4158505402</v>
      </c>
      <c r="FA25" s="1">
        <v>4379467.8160455003</v>
      </c>
      <c r="FB25" s="1">
        <v>5201571.5418438297</v>
      </c>
      <c r="FC25" s="1">
        <v>2953571.26005003</v>
      </c>
      <c r="FD25" s="1">
        <v>3868940.57177534</v>
      </c>
      <c r="FE25" s="1">
        <v>3294579.4155537402</v>
      </c>
      <c r="FF25" s="1">
        <v>3878656.8019419201</v>
      </c>
      <c r="FG25" s="1">
        <v>4039261.6756583499</v>
      </c>
      <c r="FH25" s="1">
        <v>4045196.42835565</v>
      </c>
      <c r="FI25" s="1">
        <v>4452754.6177397799</v>
      </c>
      <c r="FJ25" s="1">
        <v>2600823.6364481202</v>
      </c>
      <c r="FK25" s="1">
        <v>3103444.1647411902</v>
      </c>
      <c r="FL25" s="1">
        <v>3053689.8105658302</v>
      </c>
      <c r="FM25" s="1">
        <v>3684361.7791171302</v>
      </c>
      <c r="FN25" s="1">
        <v>4855574.2612542296</v>
      </c>
      <c r="FO25" s="1">
        <v>3312181.8854712499</v>
      </c>
      <c r="FP25" s="1">
        <v>4179445.10318942</v>
      </c>
      <c r="FQ25" s="1">
        <v>4780043.8026164202</v>
      </c>
      <c r="FR25" s="1">
        <v>3155221.1934922002</v>
      </c>
      <c r="FS25" s="1">
        <v>4179825.8775292402</v>
      </c>
      <c r="FT25" s="1">
        <v>4101194.73521352</v>
      </c>
      <c r="FU25" s="1">
        <v>3128794.2819352699</v>
      </c>
      <c r="FV25" s="1">
        <v>5543422.1581105003</v>
      </c>
      <c r="FW25" s="1">
        <v>2249426.1270406102</v>
      </c>
      <c r="FX25" s="1">
        <v>4394624.7518055001</v>
      </c>
      <c r="FY25" s="1">
        <v>3581120.92578586</v>
      </c>
      <c r="FZ25" s="1">
        <v>3002502.2823806601</v>
      </c>
      <c r="GA25" s="1">
        <v>3624797.4793938398</v>
      </c>
      <c r="GB25" s="1">
        <v>4018835.0639793701</v>
      </c>
      <c r="GC25" s="1">
        <v>6176836.7175417198</v>
      </c>
      <c r="GD25" s="1">
        <v>5949538.6503017303</v>
      </c>
      <c r="GE25" s="1">
        <v>4770645.5004213303</v>
      </c>
      <c r="GF25" s="1">
        <v>3791008.5715884701</v>
      </c>
      <c r="GG25" s="1">
        <v>3019630.3013388598</v>
      </c>
      <c r="GH25" s="1">
        <v>3709294.1613075999</v>
      </c>
      <c r="GI25" s="1">
        <v>4319053.7230671505</v>
      </c>
      <c r="GJ25" s="1">
        <v>4654077.3554248596</v>
      </c>
      <c r="GK25" s="1">
        <v>4382528.2727791602</v>
      </c>
      <c r="GL25" s="1">
        <v>4034233.7974902699</v>
      </c>
      <c r="GM25" s="1">
        <v>4246115.7291285601</v>
      </c>
      <c r="GN25" s="1">
        <v>6587964.3994153403</v>
      </c>
      <c r="GO25" s="1">
        <v>2669564.7271969202</v>
      </c>
      <c r="GP25" s="1">
        <v>6404615.1853345502</v>
      </c>
      <c r="GQ25" s="1">
        <v>6417157.2433773195</v>
      </c>
      <c r="GR25" s="1">
        <v>4403949.7048312696</v>
      </c>
      <c r="GS25" s="1">
        <v>3817026.23947166</v>
      </c>
      <c r="GT25" s="1">
        <v>2365611.7948998902</v>
      </c>
      <c r="GU25" s="1">
        <v>4238967.1916387798</v>
      </c>
      <c r="GV25" s="1">
        <v>2779021.1891228999</v>
      </c>
      <c r="GW25" s="1">
        <v>6525602.3533396097</v>
      </c>
      <c r="GX25" s="1">
        <v>2600169.0637526298</v>
      </c>
      <c r="GY25" s="1">
        <v>8351996.5200194698</v>
      </c>
      <c r="GZ25" s="1">
        <v>3941805.5259816102</v>
      </c>
      <c r="HA25" s="1">
        <v>4064971.21797988</v>
      </c>
      <c r="HB25" s="1">
        <v>4464148.9857646497</v>
      </c>
      <c r="HC25" s="1">
        <v>3837946.0880346699</v>
      </c>
      <c r="HD25" s="1">
        <v>7575493.9515736904</v>
      </c>
      <c r="HE25" s="1">
        <v>4125556.01679296</v>
      </c>
      <c r="HF25" s="1">
        <v>3153877.9234417002</v>
      </c>
      <c r="HG25" s="1">
        <v>2661341.0089374799</v>
      </c>
      <c r="HH25" s="1">
        <v>3135265.7204559799</v>
      </c>
      <c r="HI25" s="1">
        <v>4612294.0861415397</v>
      </c>
      <c r="HJ25" s="1">
        <v>4532859.2489954298</v>
      </c>
      <c r="HK25" s="1">
        <v>4919785.2405179804</v>
      </c>
      <c r="HL25" s="1">
        <v>3801135.8961776099</v>
      </c>
      <c r="HM25" s="1">
        <v>2961784.3360998598</v>
      </c>
      <c r="HN25" s="1">
        <v>5179350.0371821299</v>
      </c>
      <c r="HO25" s="1">
        <v>4389165.8492332203</v>
      </c>
      <c r="HP25" s="1">
        <v>3797885.1007990399</v>
      </c>
      <c r="HQ25" s="1">
        <v>3539957.6770977802</v>
      </c>
      <c r="HR25" s="1">
        <v>2797746.8915923801</v>
      </c>
      <c r="HS25" s="1">
        <v>3286181.9510337501</v>
      </c>
      <c r="HT25" s="1">
        <v>3264730.8254631101</v>
      </c>
      <c r="HU25" s="1">
        <v>3154547.69311682</v>
      </c>
      <c r="HV25" s="1">
        <v>3813712.2342968401</v>
      </c>
      <c r="HW25" s="1">
        <v>3992373.9770975602</v>
      </c>
      <c r="HX25" s="1">
        <v>2951958.5926524601</v>
      </c>
      <c r="HY25" s="1">
        <v>9304998.9803583305</v>
      </c>
      <c r="HZ25" s="1">
        <v>4800455.0290724896</v>
      </c>
      <c r="IA25" s="1">
        <v>3755537.1733041499</v>
      </c>
      <c r="IB25" s="1">
        <v>3266570.94977829</v>
      </c>
      <c r="IC25" s="1">
        <v>3818300.3247570498</v>
      </c>
      <c r="ID25" s="1">
        <v>3564576.3479661001</v>
      </c>
      <c r="IE25" s="1">
        <v>2665528.6529844701</v>
      </c>
      <c r="IF25" s="1">
        <v>5122124.25461803</v>
      </c>
      <c r="IG25" s="1">
        <v>2735481.16307694</v>
      </c>
      <c r="IH25" s="1">
        <v>3319310.0242197602</v>
      </c>
      <c r="II25" s="1">
        <v>5445081.0716525</v>
      </c>
    </row>
    <row r="26" spans="1:243" x14ac:dyDescent="0.25">
      <c r="A26" s="1" t="s">
        <v>1638</v>
      </c>
      <c r="B26" s="4" t="s">
        <v>128</v>
      </c>
      <c r="C26" s="4" t="s">
        <v>129</v>
      </c>
      <c r="D26" s="35">
        <v>509509.31604955002</v>
      </c>
      <c r="E26" s="35">
        <v>1018741.1228418601</v>
      </c>
      <c r="F26" s="35">
        <v>507761.13051976002</v>
      </c>
      <c r="G26" s="35">
        <v>282787.19100659498</v>
      </c>
      <c r="H26" s="35">
        <v>1100448.9304329201</v>
      </c>
      <c r="I26" s="35">
        <v>705087.19409029</v>
      </c>
      <c r="J26" s="35">
        <v>711358.18758722499</v>
      </c>
      <c r="K26" s="35">
        <v>312157.14913668402</v>
      </c>
      <c r="L26" s="35">
        <v>492470.91908336303</v>
      </c>
      <c r="M26" s="35">
        <v>861465.40683840495</v>
      </c>
      <c r="N26" s="1">
        <v>1140453.3141175699</v>
      </c>
      <c r="O26" s="1">
        <v>316777.18717963598</v>
      </c>
      <c r="P26" s="1">
        <v>441095.80127924</v>
      </c>
      <c r="Q26" s="1">
        <v>308900.96889594401</v>
      </c>
      <c r="R26" s="1">
        <v>408994.41054065799</v>
      </c>
      <c r="S26" s="1">
        <v>603051.23709324503</v>
      </c>
      <c r="T26" s="1">
        <v>483471.468382477</v>
      </c>
      <c r="U26" s="1">
        <v>502259.44678251201</v>
      </c>
      <c r="V26" s="1">
        <v>501113.51685259299</v>
      </c>
      <c r="W26" s="1">
        <v>505564.06243943598</v>
      </c>
      <c r="X26" s="1">
        <v>622467.26460276695</v>
      </c>
      <c r="Y26" s="1">
        <v>408860.38675439899</v>
      </c>
      <c r="Z26" s="1">
        <v>461251.74191965198</v>
      </c>
      <c r="AA26" s="1">
        <v>1828466.9752696699</v>
      </c>
      <c r="AB26" s="1">
        <v>510078.88999368099</v>
      </c>
      <c r="AC26" s="1">
        <v>632353.06818016898</v>
      </c>
      <c r="AD26" s="1">
        <v>508106.66028001602</v>
      </c>
      <c r="AE26" s="1">
        <v>659121.24129539297</v>
      </c>
      <c r="AF26" s="1">
        <v>353755.872565914</v>
      </c>
      <c r="AG26" s="1">
        <v>373661.50926717598</v>
      </c>
      <c r="AH26" s="1">
        <v>335901.29051700799</v>
      </c>
      <c r="AI26" s="1">
        <v>290995.092579071</v>
      </c>
      <c r="AJ26" s="1">
        <v>385682.71231817402</v>
      </c>
      <c r="AK26" s="1">
        <v>453833.09562693699</v>
      </c>
      <c r="AL26" s="1">
        <v>619008.78969297896</v>
      </c>
      <c r="AM26" s="1">
        <v>480036.62127795699</v>
      </c>
      <c r="AN26" s="1">
        <v>784660.90462755004</v>
      </c>
      <c r="AO26" s="1">
        <v>736925.215896804</v>
      </c>
      <c r="AP26" s="1">
        <v>385284.684972602</v>
      </c>
      <c r="AQ26" s="1">
        <v>643247.88570351095</v>
      </c>
      <c r="AR26" s="1">
        <v>704107.87906546204</v>
      </c>
      <c r="AS26" s="1">
        <v>839130.23375251296</v>
      </c>
      <c r="AT26" s="1">
        <v>338752.95397421398</v>
      </c>
      <c r="AU26" s="1">
        <v>550537.377365525</v>
      </c>
      <c r="AV26" s="1">
        <v>298268.44348735601</v>
      </c>
      <c r="AW26" s="1">
        <v>495437.215210461</v>
      </c>
      <c r="AX26" s="1">
        <v>789306.83383782499</v>
      </c>
      <c r="AY26" s="1">
        <v>252310.401642663</v>
      </c>
      <c r="AZ26" s="1">
        <v>466889.49222860998</v>
      </c>
      <c r="BA26" s="1">
        <v>354265.35873850202</v>
      </c>
      <c r="BB26" s="1">
        <v>354075.44596111798</v>
      </c>
      <c r="BC26" s="1">
        <v>611129.50360580895</v>
      </c>
      <c r="BD26" s="1">
        <v>438583.12238538498</v>
      </c>
      <c r="BE26" s="1">
        <v>530638.17705040297</v>
      </c>
      <c r="BF26" s="1">
        <v>322787.194738427</v>
      </c>
      <c r="BG26" s="1">
        <v>295686.83508347499</v>
      </c>
      <c r="BH26" s="1">
        <v>470870.63207337598</v>
      </c>
      <c r="BI26" s="1">
        <v>791006.44095766998</v>
      </c>
      <c r="BJ26" s="1">
        <v>540455.15277633397</v>
      </c>
      <c r="BK26" s="1">
        <v>238159.415756756</v>
      </c>
      <c r="BL26" s="1">
        <v>455144.93966091902</v>
      </c>
      <c r="BM26" s="1">
        <v>429317.18360696</v>
      </c>
      <c r="BN26" s="1">
        <v>402165.04655366699</v>
      </c>
      <c r="BO26" s="1">
        <v>315131.76296058198</v>
      </c>
      <c r="BP26" s="1">
        <v>480688.09580576501</v>
      </c>
      <c r="BQ26" s="1">
        <v>360831.52262121101</v>
      </c>
      <c r="BR26" s="1">
        <v>908768.68726613896</v>
      </c>
      <c r="BS26" s="1">
        <v>327059.20974271302</v>
      </c>
      <c r="BT26" s="1">
        <v>331589.90619902301</v>
      </c>
      <c r="BU26" s="1">
        <v>403995.66628061701</v>
      </c>
      <c r="BV26" s="1">
        <v>290763.89313353703</v>
      </c>
      <c r="BW26" s="1">
        <v>370240.39051047998</v>
      </c>
      <c r="BX26" s="1">
        <v>384750.35760017298</v>
      </c>
      <c r="BY26" s="1">
        <v>383813.82389279502</v>
      </c>
      <c r="BZ26" s="1">
        <v>462261.39524604398</v>
      </c>
      <c r="CA26" s="1">
        <v>466516.99263284699</v>
      </c>
      <c r="CB26" s="1">
        <v>201557.19833300199</v>
      </c>
      <c r="CC26" s="1">
        <v>223000.370214503</v>
      </c>
      <c r="CD26" s="1">
        <v>365674.21782086499</v>
      </c>
      <c r="CE26" s="1">
        <v>559826.55062679399</v>
      </c>
      <c r="CF26" s="1">
        <v>693486.30781638005</v>
      </c>
      <c r="CG26" s="1">
        <v>330728.70281280502</v>
      </c>
      <c r="CH26" s="1">
        <v>363089.57158254698</v>
      </c>
      <c r="CI26" s="1">
        <v>436193.139905055</v>
      </c>
      <c r="CJ26" s="1">
        <v>397351.86482380203</v>
      </c>
      <c r="CK26" s="1">
        <v>707593.26181585295</v>
      </c>
      <c r="CL26" s="1">
        <v>437375.49147766997</v>
      </c>
      <c r="CM26" s="1">
        <v>345784.28746802098</v>
      </c>
      <c r="CN26" s="1">
        <v>507818.12086623901</v>
      </c>
      <c r="CO26" s="1">
        <v>315557.42322634201</v>
      </c>
      <c r="CP26" s="1">
        <v>346870.542113673</v>
      </c>
      <c r="CQ26" s="1">
        <v>337437.548900578</v>
      </c>
      <c r="CR26" s="1">
        <v>405916.93926702102</v>
      </c>
      <c r="CS26" s="1">
        <v>467564.73482385703</v>
      </c>
      <c r="CT26" s="1">
        <v>316699.16038387601</v>
      </c>
      <c r="CU26" s="1">
        <v>377862.83821835398</v>
      </c>
      <c r="CV26" s="1">
        <v>657378.40993829805</v>
      </c>
      <c r="CW26" s="1">
        <v>619075.11176285602</v>
      </c>
      <c r="CX26" s="1">
        <v>365428.79902033298</v>
      </c>
      <c r="CY26" s="1">
        <v>428457.73003510199</v>
      </c>
      <c r="CZ26" s="1">
        <v>493928.41175717203</v>
      </c>
      <c r="DA26" s="1">
        <v>168811.66091718801</v>
      </c>
      <c r="DB26" s="1">
        <v>414903.15400566597</v>
      </c>
      <c r="DC26" s="1">
        <v>456105.48617915501</v>
      </c>
      <c r="DD26" s="1">
        <v>428047.07432318601</v>
      </c>
      <c r="DE26" s="1">
        <v>315980.35097089899</v>
      </c>
      <c r="DF26" s="1">
        <v>470688.87634445098</v>
      </c>
      <c r="DG26" s="1">
        <v>382974.67342551501</v>
      </c>
      <c r="DH26" s="1">
        <v>843169.96794796898</v>
      </c>
      <c r="DI26" s="1">
        <v>327168.28001090599</v>
      </c>
      <c r="DJ26" s="1">
        <v>134419.21287768101</v>
      </c>
      <c r="DK26" s="1">
        <v>279560.31728623901</v>
      </c>
      <c r="DL26" s="1">
        <v>260269.58652482901</v>
      </c>
      <c r="DM26" s="1">
        <v>278723.28029291902</v>
      </c>
      <c r="DN26" s="1">
        <v>874281.07957789802</v>
      </c>
      <c r="DO26" s="1">
        <v>1018007.67145044</v>
      </c>
      <c r="DP26" s="1">
        <v>220428.714102711</v>
      </c>
      <c r="DQ26" s="1">
        <v>386020.32914359402</v>
      </c>
      <c r="DR26" s="1">
        <v>357846.00740366097</v>
      </c>
      <c r="DS26" s="1">
        <v>576709.98529676895</v>
      </c>
      <c r="DT26" s="1">
        <v>529067.90031268098</v>
      </c>
      <c r="DU26" s="1">
        <v>222814.53885661101</v>
      </c>
      <c r="DV26" s="1">
        <v>636529.87566873105</v>
      </c>
      <c r="DW26" s="1">
        <v>1123063.31606388</v>
      </c>
      <c r="DX26" s="1">
        <v>347572.87237246003</v>
      </c>
      <c r="DY26" s="1">
        <v>548828.64140588802</v>
      </c>
      <c r="DZ26" s="1">
        <v>1071876.66846947</v>
      </c>
      <c r="EA26" s="1">
        <v>280709.42988715501</v>
      </c>
      <c r="EB26" s="1">
        <v>460253.12255462498</v>
      </c>
      <c r="EC26" s="1">
        <v>438333.17054544698</v>
      </c>
      <c r="ED26" s="1">
        <v>401292.07010989398</v>
      </c>
      <c r="EE26" s="1">
        <v>402057.19444654702</v>
      </c>
      <c r="EF26" s="1">
        <v>864146.351466408</v>
      </c>
      <c r="EG26" s="1">
        <v>326367.45288221398</v>
      </c>
      <c r="EH26" s="1">
        <v>395598.33907657501</v>
      </c>
      <c r="EI26" s="1">
        <v>386557.39671725401</v>
      </c>
      <c r="EJ26" s="1">
        <v>300556.429578365</v>
      </c>
      <c r="EK26" s="1">
        <v>361634.14497639402</v>
      </c>
      <c r="EL26" s="1">
        <v>229224.69393814899</v>
      </c>
      <c r="EM26" s="1">
        <v>293679.51909577101</v>
      </c>
      <c r="EN26" s="1">
        <v>255376.994348826</v>
      </c>
      <c r="EO26" s="1">
        <v>414482.75676798698</v>
      </c>
      <c r="EP26" s="1">
        <v>808992.08457270404</v>
      </c>
      <c r="EQ26" s="1">
        <v>349138.40735180001</v>
      </c>
      <c r="ER26" s="1">
        <v>339629.24681442999</v>
      </c>
      <c r="ES26" s="1">
        <v>370408.28396999801</v>
      </c>
      <c r="ET26" s="1">
        <v>403849.61188535101</v>
      </c>
      <c r="EU26" s="1">
        <v>319600.121667728</v>
      </c>
      <c r="EV26" s="1">
        <v>351979.06830229203</v>
      </c>
      <c r="EW26" s="1">
        <v>292049.86009925301</v>
      </c>
      <c r="EX26" s="1">
        <v>515731.90525620698</v>
      </c>
      <c r="EY26" s="1">
        <v>177596.64544535999</v>
      </c>
      <c r="EZ26" s="1">
        <v>297411.27216547902</v>
      </c>
      <c r="FA26" s="1">
        <v>367879.938381969</v>
      </c>
      <c r="FB26" s="1">
        <v>758371.28551993403</v>
      </c>
      <c r="FC26" s="1">
        <v>259496.27429595499</v>
      </c>
      <c r="FD26" s="1">
        <v>469564.81739871303</v>
      </c>
      <c r="FE26" s="1">
        <v>291358.11971718603</v>
      </c>
      <c r="FF26" s="1">
        <v>471651.19727273501</v>
      </c>
      <c r="FG26" s="1">
        <v>315556.14299622597</v>
      </c>
      <c r="FH26" s="1">
        <v>397136.20348389097</v>
      </c>
      <c r="FI26" s="1">
        <v>459865.596202599</v>
      </c>
      <c r="FJ26" s="1">
        <v>319783.54642818001</v>
      </c>
      <c r="FK26" s="1">
        <v>166614.907391713</v>
      </c>
      <c r="FL26" s="1">
        <v>461423.045246867</v>
      </c>
      <c r="FM26" s="1">
        <v>369807.73713183199</v>
      </c>
      <c r="FN26" s="1">
        <v>428495.84444810002</v>
      </c>
      <c r="FO26" s="1">
        <v>327948.88698081998</v>
      </c>
      <c r="FP26" s="1">
        <v>535642.30970877898</v>
      </c>
      <c r="FQ26" s="1">
        <v>567934.74538391095</v>
      </c>
      <c r="FR26" s="1">
        <v>404823.67080205597</v>
      </c>
      <c r="FS26" s="1">
        <v>436967.83499498997</v>
      </c>
      <c r="FT26" s="1">
        <v>409912.35999564797</v>
      </c>
      <c r="FU26" s="1">
        <v>322534.39105219999</v>
      </c>
      <c r="FV26" s="1">
        <v>603347.61990981898</v>
      </c>
      <c r="FW26" s="1">
        <v>301596.28391381499</v>
      </c>
      <c r="FX26" s="1">
        <v>238277.82039553201</v>
      </c>
      <c r="FY26" s="1">
        <v>422186.04878073902</v>
      </c>
      <c r="FZ26" s="1">
        <v>269239.47194024001</v>
      </c>
      <c r="GA26" s="1">
        <v>426257.80214509403</v>
      </c>
      <c r="GB26" s="1">
        <v>232117.50015377399</v>
      </c>
      <c r="GC26" s="1">
        <v>295300.77688261302</v>
      </c>
      <c r="GD26" s="1">
        <v>428427.77718063502</v>
      </c>
      <c r="GE26" s="1">
        <v>377786.83850880899</v>
      </c>
      <c r="GF26" s="1">
        <v>261764.23908583401</v>
      </c>
      <c r="GG26" s="1">
        <v>250298.75224978101</v>
      </c>
      <c r="GH26" s="1">
        <v>392569.41967984498</v>
      </c>
      <c r="GI26" s="1">
        <v>304936.25138831901</v>
      </c>
      <c r="GJ26" s="1">
        <v>520217.53922609601</v>
      </c>
      <c r="GK26" s="1">
        <v>393396.88684457098</v>
      </c>
      <c r="GL26" s="1">
        <v>341710.53057304502</v>
      </c>
      <c r="GM26" s="1">
        <v>370792.46950093698</v>
      </c>
      <c r="GN26" s="1">
        <v>509314.37702321197</v>
      </c>
      <c r="GO26" s="1">
        <v>202572.31778364599</v>
      </c>
      <c r="GP26" s="1">
        <v>575179.07609880401</v>
      </c>
      <c r="GQ26" s="1">
        <v>572050.017971767</v>
      </c>
      <c r="GR26" s="1">
        <v>646550.12264425296</v>
      </c>
      <c r="GS26" s="1">
        <v>701846.53012074204</v>
      </c>
      <c r="GT26" s="1">
        <v>191322.52062903199</v>
      </c>
      <c r="GU26" s="1">
        <v>327381.70940111298</v>
      </c>
      <c r="GV26" s="1">
        <v>198553.45388549601</v>
      </c>
      <c r="GW26" s="1">
        <v>397338.14496540098</v>
      </c>
      <c r="GX26" s="1">
        <v>367397.028787866</v>
      </c>
      <c r="GY26" s="1">
        <v>667029.13583662501</v>
      </c>
      <c r="GZ26" s="1">
        <v>276154.67387560999</v>
      </c>
      <c r="HA26" s="1">
        <v>407240.72683533398</v>
      </c>
      <c r="HB26" s="1">
        <v>265201.45265082398</v>
      </c>
      <c r="HC26" s="1">
        <v>351530.29936594301</v>
      </c>
      <c r="HD26" s="1">
        <v>303512.86835760501</v>
      </c>
      <c r="HE26" s="1">
        <v>494586.99672711297</v>
      </c>
      <c r="HF26" s="1">
        <v>220902.18694924901</v>
      </c>
      <c r="HG26" s="1">
        <v>192465.991570474</v>
      </c>
      <c r="HH26" s="1">
        <v>323950.35147002398</v>
      </c>
      <c r="HI26" s="1">
        <v>301843.43020092102</v>
      </c>
      <c r="HJ26" s="1">
        <v>386227.76604084001</v>
      </c>
      <c r="HK26" s="1">
        <v>337555.49637895398</v>
      </c>
      <c r="HL26" s="1">
        <v>264220.99308076297</v>
      </c>
      <c r="HM26" s="1">
        <v>278175.53461640299</v>
      </c>
      <c r="HN26" s="1">
        <v>277268.54773717403</v>
      </c>
      <c r="HO26" s="1">
        <v>578994.11003299896</v>
      </c>
      <c r="HP26" s="1">
        <v>427307.65246298001</v>
      </c>
      <c r="HQ26" s="1">
        <v>308859.92238452903</v>
      </c>
      <c r="HR26" s="1">
        <v>188940.74442368801</v>
      </c>
      <c r="HS26" s="1">
        <v>250208.89631823101</v>
      </c>
      <c r="HT26" s="1">
        <v>254901.05202685099</v>
      </c>
      <c r="HU26" s="1">
        <v>385779.81773059297</v>
      </c>
      <c r="HV26" s="1">
        <v>222654.31841958201</v>
      </c>
      <c r="HW26" s="1">
        <v>502524.95954008598</v>
      </c>
      <c r="HX26" s="1">
        <v>212776.09938589</v>
      </c>
      <c r="HY26" s="1">
        <v>533273.93089009903</v>
      </c>
      <c r="HZ26" s="1">
        <v>290776.010764012</v>
      </c>
      <c r="IA26" s="1">
        <v>367620.48053524899</v>
      </c>
      <c r="IB26" s="1">
        <v>287487.61599751603</v>
      </c>
      <c r="IC26" s="1">
        <v>260787.41036361401</v>
      </c>
      <c r="ID26" s="1">
        <v>622104.77717723302</v>
      </c>
      <c r="IE26" s="1">
        <v>244002.31532178901</v>
      </c>
      <c r="IF26" s="1">
        <v>490589.43756649399</v>
      </c>
      <c r="IG26" s="1">
        <v>202436.40407414199</v>
      </c>
      <c r="IH26" s="1">
        <v>270937.497136925</v>
      </c>
      <c r="II26" s="1">
        <v>257102.46716925199</v>
      </c>
    </row>
    <row r="27" spans="1:243" x14ac:dyDescent="0.25">
      <c r="A27" s="1" t="s">
        <v>1639</v>
      </c>
      <c r="B27" s="4" t="s">
        <v>133</v>
      </c>
      <c r="C27" s="4" t="s">
        <v>134</v>
      </c>
      <c r="D27" s="35">
        <v>332747304.644867</v>
      </c>
      <c r="E27" s="35">
        <v>293727445.43246901</v>
      </c>
      <c r="F27" s="35">
        <v>350892948.17728698</v>
      </c>
      <c r="G27" s="35">
        <v>192907907.53555</v>
      </c>
      <c r="H27" s="35">
        <v>326461408.04206699</v>
      </c>
      <c r="I27" s="35">
        <v>255988817.56642199</v>
      </c>
      <c r="J27" s="35">
        <v>251097474.05546999</v>
      </c>
      <c r="K27" s="35">
        <v>224180001.500458</v>
      </c>
      <c r="L27" s="35">
        <v>189050106.523579</v>
      </c>
      <c r="M27" s="35">
        <v>275181484.97980601</v>
      </c>
      <c r="N27" s="1">
        <v>240400099.220164</v>
      </c>
      <c r="O27" s="1">
        <v>211730665.083956</v>
      </c>
      <c r="P27" s="1">
        <v>221873485.04345399</v>
      </c>
      <c r="Q27" s="1">
        <v>252825972.073246</v>
      </c>
      <c r="R27" s="1">
        <v>310391264.30172598</v>
      </c>
      <c r="S27" s="1">
        <v>229696113.30992401</v>
      </c>
      <c r="T27" s="1">
        <v>258293341.262308</v>
      </c>
      <c r="U27" s="1">
        <v>252020089.29863799</v>
      </c>
      <c r="V27" s="1">
        <v>264490209.61618501</v>
      </c>
      <c r="W27" s="1">
        <v>234268252.82036701</v>
      </c>
      <c r="X27" s="1">
        <v>288371761.39044398</v>
      </c>
      <c r="Y27" s="1">
        <v>231538736.43360299</v>
      </c>
      <c r="Z27" s="1">
        <v>211611842.05543</v>
      </c>
      <c r="AA27" s="1">
        <v>213046802.71974999</v>
      </c>
      <c r="AB27" s="1">
        <v>256624652.664884</v>
      </c>
      <c r="AC27" s="1">
        <v>250812844.993404</v>
      </c>
      <c r="AD27" s="1">
        <v>218982280.37404799</v>
      </c>
      <c r="AE27" s="1">
        <v>274682700.05798697</v>
      </c>
      <c r="AF27" s="1">
        <v>193236884.39195299</v>
      </c>
      <c r="AG27" s="1">
        <v>219759329.403575</v>
      </c>
      <c r="AH27" s="1">
        <v>206814457.97557801</v>
      </c>
      <c r="AI27" s="1">
        <v>237735134.829144</v>
      </c>
      <c r="AJ27" s="1">
        <v>272589488.30167699</v>
      </c>
      <c r="AK27" s="1">
        <v>320009813.42993802</v>
      </c>
      <c r="AL27" s="1">
        <v>251901600.66751099</v>
      </c>
      <c r="AM27" s="1">
        <v>216647459.42072299</v>
      </c>
      <c r="AN27" s="1">
        <v>304674154.01517302</v>
      </c>
      <c r="AO27" s="1">
        <v>265599734.77199799</v>
      </c>
      <c r="AP27" s="1">
        <v>257156783.22343701</v>
      </c>
      <c r="AQ27" s="1">
        <v>177985529.07942399</v>
      </c>
      <c r="AR27" s="1">
        <v>215521471.912617</v>
      </c>
      <c r="AS27" s="1">
        <v>213364346.81463301</v>
      </c>
      <c r="AT27" s="1">
        <v>267149754.37570801</v>
      </c>
      <c r="AU27" s="1">
        <v>235286290.881336</v>
      </c>
      <c r="AV27" s="1">
        <v>178108809.18160301</v>
      </c>
      <c r="AW27" s="1">
        <v>260579423.204786</v>
      </c>
      <c r="AX27" s="1">
        <v>287205258.57028401</v>
      </c>
      <c r="AY27" s="1">
        <v>221384937.08593801</v>
      </c>
      <c r="AZ27" s="1">
        <v>265890524.867327</v>
      </c>
      <c r="BA27" s="1">
        <v>256653994.76110199</v>
      </c>
      <c r="BB27" s="1">
        <v>227719189.28253001</v>
      </c>
      <c r="BC27" s="1">
        <v>234478241.70078701</v>
      </c>
      <c r="BD27" s="1">
        <v>261336937.753207</v>
      </c>
      <c r="BE27" s="1">
        <v>258397024.81514701</v>
      </c>
      <c r="BF27" s="1">
        <v>234008535.89844501</v>
      </c>
      <c r="BG27" s="1">
        <v>234186419.416053</v>
      </c>
      <c r="BH27" s="1">
        <v>245230212.486265</v>
      </c>
      <c r="BI27" s="1">
        <v>291325848.76412898</v>
      </c>
      <c r="BJ27" s="1">
        <v>219660677.98940301</v>
      </c>
      <c r="BK27" s="1">
        <v>197653533.70549601</v>
      </c>
      <c r="BL27" s="1">
        <v>282083958.95175302</v>
      </c>
      <c r="BM27" s="1">
        <v>246227569.82979101</v>
      </c>
      <c r="BN27" s="1">
        <v>215556134.71575299</v>
      </c>
      <c r="BO27" s="1">
        <v>229548746.48764899</v>
      </c>
      <c r="BP27" s="1">
        <v>220027653.00564799</v>
      </c>
      <c r="BQ27" s="1">
        <v>281855226.65185601</v>
      </c>
      <c r="BR27" s="1">
        <v>246986349.4862</v>
      </c>
      <c r="BS27" s="1">
        <v>198848820.628111</v>
      </c>
      <c r="BT27" s="1">
        <v>217357721.09911099</v>
      </c>
      <c r="BU27" s="1">
        <v>199084733.90782899</v>
      </c>
      <c r="BV27" s="1">
        <v>198077715.36187601</v>
      </c>
      <c r="BW27" s="1">
        <v>244718982.394907</v>
      </c>
      <c r="BX27" s="1">
        <v>211073385.59553599</v>
      </c>
      <c r="BY27" s="1">
        <v>236142461.56400299</v>
      </c>
      <c r="BZ27" s="1">
        <v>197122031.69633901</v>
      </c>
      <c r="CA27" s="1">
        <v>232593410.84809899</v>
      </c>
      <c r="CB27" s="1">
        <v>202474955.0862</v>
      </c>
      <c r="CC27" s="1">
        <v>192487658.16001299</v>
      </c>
      <c r="CD27" s="1">
        <v>202022112.41403601</v>
      </c>
      <c r="CE27" s="1">
        <v>184211727.397396</v>
      </c>
      <c r="CF27" s="1">
        <v>192588199.113731</v>
      </c>
      <c r="CG27" s="1">
        <v>210258748.25004199</v>
      </c>
      <c r="CH27" s="1">
        <v>234912502.95466599</v>
      </c>
      <c r="CI27" s="1">
        <v>217626999.93413299</v>
      </c>
      <c r="CJ27" s="1">
        <v>233285530.71259099</v>
      </c>
      <c r="CK27" s="1">
        <v>221480689.01420701</v>
      </c>
      <c r="CL27" s="1">
        <v>228511785.77704701</v>
      </c>
      <c r="CM27" s="1">
        <v>199128723.07497901</v>
      </c>
      <c r="CN27" s="1">
        <v>186621846.656055</v>
      </c>
      <c r="CO27" s="1">
        <v>180269174.255054</v>
      </c>
      <c r="CP27" s="1">
        <v>197580222.285427</v>
      </c>
      <c r="CQ27" s="1">
        <v>188782235.31468701</v>
      </c>
      <c r="CR27" s="1">
        <v>231068101.595011</v>
      </c>
      <c r="CS27" s="1">
        <v>300413152.42167997</v>
      </c>
      <c r="CT27" s="1">
        <v>246202401.24143699</v>
      </c>
      <c r="CU27" s="1">
        <v>193030158.10818201</v>
      </c>
      <c r="CV27" s="1">
        <v>310642209.11548299</v>
      </c>
      <c r="CW27" s="1">
        <v>292276080.027978</v>
      </c>
      <c r="CX27" s="1">
        <v>196646386.659266</v>
      </c>
      <c r="CY27" s="1">
        <v>233119090.04319301</v>
      </c>
      <c r="CZ27" s="1">
        <v>211941296.88422</v>
      </c>
      <c r="DA27" s="1">
        <v>235147800.96998799</v>
      </c>
      <c r="DB27" s="1">
        <v>255162886.47625801</v>
      </c>
      <c r="DC27" s="1">
        <v>176150300.750774</v>
      </c>
      <c r="DD27" s="1">
        <v>174313855.46282399</v>
      </c>
      <c r="DE27" s="1">
        <v>250745702.580219</v>
      </c>
      <c r="DF27" s="1">
        <v>211501567.686472</v>
      </c>
      <c r="DG27" s="1">
        <v>219694507.43923599</v>
      </c>
      <c r="DH27" s="1">
        <v>235438800.771106</v>
      </c>
      <c r="DI27" s="1">
        <v>217269127.70303601</v>
      </c>
      <c r="DJ27" s="1">
        <v>237418338.57753399</v>
      </c>
      <c r="DK27" s="1">
        <v>192592357.047452</v>
      </c>
      <c r="DL27" s="1">
        <v>197721245.816652</v>
      </c>
      <c r="DM27" s="1">
        <v>212466275.85841501</v>
      </c>
      <c r="DN27" s="1">
        <v>244770973.76603901</v>
      </c>
      <c r="DO27" s="1">
        <v>277625963.23206502</v>
      </c>
      <c r="DP27" s="1">
        <v>164614507.09595099</v>
      </c>
      <c r="DQ27" s="1">
        <v>233257325.449736</v>
      </c>
      <c r="DR27" s="1">
        <v>188651103.79243499</v>
      </c>
      <c r="DS27" s="1">
        <v>215084034.05818501</v>
      </c>
      <c r="DT27" s="1">
        <v>166315475.44559899</v>
      </c>
      <c r="DU27" s="1">
        <v>189778835.94202799</v>
      </c>
      <c r="DV27" s="1">
        <v>285500619.99608803</v>
      </c>
      <c r="DW27" s="1">
        <v>218349633.078132</v>
      </c>
      <c r="DX27" s="1">
        <v>265451888.963828</v>
      </c>
      <c r="DY27" s="1">
        <v>220676355.38280001</v>
      </c>
      <c r="DZ27" s="1">
        <v>212219550.475683</v>
      </c>
      <c r="EA27" s="1">
        <v>208499358.04844299</v>
      </c>
      <c r="EB27" s="1">
        <v>203984462.97716099</v>
      </c>
      <c r="EC27" s="1">
        <v>248612905.85369399</v>
      </c>
      <c r="ED27" s="1">
        <v>230905139.45533299</v>
      </c>
      <c r="EE27" s="1">
        <v>190201697.40221301</v>
      </c>
      <c r="EF27" s="1">
        <v>221427766.83920401</v>
      </c>
      <c r="EG27" s="1">
        <v>184191666.74658599</v>
      </c>
      <c r="EH27" s="1">
        <v>258685592.170571</v>
      </c>
      <c r="EI27" s="1">
        <v>267743183.99191099</v>
      </c>
      <c r="EJ27" s="1">
        <v>237754299.42471001</v>
      </c>
      <c r="EK27" s="1">
        <v>207194238.340114</v>
      </c>
      <c r="EL27" s="1">
        <v>190426632.56722</v>
      </c>
      <c r="EM27" s="1">
        <v>169355721.040373</v>
      </c>
      <c r="EN27" s="1">
        <v>188703472.20542601</v>
      </c>
      <c r="EO27" s="1">
        <v>202722418.64157599</v>
      </c>
      <c r="EP27" s="1">
        <v>226137208.26507199</v>
      </c>
      <c r="EQ27" s="1">
        <v>191320723.219293</v>
      </c>
      <c r="ER27" s="1">
        <v>169503370.66584</v>
      </c>
      <c r="ES27" s="1">
        <v>254224535.13758999</v>
      </c>
      <c r="ET27" s="1">
        <v>238860827.562112</v>
      </c>
      <c r="EU27" s="1">
        <v>265302330.807477</v>
      </c>
      <c r="EV27" s="1">
        <v>246567668.487102</v>
      </c>
      <c r="EW27" s="1">
        <v>174964435.21176699</v>
      </c>
      <c r="EX27" s="1">
        <v>237271317.320519</v>
      </c>
      <c r="EY27" s="1">
        <v>139104674.666062</v>
      </c>
      <c r="EZ27" s="1">
        <v>223193835.31809601</v>
      </c>
      <c r="FA27" s="1">
        <v>212150708.53010499</v>
      </c>
      <c r="FB27" s="1">
        <v>205224976.07692599</v>
      </c>
      <c r="FC27" s="1">
        <v>180565686.468521</v>
      </c>
      <c r="FD27" s="1">
        <v>249106717.411181</v>
      </c>
      <c r="FE27" s="1">
        <v>265800912.878205</v>
      </c>
      <c r="FF27" s="1">
        <v>220032763.274023</v>
      </c>
      <c r="FG27" s="1">
        <v>212186624.13055399</v>
      </c>
      <c r="FH27" s="1">
        <v>206073079.94883099</v>
      </c>
      <c r="FI27" s="1">
        <v>274633377.46548897</v>
      </c>
      <c r="FJ27" s="1">
        <v>231570644.72146201</v>
      </c>
      <c r="FK27" s="1">
        <v>226398770.59470099</v>
      </c>
      <c r="FL27" s="1">
        <v>221580550.63837901</v>
      </c>
      <c r="FM27" s="1">
        <v>184133397.19731</v>
      </c>
      <c r="FN27" s="1">
        <v>267057080.125231</v>
      </c>
      <c r="FO27" s="1">
        <v>223010657.37787601</v>
      </c>
      <c r="FP27" s="1">
        <v>231919415.998559</v>
      </c>
      <c r="FQ27" s="1">
        <v>257016308.68653399</v>
      </c>
      <c r="FR27" s="1">
        <v>189884360.26739699</v>
      </c>
      <c r="FS27" s="1">
        <v>203249606.13883001</v>
      </c>
      <c r="FT27" s="1">
        <v>211080386.092415</v>
      </c>
      <c r="FU27" s="1">
        <v>216510063.95291501</v>
      </c>
      <c r="FV27" s="1">
        <v>240245409.31634799</v>
      </c>
      <c r="FW27" s="1">
        <v>150932013.25071099</v>
      </c>
      <c r="FX27" s="1">
        <v>174458847.98891699</v>
      </c>
      <c r="FY27" s="1">
        <v>200369625.483915</v>
      </c>
      <c r="FZ27" s="1">
        <v>202877533.51914501</v>
      </c>
      <c r="GA27" s="1">
        <v>166688536.714744</v>
      </c>
      <c r="GB27" s="1">
        <v>231783214.79354399</v>
      </c>
      <c r="GC27" s="1">
        <v>215160073.09469599</v>
      </c>
      <c r="GD27" s="1">
        <v>235523593.83116999</v>
      </c>
      <c r="GE27" s="1">
        <v>227937173.17847601</v>
      </c>
      <c r="GF27" s="1">
        <v>242860779.39221501</v>
      </c>
      <c r="GG27" s="1">
        <v>180507269.034803</v>
      </c>
      <c r="GH27" s="1">
        <v>243730510.075468</v>
      </c>
      <c r="GI27" s="1">
        <v>237391391.570999</v>
      </c>
      <c r="GJ27" s="1">
        <v>234067328.131762</v>
      </c>
      <c r="GK27" s="1">
        <v>316148380.36613899</v>
      </c>
      <c r="GL27" s="1">
        <v>265983065.50127801</v>
      </c>
      <c r="GM27" s="1">
        <v>191335403.78577301</v>
      </c>
      <c r="GN27" s="1">
        <v>259693962.08776</v>
      </c>
      <c r="GO27" s="1">
        <v>258857062.00339699</v>
      </c>
      <c r="GP27" s="1">
        <v>260606062.169294</v>
      </c>
      <c r="GQ27" s="1">
        <v>234787101.750487</v>
      </c>
      <c r="GR27" s="1">
        <v>178693606.81214499</v>
      </c>
      <c r="GS27" s="1">
        <v>256183007.47014299</v>
      </c>
      <c r="GT27" s="1">
        <v>184178784.955547</v>
      </c>
      <c r="GU27" s="1">
        <v>197321290.086532</v>
      </c>
      <c r="GV27" s="1">
        <v>232021099.26032501</v>
      </c>
      <c r="GW27" s="1">
        <v>266179051.60793099</v>
      </c>
      <c r="GX27" s="1">
        <v>230491338.05953699</v>
      </c>
      <c r="GY27" s="1">
        <v>256412503.82394499</v>
      </c>
      <c r="GZ27" s="1">
        <v>198969508.29571301</v>
      </c>
      <c r="HA27" s="1">
        <v>204538396.94645801</v>
      </c>
      <c r="HB27" s="1">
        <v>183912835.590188</v>
      </c>
      <c r="HC27" s="1">
        <v>201213932.980654</v>
      </c>
      <c r="HD27" s="1">
        <v>230748769.63742599</v>
      </c>
      <c r="HE27" s="1">
        <v>194969590.326859</v>
      </c>
      <c r="HF27" s="1">
        <v>215032566.971109</v>
      </c>
      <c r="HG27" s="1">
        <v>193968816.28956899</v>
      </c>
      <c r="HH27" s="1">
        <v>177919051.04609001</v>
      </c>
      <c r="HI27" s="1">
        <v>220273009.72833201</v>
      </c>
      <c r="HJ27" s="1">
        <v>233314818.229776</v>
      </c>
      <c r="HK27" s="1">
        <v>201040522.32392401</v>
      </c>
      <c r="HL27" s="1">
        <v>192916431.31378499</v>
      </c>
      <c r="HM27" s="1">
        <v>195678492.08791301</v>
      </c>
      <c r="HN27" s="1">
        <v>273566598.35478902</v>
      </c>
      <c r="HO27" s="1">
        <v>176279843.00726801</v>
      </c>
      <c r="HP27" s="1">
        <v>184939169.66015401</v>
      </c>
      <c r="HQ27" s="1">
        <v>272478442.16938198</v>
      </c>
      <c r="HR27" s="1">
        <v>187423875.664096</v>
      </c>
      <c r="HS27" s="1">
        <v>207461819.987535</v>
      </c>
      <c r="HT27" s="1">
        <v>218451992.40814799</v>
      </c>
      <c r="HU27" s="1">
        <v>179782887.16911399</v>
      </c>
      <c r="HV27" s="1">
        <v>255949708.01649699</v>
      </c>
      <c r="HW27" s="1">
        <v>231166570.666058</v>
      </c>
      <c r="HX27" s="1">
        <v>161186428.39710301</v>
      </c>
      <c r="HY27" s="1">
        <v>198856727.98553401</v>
      </c>
      <c r="HZ27" s="1">
        <v>262869614.02183899</v>
      </c>
      <c r="IA27" s="1">
        <v>208427956.15843201</v>
      </c>
      <c r="IB27" s="1">
        <v>219599444.56909001</v>
      </c>
      <c r="IC27" s="1">
        <v>233227691.976309</v>
      </c>
      <c r="ID27" s="1">
        <v>206128112.11425501</v>
      </c>
      <c r="IE27" s="1">
        <v>230168704.52844599</v>
      </c>
      <c r="IF27" s="1">
        <v>219796847.76470199</v>
      </c>
      <c r="IG27" s="1">
        <v>210870729.31498799</v>
      </c>
      <c r="IH27" s="1">
        <v>190466860.06328499</v>
      </c>
      <c r="II27" s="1">
        <v>185472362.16470999</v>
      </c>
    </row>
    <row r="28" spans="1:243" x14ac:dyDescent="0.25">
      <c r="A28" s="1" t="s">
        <v>1640</v>
      </c>
      <c r="B28" s="4" t="s">
        <v>137</v>
      </c>
      <c r="C28" s="4" t="s">
        <v>138</v>
      </c>
      <c r="D28" s="35">
        <v>11897436.8574358</v>
      </c>
      <c r="E28" s="35">
        <v>11828027.1384921</v>
      </c>
      <c r="F28" s="35">
        <v>10696215.0089017</v>
      </c>
      <c r="G28" s="35">
        <v>9311348.0118885506</v>
      </c>
      <c r="H28" s="35">
        <v>24816255.451451398</v>
      </c>
      <c r="I28" s="35">
        <v>14152883.3183515</v>
      </c>
      <c r="J28" s="35">
        <v>21501067.468842499</v>
      </c>
      <c r="K28" s="35">
        <v>14940650.6680924</v>
      </c>
      <c r="L28" s="35">
        <v>13902398.560750199</v>
      </c>
      <c r="M28" s="35">
        <v>13363182.3713264</v>
      </c>
      <c r="N28" s="1">
        <v>17202621.321532499</v>
      </c>
      <c r="O28" s="1">
        <v>10209237.313493</v>
      </c>
      <c r="P28" s="1">
        <v>10862550.268455699</v>
      </c>
      <c r="Q28" s="1">
        <v>10251576.6112216</v>
      </c>
      <c r="R28" s="1">
        <v>10876340.387693301</v>
      </c>
      <c r="S28" s="1">
        <v>9378604.3219966106</v>
      </c>
      <c r="T28" s="1">
        <v>12652080.020288801</v>
      </c>
      <c r="U28" s="1">
        <v>17478785.418449201</v>
      </c>
      <c r="V28" s="1">
        <v>17447807.9831983</v>
      </c>
      <c r="W28" s="1">
        <v>11497031.5267842</v>
      </c>
      <c r="X28" s="1">
        <v>13442969.1788975</v>
      </c>
      <c r="Y28" s="1">
        <v>9706023.4632907305</v>
      </c>
      <c r="Z28" s="1">
        <v>13944540.330023</v>
      </c>
      <c r="AA28" s="1">
        <v>14712848.2311444</v>
      </c>
      <c r="AB28" s="1">
        <v>13431420.2840755</v>
      </c>
      <c r="AC28" s="1">
        <v>15671211.248387</v>
      </c>
      <c r="AD28" s="1">
        <v>10576637.343493899</v>
      </c>
      <c r="AE28" s="1">
        <v>12862988.699768599</v>
      </c>
      <c r="AF28" s="1">
        <v>12260185.1771369</v>
      </c>
      <c r="AG28" s="1">
        <v>7688611.0171176102</v>
      </c>
      <c r="AH28" s="1">
        <v>8661550.3057797104</v>
      </c>
      <c r="AI28" s="1">
        <v>14259015.228432201</v>
      </c>
      <c r="AJ28" s="1">
        <v>11486163.0488481</v>
      </c>
      <c r="AK28" s="1">
        <v>11597937.526851101</v>
      </c>
      <c r="AL28" s="1">
        <v>11058508.1185856</v>
      </c>
      <c r="AM28" s="1">
        <v>12459144.6156996</v>
      </c>
      <c r="AN28" s="1">
        <v>15463977.9405565</v>
      </c>
      <c r="AO28" s="1">
        <v>13479476.235776</v>
      </c>
      <c r="AP28" s="1">
        <v>12826343.90962</v>
      </c>
      <c r="AQ28" s="1">
        <v>13392326.350961801</v>
      </c>
      <c r="AR28" s="1">
        <v>11097215.146039801</v>
      </c>
      <c r="AS28" s="1">
        <v>11184649.793306399</v>
      </c>
      <c r="AT28" s="1">
        <v>8336598.0750880102</v>
      </c>
      <c r="AU28" s="1">
        <v>13917283.5280101</v>
      </c>
      <c r="AV28" s="1">
        <v>11682308.750651101</v>
      </c>
      <c r="AW28" s="1">
        <v>14063617.725612</v>
      </c>
      <c r="AX28" s="1">
        <v>13157783.9439114</v>
      </c>
      <c r="AY28" s="1">
        <v>11646002.1292114</v>
      </c>
      <c r="AZ28" s="1">
        <v>7840121.7820275603</v>
      </c>
      <c r="BA28" s="1">
        <v>10370896.5156123</v>
      </c>
      <c r="BB28" s="1">
        <v>9305539.6001390498</v>
      </c>
      <c r="BC28" s="1">
        <v>10364274.5371243</v>
      </c>
      <c r="BD28" s="1">
        <v>11973134.0558728</v>
      </c>
      <c r="BE28" s="1">
        <v>10032639.884196499</v>
      </c>
      <c r="BF28" s="1">
        <v>12446253.5485016</v>
      </c>
      <c r="BG28" s="1">
        <v>14029609.0317585</v>
      </c>
      <c r="BH28" s="1">
        <v>11357757.339524999</v>
      </c>
      <c r="BI28" s="1">
        <v>12377576.6754287</v>
      </c>
      <c r="BJ28" s="1">
        <v>9864723.8250761591</v>
      </c>
      <c r="BK28" s="1">
        <v>11546143.870532</v>
      </c>
      <c r="BL28" s="1">
        <v>13311633.843054</v>
      </c>
      <c r="BM28" s="1">
        <v>14090795.2497328</v>
      </c>
      <c r="BN28" s="1">
        <v>16429294.256813601</v>
      </c>
      <c r="BO28" s="1">
        <v>11068179.552974399</v>
      </c>
      <c r="BP28" s="1">
        <v>12432210.998175399</v>
      </c>
      <c r="BQ28" s="1">
        <v>10577208.870309301</v>
      </c>
      <c r="BR28" s="1">
        <v>11941249.780788399</v>
      </c>
      <c r="BS28" s="1">
        <v>9177212.0423565507</v>
      </c>
      <c r="BT28" s="1">
        <v>16321947.563963899</v>
      </c>
      <c r="BU28" s="1">
        <v>14057354.5025985</v>
      </c>
      <c r="BV28" s="1">
        <v>13197846.4598762</v>
      </c>
      <c r="BW28" s="1">
        <v>10113093.628906401</v>
      </c>
      <c r="BX28" s="1">
        <v>11108896.052809</v>
      </c>
      <c r="BY28" s="1">
        <v>12424888.0122441</v>
      </c>
      <c r="BZ28" s="1">
        <v>9054385.3773278296</v>
      </c>
      <c r="CA28" s="1">
        <v>11013066.469021801</v>
      </c>
      <c r="CB28" s="1">
        <v>7335584.2422820004</v>
      </c>
      <c r="CC28" s="1">
        <v>8849474.0534551106</v>
      </c>
      <c r="CD28" s="1">
        <v>10989792.043109801</v>
      </c>
      <c r="CE28" s="1">
        <v>9871978.6197538301</v>
      </c>
      <c r="CF28" s="1">
        <v>10181525.3734744</v>
      </c>
      <c r="CG28" s="1">
        <v>9518619.8291595895</v>
      </c>
      <c r="CH28" s="1">
        <v>14805900.038931601</v>
      </c>
      <c r="CI28" s="1">
        <v>12742139.396938</v>
      </c>
      <c r="CJ28" s="1">
        <v>11224194.5331428</v>
      </c>
      <c r="CK28" s="1">
        <v>15790696.8128992</v>
      </c>
      <c r="CL28" s="1">
        <v>11588121.418276301</v>
      </c>
      <c r="CM28" s="1">
        <v>10956301.7855801</v>
      </c>
      <c r="CN28" s="1">
        <v>11793628.671491301</v>
      </c>
      <c r="CO28" s="1">
        <v>10173608.3971998</v>
      </c>
      <c r="CP28" s="1">
        <v>15679347.2836922</v>
      </c>
      <c r="CQ28" s="1">
        <v>10805078.3343777</v>
      </c>
      <c r="CR28" s="1">
        <v>9949196.4970826805</v>
      </c>
      <c r="CS28" s="1">
        <v>12998605.1403143</v>
      </c>
      <c r="CT28" s="1">
        <v>13318022.7777998</v>
      </c>
      <c r="CU28" s="1">
        <v>9858543.2141916193</v>
      </c>
      <c r="CV28" s="1">
        <v>11404851.822834801</v>
      </c>
      <c r="CW28" s="1">
        <v>13292331.844492201</v>
      </c>
      <c r="CX28" s="1">
        <v>12610922.941535899</v>
      </c>
      <c r="CY28" s="1">
        <v>10611918.812542399</v>
      </c>
      <c r="CZ28" s="1">
        <v>12291246.2649993</v>
      </c>
      <c r="DA28" s="1">
        <v>7689511.0331623396</v>
      </c>
      <c r="DB28" s="1">
        <v>12021568.207781</v>
      </c>
      <c r="DC28" s="1">
        <v>10688625.5675024</v>
      </c>
      <c r="DD28" s="1">
        <v>12507948.4777217</v>
      </c>
      <c r="DE28" s="1">
        <v>14940170.040667299</v>
      </c>
      <c r="DF28" s="1">
        <v>11447097.393894801</v>
      </c>
      <c r="DG28" s="1">
        <v>13208243.694305601</v>
      </c>
      <c r="DH28" s="1">
        <v>10847312.1589933</v>
      </c>
      <c r="DI28" s="1">
        <v>11446931.0850523</v>
      </c>
      <c r="DJ28" s="1">
        <v>13495879.553939899</v>
      </c>
      <c r="DK28" s="1">
        <v>10121525.5984302</v>
      </c>
      <c r="DL28" s="1">
        <v>15413714.155018801</v>
      </c>
      <c r="DM28" s="1">
        <v>9564633.6486750897</v>
      </c>
      <c r="DN28" s="1">
        <v>18544809.182457399</v>
      </c>
      <c r="DO28" s="1">
        <v>16819809.710628498</v>
      </c>
      <c r="DP28" s="1">
        <v>9815465.7128926609</v>
      </c>
      <c r="DQ28" s="1">
        <v>11424410.950332001</v>
      </c>
      <c r="DR28" s="1">
        <v>9521199.9942226</v>
      </c>
      <c r="DS28" s="1">
        <v>26413811.480321001</v>
      </c>
      <c r="DT28" s="1">
        <v>9244836.5394511409</v>
      </c>
      <c r="DU28" s="1">
        <v>11395734.136538699</v>
      </c>
      <c r="DV28" s="1">
        <v>13188966.504886899</v>
      </c>
      <c r="DW28" s="1">
        <v>9422976.9999186192</v>
      </c>
      <c r="DX28" s="1">
        <v>14510574.791262001</v>
      </c>
      <c r="DY28" s="1">
        <v>10142145.932672899</v>
      </c>
      <c r="DZ28" s="1">
        <v>16287954.099361699</v>
      </c>
      <c r="EA28" s="1">
        <v>9128799.4324095193</v>
      </c>
      <c r="EB28" s="1">
        <v>11910057.1153455</v>
      </c>
      <c r="EC28" s="1">
        <v>10512715.1872869</v>
      </c>
      <c r="ED28" s="1">
        <v>7701671.6674153097</v>
      </c>
      <c r="EE28" s="1">
        <v>11479022.235362301</v>
      </c>
      <c r="EF28" s="1">
        <v>13180454.897402599</v>
      </c>
      <c r="EG28" s="1">
        <v>7999279.6573684402</v>
      </c>
      <c r="EH28" s="1">
        <v>10998326.0389552</v>
      </c>
      <c r="EI28" s="1">
        <v>13572898.683418199</v>
      </c>
      <c r="EJ28" s="1">
        <v>13475615.817002701</v>
      </c>
      <c r="EK28" s="1">
        <v>12170039.976302501</v>
      </c>
      <c r="EL28" s="1">
        <v>8819394.2782944795</v>
      </c>
      <c r="EM28" s="1">
        <v>11135350.335294301</v>
      </c>
      <c r="EN28" s="1">
        <v>10929708.050706901</v>
      </c>
      <c r="EO28" s="1">
        <v>10999775.3421633</v>
      </c>
      <c r="EP28" s="1">
        <v>8904363.4536472708</v>
      </c>
      <c r="EQ28" s="1">
        <v>9941710.6186631005</v>
      </c>
      <c r="ER28" s="1">
        <v>11227399.9335574</v>
      </c>
      <c r="ES28" s="1">
        <v>9399843.7966540605</v>
      </c>
      <c r="ET28" s="1">
        <v>14855487.834342601</v>
      </c>
      <c r="EU28" s="1">
        <v>15717337.6352794</v>
      </c>
      <c r="EV28" s="1">
        <v>13177726.7841304</v>
      </c>
      <c r="EW28" s="1">
        <v>7867386.7929745</v>
      </c>
      <c r="EX28" s="1">
        <v>9357336.3349360209</v>
      </c>
      <c r="EY28" s="1">
        <v>8529436.5650699902</v>
      </c>
      <c r="EZ28" s="1">
        <v>12093475.462045301</v>
      </c>
      <c r="FA28" s="1">
        <v>10635709.6927626</v>
      </c>
      <c r="FB28" s="1">
        <v>10990705.165451</v>
      </c>
      <c r="FC28" s="1">
        <v>13178329.4900226</v>
      </c>
      <c r="FD28" s="1">
        <v>11277339.229069499</v>
      </c>
      <c r="FE28" s="1">
        <v>9839136.6201779004</v>
      </c>
      <c r="FF28" s="1">
        <v>9773728.4952397309</v>
      </c>
      <c r="FG28" s="1">
        <v>10102532.702443801</v>
      </c>
      <c r="FH28" s="1">
        <v>15124736.321518101</v>
      </c>
      <c r="FI28" s="1">
        <v>14238089.4932594</v>
      </c>
      <c r="FJ28" s="1">
        <v>13619695.9400704</v>
      </c>
      <c r="FK28" s="1">
        <v>10427403.973728901</v>
      </c>
      <c r="FL28" s="1">
        <v>9790058.5040252805</v>
      </c>
      <c r="FM28" s="1">
        <v>8633525.8705403395</v>
      </c>
      <c r="FN28" s="1">
        <v>18233669.069900099</v>
      </c>
      <c r="FO28" s="1">
        <v>13297751.721589999</v>
      </c>
      <c r="FP28" s="1">
        <v>14144229.4007085</v>
      </c>
      <c r="FQ28" s="1">
        <v>11905144.553185901</v>
      </c>
      <c r="FR28" s="1">
        <v>9008880.1194660608</v>
      </c>
      <c r="FS28" s="1">
        <v>17086019.0770762</v>
      </c>
      <c r="FT28" s="1">
        <v>10060724.717398601</v>
      </c>
      <c r="FU28" s="1">
        <v>8109736.9477889696</v>
      </c>
      <c r="FV28" s="1">
        <v>20050466.373908501</v>
      </c>
      <c r="FW28" s="1">
        <v>10717002.2593848</v>
      </c>
      <c r="FX28" s="1">
        <v>7624751.1987673296</v>
      </c>
      <c r="FY28" s="1">
        <v>10690038.2335307</v>
      </c>
      <c r="FZ28" s="1">
        <v>11955904.283820599</v>
      </c>
      <c r="GA28" s="1">
        <v>9741945.1037656106</v>
      </c>
      <c r="GB28" s="1">
        <v>7523945.6906331005</v>
      </c>
      <c r="GC28" s="1">
        <v>9904106.8142343499</v>
      </c>
      <c r="GD28" s="1">
        <v>21079802.414744701</v>
      </c>
      <c r="GE28" s="1">
        <v>11437006.2215546</v>
      </c>
      <c r="GF28" s="1">
        <v>9149082.9683920201</v>
      </c>
      <c r="GG28" s="1">
        <v>11096370.9814975</v>
      </c>
      <c r="GH28" s="1">
        <v>11551785.9108233</v>
      </c>
      <c r="GI28" s="1">
        <v>8874729.2065186705</v>
      </c>
      <c r="GJ28" s="1">
        <v>9942374.09606863</v>
      </c>
      <c r="GK28" s="1">
        <v>11182763.459362101</v>
      </c>
      <c r="GL28" s="1">
        <v>16195741.9306038</v>
      </c>
      <c r="GM28" s="1">
        <v>12479931.470099799</v>
      </c>
      <c r="GN28" s="1">
        <v>11081125.0430946</v>
      </c>
      <c r="GO28" s="1">
        <v>10788399.8875164</v>
      </c>
      <c r="GP28" s="1">
        <v>12909342.0103362</v>
      </c>
      <c r="GQ28" s="1">
        <v>18944187.105257399</v>
      </c>
      <c r="GR28" s="1">
        <v>16395966.0724272</v>
      </c>
      <c r="GS28" s="1">
        <v>10644652.0183578</v>
      </c>
      <c r="GT28" s="1">
        <v>9947819.1077129208</v>
      </c>
      <c r="GU28" s="1">
        <v>17773008.057577301</v>
      </c>
      <c r="GV28" s="1">
        <v>10741175.4912243</v>
      </c>
      <c r="GW28" s="1">
        <v>13101499.094123401</v>
      </c>
      <c r="GX28" s="1">
        <v>8949163.7996401992</v>
      </c>
      <c r="GY28" s="1">
        <v>14163698.0544482</v>
      </c>
      <c r="GZ28" s="1">
        <v>13168573.6072332</v>
      </c>
      <c r="HA28" s="1">
        <v>9646756.1098092496</v>
      </c>
      <c r="HB28" s="1">
        <v>9936334.0833126195</v>
      </c>
      <c r="HC28" s="1">
        <v>12758945.8288294</v>
      </c>
      <c r="HD28" s="1">
        <v>7628688.0121878702</v>
      </c>
      <c r="HE28" s="1">
        <v>8512116.9535006192</v>
      </c>
      <c r="HF28" s="1">
        <v>8243264.61602733</v>
      </c>
      <c r="HG28" s="1">
        <v>11164857.4275518</v>
      </c>
      <c r="HH28" s="1">
        <v>11277024.421156101</v>
      </c>
      <c r="HI28" s="1">
        <v>11448214.2370358</v>
      </c>
      <c r="HJ28" s="1">
        <v>9863195.0999299698</v>
      </c>
      <c r="HK28" s="1">
        <v>11756730.657013601</v>
      </c>
      <c r="HL28" s="1">
        <v>9021983.3571796101</v>
      </c>
      <c r="HM28" s="1">
        <v>7750249.6006325101</v>
      </c>
      <c r="HN28" s="1">
        <v>10343400.1650436</v>
      </c>
      <c r="HO28" s="1">
        <v>12987440.979405699</v>
      </c>
      <c r="HP28" s="1">
        <v>15318669.985658901</v>
      </c>
      <c r="HQ28" s="1">
        <v>10524118.707435099</v>
      </c>
      <c r="HR28" s="1">
        <v>10556898.5585681</v>
      </c>
      <c r="HS28" s="1">
        <v>9400130.2707023509</v>
      </c>
      <c r="HT28" s="1">
        <v>9050387.19132041</v>
      </c>
      <c r="HU28" s="1">
        <v>9847007.9784061294</v>
      </c>
      <c r="HV28" s="1">
        <v>11364338.829327701</v>
      </c>
      <c r="HW28" s="1">
        <v>10327251.0277771</v>
      </c>
      <c r="HX28" s="1">
        <v>9010819.78303238</v>
      </c>
      <c r="HY28" s="1">
        <v>12594237.947110699</v>
      </c>
      <c r="HZ28" s="1">
        <v>11991426.050912499</v>
      </c>
      <c r="IA28" s="1">
        <v>13437789.484423701</v>
      </c>
      <c r="IB28" s="1">
        <v>7037826.4744859301</v>
      </c>
      <c r="IC28" s="1">
        <v>9630458.8750819396</v>
      </c>
      <c r="ID28" s="1">
        <v>9901911.6100618001</v>
      </c>
      <c r="IE28" s="1">
        <v>7481583.8286391599</v>
      </c>
      <c r="IF28" s="1">
        <v>9606228.0473052002</v>
      </c>
      <c r="IG28" s="1">
        <v>6639543.9047961896</v>
      </c>
      <c r="IH28" s="1">
        <v>9412992.9940551501</v>
      </c>
      <c r="II28" s="1">
        <v>12886499.9365685</v>
      </c>
    </row>
    <row r="29" spans="1:243" x14ac:dyDescent="0.25">
      <c r="A29" s="1" t="s">
        <v>1641</v>
      </c>
      <c r="B29" s="4" t="s">
        <v>141</v>
      </c>
      <c r="C29" s="4" t="s">
        <v>142</v>
      </c>
      <c r="D29" s="35" t="s">
        <v>0</v>
      </c>
      <c r="E29" s="35" t="s">
        <v>0</v>
      </c>
      <c r="F29" s="35" t="s">
        <v>0</v>
      </c>
      <c r="G29" s="35" t="s">
        <v>0</v>
      </c>
      <c r="H29" s="35" t="s">
        <v>0</v>
      </c>
      <c r="I29" s="35" t="s">
        <v>0</v>
      </c>
      <c r="J29" s="35" t="s">
        <v>0</v>
      </c>
      <c r="K29" s="35" t="s">
        <v>0</v>
      </c>
      <c r="L29" s="35" t="s">
        <v>0</v>
      </c>
      <c r="M29" s="35" t="s">
        <v>0</v>
      </c>
      <c r="N29" s="1" t="s">
        <v>0</v>
      </c>
      <c r="O29" s="1" t="s">
        <v>0</v>
      </c>
      <c r="P29" s="1" t="s">
        <v>0</v>
      </c>
      <c r="Q29" s="1" t="s">
        <v>0</v>
      </c>
      <c r="R29" s="1" t="s">
        <v>0</v>
      </c>
      <c r="S29" s="1" t="s">
        <v>0</v>
      </c>
      <c r="T29" s="1" t="s">
        <v>0</v>
      </c>
      <c r="U29" s="1" t="s">
        <v>0</v>
      </c>
      <c r="V29" s="1" t="s">
        <v>0</v>
      </c>
      <c r="W29" s="1" t="s">
        <v>0</v>
      </c>
      <c r="X29" s="1" t="s">
        <v>0</v>
      </c>
      <c r="Y29" s="1" t="s">
        <v>0</v>
      </c>
      <c r="Z29" s="1" t="s">
        <v>0</v>
      </c>
      <c r="AA29" s="1" t="s">
        <v>0</v>
      </c>
      <c r="AB29" s="1" t="s">
        <v>0</v>
      </c>
      <c r="AC29" s="1" t="s">
        <v>0</v>
      </c>
      <c r="AD29" s="1" t="s">
        <v>0</v>
      </c>
      <c r="AE29" s="1" t="s">
        <v>0</v>
      </c>
      <c r="AF29" s="1" t="s">
        <v>0</v>
      </c>
      <c r="AG29" s="1" t="s">
        <v>0</v>
      </c>
      <c r="AH29" s="1" t="s">
        <v>0</v>
      </c>
      <c r="AI29" s="1" t="s">
        <v>0</v>
      </c>
      <c r="AJ29" s="1" t="s">
        <v>0</v>
      </c>
      <c r="AK29" s="1" t="s">
        <v>0</v>
      </c>
      <c r="AL29" s="1" t="s">
        <v>0</v>
      </c>
      <c r="AM29" s="1" t="s">
        <v>0</v>
      </c>
      <c r="AN29" s="1" t="s">
        <v>0</v>
      </c>
      <c r="AO29" s="1" t="s">
        <v>0</v>
      </c>
      <c r="AP29" s="1" t="s">
        <v>0</v>
      </c>
      <c r="AQ29" s="1" t="s">
        <v>0</v>
      </c>
      <c r="AR29" s="1" t="s">
        <v>0</v>
      </c>
      <c r="AS29" s="1" t="s">
        <v>0</v>
      </c>
      <c r="AT29" s="1" t="s">
        <v>0</v>
      </c>
      <c r="AU29" s="1" t="s">
        <v>0</v>
      </c>
      <c r="AV29" s="1" t="s">
        <v>0</v>
      </c>
      <c r="AW29" s="1" t="s">
        <v>0</v>
      </c>
      <c r="AX29" s="1" t="s">
        <v>0</v>
      </c>
      <c r="AY29" s="1" t="s">
        <v>0</v>
      </c>
      <c r="AZ29" s="1" t="s">
        <v>0</v>
      </c>
      <c r="BA29" s="1" t="s">
        <v>0</v>
      </c>
      <c r="BB29" s="1" t="s">
        <v>0</v>
      </c>
      <c r="BC29" s="1" t="s">
        <v>0</v>
      </c>
      <c r="BD29" s="1" t="s">
        <v>0</v>
      </c>
      <c r="BE29" s="1" t="s">
        <v>0</v>
      </c>
      <c r="BF29" s="1" t="s">
        <v>0</v>
      </c>
      <c r="BG29" s="1" t="s">
        <v>0</v>
      </c>
      <c r="BH29" s="1" t="s">
        <v>0</v>
      </c>
      <c r="BI29" s="1" t="s">
        <v>0</v>
      </c>
      <c r="BJ29" s="1" t="s">
        <v>0</v>
      </c>
      <c r="BK29" s="1" t="s">
        <v>0</v>
      </c>
      <c r="BL29" s="1" t="s">
        <v>0</v>
      </c>
      <c r="BM29" s="1" t="s">
        <v>0</v>
      </c>
      <c r="BN29" s="1" t="s">
        <v>0</v>
      </c>
      <c r="BO29" s="1" t="s">
        <v>0</v>
      </c>
      <c r="BP29" s="1" t="s">
        <v>0</v>
      </c>
      <c r="BQ29" s="1" t="s">
        <v>0</v>
      </c>
      <c r="BR29" s="1" t="s">
        <v>0</v>
      </c>
      <c r="BS29" s="1" t="s">
        <v>0</v>
      </c>
      <c r="BT29" s="1" t="s">
        <v>0</v>
      </c>
      <c r="BU29" s="1" t="s">
        <v>0</v>
      </c>
      <c r="BV29" s="1" t="s">
        <v>0</v>
      </c>
      <c r="BW29" s="1" t="s">
        <v>0</v>
      </c>
      <c r="BX29" s="1" t="s">
        <v>0</v>
      </c>
      <c r="BY29" s="1" t="s">
        <v>0</v>
      </c>
      <c r="BZ29" s="1" t="s">
        <v>0</v>
      </c>
      <c r="CA29" s="1" t="s">
        <v>0</v>
      </c>
      <c r="CB29" s="1" t="s">
        <v>0</v>
      </c>
      <c r="CC29" s="1" t="s">
        <v>0</v>
      </c>
      <c r="CD29" s="1" t="s">
        <v>0</v>
      </c>
      <c r="CE29" s="1" t="s">
        <v>0</v>
      </c>
      <c r="CF29" s="1" t="s">
        <v>0</v>
      </c>
      <c r="CG29" s="1" t="s">
        <v>0</v>
      </c>
      <c r="CH29" s="1" t="s">
        <v>0</v>
      </c>
      <c r="CI29" s="1" t="s">
        <v>0</v>
      </c>
      <c r="CJ29" s="1" t="s">
        <v>0</v>
      </c>
      <c r="CK29" s="1" t="s">
        <v>0</v>
      </c>
      <c r="CL29" s="1" t="s">
        <v>0</v>
      </c>
      <c r="CM29" s="1" t="s">
        <v>0</v>
      </c>
      <c r="CN29" s="1" t="s">
        <v>0</v>
      </c>
      <c r="CO29" s="1" t="s">
        <v>0</v>
      </c>
      <c r="CP29" s="1" t="s">
        <v>0</v>
      </c>
      <c r="CQ29" s="1" t="s">
        <v>0</v>
      </c>
      <c r="CR29" s="1" t="s">
        <v>0</v>
      </c>
      <c r="CS29" s="1" t="s">
        <v>0</v>
      </c>
      <c r="CT29" s="1" t="s">
        <v>0</v>
      </c>
      <c r="CU29" s="1" t="s">
        <v>0</v>
      </c>
      <c r="CV29" s="1" t="s">
        <v>0</v>
      </c>
      <c r="CW29" s="1" t="s">
        <v>0</v>
      </c>
      <c r="CX29" s="1" t="s">
        <v>0</v>
      </c>
      <c r="CY29" s="1" t="s">
        <v>0</v>
      </c>
      <c r="CZ29" s="1" t="s">
        <v>0</v>
      </c>
      <c r="DA29" s="1" t="s">
        <v>0</v>
      </c>
      <c r="DB29" s="1" t="s">
        <v>0</v>
      </c>
      <c r="DC29" s="1" t="s">
        <v>0</v>
      </c>
      <c r="DD29" s="1" t="s">
        <v>0</v>
      </c>
      <c r="DE29" s="1" t="s">
        <v>0</v>
      </c>
      <c r="DF29" s="1" t="s">
        <v>0</v>
      </c>
      <c r="DG29" s="1" t="s">
        <v>0</v>
      </c>
      <c r="DH29" s="1" t="s">
        <v>0</v>
      </c>
      <c r="DI29" s="1" t="s">
        <v>0</v>
      </c>
      <c r="DJ29" s="1" t="s">
        <v>0</v>
      </c>
      <c r="DK29" s="1" t="s">
        <v>0</v>
      </c>
      <c r="DL29" s="1" t="s">
        <v>0</v>
      </c>
      <c r="DM29" s="1" t="s">
        <v>0</v>
      </c>
      <c r="DN29" s="1" t="s">
        <v>0</v>
      </c>
      <c r="DO29" s="1" t="s">
        <v>0</v>
      </c>
      <c r="DP29" s="1" t="s">
        <v>0</v>
      </c>
      <c r="DQ29" s="1" t="s">
        <v>0</v>
      </c>
      <c r="DR29" s="1" t="s">
        <v>0</v>
      </c>
      <c r="DS29" s="1" t="s">
        <v>0</v>
      </c>
      <c r="DT29" s="1" t="s">
        <v>0</v>
      </c>
      <c r="DU29" s="1" t="s">
        <v>0</v>
      </c>
      <c r="DV29" s="1" t="s">
        <v>0</v>
      </c>
      <c r="DW29" s="1" t="s">
        <v>0</v>
      </c>
      <c r="DX29" s="1" t="s">
        <v>0</v>
      </c>
      <c r="DY29" s="1" t="s">
        <v>0</v>
      </c>
      <c r="DZ29" s="1" t="s">
        <v>0</v>
      </c>
      <c r="EA29" s="1" t="s">
        <v>0</v>
      </c>
      <c r="EB29" s="1" t="s">
        <v>0</v>
      </c>
      <c r="EC29" s="1" t="s">
        <v>0</v>
      </c>
      <c r="ED29" s="1" t="s">
        <v>0</v>
      </c>
      <c r="EE29" s="1" t="s">
        <v>0</v>
      </c>
      <c r="EF29" s="1" t="s">
        <v>0</v>
      </c>
      <c r="EG29" s="1" t="s">
        <v>0</v>
      </c>
      <c r="EH29" s="1" t="s">
        <v>0</v>
      </c>
      <c r="EI29" s="1" t="s">
        <v>0</v>
      </c>
      <c r="EJ29" s="1" t="s">
        <v>0</v>
      </c>
      <c r="EK29" s="1" t="s">
        <v>0</v>
      </c>
      <c r="EL29" s="1" t="s">
        <v>0</v>
      </c>
      <c r="EM29" s="1" t="s">
        <v>0</v>
      </c>
      <c r="EN29" s="1" t="s">
        <v>0</v>
      </c>
      <c r="EO29" s="1" t="s">
        <v>0</v>
      </c>
      <c r="EP29" s="1" t="s">
        <v>0</v>
      </c>
      <c r="EQ29" s="1" t="s">
        <v>0</v>
      </c>
      <c r="ER29" s="1" t="s">
        <v>0</v>
      </c>
      <c r="ES29" s="1" t="s">
        <v>0</v>
      </c>
      <c r="ET29" s="1" t="s">
        <v>0</v>
      </c>
      <c r="EU29" s="1" t="s">
        <v>0</v>
      </c>
      <c r="EV29" s="1" t="s">
        <v>0</v>
      </c>
      <c r="EW29" s="1" t="s">
        <v>0</v>
      </c>
      <c r="EX29" s="1" t="s">
        <v>0</v>
      </c>
      <c r="EY29" s="1" t="s">
        <v>0</v>
      </c>
      <c r="EZ29" s="1" t="s">
        <v>0</v>
      </c>
      <c r="FA29" s="1" t="s">
        <v>0</v>
      </c>
      <c r="FB29" s="1" t="s">
        <v>0</v>
      </c>
      <c r="FC29" s="1" t="s">
        <v>0</v>
      </c>
      <c r="FD29" s="1" t="s">
        <v>0</v>
      </c>
      <c r="FE29" s="1" t="s">
        <v>0</v>
      </c>
      <c r="FF29" s="1" t="s">
        <v>0</v>
      </c>
      <c r="FG29" s="1" t="s">
        <v>0</v>
      </c>
      <c r="FH29" s="1" t="s">
        <v>0</v>
      </c>
      <c r="FI29" s="1" t="s">
        <v>0</v>
      </c>
      <c r="FJ29" s="1" t="s">
        <v>0</v>
      </c>
      <c r="FK29" s="1" t="s">
        <v>0</v>
      </c>
      <c r="FL29" s="1" t="s">
        <v>0</v>
      </c>
      <c r="FM29" s="1" t="s">
        <v>0</v>
      </c>
      <c r="FN29" s="1" t="s">
        <v>0</v>
      </c>
      <c r="FO29" s="1" t="s">
        <v>0</v>
      </c>
      <c r="FP29" s="1" t="s">
        <v>0</v>
      </c>
      <c r="FQ29" s="1" t="s">
        <v>0</v>
      </c>
      <c r="FR29" s="1" t="s">
        <v>0</v>
      </c>
      <c r="FS29" s="1" t="s">
        <v>0</v>
      </c>
      <c r="FT29" s="1" t="s">
        <v>0</v>
      </c>
      <c r="FU29" s="1" t="s">
        <v>0</v>
      </c>
      <c r="FV29" s="1" t="s">
        <v>0</v>
      </c>
      <c r="FW29" s="1" t="s">
        <v>0</v>
      </c>
      <c r="FX29" s="1" t="s">
        <v>0</v>
      </c>
      <c r="FY29" s="1" t="s">
        <v>0</v>
      </c>
      <c r="FZ29" s="1" t="s">
        <v>0</v>
      </c>
      <c r="GA29" s="1" t="s">
        <v>0</v>
      </c>
      <c r="GB29" s="1" t="s">
        <v>0</v>
      </c>
      <c r="GC29" s="1" t="s">
        <v>0</v>
      </c>
      <c r="GD29" s="1" t="s">
        <v>0</v>
      </c>
      <c r="GE29" s="1" t="s">
        <v>0</v>
      </c>
      <c r="GF29" s="1" t="s">
        <v>0</v>
      </c>
      <c r="GG29" s="1" t="s">
        <v>0</v>
      </c>
      <c r="GH29" s="1" t="s">
        <v>0</v>
      </c>
      <c r="GI29" s="1" t="s">
        <v>0</v>
      </c>
      <c r="GJ29" s="1" t="s">
        <v>0</v>
      </c>
      <c r="GK29" s="1" t="s">
        <v>0</v>
      </c>
      <c r="GL29" s="1" t="s">
        <v>0</v>
      </c>
      <c r="GM29" s="1" t="s">
        <v>0</v>
      </c>
      <c r="GN29" s="1" t="s">
        <v>0</v>
      </c>
      <c r="GO29" s="1" t="s">
        <v>0</v>
      </c>
      <c r="GP29" s="1" t="s">
        <v>0</v>
      </c>
      <c r="GQ29" s="1" t="s">
        <v>0</v>
      </c>
      <c r="GR29" s="1" t="s">
        <v>0</v>
      </c>
      <c r="GS29" s="1" t="s">
        <v>0</v>
      </c>
      <c r="GT29" s="1" t="s">
        <v>0</v>
      </c>
      <c r="GU29" s="1" t="s">
        <v>0</v>
      </c>
      <c r="GV29" s="1" t="s">
        <v>0</v>
      </c>
      <c r="GW29" s="1" t="s">
        <v>0</v>
      </c>
      <c r="GX29" s="1" t="s">
        <v>0</v>
      </c>
      <c r="GY29" s="1" t="s">
        <v>0</v>
      </c>
      <c r="GZ29" s="1" t="s">
        <v>0</v>
      </c>
      <c r="HA29" s="1" t="s">
        <v>0</v>
      </c>
      <c r="HB29" s="1" t="s">
        <v>0</v>
      </c>
      <c r="HC29" s="1" t="s">
        <v>0</v>
      </c>
      <c r="HD29" s="1" t="s">
        <v>0</v>
      </c>
      <c r="HE29" s="1" t="s">
        <v>0</v>
      </c>
      <c r="HF29" s="1" t="s">
        <v>0</v>
      </c>
      <c r="HG29" s="1" t="s">
        <v>0</v>
      </c>
      <c r="HH29" s="1" t="s">
        <v>0</v>
      </c>
      <c r="HI29" s="1" t="s">
        <v>0</v>
      </c>
      <c r="HJ29" s="1" t="s">
        <v>0</v>
      </c>
      <c r="HK29" s="1" t="s">
        <v>0</v>
      </c>
      <c r="HL29" s="1" t="s">
        <v>0</v>
      </c>
      <c r="HM29" s="1" t="s">
        <v>0</v>
      </c>
      <c r="HN29" s="1" t="s">
        <v>0</v>
      </c>
      <c r="HO29" s="1" t="s">
        <v>0</v>
      </c>
      <c r="HP29" s="1" t="s">
        <v>0</v>
      </c>
      <c r="HQ29" s="1" t="s">
        <v>0</v>
      </c>
      <c r="HR29" s="1" t="s">
        <v>0</v>
      </c>
      <c r="HS29" s="1" t="s">
        <v>0</v>
      </c>
      <c r="HT29" s="1" t="s">
        <v>0</v>
      </c>
      <c r="HU29" s="1" t="s">
        <v>0</v>
      </c>
      <c r="HV29" s="1" t="s">
        <v>0</v>
      </c>
      <c r="HW29" s="1" t="s">
        <v>0</v>
      </c>
      <c r="HX29" s="1" t="s">
        <v>0</v>
      </c>
      <c r="HY29" s="1" t="s">
        <v>0</v>
      </c>
      <c r="HZ29" s="1" t="s">
        <v>0</v>
      </c>
      <c r="IA29" s="1" t="s">
        <v>0</v>
      </c>
      <c r="IB29" s="1" t="s">
        <v>0</v>
      </c>
      <c r="IC29" s="1" t="s">
        <v>0</v>
      </c>
      <c r="ID29" s="1" t="s">
        <v>0</v>
      </c>
      <c r="IE29" s="1" t="s">
        <v>0</v>
      </c>
      <c r="IF29" s="1" t="s">
        <v>0</v>
      </c>
      <c r="IG29" s="1" t="s">
        <v>0</v>
      </c>
      <c r="IH29" s="1" t="s">
        <v>0</v>
      </c>
      <c r="II29" s="1" t="s">
        <v>0</v>
      </c>
    </row>
    <row r="30" spans="1:243" x14ac:dyDescent="0.25">
      <c r="A30" s="1" t="s">
        <v>1642</v>
      </c>
      <c r="B30" s="4" t="s">
        <v>146</v>
      </c>
      <c r="C30" s="4" t="s">
        <v>147</v>
      </c>
      <c r="D30" s="35">
        <v>11398703.370134801</v>
      </c>
      <c r="E30" s="35">
        <v>9491705.9078208692</v>
      </c>
      <c r="F30" s="35">
        <v>12179996.553241201</v>
      </c>
      <c r="G30" s="35">
        <v>10174664.7346859</v>
      </c>
      <c r="H30" s="35">
        <v>20980854.087831002</v>
      </c>
      <c r="I30" s="35">
        <v>20308077.467688099</v>
      </c>
      <c r="J30" s="35">
        <v>16872600.3743141</v>
      </c>
      <c r="K30" s="35">
        <v>12210823.8489289</v>
      </c>
      <c r="L30" s="35">
        <v>11574737.5885673</v>
      </c>
      <c r="M30" s="35">
        <v>27052436.0092206</v>
      </c>
      <c r="N30" s="1">
        <v>18831621.590384901</v>
      </c>
      <c r="O30" s="1">
        <v>12295913.200593799</v>
      </c>
      <c r="P30" s="1">
        <v>21627210.219435502</v>
      </c>
      <c r="Q30" s="1">
        <v>8114060.8114443999</v>
      </c>
      <c r="R30" s="1">
        <v>8916968.7082981691</v>
      </c>
      <c r="S30" s="1">
        <v>12823698.841698499</v>
      </c>
      <c r="T30" s="1">
        <v>14912881.559752399</v>
      </c>
      <c r="U30" s="1">
        <v>18188251.219175</v>
      </c>
      <c r="V30" s="1">
        <v>18068712.568014599</v>
      </c>
      <c r="W30" s="1">
        <v>11154309.9766575</v>
      </c>
      <c r="X30" s="1">
        <v>14244134.384827301</v>
      </c>
      <c r="Y30" s="1">
        <v>5923775.1592990104</v>
      </c>
      <c r="Z30" s="1">
        <v>13631655.6523211</v>
      </c>
      <c r="AA30" s="1">
        <v>18799312.398302998</v>
      </c>
      <c r="AB30" s="1">
        <v>15320145.078963401</v>
      </c>
      <c r="AC30" s="1">
        <v>18558571.592232399</v>
      </c>
      <c r="AD30" s="1">
        <v>29910121.2318317</v>
      </c>
      <c r="AE30" s="1">
        <v>28240982.5720415</v>
      </c>
      <c r="AF30" s="1">
        <v>15814408.6821982</v>
      </c>
      <c r="AG30" s="1">
        <v>10332917.454375699</v>
      </c>
      <c r="AH30" s="1">
        <v>7947947.7665459998</v>
      </c>
      <c r="AI30" s="1">
        <v>10978650.432472199</v>
      </c>
      <c r="AJ30" s="1">
        <v>16355733.007024599</v>
      </c>
      <c r="AK30" s="1">
        <v>15578756.113816001</v>
      </c>
      <c r="AL30" s="1">
        <v>16002406.0112014</v>
      </c>
      <c r="AM30" s="1">
        <v>17514778.3115393</v>
      </c>
      <c r="AN30" s="1">
        <v>10913713.228942599</v>
      </c>
      <c r="AO30" s="1">
        <v>16224167.144027401</v>
      </c>
      <c r="AP30" s="1">
        <v>14422066.7455875</v>
      </c>
      <c r="AQ30" s="1">
        <v>13702365.114763301</v>
      </c>
      <c r="AR30" s="1">
        <v>12616048.5772762</v>
      </c>
      <c r="AS30" s="1">
        <v>25954428.901782401</v>
      </c>
      <c r="AT30" s="1">
        <v>10895219.0175457</v>
      </c>
      <c r="AU30" s="1">
        <v>11115777.0300972</v>
      </c>
      <c r="AV30" s="1">
        <v>11210284.362406</v>
      </c>
      <c r="AW30" s="1">
        <v>17567537.2590212</v>
      </c>
      <c r="AX30" s="1">
        <v>12736738.3587707</v>
      </c>
      <c r="AY30" s="1">
        <v>13170443.519910101</v>
      </c>
      <c r="AZ30" s="1">
        <v>8592957.7096253093</v>
      </c>
      <c r="BA30" s="1">
        <v>16591783.7539203</v>
      </c>
      <c r="BB30" s="1">
        <v>9966610.79442182</v>
      </c>
      <c r="BC30" s="1">
        <v>18156208.3350223</v>
      </c>
      <c r="BD30" s="1">
        <v>14904087.0713061</v>
      </c>
      <c r="BE30" s="1">
        <v>6489922.0349381696</v>
      </c>
      <c r="BF30" s="1">
        <v>11379212.4129907</v>
      </c>
      <c r="BG30" s="1">
        <v>20296119.526276499</v>
      </c>
      <c r="BH30" s="1">
        <v>14197798.404794799</v>
      </c>
      <c r="BI30" s="1">
        <v>14413382.4046921</v>
      </c>
      <c r="BJ30" s="1">
        <v>7749433.3840706097</v>
      </c>
      <c r="BK30" s="1">
        <v>10770652.2560216</v>
      </c>
      <c r="BL30" s="1">
        <v>17827080.8737357</v>
      </c>
      <c r="BM30" s="1">
        <v>14864727.6892116</v>
      </c>
      <c r="BN30" s="1">
        <v>18802273.697379399</v>
      </c>
      <c r="BO30" s="1">
        <v>8462929.6929936409</v>
      </c>
      <c r="BP30" s="1">
        <v>14694233.0126634</v>
      </c>
      <c r="BQ30" s="1">
        <v>8858714.3857010696</v>
      </c>
      <c r="BR30" s="1">
        <v>13652003.603512799</v>
      </c>
      <c r="BS30" s="1">
        <v>8419597.4858506192</v>
      </c>
      <c r="BT30" s="1">
        <v>12971898.668498401</v>
      </c>
      <c r="BU30" s="1">
        <v>12023518.182055701</v>
      </c>
      <c r="BV30" s="1">
        <v>11291867.2184914</v>
      </c>
      <c r="BW30" s="1">
        <v>10866407.8605581</v>
      </c>
      <c r="BX30" s="1">
        <v>11833024.8879542</v>
      </c>
      <c r="BY30" s="1">
        <v>10830072.825306799</v>
      </c>
      <c r="BZ30" s="1">
        <v>10602564.4879271</v>
      </c>
      <c r="CA30" s="1">
        <v>13053971.9850589</v>
      </c>
      <c r="CB30" s="1">
        <v>7188961.8477359898</v>
      </c>
      <c r="CC30" s="1">
        <v>14941900.415159199</v>
      </c>
      <c r="CD30" s="1">
        <v>18551286.647022899</v>
      </c>
      <c r="CE30" s="1">
        <v>18159682.022208299</v>
      </c>
      <c r="CF30" s="1">
        <v>8788916.3247634694</v>
      </c>
      <c r="CG30" s="1">
        <v>8744685.9754188694</v>
      </c>
      <c r="CH30" s="1">
        <v>9241586.93919787</v>
      </c>
      <c r="CI30" s="1">
        <v>11396200.3256505</v>
      </c>
      <c r="CJ30" s="1">
        <v>13305662.116248799</v>
      </c>
      <c r="CK30" s="1">
        <v>14322672.943360901</v>
      </c>
      <c r="CL30" s="1">
        <v>10097511.050688</v>
      </c>
      <c r="CM30" s="1">
        <v>13310719.5050845</v>
      </c>
      <c r="CN30" s="1">
        <v>20397566.6120103</v>
      </c>
      <c r="CO30" s="1">
        <v>7084113.3877373701</v>
      </c>
      <c r="CP30" s="1">
        <v>10221120.5216663</v>
      </c>
      <c r="CQ30" s="1">
        <v>12960409.1978053</v>
      </c>
      <c r="CR30" s="1">
        <v>11143305.2611148</v>
      </c>
      <c r="CS30" s="1">
        <v>7245064.5874380199</v>
      </c>
      <c r="CT30" s="1">
        <v>15490246.583476501</v>
      </c>
      <c r="CU30" s="1">
        <v>16948832.7563648</v>
      </c>
      <c r="CV30" s="1">
        <v>16644108.489705499</v>
      </c>
      <c r="CW30" s="1">
        <v>10578736.547349701</v>
      </c>
      <c r="CX30" s="1">
        <v>11036380.5855095</v>
      </c>
      <c r="CY30" s="1">
        <v>7807672.91599687</v>
      </c>
      <c r="CZ30" s="1">
        <v>16082872.07846</v>
      </c>
      <c r="DA30" s="1">
        <v>7309533.7053922601</v>
      </c>
      <c r="DB30" s="1">
        <v>14709442.9308207</v>
      </c>
      <c r="DC30" s="1">
        <v>15880201.931491699</v>
      </c>
      <c r="DD30" s="1">
        <v>12845394.198862299</v>
      </c>
      <c r="DE30" s="1">
        <v>19341762.965020299</v>
      </c>
      <c r="DF30" s="1">
        <v>11136392.217810901</v>
      </c>
      <c r="DG30" s="1">
        <v>12228812.2703394</v>
      </c>
      <c r="DH30" s="1">
        <v>9425017.6045135204</v>
      </c>
      <c r="DI30" s="1">
        <v>15471425.2516302</v>
      </c>
      <c r="DJ30" s="1">
        <v>23483899.992846798</v>
      </c>
      <c r="DK30" s="1">
        <v>9305967.4752767701</v>
      </c>
      <c r="DL30" s="1">
        <v>14691210.1358453</v>
      </c>
      <c r="DM30" s="1">
        <v>17036256.478638001</v>
      </c>
      <c r="DN30" s="1">
        <v>14527280.907951999</v>
      </c>
      <c r="DO30" s="1">
        <v>12668281.9205443</v>
      </c>
      <c r="DP30" s="1">
        <v>9405805.5339850094</v>
      </c>
      <c r="DQ30" s="1">
        <v>10175367.139026999</v>
      </c>
      <c r="DR30" s="1">
        <v>9810941.0731796604</v>
      </c>
      <c r="DS30" s="1">
        <v>16481559.613841901</v>
      </c>
      <c r="DT30" s="1">
        <v>20647158.909798499</v>
      </c>
      <c r="DU30" s="1">
        <v>9812489.5195584204</v>
      </c>
      <c r="DV30" s="1">
        <v>12727494.500032101</v>
      </c>
      <c r="DW30" s="1">
        <v>12825591.008149499</v>
      </c>
      <c r="DX30" s="1">
        <v>12739222.7867899</v>
      </c>
      <c r="DY30" s="1">
        <v>6155538.33138071</v>
      </c>
      <c r="DZ30" s="1">
        <v>15204338.5956893</v>
      </c>
      <c r="EA30" s="1">
        <v>7131248.8808822902</v>
      </c>
      <c r="EB30" s="1">
        <v>13051408.8360513</v>
      </c>
      <c r="EC30" s="1">
        <v>11794101.923443301</v>
      </c>
      <c r="ED30" s="1">
        <v>9155237.9595440608</v>
      </c>
      <c r="EE30" s="1">
        <v>13955796.876891401</v>
      </c>
      <c r="EF30" s="1">
        <v>17271992.299167201</v>
      </c>
      <c r="EG30" s="1">
        <v>11545574.271142</v>
      </c>
      <c r="EH30" s="1">
        <v>21893148.402429301</v>
      </c>
      <c r="EI30" s="1">
        <v>14230577.99075</v>
      </c>
      <c r="EJ30" s="1">
        <v>15365996.850548601</v>
      </c>
      <c r="EK30" s="1">
        <v>8895581.9683956001</v>
      </c>
      <c r="EL30" s="1">
        <v>8400983.4514646307</v>
      </c>
      <c r="EM30" s="1">
        <v>10019897.153182499</v>
      </c>
      <c r="EN30" s="1">
        <v>10729132.7338943</v>
      </c>
      <c r="EO30" s="1">
        <v>10489132.6174351</v>
      </c>
      <c r="EP30" s="1">
        <v>14342058.770854199</v>
      </c>
      <c r="EQ30" s="1">
        <v>9200397.6548202708</v>
      </c>
      <c r="ER30" s="1">
        <v>10974304.224426599</v>
      </c>
      <c r="ES30" s="1">
        <v>7598395.7580342898</v>
      </c>
      <c r="ET30" s="1">
        <v>14355193.1550286</v>
      </c>
      <c r="EU30" s="1">
        <v>14736623.8816971</v>
      </c>
      <c r="EV30" s="1">
        <v>12570561.960078901</v>
      </c>
      <c r="EW30" s="1">
        <v>14406466.469949</v>
      </c>
      <c r="EX30" s="1">
        <v>12458552.523549199</v>
      </c>
      <c r="EY30" s="1">
        <v>10958120.830010699</v>
      </c>
      <c r="EZ30" s="1">
        <v>11662357.705551</v>
      </c>
      <c r="FA30" s="1">
        <v>17118519.241357099</v>
      </c>
      <c r="FB30" s="1">
        <v>7113989.8785218801</v>
      </c>
      <c r="FC30" s="1">
        <v>12388957.7295416</v>
      </c>
      <c r="FD30" s="1">
        <v>21724807.3623478</v>
      </c>
      <c r="FE30" s="1">
        <v>13429903.172677699</v>
      </c>
      <c r="FF30" s="1">
        <v>22846842.889735799</v>
      </c>
      <c r="FG30" s="1">
        <v>12689981.0764241</v>
      </c>
      <c r="FH30" s="1">
        <v>18986703.578210201</v>
      </c>
      <c r="FI30" s="1">
        <v>11621886.7132619</v>
      </c>
      <c r="FJ30" s="1">
        <v>9696443.6857798696</v>
      </c>
      <c r="FK30" s="1">
        <v>9795260.7861067504</v>
      </c>
      <c r="FL30" s="1">
        <v>8716155.3556105997</v>
      </c>
      <c r="FM30" s="1">
        <v>8789742.2610773891</v>
      </c>
      <c r="FN30" s="1">
        <v>11200460.996002199</v>
      </c>
      <c r="FO30" s="1">
        <v>12659652.019863499</v>
      </c>
      <c r="FP30" s="1">
        <v>11564147.5840702</v>
      </c>
      <c r="FQ30" s="1">
        <v>14748040.019410601</v>
      </c>
      <c r="FR30" s="1">
        <v>11738236.834672101</v>
      </c>
      <c r="FS30" s="1">
        <v>19239379.861884501</v>
      </c>
      <c r="FT30" s="1">
        <v>9547606.2090207096</v>
      </c>
      <c r="FU30" s="1">
        <v>17668684.560794901</v>
      </c>
      <c r="FV30" s="1">
        <v>16246261.5520835</v>
      </c>
      <c r="FW30" s="1">
        <v>16446922.6831252</v>
      </c>
      <c r="FX30" s="1">
        <v>8888781.5954505503</v>
      </c>
      <c r="FY30" s="1">
        <v>7700060.6546703503</v>
      </c>
      <c r="FZ30" s="1">
        <v>8290093.7641532198</v>
      </c>
      <c r="GA30" s="1">
        <v>17996508.354781698</v>
      </c>
      <c r="GB30" s="1">
        <v>10182010.9873414</v>
      </c>
      <c r="GC30" s="1">
        <v>16055990.830486201</v>
      </c>
      <c r="GD30" s="1">
        <v>13883942.4976609</v>
      </c>
      <c r="GE30" s="1">
        <v>14843208.787588</v>
      </c>
      <c r="GF30" s="1">
        <v>9558664.9289620593</v>
      </c>
      <c r="GG30" s="1">
        <v>8728455.8002610207</v>
      </c>
      <c r="GH30" s="1">
        <v>9853004.33275651</v>
      </c>
      <c r="GI30" s="1">
        <v>15398221.410834</v>
      </c>
      <c r="GJ30" s="1">
        <v>9568575.4236130901</v>
      </c>
      <c r="GK30" s="1">
        <v>10699368.2299778</v>
      </c>
      <c r="GL30" s="1">
        <v>18525040.673731901</v>
      </c>
      <c r="GM30" s="1">
        <v>15730420.345748</v>
      </c>
      <c r="GN30" s="1">
        <v>14404068.211560201</v>
      </c>
      <c r="GO30" s="1">
        <v>11037555.360184001</v>
      </c>
      <c r="GP30" s="1">
        <v>21212446.111574698</v>
      </c>
      <c r="GQ30" s="1">
        <v>17317185.539270598</v>
      </c>
      <c r="GR30" s="1">
        <v>12422728.030115699</v>
      </c>
      <c r="GS30" s="1">
        <v>12391629.7962748</v>
      </c>
      <c r="GT30" s="1">
        <v>10936378.5542826</v>
      </c>
      <c r="GU30" s="1">
        <v>15740774.0505119</v>
      </c>
      <c r="GV30" s="1">
        <v>7414845.3649961296</v>
      </c>
      <c r="GW30" s="1">
        <v>12695434.0179601</v>
      </c>
      <c r="GX30" s="1">
        <v>10289566.3760175</v>
      </c>
      <c r="GY30" s="1">
        <v>12634103.699374501</v>
      </c>
      <c r="GZ30" s="1">
        <v>13178219.887878999</v>
      </c>
      <c r="HA30" s="1">
        <v>8224878.2224599002</v>
      </c>
      <c r="HB30" s="1">
        <v>15500345.1343136</v>
      </c>
      <c r="HC30" s="1">
        <v>13088017.3966133</v>
      </c>
      <c r="HD30" s="1">
        <v>11620188.095631801</v>
      </c>
      <c r="HE30" s="1">
        <v>14280794.411313601</v>
      </c>
      <c r="HF30" s="1">
        <v>6395209.6665645</v>
      </c>
      <c r="HG30" s="1">
        <v>9056035.1498386301</v>
      </c>
      <c r="HH30" s="1">
        <v>10228317.181082999</v>
      </c>
      <c r="HI30" s="1">
        <v>10252437.7152196</v>
      </c>
      <c r="HJ30" s="1">
        <v>9132057.5143048596</v>
      </c>
      <c r="HK30" s="1">
        <v>15553256.499567401</v>
      </c>
      <c r="HL30" s="1">
        <v>9389854.7091724109</v>
      </c>
      <c r="HM30" s="1">
        <v>14175725.433925699</v>
      </c>
      <c r="HN30" s="1">
        <v>10542683.229470201</v>
      </c>
      <c r="HO30" s="1">
        <v>23033619.263794601</v>
      </c>
      <c r="HP30" s="1">
        <v>9128335.4699659292</v>
      </c>
      <c r="HQ30" s="1">
        <v>10150236.446792001</v>
      </c>
      <c r="HR30" s="1">
        <v>8132494.0650110096</v>
      </c>
      <c r="HS30" s="1">
        <v>10824654.200366201</v>
      </c>
      <c r="HT30" s="1">
        <v>13559912.032560401</v>
      </c>
      <c r="HU30" s="1">
        <v>12538697.897426199</v>
      </c>
      <c r="HV30" s="1">
        <v>13101468.0868547</v>
      </c>
      <c r="HW30" s="1">
        <v>9035250.6356311906</v>
      </c>
      <c r="HX30" s="1">
        <v>9845430.8541589994</v>
      </c>
      <c r="HY30" s="1">
        <v>11611685.335483</v>
      </c>
      <c r="HZ30" s="1">
        <v>12488543.723994</v>
      </c>
      <c r="IA30" s="1">
        <v>11669006.5576896</v>
      </c>
      <c r="IB30" s="1">
        <v>6055726.7315782597</v>
      </c>
      <c r="IC30" s="1">
        <v>10015353.6544192</v>
      </c>
      <c r="ID30" s="1">
        <v>10149300.493370701</v>
      </c>
      <c r="IE30" s="1">
        <v>8136115.1141141001</v>
      </c>
      <c r="IF30" s="1">
        <v>7926076.0841998802</v>
      </c>
      <c r="IG30" s="1">
        <v>5163650.5598180797</v>
      </c>
      <c r="IH30" s="1">
        <v>11704656.530108901</v>
      </c>
      <c r="II30" s="1">
        <v>11086917.9383213</v>
      </c>
    </row>
    <row r="31" spans="1:243" x14ac:dyDescent="0.25">
      <c r="A31" s="1" t="s">
        <v>1643</v>
      </c>
      <c r="B31" s="4" t="s">
        <v>151</v>
      </c>
      <c r="C31" s="4" t="s">
        <v>152</v>
      </c>
      <c r="D31" s="35" t="s">
        <v>0</v>
      </c>
      <c r="E31" s="35" t="s">
        <v>0</v>
      </c>
      <c r="F31" s="35" t="s">
        <v>0</v>
      </c>
      <c r="G31" s="35" t="s">
        <v>0</v>
      </c>
      <c r="H31" s="35" t="s">
        <v>0</v>
      </c>
      <c r="I31" s="35" t="s">
        <v>0</v>
      </c>
      <c r="J31" s="35" t="s">
        <v>0</v>
      </c>
      <c r="K31" s="35" t="s">
        <v>0</v>
      </c>
      <c r="L31" s="35" t="s">
        <v>0</v>
      </c>
      <c r="M31" s="35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  <c r="CB31" s="1" t="s">
        <v>0</v>
      </c>
      <c r="CC31" s="1" t="s">
        <v>0</v>
      </c>
      <c r="CD31" s="1" t="s">
        <v>0</v>
      </c>
      <c r="CE31" s="1" t="s">
        <v>0</v>
      </c>
      <c r="CF31" s="1" t="s">
        <v>0</v>
      </c>
      <c r="CG31" s="1" t="s">
        <v>0</v>
      </c>
      <c r="CH31" s="1" t="s">
        <v>0</v>
      </c>
      <c r="CI31" s="1" t="s">
        <v>0</v>
      </c>
      <c r="CJ31" s="1" t="s">
        <v>0</v>
      </c>
      <c r="CK31" s="1" t="s">
        <v>0</v>
      </c>
      <c r="CL31" s="1" t="s">
        <v>0</v>
      </c>
      <c r="CM31" s="1" t="s">
        <v>0</v>
      </c>
      <c r="CN31" s="1" t="s">
        <v>0</v>
      </c>
      <c r="CO31" s="1" t="s">
        <v>0</v>
      </c>
      <c r="CP31" s="1" t="s">
        <v>0</v>
      </c>
      <c r="CQ31" s="1" t="s">
        <v>0</v>
      </c>
      <c r="CR31" s="1" t="s">
        <v>0</v>
      </c>
      <c r="CS31" s="1" t="s">
        <v>0</v>
      </c>
      <c r="CT31" s="1" t="s">
        <v>0</v>
      </c>
      <c r="CU31" s="1" t="s">
        <v>0</v>
      </c>
      <c r="CV31" s="1" t="s">
        <v>0</v>
      </c>
      <c r="CW31" s="1" t="s">
        <v>0</v>
      </c>
      <c r="CX31" s="1" t="s">
        <v>0</v>
      </c>
      <c r="CY31" s="1" t="s">
        <v>0</v>
      </c>
      <c r="CZ31" s="1" t="s">
        <v>0</v>
      </c>
      <c r="DA31" s="1" t="s">
        <v>0</v>
      </c>
      <c r="DB31" s="1" t="s">
        <v>0</v>
      </c>
      <c r="DC31" s="1" t="s">
        <v>0</v>
      </c>
      <c r="DD31" s="1" t="s">
        <v>0</v>
      </c>
      <c r="DE31" s="1" t="s">
        <v>0</v>
      </c>
      <c r="DF31" s="1" t="s">
        <v>0</v>
      </c>
      <c r="DG31" s="1" t="s">
        <v>0</v>
      </c>
      <c r="DH31" s="1" t="s">
        <v>0</v>
      </c>
      <c r="DI31" s="1" t="s">
        <v>0</v>
      </c>
      <c r="DJ31" s="1" t="s">
        <v>0</v>
      </c>
      <c r="DK31" s="1" t="s">
        <v>0</v>
      </c>
      <c r="DL31" s="1" t="s">
        <v>0</v>
      </c>
      <c r="DM31" s="1" t="s">
        <v>0</v>
      </c>
      <c r="DN31" s="1" t="s">
        <v>0</v>
      </c>
      <c r="DO31" s="1" t="s">
        <v>0</v>
      </c>
      <c r="DP31" s="1" t="s">
        <v>0</v>
      </c>
      <c r="DQ31" s="1" t="s">
        <v>0</v>
      </c>
      <c r="DR31" s="1" t="s">
        <v>0</v>
      </c>
      <c r="DS31" s="1" t="s">
        <v>0</v>
      </c>
      <c r="DT31" s="1" t="s">
        <v>0</v>
      </c>
      <c r="DU31" s="1" t="s">
        <v>0</v>
      </c>
      <c r="DV31" s="1" t="s">
        <v>0</v>
      </c>
      <c r="DW31" s="1" t="s">
        <v>0</v>
      </c>
      <c r="DX31" s="1" t="s">
        <v>0</v>
      </c>
      <c r="DY31" s="1" t="s">
        <v>0</v>
      </c>
      <c r="DZ31" s="1" t="s">
        <v>0</v>
      </c>
      <c r="EA31" s="1" t="s">
        <v>0</v>
      </c>
      <c r="EB31" s="1" t="s">
        <v>0</v>
      </c>
      <c r="EC31" s="1" t="s">
        <v>0</v>
      </c>
      <c r="ED31" s="1" t="s">
        <v>0</v>
      </c>
      <c r="EE31" s="1" t="s">
        <v>0</v>
      </c>
      <c r="EF31" s="1" t="s">
        <v>0</v>
      </c>
      <c r="EG31" s="1" t="s">
        <v>0</v>
      </c>
      <c r="EH31" s="1" t="s">
        <v>0</v>
      </c>
      <c r="EI31" s="1" t="s">
        <v>0</v>
      </c>
      <c r="EJ31" s="1" t="s">
        <v>0</v>
      </c>
      <c r="EK31" s="1" t="s">
        <v>0</v>
      </c>
      <c r="EL31" s="1" t="s">
        <v>0</v>
      </c>
      <c r="EM31" s="1" t="s">
        <v>0</v>
      </c>
      <c r="EN31" s="1" t="s">
        <v>0</v>
      </c>
      <c r="EO31" s="1" t="s">
        <v>0</v>
      </c>
      <c r="EP31" s="1" t="s">
        <v>0</v>
      </c>
      <c r="EQ31" s="1" t="s">
        <v>0</v>
      </c>
      <c r="ER31" s="1" t="s">
        <v>0</v>
      </c>
      <c r="ES31" s="1" t="s">
        <v>0</v>
      </c>
      <c r="ET31" s="1" t="s">
        <v>0</v>
      </c>
      <c r="EU31" s="1" t="s">
        <v>0</v>
      </c>
      <c r="EV31" s="1" t="s">
        <v>0</v>
      </c>
      <c r="EW31" s="1" t="s">
        <v>0</v>
      </c>
      <c r="EX31" s="1" t="s">
        <v>0</v>
      </c>
      <c r="EY31" s="1" t="s">
        <v>0</v>
      </c>
      <c r="EZ31" s="1" t="s">
        <v>0</v>
      </c>
      <c r="FA31" s="1" t="s">
        <v>0</v>
      </c>
      <c r="FB31" s="1" t="s">
        <v>0</v>
      </c>
      <c r="FC31" s="1" t="s">
        <v>0</v>
      </c>
      <c r="FD31" s="1" t="s">
        <v>0</v>
      </c>
      <c r="FE31" s="1" t="s">
        <v>0</v>
      </c>
      <c r="FF31" s="1" t="s">
        <v>0</v>
      </c>
      <c r="FG31" s="1" t="s">
        <v>0</v>
      </c>
      <c r="FH31" s="1" t="s">
        <v>0</v>
      </c>
      <c r="FI31" s="1" t="s">
        <v>0</v>
      </c>
      <c r="FJ31" s="1" t="s">
        <v>0</v>
      </c>
      <c r="FK31" s="1" t="s">
        <v>0</v>
      </c>
      <c r="FL31" s="1" t="s">
        <v>0</v>
      </c>
      <c r="FM31" s="1" t="s">
        <v>0</v>
      </c>
      <c r="FN31" s="1" t="s">
        <v>0</v>
      </c>
      <c r="FO31" s="1" t="s">
        <v>0</v>
      </c>
      <c r="FP31" s="1" t="s">
        <v>0</v>
      </c>
      <c r="FQ31" s="1" t="s">
        <v>0</v>
      </c>
      <c r="FR31" s="1" t="s">
        <v>0</v>
      </c>
      <c r="FS31" s="1" t="s">
        <v>0</v>
      </c>
      <c r="FT31" s="1" t="s">
        <v>0</v>
      </c>
      <c r="FU31" s="1" t="s">
        <v>0</v>
      </c>
      <c r="FV31" s="1" t="s">
        <v>0</v>
      </c>
      <c r="FW31" s="1" t="s">
        <v>0</v>
      </c>
      <c r="FX31" s="1" t="s">
        <v>0</v>
      </c>
      <c r="FY31" s="1" t="s">
        <v>0</v>
      </c>
      <c r="FZ31" s="1" t="s">
        <v>0</v>
      </c>
      <c r="GA31" s="1" t="s">
        <v>0</v>
      </c>
      <c r="GB31" s="1" t="s">
        <v>0</v>
      </c>
      <c r="GC31" s="1" t="s">
        <v>0</v>
      </c>
      <c r="GD31" s="1" t="s">
        <v>0</v>
      </c>
      <c r="GE31" s="1" t="s">
        <v>0</v>
      </c>
      <c r="GF31" s="1" t="s">
        <v>0</v>
      </c>
      <c r="GG31" s="1" t="s">
        <v>0</v>
      </c>
      <c r="GH31" s="1" t="s">
        <v>0</v>
      </c>
      <c r="GI31" s="1" t="s">
        <v>0</v>
      </c>
      <c r="GJ31" s="1" t="s">
        <v>0</v>
      </c>
      <c r="GK31" s="1" t="s">
        <v>0</v>
      </c>
      <c r="GL31" s="1" t="s">
        <v>0</v>
      </c>
      <c r="GM31" s="1" t="s">
        <v>0</v>
      </c>
      <c r="GN31" s="1" t="s">
        <v>0</v>
      </c>
      <c r="GO31" s="1" t="s">
        <v>0</v>
      </c>
      <c r="GP31" s="1" t="s">
        <v>0</v>
      </c>
      <c r="GQ31" s="1" t="s">
        <v>0</v>
      </c>
      <c r="GR31" s="1" t="s">
        <v>0</v>
      </c>
      <c r="GS31" s="1" t="s">
        <v>0</v>
      </c>
      <c r="GT31" s="1" t="s">
        <v>0</v>
      </c>
      <c r="GU31" s="1" t="s">
        <v>0</v>
      </c>
      <c r="GV31" s="1" t="s">
        <v>0</v>
      </c>
      <c r="GW31" s="1" t="s">
        <v>0</v>
      </c>
      <c r="GX31" s="1" t="s">
        <v>0</v>
      </c>
      <c r="GY31" s="1" t="s">
        <v>0</v>
      </c>
      <c r="GZ31" s="1" t="s">
        <v>0</v>
      </c>
      <c r="HA31" s="1" t="s">
        <v>0</v>
      </c>
      <c r="HB31" s="1" t="s">
        <v>0</v>
      </c>
      <c r="HC31" s="1" t="s">
        <v>0</v>
      </c>
      <c r="HD31" s="1" t="s">
        <v>0</v>
      </c>
      <c r="HE31" s="1" t="s">
        <v>0</v>
      </c>
      <c r="HF31" s="1" t="s">
        <v>0</v>
      </c>
      <c r="HG31" s="1" t="s">
        <v>0</v>
      </c>
      <c r="HH31" s="1" t="s">
        <v>0</v>
      </c>
      <c r="HI31" s="1" t="s">
        <v>0</v>
      </c>
      <c r="HJ31" s="1" t="s">
        <v>0</v>
      </c>
      <c r="HK31" s="1" t="s">
        <v>0</v>
      </c>
      <c r="HL31" s="1" t="s">
        <v>0</v>
      </c>
      <c r="HM31" s="1" t="s">
        <v>0</v>
      </c>
      <c r="HN31" s="1" t="s">
        <v>0</v>
      </c>
      <c r="HO31" s="1" t="s">
        <v>0</v>
      </c>
      <c r="HP31" s="1" t="s">
        <v>0</v>
      </c>
      <c r="HQ31" s="1" t="s">
        <v>0</v>
      </c>
      <c r="HR31" s="1" t="s">
        <v>0</v>
      </c>
      <c r="HS31" s="1" t="s">
        <v>0</v>
      </c>
      <c r="HT31" s="1" t="s">
        <v>0</v>
      </c>
      <c r="HU31" s="1" t="s">
        <v>0</v>
      </c>
      <c r="HV31" s="1" t="s">
        <v>0</v>
      </c>
      <c r="HW31" s="1" t="s">
        <v>0</v>
      </c>
      <c r="HX31" s="1" t="s">
        <v>0</v>
      </c>
      <c r="HY31" s="1" t="s">
        <v>0</v>
      </c>
      <c r="HZ31" s="1" t="s">
        <v>0</v>
      </c>
      <c r="IA31" s="1" t="s">
        <v>0</v>
      </c>
      <c r="IB31" s="1" t="s">
        <v>0</v>
      </c>
      <c r="IC31" s="1" t="s">
        <v>0</v>
      </c>
      <c r="ID31" s="1" t="s">
        <v>0</v>
      </c>
      <c r="IE31" s="1" t="s">
        <v>0</v>
      </c>
      <c r="IF31" s="1" t="s">
        <v>0</v>
      </c>
      <c r="IG31" s="1" t="s">
        <v>0</v>
      </c>
      <c r="IH31" s="1" t="s">
        <v>0</v>
      </c>
      <c r="II31" s="1" t="s">
        <v>0</v>
      </c>
    </row>
    <row r="32" spans="1:243" x14ac:dyDescent="0.25">
      <c r="A32" s="1" t="s">
        <v>1645</v>
      </c>
      <c r="B32" s="4" t="s">
        <v>156</v>
      </c>
      <c r="C32" s="4" t="s">
        <v>157</v>
      </c>
      <c r="D32" s="35">
        <v>1732678.4977348701</v>
      </c>
      <c r="E32" s="35">
        <v>438275.94677325699</v>
      </c>
      <c r="F32" s="35">
        <v>1008136.23695125</v>
      </c>
      <c r="G32" s="35">
        <v>276381.67647582898</v>
      </c>
      <c r="H32" s="35">
        <v>2001202.9351481199</v>
      </c>
      <c r="I32" s="35">
        <v>1100126.9578563101</v>
      </c>
      <c r="J32" s="35">
        <v>6895515.1850741198</v>
      </c>
      <c r="K32" s="35">
        <v>1845933.69503592</v>
      </c>
      <c r="L32" s="35">
        <v>1201105.18581978</v>
      </c>
      <c r="M32" s="35">
        <v>1271659.6564480599</v>
      </c>
      <c r="N32" s="1">
        <v>883033.82068791904</v>
      </c>
      <c r="O32" s="1">
        <v>914814.887614607</v>
      </c>
      <c r="P32" s="1">
        <v>395859.06019668002</v>
      </c>
      <c r="Q32" s="1">
        <v>271089.90806406998</v>
      </c>
      <c r="R32" s="1">
        <v>2554807.2065230198</v>
      </c>
      <c r="S32" s="1">
        <v>807923.70288729097</v>
      </c>
      <c r="T32" s="1">
        <v>774031.46804864495</v>
      </c>
      <c r="U32" s="1">
        <v>560410.46176444902</v>
      </c>
      <c r="V32" s="1">
        <v>1580816.9328941901</v>
      </c>
      <c r="W32" s="1">
        <v>3671440.25018318</v>
      </c>
      <c r="X32" s="1">
        <v>666225.82702287799</v>
      </c>
      <c r="Y32" s="1">
        <v>1272761.4139813799</v>
      </c>
      <c r="Z32" s="1">
        <v>1504099.4316316601</v>
      </c>
      <c r="AA32" s="1">
        <v>1164161.9725800201</v>
      </c>
      <c r="AB32" s="1">
        <v>2148681.9982690602</v>
      </c>
      <c r="AC32" s="1">
        <v>840424.788041541</v>
      </c>
      <c r="AD32" s="1">
        <v>741405.23019493895</v>
      </c>
      <c r="AE32" s="1">
        <v>1399419.5143524699</v>
      </c>
      <c r="AF32" s="1">
        <v>265546.95406148297</v>
      </c>
      <c r="AG32" s="1">
        <v>376950.86526545201</v>
      </c>
      <c r="AH32" s="1">
        <v>4196893.3675962798</v>
      </c>
      <c r="AI32" s="1">
        <v>1135716.61525789</v>
      </c>
      <c r="AJ32" s="1">
        <v>1807362.19711906</v>
      </c>
      <c r="AK32" s="1">
        <v>208231.15216236201</v>
      </c>
      <c r="AL32" s="1">
        <v>798449.38130580902</v>
      </c>
      <c r="AM32" s="1">
        <v>939807.35434708302</v>
      </c>
      <c r="AN32" s="1">
        <v>370796.35334623198</v>
      </c>
      <c r="AO32" s="1">
        <v>1171559.56370691</v>
      </c>
      <c r="AP32" s="1">
        <v>456023.476323487</v>
      </c>
      <c r="AQ32" s="1">
        <v>1135272.0455113</v>
      </c>
      <c r="AR32" s="1">
        <v>453707.661215609</v>
      </c>
      <c r="AS32" s="1">
        <v>395515.23949089198</v>
      </c>
      <c r="AT32" s="1">
        <v>233955.26934420801</v>
      </c>
      <c r="AU32" s="1">
        <v>1919924.04199672</v>
      </c>
      <c r="AV32" s="1">
        <v>833595.90229530702</v>
      </c>
      <c r="AW32" s="1">
        <v>1236748.1620028401</v>
      </c>
      <c r="AX32" s="1">
        <v>3259160.4454659601</v>
      </c>
      <c r="AY32" s="1">
        <v>2864045.0805951301</v>
      </c>
      <c r="AZ32" s="1">
        <v>458652.54422655399</v>
      </c>
      <c r="BA32" s="1">
        <v>2852395.4297131202</v>
      </c>
      <c r="BB32" s="1">
        <v>284016.35876035999</v>
      </c>
      <c r="BC32" s="1">
        <v>1361963.30429965</v>
      </c>
      <c r="BD32" s="1">
        <v>303435.05415232503</v>
      </c>
      <c r="BE32" s="1">
        <v>1827831.2009365701</v>
      </c>
      <c r="BF32" s="1">
        <v>744263.61434310197</v>
      </c>
      <c r="BG32" s="1">
        <v>819180.92888238502</v>
      </c>
      <c r="BH32" s="1">
        <v>485953.62168172101</v>
      </c>
      <c r="BI32" s="1">
        <v>623420.24029287195</v>
      </c>
      <c r="BJ32" s="1">
        <v>1169227.9723574901</v>
      </c>
      <c r="BK32" s="1">
        <v>1338097.4815915001</v>
      </c>
      <c r="BL32" s="1">
        <v>5219156.7800540403</v>
      </c>
      <c r="BM32" s="1">
        <v>2502570.10452015</v>
      </c>
      <c r="BN32" s="1">
        <v>959903.41017422604</v>
      </c>
      <c r="BO32" s="1">
        <v>1260215.8986891999</v>
      </c>
      <c r="BP32" s="1">
        <v>1430842.0680513</v>
      </c>
      <c r="BQ32" s="1">
        <v>1265250.7845078399</v>
      </c>
      <c r="BR32" s="1">
        <v>869198.75596956897</v>
      </c>
      <c r="BS32" s="1">
        <v>250230.49605257099</v>
      </c>
      <c r="BT32" s="1">
        <v>1203642.4068223501</v>
      </c>
      <c r="BU32" s="1">
        <v>3990878.86821482</v>
      </c>
      <c r="BV32" s="1">
        <v>884410.05469918996</v>
      </c>
      <c r="BW32" s="1">
        <v>724763.61568421801</v>
      </c>
      <c r="BX32" s="1">
        <v>2695710.7229350698</v>
      </c>
      <c r="BY32" s="1">
        <v>2953725.4142507301</v>
      </c>
      <c r="BZ32" s="1">
        <v>361984.85856795398</v>
      </c>
      <c r="CA32" s="1">
        <v>1193327.05322344</v>
      </c>
      <c r="CB32" s="1">
        <v>1997673.0721853101</v>
      </c>
      <c r="CC32" s="1">
        <v>220132.915852921</v>
      </c>
      <c r="CD32" s="1">
        <v>1840746.9454060299</v>
      </c>
      <c r="CE32" s="1">
        <v>782583.10319691</v>
      </c>
      <c r="CF32" s="1">
        <v>2042016.4556843401</v>
      </c>
      <c r="CG32" s="1">
        <v>260170.43908266301</v>
      </c>
      <c r="CH32" s="1">
        <v>3148744.1401348598</v>
      </c>
      <c r="CI32" s="1">
        <v>1707064.9036928599</v>
      </c>
      <c r="CJ32" s="1">
        <v>229108.90857074599</v>
      </c>
      <c r="CK32" s="1">
        <v>614676.10277611203</v>
      </c>
      <c r="CL32" s="1">
        <v>591301.12569240096</v>
      </c>
      <c r="CM32" s="1">
        <v>670814.88879213401</v>
      </c>
      <c r="CN32" s="1">
        <v>1304449.43562046</v>
      </c>
      <c r="CO32" s="1">
        <v>1353906.1675525799</v>
      </c>
      <c r="CP32" s="1">
        <v>1610446.30623083</v>
      </c>
      <c r="CQ32" s="1">
        <v>2111958.3435431002</v>
      </c>
      <c r="CR32" s="1">
        <v>4438048.9499885198</v>
      </c>
      <c r="CS32" s="1">
        <v>2229636.7215512302</v>
      </c>
      <c r="CT32" s="1">
        <v>1651948.54021393</v>
      </c>
      <c r="CU32" s="1">
        <v>259806.23015960699</v>
      </c>
      <c r="CV32" s="1">
        <v>1579052.23884852</v>
      </c>
      <c r="CW32" s="1">
        <v>6293801.2058456698</v>
      </c>
      <c r="CX32" s="1">
        <v>405559.09441263101</v>
      </c>
      <c r="CY32" s="1">
        <v>961943.46724743198</v>
      </c>
      <c r="CZ32" s="1">
        <v>1345900.9537075099</v>
      </c>
      <c r="DA32" s="1">
        <v>164584.095203751</v>
      </c>
      <c r="DB32" s="1">
        <v>1892273.07557246</v>
      </c>
      <c r="DC32" s="1">
        <v>834525.76550557604</v>
      </c>
      <c r="DD32" s="1">
        <v>1888696.96232126</v>
      </c>
      <c r="DE32" s="1">
        <v>1060039.37690915</v>
      </c>
      <c r="DF32" s="1">
        <v>984174.99157039297</v>
      </c>
      <c r="DG32" s="1">
        <v>573638.43172792695</v>
      </c>
      <c r="DH32" s="1">
        <v>751875.97163164394</v>
      </c>
      <c r="DI32" s="1">
        <v>2297572.3861074601</v>
      </c>
      <c r="DJ32" s="1">
        <v>765657.42947668396</v>
      </c>
      <c r="DK32" s="1">
        <v>1923097.1426986901</v>
      </c>
      <c r="DL32" s="1">
        <v>1085059.81725766</v>
      </c>
      <c r="DM32" s="1">
        <v>633771.891269368</v>
      </c>
      <c r="DN32" s="1">
        <v>1276085.92399631</v>
      </c>
      <c r="DO32" s="1">
        <v>307436.74739823001</v>
      </c>
      <c r="DP32" s="1">
        <v>484166.19729363901</v>
      </c>
      <c r="DQ32" s="1">
        <v>3885411.8112747199</v>
      </c>
      <c r="DR32" s="1">
        <v>243436.27567509</v>
      </c>
      <c r="DS32" s="1">
        <v>5110176.10436898</v>
      </c>
      <c r="DT32" s="1">
        <v>2127265.2553618099</v>
      </c>
      <c r="DU32" s="1">
        <v>1400232.8980833499</v>
      </c>
      <c r="DV32" s="1">
        <v>499749.80667036399</v>
      </c>
      <c r="DW32" s="1">
        <v>1121408.51009699</v>
      </c>
      <c r="DX32" s="1">
        <v>202610.58454136501</v>
      </c>
      <c r="DY32" s="1">
        <v>1030447.75598521</v>
      </c>
      <c r="DZ32" s="1">
        <v>707820.33441671799</v>
      </c>
      <c r="EA32" s="1">
        <v>9877809.4998864401</v>
      </c>
      <c r="EB32" s="1">
        <v>749305.79709460796</v>
      </c>
      <c r="EC32" s="1">
        <v>1324780.79903825</v>
      </c>
      <c r="ED32" s="1">
        <v>1681342.1057076999</v>
      </c>
      <c r="EE32" s="1">
        <v>574127.12813859596</v>
      </c>
      <c r="EF32" s="1">
        <v>597703.08337265602</v>
      </c>
      <c r="EG32" s="1">
        <v>636990.994689691</v>
      </c>
      <c r="EH32" s="1">
        <v>380260.86508035101</v>
      </c>
      <c r="EI32" s="1">
        <v>1527009.2073154901</v>
      </c>
      <c r="EJ32" s="1">
        <v>484662.454679102</v>
      </c>
      <c r="EK32" s="1">
        <v>265523.02280237898</v>
      </c>
      <c r="EL32" s="1">
        <v>267259.90728352999</v>
      </c>
      <c r="EM32" s="1">
        <v>2930984.87362595</v>
      </c>
      <c r="EN32" s="1">
        <v>408006.90372150502</v>
      </c>
      <c r="EO32" s="1">
        <v>1309668.7709981401</v>
      </c>
      <c r="EP32" s="1">
        <v>1024836.10212039</v>
      </c>
      <c r="EQ32" s="1">
        <v>159522.96241656499</v>
      </c>
      <c r="ER32" s="1">
        <v>5127005.5175809003</v>
      </c>
      <c r="ES32" s="1">
        <v>9341203.2232914604</v>
      </c>
      <c r="ET32" s="1">
        <v>1322025.8735674601</v>
      </c>
      <c r="EU32" s="1">
        <v>694740.05404198496</v>
      </c>
      <c r="EV32" s="1">
        <v>1437464.81715592</v>
      </c>
      <c r="EW32" s="1">
        <v>2941709.34232277</v>
      </c>
      <c r="EX32" s="1">
        <v>738050.16524727701</v>
      </c>
      <c r="EY32" s="1">
        <v>587750.49425953301</v>
      </c>
      <c r="EZ32" s="1">
        <v>647796.96777066099</v>
      </c>
      <c r="FA32" s="1">
        <v>17492965.535794999</v>
      </c>
      <c r="FB32" s="1">
        <v>5927113.2966000997</v>
      </c>
      <c r="FC32" s="1">
        <v>345448.02325447602</v>
      </c>
      <c r="FD32" s="1">
        <v>707716.22338623402</v>
      </c>
      <c r="FE32" s="1">
        <v>6881146.3555842796</v>
      </c>
      <c r="FF32" s="1">
        <v>959979.38115014601</v>
      </c>
      <c r="FG32" s="1">
        <v>512944.44332716701</v>
      </c>
      <c r="FH32" s="1">
        <v>814813.19032549299</v>
      </c>
      <c r="FI32" s="1">
        <v>3513036.8922530399</v>
      </c>
      <c r="FJ32" s="1">
        <v>2784974.6412371802</v>
      </c>
      <c r="FK32" s="1">
        <v>337822.142036987</v>
      </c>
      <c r="FL32" s="1">
        <v>406966.63535807002</v>
      </c>
      <c r="FM32" s="1">
        <v>1092647.03821783</v>
      </c>
      <c r="FN32" s="1">
        <v>1043603.86058165</v>
      </c>
      <c r="FO32" s="1">
        <v>2342422.7926161299</v>
      </c>
      <c r="FP32" s="1">
        <v>958537.132667967</v>
      </c>
      <c r="FQ32" s="1">
        <v>845864.00726467499</v>
      </c>
      <c r="FR32" s="1">
        <v>1103924.52541699</v>
      </c>
      <c r="FS32" s="1">
        <v>970190.96356021601</v>
      </c>
      <c r="FT32" s="1">
        <v>230751.222675864</v>
      </c>
      <c r="FU32" s="1">
        <v>2335574.8819267801</v>
      </c>
      <c r="FV32" s="1">
        <v>1769119.24490254</v>
      </c>
      <c r="FW32" s="1">
        <v>548127.60138089198</v>
      </c>
      <c r="FX32" s="1">
        <v>662701.65172615205</v>
      </c>
      <c r="FY32" s="1">
        <v>9800552.3587035704</v>
      </c>
      <c r="FZ32" s="1">
        <v>1967253.5960498999</v>
      </c>
      <c r="GA32" s="1">
        <v>760281.82089964102</v>
      </c>
      <c r="GB32" s="1">
        <v>440540.76190694101</v>
      </c>
      <c r="GC32" s="1">
        <v>2443426.9198396099</v>
      </c>
      <c r="GD32" s="1">
        <v>2226365.55762689</v>
      </c>
      <c r="GE32" s="1">
        <v>1520508.64654645</v>
      </c>
      <c r="GF32" s="1">
        <v>744522.17905185802</v>
      </c>
      <c r="GG32" s="1">
        <v>1094756.0373591799</v>
      </c>
      <c r="GH32" s="1">
        <v>670332.17327083205</v>
      </c>
      <c r="GI32" s="1">
        <v>535762.73268606095</v>
      </c>
      <c r="GJ32" s="1">
        <v>845303.69692248001</v>
      </c>
      <c r="GK32" s="1">
        <v>808151.45399234898</v>
      </c>
      <c r="GL32" s="1">
        <v>941411.20217977802</v>
      </c>
      <c r="GM32" s="1">
        <v>411126.50301745598</v>
      </c>
      <c r="GN32" s="1">
        <v>364267.07188515598</v>
      </c>
      <c r="GO32" s="1">
        <v>152870.21811193801</v>
      </c>
      <c r="GP32" s="1">
        <v>2108831.6981836702</v>
      </c>
      <c r="GQ32" s="1">
        <v>5205381.6814730102</v>
      </c>
      <c r="GR32" s="1">
        <v>343066.74923633703</v>
      </c>
      <c r="GS32" s="1">
        <v>2841042.1380903898</v>
      </c>
      <c r="GT32" s="1">
        <v>426808.193569467</v>
      </c>
      <c r="GU32" s="1">
        <v>1301507.01498777</v>
      </c>
      <c r="GV32" s="1">
        <v>855054.955451507</v>
      </c>
      <c r="GW32" s="1">
        <v>2927942.4117713198</v>
      </c>
      <c r="GX32" s="1">
        <v>947989.75497043005</v>
      </c>
      <c r="GY32" s="1">
        <v>1293659.29757162</v>
      </c>
      <c r="GZ32" s="1">
        <v>1207485.5804081</v>
      </c>
      <c r="HA32" s="1">
        <v>3258335.3362412699</v>
      </c>
      <c r="HB32" s="1">
        <v>747978.64006933698</v>
      </c>
      <c r="HC32" s="1">
        <v>532299.13602276798</v>
      </c>
      <c r="HD32" s="1">
        <v>3092459.6944397399</v>
      </c>
      <c r="HE32" s="1">
        <v>628952.10270780302</v>
      </c>
      <c r="HF32" s="1">
        <v>267657.69883605803</v>
      </c>
      <c r="HG32" s="1">
        <v>826251.07238851197</v>
      </c>
      <c r="HH32" s="1">
        <v>867733.79833265604</v>
      </c>
      <c r="HI32" s="1">
        <v>7609121.4341486301</v>
      </c>
      <c r="HJ32" s="1">
        <v>286989.83779960498</v>
      </c>
      <c r="HK32" s="1">
        <v>349405.80683440802</v>
      </c>
      <c r="HL32" s="1">
        <v>585742.933080171</v>
      </c>
      <c r="HM32" s="1">
        <v>334440.658349631</v>
      </c>
      <c r="HN32" s="1">
        <v>635190.82771439501</v>
      </c>
      <c r="HO32" s="1">
        <v>1674751.9325013701</v>
      </c>
      <c r="HP32" s="1">
        <v>832934.42255153204</v>
      </c>
      <c r="HQ32" s="1">
        <v>238101.76276704099</v>
      </c>
      <c r="HR32" s="1">
        <v>538486.59309595695</v>
      </c>
      <c r="HS32" s="1">
        <v>479615.96765620098</v>
      </c>
      <c r="HT32" s="1">
        <v>299301.64317290398</v>
      </c>
      <c r="HU32" s="1">
        <v>572797.45679876802</v>
      </c>
      <c r="HV32" s="1">
        <v>785165.72682761797</v>
      </c>
      <c r="HW32" s="1">
        <v>187815.141263203</v>
      </c>
      <c r="HX32" s="1">
        <v>469631.70415981801</v>
      </c>
      <c r="HY32" s="1">
        <v>430273.20088644302</v>
      </c>
      <c r="HZ32" s="1">
        <v>387619.30968936899</v>
      </c>
      <c r="IA32" s="1">
        <v>1218219.59755532</v>
      </c>
      <c r="IB32" s="1">
        <v>688671.14175820001</v>
      </c>
      <c r="IC32" s="1">
        <v>790854.07981813897</v>
      </c>
      <c r="ID32" s="1">
        <v>2312763.9408863899</v>
      </c>
      <c r="IE32" s="1">
        <v>900925.65809882304</v>
      </c>
      <c r="IF32" s="1">
        <v>1053378.50840561</v>
      </c>
      <c r="IG32" s="1">
        <v>643158.99564463901</v>
      </c>
      <c r="IH32" s="1">
        <v>672173.60506662203</v>
      </c>
      <c r="II32" s="1">
        <v>1745650.4937410301</v>
      </c>
    </row>
    <row r="33" spans="1:243" x14ac:dyDescent="0.25">
      <c r="A33" s="1" t="s">
        <v>1648</v>
      </c>
      <c r="B33" s="4" t="s">
        <v>161</v>
      </c>
      <c r="C33" s="4" t="s">
        <v>162</v>
      </c>
      <c r="D33" s="35">
        <v>1042157.21560799</v>
      </c>
      <c r="E33" s="35">
        <v>729121.78246926004</v>
      </c>
      <c r="F33" s="35">
        <v>561090.97805036604</v>
      </c>
      <c r="G33" s="35">
        <v>817584.86325686902</v>
      </c>
      <c r="H33" s="35">
        <v>1762412.27951656</v>
      </c>
      <c r="I33" s="35">
        <v>1243072.8889830499</v>
      </c>
      <c r="J33" s="35">
        <v>1698302.0712581801</v>
      </c>
      <c r="K33" s="35">
        <v>1046441.1054338</v>
      </c>
      <c r="L33" s="35">
        <v>520681.854944452</v>
      </c>
      <c r="M33" s="35">
        <v>804860.948260359</v>
      </c>
      <c r="N33" s="1">
        <v>902246.38316321303</v>
      </c>
      <c r="O33" s="1">
        <v>523348.26683700999</v>
      </c>
      <c r="P33" s="1">
        <v>899282.60185565799</v>
      </c>
      <c r="Q33" s="1">
        <v>726437.96450438304</v>
      </c>
      <c r="R33" s="1">
        <v>1182890.42323752</v>
      </c>
      <c r="S33" s="1">
        <v>687529.237260564</v>
      </c>
      <c r="T33" s="1">
        <v>828370.38208646001</v>
      </c>
      <c r="U33" s="1">
        <v>1115444.15563345</v>
      </c>
      <c r="V33" s="1">
        <v>590826.90613147803</v>
      </c>
      <c r="W33" s="1">
        <v>893187.11662671005</v>
      </c>
      <c r="X33" s="1">
        <v>1045026.0920230499</v>
      </c>
      <c r="Y33" s="1">
        <v>706171.07415546605</v>
      </c>
      <c r="Z33" s="1">
        <v>538422.00073417905</v>
      </c>
      <c r="AA33" s="1">
        <v>2095980.05631608</v>
      </c>
      <c r="AB33" s="1">
        <v>750958.30282944895</v>
      </c>
      <c r="AC33" s="1">
        <v>1158770.6848077399</v>
      </c>
      <c r="AD33" s="1">
        <v>733721.31616567005</v>
      </c>
      <c r="AE33" s="1">
        <v>548510.11938694702</v>
      </c>
      <c r="AF33" s="1">
        <v>720673.09777611902</v>
      </c>
      <c r="AG33" s="1">
        <v>817524.92587712104</v>
      </c>
      <c r="AH33" s="1">
        <v>448323.48399332201</v>
      </c>
      <c r="AI33" s="1">
        <v>913616.91188038501</v>
      </c>
      <c r="AJ33" s="1">
        <v>522793.46404496703</v>
      </c>
      <c r="AK33" s="1">
        <v>543417.56561554305</v>
      </c>
      <c r="AL33" s="1">
        <v>857568.79036888701</v>
      </c>
      <c r="AM33" s="1">
        <v>633784.16107410705</v>
      </c>
      <c r="AN33" s="1">
        <v>768098.48591746099</v>
      </c>
      <c r="AO33" s="1">
        <v>1175651.9348210001</v>
      </c>
      <c r="AP33" s="1">
        <v>516717.72259866202</v>
      </c>
      <c r="AQ33" s="1">
        <v>2179299.7459108299</v>
      </c>
      <c r="AR33" s="1">
        <v>773013.17000813002</v>
      </c>
      <c r="AS33" s="1">
        <v>696478.04855327704</v>
      </c>
      <c r="AT33" s="1">
        <v>394930.252657982</v>
      </c>
      <c r="AU33" s="1">
        <v>1233742.6104707399</v>
      </c>
      <c r="AV33" s="1">
        <v>810512.09785084496</v>
      </c>
      <c r="AW33" s="1">
        <v>619094.32915321505</v>
      </c>
      <c r="AX33" s="1">
        <v>911935.65839159198</v>
      </c>
      <c r="AY33" s="1">
        <v>763472.39042222197</v>
      </c>
      <c r="AZ33" s="1">
        <v>659442.62649486295</v>
      </c>
      <c r="BA33" s="1">
        <v>839169.39872730104</v>
      </c>
      <c r="BB33" s="1">
        <v>633903.95933784102</v>
      </c>
      <c r="BC33" s="1">
        <v>625458.24840083602</v>
      </c>
      <c r="BD33" s="1">
        <v>619719.28972465696</v>
      </c>
      <c r="BE33" s="1">
        <v>848309.49657972797</v>
      </c>
      <c r="BF33" s="1">
        <v>840831.41957164404</v>
      </c>
      <c r="BG33" s="1">
        <v>669390.55226624699</v>
      </c>
      <c r="BH33" s="1">
        <v>622277.46492480405</v>
      </c>
      <c r="BI33" s="1">
        <v>657235.52783454605</v>
      </c>
      <c r="BJ33" s="1">
        <v>1327990.53840935</v>
      </c>
      <c r="BK33" s="1">
        <v>385567.525764819</v>
      </c>
      <c r="BL33" s="1">
        <v>865431.75253493001</v>
      </c>
      <c r="BM33" s="1">
        <v>1428880.2919058199</v>
      </c>
      <c r="BN33" s="1">
        <v>921686.45003171195</v>
      </c>
      <c r="BO33" s="1">
        <v>541175.67266464198</v>
      </c>
      <c r="BP33" s="1">
        <v>685607.46604647103</v>
      </c>
      <c r="BQ33" s="1">
        <v>734088.08155518805</v>
      </c>
      <c r="BR33" s="1">
        <v>660656.49983359606</v>
      </c>
      <c r="BS33" s="1">
        <v>750929.64054920699</v>
      </c>
      <c r="BT33" s="1">
        <v>1015963.0399880901</v>
      </c>
      <c r="BU33" s="1">
        <v>473582.33321046998</v>
      </c>
      <c r="BV33" s="1">
        <v>668482.29735804396</v>
      </c>
      <c r="BW33" s="1">
        <v>795991.92975623405</v>
      </c>
      <c r="BX33" s="1">
        <v>1155851.6186503801</v>
      </c>
      <c r="BY33" s="1">
        <v>424276.96970715799</v>
      </c>
      <c r="BZ33" s="1">
        <v>398830.17014968599</v>
      </c>
      <c r="CA33" s="1">
        <v>1256367.4229840599</v>
      </c>
      <c r="CB33" s="1">
        <v>820405.99179364997</v>
      </c>
      <c r="CC33" s="1">
        <v>445619.718197226</v>
      </c>
      <c r="CD33" s="1">
        <v>528804.99514006299</v>
      </c>
      <c r="CE33" s="1">
        <v>468101.54682701</v>
      </c>
      <c r="CF33" s="1">
        <v>939702.21489944204</v>
      </c>
      <c r="CG33" s="1">
        <v>590873.16515148606</v>
      </c>
      <c r="CH33" s="1">
        <v>709968.06320232898</v>
      </c>
      <c r="CI33" s="1">
        <v>1118014.20418888</v>
      </c>
      <c r="CJ33" s="1">
        <v>536082.94068374601</v>
      </c>
      <c r="CK33" s="1">
        <v>603684.09332572098</v>
      </c>
      <c r="CL33" s="1">
        <v>692943.73803509097</v>
      </c>
      <c r="CM33" s="1">
        <v>1778766.0066394</v>
      </c>
      <c r="CN33" s="1">
        <v>677436.173728119</v>
      </c>
      <c r="CO33" s="1">
        <v>706809.07530753198</v>
      </c>
      <c r="CP33" s="1">
        <v>1279265.9268843599</v>
      </c>
      <c r="CQ33" s="1">
        <v>1020445.63909301</v>
      </c>
      <c r="CR33" s="1">
        <v>650886.59210243099</v>
      </c>
      <c r="CS33" s="1">
        <v>1987298.47369506</v>
      </c>
      <c r="CT33" s="1">
        <v>452784.58387417102</v>
      </c>
      <c r="CU33" s="1">
        <v>520656.177872859</v>
      </c>
      <c r="CV33" s="1">
        <v>656366.08831368596</v>
      </c>
      <c r="CW33" s="1">
        <v>530674.67487928295</v>
      </c>
      <c r="CX33" s="1">
        <v>700898.12708602205</v>
      </c>
      <c r="CY33" s="1">
        <v>869772.74114647799</v>
      </c>
      <c r="CZ33" s="1">
        <v>722890.83377594396</v>
      </c>
      <c r="DA33" s="1">
        <v>420559.43381258298</v>
      </c>
      <c r="DB33" s="1">
        <v>1073691.7594769699</v>
      </c>
      <c r="DC33" s="1">
        <v>582303.13245306199</v>
      </c>
      <c r="DD33" s="1">
        <v>2122990.4480352602</v>
      </c>
      <c r="DE33" s="1">
        <v>933031.741486524</v>
      </c>
      <c r="DF33" s="1">
        <v>992690.80425684596</v>
      </c>
      <c r="DG33" s="1">
        <v>833612.48351362604</v>
      </c>
      <c r="DH33" s="1">
        <v>664861.88574536506</v>
      </c>
      <c r="DI33" s="1">
        <v>581494.56418183504</v>
      </c>
      <c r="DJ33" s="1">
        <v>731179.07452881103</v>
      </c>
      <c r="DK33" s="1">
        <v>481069.373948097</v>
      </c>
      <c r="DL33" s="1">
        <v>895246.341001758</v>
      </c>
      <c r="DM33" s="1">
        <v>632435.16437607899</v>
      </c>
      <c r="DN33" s="1">
        <v>1172831.96655259</v>
      </c>
      <c r="DO33" s="1">
        <v>448480.16979744099</v>
      </c>
      <c r="DP33" s="1">
        <v>923782.286252958</v>
      </c>
      <c r="DQ33" s="1">
        <v>1056658.04730781</v>
      </c>
      <c r="DR33" s="1">
        <v>420186.16787241999</v>
      </c>
      <c r="DS33" s="1">
        <v>2413900.9059562501</v>
      </c>
      <c r="DT33" s="1">
        <v>739324.62845955195</v>
      </c>
      <c r="DU33" s="1">
        <v>1622297.6147338201</v>
      </c>
      <c r="DV33" s="1">
        <v>966616.80520898104</v>
      </c>
      <c r="DW33" s="1">
        <v>1335207.71292509</v>
      </c>
      <c r="DX33" s="1">
        <v>697278.17276708898</v>
      </c>
      <c r="DY33" s="1">
        <v>734757.86457177601</v>
      </c>
      <c r="DZ33" s="1">
        <v>879235.78833631903</v>
      </c>
      <c r="EA33" s="1">
        <v>650963.73829434905</v>
      </c>
      <c r="EB33" s="1">
        <v>873722.92469796003</v>
      </c>
      <c r="EC33" s="1">
        <v>1254413.4601328601</v>
      </c>
      <c r="ED33" s="1">
        <v>784146.17463598901</v>
      </c>
      <c r="EE33" s="1">
        <v>539531.77774045104</v>
      </c>
      <c r="EF33" s="1">
        <v>636060.01531198097</v>
      </c>
      <c r="EG33" s="1">
        <v>717262.59754869796</v>
      </c>
      <c r="EH33" s="1">
        <v>390381.344252849</v>
      </c>
      <c r="EI33" s="1">
        <v>1552203.6856783</v>
      </c>
      <c r="EJ33" s="1">
        <v>612389.33065943595</v>
      </c>
      <c r="EK33" s="1">
        <v>361241.67759791698</v>
      </c>
      <c r="EL33" s="1">
        <v>468749.31547213998</v>
      </c>
      <c r="EM33" s="1">
        <v>1195595.5484096301</v>
      </c>
      <c r="EN33" s="1">
        <v>856736.90232295101</v>
      </c>
      <c r="EO33" s="1">
        <v>739114.46110880096</v>
      </c>
      <c r="EP33" s="1">
        <v>1165308.1101231601</v>
      </c>
      <c r="EQ33" s="1">
        <v>533054.34923482302</v>
      </c>
      <c r="ER33" s="1">
        <v>1144331.8464383001</v>
      </c>
      <c r="ES33" s="1">
        <v>536963.13477026403</v>
      </c>
      <c r="ET33" s="1">
        <v>1531046.97588517</v>
      </c>
      <c r="EU33" s="1">
        <v>713764.60551850498</v>
      </c>
      <c r="EV33" s="1">
        <v>847881.06137522298</v>
      </c>
      <c r="EW33" s="1">
        <v>737772.50052255299</v>
      </c>
      <c r="EX33" s="1">
        <v>768851.50135992502</v>
      </c>
      <c r="EY33" s="1">
        <v>652473.97248333797</v>
      </c>
      <c r="EZ33" s="1">
        <v>583458.55187769397</v>
      </c>
      <c r="FA33" s="1">
        <v>600861.83437997196</v>
      </c>
      <c r="FB33" s="1">
        <v>703501.76183757395</v>
      </c>
      <c r="FC33" s="1">
        <v>614952.90541181597</v>
      </c>
      <c r="FD33" s="1">
        <v>637480.32046412898</v>
      </c>
      <c r="FE33" s="1">
        <v>888118.12601816596</v>
      </c>
      <c r="FF33" s="1">
        <v>636133.74433168396</v>
      </c>
      <c r="FG33" s="1">
        <v>495937.730486341</v>
      </c>
      <c r="FH33" s="1">
        <v>793428.92783144803</v>
      </c>
      <c r="FI33" s="1">
        <v>1891601.983158</v>
      </c>
      <c r="FJ33" s="1">
        <v>1133760.15605824</v>
      </c>
      <c r="FK33" s="1">
        <v>524340.08497196098</v>
      </c>
      <c r="FL33" s="1">
        <v>1040331.1633857799</v>
      </c>
      <c r="FM33" s="1">
        <v>1097388.87675869</v>
      </c>
      <c r="FN33" s="1">
        <v>627565.33570774295</v>
      </c>
      <c r="FO33" s="1">
        <v>834416.87046229304</v>
      </c>
      <c r="FP33" s="1">
        <v>1396984.9381864101</v>
      </c>
      <c r="FQ33" s="1">
        <v>649283.12433120399</v>
      </c>
      <c r="FR33" s="1">
        <v>848252.856723184</v>
      </c>
      <c r="FS33" s="1">
        <v>1227394.8413271101</v>
      </c>
      <c r="FT33" s="1">
        <v>546056.66949480702</v>
      </c>
      <c r="FU33" s="1">
        <v>837855.03389447695</v>
      </c>
      <c r="FV33" s="1">
        <v>2032627.8804047301</v>
      </c>
      <c r="FW33" s="1">
        <v>705088.00235584099</v>
      </c>
      <c r="FX33" s="1">
        <v>763531.91760720802</v>
      </c>
      <c r="FY33" s="1">
        <v>821708.79237476503</v>
      </c>
      <c r="FZ33" s="1">
        <v>768253.35731592705</v>
      </c>
      <c r="GA33" s="1">
        <v>894573.08660087304</v>
      </c>
      <c r="GB33" s="1">
        <v>672283.042131191</v>
      </c>
      <c r="GC33" s="1">
        <v>813639.15078752697</v>
      </c>
      <c r="GD33" s="1">
        <v>2116538.4951939899</v>
      </c>
      <c r="GE33" s="1">
        <v>780748.63658635202</v>
      </c>
      <c r="GF33" s="1">
        <v>486644.65095386101</v>
      </c>
      <c r="GG33" s="1">
        <v>1246017.46358557</v>
      </c>
      <c r="GH33" s="1">
        <v>958232.74568981002</v>
      </c>
      <c r="GI33" s="1">
        <v>764202.40092391102</v>
      </c>
      <c r="GJ33" s="1">
        <v>746016.98368948197</v>
      </c>
      <c r="GK33" s="1">
        <v>668345.55175191106</v>
      </c>
      <c r="GL33" s="1">
        <v>450795.756336844</v>
      </c>
      <c r="GM33" s="1">
        <v>816429.98477246799</v>
      </c>
      <c r="GN33" s="1">
        <v>731875.15159766399</v>
      </c>
      <c r="GO33" s="1">
        <v>536922.24914326495</v>
      </c>
      <c r="GP33" s="1">
        <v>1831180.30816139</v>
      </c>
      <c r="GQ33" s="1">
        <v>1777755.11571531</v>
      </c>
      <c r="GR33" s="1">
        <v>837029.17321489996</v>
      </c>
      <c r="GS33" s="1">
        <v>690399.04781069595</v>
      </c>
      <c r="GT33" s="1">
        <v>518110.72748537402</v>
      </c>
      <c r="GU33" s="1">
        <v>1496958.66434207</v>
      </c>
      <c r="GV33" s="1">
        <v>581229.47906042205</v>
      </c>
      <c r="GW33" s="1">
        <v>2469878.9936775002</v>
      </c>
      <c r="GX33" s="1">
        <v>651480.76903492899</v>
      </c>
      <c r="GY33" s="1">
        <v>2360846.80670748</v>
      </c>
      <c r="GZ33" s="1">
        <v>737266.43053346302</v>
      </c>
      <c r="HA33" s="1">
        <v>1223394.8114284601</v>
      </c>
      <c r="HB33" s="1">
        <v>805034.78606094804</v>
      </c>
      <c r="HC33" s="1">
        <v>953898.75871511095</v>
      </c>
      <c r="HD33" s="1">
        <v>853443.99290570302</v>
      </c>
      <c r="HE33" s="1">
        <v>905661.88426182803</v>
      </c>
      <c r="HF33" s="1">
        <v>364401.65820617799</v>
      </c>
      <c r="HG33" s="1">
        <v>654606.64281850599</v>
      </c>
      <c r="HH33" s="1">
        <v>947937.69211121905</v>
      </c>
      <c r="HI33" s="1">
        <v>2064523.2849894301</v>
      </c>
      <c r="HJ33" s="1">
        <v>938155.15427484305</v>
      </c>
      <c r="HK33" s="1">
        <v>836343.97402317403</v>
      </c>
      <c r="HL33" s="1">
        <v>470355.228239875</v>
      </c>
      <c r="HM33" s="1">
        <v>778984.86797445302</v>
      </c>
      <c r="HN33" s="1">
        <v>832619.68230483495</v>
      </c>
      <c r="HO33" s="1">
        <v>1062002.1446803799</v>
      </c>
      <c r="HP33" s="1">
        <v>1314704.0431186</v>
      </c>
      <c r="HQ33" s="1">
        <v>792846.95186210703</v>
      </c>
      <c r="HR33" s="1">
        <v>661632.26447687997</v>
      </c>
      <c r="HS33" s="1">
        <v>722180.68217357097</v>
      </c>
      <c r="HT33" s="1">
        <v>633435.00987502804</v>
      </c>
      <c r="HU33" s="1">
        <v>811165.00416312495</v>
      </c>
      <c r="HV33" s="1">
        <v>630480.70697540103</v>
      </c>
      <c r="HW33" s="1">
        <v>674750.96741323394</v>
      </c>
      <c r="HX33" s="1">
        <v>584924.50421381695</v>
      </c>
      <c r="HY33" s="1">
        <v>1252448.78914479</v>
      </c>
      <c r="HZ33" s="1">
        <v>1408590.7726100101</v>
      </c>
      <c r="IA33" s="1">
        <v>1363889.6878808599</v>
      </c>
      <c r="IB33" s="1">
        <v>491051.02106666099</v>
      </c>
      <c r="IC33" s="1">
        <v>731019.22219784197</v>
      </c>
      <c r="ID33" s="1">
        <v>857395.48879064503</v>
      </c>
      <c r="IE33" s="1">
        <v>467668.38644397602</v>
      </c>
      <c r="IF33" s="1">
        <v>1100883.8431301301</v>
      </c>
      <c r="IG33" s="1">
        <v>820402.21213176602</v>
      </c>
      <c r="IH33" s="1">
        <v>727972.22833068005</v>
      </c>
      <c r="II33" s="1">
        <v>1837971.1043755701</v>
      </c>
    </row>
    <row r="34" spans="1:243" x14ac:dyDescent="0.25">
      <c r="A34" s="1" t="s">
        <v>1649</v>
      </c>
      <c r="B34" s="4" t="s">
        <v>166</v>
      </c>
      <c r="C34" s="4" t="s">
        <v>167</v>
      </c>
      <c r="D34" s="35" t="s">
        <v>0</v>
      </c>
      <c r="E34" s="35" t="s">
        <v>0</v>
      </c>
      <c r="F34" s="35" t="s">
        <v>0</v>
      </c>
      <c r="G34" s="35" t="s">
        <v>0</v>
      </c>
      <c r="H34" s="35" t="s">
        <v>0</v>
      </c>
      <c r="I34" s="35" t="s">
        <v>0</v>
      </c>
      <c r="J34" s="35" t="s">
        <v>0</v>
      </c>
      <c r="K34" s="35" t="s">
        <v>0</v>
      </c>
      <c r="L34" s="35" t="s">
        <v>0</v>
      </c>
      <c r="M34" s="35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  <c r="BD34" s="1" t="s">
        <v>0</v>
      </c>
      <c r="BE34" s="1" t="s">
        <v>0</v>
      </c>
      <c r="BF34" s="1" t="s">
        <v>0</v>
      </c>
      <c r="BG34" s="1" t="s">
        <v>0</v>
      </c>
      <c r="BH34" s="1" t="s">
        <v>0</v>
      </c>
      <c r="BI34" s="1" t="s">
        <v>0</v>
      </c>
      <c r="BJ34" s="1" t="s">
        <v>0</v>
      </c>
      <c r="BK34" s="1" t="s">
        <v>0</v>
      </c>
      <c r="BL34" s="1" t="s">
        <v>0</v>
      </c>
      <c r="BM34" s="1" t="s">
        <v>0</v>
      </c>
      <c r="BN34" s="1" t="s">
        <v>0</v>
      </c>
      <c r="BO34" s="1" t="s">
        <v>0</v>
      </c>
      <c r="BP34" s="1" t="s">
        <v>0</v>
      </c>
      <c r="BQ34" s="1" t="s">
        <v>0</v>
      </c>
      <c r="BR34" s="1" t="s">
        <v>0</v>
      </c>
      <c r="BS34" s="1" t="s">
        <v>0</v>
      </c>
      <c r="BT34" s="1" t="s">
        <v>0</v>
      </c>
      <c r="BU34" s="1" t="s">
        <v>0</v>
      </c>
      <c r="BV34" s="1" t="s">
        <v>0</v>
      </c>
      <c r="BW34" s="1" t="s">
        <v>0</v>
      </c>
      <c r="BX34" s="1" t="s">
        <v>0</v>
      </c>
      <c r="BY34" s="1" t="s">
        <v>0</v>
      </c>
      <c r="BZ34" s="1" t="s">
        <v>0</v>
      </c>
      <c r="CA34" s="1" t="s">
        <v>0</v>
      </c>
      <c r="CB34" s="1" t="s">
        <v>0</v>
      </c>
      <c r="CC34" s="1" t="s">
        <v>0</v>
      </c>
      <c r="CD34" s="1" t="s">
        <v>0</v>
      </c>
      <c r="CE34" s="1" t="s">
        <v>0</v>
      </c>
      <c r="CF34" s="1" t="s">
        <v>0</v>
      </c>
      <c r="CG34" s="1" t="s">
        <v>0</v>
      </c>
      <c r="CH34" s="1" t="s">
        <v>0</v>
      </c>
      <c r="CI34" s="1" t="s">
        <v>0</v>
      </c>
      <c r="CJ34" s="1" t="s">
        <v>0</v>
      </c>
      <c r="CK34" s="1" t="s">
        <v>0</v>
      </c>
      <c r="CL34" s="1" t="s">
        <v>0</v>
      </c>
      <c r="CM34" s="1" t="s">
        <v>0</v>
      </c>
      <c r="CN34" s="1" t="s">
        <v>0</v>
      </c>
      <c r="CO34" s="1" t="s">
        <v>0</v>
      </c>
      <c r="CP34" s="1" t="s">
        <v>0</v>
      </c>
      <c r="CQ34" s="1" t="s">
        <v>0</v>
      </c>
      <c r="CR34" s="1" t="s">
        <v>0</v>
      </c>
      <c r="CS34" s="1" t="s">
        <v>0</v>
      </c>
      <c r="CT34" s="1" t="s">
        <v>0</v>
      </c>
      <c r="CU34" s="1" t="s">
        <v>0</v>
      </c>
      <c r="CV34" s="1" t="s">
        <v>0</v>
      </c>
      <c r="CW34" s="1" t="s">
        <v>0</v>
      </c>
      <c r="CX34" s="1" t="s">
        <v>0</v>
      </c>
      <c r="CY34" s="1" t="s">
        <v>0</v>
      </c>
      <c r="CZ34" s="1" t="s">
        <v>0</v>
      </c>
      <c r="DA34" s="1" t="s">
        <v>0</v>
      </c>
      <c r="DB34" s="1" t="s">
        <v>0</v>
      </c>
      <c r="DC34" s="1" t="s">
        <v>0</v>
      </c>
      <c r="DD34" s="1" t="s">
        <v>0</v>
      </c>
      <c r="DE34" s="1" t="s">
        <v>0</v>
      </c>
      <c r="DF34" s="1" t="s">
        <v>0</v>
      </c>
      <c r="DG34" s="1" t="s">
        <v>0</v>
      </c>
      <c r="DH34" s="1" t="s">
        <v>0</v>
      </c>
      <c r="DI34" s="1" t="s">
        <v>0</v>
      </c>
      <c r="DJ34" s="1" t="s">
        <v>0</v>
      </c>
      <c r="DK34" s="1" t="s">
        <v>0</v>
      </c>
      <c r="DL34" s="1" t="s">
        <v>0</v>
      </c>
      <c r="DM34" s="1" t="s">
        <v>0</v>
      </c>
      <c r="DN34" s="1" t="s">
        <v>0</v>
      </c>
      <c r="DO34" s="1" t="s">
        <v>0</v>
      </c>
      <c r="DP34" s="1" t="s">
        <v>0</v>
      </c>
      <c r="DQ34" s="1" t="s">
        <v>0</v>
      </c>
      <c r="DR34" s="1" t="s">
        <v>0</v>
      </c>
      <c r="DS34" s="1" t="s">
        <v>0</v>
      </c>
      <c r="DT34" s="1" t="s">
        <v>0</v>
      </c>
      <c r="DU34" s="1" t="s">
        <v>0</v>
      </c>
      <c r="DV34" s="1" t="s">
        <v>0</v>
      </c>
      <c r="DW34" s="1" t="s">
        <v>0</v>
      </c>
      <c r="DX34" s="1" t="s">
        <v>0</v>
      </c>
      <c r="DY34" s="1" t="s">
        <v>0</v>
      </c>
      <c r="DZ34" s="1" t="s">
        <v>0</v>
      </c>
      <c r="EA34" s="1" t="s">
        <v>0</v>
      </c>
      <c r="EB34" s="1" t="s">
        <v>0</v>
      </c>
      <c r="EC34" s="1" t="s">
        <v>0</v>
      </c>
      <c r="ED34" s="1" t="s">
        <v>0</v>
      </c>
      <c r="EE34" s="1" t="s">
        <v>0</v>
      </c>
      <c r="EF34" s="1" t="s">
        <v>0</v>
      </c>
      <c r="EG34" s="1" t="s">
        <v>0</v>
      </c>
      <c r="EH34" s="1" t="s">
        <v>0</v>
      </c>
      <c r="EI34" s="1" t="s">
        <v>0</v>
      </c>
      <c r="EJ34" s="1" t="s">
        <v>0</v>
      </c>
      <c r="EK34" s="1" t="s">
        <v>0</v>
      </c>
      <c r="EL34" s="1" t="s">
        <v>0</v>
      </c>
      <c r="EM34" s="1" t="s">
        <v>0</v>
      </c>
      <c r="EN34" s="1" t="s">
        <v>0</v>
      </c>
      <c r="EO34" s="1" t="s">
        <v>0</v>
      </c>
      <c r="EP34" s="1" t="s">
        <v>0</v>
      </c>
      <c r="EQ34" s="1" t="s">
        <v>0</v>
      </c>
      <c r="ER34" s="1" t="s">
        <v>0</v>
      </c>
      <c r="ES34" s="1" t="s">
        <v>0</v>
      </c>
      <c r="ET34" s="1" t="s">
        <v>0</v>
      </c>
      <c r="EU34" s="1" t="s">
        <v>0</v>
      </c>
      <c r="EV34" s="1" t="s">
        <v>0</v>
      </c>
      <c r="EW34" s="1" t="s">
        <v>0</v>
      </c>
      <c r="EX34" s="1" t="s">
        <v>0</v>
      </c>
      <c r="EY34" s="1" t="s">
        <v>0</v>
      </c>
      <c r="EZ34" s="1" t="s">
        <v>0</v>
      </c>
      <c r="FA34" s="1" t="s">
        <v>0</v>
      </c>
      <c r="FB34" s="1" t="s">
        <v>0</v>
      </c>
      <c r="FC34" s="1" t="s">
        <v>0</v>
      </c>
      <c r="FD34" s="1" t="s">
        <v>0</v>
      </c>
      <c r="FE34" s="1" t="s">
        <v>0</v>
      </c>
      <c r="FF34" s="1" t="s">
        <v>0</v>
      </c>
      <c r="FG34" s="1" t="s">
        <v>0</v>
      </c>
      <c r="FH34" s="1" t="s">
        <v>0</v>
      </c>
      <c r="FI34" s="1" t="s">
        <v>0</v>
      </c>
      <c r="FJ34" s="1" t="s">
        <v>0</v>
      </c>
      <c r="FK34" s="1" t="s">
        <v>0</v>
      </c>
      <c r="FL34" s="1" t="s">
        <v>0</v>
      </c>
      <c r="FM34" s="1" t="s">
        <v>0</v>
      </c>
      <c r="FN34" s="1" t="s">
        <v>0</v>
      </c>
      <c r="FO34" s="1" t="s">
        <v>0</v>
      </c>
      <c r="FP34" s="1" t="s">
        <v>0</v>
      </c>
      <c r="FQ34" s="1" t="s">
        <v>0</v>
      </c>
      <c r="FR34" s="1" t="s">
        <v>0</v>
      </c>
      <c r="FS34" s="1" t="s">
        <v>0</v>
      </c>
      <c r="FT34" s="1" t="s">
        <v>0</v>
      </c>
      <c r="FU34" s="1" t="s">
        <v>0</v>
      </c>
      <c r="FV34" s="1" t="s">
        <v>0</v>
      </c>
      <c r="FW34" s="1" t="s">
        <v>0</v>
      </c>
      <c r="FX34" s="1" t="s">
        <v>0</v>
      </c>
      <c r="FY34" s="1" t="s">
        <v>0</v>
      </c>
      <c r="FZ34" s="1" t="s">
        <v>0</v>
      </c>
      <c r="GA34" s="1" t="s">
        <v>0</v>
      </c>
      <c r="GB34" s="1" t="s">
        <v>0</v>
      </c>
      <c r="GC34" s="1" t="s">
        <v>0</v>
      </c>
      <c r="GD34" s="1" t="s">
        <v>0</v>
      </c>
      <c r="GE34" s="1" t="s">
        <v>0</v>
      </c>
      <c r="GF34" s="1" t="s">
        <v>0</v>
      </c>
      <c r="GG34" s="1" t="s">
        <v>0</v>
      </c>
      <c r="GH34" s="1" t="s">
        <v>0</v>
      </c>
      <c r="GI34" s="1" t="s">
        <v>0</v>
      </c>
      <c r="GJ34" s="1" t="s">
        <v>0</v>
      </c>
      <c r="GK34" s="1" t="s">
        <v>0</v>
      </c>
      <c r="GL34" s="1" t="s">
        <v>0</v>
      </c>
      <c r="GM34" s="1" t="s">
        <v>0</v>
      </c>
      <c r="GN34" s="1" t="s">
        <v>0</v>
      </c>
      <c r="GO34" s="1" t="s">
        <v>0</v>
      </c>
      <c r="GP34" s="1" t="s">
        <v>0</v>
      </c>
      <c r="GQ34" s="1" t="s">
        <v>0</v>
      </c>
      <c r="GR34" s="1" t="s">
        <v>0</v>
      </c>
      <c r="GS34" s="1" t="s">
        <v>0</v>
      </c>
      <c r="GT34" s="1" t="s">
        <v>0</v>
      </c>
      <c r="GU34" s="1" t="s">
        <v>0</v>
      </c>
      <c r="GV34" s="1" t="s">
        <v>0</v>
      </c>
      <c r="GW34" s="1" t="s">
        <v>0</v>
      </c>
      <c r="GX34" s="1" t="s">
        <v>0</v>
      </c>
      <c r="GY34" s="1" t="s">
        <v>0</v>
      </c>
      <c r="GZ34" s="1" t="s">
        <v>0</v>
      </c>
      <c r="HA34" s="1" t="s">
        <v>0</v>
      </c>
      <c r="HB34" s="1" t="s">
        <v>0</v>
      </c>
      <c r="HC34" s="1" t="s">
        <v>0</v>
      </c>
      <c r="HD34" s="1" t="s">
        <v>0</v>
      </c>
      <c r="HE34" s="1" t="s">
        <v>0</v>
      </c>
      <c r="HF34" s="1" t="s">
        <v>0</v>
      </c>
      <c r="HG34" s="1" t="s">
        <v>0</v>
      </c>
      <c r="HH34" s="1" t="s">
        <v>0</v>
      </c>
      <c r="HI34" s="1" t="s">
        <v>0</v>
      </c>
      <c r="HJ34" s="1" t="s">
        <v>0</v>
      </c>
      <c r="HK34" s="1" t="s">
        <v>0</v>
      </c>
      <c r="HL34" s="1" t="s">
        <v>0</v>
      </c>
      <c r="HM34" s="1" t="s">
        <v>0</v>
      </c>
      <c r="HN34" s="1" t="s">
        <v>0</v>
      </c>
      <c r="HO34" s="1" t="s">
        <v>0</v>
      </c>
      <c r="HP34" s="1" t="s">
        <v>0</v>
      </c>
      <c r="HQ34" s="1" t="s">
        <v>0</v>
      </c>
      <c r="HR34" s="1" t="s">
        <v>0</v>
      </c>
      <c r="HS34" s="1" t="s">
        <v>0</v>
      </c>
      <c r="HT34" s="1" t="s">
        <v>0</v>
      </c>
      <c r="HU34" s="1" t="s">
        <v>0</v>
      </c>
      <c r="HV34" s="1" t="s">
        <v>0</v>
      </c>
      <c r="HW34" s="1" t="s">
        <v>0</v>
      </c>
      <c r="HX34" s="1" t="s">
        <v>0</v>
      </c>
      <c r="HY34" s="1" t="s">
        <v>0</v>
      </c>
      <c r="HZ34" s="1" t="s">
        <v>0</v>
      </c>
      <c r="IA34" s="1" t="s">
        <v>0</v>
      </c>
      <c r="IB34" s="1" t="s">
        <v>0</v>
      </c>
      <c r="IC34" s="1" t="s">
        <v>0</v>
      </c>
      <c r="ID34" s="1" t="s">
        <v>0</v>
      </c>
      <c r="IE34" s="1" t="s">
        <v>0</v>
      </c>
      <c r="IF34" s="1" t="s">
        <v>0</v>
      </c>
      <c r="IG34" s="1" t="s">
        <v>0</v>
      </c>
      <c r="IH34" s="1" t="s">
        <v>0</v>
      </c>
      <c r="II34" s="1" t="s">
        <v>0</v>
      </c>
    </row>
    <row r="35" spans="1:243" x14ac:dyDescent="0.25">
      <c r="A35" s="1" t="s">
        <v>1650</v>
      </c>
      <c r="B35" s="4" t="s">
        <v>171</v>
      </c>
      <c r="C35" s="4" t="s">
        <v>172</v>
      </c>
      <c r="D35" s="35" t="s">
        <v>0</v>
      </c>
      <c r="E35" s="35" t="s">
        <v>0</v>
      </c>
      <c r="F35" s="35" t="s">
        <v>0</v>
      </c>
      <c r="G35" s="35" t="s">
        <v>0</v>
      </c>
      <c r="H35" s="35" t="s">
        <v>0</v>
      </c>
      <c r="I35" s="35" t="s">
        <v>0</v>
      </c>
      <c r="J35" s="35" t="s">
        <v>0</v>
      </c>
      <c r="K35" s="35" t="s">
        <v>0</v>
      </c>
      <c r="L35" s="35" t="s">
        <v>0</v>
      </c>
      <c r="M35" s="35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  <c r="BW35" s="1" t="s">
        <v>0</v>
      </c>
      <c r="BX35" s="1" t="s">
        <v>0</v>
      </c>
      <c r="BY35" s="1" t="s">
        <v>0</v>
      </c>
      <c r="BZ35" s="1" t="s">
        <v>0</v>
      </c>
      <c r="CA35" s="1" t="s">
        <v>0</v>
      </c>
      <c r="CB35" s="1" t="s">
        <v>0</v>
      </c>
      <c r="CC35" s="1" t="s">
        <v>0</v>
      </c>
      <c r="CD35" s="1" t="s">
        <v>0</v>
      </c>
      <c r="CE35" s="1" t="s">
        <v>0</v>
      </c>
      <c r="CF35" s="1" t="s">
        <v>0</v>
      </c>
      <c r="CG35" s="1" t="s">
        <v>0</v>
      </c>
      <c r="CH35" s="1" t="s">
        <v>0</v>
      </c>
      <c r="CI35" s="1" t="s">
        <v>0</v>
      </c>
      <c r="CJ35" s="1" t="s">
        <v>0</v>
      </c>
      <c r="CK35" s="1" t="s">
        <v>0</v>
      </c>
      <c r="CL35" s="1" t="s">
        <v>0</v>
      </c>
      <c r="CM35" s="1" t="s">
        <v>0</v>
      </c>
      <c r="CN35" s="1" t="s">
        <v>0</v>
      </c>
      <c r="CO35" s="1" t="s">
        <v>0</v>
      </c>
      <c r="CP35" s="1" t="s">
        <v>0</v>
      </c>
      <c r="CQ35" s="1" t="s">
        <v>0</v>
      </c>
      <c r="CR35" s="1" t="s">
        <v>0</v>
      </c>
      <c r="CS35" s="1" t="s">
        <v>0</v>
      </c>
      <c r="CT35" s="1" t="s">
        <v>0</v>
      </c>
      <c r="CU35" s="1" t="s">
        <v>0</v>
      </c>
      <c r="CV35" s="1" t="s">
        <v>0</v>
      </c>
      <c r="CW35" s="1" t="s">
        <v>0</v>
      </c>
      <c r="CX35" s="1" t="s">
        <v>0</v>
      </c>
      <c r="CY35" s="1" t="s">
        <v>0</v>
      </c>
      <c r="CZ35" s="1" t="s">
        <v>0</v>
      </c>
      <c r="DA35" s="1" t="s">
        <v>0</v>
      </c>
      <c r="DB35" s="1" t="s">
        <v>0</v>
      </c>
      <c r="DC35" s="1" t="s">
        <v>0</v>
      </c>
      <c r="DD35" s="1" t="s">
        <v>0</v>
      </c>
      <c r="DE35" s="1" t="s">
        <v>0</v>
      </c>
      <c r="DF35" s="1" t="s">
        <v>0</v>
      </c>
      <c r="DG35" s="1" t="s">
        <v>0</v>
      </c>
      <c r="DH35" s="1" t="s">
        <v>0</v>
      </c>
      <c r="DI35" s="1" t="s">
        <v>0</v>
      </c>
      <c r="DJ35" s="1" t="s">
        <v>0</v>
      </c>
      <c r="DK35" s="1" t="s">
        <v>0</v>
      </c>
      <c r="DL35" s="1" t="s">
        <v>0</v>
      </c>
      <c r="DM35" s="1" t="s">
        <v>0</v>
      </c>
      <c r="DN35" s="1" t="s">
        <v>0</v>
      </c>
      <c r="DO35" s="1" t="s">
        <v>0</v>
      </c>
      <c r="DP35" s="1" t="s">
        <v>0</v>
      </c>
      <c r="DQ35" s="1" t="s">
        <v>0</v>
      </c>
      <c r="DR35" s="1" t="s">
        <v>0</v>
      </c>
      <c r="DS35" s="1" t="s">
        <v>0</v>
      </c>
      <c r="DT35" s="1" t="s">
        <v>0</v>
      </c>
      <c r="DU35" s="1" t="s">
        <v>0</v>
      </c>
      <c r="DV35" s="1" t="s">
        <v>0</v>
      </c>
      <c r="DW35" s="1" t="s">
        <v>0</v>
      </c>
      <c r="DX35" s="1" t="s">
        <v>0</v>
      </c>
      <c r="DY35" s="1" t="s">
        <v>0</v>
      </c>
      <c r="DZ35" s="1" t="s">
        <v>0</v>
      </c>
      <c r="EA35" s="1" t="s">
        <v>0</v>
      </c>
      <c r="EB35" s="1" t="s">
        <v>0</v>
      </c>
      <c r="EC35" s="1" t="s">
        <v>0</v>
      </c>
      <c r="ED35" s="1" t="s">
        <v>0</v>
      </c>
      <c r="EE35" s="1" t="s">
        <v>0</v>
      </c>
      <c r="EF35" s="1" t="s">
        <v>0</v>
      </c>
      <c r="EG35" s="1" t="s">
        <v>0</v>
      </c>
      <c r="EH35" s="1" t="s">
        <v>0</v>
      </c>
      <c r="EI35" s="1" t="s">
        <v>0</v>
      </c>
      <c r="EJ35" s="1" t="s">
        <v>0</v>
      </c>
      <c r="EK35" s="1" t="s">
        <v>0</v>
      </c>
      <c r="EL35" s="1" t="s">
        <v>0</v>
      </c>
      <c r="EM35" s="1" t="s">
        <v>0</v>
      </c>
      <c r="EN35" s="1" t="s">
        <v>0</v>
      </c>
      <c r="EO35" s="1" t="s">
        <v>0</v>
      </c>
      <c r="EP35" s="1" t="s">
        <v>0</v>
      </c>
      <c r="EQ35" s="1" t="s">
        <v>0</v>
      </c>
      <c r="ER35" s="1" t="s">
        <v>0</v>
      </c>
      <c r="ES35" s="1" t="s">
        <v>0</v>
      </c>
      <c r="ET35" s="1" t="s">
        <v>0</v>
      </c>
      <c r="EU35" s="1" t="s">
        <v>0</v>
      </c>
      <c r="EV35" s="1" t="s">
        <v>0</v>
      </c>
      <c r="EW35" s="1" t="s">
        <v>0</v>
      </c>
      <c r="EX35" s="1" t="s">
        <v>0</v>
      </c>
      <c r="EY35" s="1" t="s">
        <v>0</v>
      </c>
      <c r="EZ35" s="1" t="s">
        <v>0</v>
      </c>
      <c r="FA35" s="1" t="s">
        <v>0</v>
      </c>
      <c r="FB35" s="1" t="s">
        <v>0</v>
      </c>
      <c r="FC35" s="1" t="s">
        <v>0</v>
      </c>
      <c r="FD35" s="1" t="s">
        <v>0</v>
      </c>
      <c r="FE35" s="1" t="s">
        <v>0</v>
      </c>
      <c r="FF35" s="1" t="s">
        <v>0</v>
      </c>
      <c r="FG35" s="1" t="s">
        <v>0</v>
      </c>
      <c r="FH35" s="1" t="s">
        <v>0</v>
      </c>
      <c r="FI35" s="1" t="s">
        <v>0</v>
      </c>
      <c r="FJ35" s="1" t="s">
        <v>0</v>
      </c>
      <c r="FK35" s="1" t="s">
        <v>0</v>
      </c>
      <c r="FL35" s="1" t="s">
        <v>0</v>
      </c>
      <c r="FM35" s="1" t="s">
        <v>0</v>
      </c>
      <c r="FN35" s="1" t="s">
        <v>0</v>
      </c>
      <c r="FO35" s="1" t="s">
        <v>0</v>
      </c>
      <c r="FP35" s="1" t="s">
        <v>0</v>
      </c>
      <c r="FQ35" s="1" t="s">
        <v>0</v>
      </c>
      <c r="FR35" s="1" t="s">
        <v>0</v>
      </c>
      <c r="FS35" s="1" t="s">
        <v>0</v>
      </c>
      <c r="FT35" s="1" t="s">
        <v>0</v>
      </c>
      <c r="FU35" s="1" t="s">
        <v>0</v>
      </c>
      <c r="FV35" s="1" t="s">
        <v>0</v>
      </c>
      <c r="FW35" s="1" t="s">
        <v>0</v>
      </c>
      <c r="FX35" s="1" t="s">
        <v>0</v>
      </c>
      <c r="FY35" s="1" t="s">
        <v>0</v>
      </c>
      <c r="FZ35" s="1" t="s">
        <v>0</v>
      </c>
      <c r="GA35" s="1" t="s">
        <v>0</v>
      </c>
      <c r="GB35" s="1" t="s">
        <v>0</v>
      </c>
      <c r="GC35" s="1" t="s">
        <v>0</v>
      </c>
      <c r="GD35" s="1" t="s">
        <v>0</v>
      </c>
      <c r="GE35" s="1" t="s">
        <v>0</v>
      </c>
      <c r="GF35" s="1" t="s">
        <v>0</v>
      </c>
      <c r="GG35" s="1" t="s">
        <v>0</v>
      </c>
      <c r="GH35" s="1" t="s">
        <v>0</v>
      </c>
      <c r="GI35" s="1" t="s">
        <v>0</v>
      </c>
      <c r="GJ35" s="1" t="s">
        <v>0</v>
      </c>
      <c r="GK35" s="1" t="s">
        <v>0</v>
      </c>
      <c r="GL35" s="1" t="s">
        <v>0</v>
      </c>
      <c r="GM35" s="1" t="s">
        <v>0</v>
      </c>
      <c r="GN35" s="1" t="s">
        <v>0</v>
      </c>
      <c r="GO35" s="1" t="s">
        <v>0</v>
      </c>
      <c r="GP35" s="1" t="s">
        <v>0</v>
      </c>
      <c r="GQ35" s="1" t="s">
        <v>0</v>
      </c>
      <c r="GR35" s="1" t="s">
        <v>0</v>
      </c>
      <c r="GS35" s="1" t="s">
        <v>0</v>
      </c>
      <c r="GT35" s="1" t="s">
        <v>0</v>
      </c>
      <c r="GU35" s="1" t="s">
        <v>0</v>
      </c>
      <c r="GV35" s="1" t="s">
        <v>0</v>
      </c>
      <c r="GW35" s="1" t="s">
        <v>0</v>
      </c>
      <c r="GX35" s="1" t="s">
        <v>0</v>
      </c>
      <c r="GY35" s="1" t="s">
        <v>0</v>
      </c>
      <c r="GZ35" s="1" t="s">
        <v>0</v>
      </c>
      <c r="HA35" s="1" t="s">
        <v>0</v>
      </c>
      <c r="HB35" s="1" t="s">
        <v>0</v>
      </c>
      <c r="HC35" s="1" t="s">
        <v>0</v>
      </c>
      <c r="HD35" s="1" t="s">
        <v>0</v>
      </c>
      <c r="HE35" s="1" t="s">
        <v>0</v>
      </c>
      <c r="HF35" s="1" t="s">
        <v>0</v>
      </c>
      <c r="HG35" s="1" t="s">
        <v>0</v>
      </c>
      <c r="HH35" s="1" t="s">
        <v>0</v>
      </c>
      <c r="HI35" s="1" t="s">
        <v>0</v>
      </c>
      <c r="HJ35" s="1" t="s">
        <v>0</v>
      </c>
      <c r="HK35" s="1" t="s">
        <v>0</v>
      </c>
      <c r="HL35" s="1" t="s">
        <v>0</v>
      </c>
      <c r="HM35" s="1" t="s">
        <v>0</v>
      </c>
      <c r="HN35" s="1" t="s">
        <v>0</v>
      </c>
      <c r="HO35" s="1" t="s">
        <v>0</v>
      </c>
      <c r="HP35" s="1" t="s">
        <v>0</v>
      </c>
      <c r="HQ35" s="1" t="s">
        <v>0</v>
      </c>
      <c r="HR35" s="1" t="s">
        <v>0</v>
      </c>
      <c r="HS35" s="1" t="s">
        <v>0</v>
      </c>
      <c r="HT35" s="1" t="s">
        <v>0</v>
      </c>
      <c r="HU35" s="1" t="s">
        <v>0</v>
      </c>
      <c r="HV35" s="1" t="s">
        <v>0</v>
      </c>
      <c r="HW35" s="1" t="s">
        <v>0</v>
      </c>
      <c r="HX35" s="1" t="s">
        <v>0</v>
      </c>
      <c r="HY35" s="1" t="s">
        <v>0</v>
      </c>
      <c r="HZ35" s="1" t="s">
        <v>0</v>
      </c>
      <c r="IA35" s="1" t="s">
        <v>0</v>
      </c>
      <c r="IB35" s="1" t="s">
        <v>0</v>
      </c>
      <c r="IC35" s="1" t="s">
        <v>0</v>
      </c>
      <c r="ID35" s="1" t="s">
        <v>0</v>
      </c>
      <c r="IE35" s="1" t="s">
        <v>0</v>
      </c>
      <c r="IF35" s="1" t="s">
        <v>0</v>
      </c>
      <c r="IG35" s="1" t="s">
        <v>0</v>
      </c>
      <c r="IH35" s="1" t="s">
        <v>0</v>
      </c>
      <c r="II35" s="1" t="s">
        <v>0</v>
      </c>
    </row>
    <row r="36" spans="1:243" x14ac:dyDescent="0.25">
      <c r="A36" s="1" t="s">
        <v>1651</v>
      </c>
      <c r="B36" s="4" t="s">
        <v>175</v>
      </c>
      <c r="C36" s="4" t="s">
        <v>176</v>
      </c>
      <c r="D36" s="35" t="s">
        <v>0</v>
      </c>
      <c r="E36" s="35" t="s">
        <v>0</v>
      </c>
      <c r="F36" s="35" t="s">
        <v>0</v>
      </c>
      <c r="G36" s="35" t="s">
        <v>0</v>
      </c>
      <c r="H36" s="35" t="s">
        <v>0</v>
      </c>
      <c r="I36" s="35" t="s">
        <v>0</v>
      </c>
      <c r="J36" s="35" t="s">
        <v>0</v>
      </c>
      <c r="K36" s="35" t="s">
        <v>0</v>
      </c>
      <c r="L36" s="35" t="s">
        <v>0</v>
      </c>
      <c r="M36" s="35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  <c r="BU36" s="1" t="s">
        <v>0</v>
      </c>
      <c r="BV36" s="1" t="s">
        <v>0</v>
      </c>
      <c r="BW36" s="1" t="s">
        <v>0</v>
      </c>
      <c r="BX36" s="1" t="s">
        <v>0</v>
      </c>
      <c r="BY36" s="1" t="s">
        <v>0</v>
      </c>
      <c r="BZ36" s="1" t="s">
        <v>0</v>
      </c>
      <c r="CA36" s="1" t="s">
        <v>0</v>
      </c>
      <c r="CB36" s="1" t="s">
        <v>0</v>
      </c>
      <c r="CC36" s="1" t="s">
        <v>0</v>
      </c>
      <c r="CD36" s="1" t="s">
        <v>0</v>
      </c>
      <c r="CE36" s="1" t="s">
        <v>0</v>
      </c>
      <c r="CF36" s="1" t="s">
        <v>0</v>
      </c>
      <c r="CG36" s="1" t="s">
        <v>0</v>
      </c>
      <c r="CH36" s="1" t="s">
        <v>0</v>
      </c>
      <c r="CI36" s="1" t="s">
        <v>0</v>
      </c>
      <c r="CJ36" s="1" t="s">
        <v>0</v>
      </c>
      <c r="CK36" s="1" t="s">
        <v>0</v>
      </c>
      <c r="CL36" s="1" t="s">
        <v>0</v>
      </c>
      <c r="CM36" s="1" t="s">
        <v>0</v>
      </c>
      <c r="CN36" s="1" t="s">
        <v>0</v>
      </c>
      <c r="CO36" s="1" t="s">
        <v>0</v>
      </c>
      <c r="CP36" s="1" t="s">
        <v>0</v>
      </c>
      <c r="CQ36" s="1" t="s">
        <v>0</v>
      </c>
      <c r="CR36" s="1" t="s">
        <v>0</v>
      </c>
      <c r="CS36" s="1" t="s">
        <v>0</v>
      </c>
      <c r="CT36" s="1" t="s">
        <v>0</v>
      </c>
      <c r="CU36" s="1" t="s">
        <v>0</v>
      </c>
      <c r="CV36" s="1" t="s">
        <v>0</v>
      </c>
      <c r="CW36" s="1" t="s">
        <v>0</v>
      </c>
      <c r="CX36" s="1" t="s">
        <v>0</v>
      </c>
      <c r="CY36" s="1" t="s">
        <v>0</v>
      </c>
      <c r="CZ36" s="1" t="s">
        <v>0</v>
      </c>
      <c r="DA36" s="1" t="s">
        <v>0</v>
      </c>
      <c r="DB36" s="1" t="s">
        <v>0</v>
      </c>
      <c r="DC36" s="1" t="s">
        <v>0</v>
      </c>
      <c r="DD36" s="1" t="s">
        <v>0</v>
      </c>
      <c r="DE36" s="1" t="s">
        <v>0</v>
      </c>
      <c r="DF36" s="1" t="s">
        <v>0</v>
      </c>
      <c r="DG36" s="1" t="s">
        <v>0</v>
      </c>
      <c r="DH36" s="1" t="s">
        <v>0</v>
      </c>
      <c r="DI36" s="1" t="s">
        <v>0</v>
      </c>
      <c r="DJ36" s="1" t="s">
        <v>0</v>
      </c>
      <c r="DK36" s="1" t="s">
        <v>0</v>
      </c>
      <c r="DL36" s="1" t="s">
        <v>0</v>
      </c>
      <c r="DM36" s="1" t="s">
        <v>0</v>
      </c>
      <c r="DN36" s="1" t="s">
        <v>0</v>
      </c>
      <c r="DO36" s="1" t="s">
        <v>0</v>
      </c>
      <c r="DP36" s="1" t="s">
        <v>0</v>
      </c>
      <c r="DQ36" s="1" t="s">
        <v>0</v>
      </c>
      <c r="DR36" s="1" t="s">
        <v>0</v>
      </c>
      <c r="DS36" s="1" t="s">
        <v>0</v>
      </c>
      <c r="DT36" s="1" t="s">
        <v>0</v>
      </c>
      <c r="DU36" s="1" t="s">
        <v>0</v>
      </c>
      <c r="DV36" s="1" t="s">
        <v>0</v>
      </c>
      <c r="DW36" s="1" t="s">
        <v>0</v>
      </c>
      <c r="DX36" s="1" t="s">
        <v>0</v>
      </c>
      <c r="DY36" s="1" t="s">
        <v>0</v>
      </c>
      <c r="DZ36" s="1" t="s">
        <v>0</v>
      </c>
      <c r="EA36" s="1" t="s">
        <v>0</v>
      </c>
      <c r="EB36" s="1" t="s">
        <v>0</v>
      </c>
      <c r="EC36" s="1" t="s">
        <v>0</v>
      </c>
      <c r="ED36" s="1" t="s">
        <v>0</v>
      </c>
      <c r="EE36" s="1" t="s">
        <v>0</v>
      </c>
      <c r="EF36" s="1" t="s">
        <v>0</v>
      </c>
      <c r="EG36" s="1" t="s">
        <v>0</v>
      </c>
      <c r="EH36" s="1" t="s">
        <v>0</v>
      </c>
      <c r="EI36" s="1" t="s">
        <v>0</v>
      </c>
      <c r="EJ36" s="1" t="s">
        <v>0</v>
      </c>
      <c r="EK36" s="1" t="s">
        <v>0</v>
      </c>
      <c r="EL36" s="1" t="s">
        <v>0</v>
      </c>
      <c r="EM36" s="1" t="s">
        <v>0</v>
      </c>
      <c r="EN36" s="1" t="s">
        <v>0</v>
      </c>
      <c r="EO36" s="1" t="s">
        <v>0</v>
      </c>
      <c r="EP36" s="1" t="s">
        <v>0</v>
      </c>
      <c r="EQ36" s="1" t="s">
        <v>0</v>
      </c>
      <c r="ER36" s="1" t="s">
        <v>0</v>
      </c>
      <c r="ES36" s="1" t="s">
        <v>0</v>
      </c>
      <c r="ET36" s="1" t="s">
        <v>0</v>
      </c>
      <c r="EU36" s="1" t="s">
        <v>0</v>
      </c>
      <c r="EV36" s="1" t="s">
        <v>0</v>
      </c>
      <c r="EW36" s="1" t="s">
        <v>0</v>
      </c>
      <c r="EX36" s="1" t="s">
        <v>0</v>
      </c>
      <c r="EY36" s="1" t="s">
        <v>0</v>
      </c>
      <c r="EZ36" s="1" t="s">
        <v>0</v>
      </c>
      <c r="FA36" s="1" t="s">
        <v>0</v>
      </c>
      <c r="FB36" s="1" t="s">
        <v>0</v>
      </c>
      <c r="FC36" s="1" t="s">
        <v>0</v>
      </c>
      <c r="FD36" s="1" t="s">
        <v>0</v>
      </c>
      <c r="FE36" s="1" t="s">
        <v>0</v>
      </c>
      <c r="FF36" s="1" t="s">
        <v>0</v>
      </c>
      <c r="FG36" s="1" t="s">
        <v>0</v>
      </c>
      <c r="FH36" s="1" t="s">
        <v>0</v>
      </c>
      <c r="FI36" s="1" t="s">
        <v>0</v>
      </c>
      <c r="FJ36" s="1" t="s">
        <v>0</v>
      </c>
      <c r="FK36" s="1" t="s">
        <v>0</v>
      </c>
      <c r="FL36" s="1" t="s">
        <v>0</v>
      </c>
      <c r="FM36" s="1" t="s">
        <v>0</v>
      </c>
      <c r="FN36" s="1" t="s">
        <v>0</v>
      </c>
      <c r="FO36" s="1" t="s">
        <v>0</v>
      </c>
      <c r="FP36" s="1" t="s">
        <v>0</v>
      </c>
      <c r="FQ36" s="1" t="s">
        <v>0</v>
      </c>
      <c r="FR36" s="1" t="s">
        <v>0</v>
      </c>
      <c r="FS36" s="1" t="s">
        <v>0</v>
      </c>
      <c r="FT36" s="1" t="s">
        <v>0</v>
      </c>
      <c r="FU36" s="1" t="s">
        <v>0</v>
      </c>
      <c r="FV36" s="1" t="s">
        <v>0</v>
      </c>
      <c r="FW36" s="1" t="s">
        <v>0</v>
      </c>
      <c r="FX36" s="1" t="s">
        <v>0</v>
      </c>
      <c r="FY36" s="1" t="s">
        <v>0</v>
      </c>
      <c r="FZ36" s="1" t="s">
        <v>0</v>
      </c>
      <c r="GA36" s="1" t="s">
        <v>0</v>
      </c>
      <c r="GB36" s="1" t="s">
        <v>0</v>
      </c>
      <c r="GC36" s="1" t="s">
        <v>0</v>
      </c>
      <c r="GD36" s="1" t="s">
        <v>0</v>
      </c>
      <c r="GE36" s="1" t="s">
        <v>0</v>
      </c>
      <c r="GF36" s="1" t="s">
        <v>0</v>
      </c>
      <c r="GG36" s="1" t="s">
        <v>0</v>
      </c>
      <c r="GH36" s="1" t="s">
        <v>0</v>
      </c>
      <c r="GI36" s="1" t="s">
        <v>0</v>
      </c>
      <c r="GJ36" s="1" t="s">
        <v>0</v>
      </c>
      <c r="GK36" s="1" t="s">
        <v>0</v>
      </c>
      <c r="GL36" s="1" t="s">
        <v>0</v>
      </c>
      <c r="GM36" s="1" t="s">
        <v>0</v>
      </c>
      <c r="GN36" s="1" t="s">
        <v>0</v>
      </c>
      <c r="GO36" s="1" t="s">
        <v>0</v>
      </c>
      <c r="GP36" s="1" t="s">
        <v>0</v>
      </c>
      <c r="GQ36" s="1" t="s">
        <v>0</v>
      </c>
      <c r="GR36" s="1" t="s">
        <v>0</v>
      </c>
      <c r="GS36" s="1" t="s">
        <v>0</v>
      </c>
      <c r="GT36" s="1" t="s">
        <v>0</v>
      </c>
      <c r="GU36" s="1" t="s">
        <v>0</v>
      </c>
      <c r="GV36" s="1" t="s">
        <v>0</v>
      </c>
      <c r="GW36" s="1" t="s">
        <v>0</v>
      </c>
      <c r="GX36" s="1" t="s">
        <v>0</v>
      </c>
      <c r="GY36" s="1" t="s">
        <v>0</v>
      </c>
      <c r="GZ36" s="1" t="s">
        <v>0</v>
      </c>
      <c r="HA36" s="1" t="s">
        <v>0</v>
      </c>
      <c r="HB36" s="1" t="s">
        <v>0</v>
      </c>
      <c r="HC36" s="1" t="s">
        <v>0</v>
      </c>
      <c r="HD36" s="1" t="s">
        <v>0</v>
      </c>
      <c r="HE36" s="1" t="s">
        <v>0</v>
      </c>
      <c r="HF36" s="1" t="s">
        <v>0</v>
      </c>
      <c r="HG36" s="1" t="s">
        <v>0</v>
      </c>
      <c r="HH36" s="1" t="s">
        <v>0</v>
      </c>
      <c r="HI36" s="1" t="s">
        <v>0</v>
      </c>
      <c r="HJ36" s="1" t="s">
        <v>0</v>
      </c>
      <c r="HK36" s="1" t="s">
        <v>0</v>
      </c>
      <c r="HL36" s="1" t="s">
        <v>0</v>
      </c>
      <c r="HM36" s="1" t="s">
        <v>0</v>
      </c>
      <c r="HN36" s="1" t="s">
        <v>0</v>
      </c>
      <c r="HO36" s="1" t="s">
        <v>0</v>
      </c>
      <c r="HP36" s="1" t="s">
        <v>0</v>
      </c>
      <c r="HQ36" s="1" t="s">
        <v>0</v>
      </c>
      <c r="HR36" s="1" t="s">
        <v>0</v>
      </c>
      <c r="HS36" s="1" t="s">
        <v>0</v>
      </c>
      <c r="HT36" s="1" t="s">
        <v>0</v>
      </c>
      <c r="HU36" s="1" t="s">
        <v>0</v>
      </c>
      <c r="HV36" s="1" t="s">
        <v>0</v>
      </c>
      <c r="HW36" s="1" t="s">
        <v>0</v>
      </c>
      <c r="HX36" s="1" t="s">
        <v>0</v>
      </c>
      <c r="HY36" s="1" t="s">
        <v>0</v>
      </c>
      <c r="HZ36" s="1" t="s">
        <v>0</v>
      </c>
      <c r="IA36" s="1" t="s">
        <v>0</v>
      </c>
      <c r="IB36" s="1" t="s">
        <v>0</v>
      </c>
      <c r="IC36" s="1" t="s">
        <v>0</v>
      </c>
      <c r="ID36" s="1" t="s">
        <v>0</v>
      </c>
      <c r="IE36" s="1" t="s">
        <v>0</v>
      </c>
      <c r="IF36" s="1" t="s">
        <v>0</v>
      </c>
      <c r="IG36" s="1" t="s">
        <v>0</v>
      </c>
      <c r="IH36" s="1" t="s">
        <v>0</v>
      </c>
      <c r="II36" s="1" t="s">
        <v>0</v>
      </c>
    </row>
    <row r="37" spans="1:243" x14ac:dyDescent="0.25">
      <c r="A37" s="1" t="s">
        <v>1652</v>
      </c>
      <c r="B37" s="4" t="s">
        <v>180</v>
      </c>
      <c r="C37" s="4" t="s">
        <v>181</v>
      </c>
      <c r="D37" s="35">
        <v>4654687.8457589196</v>
      </c>
      <c r="E37" s="35">
        <v>3474051.46613173</v>
      </c>
      <c r="F37" s="35">
        <v>2265093.7620880199</v>
      </c>
      <c r="G37" s="35">
        <v>1680031.3638815901</v>
      </c>
      <c r="H37" s="35">
        <v>7025812.2247483199</v>
      </c>
      <c r="I37" s="35">
        <v>4238667.6124426099</v>
      </c>
      <c r="J37" s="35">
        <v>10879469.542272899</v>
      </c>
      <c r="K37" s="35">
        <v>3479143.3379739602</v>
      </c>
      <c r="L37" s="35">
        <v>2920469.1803416102</v>
      </c>
      <c r="M37" s="35">
        <v>2967416.9587678099</v>
      </c>
      <c r="N37" s="1">
        <v>7695964.5908782398</v>
      </c>
      <c r="O37" s="1">
        <v>2705125.32849416</v>
      </c>
      <c r="P37" s="1">
        <v>2083770.34042913</v>
      </c>
      <c r="Q37" s="1">
        <v>3280523.4163060901</v>
      </c>
      <c r="R37" s="1">
        <v>3209896.6078600301</v>
      </c>
      <c r="S37" s="1">
        <v>1904059.3270642001</v>
      </c>
      <c r="T37" s="1">
        <v>3165351.5309098298</v>
      </c>
      <c r="U37" s="1">
        <v>3219836.9796444201</v>
      </c>
      <c r="V37" s="1">
        <v>2357917.8096123501</v>
      </c>
      <c r="W37" s="1">
        <v>2942301.2108060401</v>
      </c>
      <c r="X37" s="1">
        <v>3654344.0515482398</v>
      </c>
      <c r="Y37" s="1">
        <v>1809478.39008034</v>
      </c>
      <c r="Z37" s="1">
        <v>2734334.2375141899</v>
      </c>
      <c r="AA37" s="1">
        <v>3981637.3887414499</v>
      </c>
      <c r="AB37" s="1">
        <v>2660168.1446578102</v>
      </c>
      <c r="AC37" s="1">
        <v>2304605.1865380099</v>
      </c>
      <c r="AD37" s="1">
        <v>2894292.3586840499</v>
      </c>
      <c r="AE37" s="1">
        <v>1950255.71119975</v>
      </c>
      <c r="AF37" s="1">
        <v>3136670.5503920699</v>
      </c>
      <c r="AG37" s="1">
        <v>3433331.4011944099</v>
      </c>
      <c r="AH37" s="1">
        <v>2785647.0587483002</v>
      </c>
      <c r="AI37" s="1">
        <v>3997734.6721068299</v>
      </c>
      <c r="AJ37" s="1">
        <v>2298568.8787493599</v>
      </c>
      <c r="AK37" s="1">
        <v>2980650.2084375801</v>
      </c>
      <c r="AL37" s="1">
        <v>2080991.57716392</v>
      </c>
      <c r="AM37" s="1">
        <v>2470019.4317611801</v>
      </c>
      <c r="AN37" s="1">
        <v>3772456.3227025298</v>
      </c>
      <c r="AO37" s="1">
        <v>4419465.3018856104</v>
      </c>
      <c r="AP37" s="1">
        <v>2075857.87135345</v>
      </c>
      <c r="AQ37" s="1">
        <v>2737262.4916618201</v>
      </c>
      <c r="AR37" s="1">
        <v>3435165.5305244699</v>
      </c>
      <c r="AS37" s="1">
        <v>2286637.8652318702</v>
      </c>
      <c r="AT37" s="1">
        <v>2891092.6383493799</v>
      </c>
      <c r="AU37" s="1">
        <v>2005785.60857646</v>
      </c>
      <c r="AV37" s="1">
        <v>2707290.7714018901</v>
      </c>
      <c r="AW37" s="1">
        <v>4054861.8523935699</v>
      </c>
      <c r="AX37" s="1">
        <v>2967555.27782402</v>
      </c>
      <c r="AY37" s="1">
        <v>3644723.8977137702</v>
      </c>
      <c r="AZ37" s="1">
        <v>2846850.80587216</v>
      </c>
      <c r="BA37" s="1">
        <v>2225736.6781528201</v>
      </c>
      <c r="BB37" s="1">
        <v>2463298.9784650202</v>
      </c>
      <c r="BC37" s="1">
        <v>3224179.0169008402</v>
      </c>
      <c r="BD37" s="1">
        <v>3382650.22334495</v>
      </c>
      <c r="BE37" s="1">
        <v>2000761.6915201</v>
      </c>
      <c r="BF37" s="1">
        <v>2894006.4321724102</v>
      </c>
      <c r="BG37" s="1">
        <v>1429406.24569514</v>
      </c>
      <c r="BH37" s="1">
        <v>2700197.2054429101</v>
      </c>
      <c r="BI37" s="1">
        <v>3186219.36967564</v>
      </c>
      <c r="BJ37" s="1">
        <v>2552722.2018307601</v>
      </c>
      <c r="BK37" s="1">
        <v>2694714.7130735</v>
      </c>
      <c r="BL37" s="1">
        <v>2957139.0133076501</v>
      </c>
      <c r="BM37" s="1">
        <v>6514994.8310332298</v>
      </c>
      <c r="BN37" s="1">
        <v>3405964.94700942</v>
      </c>
      <c r="BO37" s="1">
        <v>2958080.68197498</v>
      </c>
      <c r="BP37" s="1">
        <v>3198849.7479461599</v>
      </c>
      <c r="BQ37" s="1">
        <v>3290280.8234733199</v>
      </c>
      <c r="BR37" s="1">
        <v>3183111.5318417801</v>
      </c>
      <c r="BS37" s="1">
        <v>2322478.6509233098</v>
      </c>
      <c r="BT37" s="1">
        <v>4027054.4939482599</v>
      </c>
      <c r="BU37" s="1">
        <v>2799439.47721108</v>
      </c>
      <c r="BV37" s="1">
        <v>2799905.2368476698</v>
      </c>
      <c r="BW37" s="1">
        <v>3423671.0402371399</v>
      </c>
      <c r="BX37" s="1">
        <v>4027587.4398561101</v>
      </c>
      <c r="BY37" s="1">
        <v>2816755.8994537098</v>
      </c>
      <c r="BZ37" s="1">
        <v>5188179.9858815698</v>
      </c>
      <c r="CA37" s="1">
        <v>3856042.21766769</v>
      </c>
      <c r="CB37" s="1">
        <v>2435425.8276720699</v>
      </c>
      <c r="CC37" s="1">
        <v>2453125.3086130498</v>
      </c>
      <c r="CD37" s="1">
        <v>3122655.9533598102</v>
      </c>
      <c r="CE37" s="1">
        <v>2301835.30159134</v>
      </c>
      <c r="CF37" s="1">
        <v>2121479.6226185001</v>
      </c>
      <c r="CG37" s="1">
        <v>3015208.1986251199</v>
      </c>
      <c r="CH37" s="1">
        <v>2265418.1531183701</v>
      </c>
      <c r="CI37" s="1">
        <v>2118163.9907774101</v>
      </c>
      <c r="CJ37" s="1">
        <v>2837171.46266146</v>
      </c>
      <c r="CK37" s="1">
        <v>2145883.8487040601</v>
      </c>
      <c r="CL37" s="1">
        <v>2386132.4713489199</v>
      </c>
      <c r="CM37" s="1">
        <v>3504767.9532179702</v>
      </c>
      <c r="CN37" s="1">
        <v>2481976.0207143999</v>
      </c>
      <c r="CO37" s="1">
        <v>3227612.5023853402</v>
      </c>
      <c r="CP37" s="1">
        <v>5551624.7554545002</v>
      </c>
      <c r="CQ37" s="1">
        <v>2870914.0567957899</v>
      </c>
      <c r="CR37" s="1">
        <v>2446606.3658462898</v>
      </c>
      <c r="CS37" s="1">
        <v>6048786.6749421302</v>
      </c>
      <c r="CT37" s="1">
        <v>7700573.9523083298</v>
      </c>
      <c r="CU37" s="1">
        <v>2104893.0159174502</v>
      </c>
      <c r="CV37" s="1">
        <v>2556813.4091494898</v>
      </c>
      <c r="CW37" s="1">
        <v>6205529.5243308702</v>
      </c>
      <c r="CX37" s="1">
        <v>2525081.47030639</v>
      </c>
      <c r="CY37" s="1">
        <v>3671580.2651978601</v>
      </c>
      <c r="CZ37" s="1">
        <v>3676564.4137394801</v>
      </c>
      <c r="DA37" s="1">
        <v>2696896.3682025899</v>
      </c>
      <c r="DB37" s="1">
        <v>6022092.7051944397</v>
      </c>
      <c r="DC37" s="1">
        <v>2771318.9423437701</v>
      </c>
      <c r="DD37" s="1">
        <v>6173835.4019299699</v>
      </c>
      <c r="DE37" s="1">
        <v>9211883.6823968291</v>
      </c>
      <c r="DF37" s="1">
        <v>2835727.0969628701</v>
      </c>
      <c r="DG37" s="1">
        <v>1853298.10260848</v>
      </c>
      <c r="DH37" s="1">
        <v>2503079.1941935001</v>
      </c>
      <c r="DI37" s="1">
        <v>3339205.0844429699</v>
      </c>
      <c r="DJ37" s="1">
        <v>4421670.4180276999</v>
      </c>
      <c r="DK37" s="1">
        <v>2793131.8261691602</v>
      </c>
      <c r="DL37" s="1">
        <v>3652313.5973720499</v>
      </c>
      <c r="DM37" s="1">
        <v>2869641.3566514701</v>
      </c>
      <c r="DN37" s="1">
        <v>7675287.9737852002</v>
      </c>
      <c r="DO37" s="1">
        <v>3828005.4486917201</v>
      </c>
      <c r="DP37" s="1">
        <v>2655193.3532640301</v>
      </c>
      <c r="DQ37" s="1">
        <v>2823066.0512239598</v>
      </c>
      <c r="DR37" s="1">
        <v>2186261.04740099</v>
      </c>
      <c r="DS37" s="1">
        <v>17903071.5480747</v>
      </c>
      <c r="DT37" s="1">
        <v>2440777.28893848</v>
      </c>
      <c r="DU37" s="1">
        <v>2554516.0617299699</v>
      </c>
      <c r="DV37" s="1">
        <v>3239612.5486126598</v>
      </c>
      <c r="DW37" s="1">
        <v>3214327.12534534</v>
      </c>
      <c r="DX37" s="1">
        <v>2168465.9253991102</v>
      </c>
      <c r="DY37" s="1">
        <v>3388039.3467318499</v>
      </c>
      <c r="DZ37" s="1">
        <v>3332820.6437365999</v>
      </c>
      <c r="EA37" s="1">
        <v>2169718.6973448899</v>
      </c>
      <c r="EB37" s="1">
        <v>2829857.0143020302</v>
      </c>
      <c r="EC37" s="1">
        <v>6014347.55052891</v>
      </c>
      <c r="ED37" s="1">
        <v>2035427.42960764</v>
      </c>
      <c r="EE37" s="1">
        <v>2723417.3194282302</v>
      </c>
      <c r="EF37" s="1">
        <v>1799015.75800586</v>
      </c>
      <c r="EG37" s="1">
        <v>2626578.9069554401</v>
      </c>
      <c r="EH37" s="1">
        <v>2671874.1387822502</v>
      </c>
      <c r="EI37" s="1">
        <v>9234573.3290605191</v>
      </c>
      <c r="EJ37" s="1">
        <v>3207154.2262278399</v>
      </c>
      <c r="EK37" s="1">
        <v>3213606.2284062798</v>
      </c>
      <c r="EL37" s="1">
        <v>2650841.4372773799</v>
      </c>
      <c r="EM37" s="1">
        <v>3917246.0361775099</v>
      </c>
      <c r="EN37" s="1">
        <v>3496167.6245231498</v>
      </c>
      <c r="EO37" s="1">
        <v>3764368.2794781202</v>
      </c>
      <c r="EP37" s="1">
        <v>4060469.9810709502</v>
      </c>
      <c r="EQ37" s="1">
        <v>2653563.5238772701</v>
      </c>
      <c r="ER37" s="1">
        <v>3774513.0293608601</v>
      </c>
      <c r="ES37" s="1">
        <v>2156494.6078338502</v>
      </c>
      <c r="ET37" s="1">
        <v>9377928.0411058106</v>
      </c>
      <c r="EU37" s="1">
        <v>6230279.6157433698</v>
      </c>
      <c r="EV37" s="1">
        <v>6655611.1267932998</v>
      </c>
      <c r="EW37" s="1">
        <v>2305928.1035020002</v>
      </c>
      <c r="EX37" s="1">
        <v>3685934.0590092498</v>
      </c>
      <c r="EY37" s="1">
        <v>2707239.4404013301</v>
      </c>
      <c r="EZ37" s="1">
        <v>3920870.71730449</v>
      </c>
      <c r="FA37" s="1">
        <v>3108696.19419403</v>
      </c>
      <c r="FB37" s="1">
        <v>2243841.56628686</v>
      </c>
      <c r="FC37" s="1">
        <v>2186141.9693351001</v>
      </c>
      <c r="FD37" s="1">
        <v>2287736.2312431899</v>
      </c>
      <c r="FE37" s="1">
        <v>2395823.81427537</v>
      </c>
      <c r="FF37" s="1">
        <v>2263472.93503431</v>
      </c>
      <c r="FG37" s="1">
        <v>3331895.1120476499</v>
      </c>
      <c r="FH37" s="1">
        <v>3409313.8076176299</v>
      </c>
      <c r="FI37" s="1">
        <v>5660600.5995068299</v>
      </c>
      <c r="FJ37" s="1">
        <v>2484499.39974749</v>
      </c>
      <c r="FK37" s="1">
        <v>2479312.9273327398</v>
      </c>
      <c r="FL37" s="1">
        <v>3409318.8896186901</v>
      </c>
      <c r="FM37" s="1">
        <v>5559888.8296282301</v>
      </c>
      <c r="FN37" s="1">
        <v>2502954.2656554198</v>
      </c>
      <c r="FO37" s="1">
        <v>3369134.59443257</v>
      </c>
      <c r="FP37" s="1">
        <v>5057805.0148903504</v>
      </c>
      <c r="FQ37" s="1">
        <v>2270594.33013165</v>
      </c>
      <c r="FR37" s="1">
        <v>3018668.8208212</v>
      </c>
      <c r="FS37" s="1">
        <v>2668446.7943653702</v>
      </c>
      <c r="FT37" s="1">
        <v>1946833.42134367</v>
      </c>
      <c r="FU37" s="1">
        <v>1925127.5586125399</v>
      </c>
      <c r="FV37" s="1">
        <v>7200764.6532231905</v>
      </c>
      <c r="FW37" s="1">
        <v>2417295.3994754702</v>
      </c>
      <c r="FX37" s="1">
        <v>2463650.4009222402</v>
      </c>
      <c r="FY37" s="1">
        <v>2844521.8645426501</v>
      </c>
      <c r="FZ37" s="1">
        <v>1759125.63139659</v>
      </c>
      <c r="GA37" s="1">
        <v>2634793.0757381599</v>
      </c>
      <c r="GB37" s="1">
        <v>2014269.7112469</v>
      </c>
      <c r="GC37" s="1">
        <v>3563503.7238751999</v>
      </c>
      <c r="GD37" s="1">
        <v>8078697.7844727496</v>
      </c>
      <c r="GE37" s="1">
        <v>2524816.7231163899</v>
      </c>
      <c r="GF37" s="1">
        <v>2899499.5941144801</v>
      </c>
      <c r="GG37" s="1">
        <v>2670093.6685249601</v>
      </c>
      <c r="GH37" s="1">
        <v>2987738.3367150002</v>
      </c>
      <c r="GI37" s="1">
        <v>2374820.6335888798</v>
      </c>
      <c r="GJ37" s="1">
        <v>3264062.21632426</v>
      </c>
      <c r="GK37" s="1">
        <v>2979817.7554387101</v>
      </c>
      <c r="GL37" s="1">
        <v>2610562.1849024598</v>
      </c>
      <c r="GM37" s="1">
        <v>2849774.8694379502</v>
      </c>
      <c r="GN37" s="1">
        <v>2142311.3849127698</v>
      </c>
      <c r="GO37" s="1">
        <v>2784491.25686293</v>
      </c>
      <c r="GP37" s="1">
        <v>5236577.4105503997</v>
      </c>
      <c r="GQ37" s="1">
        <v>14661300.4700837</v>
      </c>
      <c r="GR37" s="1">
        <v>4011335.1200248199</v>
      </c>
      <c r="GS37" s="1">
        <v>3979848.6380300499</v>
      </c>
      <c r="GT37" s="1">
        <v>2474572.4114548801</v>
      </c>
      <c r="GU37" s="1">
        <v>8170014.9942618404</v>
      </c>
      <c r="GV37" s="1">
        <v>3281810.9839581898</v>
      </c>
      <c r="GW37" s="1">
        <v>9427805.7090607397</v>
      </c>
      <c r="GX37" s="1">
        <v>3390675.5469387099</v>
      </c>
      <c r="GY37" s="1">
        <v>26507364.309687998</v>
      </c>
      <c r="GZ37" s="1">
        <v>3454456.8104809802</v>
      </c>
      <c r="HA37" s="1">
        <v>2447864.5558286798</v>
      </c>
      <c r="HB37" s="1">
        <v>2713414.7174680699</v>
      </c>
      <c r="HC37" s="1">
        <v>3152231.35094134</v>
      </c>
      <c r="HD37" s="1">
        <v>2561179.0650305101</v>
      </c>
      <c r="HE37" s="1">
        <v>3052314.02723986</v>
      </c>
      <c r="HF37" s="1">
        <v>1918168.25460193</v>
      </c>
      <c r="HG37" s="1">
        <v>2848923.24686511</v>
      </c>
      <c r="HH37" s="1">
        <v>5326641.4600594603</v>
      </c>
      <c r="HI37" s="1">
        <v>6847299.16687172</v>
      </c>
      <c r="HJ37" s="1">
        <v>3220321.77448624</v>
      </c>
      <c r="HK37" s="1">
        <v>2760993.6217174302</v>
      </c>
      <c r="HL37" s="1">
        <v>3166020.60284646</v>
      </c>
      <c r="HM37" s="1">
        <v>2683654.2545859301</v>
      </c>
      <c r="HN37" s="1">
        <v>4304203.7391329696</v>
      </c>
      <c r="HO37" s="1">
        <v>4474468.5437423801</v>
      </c>
      <c r="HP37" s="1">
        <v>2535023.66151036</v>
      </c>
      <c r="HQ37" s="1">
        <v>3391124.78195496</v>
      </c>
      <c r="HR37" s="1">
        <v>2757077.0986301401</v>
      </c>
      <c r="HS37" s="1">
        <v>2807096.1183254598</v>
      </c>
      <c r="HT37" s="1">
        <v>3063031.7042600298</v>
      </c>
      <c r="HU37" s="1">
        <v>2498203.9087692699</v>
      </c>
      <c r="HV37" s="1">
        <v>2063757.07560349</v>
      </c>
      <c r="HW37" s="1">
        <v>2956020.3114505601</v>
      </c>
      <c r="HX37" s="1">
        <v>12924924.9807024</v>
      </c>
      <c r="HY37" s="1">
        <v>2711711.4035145598</v>
      </c>
      <c r="HZ37" s="1">
        <v>2847728.9846972902</v>
      </c>
      <c r="IA37" s="1">
        <v>7409095.3326577796</v>
      </c>
      <c r="IB37" s="1">
        <v>3033187.6228077998</v>
      </c>
      <c r="IC37" s="1">
        <v>2340621.95844199</v>
      </c>
      <c r="ID37" s="1">
        <v>2617820.2262863098</v>
      </c>
      <c r="IE37" s="1">
        <v>2274044.3666836498</v>
      </c>
      <c r="IF37" s="1">
        <v>2125344.75605278</v>
      </c>
      <c r="IG37" s="1">
        <v>2821792.6168625299</v>
      </c>
      <c r="IH37" s="1">
        <v>2274078.8455659999</v>
      </c>
      <c r="II37" s="1">
        <v>6821261.5614770297</v>
      </c>
    </row>
    <row r="38" spans="1:243" x14ac:dyDescent="0.25">
      <c r="A38" s="1" t="s">
        <v>1653</v>
      </c>
      <c r="B38" s="4" t="s">
        <v>185</v>
      </c>
      <c r="C38" s="4" t="s">
        <v>186</v>
      </c>
      <c r="D38" s="35" t="s">
        <v>0</v>
      </c>
      <c r="E38" s="35" t="s">
        <v>0</v>
      </c>
      <c r="F38" s="35" t="s">
        <v>0</v>
      </c>
      <c r="G38" s="35" t="s">
        <v>0</v>
      </c>
      <c r="H38" s="35" t="s">
        <v>0</v>
      </c>
      <c r="I38" s="35" t="s">
        <v>0</v>
      </c>
      <c r="J38" s="35" t="s">
        <v>0</v>
      </c>
      <c r="K38" s="35" t="s">
        <v>0</v>
      </c>
      <c r="L38" s="35" t="s">
        <v>0</v>
      </c>
      <c r="M38" s="35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  <c r="BD38" s="1" t="s">
        <v>0</v>
      </c>
      <c r="BE38" s="1" t="s">
        <v>0</v>
      </c>
      <c r="BF38" s="1" t="s">
        <v>0</v>
      </c>
      <c r="BG38" s="1" t="s">
        <v>0</v>
      </c>
      <c r="BH38" s="1" t="s">
        <v>0</v>
      </c>
      <c r="BI38" s="1" t="s">
        <v>0</v>
      </c>
      <c r="BJ38" s="1" t="s">
        <v>0</v>
      </c>
      <c r="BK38" s="1" t="s">
        <v>0</v>
      </c>
      <c r="BL38" s="1" t="s">
        <v>0</v>
      </c>
      <c r="BM38" s="1" t="s">
        <v>0</v>
      </c>
      <c r="BN38" s="1" t="s">
        <v>0</v>
      </c>
      <c r="BO38" s="1" t="s">
        <v>0</v>
      </c>
      <c r="BP38" s="1" t="s">
        <v>0</v>
      </c>
      <c r="BQ38" s="1" t="s">
        <v>0</v>
      </c>
      <c r="BR38" s="1" t="s">
        <v>0</v>
      </c>
      <c r="BS38" s="1" t="s">
        <v>0</v>
      </c>
      <c r="BT38" s="1" t="s">
        <v>0</v>
      </c>
      <c r="BU38" s="1" t="s">
        <v>0</v>
      </c>
      <c r="BV38" s="1" t="s">
        <v>0</v>
      </c>
      <c r="BW38" s="1" t="s">
        <v>0</v>
      </c>
      <c r="BX38" s="1" t="s">
        <v>0</v>
      </c>
      <c r="BY38" s="1" t="s">
        <v>0</v>
      </c>
      <c r="BZ38" s="1" t="s">
        <v>0</v>
      </c>
      <c r="CA38" s="1" t="s">
        <v>0</v>
      </c>
      <c r="CB38" s="1" t="s">
        <v>0</v>
      </c>
      <c r="CC38" s="1" t="s">
        <v>0</v>
      </c>
      <c r="CD38" s="1" t="s">
        <v>0</v>
      </c>
      <c r="CE38" s="1" t="s">
        <v>0</v>
      </c>
      <c r="CF38" s="1" t="s">
        <v>0</v>
      </c>
      <c r="CG38" s="1" t="s">
        <v>0</v>
      </c>
      <c r="CH38" s="1" t="s">
        <v>0</v>
      </c>
      <c r="CI38" s="1" t="s">
        <v>0</v>
      </c>
      <c r="CJ38" s="1" t="s">
        <v>0</v>
      </c>
      <c r="CK38" s="1" t="s">
        <v>0</v>
      </c>
      <c r="CL38" s="1" t="s">
        <v>0</v>
      </c>
      <c r="CM38" s="1" t="s">
        <v>0</v>
      </c>
      <c r="CN38" s="1" t="s">
        <v>0</v>
      </c>
      <c r="CO38" s="1" t="s">
        <v>0</v>
      </c>
      <c r="CP38" s="1" t="s">
        <v>0</v>
      </c>
      <c r="CQ38" s="1" t="s">
        <v>0</v>
      </c>
      <c r="CR38" s="1" t="s">
        <v>0</v>
      </c>
      <c r="CS38" s="1" t="s">
        <v>0</v>
      </c>
      <c r="CT38" s="1" t="s">
        <v>0</v>
      </c>
      <c r="CU38" s="1" t="s">
        <v>0</v>
      </c>
      <c r="CV38" s="1" t="s">
        <v>0</v>
      </c>
      <c r="CW38" s="1" t="s">
        <v>0</v>
      </c>
      <c r="CX38" s="1" t="s">
        <v>0</v>
      </c>
      <c r="CY38" s="1" t="s">
        <v>0</v>
      </c>
      <c r="CZ38" s="1" t="s">
        <v>0</v>
      </c>
      <c r="DA38" s="1" t="s">
        <v>0</v>
      </c>
      <c r="DB38" s="1" t="s">
        <v>0</v>
      </c>
      <c r="DC38" s="1" t="s">
        <v>0</v>
      </c>
      <c r="DD38" s="1" t="s">
        <v>0</v>
      </c>
      <c r="DE38" s="1" t="s">
        <v>0</v>
      </c>
      <c r="DF38" s="1" t="s">
        <v>0</v>
      </c>
      <c r="DG38" s="1" t="s">
        <v>0</v>
      </c>
      <c r="DH38" s="1" t="s">
        <v>0</v>
      </c>
      <c r="DI38" s="1" t="s">
        <v>0</v>
      </c>
      <c r="DJ38" s="1" t="s">
        <v>0</v>
      </c>
      <c r="DK38" s="1" t="s">
        <v>0</v>
      </c>
      <c r="DL38" s="1" t="s">
        <v>0</v>
      </c>
      <c r="DM38" s="1" t="s">
        <v>0</v>
      </c>
      <c r="DN38" s="1" t="s">
        <v>0</v>
      </c>
      <c r="DO38" s="1" t="s">
        <v>0</v>
      </c>
      <c r="DP38" s="1" t="s">
        <v>0</v>
      </c>
      <c r="DQ38" s="1" t="s">
        <v>0</v>
      </c>
      <c r="DR38" s="1" t="s">
        <v>0</v>
      </c>
      <c r="DS38" s="1" t="s">
        <v>0</v>
      </c>
      <c r="DT38" s="1" t="s">
        <v>0</v>
      </c>
      <c r="DU38" s="1" t="s">
        <v>0</v>
      </c>
      <c r="DV38" s="1" t="s">
        <v>0</v>
      </c>
      <c r="DW38" s="1" t="s">
        <v>0</v>
      </c>
      <c r="DX38" s="1" t="s">
        <v>0</v>
      </c>
      <c r="DY38" s="1" t="s">
        <v>0</v>
      </c>
      <c r="DZ38" s="1" t="s">
        <v>0</v>
      </c>
      <c r="EA38" s="1" t="s">
        <v>0</v>
      </c>
      <c r="EB38" s="1" t="s">
        <v>0</v>
      </c>
      <c r="EC38" s="1" t="s">
        <v>0</v>
      </c>
      <c r="ED38" s="1" t="s">
        <v>0</v>
      </c>
      <c r="EE38" s="1" t="s">
        <v>0</v>
      </c>
      <c r="EF38" s="1" t="s">
        <v>0</v>
      </c>
      <c r="EG38" s="1" t="s">
        <v>0</v>
      </c>
      <c r="EH38" s="1" t="s">
        <v>0</v>
      </c>
      <c r="EI38" s="1" t="s">
        <v>0</v>
      </c>
      <c r="EJ38" s="1" t="s">
        <v>0</v>
      </c>
      <c r="EK38" s="1" t="s">
        <v>0</v>
      </c>
      <c r="EL38" s="1" t="s">
        <v>0</v>
      </c>
      <c r="EM38" s="1" t="s">
        <v>0</v>
      </c>
      <c r="EN38" s="1" t="s">
        <v>0</v>
      </c>
      <c r="EO38" s="1" t="s">
        <v>0</v>
      </c>
      <c r="EP38" s="1" t="s">
        <v>0</v>
      </c>
      <c r="EQ38" s="1" t="s">
        <v>0</v>
      </c>
      <c r="ER38" s="1" t="s">
        <v>0</v>
      </c>
      <c r="ES38" s="1" t="s">
        <v>0</v>
      </c>
      <c r="ET38" s="1" t="s">
        <v>0</v>
      </c>
      <c r="EU38" s="1" t="s">
        <v>0</v>
      </c>
      <c r="EV38" s="1" t="s">
        <v>0</v>
      </c>
      <c r="EW38" s="1" t="s">
        <v>0</v>
      </c>
      <c r="EX38" s="1" t="s">
        <v>0</v>
      </c>
      <c r="EY38" s="1" t="s">
        <v>0</v>
      </c>
      <c r="EZ38" s="1" t="s">
        <v>0</v>
      </c>
      <c r="FA38" s="1" t="s">
        <v>0</v>
      </c>
      <c r="FB38" s="1" t="s">
        <v>0</v>
      </c>
      <c r="FC38" s="1" t="s">
        <v>0</v>
      </c>
      <c r="FD38" s="1" t="s">
        <v>0</v>
      </c>
      <c r="FE38" s="1" t="s">
        <v>0</v>
      </c>
      <c r="FF38" s="1" t="s">
        <v>0</v>
      </c>
      <c r="FG38" s="1" t="s">
        <v>0</v>
      </c>
      <c r="FH38" s="1" t="s">
        <v>0</v>
      </c>
      <c r="FI38" s="1" t="s">
        <v>0</v>
      </c>
      <c r="FJ38" s="1" t="s">
        <v>0</v>
      </c>
      <c r="FK38" s="1" t="s">
        <v>0</v>
      </c>
      <c r="FL38" s="1" t="s">
        <v>0</v>
      </c>
      <c r="FM38" s="1" t="s">
        <v>0</v>
      </c>
      <c r="FN38" s="1" t="s">
        <v>0</v>
      </c>
      <c r="FO38" s="1" t="s">
        <v>0</v>
      </c>
      <c r="FP38" s="1" t="s">
        <v>0</v>
      </c>
      <c r="FQ38" s="1" t="s">
        <v>0</v>
      </c>
      <c r="FR38" s="1" t="s">
        <v>0</v>
      </c>
      <c r="FS38" s="1" t="s">
        <v>0</v>
      </c>
      <c r="FT38" s="1" t="s">
        <v>0</v>
      </c>
      <c r="FU38" s="1" t="s">
        <v>0</v>
      </c>
      <c r="FV38" s="1" t="s">
        <v>0</v>
      </c>
      <c r="FW38" s="1" t="s">
        <v>0</v>
      </c>
      <c r="FX38" s="1" t="s">
        <v>0</v>
      </c>
      <c r="FY38" s="1" t="s">
        <v>0</v>
      </c>
      <c r="FZ38" s="1" t="s">
        <v>0</v>
      </c>
      <c r="GA38" s="1" t="s">
        <v>0</v>
      </c>
      <c r="GB38" s="1" t="s">
        <v>0</v>
      </c>
      <c r="GC38" s="1" t="s">
        <v>0</v>
      </c>
      <c r="GD38" s="1" t="s">
        <v>0</v>
      </c>
      <c r="GE38" s="1" t="s">
        <v>0</v>
      </c>
      <c r="GF38" s="1" t="s">
        <v>0</v>
      </c>
      <c r="GG38" s="1" t="s">
        <v>0</v>
      </c>
      <c r="GH38" s="1" t="s">
        <v>0</v>
      </c>
      <c r="GI38" s="1" t="s">
        <v>0</v>
      </c>
      <c r="GJ38" s="1" t="s">
        <v>0</v>
      </c>
      <c r="GK38" s="1" t="s">
        <v>0</v>
      </c>
      <c r="GL38" s="1" t="s">
        <v>0</v>
      </c>
      <c r="GM38" s="1" t="s">
        <v>0</v>
      </c>
      <c r="GN38" s="1" t="s">
        <v>0</v>
      </c>
      <c r="GO38" s="1" t="s">
        <v>0</v>
      </c>
      <c r="GP38" s="1" t="s">
        <v>0</v>
      </c>
      <c r="GQ38" s="1" t="s">
        <v>0</v>
      </c>
      <c r="GR38" s="1" t="s">
        <v>0</v>
      </c>
      <c r="GS38" s="1" t="s">
        <v>0</v>
      </c>
      <c r="GT38" s="1" t="s">
        <v>0</v>
      </c>
      <c r="GU38" s="1" t="s">
        <v>0</v>
      </c>
      <c r="GV38" s="1" t="s">
        <v>0</v>
      </c>
      <c r="GW38" s="1" t="s">
        <v>0</v>
      </c>
      <c r="GX38" s="1" t="s">
        <v>0</v>
      </c>
      <c r="GY38" s="1" t="s">
        <v>0</v>
      </c>
      <c r="GZ38" s="1" t="s">
        <v>0</v>
      </c>
      <c r="HA38" s="1" t="s">
        <v>0</v>
      </c>
      <c r="HB38" s="1" t="s">
        <v>0</v>
      </c>
      <c r="HC38" s="1" t="s">
        <v>0</v>
      </c>
      <c r="HD38" s="1" t="s">
        <v>0</v>
      </c>
      <c r="HE38" s="1" t="s">
        <v>0</v>
      </c>
      <c r="HF38" s="1" t="s">
        <v>0</v>
      </c>
      <c r="HG38" s="1" t="s">
        <v>0</v>
      </c>
      <c r="HH38" s="1" t="s">
        <v>0</v>
      </c>
      <c r="HI38" s="1" t="s">
        <v>0</v>
      </c>
      <c r="HJ38" s="1" t="s">
        <v>0</v>
      </c>
      <c r="HK38" s="1" t="s">
        <v>0</v>
      </c>
      <c r="HL38" s="1" t="s">
        <v>0</v>
      </c>
      <c r="HM38" s="1" t="s">
        <v>0</v>
      </c>
      <c r="HN38" s="1" t="s">
        <v>0</v>
      </c>
      <c r="HO38" s="1" t="s">
        <v>0</v>
      </c>
      <c r="HP38" s="1" t="s">
        <v>0</v>
      </c>
      <c r="HQ38" s="1" t="s">
        <v>0</v>
      </c>
      <c r="HR38" s="1" t="s">
        <v>0</v>
      </c>
      <c r="HS38" s="1" t="s">
        <v>0</v>
      </c>
      <c r="HT38" s="1" t="s">
        <v>0</v>
      </c>
      <c r="HU38" s="1" t="s">
        <v>0</v>
      </c>
      <c r="HV38" s="1" t="s">
        <v>0</v>
      </c>
      <c r="HW38" s="1" t="s">
        <v>0</v>
      </c>
      <c r="HX38" s="1" t="s">
        <v>0</v>
      </c>
      <c r="HY38" s="1" t="s">
        <v>0</v>
      </c>
      <c r="HZ38" s="1" t="s">
        <v>0</v>
      </c>
      <c r="IA38" s="1" t="s">
        <v>0</v>
      </c>
      <c r="IB38" s="1" t="s">
        <v>0</v>
      </c>
      <c r="IC38" s="1" t="s">
        <v>0</v>
      </c>
      <c r="ID38" s="1" t="s">
        <v>0</v>
      </c>
      <c r="IE38" s="1" t="s">
        <v>0</v>
      </c>
      <c r="IF38" s="1" t="s">
        <v>0</v>
      </c>
      <c r="IG38" s="1" t="s">
        <v>0</v>
      </c>
      <c r="IH38" s="1" t="s">
        <v>0</v>
      </c>
      <c r="II38" s="1" t="s">
        <v>0</v>
      </c>
    </row>
    <row r="39" spans="1:243" x14ac:dyDescent="0.25">
      <c r="A39" s="1" t="s">
        <v>1654</v>
      </c>
      <c r="B39" s="4" t="s">
        <v>190</v>
      </c>
      <c r="C39" s="4" t="s">
        <v>191</v>
      </c>
      <c r="D39" s="35">
        <v>114450.166585645</v>
      </c>
      <c r="E39" s="35">
        <v>121264.028110517</v>
      </c>
      <c r="F39" s="35">
        <v>139846.276347537</v>
      </c>
      <c r="G39" s="35">
        <v>123567.03760026</v>
      </c>
      <c r="H39" s="35">
        <v>271204.17564737401</v>
      </c>
      <c r="I39" s="35">
        <v>175790.50233002199</v>
      </c>
      <c r="J39" s="35">
        <v>227739.587662687</v>
      </c>
      <c r="K39" s="35">
        <v>193893.40716613401</v>
      </c>
      <c r="L39" s="35">
        <v>82942.988559409496</v>
      </c>
      <c r="M39" s="35">
        <v>167275.64615995501</v>
      </c>
      <c r="N39" s="1">
        <v>211394.94838391201</v>
      </c>
      <c r="O39" s="1">
        <v>104311.72489833301</v>
      </c>
      <c r="P39" s="1">
        <v>110301.50436039</v>
      </c>
      <c r="Q39" s="1">
        <v>114851.598363506</v>
      </c>
      <c r="R39" s="1">
        <v>95495.275880975896</v>
      </c>
      <c r="S39" s="1">
        <v>144989.493783143</v>
      </c>
      <c r="T39" s="1">
        <v>144200.665449041</v>
      </c>
      <c r="U39" s="1">
        <v>112784.9955969</v>
      </c>
      <c r="V39" s="1">
        <v>152799.14206201499</v>
      </c>
      <c r="W39" s="1">
        <v>142491.13217103199</v>
      </c>
      <c r="X39" s="1">
        <v>107873.747125055</v>
      </c>
      <c r="Y39" s="1">
        <v>83709.691642386504</v>
      </c>
      <c r="Z39" s="1">
        <v>127809.449363461</v>
      </c>
      <c r="AA39" s="1">
        <v>160939.90524004601</v>
      </c>
      <c r="AB39" s="1">
        <v>174066.89525175601</v>
      </c>
      <c r="AC39" s="1">
        <v>83611.642576419501</v>
      </c>
      <c r="AD39" s="1">
        <v>186640.943583379</v>
      </c>
      <c r="AE39" s="1">
        <v>170145.39285655701</v>
      </c>
      <c r="AF39" s="1">
        <v>89649.479894288204</v>
      </c>
      <c r="AG39" s="1">
        <v>94911.028053720598</v>
      </c>
      <c r="AH39" s="1">
        <v>97624.944149000294</v>
      </c>
      <c r="AI39" s="1">
        <v>94738.156715127305</v>
      </c>
      <c r="AJ39" s="1">
        <v>62788.562221401</v>
      </c>
      <c r="AK39" s="1">
        <v>117892.526721806</v>
      </c>
      <c r="AL39" s="1">
        <v>106574.183598875</v>
      </c>
      <c r="AM39" s="1">
        <v>176583.99102975501</v>
      </c>
      <c r="AN39" s="1">
        <v>148019.121077043</v>
      </c>
      <c r="AO39" s="1">
        <v>161206.41943865799</v>
      </c>
      <c r="AP39" s="1">
        <v>124449.524913143</v>
      </c>
      <c r="AQ39" s="1">
        <v>112137.071566803</v>
      </c>
      <c r="AR39" s="1">
        <v>114642.367645843</v>
      </c>
      <c r="AS39" s="1">
        <v>115743.70959168</v>
      </c>
      <c r="AT39" s="1">
        <v>84442.598997264198</v>
      </c>
      <c r="AU39" s="1">
        <v>92985.246703547702</v>
      </c>
      <c r="AV39" s="1">
        <v>101729.458118393</v>
      </c>
      <c r="AW39" s="1">
        <v>122775.685697446</v>
      </c>
      <c r="AX39" s="1">
        <v>196518.56448791901</v>
      </c>
      <c r="AY39" s="1">
        <v>139670.28457141001</v>
      </c>
      <c r="AZ39" s="1">
        <v>85873.589507761601</v>
      </c>
      <c r="BA39" s="1">
        <v>126924.98760455201</v>
      </c>
      <c r="BB39" s="1">
        <v>91520.987291533107</v>
      </c>
      <c r="BC39" s="1">
        <v>143192.264829967</v>
      </c>
      <c r="BD39" s="1">
        <v>160004.18945633899</v>
      </c>
      <c r="BE39" s="1">
        <v>100454.46076623999</v>
      </c>
      <c r="BF39" s="1">
        <v>114001.80732002</v>
      </c>
      <c r="BG39" s="1">
        <v>117626.063573434</v>
      </c>
      <c r="BH39" s="1">
        <v>148199.65807882501</v>
      </c>
      <c r="BI39" s="1">
        <v>147325.36560578499</v>
      </c>
      <c r="BJ39" s="1">
        <v>89806.985818210596</v>
      </c>
      <c r="BK39" s="1">
        <v>50875.716098779601</v>
      </c>
      <c r="BL39" s="1">
        <v>97571.777894916595</v>
      </c>
      <c r="BM39" s="1">
        <v>126182.266009428</v>
      </c>
      <c r="BN39" s="1">
        <v>116569.899570087</v>
      </c>
      <c r="BO39" s="1">
        <v>117233.717993529</v>
      </c>
      <c r="BP39" s="1">
        <v>199617.06266037401</v>
      </c>
      <c r="BQ39" s="1">
        <v>95400.248331893206</v>
      </c>
      <c r="BR39" s="1">
        <v>107008.37755448101</v>
      </c>
      <c r="BS39" s="1">
        <v>106322.169497283</v>
      </c>
      <c r="BT39" s="1">
        <v>116393.528064592</v>
      </c>
      <c r="BU39" s="1">
        <v>115140.985524164</v>
      </c>
      <c r="BV39" s="1">
        <v>90835.436104618799</v>
      </c>
      <c r="BW39" s="1">
        <v>61552.662595283298</v>
      </c>
      <c r="BX39" s="1">
        <v>105425.080223935</v>
      </c>
      <c r="BY39" s="1">
        <v>90676.283630259393</v>
      </c>
      <c r="BZ39" s="1">
        <v>138218.05499212001</v>
      </c>
      <c r="CA39" s="1">
        <v>121009.761962392</v>
      </c>
      <c r="CB39" s="1">
        <v>58856.335371577603</v>
      </c>
      <c r="CC39" s="1">
        <v>91349.019211774794</v>
      </c>
      <c r="CD39" s="1">
        <v>118935.644684849</v>
      </c>
      <c r="CE39" s="1">
        <v>110297.291763063</v>
      </c>
      <c r="CF39" s="1">
        <v>80598.599793178</v>
      </c>
      <c r="CG39" s="1">
        <v>87907.106052641597</v>
      </c>
      <c r="CH39" s="1">
        <v>94766.988639100498</v>
      </c>
      <c r="CI39" s="1">
        <v>114629.22601495001</v>
      </c>
      <c r="CJ39" s="1">
        <v>113591.18004322</v>
      </c>
      <c r="CK39" s="1">
        <v>133017.80874566201</v>
      </c>
      <c r="CL39" s="1">
        <v>94011.687012399794</v>
      </c>
      <c r="CM39" s="1">
        <v>135591.23409617701</v>
      </c>
      <c r="CN39" s="1">
        <v>115238.397091033</v>
      </c>
      <c r="CO39" s="1">
        <v>81634.060479116903</v>
      </c>
      <c r="CP39" s="1">
        <v>113385.816039061</v>
      </c>
      <c r="CQ39" s="1">
        <v>104265.507255412</v>
      </c>
      <c r="CR39" s="1">
        <v>109143.508778003</v>
      </c>
      <c r="CS39" s="1">
        <v>128242.160359609</v>
      </c>
      <c r="CT39" s="1">
        <v>131740.73086964199</v>
      </c>
      <c r="CU39" s="1">
        <v>136218.41659093701</v>
      </c>
      <c r="CV39" s="1">
        <v>94293.278384105593</v>
      </c>
      <c r="CW39" s="1">
        <v>118541.895996547</v>
      </c>
      <c r="CX39" s="1">
        <v>88732.362593244907</v>
      </c>
      <c r="CY39" s="1">
        <v>108010.28812603399</v>
      </c>
      <c r="CZ39" s="1">
        <v>107713.511737924</v>
      </c>
      <c r="DA39" s="1">
        <v>63363.269181819502</v>
      </c>
      <c r="DB39" s="1">
        <v>116470.88229427399</v>
      </c>
      <c r="DC39" s="1">
        <v>105101.531755697</v>
      </c>
      <c r="DD39" s="1">
        <v>114017.061615502</v>
      </c>
      <c r="DE39" s="1">
        <v>157038.929265638</v>
      </c>
      <c r="DF39" s="1">
        <v>85040.060579877201</v>
      </c>
      <c r="DG39" s="1">
        <v>118818.929513069</v>
      </c>
      <c r="DH39" s="1">
        <v>97231.477058560806</v>
      </c>
      <c r="DI39" s="1">
        <v>92680.304041733398</v>
      </c>
      <c r="DJ39" s="1">
        <v>109124.320523384</v>
      </c>
      <c r="DK39" s="1">
        <v>65268.675530548797</v>
      </c>
      <c r="DL39" s="1">
        <v>112482.71076688899</v>
      </c>
      <c r="DM39" s="1">
        <v>116421.376372026</v>
      </c>
      <c r="DN39" s="1">
        <v>163347.000947055</v>
      </c>
      <c r="DO39" s="1">
        <v>114092.242338236</v>
      </c>
      <c r="DP39" s="1">
        <v>73049.220111914605</v>
      </c>
      <c r="DQ39" s="1">
        <v>102478.11815639801</v>
      </c>
      <c r="DR39" s="1">
        <v>99107.706734301901</v>
      </c>
      <c r="DS39" s="1">
        <v>183100.40093211801</v>
      </c>
      <c r="DT39" s="1">
        <v>119015.29653783599</v>
      </c>
      <c r="DU39" s="1">
        <v>112370.796953321</v>
      </c>
      <c r="DV39" s="1">
        <v>140391.86957988201</v>
      </c>
      <c r="DW39" s="1">
        <v>117893.26277717001</v>
      </c>
      <c r="DX39" s="1">
        <v>110667.82298907499</v>
      </c>
      <c r="DY39" s="1">
        <v>81904.430896080303</v>
      </c>
      <c r="DZ39" s="1">
        <v>130564.043934603</v>
      </c>
      <c r="EA39" s="1">
        <v>104076.626251279</v>
      </c>
      <c r="EB39" s="1">
        <v>86217.704286781998</v>
      </c>
      <c r="EC39" s="1">
        <v>139470.779332331</v>
      </c>
      <c r="ED39" s="1">
        <v>90992.728073874998</v>
      </c>
      <c r="EE39" s="1">
        <v>132382.57585090201</v>
      </c>
      <c r="EF39" s="1">
        <v>114649.564484248</v>
      </c>
      <c r="EG39" s="1">
        <v>121347.753511356</v>
      </c>
      <c r="EH39" s="1">
        <v>122571.889996977</v>
      </c>
      <c r="EI39" s="1">
        <v>122323.209789466</v>
      </c>
      <c r="EJ39" s="1">
        <v>118254.26876892601</v>
      </c>
      <c r="EK39" s="1">
        <v>66104.186636851999</v>
      </c>
      <c r="EL39" s="1">
        <v>69220.806455541897</v>
      </c>
      <c r="EM39" s="1">
        <v>121774.919135469</v>
      </c>
      <c r="EN39" s="1">
        <v>81096.241094748097</v>
      </c>
      <c r="EO39" s="1">
        <v>113539.38258315199</v>
      </c>
      <c r="EP39" s="1">
        <v>84579.663309160693</v>
      </c>
      <c r="EQ39" s="1">
        <v>100406.14655383</v>
      </c>
      <c r="ER39" s="1">
        <v>94532.494298882302</v>
      </c>
      <c r="ES39" s="1">
        <v>97969.847160415593</v>
      </c>
      <c r="ET39" s="1">
        <v>167923.30701854301</v>
      </c>
      <c r="EU39" s="1">
        <v>99825.141545747305</v>
      </c>
      <c r="EV39" s="1">
        <v>107797.126218365</v>
      </c>
      <c r="EW39" s="1">
        <v>79957.769852350204</v>
      </c>
      <c r="EX39" s="1">
        <v>92195.672228601907</v>
      </c>
      <c r="EY39" s="1">
        <v>80198.822401672805</v>
      </c>
      <c r="EZ39" s="1">
        <v>92133.209336158397</v>
      </c>
      <c r="FA39" s="1">
        <v>96049.664983925104</v>
      </c>
      <c r="FB39" s="1">
        <v>59315.528568862203</v>
      </c>
      <c r="FC39" s="1">
        <v>93816.955222284203</v>
      </c>
      <c r="FD39" s="1">
        <v>91678.160455410296</v>
      </c>
      <c r="FE39" s="1">
        <v>92821.262985232403</v>
      </c>
      <c r="FF39" s="1">
        <v>133859.54295642901</v>
      </c>
      <c r="FG39" s="1">
        <v>131285.968277026</v>
      </c>
      <c r="FH39" s="1">
        <v>112771.620643214</v>
      </c>
      <c r="FI39" s="1">
        <v>134925.57414533099</v>
      </c>
      <c r="FJ39" s="1">
        <v>85602.323541619</v>
      </c>
      <c r="FK39" s="1">
        <v>72873.4088204703</v>
      </c>
      <c r="FL39" s="1">
        <v>106242.23574942299</v>
      </c>
      <c r="FM39" s="1">
        <v>90493.625286654496</v>
      </c>
      <c r="FN39" s="1">
        <v>134617.82018492799</v>
      </c>
      <c r="FO39" s="1">
        <v>54074.3170566439</v>
      </c>
      <c r="FP39" s="1">
        <v>133928.67318107901</v>
      </c>
      <c r="FQ39" s="1">
        <v>173970.748375608</v>
      </c>
      <c r="FR39" s="1">
        <v>77656.839472735897</v>
      </c>
      <c r="FS39" s="1">
        <v>139670.011873301</v>
      </c>
      <c r="FT39" s="1">
        <v>67571.913734359303</v>
      </c>
      <c r="FU39" s="1">
        <v>77639.869970005995</v>
      </c>
      <c r="FV39" s="1">
        <v>143133.15750236099</v>
      </c>
      <c r="FW39" s="1">
        <v>71415.248232230602</v>
      </c>
      <c r="FX39" s="1">
        <v>99931.770918011302</v>
      </c>
      <c r="FY39" s="1">
        <v>101870.373217424</v>
      </c>
      <c r="FZ39" s="1">
        <v>81990.338101171801</v>
      </c>
      <c r="GA39" s="1">
        <v>88177.871116965107</v>
      </c>
      <c r="GB39" s="1">
        <v>85571.550342040297</v>
      </c>
      <c r="GC39" s="1">
        <v>114246.88638307501</v>
      </c>
      <c r="GD39" s="1">
        <v>141817.39334404501</v>
      </c>
      <c r="GE39" s="1">
        <v>82911.882256979603</v>
      </c>
      <c r="GF39" s="1">
        <v>90356.395751904507</v>
      </c>
      <c r="GG39" s="1">
        <v>80272.076957892903</v>
      </c>
      <c r="GH39" s="1">
        <v>146365.76380280999</v>
      </c>
      <c r="GI39" s="1">
        <v>94163.541765587099</v>
      </c>
      <c r="GJ39" s="1">
        <v>92980.762898879606</v>
      </c>
      <c r="GK39" s="1">
        <v>127242.450349598</v>
      </c>
      <c r="GL39" s="1">
        <v>101283.14615004</v>
      </c>
      <c r="GM39" s="1">
        <v>97798.729014103403</v>
      </c>
      <c r="GN39" s="1">
        <v>81037.453989852002</v>
      </c>
      <c r="GO39" s="1">
        <v>51925.905036681601</v>
      </c>
      <c r="GP39" s="1">
        <v>170633.39612972</v>
      </c>
      <c r="GQ39" s="1">
        <v>250459.35447528001</v>
      </c>
      <c r="GR39" s="1">
        <v>108704.41132842</v>
      </c>
      <c r="GS39" s="1">
        <v>127740.349800514</v>
      </c>
      <c r="GT39" s="1">
        <v>67626.492547831396</v>
      </c>
      <c r="GU39" s="1">
        <v>145750.04000689901</v>
      </c>
      <c r="GV39" s="1">
        <v>83047.516394920502</v>
      </c>
      <c r="GW39" s="1">
        <v>132841.60017882299</v>
      </c>
      <c r="GX39" s="1">
        <v>88480.341382873201</v>
      </c>
      <c r="GY39" s="1">
        <v>181879.364103456</v>
      </c>
      <c r="GZ39" s="1">
        <v>59930.966297606297</v>
      </c>
      <c r="HA39" s="1">
        <v>104557.102651295</v>
      </c>
      <c r="HB39" s="1">
        <v>115697.82053398</v>
      </c>
      <c r="HC39" s="1">
        <v>120472.16975923799</v>
      </c>
      <c r="HD39" s="1">
        <v>100078.16807214401</v>
      </c>
      <c r="HE39" s="1">
        <v>134532.83801803499</v>
      </c>
      <c r="HF39" s="1">
        <v>61075.941000097497</v>
      </c>
      <c r="HG39" s="1">
        <v>67559.783889770799</v>
      </c>
      <c r="HH39" s="1">
        <v>102914.88916588</v>
      </c>
      <c r="HI39" s="1">
        <v>105058.07701792099</v>
      </c>
      <c r="HJ39" s="1">
        <v>99856.470548069003</v>
      </c>
      <c r="HK39" s="1">
        <v>120172.372659628</v>
      </c>
      <c r="HL39" s="1">
        <v>117483.56291697299</v>
      </c>
      <c r="HM39" s="1">
        <v>78511.210488287907</v>
      </c>
      <c r="HN39" s="1">
        <v>85787.015270766293</v>
      </c>
      <c r="HO39" s="1">
        <v>145631.28430278401</v>
      </c>
      <c r="HP39" s="1">
        <v>149166.878428761</v>
      </c>
      <c r="HQ39" s="1">
        <v>83617.955571134997</v>
      </c>
      <c r="HR39" s="1">
        <v>97728.041300771394</v>
      </c>
      <c r="HS39" s="1">
        <v>91543.050374029903</v>
      </c>
      <c r="HT39" s="1">
        <v>41043.971761479297</v>
      </c>
      <c r="HU39" s="1">
        <v>88190.555741306307</v>
      </c>
      <c r="HV39" s="1">
        <v>99277.406310263803</v>
      </c>
      <c r="HW39" s="1">
        <v>90066.878245396001</v>
      </c>
      <c r="HX39" s="1">
        <v>100479.294330112</v>
      </c>
      <c r="HY39" s="1">
        <v>83668.077974644097</v>
      </c>
      <c r="HZ39" s="1">
        <v>98985.096271902104</v>
      </c>
      <c r="IA39" s="1">
        <v>91160.423238604504</v>
      </c>
      <c r="IB39" s="1">
        <v>59742.654843882803</v>
      </c>
      <c r="IC39" s="1">
        <v>116215.980268888</v>
      </c>
      <c r="ID39" s="1">
        <v>89264.921213586407</v>
      </c>
      <c r="IE39" s="1">
        <v>104664.27921427799</v>
      </c>
      <c r="IF39" s="1">
        <v>128419.56305172099</v>
      </c>
      <c r="IG39" s="1">
        <v>77747.084265645506</v>
      </c>
      <c r="IH39" s="1">
        <v>75729.105299830495</v>
      </c>
      <c r="II39" s="1">
        <v>98153.562801741893</v>
      </c>
    </row>
    <row r="40" spans="1:243" x14ac:dyDescent="0.25">
      <c r="A40" s="1" t="s">
        <v>1655</v>
      </c>
      <c r="B40" s="4" t="s">
        <v>194</v>
      </c>
      <c r="C40" s="4" t="s">
        <v>195</v>
      </c>
      <c r="D40" s="35" t="s">
        <v>0</v>
      </c>
      <c r="E40" s="35" t="s">
        <v>0</v>
      </c>
      <c r="F40" s="35" t="s">
        <v>0</v>
      </c>
      <c r="G40" s="35" t="s">
        <v>0</v>
      </c>
      <c r="H40" s="35" t="s">
        <v>0</v>
      </c>
      <c r="I40" s="35" t="s">
        <v>0</v>
      </c>
      <c r="J40" s="35" t="s">
        <v>0</v>
      </c>
      <c r="K40" s="35" t="s">
        <v>0</v>
      </c>
      <c r="L40" s="35" t="s">
        <v>0</v>
      </c>
      <c r="M40" s="35" t="s">
        <v>0</v>
      </c>
      <c r="N40" s="1" t="s">
        <v>0</v>
      </c>
      <c r="O40" s="1" t="s">
        <v>0</v>
      </c>
      <c r="P40" s="1" t="s">
        <v>0</v>
      </c>
      <c r="Q40" s="1" t="s">
        <v>0</v>
      </c>
      <c r="R40" s="1" t="s">
        <v>0</v>
      </c>
      <c r="S40" s="1" t="s">
        <v>0</v>
      </c>
      <c r="T40" s="1" t="s">
        <v>0</v>
      </c>
      <c r="U40" s="1" t="s">
        <v>0</v>
      </c>
      <c r="V40" s="1" t="s">
        <v>0</v>
      </c>
      <c r="W40" s="1" t="s">
        <v>0</v>
      </c>
      <c r="X40" s="1" t="s">
        <v>0</v>
      </c>
      <c r="Y40" s="1" t="s">
        <v>0</v>
      </c>
      <c r="Z40" s="1" t="s">
        <v>0</v>
      </c>
      <c r="AA40" s="1" t="s">
        <v>0</v>
      </c>
      <c r="AB40" s="1" t="s">
        <v>0</v>
      </c>
      <c r="AC40" s="1" t="s">
        <v>0</v>
      </c>
      <c r="AD40" s="1" t="s">
        <v>0</v>
      </c>
      <c r="AE40" s="1" t="s">
        <v>0</v>
      </c>
      <c r="AF40" s="1" t="s">
        <v>0</v>
      </c>
      <c r="AG40" s="1" t="s">
        <v>0</v>
      </c>
      <c r="AH40" s="1" t="s">
        <v>0</v>
      </c>
      <c r="AI40" s="1" t="s">
        <v>0</v>
      </c>
      <c r="AJ40" s="1" t="s">
        <v>0</v>
      </c>
      <c r="AK40" s="1" t="s">
        <v>0</v>
      </c>
      <c r="AL40" s="1" t="s">
        <v>0</v>
      </c>
      <c r="AM40" s="1" t="s">
        <v>0</v>
      </c>
      <c r="AN40" s="1" t="s">
        <v>0</v>
      </c>
      <c r="AO40" s="1" t="s">
        <v>0</v>
      </c>
      <c r="AP40" s="1" t="s">
        <v>0</v>
      </c>
      <c r="AQ40" s="1" t="s">
        <v>0</v>
      </c>
      <c r="AR40" s="1" t="s">
        <v>0</v>
      </c>
      <c r="AS40" s="1" t="s">
        <v>0</v>
      </c>
      <c r="AT40" s="1" t="s">
        <v>0</v>
      </c>
      <c r="AU40" s="1" t="s">
        <v>0</v>
      </c>
      <c r="AV40" s="1" t="s">
        <v>0</v>
      </c>
      <c r="AW40" s="1" t="s">
        <v>0</v>
      </c>
      <c r="AX40" s="1" t="s">
        <v>0</v>
      </c>
      <c r="AY40" s="1" t="s">
        <v>0</v>
      </c>
      <c r="AZ40" s="1" t="s">
        <v>0</v>
      </c>
      <c r="BA40" s="1" t="s">
        <v>0</v>
      </c>
      <c r="BB40" s="1" t="s">
        <v>0</v>
      </c>
      <c r="BC40" s="1" t="s">
        <v>0</v>
      </c>
      <c r="BD40" s="1" t="s">
        <v>0</v>
      </c>
      <c r="BE40" s="1" t="s">
        <v>0</v>
      </c>
      <c r="BF40" s="1" t="s">
        <v>0</v>
      </c>
      <c r="BG40" s="1" t="s">
        <v>0</v>
      </c>
      <c r="BH40" s="1" t="s">
        <v>0</v>
      </c>
      <c r="BI40" s="1" t="s">
        <v>0</v>
      </c>
      <c r="BJ40" s="1" t="s">
        <v>0</v>
      </c>
      <c r="BK40" s="1" t="s">
        <v>0</v>
      </c>
      <c r="BL40" s="1" t="s">
        <v>0</v>
      </c>
      <c r="BM40" s="1" t="s">
        <v>0</v>
      </c>
      <c r="BN40" s="1" t="s">
        <v>0</v>
      </c>
      <c r="BO40" s="1" t="s">
        <v>0</v>
      </c>
      <c r="BP40" s="1" t="s">
        <v>0</v>
      </c>
      <c r="BQ40" s="1" t="s">
        <v>0</v>
      </c>
      <c r="BR40" s="1" t="s">
        <v>0</v>
      </c>
      <c r="BS40" s="1" t="s">
        <v>0</v>
      </c>
      <c r="BT40" s="1" t="s">
        <v>0</v>
      </c>
      <c r="BU40" s="1" t="s">
        <v>0</v>
      </c>
      <c r="BV40" s="1" t="s">
        <v>0</v>
      </c>
      <c r="BW40" s="1" t="s">
        <v>0</v>
      </c>
      <c r="BX40" s="1" t="s">
        <v>0</v>
      </c>
      <c r="BY40" s="1" t="s">
        <v>0</v>
      </c>
      <c r="BZ40" s="1" t="s">
        <v>0</v>
      </c>
      <c r="CA40" s="1" t="s">
        <v>0</v>
      </c>
      <c r="CB40" s="1" t="s">
        <v>0</v>
      </c>
      <c r="CC40" s="1" t="s">
        <v>0</v>
      </c>
      <c r="CD40" s="1" t="s">
        <v>0</v>
      </c>
      <c r="CE40" s="1" t="s">
        <v>0</v>
      </c>
      <c r="CF40" s="1" t="s">
        <v>0</v>
      </c>
      <c r="CG40" s="1" t="s">
        <v>0</v>
      </c>
      <c r="CH40" s="1" t="s">
        <v>0</v>
      </c>
      <c r="CI40" s="1" t="s">
        <v>0</v>
      </c>
      <c r="CJ40" s="1" t="s">
        <v>0</v>
      </c>
      <c r="CK40" s="1" t="s">
        <v>0</v>
      </c>
      <c r="CL40" s="1" t="s">
        <v>0</v>
      </c>
      <c r="CM40" s="1" t="s">
        <v>0</v>
      </c>
      <c r="CN40" s="1" t="s">
        <v>0</v>
      </c>
      <c r="CO40" s="1" t="s">
        <v>0</v>
      </c>
      <c r="CP40" s="1" t="s">
        <v>0</v>
      </c>
      <c r="CQ40" s="1" t="s">
        <v>0</v>
      </c>
      <c r="CR40" s="1" t="s">
        <v>0</v>
      </c>
      <c r="CS40" s="1" t="s">
        <v>0</v>
      </c>
      <c r="CT40" s="1" t="s">
        <v>0</v>
      </c>
      <c r="CU40" s="1" t="s">
        <v>0</v>
      </c>
      <c r="CV40" s="1" t="s">
        <v>0</v>
      </c>
      <c r="CW40" s="1" t="s">
        <v>0</v>
      </c>
      <c r="CX40" s="1" t="s">
        <v>0</v>
      </c>
      <c r="CY40" s="1" t="s">
        <v>0</v>
      </c>
      <c r="CZ40" s="1" t="s">
        <v>0</v>
      </c>
      <c r="DA40" s="1" t="s">
        <v>0</v>
      </c>
      <c r="DB40" s="1" t="s">
        <v>0</v>
      </c>
      <c r="DC40" s="1" t="s">
        <v>0</v>
      </c>
      <c r="DD40" s="1" t="s">
        <v>0</v>
      </c>
      <c r="DE40" s="1" t="s">
        <v>0</v>
      </c>
      <c r="DF40" s="1" t="s">
        <v>0</v>
      </c>
      <c r="DG40" s="1" t="s">
        <v>0</v>
      </c>
      <c r="DH40" s="1" t="s">
        <v>0</v>
      </c>
      <c r="DI40" s="1" t="s">
        <v>0</v>
      </c>
      <c r="DJ40" s="1" t="s">
        <v>0</v>
      </c>
      <c r="DK40" s="1" t="s">
        <v>0</v>
      </c>
      <c r="DL40" s="1" t="s">
        <v>0</v>
      </c>
      <c r="DM40" s="1" t="s">
        <v>0</v>
      </c>
      <c r="DN40" s="1" t="s">
        <v>0</v>
      </c>
      <c r="DO40" s="1" t="s">
        <v>0</v>
      </c>
      <c r="DP40" s="1" t="s">
        <v>0</v>
      </c>
      <c r="DQ40" s="1" t="s">
        <v>0</v>
      </c>
      <c r="DR40" s="1" t="s">
        <v>0</v>
      </c>
      <c r="DS40" s="1" t="s">
        <v>0</v>
      </c>
      <c r="DT40" s="1" t="s">
        <v>0</v>
      </c>
      <c r="DU40" s="1" t="s">
        <v>0</v>
      </c>
      <c r="DV40" s="1" t="s">
        <v>0</v>
      </c>
      <c r="DW40" s="1" t="s">
        <v>0</v>
      </c>
      <c r="DX40" s="1" t="s">
        <v>0</v>
      </c>
      <c r="DY40" s="1" t="s">
        <v>0</v>
      </c>
      <c r="DZ40" s="1" t="s">
        <v>0</v>
      </c>
      <c r="EA40" s="1" t="s">
        <v>0</v>
      </c>
      <c r="EB40" s="1" t="s">
        <v>0</v>
      </c>
      <c r="EC40" s="1" t="s">
        <v>0</v>
      </c>
      <c r="ED40" s="1" t="s">
        <v>0</v>
      </c>
      <c r="EE40" s="1" t="s">
        <v>0</v>
      </c>
      <c r="EF40" s="1" t="s">
        <v>0</v>
      </c>
      <c r="EG40" s="1" t="s">
        <v>0</v>
      </c>
      <c r="EH40" s="1" t="s">
        <v>0</v>
      </c>
      <c r="EI40" s="1" t="s">
        <v>0</v>
      </c>
      <c r="EJ40" s="1" t="s">
        <v>0</v>
      </c>
      <c r="EK40" s="1" t="s">
        <v>0</v>
      </c>
      <c r="EL40" s="1" t="s">
        <v>0</v>
      </c>
      <c r="EM40" s="1" t="s">
        <v>0</v>
      </c>
      <c r="EN40" s="1" t="s">
        <v>0</v>
      </c>
      <c r="EO40" s="1" t="s">
        <v>0</v>
      </c>
      <c r="EP40" s="1" t="s">
        <v>0</v>
      </c>
      <c r="EQ40" s="1" t="s">
        <v>0</v>
      </c>
      <c r="ER40" s="1" t="s">
        <v>0</v>
      </c>
      <c r="ES40" s="1" t="s">
        <v>0</v>
      </c>
      <c r="ET40" s="1" t="s">
        <v>0</v>
      </c>
      <c r="EU40" s="1" t="s">
        <v>0</v>
      </c>
      <c r="EV40" s="1" t="s">
        <v>0</v>
      </c>
      <c r="EW40" s="1" t="s">
        <v>0</v>
      </c>
      <c r="EX40" s="1" t="s">
        <v>0</v>
      </c>
      <c r="EY40" s="1" t="s">
        <v>0</v>
      </c>
      <c r="EZ40" s="1" t="s">
        <v>0</v>
      </c>
      <c r="FA40" s="1" t="s">
        <v>0</v>
      </c>
      <c r="FB40" s="1" t="s">
        <v>0</v>
      </c>
      <c r="FC40" s="1" t="s">
        <v>0</v>
      </c>
      <c r="FD40" s="1" t="s">
        <v>0</v>
      </c>
      <c r="FE40" s="1" t="s">
        <v>0</v>
      </c>
      <c r="FF40" s="1" t="s">
        <v>0</v>
      </c>
      <c r="FG40" s="1" t="s">
        <v>0</v>
      </c>
      <c r="FH40" s="1" t="s">
        <v>0</v>
      </c>
      <c r="FI40" s="1" t="s">
        <v>0</v>
      </c>
      <c r="FJ40" s="1" t="s">
        <v>0</v>
      </c>
      <c r="FK40" s="1" t="s">
        <v>0</v>
      </c>
      <c r="FL40" s="1" t="s">
        <v>0</v>
      </c>
      <c r="FM40" s="1" t="s">
        <v>0</v>
      </c>
      <c r="FN40" s="1" t="s">
        <v>0</v>
      </c>
      <c r="FO40" s="1" t="s">
        <v>0</v>
      </c>
      <c r="FP40" s="1" t="s">
        <v>0</v>
      </c>
      <c r="FQ40" s="1" t="s">
        <v>0</v>
      </c>
      <c r="FR40" s="1" t="s">
        <v>0</v>
      </c>
      <c r="FS40" s="1" t="s">
        <v>0</v>
      </c>
      <c r="FT40" s="1" t="s">
        <v>0</v>
      </c>
      <c r="FU40" s="1" t="s">
        <v>0</v>
      </c>
      <c r="FV40" s="1" t="s">
        <v>0</v>
      </c>
      <c r="FW40" s="1" t="s">
        <v>0</v>
      </c>
      <c r="FX40" s="1" t="s">
        <v>0</v>
      </c>
      <c r="FY40" s="1" t="s">
        <v>0</v>
      </c>
      <c r="FZ40" s="1" t="s">
        <v>0</v>
      </c>
      <c r="GA40" s="1" t="s">
        <v>0</v>
      </c>
      <c r="GB40" s="1" t="s">
        <v>0</v>
      </c>
      <c r="GC40" s="1" t="s">
        <v>0</v>
      </c>
      <c r="GD40" s="1" t="s">
        <v>0</v>
      </c>
      <c r="GE40" s="1" t="s">
        <v>0</v>
      </c>
      <c r="GF40" s="1" t="s">
        <v>0</v>
      </c>
      <c r="GG40" s="1" t="s">
        <v>0</v>
      </c>
      <c r="GH40" s="1" t="s">
        <v>0</v>
      </c>
      <c r="GI40" s="1" t="s">
        <v>0</v>
      </c>
      <c r="GJ40" s="1" t="s">
        <v>0</v>
      </c>
      <c r="GK40" s="1" t="s">
        <v>0</v>
      </c>
      <c r="GL40" s="1" t="s">
        <v>0</v>
      </c>
      <c r="GM40" s="1" t="s">
        <v>0</v>
      </c>
      <c r="GN40" s="1" t="s">
        <v>0</v>
      </c>
      <c r="GO40" s="1" t="s">
        <v>0</v>
      </c>
      <c r="GP40" s="1" t="s">
        <v>0</v>
      </c>
      <c r="GQ40" s="1" t="s">
        <v>0</v>
      </c>
      <c r="GR40" s="1" t="s">
        <v>0</v>
      </c>
      <c r="GS40" s="1" t="s">
        <v>0</v>
      </c>
      <c r="GT40" s="1" t="s">
        <v>0</v>
      </c>
      <c r="GU40" s="1" t="s">
        <v>0</v>
      </c>
      <c r="GV40" s="1" t="s">
        <v>0</v>
      </c>
      <c r="GW40" s="1" t="s">
        <v>0</v>
      </c>
      <c r="GX40" s="1" t="s">
        <v>0</v>
      </c>
      <c r="GY40" s="1" t="s">
        <v>0</v>
      </c>
      <c r="GZ40" s="1" t="s">
        <v>0</v>
      </c>
      <c r="HA40" s="1" t="s">
        <v>0</v>
      </c>
      <c r="HB40" s="1" t="s">
        <v>0</v>
      </c>
      <c r="HC40" s="1" t="s">
        <v>0</v>
      </c>
      <c r="HD40" s="1" t="s">
        <v>0</v>
      </c>
      <c r="HE40" s="1" t="s">
        <v>0</v>
      </c>
      <c r="HF40" s="1" t="s">
        <v>0</v>
      </c>
      <c r="HG40" s="1" t="s">
        <v>0</v>
      </c>
      <c r="HH40" s="1" t="s">
        <v>0</v>
      </c>
      <c r="HI40" s="1" t="s">
        <v>0</v>
      </c>
      <c r="HJ40" s="1" t="s">
        <v>0</v>
      </c>
      <c r="HK40" s="1" t="s">
        <v>0</v>
      </c>
      <c r="HL40" s="1" t="s">
        <v>0</v>
      </c>
      <c r="HM40" s="1" t="s">
        <v>0</v>
      </c>
      <c r="HN40" s="1" t="s">
        <v>0</v>
      </c>
      <c r="HO40" s="1" t="s">
        <v>0</v>
      </c>
      <c r="HP40" s="1" t="s">
        <v>0</v>
      </c>
      <c r="HQ40" s="1" t="s">
        <v>0</v>
      </c>
      <c r="HR40" s="1" t="s">
        <v>0</v>
      </c>
      <c r="HS40" s="1" t="s">
        <v>0</v>
      </c>
      <c r="HT40" s="1" t="s">
        <v>0</v>
      </c>
      <c r="HU40" s="1" t="s">
        <v>0</v>
      </c>
      <c r="HV40" s="1" t="s">
        <v>0</v>
      </c>
      <c r="HW40" s="1" t="s">
        <v>0</v>
      </c>
      <c r="HX40" s="1" t="s">
        <v>0</v>
      </c>
      <c r="HY40" s="1" t="s">
        <v>0</v>
      </c>
      <c r="HZ40" s="1" t="s">
        <v>0</v>
      </c>
      <c r="IA40" s="1" t="s">
        <v>0</v>
      </c>
      <c r="IB40" s="1" t="s">
        <v>0</v>
      </c>
      <c r="IC40" s="1" t="s">
        <v>0</v>
      </c>
      <c r="ID40" s="1" t="s">
        <v>0</v>
      </c>
      <c r="IE40" s="1" t="s">
        <v>0</v>
      </c>
      <c r="IF40" s="1" t="s">
        <v>0</v>
      </c>
      <c r="IG40" s="1" t="s">
        <v>0</v>
      </c>
      <c r="IH40" s="1" t="s">
        <v>0</v>
      </c>
      <c r="II40" s="1" t="s">
        <v>0</v>
      </c>
    </row>
    <row r="41" spans="1:243" x14ac:dyDescent="0.25">
      <c r="A41" s="1" t="s">
        <v>1656</v>
      </c>
      <c r="B41" s="4" t="s">
        <v>198</v>
      </c>
      <c r="C41" s="4" t="s">
        <v>199</v>
      </c>
      <c r="D41" s="35">
        <v>32762958.6708428</v>
      </c>
      <c r="E41" s="35">
        <v>8746436.4866445195</v>
      </c>
      <c r="F41" s="35">
        <v>9242392.5655308701</v>
      </c>
      <c r="G41" s="35">
        <v>8659236.6140161809</v>
      </c>
      <c r="H41" s="35">
        <v>19830079.5278848</v>
      </c>
      <c r="I41" s="35">
        <v>9582846.9566598609</v>
      </c>
      <c r="J41" s="35">
        <v>8069559.6066280603</v>
      </c>
      <c r="K41" s="35">
        <v>17572563.2314847</v>
      </c>
      <c r="L41" s="35">
        <v>4399865.2679729704</v>
      </c>
      <c r="M41" s="35">
        <v>11724918.114407299</v>
      </c>
      <c r="N41" s="1">
        <v>6671579.6830869904</v>
      </c>
      <c r="O41" s="1">
        <v>3807023.1344765802</v>
      </c>
      <c r="P41" s="1">
        <v>4136669.3600245998</v>
      </c>
      <c r="Q41" s="1">
        <v>12950517.463731101</v>
      </c>
      <c r="R41" s="1">
        <v>6149634.75174719</v>
      </c>
      <c r="S41" s="1">
        <v>10914596.712333901</v>
      </c>
      <c r="T41" s="1">
        <v>3073750.18618854</v>
      </c>
      <c r="U41" s="1">
        <v>18099232.115942501</v>
      </c>
      <c r="V41" s="1">
        <v>20463881.6631542</v>
      </c>
      <c r="W41" s="1">
        <v>10329100.6915487</v>
      </c>
      <c r="X41" s="1">
        <v>5196797.1491374401</v>
      </c>
      <c r="Y41" s="1">
        <v>6260362.8622968299</v>
      </c>
      <c r="Z41" s="1">
        <v>8160609.1803522501</v>
      </c>
      <c r="AA41" s="1">
        <v>34212376.783525199</v>
      </c>
      <c r="AB41" s="1">
        <v>11289286.692019399</v>
      </c>
      <c r="AC41" s="1">
        <v>15907748.4509036</v>
      </c>
      <c r="AD41" s="1">
        <v>11968508.791357201</v>
      </c>
      <c r="AE41" s="1">
        <v>8053681.1568106804</v>
      </c>
      <c r="AF41" s="1">
        <v>8272947.4148476599</v>
      </c>
      <c r="AG41" s="1">
        <v>5151282.7683776701</v>
      </c>
      <c r="AH41" s="1">
        <v>21279485.877107799</v>
      </c>
      <c r="AI41" s="1">
        <v>3520319.9394775601</v>
      </c>
      <c r="AJ41" s="1">
        <v>4205893.2357005002</v>
      </c>
      <c r="AK41" s="1">
        <v>2593832.7440716201</v>
      </c>
      <c r="AL41" s="1">
        <v>26264586.3676739</v>
      </c>
      <c r="AM41" s="1">
        <v>14464604.161689799</v>
      </c>
      <c r="AN41" s="1">
        <v>9343175.7340489607</v>
      </c>
      <c r="AO41" s="1">
        <v>4875121.1648999499</v>
      </c>
      <c r="AP41" s="1">
        <v>6824123.9942911901</v>
      </c>
      <c r="AQ41" s="1">
        <v>4876698.4345092904</v>
      </c>
      <c r="AR41" s="1">
        <v>6113751.3578372104</v>
      </c>
      <c r="AS41" s="1">
        <v>23072839.2043029</v>
      </c>
      <c r="AT41" s="1">
        <v>12580265.627107199</v>
      </c>
      <c r="AU41" s="1">
        <v>11274783.9412467</v>
      </c>
      <c r="AV41" s="1">
        <v>3394680.7519434001</v>
      </c>
      <c r="AW41" s="1">
        <v>16844614.222517502</v>
      </c>
      <c r="AX41" s="1">
        <v>8601224.98893084</v>
      </c>
      <c r="AY41" s="1">
        <v>24118101.767376199</v>
      </c>
      <c r="AZ41" s="1">
        <v>7535626.83294384</v>
      </c>
      <c r="BA41" s="1">
        <v>16923204.547890998</v>
      </c>
      <c r="BB41" s="1">
        <v>2710864.9394640699</v>
      </c>
      <c r="BC41" s="1">
        <v>7931184.4449308198</v>
      </c>
      <c r="BD41" s="1">
        <v>26925322.582442701</v>
      </c>
      <c r="BE41" s="1">
        <v>18246334.186015099</v>
      </c>
      <c r="BF41" s="1">
        <v>11318210.898900099</v>
      </c>
      <c r="BG41" s="1">
        <v>3564910.4293580102</v>
      </c>
      <c r="BH41" s="1">
        <v>2448387.4963223101</v>
      </c>
      <c r="BI41" s="1">
        <v>17577267.411575999</v>
      </c>
      <c r="BJ41" s="1">
        <v>23531904.8899238</v>
      </c>
      <c r="BK41" s="1">
        <v>1944944.7139385799</v>
      </c>
      <c r="BL41" s="1">
        <v>3838320.6395282401</v>
      </c>
      <c r="BM41" s="1">
        <v>11226695.6799835</v>
      </c>
      <c r="BN41" s="1">
        <v>13413740.7675681</v>
      </c>
      <c r="BO41" s="1">
        <v>4852246.9295933004</v>
      </c>
      <c r="BP41" s="1">
        <v>9134861.5665131509</v>
      </c>
      <c r="BQ41" s="1">
        <v>5597441.1209543999</v>
      </c>
      <c r="BR41" s="1">
        <v>6773595.8999496298</v>
      </c>
      <c r="BS41" s="1">
        <v>10713438.263665499</v>
      </c>
      <c r="BT41" s="1">
        <v>2150388.5094481301</v>
      </c>
      <c r="BU41" s="1">
        <v>8420880.3125024196</v>
      </c>
      <c r="BV41" s="1">
        <v>6055751.3170912601</v>
      </c>
      <c r="BW41" s="1">
        <v>12116407.5843456</v>
      </c>
      <c r="BX41" s="1">
        <v>7819152.3362277504</v>
      </c>
      <c r="BY41" s="1">
        <v>18772912.163236</v>
      </c>
      <c r="BZ41" s="1">
        <v>6756659.2691350197</v>
      </c>
      <c r="CA41" s="1">
        <v>10198609.5927711</v>
      </c>
      <c r="CB41" s="1">
        <v>3629018.4217532799</v>
      </c>
      <c r="CC41" s="1">
        <v>3900846.0420112298</v>
      </c>
      <c r="CD41" s="1">
        <v>7625435.80333337</v>
      </c>
      <c r="CE41" s="1">
        <v>7907748.2057920303</v>
      </c>
      <c r="CF41" s="1">
        <v>2466597.9786577201</v>
      </c>
      <c r="CG41" s="1">
        <v>8429792.2427174896</v>
      </c>
      <c r="CH41" s="1">
        <v>26528816.7112341</v>
      </c>
      <c r="CI41" s="1">
        <v>25734528.8662454</v>
      </c>
      <c r="CJ41" s="1">
        <v>1741518.48189764</v>
      </c>
      <c r="CK41" s="1">
        <v>5082745.7701594802</v>
      </c>
      <c r="CL41" s="1">
        <v>13958108.9852475</v>
      </c>
      <c r="CM41" s="1">
        <v>11889125.1733288</v>
      </c>
      <c r="CN41" s="1">
        <v>8486716.6058974303</v>
      </c>
      <c r="CO41" s="1">
        <v>32357079.039207201</v>
      </c>
      <c r="CP41" s="1">
        <v>4577053.0955399303</v>
      </c>
      <c r="CQ41" s="1">
        <v>13352076.7449072</v>
      </c>
      <c r="CR41" s="1">
        <v>18075914.653917201</v>
      </c>
      <c r="CS41" s="1">
        <v>25302082.968991101</v>
      </c>
      <c r="CT41" s="1">
        <v>1727339.7560316101</v>
      </c>
      <c r="CU41" s="1">
        <v>4270622.3175148396</v>
      </c>
      <c r="CV41" s="1">
        <v>3499442.7407926298</v>
      </c>
      <c r="CW41" s="1">
        <v>12544861.3165185</v>
      </c>
      <c r="CX41" s="1">
        <v>13874273.6696009</v>
      </c>
      <c r="CY41" s="1">
        <v>6559780.8238061797</v>
      </c>
      <c r="CZ41" s="1">
        <v>3214905.1564310999</v>
      </c>
      <c r="DA41" s="1">
        <v>8972406.7200051807</v>
      </c>
      <c r="DB41" s="1">
        <v>6617922.6107085999</v>
      </c>
      <c r="DC41" s="1">
        <v>5127169.6956100604</v>
      </c>
      <c r="DD41" s="1">
        <v>7229648.0318753896</v>
      </c>
      <c r="DE41" s="1">
        <v>5877208.8636020897</v>
      </c>
      <c r="DF41" s="1">
        <v>10766692.255336801</v>
      </c>
      <c r="DG41" s="1">
        <v>3891078.6891885502</v>
      </c>
      <c r="DH41" s="1">
        <v>7361684.2314577</v>
      </c>
      <c r="DI41" s="1">
        <v>1731556.22525245</v>
      </c>
      <c r="DJ41" s="1">
        <v>1837981.52694476</v>
      </c>
      <c r="DK41" s="1">
        <v>3153217.5188883399</v>
      </c>
      <c r="DL41" s="1">
        <v>2310288.0813735202</v>
      </c>
      <c r="DM41" s="1">
        <v>12563533.389857899</v>
      </c>
      <c r="DN41" s="1">
        <v>16334259.8034727</v>
      </c>
      <c r="DO41" s="1">
        <v>32767024.432491802</v>
      </c>
      <c r="DP41" s="1">
        <v>2730979.4647591598</v>
      </c>
      <c r="DQ41" s="1">
        <v>7138546.1027541598</v>
      </c>
      <c r="DR41" s="1">
        <v>3606103.73848178</v>
      </c>
      <c r="DS41" s="1">
        <v>8148622.81338757</v>
      </c>
      <c r="DT41" s="1">
        <v>3962235.4875977701</v>
      </c>
      <c r="DU41" s="1">
        <v>7062509.1949690403</v>
      </c>
      <c r="DV41" s="1">
        <v>25165903.660796799</v>
      </c>
      <c r="DW41" s="1">
        <v>19104299.811665099</v>
      </c>
      <c r="DX41" s="1">
        <v>16973561.3869837</v>
      </c>
      <c r="DY41" s="1">
        <v>3498739.28613861</v>
      </c>
      <c r="DZ41" s="1">
        <v>10860940.850585699</v>
      </c>
      <c r="EA41" s="1">
        <v>4823774.5360945398</v>
      </c>
      <c r="EB41" s="1">
        <v>3406644.4889202402</v>
      </c>
      <c r="EC41" s="1">
        <v>6369540.4816528102</v>
      </c>
      <c r="ED41" s="1">
        <v>21923855.649379499</v>
      </c>
      <c r="EE41" s="1">
        <v>4688555.1271325201</v>
      </c>
      <c r="EF41" s="1">
        <v>5174255.7977187997</v>
      </c>
      <c r="EG41" s="1">
        <v>27672974.484349798</v>
      </c>
      <c r="EH41" s="1">
        <v>14756650.2384413</v>
      </c>
      <c r="EI41" s="1">
        <v>10349232.995528201</v>
      </c>
      <c r="EJ41" s="1">
        <v>5220480.7622611001</v>
      </c>
      <c r="EK41" s="1">
        <v>7425491.10830737</v>
      </c>
      <c r="EL41" s="1">
        <v>12297990.0208013</v>
      </c>
      <c r="EM41" s="1">
        <v>4441357.5847922899</v>
      </c>
      <c r="EN41" s="1">
        <v>4397923.9387837304</v>
      </c>
      <c r="EO41" s="1">
        <v>2907182.3831086699</v>
      </c>
      <c r="EP41" s="1">
        <v>18142165.633706801</v>
      </c>
      <c r="EQ41" s="1">
        <v>7717695.19755245</v>
      </c>
      <c r="ER41" s="1">
        <v>4028781.5970606599</v>
      </c>
      <c r="ES41" s="1">
        <v>2084633.2094675701</v>
      </c>
      <c r="ET41" s="1">
        <v>5616116.0555291204</v>
      </c>
      <c r="EU41" s="1">
        <v>3726063.8559956299</v>
      </c>
      <c r="EV41" s="1">
        <v>3871626.1561690201</v>
      </c>
      <c r="EW41" s="1">
        <v>15070594.101628</v>
      </c>
      <c r="EX41" s="1">
        <v>7101175.5874947105</v>
      </c>
      <c r="EY41" s="1">
        <v>6527412.2356423102</v>
      </c>
      <c r="EZ41" s="1">
        <v>21059893.984128099</v>
      </c>
      <c r="FA41" s="1">
        <v>2268243.3758666199</v>
      </c>
      <c r="FB41" s="1">
        <v>4402811.2450905303</v>
      </c>
      <c r="FC41" s="1">
        <v>3248514.4295907398</v>
      </c>
      <c r="FD41" s="1">
        <v>17771061.583847798</v>
      </c>
      <c r="FE41" s="1">
        <v>27773419.743494201</v>
      </c>
      <c r="FF41" s="1">
        <v>13337469.3002217</v>
      </c>
      <c r="FG41" s="1">
        <v>4230257.3607111396</v>
      </c>
      <c r="FH41" s="1">
        <v>9197682.2543234006</v>
      </c>
      <c r="FI41" s="1">
        <v>13587463.161095001</v>
      </c>
      <c r="FJ41" s="1">
        <v>17449318.353135701</v>
      </c>
      <c r="FK41" s="1">
        <v>1740195.91102083</v>
      </c>
      <c r="FL41" s="1">
        <v>7284045.2851089397</v>
      </c>
      <c r="FM41" s="1">
        <v>4574167.70969267</v>
      </c>
      <c r="FN41" s="1">
        <v>16138588.699873</v>
      </c>
      <c r="FO41" s="1">
        <v>2360718.4788415902</v>
      </c>
      <c r="FP41" s="1">
        <v>5401254.8012728496</v>
      </c>
      <c r="FQ41" s="1">
        <v>16599644.914115099</v>
      </c>
      <c r="FR41" s="1">
        <v>19551780.349552099</v>
      </c>
      <c r="FS41" s="1">
        <v>9604554.4536109008</v>
      </c>
      <c r="FT41" s="1">
        <v>3649714.84588381</v>
      </c>
      <c r="FU41" s="1">
        <v>8145165.4213388003</v>
      </c>
      <c r="FV41" s="1">
        <v>19620172.745017901</v>
      </c>
      <c r="FW41" s="1">
        <v>9370437.9992741197</v>
      </c>
      <c r="FX41" s="1">
        <v>4916545.3006982999</v>
      </c>
      <c r="FY41" s="1">
        <v>3521845.2963413801</v>
      </c>
      <c r="FZ41" s="1">
        <v>9585419.4493510704</v>
      </c>
      <c r="GA41" s="1">
        <v>3063748.7908113999</v>
      </c>
      <c r="GB41" s="1">
        <v>2243543.7519715</v>
      </c>
      <c r="GC41" s="1">
        <v>2068123.97031421</v>
      </c>
      <c r="GD41" s="1">
        <v>34104117.933323801</v>
      </c>
      <c r="GE41" s="1">
        <v>1759256.4449392499</v>
      </c>
      <c r="GF41" s="1">
        <v>4340258.0578306699</v>
      </c>
      <c r="GG41" s="1">
        <v>8969671.0865200609</v>
      </c>
      <c r="GH41" s="1">
        <v>7285590.38516548</v>
      </c>
      <c r="GI41" s="1">
        <v>4191351.4338789601</v>
      </c>
      <c r="GJ41" s="1">
        <v>5203276.3307496803</v>
      </c>
      <c r="GK41" s="1">
        <v>5698095.9177051</v>
      </c>
      <c r="GL41" s="1">
        <v>6895354.4046323998</v>
      </c>
      <c r="GM41" s="1">
        <v>3752878.1496774899</v>
      </c>
      <c r="GN41" s="1">
        <v>9122345.4848869108</v>
      </c>
      <c r="GO41" s="1">
        <v>1630905.19130772</v>
      </c>
      <c r="GP41" s="1">
        <v>4332476.5697597396</v>
      </c>
      <c r="GQ41" s="1">
        <v>8496835.0046098102</v>
      </c>
      <c r="GR41" s="1">
        <v>22666602.786510799</v>
      </c>
      <c r="GS41" s="1">
        <v>9457318.2350020092</v>
      </c>
      <c r="GT41" s="1">
        <v>2492428.3024632302</v>
      </c>
      <c r="GU41" s="1">
        <v>12862587.3325806</v>
      </c>
      <c r="GV41" s="1">
        <v>2136964.11288484</v>
      </c>
      <c r="GW41" s="1">
        <v>5798852.9894973701</v>
      </c>
      <c r="GX41" s="1">
        <v>3755288.3564809798</v>
      </c>
      <c r="GY41" s="1">
        <v>10706690.8298444</v>
      </c>
      <c r="GZ41" s="1">
        <v>8591199.2277551107</v>
      </c>
      <c r="HA41" s="1">
        <v>4635368.2538075102</v>
      </c>
      <c r="HB41" s="1">
        <v>2799726.4059103602</v>
      </c>
      <c r="HC41" s="1">
        <v>17709192.869680598</v>
      </c>
      <c r="HD41" s="1">
        <v>3267930.46352673</v>
      </c>
      <c r="HE41" s="1">
        <v>7540199.5783388102</v>
      </c>
      <c r="HF41" s="1">
        <v>2337263.3391363798</v>
      </c>
      <c r="HG41" s="1">
        <v>3904913.8025358398</v>
      </c>
      <c r="HH41" s="1">
        <v>15085527.7604996</v>
      </c>
      <c r="HI41" s="1">
        <v>7040067.6087246798</v>
      </c>
      <c r="HJ41" s="1">
        <v>2469492.2772203698</v>
      </c>
      <c r="HK41" s="1">
        <v>3885805.0695980298</v>
      </c>
      <c r="HL41" s="1">
        <v>1708485.8884924599</v>
      </c>
      <c r="HM41" s="1">
        <v>10222927.049249901</v>
      </c>
      <c r="HN41" s="1">
        <v>2853413.5010929401</v>
      </c>
      <c r="HO41" s="1">
        <v>6962814.1344903801</v>
      </c>
      <c r="HP41" s="1">
        <v>7194158.6936094696</v>
      </c>
      <c r="HQ41" s="1">
        <v>3193753.7581155999</v>
      </c>
      <c r="HR41" s="1">
        <v>17943364.527158398</v>
      </c>
      <c r="HS41" s="1">
        <v>2251684.4248720598</v>
      </c>
      <c r="HT41" s="1">
        <v>2460798.80829352</v>
      </c>
      <c r="HU41" s="1">
        <v>2930923.6148029198</v>
      </c>
      <c r="HV41" s="1">
        <v>2568462.1064164201</v>
      </c>
      <c r="HW41" s="1">
        <v>5924031.64244847</v>
      </c>
      <c r="HX41" s="1">
        <v>8384044.7602249999</v>
      </c>
      <c r="HY41" s="1">
        <v>6728109.7115205899</v>
      </c>
      <c r="HZ41" s="1">
        <v>2809551.3316838201</v>
      </c>
      <c r="IA41" s="1">
        <v>5111819.6835168796</v>
      </c>
      <c r="IB41" s="1">
        <v>4588229.0597213199</v>
      </c>
      <c r="IC41" s="1">
        <v>3421562.5443839799</v>
      </c>
      <c r="ID41" s="1">
        <v>4943092.5045076199</v>
      </c>
      <c r="IE41" s="1">
        <v>15270571.203211199</v>
      </c>
      <c r="IF41" s="1">
        <v>7329522.4476146596</v>
      </c>
      <c r="IG41" s="1">
        <v>30138633.422646899</v>
      </c>
      <c r="IH41" s="1">
        <v>2450168.4609338399</v>
      </c>
      <c r="II41" s="1">
        <v>5913153.0873314897</v>
      </c>
    </row>
    <row r="42" spans="1:243" x14ac:dyDescent="0.25">
      <c r="A42" s="1" t="s">
        <v>1657</v>
      </c>
      <c r="B42" s="4" t="s">
        <v>202</v>
      </c>
      <c r="C42" s="4" t="s">
        <v>203</v>
      </c>
      <c r="D42" s="35">
        <v>6333477.5048261303</v>
      </c>
      <c r="E42" s="35">
        <v>10621268.551050199</v>
      </c>
      <c r="F42" s="35">
        <v>10107211.9209852</v>
      </c>
      <c r="G42" s="35">
        <v>3836942.93147919</v>
      </c>
      <c r="H42" s="35">
        <v>5525738.43623133</v>
      </c>
      <c r="I42" s="35">
        <v>8651228.0825394001</v>
      </c>
      <c r="J42" s="35">
        <v>8247701.6418933701</v>
      </c>
      <c r="K42" s="35">
        <v>6105627.8451307602</v>
      </c>
      <c r="L42" s="35">
        <v>5005146.8993924102</v>
      </c>
      <c r="M42" s="35">
        <v>8019367.3059069803</v>
      </c>
      <c r="N42" s="1">
        <v>7170883.9494900098</v>
      </c>
      <c r="O42" s="1">
        <v>2560839.1469526002</v>
      </c>
      <c r="P42" s="1">
        <v>4224853.5798295299</v>
      </c>
      <c r="Q42" s="1">
        <v>4261500.5104463296</v>
      </c>
      <c r="R42" s="1">
        <v>7247539.2252172902</v>
      </c>
      <c r="S42" s="1">
        <v>6226731.0388136897</v>
      </c>
      <c r="T42" s="1">
        <v>3651783.7694151802</v>
      </c>
      <c r="U42" s="1">
        <v>4071796.12058113</v>
      </c>
      <c r="V42" s="1">
        <v>3073399.3692463799</v>
      </c>
      <c r="W42" s="1">
        <v>3954487.9442382702</v>
      </c>
      <c r="X42" s="1">
        <v>8758175.2426670399</v>
      </c>
      <c r="Y42" s="1">
        <v>5947943.4755966896</v>
      </c>
      <c r="Z42" s="1">
        <v>3839682.0924012898</v>
      </c>
      <c r="AA42" s="1">
        <v>3291839.8047524299</v>
      </c>
      <c r="AB42" s="1">
        <v>4204750.0221351096</v>
      </c>
      <c r="AC42" s="1">
        <v>5997212.0376841696</v>
      </c>
      <c r="AD42" s="1">
        <v>4506031.7316784896</v>
      </c>
      <c r="AE42" s="1">
        <v>14327680.4623548</v>
      </c>
      <c r="AF42" s="1">
        <v>3162006.0433906298</v>
      </c>
      <c r="AG42" s="1">
        <v>6692220.88355501</v>
      </c>
      <c r="AH42" s="1">
        <v>6088373.21334254</v>
      </c>
      <c r="AI42" s="1">
        <v>4094101.0540578798</v>
      </c>
      <c r="AJ42" s="1">
        <v>4427491.8853801703</v>
      </c>
      <c r="AK42" s="1">
        <v>7273527.4439756405</v>
      </c>
      <c r="AL42" s="1">
        <v>3618805.4407930998</v>
      </c>
      <c r="AM42" s="1">
        <v>3810422.3051597001</v>
      </c>
      <c r="AN42" s="1">
        <v>13533913.542496599</v>
      </c>
      <c r="AO42" s="1">
        <v>5150962.8442411702</v>
      </c>
      <c r="AP42" s="1">
        <v>8461616.5963833705</v>
      </c>
      <c r="AQ42" s="1">
        <v>17555993.5050405</v>
      </c>
      <c r="AR42" s="1">
        <v>8871094.8450999204</v>
      </c>
      <c r="AS42" s="1">
        <v>5930207.7442049496</v>
      </c>
      <c r="AT42" s="1">
        <v>3762140.4448538101</v>
      </c>
      <c r="AU42" s="1">
        <v>3528011.6264798599</v>
      </c>
      <c r="AV42" s="1">
        <v>2359897.4102470898</v>
      </c>
      <c r="AW42" s="1">
        <v>2934127.50444191</v>
      </c>
      <c r="AX42" s="1">
        <v>8188001.45920722</v>
      </c>
      <c r="AY42" s="1">
        <v>2071209.5155364999</v>
      </c>
      <c r="AZ42" s="1">
        <v>10190134.276148601</v>
      </c>
      <c r="BA42" s="1">
        <v>2225461.6421694802</v>
      </c>
      <c r="BB42" s="1">
        <v>5766941.0405546399</v>
      </c>
      <c r="BC42" s="1">
        <v>11995756.663264699</v>
      </c>
      <c r="BD42" s="1">
        <v>9471891.9480737299</v>
      </c>
      <c r="BE42" s="1">
        <v>2650996.5832470502</v>
      </c>
      <c r="BF42" s="1">
        <v>5294150.5017838404</v>
      </c>
      <c r="BG42" s="1">
        <v>3170500.5794072198</v>
      </c>
      <c r="BH42" s="1">
        <v>4898354.9036763003</v>
      </c>
      <c r="BI42" s="1">
        <v>7741214.6371630598</v>
      </c>
      <c r="BJ42" s="1">
        <v>4026813.4312324701</v>
      </c>
      <c r="BK42" s="1">
        <v>5556108.8128856895</v>
      </c>
      <c r="BL42" s="1">
        <v>3496667.8807479502</v>
      </c>
      <c r="BM42" s="1">
        <v>4741906.1926992899</v>
      </c>
      <c r="BN42" s="1">
        <v>8470721.1696005408</v>
      </c>
      <c r="BO42" s="1">
        <v>3111855.46198567</v>
      </c>
      <c r="BP42" s="1">
        <v>6265411.1035307199</v>
      </c>
      <c r="BQ42" s="1">
        <v>3012457.4791715001</v>
      </c>
      <c r="BR42" s="1">
        <v>20473670.041050099</v>
      </c>
      <c r="BS42" s="1">
        <v>5191473.7219096804</v>
      </c>
      <c r="BT42" s="1">
        <v>1474451.1018455001</v>
      </c>
      <c r="BU42" s="1">
        <v>4980400.4069847204</v>
      </c>
      <c r="BV42" s="1">
        <v>3505819.3214509399</v>
      </c>
      <c r="BW42" s="1">
        <v>6144666.3605090799</v>
      </c>
      <c r="BX42" s="1">
        <v>8619174.0923195705</v>
      </c>
      <c r="BY42" s="1">
        <v>2977397.4675175301</v>
      </c>
      <c r="BZ42" s="1">
        <v>6045082.3951700898</v>
      </c>
      <c r="CA42" s="1">
        <v>4120782.6839084299</v>
      </c>
      <c r="CB42" s="1">
        <v>3254948.7431417401</v>
      </c>
      <c r="CC42" s="1">
        <v>3078943.9792588199</v>
      </c>
      <c r="CD42" s="1">
        <v>4002167.9242416201</v>
      </c>
      <c r="CE42" s="1">
        <v>6642608.7319664499</v>
      </c>
      <c r="CF42" s="1">
        <v>4006610.12897796</v>
      </c>
      <c r="CG42" s="1">
        <v>4290560.1604615003</v>
      </c>
      <c r="CH42" s="1">
        <v>4130610.8304341398</v>
      </c>
      <c r="CI42" s="1">
        <v>21116126.293103401</v>
      </c>
      <c r="CJ42" s="1">
        <v>5668987.9175636098</v>
      </c>
      <c r="CK42" s="1">
        <v>22862145.085195601</v>
      </c>
      <c r="CL42" s="1">
        <v>3112210.5064957901</v>
      </c>
      <c r="CM42" s="1">
        <v>7167211.0070011197</v>
      </c>
      <c r="CN42" s="1">
        <v>4968071.4567860104</v>
      </c>
      <c r="CO42" s="1">
        <v>2079541.66862092</v>
      </c>
      <c r="CP42" s="1">
        <v>14148558.0357932</v>
      </c>
      <c r="CQ42" s="1">
        <v>3724879.72944128</v>
      </c>
      <c r="CR42" s="1">
        <v>7238972.8956869096</v>
      </c>
      <c r="CS42" s="1">
        <v>6309876.9816966597</v>
      </c>
      <c r="CT42" s="1">
        <v>7258606.8841363601</v>
      </c>
      <c r="CU42" s="1">
        <v>6902753.4728592299</v>
      </c>
      <c r="CV42" s="1">
        <v>5602409.3276779596</v>
      </c>
      <c r="CW42" s="1">
        <v>17803630.104253501</v>
      </c>
      <c r="CX42" s="1">
        <v>6771641.3693322698</v>
      </c>
      <c r="CY42" s="1">
        <v>2796611.0368897398</v>
      </c>
      <c r="CZ42" s="1">
        <v>3818809.5071891602</v>
      </c>
      <c r="DA42" s="1">
        <v>4099798.2100098501</v>
      </c>
      <c r="DB42" s="1">
        <v>3444972.13335519</v>
      </c>
      <c r="DC42" s="1">
        <v>11403694.857403399</v>
      </c>
      <c r="DD42" s="1">
        <v>5853653.8717209902</v>
      </c>
      <c r="DE42" s="1">
        <v>10927966.9909054</v>
      </c>
      <c r="DF42" s="1">
        <v>3866647.5215667202</v>
      </c>
      <c r="DG42" s="1">
        <v>5054175.3276422601</v>
      </c>
      <c r="DH42" s="1">
        <v>17665280.605952099</v>
      </c>
      <c r="DI42" s="1">
        <v>4706664.2747003501</v>
      </c>
      <c r="DJ42" s="1">
        <v>3700970.5507089398</v>
      </c>
      <c r="DK42" s="1">
        <v>2946838.6443606098</v>
      </c>
      <c r="DL42" s="1">
        <v>1553790.0854344901</v>
      </c>
      <c r="DM42" s="1">
        <v>5435569.6939759096</v>
      </c>
      <c r="DN42" s="1">
        <v>4682192.8342467798</v>
      </c>
      <c r="DO42" s="1">
        <v>7226611.7991256397</v>
      </c>
      <c r="DP42" s="1">
        <v>5457849.4162054798</v>
      </c>
      <c r="DQ42" s="1">
        <v>9437804.3023026399</v>
      </c>
      <c r="DR42" s="1">
        <v>10470213.403553201</v>
      </c>
      <c r="DS42" s="1">
        <v>9123943.2636868004</v>
      </c>
      <c r="DT42" s="1">
        <v>3727299.0132905901</v>
      </c>
      <c r="DU42" s="1">
        <v>3025223.7288375902</v>
      </c>
      <c r="DV42" s="1">
        <v>4838250.45384809</v>
      </c>
      <c r="DW42" s="1">
        <v>7424608.4487783499</v>
      </c>
      <c r="DX42" s="1">
        <v>4122732.8503696402</v>
      </c>
      <c r="DY42" s="1">
        <v>6726070.83892339</v>
      </c>
      <c r="DZ42" s="1">
        <v>5183773.9056223202</v>
      </c>
      <c r="EA42" s="1">
        <v>3288724.43270616</v>
      </c>
      <c r="EB42" s="1">
        <v>8100484.0204963097</v>
      </c>
      <c r="EC42" s="1">
        <v>4245400.5350155504</v>
      </c>
      <c r="ED42" s="1">
        <v>6409475.0913335197</v>
      </c>
      <c r="EE42" s="1">
        <v>5433429.6008169297</v>
      </c>
      <c r="EF42" s="1">
        <v>25752468.534435201</v>
      </c>
      <c r="EG42" s="1">
        <v>3377181.9606189998</v>
      </c>
      <c r="EH42" s="1">
        <v>6913516.5602663001</v>
      </c>
      <c r="EI42" s="1">
        <v>5335658.7067975402</v>
      </c>
      <c r="EJ42" s="1">
        <v>3423542.4136052001</v>
      </c>
      <c r="EK42" s="1">
        <v>1768119.3850749</v>
      </c>
      <c r="EL42" s="1">
        <v>1783928.01857692</v>
      </c>
      <c r="EM42" s="1">
        <v>5385490.88741796</v>
      </c>
      <c r="EN42" s="1">
        <v>8863988.1902317405</v>
      </c>
      <c r="EO42" s="1">
        <v>2080502.7246169001</v>
      </c>
      <c r="EP42" s="1">
        <v>3634468.4068871802</v>
      </c>
      <c r="EQ42" s="1">
        <v>13202303.5233921</v>
      </c>
      <c r="ER42" s="1">
        <v>12857593.717783</v>
      </c>
      <c r="ES42" s="1">
        <v>3119360.4371916899</v>
      </c>
      <c r="ET42" s="1">
        <v>5395849.2958905604</v>
      </c>
      <c r="EU42" s="1">
        <v>14144378.2802008</v>
      </c>
      <c r="EV42" s="1">
        <v>4504159.35816772</v>
      </c>
      <c r="EW42" s="1">
        <v>4854142.7112824302</v>
      </c>
      <c r="EX42" s="1">
        <v>8671860.1856741793</v>
      </c>
      <c r="EY42" s="1">
        <v>2670228.7064181701</v>
      </c>
      <c r="EZ42" s="1">
        <v>6702415.0372528704</v>
      </c>
      <c r="FA42" s="1">
        <v>10029837.8230057</v>
      </c>
      <c r="FB42" s="1">
        <v>24752955.5266621</v>
      </c>
      <c r="FC42" s="1">
        <v>5845285.6479818197</v>
      </c>
      <c r="FD42" s="1">
        <v>4618228.0301601496</v>
      </c>
      <c r="FE42" s="1">
        <v>4053667.5880100098</v>
      </c>
      <c r="FF42" s="1">
        <v>8840674.4342836309</v>
      </c>
      <c r="FG42" s="1">
        <v>7242951.0487121604</v>
      </c>
      <c r="FH42" s="1">
        <v>5522792.9435916999</v>
      </c>
      <c r="FI42" s="1">
        <v>4526485.3827405302</v>
      </c>
      <c r="FJ42" s="1">
        <v>1843004.8656623601</v>
      </c>
      <c r="FK42" s="1">
        <v>2529987.18094429</v>
      </c>
      <c r="FL42" s="1">
        <v>5386052.6175221903</v>
      </c>
      <c r="FM42" s="1">
        <v>5252622.1183708096</v>
      </c>
      <c r="FN42" s="1">
        <v>8451637.3414443005</v>
      </c>
      <c r="FO42" s="1">
        <v>4800629.3912783703</v>
      </c>
      <c r="FP42" s="1">
        <v>6583935.0779553195</v>
      </c>
      <c r="FQ42" s="1">
        <v>3208686.1538205701</v>
      </c>
      <c r="FR42" s="1">
        <v>2500238.33799282</v>
      </c>
      <c r="FS42" s="1">
        <v>9830886.9878633507</v>
      </c>
      <c r="FT42" s="1">
        <v>10998989.256255999</v>
      </c>
      <c r="FU42" s="1">
        <v>2112754.7102831202</v>
      </c>
      <c r="FV42" s="1">
        <v>6608028.2893355899</v>
      </c>
      <c r="FW42" s="1">
        <v>1677601.9217838701</v>
      </c>
      <c r="FX42" s="1">
        <v>4941365.8432313604</v>
      </c>
      <c r="FY42" s="1">
        <v>3928982.2274511298</v>
      </c>
      <c r="FZ42" s="1">
        <v>2150001.2467709002</v>
      </c>
      <c r="GA42" s="1">
        <v>4708528.1119407201</v>
      </c>
      <c r="GB42" s="1">
        <v>7601826.9203268299</v>
      </c>
      <c r="GC42" s="1">
        <v>8441428.8086554203</v>
      </c>
      <c r="GD42" s="1">
        <v>2642855.9787684102</v>
      </c>
      <c r="GE42" s="1">
        <v>4384993.9979447601</v>
      </c>
      <c r="GF42" s="1">
        <v>3919318.1230874402</v>
      </c>
      <c r="GG42" s="1">
        <v>2270068.0897385199</v>
      </c>
      <c r="GH42" s="1">
        <v>6904579.9785726797</v>
      </c>
      <c r="GI42" s="1">
        <v>5557706.4370470801</v>
      </c>
      <c r="GJ42" s="1">
        <v>9186691.5282578599</v>
      </c>
      <c r="GK42" s="1">
        <v>8635814.5287972894</v>
      </c>
      <c r="GL42" s="1">
        <v>6285017.0383925103</v>
      </c>
      <c r="GM42" s="1">
        <v>3409829.5477048899</v>
      </c>
      <c r="GN42" s="1">
        <v>20182132.686510898</v>
      </c>
      <c r="GO42" s="1">
        <v>1878091.77218369</v>
      </c>
      <c r="GP42" s="1">
        <v>7084740.5218760902</v>
      </c>
      <c r="GQ42" s="1">
        <v>8447952.6505247001</v>
      </c>
      <c r="GR42" s="1">
        <v>6653528.8294181796</v>
      </c>
      <c r="GS42" s="1">
        <v>7483940.8603629395</v>
      </c>
      <c r="GT42" s="1">
        <v>4563413.3516565301</v>
      </c>
      <c r="GU42" s="1">
        <v>5526301.1482902598</v>
      </c>
      <c r="GV42" s="1">
        <v>2663105.75485542</v>
      </c>
      <c r="GW42" s="1">
        <v>7004769.9561576601</v>
      </c>
      <c r="GX42" s="1">
        <v>3808319.0978637398</v>
      </c>
      <c r="GY42" s="1">
        <v>15092450.4665734</v>
      </c>
      <c r="GZ42" s="1">
        <v>2445000.9942789101</v>
      </c>
      <c r="HA42" s="1">
        <v>5993574.0874458002</v>
      </c>
      <c r="HB42" s="1">
        <v>4851326.6052639699</v>
      </c>
      <c r="HC42" s="1">
        <v>6688247.3547287202</v>
      </c>
      <c r="HD42" s="1">
        <v>9044531.6282400899</v>
      </c>
      <c r="HE42" s="1">
        <v>11582360.8386764</v>
      </c>
      <c r="HF42" s="1">
        <v>6080657.5848580096</v>
      </c>
      <c r="HG42" s="1">
        <v>3828894.4327424001</v>
      </c>
      <c r="HH42" s="1">
        <v>3272441.4457598901</v>
      </c>
      <c r="HI42" s="1">
        <v>5183680.3678260297</v>
      </c>
      <c r="HJ42" s="1">
        <v>9425682.1529411394</v>
      </c>
      <c r="HK42" s="1">
        <v>4116233.6704875198</v>
      </c>
      <c r="HL42" s="1">
        <v>3637587.29975633</v>
      </c>
      <c r="HM42" s="1">
        <v>7387974.7104765801</v>
      </c>
      <c r="HN42" s="1">
        <v>13056459.6572768</v>
      </c>
      <c r="HO42" s="1">
        <v>4325258.8254500404</v>
      </c>
      <c r="HP42" s="1">
        <v>2603452.0533894701</v>
      </c>
      <c r="HQ42" s="1">
        <v>2157487.1546779498</v>
      </c>
      <c r="HR42" s="1">
        <v>3308347.76998269</v>
      </c>
      <c r="HS42" s="1">
        <v>4344397.9726307197</v>
      </c>
      <c r="HT42" s="1">
        <v>3612128.2422045502</v>
      </c>
      <c r="HU42" s="1">
        <v>2606960.1969330702</v>
      </c>
      <c r="HV42" s="1">
        <v>3993606.2934299</v>
      </c>
      <c r="HW42" s="1">
        <v>5616265.1787900198</v>
      </c>
      <c r="HX42" s="1">
        <v>3177211.7841215199</v>
      </c>
      <c r="HY42" s="1">
        <v>37034058.104990803</v>
      </c>
      <c r="HZ42" s="1">
        <v>2418169.1681707399</v>
      </c>
      <c r="IA42" s="1">
        <v>8343354.8102602502</v>
      </c>
      <c r="IB42" s="1">
        <v>6519740.3117265599</v>
      </c>
      <c r="IC42" s="1">
        <v>1016426.32930868</v>
      </c>
      <c r="ID42" s="1">
        <v>1739521.8824091</v>
      </c>
      <c r="IE42" s="1">
        <v>2982541.2954954398</v>
      </c>
      <c r="IF42" s="1">
        <v>6704874.7068170197</v>
      </c>
      <c r="IG42" s="1">
        <v>3254343.9626071299</v>
      </c>
      <c r="IH42" s="1">
        <v>2662832.1504802699</v>
      </c>
      <c r="II42" s="1">
        <v>5560900.5550161796</v>
      </c>
    </row>
    <row r="43" spans="1:243" x14ac:dyDescent="0.25">
      <c r="A43" s="1" t="s">
        <v>1658</v>
      </c>
      <c r="B43" s="4" t="s">
        <v>207</v>
      </c>
      <c r="C43" s="4" t="s">
        <v>208</v>
      </c>
      <c r="D43" s="35">
        <v>986909.83934761898</v>
      </c>
      <c r="E43" s="35">
        <v>442215.74838920002</v>
      </c>
      <c r="F43" s="35">
        <v>470049.156809245</v>
      </c>
      <c r="G43" s="35">
        <v>375677.754921883</v>
      </c>
      <c r="H43" s="35">
        <v>770411.55131211597</v>
      </c>
      <c r="I43" s="35">
        <v>440962.778769664</v>
      </c>
      <c r="J43" s="35">
        <v>451206.503379712</v>
      </c>
      <c r="K43" s="35">
        <v>712137.58819441195</v>
      </c>
      <c r="L43" s="35">
        <v>171261.36884287701</v>
      </c>
      <c r="M43" s="35">
        <v>597899.06926625804</v>
      </c>
      <c r="N43" s="1">
        <v>398115.198752939</v>
      </c>
      <c r="O43" s="1">
        <v>217094.86629353801</v>
      </c>
      <c r="P43" s="1">
        <v>224255.58006527199</v>
      </c>
      <c r="Q43" s="1">
        <v>401382.94500526902</v>
      </c>
      <c r="R43" s="1">
        <v>299475.56402528199</v>
      </c>
      <c r="S43" s="1">
        <v>463772.66280623502</v>
      </c>
      <c r="T43" s="1">
        <v>247755.90018347799</v>
      </c>
      <c r="U43" s="1">
        <v>619200.84582821198</v>
      </c>
      <c r="V43" s="1">
        <v>691799.718631853</v>
      </c>
      <c r="W43" s="1">
        <v>483829.23131804401</v>
      </c>
      <c r="X43" s="1">
        <v>408053.326837247</v>
      </c>
      <c r="Y43" s="1">
        <v>301071.06009866402</v>
      </c>
      <c r="Z43" s="1">
        <v>351232.73662272102</v>
      </c>
      <c r="AA43" s="1">
        <v>959491.09140031098</v>
      </c>
      <c r="AB43" s="1">
        <v>361122.67040260299</v>
      </c>
      <c r="AC43" s="1">
        <v>595622.35274007299</v>
      </c>
      <c r="AD43" s="1">
        <v>494051.478029577</v>
      </c>
      <c r="AE43" s="1">
        <v>575412.27534219902</v>
      </c>
      <c r="AF43" s="1">
        <v>329325.93913011398</v>
      </c>
      <c r="AG43" s="1">
        <v>332836.14499819902</v>
      </c>
      <c r="AH43" s="1">
        <v>737542.63386407599</v>
      </c>
      <c r="AI43" s="1">
        <v>149087.74451523399</v>
      </c>
      <c r="AJ43" s="1">
        <v>242811.542101142</v>
      </c>
      <c r="AK43" s="1">
        <v>235454.378071863</v>
      </c>
      <c r="AL43" s="1">
        <v>913836.81211072695</v>
      </c>
      <c r="AM43" s="1">
        <v>481645.79129232001</v>
      </c>
      <c r="AN43" s="1">
        <v>681216.86170667398</v>
      </c>
      <c r="AO43" s="1">
        <v>233038.07941818799</v>
      </c>
      <c r="AP43" s="1">
        <v>397513.512198504</v>
      </c>
      <c r="AQ43" s="1">
        <v>558414.44383108697</v>
      </c>
      <c r="AR43" s="1">
        <v>445342.16895333101</v>
      </c>
      <c r="AS43" s="1">
        <v>781381.059347781</v>
      </c>
      <c r="AT43" s="1">
        <v>426540.41619354102</v>
      </c>
      <c r="AU43" s="1">
        <v>370444.49304084003</v>
      </c>
      <c r="AV43" s="1">
        <v>153212.793226343</v>
      </c>
      <c r="AW43" s="1">
        <v>499792.95893143897</v>
      </c>
      <c r="AX43" s="1">
        <v>461079.00988261402</v>
      </c>
      <c r="AY43" s="1">
        <v>688699.595479268</v>
      </c>
      <c r="AZ43" s="1">
        <v>506606.65492064197</v>
      </c>
      <c r="BA43" s="1">
        <v>483308.553809551</v>
      </c>
      <c r="BB43" s="1">
        <v>215581.31253660301</v>
      </c>
      <c r="BC43" s="1">
        <v>481232.04389707302</v>
      </c>
      <c r="BD43" s="1">
        <v>1015427.60109053</v>
      </c>
      <c r="BE43" s="1">
        <v>532045.619180804</v>
      </c>
      <c r="BF43" s="1">
        <v>441935.08756486099</v>
      </c>
      <c r="BG43" s="1">
        <v>209602.34664112399</v>
      </c>
      <c r="BH43" s="1">
        <v>210549.194056559</v>
      </c>
      <c r="BI43" s="1">
        <v>641163.75281479198</v>
      </c>
      <c r="BJ43" s="1">
        <v>645525.13948868704</v>
      </c>
      <c r="BK43" s="1">
        <v>182398.65477172399</v>
      </c>
      <c r="BL43" s="1">
        <v>163977.40345085799</v>
      </c>
      <c r="BM43" s="1">
        <v>447854.811718716</v>
      </c>
      <c r="BN43" s="1">
        <v>558439.73653309594</v>
      </c>
      <c r="BO43" s="1">
        <v>200527.477943912</v>
      </c>
      <c r="BP43" s="1">
        <v>403515.89757495403</v>
      </c>
      <c r="BQ43" s="1">
        <v>255808.02390340099</v>
      </c>
      <c r="BR43" s="1">
        <v>733401.17057153105</v>
      </c>
      <c r="BS43" s="1">
        <v>463244.31475463498</v>
      </c>
      <c r="BT43" s="1">
        <v>128023.648532147</v>
      </c>
      <c r="BU43" s="1">
        <v>377763.855618553</v>
      </c>
      <c r="BV43" s="1">
        <v>247644.186573054</v>
      </c>
      <c r="BW43" s="1">
        <v>504443.506128671</v>
      </c>
      <c r="BX43" s="1">
        <v>455242.469567144</v>
      </c>
      <c r="BY43" s="1">
        <v>513172.9260183</v>
      </c>
      <c r="BZ43" s="1">
        <v>313707.99933082098</v>
      </c>
      <c r="CA43" s="1">
        <v>345106.545929813</v>
      </c>
      <c r="CB43" s="1">
        <v>182326.073920425</v>
      </c>
      <c r="CC43" s="1">
        <v>216091.345630636</v>
      </c>
      <c r="CD43" s="1">
        <v>303432.41216904402</v>
      </c>
      <c r="CE43" s="1">
        <v>352649.23213071399</v>
      </c>
      <c r="CF43" s="1">
        <v>161983.55867490699</v>
      </c>
      <c r="CG43" s="1">
        <v>307991.86075959698</v>
      </c>
      <c r="CH43" s="1">
        <v>797041.45554750599</v>
      </c>
      <c r="CI43" s="1">
        <v>1194150.6761385701</v>
      </c>
      <c r="CJ43" s="1">
        <v>187528.01414173</v>
      </c>
      <c r="CK43" s="1">
        <v>617122.58894310903</v>
      </c>
      <c r="CL43" s="1">
        <v>431908.365324029</v>
      </c>
      <c r="CM43" s="1">
        <v>502311.050059036</v>
      </c>
      <c r="CN43" s="1">
        <v>394243.01316362497</v>
      </c>
      <c r="CO43" s="1">
        <v>911684.99894490896</v>
      </c>
      <c r="CP43" s="1">
        <v>455179.38828847097</v>
      </c>
      <c r="CQ43" s="1">
        <v>466528.92348421598</v>
      </c>
      <c r="CR43" s="1">
        <v>651491.05607627705</v>
      </c>
      <c r="CS43" s="1">
        <v>792509.25571626204</v>
      </c>
      <c r="CT43" s="1">
        <v>215877.44417557001</v>
      </c>
      <c r="CU43" s="1">
        <v>310538.85032807599</v>
      </c>
      <c r="CV43" s="1">
        <v>245039.28281513401</v>
      </c>
      <c r="CW43" s="1">
        <v>723615.40008016501</v>
      </c>
      <c r="CX43" s="1">
        <v>582899.14412863203</v>
      </c>
      <c r="CY43" s="1">
        <v>255652.84990306801</v>
      </c>
      <c r="CZ43" s="1">
        <v>204824.93888911101</v>
      </c>
      <c r="DA43" s="1">
        <v>325288.37695856002</v>
      </c>
      <c r="DB43" s="1">
        <v>242917.80968641999</v>
      </c>
      <c r="DC43" s="1">
        <v>407583.40250830801</v>
      </c>
      <c r="DD43" s="1">
        <v>353228.43656532199</v>
      </c>
      <c r="DE43" s="1">
        <v>411783.00527461898</v>
      </c>
      <c r="DF43" s="1">
        <v>437463.60656258202</v>
      </c>
      <c r="DG43" s="1">
        <v>213251.88186934401</v>
      </c>
      <c r="DH43" s="1">
        <v>609414.46934155002</v>
      </c>
      <c r="DI43" s="1">
        <v>113321.444974806</v>
      </c>
      <c r="DJ43" s="1">
        <v>161940.65498320601</v>
      </c>
      <c r="DK43" s="1">
        <v>190678.27526011301</v>
      </c>
      <c r="DL43" s="1">
        <v>122358.996812018</v>
      </c>
      <c r="DM43" s="1">
        <v>449365.45691484801</v>
      </c>
      <c r="DN43" s="1">
        <v>558651.48193896399</v>
      </c>
      <c r="DO43" s="1">
        <v>1002855.19841641</v>
      </c>
      <c r="DP43" s="1">
        <v>197406.86418596201</v>
      </c>
      <c r="DQ43" s="1">
        <v>395008.63721794198</v>
      </c>
      <c r="DR43" s="1">
        <v>327395.770936421</v>
      </c>
      <c r="DS43" s="1">
        <v>429573.94341724698</v>
      </c>
      <c r="DT43" s="1">
        <v>178563.591545331</v>
      </c>
      <c r="DU43" s="1">
        <v>229177.456876068</v>
      </c>
      <c r="DV43" s="1">
        <v>735281.19426472997</v>
      </c>
      <c r="DW43" s="1">
        <v>716911.63503966096</v>
      </c>
      <c r="DX43" s="1">
        <v>644404.70500099403</v>
      </c>
      <c r="DY43" s="1">
        <v>252674.02556210299</v>
      </c>
      <c r="DZ43" s="1">
        <v>428847.253554444</v>
      </c>
      <c r="EA43" s="1">
        <v>185230.87849701699</v>
      </c>
      <c r="EB43" s="1">
        <v>312566.395121351</v>
      </c>
      <c r="EC43" s="1">
        <v>258439.35143550899</v>
      </c>
      <c r="ED43" s="1">
        <v>764958.08960479195</v>
      </c>
      <c r="EE43" s="1">
        <v>259476.40700910101</v>
      </c>
      <c r="EF43" s="1">
        <v>712262.23988017498</v>
      </c>
      <c r="EG43" s="1">
        <v>785978.53534424701</v>
      </c>
      <c r="EH43" s="1">
        <v>616120.894859149</v>
      </c>
      <c r="EI43" s="1">
        <v>396438.36250803899</v>
      </c>
      <c r="EJ43" s="1">
        <v>224280.43090567901</v>
      </c>
      <c r="EK43" s="1">
        <v>250562.01902073299</v>
      </c>
      <c r="EL43" s="1">
        <v>347708.17047777702</v>
      </c>
      <c r="EM43" s="1">
        <v>257213.90891826901</v>
      </c>
      <c r="EN43" s="1">
        <v>390077.57061952201</v>
      </c>
      <c r="EO43" s="1">
        <v>148690.56631525001</v>
      </c>
      <c r="EP43" s="1">
        <v>595868.72522124497</v>
      </c>
      <c r="EQ43" s="1">
        <v>516111.88411415298</v>
      </c>
      <c r="ER43" s="1">
        <v>413662.85728393297</v>
      </c>
      <c r="ES43" s="1">
        <v>121560.408860439</v>
      </c>
      <c r="ET43" s="1">
        <v>228710.30445693599</v>
      </c>
      <c r="EU43" s="1">
        <v>427919.90276674699</v>
      </c>
      <c r="EV43" s="1">
        <v>221004.28659352899</v>
      </c>
      <c r="EW43" s="1">
        <v>550305.96718352498</v>
      </c>
      <c r="EX43" s="1">
        <v>392627.16960937501</v>
      </c>
      <c r="EY43" s="1">
        <v>227049.81140655401</v>
      </c>
      <c r="EZ43" s="1">
        <v>747142.06865875097</v>
      </c>
      <c r="FA43" s="1">
        <v>271394.610305359</v>
      </c>
      <c r="FB43" s="1">
        <v>679637.35679333901</v>
      </c>
      <c r="FC43" s="1">
        <v>222205.81572513</v>
      </c>
      <c r="FD43" s="1">
        <v>649750.32544341497</v>
      </c>
      <c r="FE43" s="1">
        <v>846432.35132786399</v>
      </c>
      <c r="FF43" s="1">
        <v>561833.55319522705</v>
      </c>
      <c r="FG43" s="1">
        <v>294585.15491592902</v>
      </c>
      <c r="FH43" s="1">
        <v>378468.72931670601</v>
      </c>
      <c r="FI43" s="1">
        <v>388695.68257877399</v>
      </c>
      <c r="FJ43" s="1">
        <v>511754.68791468599</v>
      </c>
      <c r="FK43" s="1">
        <v>82175.346328281405</v>
      </c>
      <c r="FL43" s="1">
        <v>322857.323903927</v>
      </c>
      <c r="FM43" s="1">
        <v>269950.56743074098</v>
      </c>
      <c r="FN43" s="1">
        <v>608564.01741040102</v>
      </c>
      <c r="FO43" s="1">
        <v>231684.15896442501</v>
      </c>
      <c r="FP43" s="1">
        <v>328001.95339409099</v>
      </c>
      <c r="FQ43" s="1">
        <v>538035.95628319599</v>
      </c>
      <c r="FR43" s="1">
        <v>594554.69038610195</v>
      </c>
      <c r="FS43" s="1">
        <v>485887.89260466298</v>
      </c>
      <c r="FT43" s="1">
        <v>355353.12506144302</v>
      </c>
      <c r="FU43" s="1">
        <v>313445.52672817599</v>
      </c>
      <c r="FV43" s="1">
        <v>661882.82752148598</v>
      </c>
      <c r="FW43" s="1">
        <v>338379.27233952901</v>
      </c>
      <c r="FX43" s="1">
        <v>239106.12318083199</v>
      </c>
      <c r="FY43" s="1">
        <v>182629.92684532699</v>
      </c>
      <c r="FZ43" s="1">
        <v>359113.78041632299</v>
      </c>
      <c r="GA43" s="1">
        <v>179404.59331977699</v>
      </c>
      <c r="GB43" s="1">
        <v>200027.550324563</v>
      </c>
      <c r="GC43" s="1">
        <v>217096.782366962</v>
      </c>
      <c r="GD43" s="1">
        <v>996190.30578637996</v>
      </c>
      <c r="GE43" s="1">
        <v>168776.19319727001</v>
      </c>
      <c r="GF43" s="1">
        <v>240167.536106441</v>
      </c>
      <c r="GG43" s="1">
        <v>312432.05000574002</v>
      </c>
      <c r="GH43" s="1">
        <v>371392.36135160102</v>
      </c>
      <c r="GI43" s="1">
        <v>219557.50210871801</v>
      </c>
      <c r="GJ43" s="1">
        <v>386446.59011479001</v>
      </c>
      <c r="GK43" s="1">
        <v>335107.80625433399</v>
      </c>
      <c r="GL43" s="1">
        <v>303100.66131582402</v>
      </c>
      <c r="GM43" s="1">
        <v>124415.543938537</v>
      </c>
      <c r="GN43" s="1">
        <v>677462.93952935201</v>
      </c>
      <c r="GO43" s="1">
        <v>117732.8180213</v>
      </c>
      <c r="GP43" s="1">
        <v>264112.06713737902</v>
      </c>
      <c r="GQ43" s="1">
        <v>405724.95496800699</v>
      </c>
      <c r="GR43" s="1">
        <v>741512.23904163402</v>
      </c>
      <c r="GS43" s="1">
        <v>420691.83522126998</v>
      </c>
      <c r="GT43" s="1">
        <v>213081.04370817199</v>
      </c>
      <c r="GU43" s="1">
        <v>483835.22445768001</v>
      </c>
      <c r="GV43" s="1">
        <v>114253.77811403001</v>
      </c>
      <c r="GW43" s="1">
        <v>298110.189917863</v>
      </c>
      <c r="GX43" s="1">
        <v>177240.68297404499</v>
      </c>
      <c r="GY43" s="1">
        <v>596508.048805631</v>
      </c>
      <c r="GZ43" s="1">
        <v>273600.710353437</v>
      </c>
      <c r="HA43" s="1">
        <v>237082.76896917101</v>
      </c>
      <c r="HB43" s="1">
        <v>180057.64088755901</v>
      </c>
      <c r="HC43" s="1">
        <v>601031.78963814001</v>
      </c>
      <c r="HD43" s="1">
        <v>298892.06674895698</v>
      </c>
      <c r="HE43" s="1">
        <v>452342.42053205299</v>
      </c>
      <c r="HF43" s="1">
        <v>215762.495444378</v>
      </c>
      <c r="HG43" s="1">
        <v>195419.727034715</v>
      </c>
      <c r="HH43" s="1">
        <v>438011.45576209802</v>
      </c>
      <c r="HI43" s="1">
        <v>309429.326229545</v>
      </c>
      <c r="HJ43" s="1">
        <v>275355.26631320303</v>
      </c>
      <c r="HK43" s="1">
        <v>156610.80357754001</v>
      </c>
      <c r="HL43" s="1">
        <v>137031.62861798401</v>
      </c>
      <c r="HM43" s="1">
        <v>417834.152800727</v>
      </c>
      <c r="HN43" s="1">
        <v>366020.61841724499</v>
      </c>
      <c r="HO43" s="1">
        <v>288319.50975720701</v>
      </c>
      <c r="HP43" s="1">
        <v>242362.25127588099</v>
      </c>
      <c r="HQ43" s="1">
        <v>174132.67294047799</v>
      </c>
      <c r="HR43" s="1">
        <v>597316.25926571898</v>
      </c>
      <c r="HS43" s="1">
        <v>156605.59569080599</v>
      </c>
      <c r="HT43" s="1">
        <v>172691.249817592</v>
      </c>
      <c r="HU43" s="1">
        <v>157005.55885360701</v>
      </c>
      <c r="HV43" s="1">
        <v>173888.827684257</v>
      </c>
      <c r="HW43" s="1">
        <v>314003.33499214199</v>
      </c>
      <c r="HX43" s="1">
        <v>304412.97435563902</v>
      </c>
      <c r="HY43" s="1">
        <v>981863.52866575902</v>
      </c>
      <c r="HZ43" s="1">
        <v>118754.319921242</v>
      </c>
      <c r="IA43" s="1">
        <v>347166.39053504798</v>
      </c>
      <c r="IB43" s="1">
        <v>267137.84051944799</v>
      </c>
      <c r="IC43" s="1">
        <v>103949.58526619901</v>
      </c>
      <c r="ID43" s="1">
        <v>196867.09029895801</v>
      </c>
      <c r="IE43" s="1">
        <v>483739.90356344701</v>
      </c>
      <c r="IF43" s="1">
        <v>343707.66224127199</v>
      </c>
      <c r="IG43" s="1">
        <v>875865.82677479903</v>
      </c>
      <c r="IH43" s="1">
        <v>127811.205951236</v>
      </c>
      <c r="II43" s="1">
        <v>270242.17250180198</v>
      </c>
    </row>
    <row r="44" spans="1:243" x14ac:dyDescent="0.25">
      <c r="A44" s="1" t="s">
        <v>1659</v>
      </c>
      <c r="B44" s="4" t="s">
        <v>211</v>
      </c>
      <c r="C44" s="4" t="s">
        <v>212</v>
      </c>
      <c r="D44" s="35">
        <v>36866536.919822201</v>
      </c>
      <c r="E44" s="35">
        <v>33249454.7186177</v>
      </c>
      <c r="F44" s="35">
        <v>37540118.938345902</v>
      </c>
      <c r="G44" s="35">
        <v>28260928.295675602</v>
      </c>
      <c r="H44" s="35">
        <v>71257864.797597304</v>
      </c>
      <c r="I44" s="35">
        <v>47790825.0315357</v>
      </c>
      <c r="J44" s="35">
        <v>60786643.0106581</v>
      </c>
      <c r="K44" s="35">
        <v>48657126.505923897</v>
      </c>
      <c r="L44" s="35">
        <v>42644539.097882301</v>
      </c>
      <c r="M44" s="35">
        <v>32593716.452445701</v>
      </c>
      <c r="N44" s="1">
        <v>43776457.371480599</v>
      </c>
      <c r="O44" s="1">
        <v>24691186.004253201</v>
      </c>
      <c r="P44" s="1">
        <v>30437323.943737902</v>
      </c>
      <c r="Q44" s="1">
        <v>30557206.954312898</v>
      </c>
      <c r="R44" s="1">
        <v>28542124.5380597</v>
      </c>
      <c r="S44" s="1">
        <v>30406121.270888999</v>
      </c>
      <c r="T44" s="1">
        <v>36866017.988218702</v>
      </c>
      <c r="U44" s="1">
        <v>44132554.5818009</v>
      </c>
      <c r="V44" s="1">
        <v>48671899.864729598</v>
      </c>
      <c r="W44" s="1">
        <v>36521305.1075534</v>
      </c>
      <c r="X44" s="1">
        <v>37943882.366241001</v>
      </c>
      <c r="Y44" s="1">
        <v>26467810.0578067</v>
      </c>
      <c r="Z44" s="1">
        <v>43935157.641982198</v>
      </c>
      <c r="AA44" s="1">
        <v>37562546.319313802</v>
      </c>
      <c r="AB44" s="1">
        <v>36245958.776455201</v>
      </c>
      <c r="AC44" s="1">
        <v>44645198.892748401</v>
      </c>
      <c r="AD44" s="1">
        <v>32541961.7973531</v>
      </c>
      <c r="AE44" s="1">
        <v>49730707.003222898</v>
      </c>
      <c r="AF44" s="1">
        <v>35073963.340213299</v>
      </c>
      <c r="AG44" s="1">
        <v>25480420.2129055</v>
      </c>
      <c r="AH44" s="1">
        <v>28928384.9981829</v>
      </c>
      <c r="AI44" s="1">
        <v>40914552.980065301</v>
      </c>
      <c r="AJ44" s="1">
        <v>44023689.544024803</v>
      </c>
      <c r="AK44" s="1">
        <v>41426834.063773699</v>
      </c>
      <c r="AL44" s="1">
        <v>30815202.9206178</v>
      </c>
      <c r="AM44" s="1">
        <v>46718231.903870597</v>
      </c>
      <c r="AN44" s="1">
        <v>40291780.529740103</v>
      </c>
      <c r="AO44" s="1">
        <v>42386102.637272</v>
      </c>
      <c r="AP44" s="1">
        <v>44447322.943003401</v>
      </c>
      <c r="AQ44" s="1">
        <v>38009542.889461301</v>
      </c>
      <c r="AR44" s="1">
        <v>34158174.340455502</v>
      </c>
      <c r="AS44" s="1">
        <v>30957857.9252204</v>
      </c>
      <c r="AT44" s="1">
        <v>22141836.7751249</v>
      </c>
      <c r="AU44" s="1">
        <v>43867712.721224599</v>
      </c>
      <c r="AV44" s="1">
        <v>36515604.297735304</v>
      </c>
      <c r="AW44" s="1">
        <v>43013960.999313697</v>
      </c>
      <c r="AX44" s="1">
        <v>45292045.641358003</v>
      </c>
      <c r="AY44" s="1">
        <v>35031489.696194999</v>
      </c>
      <c r="AZ44" s="1">
        <v>34247469.475919597</v>
      </c>
      <c r="BA44" s="1">
        <v>33449799.6469566</v>
      </c>
      <c r="BB44" s="1">
        <v>35743730.781064801</v>
      </c>
      <c r="BC44" s="1">
        <v>33042839.914616</v>
      </c>
      <c r="BD44" s="1">
        <v>37957801.923252203</v>
      </c>
      <c r="BE44" s="1">
        <v>32095235.8603868</v>
      </c>
      <c r="BF44" s="1">
        <v>37128910.841915503</v>
      </c>
      <c r="BG44" s="1">
        <v>44818246.975901701</v>
      </c>
      <c r="BH44" s="1">
        <v>38557193.380898401</v>
      </c>
      <c r="BI44" s="1">
        <v>35117699.107645497</v>
      </c>
      <c r="BJ44" s="1">
        <v>29120994.668325402</v>
      </c>
      <c r="BK44" s="1">
        <v>40188338.163612798</v>
      </c>
      <c r="BL44" s="1">
        <v>41385755.608686797</v>
      </c>
      <c r="BM44" s="1">
        <v>42826128.263823703</v>
      </c>
      <c r="BN44" s="1">
        <v>43834478.607000001</v>
      </c>
      <c r="BO44" s="1">
        <v>38626380.799644999</v>
      </c>
      <c r="BP44" s="1">
        <v>44677552.879746102</v>
      </c>
      <c r="BQ44" s="1">
        <v>35121254.561410397</v>
      </c>
      <c r="BR44" s="1">
        <v>37240330.526363298</v>
      </c>
      <c r="BS44" s="1">
        <v>28502970.734685399</v>
      </c>
      <c r="BT44" s="1">
        <v>44727976.422381602</v>
      </c>
      <c r="BU44" s="1">
        <v>44546537.639134698</v>
      </c>
      <c r="BV44" s="1">
        <v>35647513.045228899</v>
      </c>
      <c r="BW44" s="1">
        <v>36232447.147523299</v>
      </c>
      <c r="BX44" s="1">
        <v>29383471.9833542</v>
      </c>
      <c r="BY44" s="1">
        <v>38996899.075961404</v>
      </c>
      <c r="BZ44" s="1">
        <v>33231180.256191202</v>
      </c>
      <c r="CA44" s="1">
        <v>31976986.506821699</v>
      </c>
      <c r="CB44" s="1">
        <v>29591954.2647659</v>
      </c>
      <c r="CC44" s="1">
        <v>23675585.065347701</v>
      </c>
      <c r="CD44" s="1">
        <v>31511867.154862098</v>
      </c>
      <c r="CE44" s="1">
        <v>27481404.676812701</v>
      </c>
      <c r="CF44" s="1">
        <v>35516425.379601002</v>
      </c>
      <c r="CG44" s="1">
        <v>33085623.4373913</v>
      </c>
      <c r="CH44" s="1">
        <v>46595580.6900471</v>
      </c>
      <c r="CI44" s="1">
        <v>33919742.805118203</v>
      </c>
      <c r="CJ44" s="1">
        <v>40784867.163260497</v>
      </c>
      <c r="CK44" s="1">
        <v>58270214.384982102</v>
      </c>
      <c r="CL44" s="1">
        <v>39632612.246623397</v>
      </c>
      <c r="CM44" s="1">
        <v>34777396.864738896</v>
      </c>
      <c r="CN44" s="1">
        <v>37126059.150658399</v>
      </c>
      <c r="CO44" s="1">
        <v>38169518.677144401</v>
      </c>
      <c r="CP44" s="1">
        <v>45471344.641906202</v>
      </c>
      <c r="CQ44" s="1">
        <v>38626626.693902299</v>
      </c>
      <c r="CR44" s="1">
        <v>33376938.510459401</v>
      </c>
      <c r="CS44" s="1">
        <v>36601597.887728602</v>
      </c>
      <c r="CT44" s="1">
        <v>44552433.869053103</v>
      </c>
      <c r="CU44" s="1">
        <v>31185485.651057601</v>
      </c>
      <c r="CV44" s="1">
        <v>33945425.2900993</v>
      </c>
      <c r="CW44" s="1">
        <v>43006982.857472204</v>
      </c>
      <c r="CX44" s="1">
        <v>31790817.979747299</v>
      </c>
      <c r="CY44" s="1">
        <v>35941436.532278001</v>
      </c>
      <c r="CZ44" s="1">
        <v>36063545.886497699</v>
      </c>
      <c r="DA44" s="1">
        <v>24425823.572951499</v>
      </c>
      <c r="DB44" s="1">
        <v>40908310.1412853</v>
      </c>
      <c r="DC44" s="1">
        <v>33306043.9120639</v>
      </c>
      <c r="DD44" s="1">
        <v>44689666.595989302</v>
      </c>
      <c r="DE44" s="1">
        <v>44801006.136139303</v>
      </c>
      <c r="DF44" s="1">
        <v>30299188.902661201</v>
      </c>
      <c r="DG44" s="1">
        <v>44892014.392203599</v>
      </c>
      <c r="DH44" s="1">
        <v>34305917.502231501</v>
      </c>
      <c r="DI44" s="1">
        <v>39394179.899456501</v>
      </c>
      <c r="DJ44" s="1">
        <v>39619807.627834097</v>
      </c>
      <c r="DK44" s="1">
        <v>31067449.640182801</v>
      </c>
      <c r="DL44" s="1">
        <v>52794438.849900797</v>
      </c>
      <c r="DM44" s="1">
        <v>34306329.9238609</v>
      </c>
      <c r="DN44" s="1">
        <v>50784312.482033901</v>
      </c>
      <c r="DO44" s="1">
        <v>51061168.720401399</v>
      </c>
      <c r="DP44" s="1">
        <v>29433149.596122202</v>
      </c>
      <c r="DQ44" s="1">
        <v>29805427.208494499</v>
      </c>
      <c r="DR44" s="1">
        <v>30568647.438228998</v>
      </c>
      <c r="DS44" s="1">
        <v>80378411.438878104</v>
      </c>
      <c r="DT44" s="1">
        <v>31205130.887343898</v>
      </c>
      <c r="DU44" s="1">
        <v>37514580.7984014</v>
      </c>
      <c r="DV44" s="1">
        <v>44238123.411773004</v>
      </c>
      <c r="DW44" s="1">
        <v>27273692.886093099</v>
      </c>
      <c r="DX44" s="1">
        <v>42581026.551570602</v>
      </c>
      <c r="DY44" s="1">
        <v>30103044.189516202</v>
      </c>
      <c r="DZ44" s="1">
        <v>48704970.034218602</v>
      </c>
      <c r="EA44" s="1">
        <v>28944165.539672501</v>
      </c>
      <c r="EB44" s="1">
        <v>34578293.943768099</v>
      </c>
      <c r="EC44" s="1">
        <v>34970190.8841561</v>
      </c>
      <c r="ED44" s="1">
        <v>31583433.813425299</v>
      </c>
      <c r="EE44" s="1">
        <v>35452263.685509302</v>
      </c>
      <c r="EF44" s="1">
        <v>44283045.762796</v>
      </c>
      <c r="EG44" s="1">
        <v>23915219.812576901</v>
      </c>
      <c r="EH44" s="1">
        <v>36143199.093638003</v>
      </c>
      <c r="EI44" s="1">
        <v>37159847.761733003</v>
      </c>
      <c r="EJ44" s="1">
        <v>43044278.757142097</v>
      </c>
      <c r="EK44" s="1">
        <v>46889301.329293497</v>
      </c>
      <c r="EL44" s="1">
        <v>30148499.708387502</v>
      </c>
      <c r="EM44" s="1">
        <v>35200283.009554401</v>
      </c>
      <c r="EN44" s="1">
        <v>32112382.2613151</v>
      </c>
      <c r="EO44" s="1">
        <v>34007438.094492897</v>
      </c>
      <c r="EP44" s="1">
        <v>23392579.393263701</v>
      </c>
      <c r="EQ44" s="1">
        <v>35518360.460333601</v>
      </c>
      <c r="ER44" s="1">
        <v>39457768.173743397</v>
      </c>
      <c r="ES44" s="1">
        <v>33124622.418358002</v>
      </c>
      <c r="ET44" s="1">
        <v>40642406.312075697</v>
      </c>
      <c r="EU44" s="1">
        <v>44829854.265726402</v>
      </c>
      <c r="EV44" s="1">
        <v>38375183.317821801</v>
      </c>
      <c r="EW44" s="1">
        <v>26926194.409031998</v>
      </c>
      <c r="EX44" s="1">
        <v>32041671.772769298</v>
      </c>
      <c r="EY44" s="1">
        <v>29944703.206349</v>
      </c>
      <c r="EZ44" s="1">
        <v>36972023.072437599</v>
      </c>
      <c r="FA44" s="1">
        <v>30047555.7371745</v>
      </c>
      <c r="FB44" s="1">
        <v>26994424.984446298</v>
      </c>
      <c r="FC44" s="1">
        <v>40564716.339996897</v>
      </c>
      <c r="FD44" s="1">
        <v>39128633.392144203</v>
      </c>
      <c r="FE44" s="1">
        <v>32277392.580981899</v>
      </c>
      <c r="FF44" s="1">
        <v>28494980.7116035</v>
      </c>
      <c r="FG44" s="1">
        <v>33349965.049236</v>
      </c>
      <c r="FH44" s="1">
        <v>46343794.227326497</v>
      </c>
      <c r="FI44" s="1">
        <v>43438800.2813541</v>
      </c>
      <c r="FJ44" s="1">
        <v>43760855.889518902</v>
      </c>
      <c r="FK44" s="1">
        <v>34487514.806900099</v>
      </c>
      <c r="FL44" s="1">
        <v>30878872.808920201</v>
      </c>
      <c r="FM44" s="1">
        <v>31189160.474648502</v>
      </c>
      <c r="FN44" s="1">
        <v>51009529.231543101</v>
      </c>
      <c r="FO44" s="1">
        <v>43563884.272250198</v>
      </c>
      <c r="FP44" s="1">
        <v>49680472.059719101</v>
      </c>
      <c r="FQ44" s="1">
        <v>38496166.655196197</v>
      </c>
      <c r="FR44" s="1">
        <v>29520651.665949401</v>
      </c>
      <c r="FS44" s="1">
        <v>48278952.811730497</v>
      </c>
      <c r="FT44" s="1">
        <v>34269677.439259298</v>
      </c>
      <c r="FU44" s="1">
        <v>26408315.986674201</v>
      </c>
      <c r="FV44" s="1">
        <v>50795641.325317301</v>
      </c>
      <c r="FW44" s="1">
        <v>38447094.0693793</v>
      </c>
      <c r="FX44" s="1">
        <v>27478513.686388299</v>
      </c>
      <c r="FY44" s="1">
        <v>33824345.057313897</v>
      </c>
      <c r="FZ44" s="1">
        <v>36660820.909464799</v>
      </c>
      <c r="GA44" s="1">
        <v>29509973.0087955</v>
      </c>
      <c r="GB44" s="1">
        <v>22605323.6484662</v>
      </c>
      <c r="GC44" s="1">
        <v>34355138.975562803</v>
      </c>
      <c r="GD44" s="1">
        <v>53562070.095848098</v>
      </c>
      <c r="GE44" s="1">
        <v>39561173.648083903</v>
      </c>
      <c r="GF44" s="1">
        <v>30222440.892654099</v>
      </c>
      <c r="GG44" s="1">
        <v>35479162.117161401</v>
      </c>
      <c r="GH44" s="1">
        <v>40882906.102707997</v>
      </c>
      <c r="GI44" s="1">
        <v>33041437.951863799</v>
      </c>
      <c r="GJ44" s="1">
        <v>35964741.572757103</v>
      </c>
      <c r="GK44" s="1">
        <v>36826654.879792303</v>
      </c>
      <c r="GL44" s="1">
        <v>43107953.988297403</v>
      </c>
      <c r="GM44" s="1">
        <v>40510783.154047303</v>
      </c>
      <c r="GN44" s="1">
        <v>29280684.8077006</v>
      </c>
      <c r="GO44" s="1">
        <v>34557296.868002102</v>
      </c>
      <c r="GP44" s="1">
        <v>46019490.888975702</v>
      </c>
      <c r="GQ44" s="1">
        <v>58495079.711400703</v>
      </c>
      <c r="GR44" s="1">
        <v>45725383.032606401</v>
      </c>
      <c r="GS44" s="1">
        <v>36684113.134782799</v>
      </c>
      <c r="GT44" s="1">
        <v>35522820.168081097</v>
      </c>
      <c r="GU44" s="1">
        <v>51034383.3497077</v>
      </c>
      <c r="GV44" s="1">
        <v>37832624.5356315</v>
      </c>
      <c r="GW44" s="1">
        <v>43347858.877999403</v>
      </c>
      <c r="GX44" s="1">
        <v>31672352.633933499</v>
      </c>
      <c r="GY44" s="1">
        <v>42826474.223583899</v>
      </c>
      <c r="GZ44" s="1">
        <v>48826202.900513098</v>
      </c>
      <c r="HA44" s="1">
        <v>37801346.961486302</v>
      </c>
      <c r="HB44" s="1">
        <v>40759579.279377803</v>
      </c>
      <c r="HC44" s="1">
        <v>41534788.306517698</v>
      </c>
      <c r="HD44" s="1">
        <v>36693597.035353102</v>
      </c>
      <c r="HE44" s="1">
        <v>28680163.392900702</v>
      </c>
      <c r="HF44" s="1">
        <v>27628115.996981502</v>
      </c>
      <c r="HG44" s="1">
        <v>36482081.158955999</v>
      </c>
      <c r="HH44" s="1">
        <v>35278250.0652356</v>
      </c>
      <c r="HI44" s="1">
        <v>33921513.560202099</v>
      </c>
      <c r="HJ44" s="1">
        <v>29629808.3356237</v>
      </c>
      <c r="HK44" s="1">
        <v>36025814.430016503</v>
      </c>
      <c r="HL44" s="1">
        <v>31881661.678877201</v>
      </c>
      <c r="HM44" s="1">
        <v>24456730.858213998</v>
      </c>
      <c r="HN44" s="1">
        <v>32459297.229396898</v>
      </c>
      <c r="HO44" s="1">
        <v>43724078.059378497</v>
      </c>
      <c r="HP44" s="1">
        <v>51221785.626546703</v>
      </c>
      <c r="HQ44" s="1">
        <v>32631406.627041001</v>
      </c>
      <c r="HR44" s="1">
        <v>32006209.186410699</v>
      </c>
      <c r="HS44" s="1">
        <v>29720913.685776599</v>
      </c>
      <c r="HT44" s="1">
        <v>31837181.271791302</v>
      </c>
      <c r="HU44" s="1">
        <v>29915496.5359056</v>
      </c>
      <c r="HV44" s="1">
        <v>41457299.218442097</v>
      </c>
      <c r="HW44" s="1">
        <v>28439979.726389501</v>
      </c>
      <c r="HX44" s="1">
        <v>32750052.297483101</v>
      </c>
      <c r="HY44" s="1">
        <v>32599544.138338499</v>
      </c>
      <c r="HZ44" s="1">
        <v>38612320.446922697</v>
      </c>
      <c r="IA44" s="1">
        <v>40955375.343811996</v>
      </c>
      <c r="IB44" s="1">
        <v>26514168.817262601</v>
      </c>
      <c r="IC44" s="1">
        <v>30704648.613367599</v>
      </c>
      <c r="ID44" s="1">
        <v>29714650.0709044</v>
      </c>
      <c r="IE44" s="1">
        <v>24148017.304515999</v>
      </c>
      <c r="IF44" s="1">
        <v>30706678.945481401</v>
      </c>
      <c r="IG44" s="1">
        <v>21818922.773417599</v>
      </c>
      <c r="IH44" s="1">
        <v>26766420.082174599</v>
      </c>
      <c r="II44" s="1">
        <v>39551910.942976803</v>
      </c>
    </row>
    <row r="45" spans="1:243" x14ac:dyDescent="0.25">
      <c r="A45" s="1" t="s">
        <v>1660</v>
      </c>
      <c r="B45" s="4" t="s">
        <v>216</v>
      </c>
      <c r="C45" s="4" t="s">
        <v>217</v>
      </c>
      <c r="D45" s="35">
        <v>8606556.1255422104</v>
      </c>
      <c r="E45" s="35">
        <v>7950065.3367656004</v>
      </c>
      <c r="F45" s="35">
        <v>7996051.85096379</v>
      </c>
      <c r="G45" s="35">
        <v>6643721.9197677104</v>
      </c>
      <c r="H45" s="35">
        <v>21917188.587619901</v>
      </c>
      <c r="I45" s="35">
        <v>11792845.053570701</v>
      </c>
      <c r="J45" s="35">
        <v>16204799.3060985</v>
      </c>
      <c r="K45" s="35">
        <v>11853827.844934201</v>
      </c>
      <c r="L45" s="35">
        <v>10143992.1807457</v>
      </c>
      <c r="M45" s="35">
        <v>8671999.0779352691</v>
      </c>
      <c r="N45" s="1">
        <v>13761954.7399664</v>
      </c>
      <c r="O45" s="1">
        <v>6055539.0848052502</v>
      </c>
      <c r="P45" s="1">
        <v>7550147.0998550998</v>
      </c>
      <c r="Q45" s="1">
        <v>7184339.3782488704</v>
      </c>
      <c r="R45" s="1">
        <v>7828213.3456899701</v>
      </c>
      <c r="S45" s="1">
        <v>7130164.8898944501</v>
      </c>
      <c r="T45" s="1">
        <v>9709635.9761363305</v>
      </c>
      <c r="U45" s="1">
        <v>10542945.317307901</v>
      </c>
      <c r="V45" s="1">
        <v>12862399.312958799</v>
      </c>
      <c r="W45" s="1">
        <v>9010376.0688844696</v>
      </c>
      <c r="X45" s="1">
        <v>9347293.9076786507</v>
      </c>
      <c r="Y45" s="1">
        <v>7144390.7371612303</v>
      </c>
      <c r="Z45" s="1">
        <v>11339584.2574326</v>
      </c>
      <c r="AA45" s="1">
        <v>9682815.16633581</v>
      </c>
      <c r="AB45" s="1">
        <v>9445888.9037625808</v>
      </c>
      <c r="AC45" s="1">
        <v>10367342.1670468</v>
      </c>
      <c r="AD45" s="1">
        <v>7915456.7775774496</v>
      </c>
      <c r="AE45" s="1">
        <v>10051906.040660299</v>
      </c>
      <c r="AF45" s="1">
        <v>8996914.3100873809</v>
      </c>
      <c r="AG45" s="1">
        <v>6720806.07206803</v>
      </c>
      <c r="AH45" s="1">
        <v>7564494.1190415705</v>
      </c>
      <c r="AI45" s="1">
        <v>10714416.533600099</v>
      </c>
      <c r="AJ45" s="1">
        <v>9368823.7592619509</v>
      </c>
      <c r="AK45" s="1">
        <v>9365313.9336320292</v>
      </c>
      <c r="AL45" s="1">
        <v>8478167.3988972995</v>
      </c>
      <c r="AM45" s="1">
        <v>10678466.211531101</v>
      </c>
      <c r="AN45" s="1">
        <v>9041695.3111874592</v>
      </c>
      <c r="AO45" s="1">
        <v>11272532.478250699</v>
      </c>
      <c r="AP45" s="1">
        <v>10683521.3026214</v>
      </c>
      <c r="AQ45" s="1">
        <v>10817494.2083844</v>
      </c>
      <c r="AR45" s="1">
        <v>8761411.4939890802</v>
      </c>
      <c r="AS45" s="1">
        <v>7399359.2204284901</v>
      </c>
      <c r="AT45" s="1">
        <v>4540616.6330396002</v>
      </c>
      <c r="AU45" s="1">
        <v>12476354.1783388</v>
      </c>
      <c r="AV45" s="1">
        <v>9808652.9002922103</v>
      </c>
      <c r="AW45" s="1">
        <v>10503791.728201799</v>
      </c>
      <c r="AX45" s="1">
        <v>12282841.184425799</v>
      </c>
      <c r="AY45" s="1">
        <v>9437586.8129474502</v>
      </c>
      <c r="AZ45" s="1">
        <v>6927565.4071211601</v>
      </c>
      <c r="BA45" s="1">
        <v>8307924.1904831501</v>
      </c>
      <c r="BB45" s="1">
        <v>7416717.2237705896</v>
      </c>
      <c r="BC45" s="1">
        <v>8903502.0214068592</v>
      </c>
      <c r="BD45" s="1">
        <v>10542737.4292119</v>
      </c>
      <c r="BE45" s="1">
        <v>8332988.2010853896</v>
      </c>
      <c r="BF45" s="1">
        <v>9288708.9280820806</v>
      </c>
      <c r="BG45" s="1">
        <v>12849299.131234299</v>
      </c>
      <c r="BH45" s="1">
        <v>9452127.6691236999</v>
      </c>
      <c r="BI45" s="1">
        <v>9636112.3255757391</v>
      </c>
      <c r="BJ45" s="1">
        <v>7131716.4268954098</v>
      </c>
      <c r="BK45" s="1">
        <v>9244371.0435566809</v>
      </c>
      <c r="BL45" s="1">
        <v>10639166.417262301</v>
      </c>
      <c r="BM45" s="1">
        <v>11769054.932037899</v>
      </c>
      <c r="BN45" s="1">
        <v>11780038.5618378</v>
      </c>
      <c r="BO45" s="1">
        <v>10107831.594249099</v>
      </c>
      <c r="BP45" s="1">
        <v>10965894.293756699</v>
      </c>
      <c r="BQ45" s="1">
        <v>9251137.0437440891</v>
      </c>
      <c r="BR45" s="1">
        <v>9644931.39238704</v>
      </c>
      <c r="BS45" s="1">
        <v>7667965.4845666802</v>
      </c>
      <c r="BT45" s="1">
        <v>12132584.9833636</v>
      </c>
      <c r="BU45" s="1">
        <v>11422717.5913605</v>
      </c>
      <c r="BV45" s="1">
        <v>9360140.0455597807</v>
      </c>
      <c r="BW45" s="1">
        <v>8788350.81347044</v>
      </c>
      <c r="BX45" s="1">
        <v>8601319.3530530892</v>
      </c>
      <c r="BY45" s="1">
        <v>10461987.2121912</v>
      </c>
      <c r="BZ45" s="1">
        <v>8472382.4595805705</v>
      </c>
      <c r="CA45" s="1">
        <v>8627553.77172607</v>
      </c>
      <c r="CB45" s="1">
        <v>7095791.4105753899</v>
      </c>
      <c r="CC45" s="1">
        <v>6449202.7329572998</v>
      </c>
      <c r="CD45" s="1">
        <v>7999441.36221248</v>
      </c>
      <c r="CE45" s="1">
        <v>7739319.8093610704</v>
      </c>
      <c r="CF45" s="1">
        <v>10131254.851722</v>
      </c>
      <c r="CG45" s="1">
        <v>8245874.1512552602</v>
      </c>
      <c r="CH45" s="1">
        <v>12806934.0254579</v>
      </c>
      <c r="CI45" s="1">
        <v>10080172.0792679</v>
      </c>
      <c r="CJ45" s="1">
        <v>9897108.7199567091</v>
      </c>
      <c r="CK45" s="1">
        <v>14336586.2712176</v>
      </c>
      <c r="CL45" s="1">
        <v>10039690.018134801</v>
      </c>
      <c r="CM45" s="1">
        <v>9514406.2183522005</v>
      </c>
      <c r="CN45" s="1">
        <v>9655158.4338330906</v>
      </c>
      <c r="CO45" s="1">
        <v>10772602.5398318</v>
      </c>
      <c r="CP45" s="1">
        <v>11768008.166639499</v>
      </c>
      <c r="CQ45" s="1">
        <v>9547569.2580188308</v>
      </c>
      <c r="CR45" s="1">
        <v>8795687.1111764703</v>
      </c>
      <c r="CS45" s="1">
        <v>10054574.901908999</v>
      </c>
      <c r="CT45" s="1">
        <v>12807323.9041242</v>
      </c>
      <c r="CU45" s="1">
        <v>8534973.0110339299</v>
      </c>
      <c r="CV45" s="1">
        <v>8336815.7421866497</v>
      </c>
      <c r="CW45" s="1">
        <v>11168271.3227487</v>
      </c>
      <c r="CX45" s="1">
        <v>8646724.0632507894</v>
      </c>
      <c r="CY45" s="1">
        <v>8864733.9665610492</v>
      </c>
      <c r="CZ45" s="1">
        <v>9765282.8201909401</v>
      </c>
      <c r="DA45" s="1">
        <v>6257434.6974577699</v>
      </c>
      <c r="DB45" s="1">
        <v>9749460.9214179106</v>
      </c>
      <c r="DC45" s="1">
        <v>8800069.5688907895</v>
      </c>
      <c r="DD45" s="1">
        <v>10810868.6937427</v>
      </c>
      <c r="DE45" s="1">
        <v>12135834.0336919</v>
      </c>
      <c r="DF45" s="1">
        <v>7699893.6520726699</v>
      </c>
      <c r="DG45" s="1">
        <v>11174652.192172199</v>
      </c>
      <c r="DH45" s="1">
        <v>8244002.5981670003</v>
      </c>
      <c r="DI45" s="1">
        <v>10194866.97202</v>
      </c>
      <c r="DJ45" s="1">
        <v>10683144.217129501</v>
      </c>
      <c r="DK45" s="1">
        <v>7287255.4871857204</v>
      </c>
      <c r="DL45" s="1">
        <v>13430119.5431177</v>
      </c>
      <c r="DM45" s="1">
        <v>7697321.4744616104</v>
      </c>
      <c r="DN45" s="1">
        <v>13410136.221785801</v>
      </c>
      <c r="DO45" s="1">
        <v>14832618.0786162</v>
      </c>
      <c r="DP45" s="1">
        <v>7993345.4172896203</v>
      </c>
      <c r="DQ45" s="1">
        <v>6880647.1774936495</v>
      </c>
      <c r="DR45" s="1">
        <v>8105097.6905046599</v>
      </c>
      <c r="DS45" s="1">
        <v>21558278.453887701</v>
      </c>
      <c r="DT45" s="1">
        <v>7152532.6561811697</v>
      </c>
      <c r="DU45" s="1">
        <v>9532759.6981742103</v>
      </c>
      <c r="DV45" s="1">
        <v>12238219.4503063</v>
      </c>
      <c r="DW45" s="1">
        <v>6952783.3737252299</v>
      </c>
      <c r="DX45" s="1">
        <v>8292633.0990862604</v>
      </c>
      <c r="DY45" s="1">
        <v>8803478.7154190093</v>
      </c>
      <c r="DZ45" s="1">
        <v>13221435.0226274</v>
      </c>
      <c r="EA45" s="1">
        <v>7338980.4189836998</v>
      </c>
      <c r="EB45" s="1">
        <v>8907732.7311647106</v>
      </c>
      <c r="EC45" s="1">
        <v>9055364.5527226906</v>
      </c>
      <c r="ED45" s="1">
        <v>5989237.6677297503</v>
      </c>
      <c r="EE45" s="1">
        <v>9110486.6188417803</v>
      </c>
      <c r="EF45" s="1">
        <v>10518600.467710201</v>
      </c>
      <c r="EG45" s="1">
        <v>7296994.9662831901</v>
      </c>
      <c r="EH45" s="1">
        <v>9900420.43704913</v>
      </c>
      <c r="EI45" s="1">
        <v>9885274.2303688806</v>
      </c>
      <c r="EJ45" s="1">
        <v>11277731.232135801</v>
      </c>
      <c r="EK45" s="1">
        <v>13133583.684523899</v>
      </c>
      <c r="EL45" s="1">
        <v>7391589.2909932602</v>
      </c>
      <c r="EM45" s="1">
        <v>9225981.3621938303</v>
      </c>
      <c r="EN45" s="1">
        <v>8779508.1871125791</v>
      </c>
      <c r="EO45" s="1">
        <v>9778661.0175511595</v>
      </c>
      <c r="EP45" s="1">
        <v>6570659.8379199598</v>
      </c>
      <c r="EQ45" s="1">
        <v>8808970.9021859504</v>
      </c>
      <c r="ER45" s="1">
        <v>10283287.078476099</v>
      </c>
      <c r="ES45" s="1">
        <v>8146886.0463192798</v>
      </c>
      <c r="ET45" s="1">
        <v>11434479.4278854</v>
      </c>
      <c r="EU45" s="1">
        <v>12087933.044888999</v>
      </c>
      <c r="EV45" s="1">
        <v>10350769.4972231</v>
      </c>
      <c r="EW45" s="1">
        <v>6569254.8208040698</v>
      </c>
      <c r="EX45" s="1">
        <v>8339401.34396243</v>
      </c>
      <c r="EY45" s="1">
        <v>8073603.34884365</v>
      </c>
      <c r="EZ45" s="1">
        <v>9995558.4929973707</v>
      </c>
      <c r="FA45" s="1">
        <v>8249024.1095866496</v>
      </c>
      <c r="FB45" s="1">
        <v>6358298.2424650704</v>
      </c>
      <c r="FC45" s="1">
        <v>10400860.8438114</v>
      </c>
      <c r="FD45" s="1">
        <v>10630084.2727462</v>
      </c>
      <c r="FE45" s="1">
        <v>8009135.7194964197</v>
      </c>
      <c r="FF45" s="1">
        <v>7620933.7842676798</v>
      </c>
      <c r="FG45" s="1">
        <v>8510898.7477886304</v>
      </c>
      <c r="FH45" s="1">
        <v>12440184.9993106</v>
      </c>
      <c r="FI45" s="1">
        <v>11198923.6892836</v>
      </c>
      <c r="FJ45" s="1">
        <v>12478395.3463053</v>
      </c>
      <c r="FK45" s="1">
        <v>7997486.7484166203</v>
      </c>
      <c r="FL45" s="1">
        <v>8874043.2598351091</v>
      </c>
      <c r="FM45" s="1">
        <v>7797908.1787666604</v>
      </c>
      <c r="FN45" s="1">
        <v>13899212.120510301</v>
      </c>
      <c r="FO45" s="1">
        <v>10936229.1061163</v>
      </c>
      <c r="FP45" s="1">
        <v>13525916.346370701</v>
      </c>
      <c r="FQ45" s="1">
        <v>9637079.5049064495</v>
      </c>
      <c r="FR45" s="1">
        <v>7596688.7672975101</v>
      </c>
      <c r="FS45" s="1">
        <v>12494031.6703458</v>
      </c>
      <c r="FT45" s="1">
        <v>9066825.0264026299</v>
      </c>
      <c r="FU45" s="1">
        <v>7534709.8074795799</v>
      </c>
      <c r="FV45" s="1">
        <v>14465946.0296454</v>
      </c>
      <c r="FW45" s="1">
        <v>10393131.6432009</v>
      </c>
      <c r="FX45" s="1">
        <v>6701710.5656672604</v>
      </c>
      <c r="FY45" s="1">
        <v>8229630.85115836</v>
      </c>
      <c r="FZ45" s="1">
        <v>10805621.843189999</v>
      </c>
      <c r="GA45" s="1">
        <v>7333375.3291750196</v>
      </c>
      <c r="GB45" s="1">
        <v>5953690.4639834296</v>
      </c>
      <c r="GC45" s="1">
        <v>9318800.9442510791</v>
      </c>
      <c r="GD45" s="1">
        <v>17118138.295421898</v>
      </c>
      <c r="GE45" s="1">
        <v>9429463.7046070006</v>
      </c>
      <c r="GF45" s="1">
        <v>7303250.3896377403</v>
      </c>
      <c r="GG45" s="1">
        <v>9373077.4790367596</v>
      </c>
      <c r="GH45" s="1">
        <v>10874178.5905982</v>
      </c>
      <c r="GI45" s="1">
        <v>8334462.0976163698</v>
      </c>
      <c r="GJ45" s="1">
        <v>9133767.4445065707</v>
      </c>
      <c r="GK45" s="1">
        <v>8721408.1002733</v>
      </c>
      <c r="GL45" s="1">
        <v>13444649.5835934</v>
      </c>
      <c r="GM45" s="1">
        <v>10643173.332352901</v>
      </c>
      <c r="GN45" s="1">
        <v>8744884.0823256206</v>
      </c>
      <c r="GO45" s="1">
        <v>8371337.8612678004</v>
      </c>
      <c r="GP45" s="1">
        <v>11422856.876687</v>
      </c>
      <c r="GQ45" s="1">
        <v>16517276.9614882</v>
      </c>
      <c r="GR45" s="1">
        <v>13983736.717796201</v>
      </c>
      <c r="GS45" s="1">
        <v>9052455.2287046202</v>
      </c>
      <c r="GT45" s="1">
        <v>9396789.4964208305</v>
      </c>
      <c r="GU45" s="1">
        <v>13882507.240992799</v>
      </c>
      <c r="GV45" s="1">
        <v>9282123.2629236802</v>
      </c>
      <c r="GW45" s="1">
        <v>10892389.8008519</v>
      </c>
      <c r="GX45" s="1">
        <v>8865119.7300877292</v>
      </c>
      <c r="GY45" s="1">
        <v>11833733.395664901</v>
      </c>
      <c r="GZ45" s="1">
        <v>11599527.206907</v>
      </c>
      <c r="HA45" s="1">
        <v>10235318.294036301</v>
      </c>
      <c r="HB45" s="1">
        <v>10063328.932735</v>
      </c>
      <c r="HC45" s="1">
        <v>10943896.022610299</v>
      </c>
      <c r="HD45" s="1">
        <v>7058105.9090414802</v>
      </c>
      <c r="HE45" s="1">
        <v>7658362.7372117303</v>
      </c>
      <c r="HF45" s="1">
        <v>7315030.0670289602</v>
      </c>
      <c r="HG45" s="1">
        <v>9497472.93405867</v>
      </c>
      <c r="HH45" s="1">
        <v>9524303.6049714908</v>
      </c>
      <c r="HI45" s="1">
        <v>9480767.0291204397</v>
      </c>
      <c r="HJ45" s="1">
        <v>7101051.0767428298</v>
      </c>
      <c r="HK45" s="1">
        <v>9819446.6637413409</v>
      </c>
      <c r="HL45" s="1">
        <v>8217087.0815332998</v>
      </c>
      <c r="HM45" s="1">
        <v>6437247.5763573702</v>
      </c>
      <c r="HN45" s="1">
        <v>8276011.6435567401</v>
      </c>
      <c r="HO45" s="1">
        <v>11011189.0632631</v>
      </c>
      <c r="HP45" s="1">
        <v>13425031.7682644</v>
      </c>
      <c r="HQ45" s="1">
        <v>8340540.6449646298</v>
      </c>
      <c r="HR45" s="1">
        <v>8792978.1114444993</v>
      </c>
      <c r="HS45" s="1">
        <v>7713290.4453757498</v>
      </c>
      <c r="HT45" s="1">
        <v>7835561.5409878297</v>
      </c>
      <c r="HU45" s="1">
        <v>7957819.9951298302</v>
      </c>
      <c r="HV45" s="1">
        <v>10942119.8598998</v>
      </c>
      <c r="HW45" s="1">
        <v>7671887.2547002798</v>
      </c>
      <c r="HX45" s="1">
        <v>8765810.04174418</v>
      </c>
      <c r="HY45" s="1">
        <v>8564740.2955097295</v>
      </c>
      <c r="HZ45" s="1">
        <v>9754739.5487538297</v>
      </c>
      <c r="IA45" s="1">
        <v>10634437.7231653</v>
      </c>
      <c r="IB45" s="1">
        <v>6575319.47568704</v>
      </c>
      <c r="IC45" s="1">
        <v>8674827.3667701893</v>
      </c>
      <c r="ID45" s="1">
        <v>7954441.8853271399</v>
      </c>
      <c r="IE45" s="1">
        <v>5898738.80480571</v>
      </c>
      <c r="IF45" s="1">
        <v>7395518.9888249896</v>
      </c>
      <c r="IG45" s="1">
        <v>5471609.08951612</v>
      </c>
      <c r="IH45" s="1">
        <v>7129003.1715906505</v>
      </c>
      <c r="II45" s="1">
        <v>10949528.1818782</v>
      </c>
    </row>
    <row r="46" spans="1:243" x14ac:dyDescent="0.25">
      <c r="A46" s="1" t="s">
        <v>1661</v>
      </c>
      <c r="B46" s="4" t="s">
        <v>220</v>
      </c>
      <c r="C46" s="4" t="s">
        <v>221</v>
      </c>
      <c r="D46" s="35">
        <v>2039447.0549292199</v>
      </c>
      <c r="E46" s="35">
        <v>2033225.2462873701</v>
      </c>
      <c r="F46" s="35">
        <v>2657594.5113962898</v>
      </c>
      <c r="G46" s="35">
        <v>1766307.6458873199</v>
      </c>
      <c r="H46" s="35">
        <v>2966798.3135691602</v>
      </c>
      <c r="I46" s="35">
        <v>2754571.8560196701</v>
      </c>
      <c r="J46" s="35">
        <v>2463250.3421172299</v>
      </c>
      <c r="K46" s="35">
        <v>2616519.7205249001</v>
      </c>
      <c r="L46" s="35">
        <v>1881875.81379773</v>
      </c>
      <c r="M46" s="35">
        <v>2354188.3913448998</v>
      </c>
      <c r="N46" s="1">
        <v>3638656.6007035398</v>
      </c>
      <c r="O46" s="1">
        <v>1817960.51668286</v>
      </c>
      <c r="P46" s="1">
        <v>2452384.8517985502</v>
      </c>
      <c r="Q46" s="1">
        <v>2404654.7750486</v>
      </c>
      <c r="R46" s="1">
        <v>2878262.4831729699</v>
      </c>
      <c r="S46" s="1">
        <v>2550994.3143394901</v>
      </c>
      <c r="T46" s="1">
        <v>2212467.8146386002</v>
      </c>
      <c r="U46" s="1">
        <v>2285022.1616778001</v>
      </c>
      <c r="V46" s="1">
        <v>2920609.0063442499</v>
      </c>
      <c r="W46" s="1">
        <v>2657383.3324407502</v>
      </c>
      <c r="X46" s="1">
        <v>2537736.4180461601</v>
      </c>
      <c r="Y46" s="1">
        <v>2098494.2231489299</v>
      </c>
      <c r="Z46" s="1">
        <v>2548085.53819797</v>
      </c>
      <c r="AA46" s="1">
        <v>2967557.5024440601</v>
      </c>
      <c r="AB46" s="1">
        <v>2506271.1974023902</v>
      </c>
      <c r="AC46" s="1">
        <v>3446583.9323784099</v>
      </c>
      <c r="AD46" s="1">
        <v>3335355.43321465</v>
      </c>
      <c r="AE46" s="1">
        <v>3546172.0106561501</v>
      </c>
      <c r="AF46" s="1">
        <v>2231450.35615903</v>
      </c>
      <c r="AG46" s="1">
        <v>2047913.69558572</v>
      </c>
      <c r="AH46" s="1">
        <v>2850636.0969140199</v>
      </c>
      <c r="AI46" s="1">
        <v>2415131.06244356</v>
      </c>
      <c r="AJ46" s="1">
        <v>2436057.1700282102</v>
      </c>
      <c r="AK46" s="1">
        <v>2340475.9304245198</v>
      </c>
      <c r="AL46" s="1">
        <v>2610474.8533235202</v>
      </c>
      <c r="AM46" s="1">
        <v>3205180.2002570801</v>
      </c>
      <c r="AN46" s="1">
        <v>2738284.0893233898</v>
      </c>
      <c r="AO46" s="1">
        <v>2928924.2808420798</v>
      </c>
      <c r="AP46" s="1">
        <v>2360123.6720697898</v>
      </c>
      <c r="AQ46" s="1">
        <v>2844644.1628350802</v>
      </c>
      <c r="AR46" s="1">
        <v>2862002.6569988001</v>
      </c>
      <c r="AS46" s="1">
        <v>3348405.4196766801</v>
      </c>
      <c r="AT46" s="1">
        <v>2186124.74357128</v>
      </c>
      <c r="AU46" s="1">
        <v>2755825.3344021202</v>
      </c>
      <c r="AV46" s="1">
        <v>1920056.1872367801</v>
      </c>
      <c r="AW46" s="1">
        <v>2538128.1153413402</v>
      </c>
      <c r="AX46" s="1">
        <v>3227261.75987502</v>
      </c>
      <c r="AY46" s="1">
        <v>2576671.2179512498</v>
      </c>
      <c r="AZ46" s="1">
        <v>2253358.0114098801</v>
      </c>
      <c r="BA46" s="1">
        <v>2534045.6492894501</v>
      </c>
      <c r="BB46" s="1">
        <v>2261200.5434142202</v>
      </c>
      <c r="BC46" s="1">
        <v>2924461.02683111</v>
      </c>
      <c r="BD46" s="1">
        <v>2955527.4030115302</v>
      </c>
      <c r="BE46" s="1">
        <v>2179495.2366936002</v>
      </c>
      <c r="BF46" s="1">
        <v>2376742.2920044102</v>
      </c>
      <c r="BG46" s="1">
        <v>2593970.81108981</v>
      </c>
      <c r="BH46" s="1">
        <v>2570914.6728212899</v>
      </c>
      <c r="BI46" s="1">
        <v>3152503.5169066</v>
      </c>
      <c r="BJ46" s="1">
        <v>2398738.1964964098</v>
      </c>
      <c r="BK46" s="1">
        <v>2180254.1794058499</v>
      </c>
      <c r="BL46" s="1">
        <v>2686221.9150182498</v>
      </c>
      <c r="BM46" s="1">
        <v>2315413.1662673801</v>
      </c>
      <c r="BN46" s="1">
        <v>3222360.4092899398</v>
      </c>
      <c r="BO46" s="1">
        <v>2239531.3351274501</v>
      </c>
      <c r="BP46" s="1">
        <v>3182192.3827899802</v>
      </c>
      <c r="BQ46" s="1">
        <v>2134650.3063582201</v>
      </c>
      <c r="BR46" s="1">
        <v>2741369.1832519001</v>
      </c>
      <c r="BS46" s="1">
        <v>2407585.9318881002</v>
      </c>
      <c r="BT46" s="1">
        <v>3162884.0170224099</v>
      </c>
      <c r="BU46" s="1">
        <v>3088441.6324984599</v>
      </c>
      <c r="BV46" s="1">
        <v>2202304.0166771398</v>
      </c>
      <c r="BW46" s="1">
        <v>9567557.8670897707</v>
      </c>
      <c r="BX46" s="1">
        <v>3183106.1217838801</v>
      </c>
      <c r="BY46" s="1">
        <v>2457104.8221886801</v>
      </c>
      <c r="BZ46" s="1">
        <v>3131083.2668211898</v>
      </c>
      <c r="CA46" s="1">
        <v>2874694.50535317</v>
      </c>
      <c r="CB46" s="1">
        <v>1825128.95466549</v>
      </c>
      <c r="CC46" s="1">
        <v>2157301.50745764</v>
      </c>
      <c r="CD46" s="1">
        <v>2238996.7166851601</v>
      </c>
      <c r="CE46" s="1">
        <v>2683024.9670601399</v>
      </c>
      <c r="CF46" s="1">
        <v>2005190.55579965</v>
      </c>
      <c r="CG46" s="1">
        <v>2405294.0210749898</v>
      </c>
      <c r="CH46" s="1">
        <v>2332181.0851942198</v>
      </c>
      <c r="CI46" s="1">
        <v>2855786.4671551501</v>
      </c>
      <c r="CJ46" s="1">
        <v>2356438.6178259002</v>
      </c>
      <c r="CK46" s="1">
        <v>3407309.0875178599</v>
      </c>
      <c r="CL46" s="1">
        <v>2643144.2605833299</v>
      </c>
      <c r="CM46" s="1">
        <v>2852819.8589389101</v>
      </c>
      <c r="CN46" s="1">
        <v>2285487.0784275699</v>
      </c>
      <c r="CO46" s="1">
        <v>2384250.77672027</v>
      </c>
      <c r="CP46" s="1">
        <v>2325406.2749657901</v>
      </c>
      <c r="CQ46" s="1">
        <v>2260028.7290643998</v>
      </c>
      <c r="CR46" s="1">
        <v>3027836.8096329202</v>
      </c>
      <c r="CS46" s="1">
        <v>3912896.7036008998</v>
      </c>
      <c r="CT46" s="1">
        <v>3399978.3972046501</v>
      </c>
      <c r="CU46" s="1">
        <v>2473886.6028859098</v>
      </c>
      <c r="CV46" s="1">
        <v>3144343.3725533099</v>
      </c>
      <c r="CW46" s="1">
        <v>3378104.52666895</v>
      </c>
      <c r="CX46" s="1">
        <v>2475754.2772229998</v>
      </c>
      <c r="CY46" s="1">
        <v>2420868.3465915099</v>
      </c>
      <c r="CZ46" s="1">
        <v>2088770.53014386</v>
      </c>
      <c r="DA46" s="1">
        <v>2122383.1618757402</v>
      </c>
      <c r="DB46" s="1">
        <v>2698584.44239478</v>
      </c>
      <c r="DC46" s="1">
        <v>2332460.5134206899</v>
      </c>
      <c r="DD46" s="1">
        <v>2916800.9623128502</v>
      </c>
      <c r="DE46" s="1">
        <v>2522543.77553323</v>
      </c>
      <c r="DF46" s="1">
        <v>2143284.2068878398</v>
      </c>
      <c r="DG46" s="1">
        <v>2080662.0591648701</v>
      </c>
      <c r="DH46" s="1">
        <v>2405819.7261528</v>
      </c>
      <c r="DI46" s="1">
        <v>2408434.6020721002</v>
      </c>
      <c r="DJ46" s="1">
        <v>1973334.24137181</v>
      </c>
      <c r="DK46" s="1">
        <v>1965037.4204625301</v>
      </c>
      <c r="DL46" s="1">
        <v>1990976.1652045001</v>
      </c>
      <c r="DM46" s="1">
        <v>2388389.0968901399</v>
      </c>
      <c r="DN46" s="1">
        <v>2509065.5915933098</v>
      </c>
      <c r="DO46" s="1">
        <v>3183036.3035736298</v>
      </c>
      <c r="DP46" s="1">
        <v>1931093.5273237301</v>
      </c>
      <c r="DQ46" s="1">
        <v>3163223.3572557601</v>
      </c>
      <c r="DR46" s="1">
        <v>2348762.39230061</v>
      </c>
      <c r="DS46" s="1">
        <v>2945017.7095905901</v>
      </c>
      <c r="DT46" s="1">
        <v>4043428.3305066898</v>
      </c>
      <c r="DU46" s="1">
        <v>1999267.8896033899</v>
      </c>
      <c r="DV46" s="1">
        <v>2721127.26751778</v>
      </c>
      <c r="DW46" s="1">
        <v>2748244.5071557402</v>
      </c>
      <c r="DX46" s="1">
        <v>2302594.2365029301</v>
      </c>
      <c r="DY46" s="1">
        <v>2958512.2726268498</v>
      </c>
      <c r="DZ46" s="1">
        <v>2635604.64490582</v>
      </c>
      <c r="EA46" s="1">
        <v>2138358.7544800099</v>
      </c>
      <c r="EB46" s="1">
        <v>2386749.1436020299</v>
      </c>
      <c r="EC46" s="1">
        <v>3034889.3920475501</v>
      </c>
      <c r="ED46" s="1">
        <v>2369950.00396027</v>
      </c>
      <c r="EE46" s="1">
        <v>2393349.6036726302</v>
      </c>
      <c r="EF46" s="1">
        <v>2251780.8957751798</v>
      </c>
      <c r="EG46" s="1">
        <v>2773554.9010838801</v>
      </c>
      <c r="EH46" s="1">
        <v>2994180.22750434</v>
      </c>
      <c r="EI46" s="1">
        <v>2320954.87704441</v>
      </c>
      <c r="EJ46" s="1">
        <v>2538126.81194446</v>
      </c>
      <c r="EK46" s="1">
        <v>2394701.4320225702</v>
      </c>
      <c r="EL46" s="1">
        <v>1963934.76477413</v>
      </c>
      <c r="EM46" s="1">
        <v>2273062.6806415902</v>
      </c>
      <c r="EN46" s="1">
        <v>1953650.38117557</v>
      </c>
      <c r="EO46" s="1">
        <v>2890509.6238237601</v>
      </c>
      <c r="EP46" s="1">
        <v>3517270.0659592301</v>
      </c>
      <c r="EQ46" s="1">
        <v>2718687.2584001701</v>
      </c>
      <c r="ER46" s="1">
        <v>2539749.0752956802</v>
      </c>
      <c r="ES46" s="1">
        <v>2199247.84072359</v>
      </c>
      <c r="ET46" s="1">
        <v>2414192.8734743302</v>
      </c>
      <c r="EU46" s="1">
        <v>2599657.0334965298</v>
      </c>
      <c r="EV46" s="1">
        <v>2920066.74271766</v>
      </c>
      <c r="EW46" s="1">
        <v>2915932.9553988399</v>
      </c>
      <c r="EX46" s="1">
        <v>2544665.88558918</v>
      </c>
      <c r="EY46" s="1">
        <v>2377183.2216660702</v>
      </c>
      <c r="EZ46" s="1">
        <v>1987842.1243847499</v>
      </c>
      <c r="FA46" s="1">
        <v>2256406.0513238702</v>
      </c>
      <c r="FB46" s="1">
        <v>2597765.4279684601</v>
      </c>
      <c r="FC46" s="1">
        <v>2013134.7772594499</v>
      </c>
      <c r="FD46" s="1">
        <v>2327156.55436345</v>
      </c>
      <c r="FE46" s="1">
        <v>2816091.5769694601</v>
      </c>
      <c r="FF46" s="1">
        <v>2722007.6549802902</v>
      </c>
      <c r="FG46" s="1">
        <v>2544389.49932819</v>
      </c>
      <c r="FH46" s="1">
        <v>2427665.6019889298</v>
      </c>
      <c r="FI46" s="1">
        <v>2706602.4274422401</v>
      </c>
      <c r="FJ46" s="1">
        <v>2016235.92989292</v>
      </c>
      <c r="FK46" s="1">
        <v>2149287.2395505598</v>
      </c>
      <c r="FL46" s="1">
        <v>2678646.5885288799</v>
      </c>
      <c r="FM46" s="1">
        <v>2296213.6410946902</v>
      </c>
      <c r="FN46" s="1">
        <v>2698628.6020254199</v>
      </c>
      <c r="FO46" s="1">
        <v>2226000.9102725401</v>
      </c>
      <c r="FP46" s="1">
        <v>2527384.8046387802</v>
      </c>
      <c r="FQ46" s="1">
        <v>3424825.1527942098</v>
      </c>
      <c r="FR46" s="1">
        <v>1980456.4836424</v>
      </c>
      <c r="FS46" s="1">
        <v>2555500.9328562901</v>
      </c>
      <c r="FT46" s="1">
        <v>2203431.1524146898</v>
      </c>
      <c r="FU46" s="1">
        <v>2312150.0091460301</v>
      </c>
      <c r="FV46" s="1">
        <v>2882340.0666321702</v>
      </c>
      <c r="FW46" s="1">
        <v>2149554.9687045901</v>
      </c>
      <c r="FX46" s="1">
        <v>2098457.8784379899</v>
      </c>
      <c r="FY46" s="1">
        <v>1961807.24336978</v>
      </c>
      <c r="FZ46" s="1">
        <v>2721773.7114057699</v>
      </c>
      <c r="GA46" s="1">
        <v>2392492.2343478198</v>
      </c>
      <c r="GB46" s="1">
        <v>2222904.8422452998</v>
      </c>
      <c r="GC46" s="1">
        <v>2581811.6177781601</v>
      </c>
      <c r="GD46" s="1">
        <v>2796252.36266691</v>
      </c>
      <c r="GE46" s="1">
        <v>2375974.4647381399</v>
      </c>
      <c r="GF46" s="1">
        <v>2383081.12736277</v>
      </c>
      <c r="GG46" s="1">
        <v>1867285.6456945401</v>
      </c>
      <c r="GH46" s="1">
        <v>3409464.0156599502</v>
      </c>
      <c r="GI46" s="1">
        <v>2131833.4607821899</v>
      </c>
      <c r="GJ46" s="1">
        <v>3155315.9837150802</v>
      </c>
      <c r="GK46" s="1">
        <v>3630422.2666059802</v>
      </c>
      <c r="GL46" s="1">
        <v>2727860.8273175899</v>
      </c>
      <c r="GM46" s="1">
        <v>3376680.4357050299</v>
      </c>
      <c r="GN46" s="1">
        <v>2646099.9325502901</v>
      </c>
      <c r="GO46" s="1">
        <v>1790767.2167922601</v>
      </c>
      <c r="GP46" s="1">
        <v>2517811.4596842099</v>
      </c>
      <c r="GQ46" s="1">
        <v>2773358.9546777499</v>
      </c>
      <c r="GR46" s="1">
        <v>2459900.7044717302</v>
      </c>
      <c r="GS46" s="1">
        <v>2433120.62866522</v>
      </c>
      <c r="GT46" s="1">
        <v>2251366.6746878899</v>
      </c>
      <c r="GU46" s="1">
        <v>2429990.4954264099</v>
      </c>
      <c r="GV46" s="1">
        <v>2152420.49617043</v>
      </c>
      <c r="GW46" s="1">
        <v>2259711.6297082901</v>
      </c>
      <c r="GX46" s="1">
        <v>2535024.8000125098</v>
      </c>
      <c r="GY46" s="1">
        <v>3120611.80789157</v>
      </c>
      <c r="GZ46" s="1">
        <v>2206101.5296641001</v>
      </c>
      <c r="HA46" s="1">
        <v>3065423.2462103101</v>
      </c>
      <c r="HB46" s="1">
        <v>2596125.7535009501</v>
      </c>
      <c r="HC46" s="1">
        <v>2253138.9941460402</v>
      </c>
      <c r="HD46" s="1">
        <v>2182532.76227593</v>
      </c>
      <c r="HE46" s="1">
        <v>2656240.8815492601</v>
      </c>
      <c r="HF46" s="1">
        <v>1761879.0553856301</v>
      </c>
      <c r="HG46" s="1">
        <v>2052784.6483811799</v>
      </c>
      <c r="HH46" s="1">
        <v>2316037.8134632902</v>
      </c>
      <c r="HI46" s="1">
        <v>2476491.9343074402</v>
      </c>
      <c r="HJ46" s="1">
        <v>2605534.4813675</v>
      </c>
      <c r="HK46" s="1">
        <v>4088736.8881470901</v>
      </c>
      <c r="HL46" s="1">
        <v>2035489.7615090001</v>
      </c>
      <c r="HM46" s="1">
        <v>2438457.76824527</v>
      </c>
      <c r="HN46" s="1">
        <v>2363387.0723946998</v>
      </c>
      <c r="HO46" s="1">
        <v>3080410.47189108</v>
      </c>
      <c r="HP46" s="1">
        <v>2945995.93708272</v>
      </c>
      <c r="HQ46" s="1">
        <v>2245601.6701931101</v>
      </c>
      <c r="HR46" s="1">
        <v>2442589.1414175401</v>
      </c>
      <c r="HS46" s="1">
        <v>2080216.6336829099</v>
      </c>
      <c r="HT46" s="1">
        <v>1850633.8311668099</v>
      </c>
      <c r="HU46" s="1">
        <v>2366112.8505144501</v>
      </c>
      <c r="HV46" s="1">
        <v>2170098.6047503301</v>
      </c>
      <c r="HW46" s="1">
        <v>2310807.9357338399</v>
      </c>
      <c r="HX46" s="1">
        <v>2719556.3190711802</v>
      </c>
      <c r="HY46" s="1">
        <v>2056572.8102074501</v>
      </c>
      <c r="HZ46" s="1">
        <v>2121977.31545624</v>
      </c>
      <c r="IA46" s="1">
        <v>1976902.8168939301</v>
      </c>
      <c r="IB46" s="1">
        <v>1861282.9707595599</v>
      </c>
      <c r="IC46" s="1">
        <v>2391213.9440342602</v>
      </c>
      <c r="ID46" s="1">
        <v>2466164.1099315202</v>
      </c>
      <c r="IE46" s="1">
        <v>2154362.0853157099</v>
      </c>
      <c r="IF46" s="1">
        <v>2503332.7987908102</v>
      </c>
      <c r="IG46" s="1">
        <v>1852672.57236927</v>
      </c>
      <c r="IH46" s="1">
        <v>2348032.29852424</v>
      </c>
      <c r="II46" s="1">
        <v>2039436.5499140101</v>
      </c>
    </row>
    <row r="47" spans="1:243" x14ac:dyDescent="0.25">
      <c r="A47" s="1" t="s">
        <v>1662</v>
      </c>
      <c r="B47" s="4" t="s">
        <v>225</v>
      </c>
      <c r="C47" s="4" t="s">
        <v>226</v>
      </c>
      <c r="D47" s="35">
        <v>1668379.6521729699</v>
      </c>
      <c r="E47" s="35">
        <v>1389350.9473675401</v>
      </c>
      <c r="F47" s="35">
        <v>2526641.9451900902</v>
      </c>
      <c r="G47" s="35">
        <v>1143708.09049926</v>
      </c>
      <c r="H47" s="35">
        <v>3020665.1210498698</v>
      </c>
      <c r="I47" s="35">
        <v>2246841.0886192499</v>
      </c>
      <c r="J47" s="35">
        <v>2089216.9926028501</v>
      </c>
      <c r="K47" s="35">
        <v>1497300.2761144</v>
      </c>
      <c r="L47" s="35">
        <v>1573063.58514905</v>
      </c>
      <c r="M47" s="35">
        <v>1783162.5115749</v>
      </c>
      <c r="N47" s="1">
        <v>1887945.5750897501</v>
      </c>
      <c r="O47" s="1">
        <v>1372707.0033287799</v>
      </c>
      <c r="P47" s="1">
        <v>1495213.0121577999</v>
      </c>
      <c r="Q47" s="1">
        <v>1415901.22159916</v>
      </c>
      <c r="R47" s="1">
        <v>1919930.1647033601</v>
      </c>
      <c r="S47" s="1">
        <v>2012126.81842383</v>
      </c>
      <c r="T47" s="1">
        <v>1474687.88240235</v>
      </c>
      <c r="U47" s="1">
        <v>2265498.8579434701</v>
      </c>
      <c r="V47" s="1">
        <v>2159581.5386025598</v>
      </c>
      <c r="W47" s="1">
        <v>1644846.0383796201</v>
      </c>
      <c r="X47" s="1">
        <v>1692362.85748694</v>
      </c>
      <c r="Y47" s="1">
        <v>1147188.04365252</v>
      </c>
      <c r="Z47" s="1">
        <v>1646694.97729191</v>
      </c>
      <c r="AA47" s="1">
        <v>1911662.70465523</v>
      </c>
      <c r="AB47" s="1">
        <v>1592909.6359870799</v>
      </c>
      <c r="AC47" s="1">
        <v>2192779.9744552998</v>
      </c>
      <c r="AD47" s="1">
        <v>1799625.32366933</v>
      </c>
      <c r="AE47" s="1">
        <v>3675182.3145319498</v>
      </c>
      <c r="AF47" s="1">
        <v>1568617.16527774</v>
      </c>
      <c r="AG47" s="1">
        <v>1779022.62767688</v>
      </c>
      <c r="AH47" s="1">
        <v>1372337.9937221301</v>
      </c>
      <c r="AI47" s="1">
        <v>1415245.8642740001</v>
      </c>
      <c r="AJ47" s="1">
        <v>1911728.6270783399</v>
      </c>
      <c r="AK47" s="1">
        <v>2127814.8324236898</v>
      </c>
      <c r="AL47" s="1">
        <v>1910900.21369365</v>
      </c>
      <c r="AM47" s="1">
        <v>1989542.51024814</v>
      </c>
      <c r="AN47" s="1">
        <v>1744730.0323047601</v>
      </c>
      <c r="AO47" s="1">
        <v>1633598.4029897701</v>
      </c>
      <c r="AP47" s="1">
        <v>1677743.1002915499</v>
      </c>
      <c r="AQ47" s="1">
        <v>1714893.0910278801</v>
      </c>
      <c r="AR47" s="1">
        <v>1366357.5965257101</v>
      </c>
      <c r="AS47" s="1">
        <v>1772554.21885436</v>
      </c>
      <c r="AT47" s="1">
        <v>1153009.3223403499</v>
      </c>
      <c r="AU47" s="1">
        <v>1697102.42404423</v>
      </c>
      <c r="AV47" s="1">
        <v>1354526.25841316</v>
      </c>
      <c r="AW47" s="1">
        <v>1766435.2391208201</v>
      </c>
      <c r="AX47" s="1">
        <v>2513177.9518339098</v>
      </c>
      <c r="AY47" s="1">
        <v>1821438.5304693</v>
      </c>
      <c r="AZ47" s="1">
        <v>1437168.23934691</v>
      </c>
      <c r="BA47" s="1">
        <v>1859582.7614476001</v>
      </c>
      <c r="BB47" s="1">
        <v>1634062.2254075501</v>
      </c>
      <c r="BC47" s="1">
        <v>1530826.7885088101</v>
      </c>
      <c r="BD47" s="1">
        <v>1792189.5315763501</v>
      </c>
      <c r="BE47" s="1">
        <v>1458801.26861882</v>
      </c>
      <c r="BF47" s="1">
        <v>2139423.90212793</v>
      </c>
      <c r="BG47" s="1">
        <v>1805281.5624436799</v>
      </c>
      <c r="BH47" s="1">
        <v>2211738.9448133502</v>
      </c>
      <c r="BI47" s="1">
        <v>1889411.73390429</v>
      </c>
      <c r="BJ47" s="1">
        <v>1564872.3909563201</v>
      </c>
      <c r="BK47" s="1">
        <v>1353055.49565021</v>
      </c>
      <c r="BL47" s="1">
        <v>1483831.41922691</v>
      </c>
      <c r="BM47" s="1">
        <v>1886955.0890607501</v>
      </c>
      <c r="BN47" s="1">
        <v>2139288.11178781</v>
      </c>
      <c r="BO47" s="1">
        <v>1629017.1621548501</v>
      </c>
      <c r="BP47" s="1">
        <v>2525410.18713238</v>
      </c>
      <c r="BQ47" s="1">
        <v>1431236.6948967101</v>
      </c>
      <c r="BR47" s="1">
        <v>1882177.33538792</v>
      </c>
      <c r="BS47" s="1">
        <v>1203121.4428550701</v>
      </c>
      <c r="BT47" s="1">
        <v>1365115.3992270201</v>
      </c>
      <c r="BU47" s="1">
        <v>1660133.2741131999</v>
      </c>
      <c r="BV47" s="1">
        <v>1332952.94981821</v>
      </c>
      <c r="BW47" s="1">
        <v>1533403.5717906901</v>
      </c>
      <c r="BX47" s="1">
        <v>1287925.35492135</v>
      </c>
      <c r="BY47" s="1">
        <v>1762841.42053037</v>
      </c>
      <c r="BZ47" s="1">
        <v>1725298.1925252301</v>
      </c>
      <c r="CA47" s="1">
        <v>1554756.5129814299</v>
      </c>
      <c r="CB47" s="1">
        <v>1618075.4218043999</v>
      </c>
      <c r="CC47" s="1">
        <v>1396080.4477186601</v>
      </c>
      <c r="CD47" s="1">
        <v>1741004.6403315</v>
      </c>
      <c r="CE47" s="1">
        <v>1903915.8338052901</v>
      </c>
      <c r="CF47" s="1">
        <v>1260599.939429</v>
      </c>
      <c r="CG47" s="1">
        <v>1123753.50240606</v>
      </c>
      <c r="CH47" s="1">
        <v>1590890.2294250201</v>
      </c>
      <c r="CI47" s="1">
        <v>2201596.7635098598</v>
      </c>
      <c r="CJ47" s="1">
        <v>2003575.2075907099</v>
      </c>
      <c r="CK47" s="1">
        <v>2041308.81734036</v>
      </c>
      <c r="CL47" s="1">
        <v>1767435.1998030699</v>
      </c>
      <c r="CM47" s="1">
        <v>1666254.74150891</v>
      </c>
      <c r="CN47" s="1">
        <v>1739367.2844907001</v>
      </c>
      <c r="CO47" s="1">
        <v>1386744.48512116</v>
      </c>
      <c r="CP47" s="1">
        <v>1424004.48599402</v>
      </c>
      <c r="CQ47" s="1">
        <v>1643783.3302096799</v>
      </c>
      <c r="CR47" s="1">
        <v>1890090.0778822899</v>
      </c>
      <c r="CS47" s="1">
        <v>1566534.51708049</v>
      </c>
      <c r="CT47" s="1">
        <v>1753154.36431509</v>
      </c>
      <c r="CU47" s="1">
        <v>2446561.0347023499</v>
      </c>
      <c r="CV47" s="1">
        <v>1213148.79075881</v>
      </c>
      <c r="CW47" s="1">
        <v>2970749.83149273</v>
      </c>
      <c r="CX47" s="1">
        <v>1449665.9448217801</v>
      </c>
      <c r="CY47" s="1">
        <v>2037549.59605848</v>
      </c>
      <c r="CZ47" s="1">
        <v>1677172.0274219101</v>
      </c>
      <c r="DA47" s="1">
        <v>1209697.25132436</v>
      </c>
      <c r="DB47" s="1">
        <v>2037699.9541298</v>
      </c>
      <c r="DC47" s="1">
        <v>1900307.88173235</v>
      </c>
      <c r="DD47" s="1">
        <v>1598005.6029127501</v>
      </c>
      <c r="DE47" s="1">
        <v>1714493.1383646</v>
      </c>
      <c r="DF47" s="1">
        <v>2024197.8043853601</v>
      </c>
      <c r="DG47" s="1">
        <v>2366682.0019540102</v>
      </c>
      <c r="DH47" s="1">
        <v>1497535.07127081</v>
      </c>
      <c r="DI47" s="1">
        <v>1730423.43545458</v>
      </c>
      <c r="DJ47" s="1">
        <v>2393679.9932404002</v>
      </c>
      <c r="DK47" s="1">
        <v>1284242.78494959</v>
      </c>
      <c r="DL47" s="1">
        <v>1352391.71427967</v>
      </c>
      <c r="DM47" s="1">
        <v>1598446.3536813699</v>
      </c>
      <c r="DN47" s="1">
        <v>2062429.41863937</v>
      </c>
      <c r="DO47" s="1">
        <v>1735398.5382326599</v>
      </c>
      <c r="DP47" s="1">
        <v>1309021.92709961</v>
      </c>
      <c r="DQ47" s="1">
        <v>1342414.4402944201</v>
      </c>
      <c r="DR47" s="1">
        <v>1402709.1790887499</v>
      </c>
      <c r="DS47" s="1">
        <v>3165805.4691341999</v>
      </c>
      <c r="DT47" s="1">
        <v>1844533.93596266</v>
      </c>
      <c r="DU47" s="1">
        <v>1646959.60427452</v>
      </c>
      <c r="DV47" s="1">
        <v>1803617.6828465699</v>
      </c>
      <c r="DW47" s="1">
        <v>1651700.81646149</v>
      </c>
      <c r="DX47" s="1">
        <v>2131750.7507567201</v>
      </c>
      <c r="DY47" s="1">
        <v>1194467.91353618</v>
      </c>
      <c r="DZ47" s="1">
        <v>2125933.9921669201</v>
      </c>
      <c r="EA47" s="1">
        <v>1270373.3210103</v>
      </c>
      <c r="EB47" s="1">
        <v>1630448.56132706</v>
      </c>
      <c r="EC47" s="1">
        <v>3197993.6998848598</v>
      </c>
      <c r="ED47" s="1">
        <v>1812292.6386949599</v>
      </c>
      <c r="EE47" s="1">
        <v>1689602.5540068001</v>
      </c>
      <c r="EF47" s="1">
        <v>1803453.3444630799</v>
      </c>
      <c r="EG47" s="1">
        <v>2753774.0528808101</v>
      </c>
      <c r="EH47" s="1">
        <v>1465485.76505133</v>
      </c>
      <c r="EI47" s="1">
        <v>1239317.3778748501</v>
      </c>
      <c r="EJ47" s="1">
        <v>1566622.4207248499</v>
      </c>
      <c r="EK47" s="1">
        <v>1617048.8133099</v>
      </c>
      <c r="EL47" s="1">
        <v>1203905.6498350301</v>
      </c>
      <c r="EM47" s="1">
        <v>1351007.23330143</v>
      </c>
      <c r="EN47" s="1">
        <v>1421683.5387762201</v>
      </c>
      <c r="EO47" s="1">
        <v>2267310.2661364102</v>
      </c>
      <c r="EP47" s="1">
        <v>1624894.88268435</v>
      </c>
      <c r="EQ47" s="1">
        <v>1225637.7030789701</v>
      </c>
      <c r="ER47" s="1">
        <v>1365034.9693414699</v>
      </c>
      <c r="ES47" s="1">
        <v>1301997.90046461</v>
      </c>
      <c r="ET47" s="1">
        <v>1990028.1203369801</v>
      </c>
      <c r="EU47" s="1">
        <v>1783878.12555871</v>
      </c>
      <c r="EV47" s="1">
        <v>1921731.76764621</v>
      </c>
      <c r="EW47" s="1">
        <v>1341274.73398792</v>
      </c>
      <c r="EX47" s="1">
        <v>1362420.7192258399</v>
      </c>
      <c r="EY47" s="1">
        <v>1283473.06001443</v>
      </c>
      <c r="EZ47" s="1">
        <v>1348253.74421407</v>
      </c>
      <c r="FA47" s="1">
        <v>1387252.9923904301</v>
      </c>
      <c r="FB47" s="1">
        <v>1202963.78932177</v>
      </c>
      <c r="FC47" s="1">
        <v>1504848.2885572601</v>
      </c>
      <c r="FD47" s="1">
        <v>1836055.82401246</v>
      </c>
      <c r="FE47" s="1">
        <v>1906166.2209773499</v>
      </c>
      <c r="FF47" s="1">
        <v>1397281.1671122899</v>
      </c>
      <c r="FG47" s="1">
        <v>1413175.40248745</v>
      </c>
      <c r="FH47" s="1">
        <v>2152827.5206145798</v>
      </c>
      <c r="FI47" s="1">
        <v>2038223.9192967799</v>
      </c>
      <c r="FJ47" s="1">
        <v>1477002.3716267201</v>
      </c>
      <c r="FK47" s="1">
        <v>1319488.7361661999</v>
      </c>
      <c r="FL47" s="1">
        <v>1438969.95357449</v>
      </c>
      <c r="FM47" s="1">
        <v>1673863.24911879</v>
      </c>
      <c r="FN47" s="1">
        <v>2838073.49821149</v>
      </c>
      <c r="FO47" s="1">
        <v>1337703.20878912</v>
      </c>
      <c r="FP47" s="1">
        <v>2065968.32800897</v>
      </c>
      <c r="FQ47" s="1">
        <v>1971704.6506457201</v>
      </c>
      <c r="FR47" s="1">
        <v>1748556.3221597101</v>
      </c>
      <c r="FS47" s="1">
        <v>1700926.59260651</v>
      </c>
      <c r="FT47" s="1">
        <v>1226527.53315577</v>
      </c>
      <c r="FU47" s="1">
        <v>1499561.82997453</v>
      </c>
      <c r="FV47" s="1">
        <v>2663274.9078381099</v>
      </c>
      <c r="FW47" s="1">
        <v>1107239.4874767801</v>
      </c>
      <c r="FX47" s="1">
        <v>1458737.04425175</v>
      </c>
      <c r="FY47" s="1">
        <v>1466464.5375658399</v>
      </c>
      <c r="FZ47" s="1">
        <v>1784372.1523440799</v>
      </c>
      <c r="GA47" s="1">
        <v>1600235.1230375301</v>
      </c>
      <c r="GB47" s="1">
        <v>1639593.46116127</v>
      </c>
      <c r="GC47" s="1">
        <v>1908140.82940561</v>
      </c>
      <c r="GD47" s="1">
        <v>2076224.5975925899</v>
      </c>
      <c r="GE47" s="1">
        <v>1472774.3731521401</v>
      </c>
      <c r="GF47" s="1">
        <v>1904056.2881156099</v>
      </c>
      <c r="GG47" s="1">
        <v>1730220.72413735</v>
      </c>
      <c r="GH47" s="1">
        <v>1865683.7105385901</v>
      </c>
      <c r="GI47" s="1">
        <v>1264581.9156752401</v>
      </c>
      <c r="GJ47" s="1">
        <v>1806999.53997494</v>
      </c>
      <c r="GK47" s="1">
        <v>1466345.6459441099</v>
      </c>
      <c r="GL47" s="1">
        <v>1683915.0831853</v>
      </c>
      <c r="GM47" s="1">
        <v>2147388.0887338598</v>
      </c>
      <c r="GN47" s="1">
        <v>1631434.3452564001</v>
      </c>
      <c r="GO47" s="1">
        <v>1247700.27748899</v>
      </c>
      <c r="GP47" s="1">
        <v>2265949.3685274799</v>
      </c>
      <c r="GQ47" s="1">
        <v>2018435.93980113</v>
      </c>
      <c r="GR47" s="1">
        <v>2263761.3974153399</v>
      </c>
      <c r="GS47" s="1">
        <v>1744046.3347489301</v>
      </c>
      <c r="GT47" s="1">
        <v>1217698.30102046</v>
      </c>
      <c r="GU47" s="1">
        <v>1698382.3464128801</v>
      </c>
      <c r="GV47" s="1">
        <v>1480522.7963548901</v>
      </c>
      <c r="GW47" s="1">
        <v>2073109.6553130101</v>
      </c>
      <c r="GX47" s="1">
        <v>1553684.60133835</v>
      </c>
      <c r="GY47" s="1">
        <v>2231750.7739321198</v>
      </c>
      <c r="GZ47" s="1">
        <v>1684484.2560322999</v>
      </c>
      <c r="HA47" s="1">
        <v>2147353.5127115198</v>
      </c>
      <c r="HB47" s="1">
        <v>2121669.86071203</v>
      </c>
      <c r="HC47" s="1">
        <v>1795699.2480388</v>
      </c>
      <c r="HD47" s="1">
        <v>2212649.8373849499</v>
      </c>
      <c r="HE47" s="1">
        <v>1890539.6584286999</v>
      </c>
      <c r="HF47" s="1">
        <v>1144949.30163741</v>
      </c>
      <c r="HG47" s="1">
        <v>1746980.19484614</v>
      </c>
      <c r="HH47" s="1">
        <v>1979050.3764917101</v>
      </c>
      <c r="HI47" s="1">
        <v>1439813.3217186399</v>
      </c>
      <c r="HJ47" s="1">
        <v>1393984.0300110599</v>
      </c>
      <c r="HK47" s="1">
        <v>2238168.1750622801</v>
      </c>
      <c r="HL47" s="1">
        <v>1853987.68048508</v>
      </c>
      <c r="HM47" s="1">
        <v>1292318.19992333</v>
      </c>
      <c r="HN47" s="1">
        <v>1482811.96246847</v>
      </c>
      <c r="HO47" s="1">
        <v>1877868.18493874</v>
      </c>
      <c r="HP47" s="1">
        <v>2025653.6975324701</v>
      </c>
      <c r="HQ47" s="1">
        <v>1531586.9014610699</v>
      </c>
      <c r="HR47" s="1">
        <v>1408294.0821521999</v>
      </c>
      <c r="HS47" s="1">
        <v>1237002.41507525</v>
      </c>
      <c r="HT47" s="1">
        <v>1221695.88944015</v>
      </c>
      <c r="HU47" s="1">
        <v>1393629.56596831</v>
      </c>
      <c r="HV47" s="1">
        <v>1845147.95206173</v>
      </c>
      <c r="HW47" s="1">
        <v>1590296.56631964</v>
      </c>
      <c r="HX47" s="1">
        <v>1170828.29682078</v>
      </c>
      <c r="HY47" s="1">
        <v>1385232.38873201</v>
      </c>
      <c r="HZ47" s="1">
        <v>1547303.7496187901</v>
      </c>
      <c r="IA47" s="1">
        <v>1461212.70648602</v>
      </c>
      <c r="IB47" s="1">
        <v>1282014.7966515301</v>
      </c>
      <c r="IC47" s="1">
        <v>2218873.9185659299</v>
      </c>
      <c r="ID47" s="1">
        <v>1569240.5690767199</v>
      </c>
      <c r="IE47" s="1">
        <v>1171759.9246294601</v>
      </c>
      <c r="IF47" s="1">
        <v>1813159.9710640099</v>
      </c>
      <c r="IG47" s="1">
        <v>1561010.94491072</v>
      </c>
      <c r="IH47" s="1">
        <v>1265760.88362439</v>
      </c>
      <c r="II47" s="1">
        <v>1981217.46105871</v>
      </c>
    </row>
    <row r="48" spans="1:243" x14ac:dyDescent="0.25">
      <c r="A48" s="1" t="s">
        <v>1663</v>
      </c>
      <c r="B48" s="4" t="s">
        <v>230</v>
      </c>
      <c r="C48" s="4" t="s">
        <v>231</v>
      </c>
      <c r="D48" s="35">
        <v>641874.09960582899</v>
      </c>
      <c r="E48" s="35">
        <v>659741.35250355594</v>
      </c>
      <c r="F48" s="35">
        <v>656949.56771234598</v>
      </c>
      <c r="G48" s="35">
        <v>580154.98521510197</v>
      </c>
      <c r="H48" s="35">
        <v>2365426.9408853799</v>
      </c>
      <c r="I48" s="35">
        <v>1287684.3858707901</v>
      </c>
      <c r="J48" s="35">
        <v>1472649.3215880799</v>
      </c>
      <c r="K48" s="35">
        <v>872796.43527187605</v>
      </c>
      <c r="L48" s="35">
        <v>662619.57004708005</v>
      </c>
      <c r="M48" s="35">
        <v>824082.81694088399</v>
      </c>
      <c r="N48" s="1">
        <v>1425004.4423106699</v>
      </c>
      <c r="O48" s="1">
        <v>703598.81285103597</v>
      </c>
      <c r="P48" s="1">
        <v>641727.83559954201</v>
      </c>
      <c r="Q48" s="1">
        <v>867946.45075388101</v>
      </c>
      <c r="R48" s="1">
        <v>884296.90345585195</v>
      </c>
      <c r="S48" s="1">
        <v>780185.40321117698</v>
      </c>
      <c r="T48" s="1">
        <v>787867.15626154304</v>
      </c>
      <c r="U48" s="1">
        <v>821483.69833512395</v>
      </c>
      <c r="V48" s="1">
        <v>809898.43354671705</v>
      </c>
      <c r="W48" s="1">
        <v>801138.26567926595</v>
      </c>
      <c r="X48" s="1">
        <v>1148465.8707976099</v>
      </c>
      <c r="Y48" s="1">
        <v>866598.44708954997</v>
      </c>
      <c r="Z48" s="1">
        <v>871485.63064431201</v>
      </c>
      <c r="AA48" s="1">
        <v>1138231.70325418</v>
      </c>
      <c r="AB48" s="1">
        <v>902020.50409063895</v>
      </c>
      <c r="AC48" s="1">
        <v>792354.12931671098</v>
      </c>
      <c r="AD48" s="1">
        <v>864145.95616536401</v>
      </c>
      <c r="AE48" s="1">
        <v>1018688.15148961</v>
      </c>
      <c r="AF48" s="1">
        <v>930875.823889917</v>
      </c>
      <c r="AG48" s="1">
        <v>879603.59474554996</v>
      </c>
      <c r="AH48" s="1">
        <v>879624.91811889503</v>
      </c>
      <c r="AI48" s="1">
        <v>1071842.20443065</v>
      </c>
      <c r="AJ48" s="1">
        <v>884832.71231353702</v>
      </c>
      <c r="AK48" s="1">
        <v>854965.74381396105</v>
      </c>
      <c r="AL48" s="1">
        <v>861811.13511407503</v>
      </c>
      <c r="AM48" s="1">
        <v>828088.45963886101</v>
      </c>
      <c r="AN48" s="1">
        <v>825816.44118817104</v>
      </c>
      <c r="AO48" s="1">
        <v>1292808.03639875</v>
      </c>
      <c r="AP48" s="1">
        <v>846599.74041276902</v>
      </c>
      <c r="AQ48" s="1">
        <v>813547.87368999701</v>
      </c>
      <c r="AR48" s="1">
        <v>971284.519434602</v>
      </c>
      <c r="AS48" s="1">
        <v>882404.55037647195</v>
      </c>
      <c r="AT48" s="1">
        <v>792980.55425605504</v>
      </c>
      <c r="AU48" s="1">
        <v>819043.57668109296</v>
      </c>
      <c r="AV48" s="1">
        <v>754010.90605338803</v>
      </c>
      <c r="AW48" s="1">
        <v>719608.18672058801</v>
      </c>
      <c r="AX48" s="1">
        <v>1184907.2204032301</v>
      </c>
      <c r="AY48" s="1">
        <v>996093.70807323395</v>
      </c>
      <c r="AZ48" s="1">
        <v>765752.66932926502</v>
      </c>
      <c r="BA48" s="1">
        <v>807766.81200130004</v>
      </c>
      <c r="BB48" s="1">
        <v>765924.47268422402</v>
      </c>
      <c r="BC48" s="1">
        <v>689789.12289340899</v>
      </c>
      <c r="BD48" s="1">
        <v>796309.14350217301</v>
      </c>
      <c r="BE48" s="1">
        <v>699520.51636490796</v>
      </c>
      <c r="BF48" s="1">
        <v>782494.71059669997</v>
      </c>
      <c r="BG48" s="1">
        <v>738916.12623570696</v>
      </c>
      <c r="BH48" s="1">
        <v>829272.65397903696</v>
      </c>
      <c r="BI48" s="1">
        <v>803392.30869144003</v>
      </c>
      <c r="BJ48" s="1">
        <v>870542.71788470796</v>
      </c>
      <c r="BK48" s="1">
        <v>792314.533588727</v>
      </c>
      <c r="BL48" s="1">
        <v>837971.74851148797</v>
      </c>
      <c r="BM48" s="1">
        <v>2111783.27497664</v>
      </c>
      <c r="BN48" s="1">
        <v>786091.53774393396</v>
      </c>
      <c r="BO48" s="1">
        <v>792654.99802870897</v>
      </c>
      <c r="BP48" s="1">
        <v>839513.47962392599</v>
      </c>
      <c r="BQ48" s="1">
        <v>785972.42005366005</v>
      </c>
      <c r="BR48" s="1">
        <v>814818.89312762395</v>
      </c>
      <c r="BS48" s="1">
        <v>725192.40390937403</v>
      </c>
      <c r="BT48" s="1">
        <v>803047.94582447002</v>
      </c>
      <c r="BU48" s="1">
        <v>690282.62933577201</v>
      </c>
      <c r="BV48" s="1">
        <v>658163.75037837995</v>
      </c>
      <c r="BW48" s="1">
        <v>726041.96162624296</v>
      </c>
      <c r="BX48" s="1">
        <v>753147.57320621901</v>
      </c>
      <c r="BY48" s="1">
        <v>710312.43165776599</v>
      </c>
      <c r="BZ48" s="1">
        <v>801741.16229123203</v>
      </c>
      <c r="CA48" s="1">
        <v>930649.54039322096</v>
      </c>
      <c r="CB48" s="1">
        <v>834998.47570153396</v>
      </c>
      <c r="CC48" s="1">
        <v>702846.19563748001</v>
      </c>
      <c r="CD48" s="1">
        <v>685433.79626314703</v>
      </c>
      <c r="CE48" s="1">
        <v>708441.29784580704</v>
      </c>
      <c r="CF48" s="1">
        <v>695563.82873002498</v>
      </c>
      <c r="CG48" s="1">
        <v>722613.92467882403</v>
      </c>
      <c r="CH48" s="1">
        <v>715263.35910150304</v>
      </c>
      <c r="CI48" s="1">
        <v>715631.19213845104</v>
      </c>
      <c r="CJ48" s="1">
        <v>717575.80374129897</v>
      </c>
      <c r="CK48" s="1">
        <v>621755.92467015702</v>
      </c>
      <c r="CL48" s="1">
        <v>795476.05213980202</v>
      </c>
      <c r="CM48" s="1">
        <v>764515.43373312999</v>
      </c>
      <c r="CN48" s="1">
        <v>673604.49437527999</v>
      </c>
      <c r="CO48" s="1">
        <v>675584.04506439797</v>
      </c>
      <c r="CP48" s="1">
        <v>1241056.7483590599</v>
      </c>
      <c r="CQ48" s="1">
        <v>710714.072232762</v>
      </c>
      <c r="CR48" s="1">
        <v>687803.29987764498</v>
      </c>
      <c r="CS48" s="1">
        <v>1588810.1750952001</v>
      </c>
      <c r="CT48" s="1">
        <v>1044732.2891287199</v>
      </c>
      <c r="CU48" s="1">
        <v>811782.00824742904</v>
      </c>
      <c r="CV48" s="1">
        <v>703218.64828006201</v>
      </c>
      <c r="CW48" s="1">
        <v>780833.36954835197</v>
      </c>
      <c r="CX48" s="1">
        <v>788421.88668062503</v>
      </c>
      <c r="CY48" s="1">
        <v>682718.421902242</v>
      </c>
      <c r="CZ48" s="1">
        <v>725127.28005805903</v>
      </c>
      <c r="DA48" s="1">
        <v>680909.33267180505</v>
      </c>
      <c r="DB48" s="1">
        <v>1330810.7489197301</v>
      </c>
      <c r="DC48" s="1">
        <v>727046.24105777999</v>
      </c>
      <c r="DD48" s="1">
        <v>1640111.9129294199</v>
      </c>
      <c r="DE48" s="1">
        <v>1825933.43968174</v>
      </c>
      <c r="DF48" s="1">
        <v>850344.99619738897</v>
      </c>
      <c r="DG48" s="1">
        <v>670733.549320349</v>
      </c>
      <c r="DH48" s="1">
        <v>699688.95610268402</v>
      </c>
      <c r="DI48" s="1">
        <v>666446.77107936901</v>
      </c>
      <c r="DJ48" s="1">
        <v>874630.33821414004</v>
      </c>
      <c r="DK48" s="1">
        <v>623991.95611010899</v>
      </c>
      <c r="DL48" s="1">
        <v>958018.26600823097</v>
      </c>
      <c r="DM48" s="1">
        <v>807124.10374316596</v>
      </c>
      <c r="DN48" s="1">
        <v>1870499.7270655499</v>
      </c>
      <c r="DO48" s="1">
        <v>712144.54250344296</v>
      </c>
      <c r="DP48" s="1">
        <v>671409.36113772704</v>
      </c>
      <c r="DQ48" s="1">
        <v>673888.40396626899</v>
      </c>
      <c r="DR48" s="1">
        <v>649575.491981367</v>
      </c>
      <c r="DS48" s="1">
        <v>4017538.6781138601</v>
      </c>
      <c r="DT48" s="1">
        <v>727319.59325723501</v>
      </c>
      <c r="DU48" s="1">
        <v>753077.71428300103</v>
      </c>
      <c r="DV48" s="1">
        <v>690442.31866559398</v>
      </c>
      <c r="DW48" s="1">
        <v>876151.98533524806</v>
      </c>
      <c r="DX48" s="1">
        <v>649330.73483473097</v>
      </c>
      <c r="DY48" s="1">
        <v>658988.946905919</v>
      </c>
      <c r="DZ48" s="1">
        <v>686899.33493507805</v>
      </c>
      <c r="EA48" s="1">
        <v>605467.79636098898</v>
      </c>
      <c r="EB48" s="1">
        <v>671910.05377241597</v>
      </c>
      <c r="EC48" s="1">
        <v>1305326.2409305</v>
      </c>
      <c r="ED48" s="1">
        <v>741025.23538843798</v>
      </c>
      <c r="EE48" s="1">
        <v>659472.15856733895</v>
      </c>
      <c r="EF48" s="1">
        <v>643528.49878579797</v>
      </c>
      <c r="EG48" s="1">
        <v>704085.52222173195</v>
      </c>
      <c r="EH48" s="1">
        <v>650919.35671616904</v>
      </c>
      <c r="EI48" s="1">
        <v>1724088.6448130801</v>
      </c>
      <c r="EJ48" s="1">
        <v>720441.48543820099</v>
      </c>
      <c r="EK48" s="1">
        <v>716935.53365996201</v>
      </c>
      <c r="EL48" s="1">
        <v>708970.72517793102</v>
      </c>
      <c r="EM48" s="1">
        <v>1244627.3239862099</v>
      </c>
      <c r="EN48" s="1">
        <v>769662.25227469602</v>
      </c>
      <c r="EO48" s="1">
        <v>709800.83487024903</v>
      </c>
      <c r="EP48" s="1">
        <v>941882.28343831399</v>
      </c>
      <c r="EQ48" s="1">
        <v>650647.43560872704</v>
      </c>
      <c r="ER48" s="1">
        <v>846344.80298535002</v>
      </c>
      <c r="ES48" s="1">
        <v>691078.88050983904</v>
      </c>
      <c r="ET48" s="1">
        <v>2168920.5854824302</v>
      </c>
      <c r="EU48" s="1">
        <v>802196.18655694299</v>
      </c>
      <c r="EV48" s="1">
        <v>717387.35901683895</v>
      </c>
      <c r="EW48" s="1">
        <v>788536.84895754699</v>
      </c>
      <c r="EX48" s="1">
        <v>765635.21812400199</v>
      </c>
      <c r="EY48" s="1">
        <v>744782.35960942099</v>
      </c>
      <c r="EZ48" s="1">
        <v>765088.14156824595</v>
      </c>
      <c r="FA48" s="1">
        <v>668883.00708677701</v>
      </c>
      <c r="FB48" s="1">
        <v>622851.92019846803</v>
      </c>
      <c r="FC48" s="1">
        <v>645137.79578920198</v>
      </c>
      <c r="FD48" s="1">
        <v>689724.75601491902</v>
      </c>
      <c r="FE48" s="1">
        <v>581506.04131959495</v>
      </c>
      <c r="FF48" s="1">
        <v>613999.26577557402</v>
      </c>
      <c r="FG48" s="1">
        <v>745245.47900443897</v>
      </c>
      <c r="FH48" s="1">
        <v>760083.91886510898</v>
      </c>
      <c r="FI48" s="1">
        <v>1310547.3288952101</v>
      </c>
      <c r="FJ48" s="1">
        <v>650066.91474814201</v>
      </c>
      <c r="FK48" s="1">
        <v>718744.89002115</v>
      </c>
      <c r="FL48" s="1">
        <v>803430.432343925</v>
      </c>
      <c r="FM48" s="1">
        <v>1341064.5896153401</v>
      </c>
      <c r="FN48" s="1">
        <v>722551.84945257998</v>
      </c>
      <c r="FO48" s="1">
        <v>665158.38894339197</v>
      </c>
      <c r="FP48" s="1">
        <v>1228686.37666513</v>
      </c>
      <c r="FQ48" s="1">
        <v>687549.616841204</v>
      </c>
      <c r="FR48" s="1">
        <v>784654.81005473295</v>
      </c>
      <c r="FS48" s="1">
        <v>639068.76494062296</v>
      </c>
      <c r="FT48" s="1">
        <v>655055.28715404903</v>
      </c>
      <c r="FU48" s="1">
        <v>654687.69378627895</v>
      </c>
      <c r="FV48" s="1">
        <v>2281300.8363203001</v>
      </c>
      <c r="FW48" s="1">
        <v>706534.26619600505</v>
      </c>
      <c r="FX48" s="1">
        <v>787113.32786614099</v>
      </c>
      <c r="FY48" s="1">
        <v>628181.11242944503</v>
      </c>
      <c r="FZ48" s="1">
        <v>719938.110301123</v>
      </c>
      <c r="GA48" s="1">
        <v>654979.57075378206</v>
      </c>
      <c r="GB48" s="1">
        <v>730664.56768064399</v>
      </c>
      <c r="GC48" s="1">
        <v>747609.97559570498</v>
      </c>
      <c r="GD48" s="1">
        <v>2686616.15748314</v>
      </c>
      <c r="GE48" s="1">
        <v>797787.63843330101</v>
      </c>
      <c r="GF48" s="1">
        <v>713758.19259433798</v>
      </c>
      <c r="GG48" s="1">
        <v>765765.212952464</v>
      </c>
      <c r="GH48" s="1">
        <v>745504.61543451704</v>
      </c>
      <c r="GI48" s="1">
        <v>607721.65766510298</v>
      </c>
      <c r="GJ48" s="1">
        <v>732675.71530073998</v>
      </c>
      <c r="GK48" s="1">
        <v>758098.48705763696</v>
      </c>
      <c r="GL48" s="1">
        <v>617641.58113664505</v>
      </c>
      <c r="GM48" s="1">
        <v>809942.59927078802</v>
      </c>
      <c r="GN48" s="1">
        <v>832271.93727869296</v>
      </c>
      <c r="GO48" s="1">
        <v>698972.054191345</v>
      </c>
      <c r="GP48" s="1">
        <v>1838820.14051553</v>
      </c>
      <c r="GQ48" s="1">
        <v>4036492.1431191699</v>
      </c>
      <c r="GR48" s="1">
        <v>1029021.75899222</v>
      </c>
      <c r="GS48" s="1">
        <v>749120.30953930598</v>
      </c>
      <c r="GT48" s="1">
        <v>692234.57875549502</v>
      </c>
      <c r="GU48" s="1">
        <v>1965491.8260254399</v>
      </c>
      <c r="GV48" s="1">
        <v>827838.09757880296</v>
      </c>
      <c r="GW48" s="1">
        <v>2343176.3478073301</v>
      </c>
      <c r="GX48" s="1">
        <v>801876.679294175</v>
      </c>
      <c r="GY48" s="1">
        <v>2092517.39559888</v>
      </c>
      <c r="GZ48" s="1">
        <v>813201.94779153704</v>
      </c>
      <c r="HA48" s="1">
        <v>813463.421736005</v>
      </c>
      <c r="HB48" s="1">
        <v>740468.72802519996</v>
      </c>
      <c r="HC48" s="1">
        <v>726554.25849877298</v>
      </c>
      <c r="HD48" s="1">
        <v>806533.50216713897</v>
      </c>
      <c r="HE48" s="1">
        <v>727923.69504858495</v>
      </c>
      <c r="HF48" s="1">
        <v>642933.704353643</v>
      </c>
      <c r="HG48" s="1">
        <v>729139.62251215603</v>
      </c>
      <c r="HH48" s="1">
        <v>754726.583941955</v>
      </c>
      <c r="HI48" s="1">
        <v>1707974.66243476</v>
      </c>
      <c r="HJ48" s="1">
        <v>693554.05133537599</v>
      </c>
      <c r="HK48" s="1">
        <v>624940.53376087104</v>
      </c>
      <c r="HL48" s="1">
        <v>696869.49326045101</v>
      </c>
      <c r="HM48" s="1">
        <v>696219.142652913</v>
      </c>
      <c r="HN48" s="1">
        <v>664162.30174219399</v>
      </c>
      <c r="HO48" s="1">
        <v>870846.43674901396</v>
      </c>
      <c r="HP48" s="1">
        <v>781502.52331713506</v>
      </c>
      <c r="HQ48" s="1">
        <v>656245.87810490199</v>
      </c>
      <c r="HR48" s="1">
        <v>749289.99440875498</v>
      </c>
      <c r="HS48" s="1">
        <v>668193.59390693204</v>
      </c>
      <c r="HT48" s="1">
        <v>692288.23149387399</v>
      </c>
      <c r="HU48" s="1">
        <v>572648.73310731305</v>
      </c>
      <c r="HV48" s="1">
        <v>646324.67091259104</v>
      </c>
      <c r="HW48" s="1">
        <v>682443.86896999495</v>
      </c>
      <c r="HX48" s="1">
        <v>658321.30904624297</v>
      </c>
      <c r="HY48" s="1">
        <v>687451.31090407004</v>
      </c>
      <c r="HZ48" s="1">
        <v>710712.64550355996</v>
      </c>
      <c r="IA48" s="1">
        <v>1617309.97591494</v>
      </c>
      <c r="IB48" s="1">
        <v>764817.58456270804</v>
      </c>
      <c r="IC48" s="1">
        <v>576928.11184467794</v>
      </c>
      <c r="ID48" s="1">
        <v>736915.39069250401</v>
      </c>
      <c r="IE48" s="1">
        <v>718576.68917635805</v>
      </c>
      <c r="IF48" s="1">
        <v>659395.57294437406</v>
      </c>
      <c r="IG48" s="1">
        <v>647835.71263046097</v>
      </c>
      <c r="IH48" s="1">
        <v>584094.56090647203</v>
      </c>
      <c r="II48" s="1">
        <v>1897671.8098144799</v>
      </c>
    </row>
    <row r="49" spans="1:243" x14ac:dyDescent="0.25">
      <c r="A49" s="1" t="s">
        <v>1664</v>
      </c>
      <c r="B49" s="4" t="s">
        <v>235</v>
      </c>
      <c r="C49" s="4" t="s">
        <v>236</v>
      </c>
      <c r="D49" s="35" t="s">
        <v>0</v>
      </c>
      <c r="E49" s="35" t="s">
        <v>0</v>
      </c>
      <c r="F49" s="35" t="s">
        <v>0</v>
      </c>
      <c r="G49" s="35" t="s">
        <v>0</v>
      </c>
      <c r="H49" s="35" t="s">
        <v>0</v>
      </c>
      <c r="I49" s="35" t="s">
        <v>0</v>
      </c>
      <c r="J49" s="35" t="s">
        <v>0</v>
      </c>
      <c r="K49" s="35" t="s">
        <v>0</v>
      </c>
      <c r="L49" s="35" t="s">
        <v>0</v>
      </c>
      <c r="M49" s="35" t="s">
        <v>0</v>
      </c>
      <c r="N49" s="1" t="s">
        <v>0</v>
      </c>
      <c r="O49" s="1" t="s">
        <v>0</v>
      </c>
      <c r="P49" s="1" t="s">
        <v>0</v>
      </c>
      <c r="Q49" s="1" t="s">
        <v>0</v>
      </c>
      <c r="R49" s="1" t="s">
        <v>0</v>
      </c>
      <c r="S49" s="1" t="s">
        <v>0</v>
      </c>
      <c r="T49" s="1" t="s">
        <v>0</v>
      </c>
      <c r="U49" s="1" t="s">
        <v>0</v>
      </c>
      <c r="V49" s="1" t="s">
        <v>0</v>
      </c>
      <c r="W49" s="1" t="s">
        <v>0</v>
      </c>
      <c r="X49" s="1" t="s">
        <v>0</v>
      </c>
      <c r="Y49" s="1" t="s">
        <v>0</v>
      </c>
      <c r="Z49" s="1" t="s">
        <v>0</v>
      </c>
      <c r="AA49" s="1" t="s">
        <v>0</v>
      </c>
      <c r="AB49" s="1" t="s">
        <v>0</v>
      </c>
      <c r="AC49" s="1" t="s">
        <v>0</v>
      </c>
      <c r="AD49" s="1" t="s">
        <v>0</v>
      </c>
      <c r="AE49" s="1" t="s">
        <v>0</v>
      </c>
      <c r="AF49" s="1" t="s">
        <v>0</v>
      </c>
      <c r="AG49" s="1" t="s">
        <v>0</v>
      </c>
      <c r="AH49" s="1" t="s">
        <v>0</v>
      </c>
      <c r="AI49" s="1" t="s">
        <v>0</v>
      </c>
      <c r="AJ49" s="1" t="s">
        <v>0</v>
      </c>
      <c r="AK49" s="1" t="s">
        <v>0</v>
      </c>
      <c r="AL49" s="1" t="s">
        <v>0</v>
      </c>
      <c r="AM49" s="1" t="s">
        <v>0</v>
      </c>
      <c r="AN49" s="1" t="s">
        <v>0</v>
      </c>
      <c r="AO49" s="1" t="s">
        <v>0</v>
      </c>
      <c r="AP49" s="1" t="s">
        <v>0</v>
      </c>
      <c r="AQ49" s="1" t="s">
        <v>0</v>
      </c>
      <c r="AR49" s="1" t="s">
        <v>0</v>
      </c>
      <c r="AS49" s="1" t="s">
        <v>0</v>
      </c>
      <c r="AT49" s="1" t="s">
        <v>0</v>
      </c>
      <c r="AU49" s="1" t="s">
        <v>0</v>
      </c>
      <c r="AV49" s="1" t="s">
        <v>0</v>
      </c>
      <c r="AW49" s="1" t="s">
        <v>0</v>
      </c>
      <c r="AX49" s="1" t="s">
        <v>0</v>
      </c>
      <c r="AY49" s="1" t="s">
        <v>0</v>
      </c>
      <c r="AZ49" s="1" t="s">
        <v>0</v>
      </c>
      <c r="BA49" s="1" t="s">
        <v>0</v>
      </c>
      <c r="BB49" s="1" t="s">
        <v>0</v>
      </c>
      <c r="BC49" s="1" t="s">
        <v>0</v>
      </c>
      <c r="BD49" s="1" t="s">
        <v>0</v>
      </c>
      <c r="BE49" s="1" t="s">
        <v>0</v>
      </c>
      <c r="BF49" s="1" t="s">
        <v>0</v>
      </c>
      <c r="BG49" s="1" t="s">
        <v>0</v>
      </c>
      <c r="BH49" s="1" t="s">
        <v>0</v>
      </c>
      <c r="BI49" s="1" t="s">
        <v>0</v>
      </c>
      <c r="BJ49" s="1" t="s">
        <v>0</v>
      </c>
      <c r="BK49" s="1" t="s">
        <v>0</v>
      </c>
      <c r="BL49" s="1" t="s">
        <v>0</v>
      </c>
      <c r="BM49" s="1" t="s">
        <v>0</v>
      </c>
      <c r="BN49" s="1" t="s">
        <v>0</v>
      </c>
      <c r="BO49" s="1" t="s">
        <v>0</v>
      </c>
      <c r="BP49" s="1" t="s">
        <v>0</v>
      </c>
      <c r="BQ49" s="1" t="s">
        <v>0</v>
      </c>
      <c r="BR49" s="1" t="s">
        <v>0</v>
      </c>
      <c r="BS49" s="1" t="s">
        <v>0</v>
      </c>
      <c r="BT49" s="1" t="s">
        <v>0</v>
      </c>
      <c r="BU49" s="1" t="s">
        <v>0</v>
      </c>
      <c r="BV49" s="1" t="s">
        <v>0</v>
      </c>
      <c r="BW49" s="1" t="s">
        <v>0</v>
      </c>
      <c r="BX49" s="1" t="s">
        <v>0</v>
      </c>
      <c r="BY49" s="1" t="s">
        <v>0</v>
      </c>
      <c r="BZ49" s="1" t="s">
        <v>0</v>
      </c>
      <c r="CA49" s="1" t="s">
        <v>0</v>
      </c>
      <c r="CB49" s="1" t="s">
        <v>0</v>
      </c>
      <c r="CC49" s="1" t="s">
        <v>0</v>
      </c>
      <c r="CD49" s="1" t="s">
        <v>0</v>
      </c>
      <c r="CE49" s="1" t="s">
        <v>0</v>
      </c>
      <c r="CF49" s="1" t="s">
        <v>0</v>
      </c>
      <c r="CG49" s="1" t="s">
        <v>0</v>
      </c>
      <c r="CH49" s="1" t="s">
        <v>0</v>
      </c>
      <c r="CI49" s="1" t="s">
        <v>0</v>
      </c>
      <c r="CJ49" s="1" t="s">
        <v>0</v>
      </c>
      <c r="CK49" s="1" t="s">
        <v>0</v>
      </c>
      <c r="CL49" s="1" t="s">
        <v>0</v>
      </c>
      <c r="CM49" s="1" t="s">
        <v>0</v>
      </c>
      <c r="CN49" s="1" t="s">
        <v>0</v>
      </c>
      <c r="CO49" s="1" t="s">
        <v>0</v>
      </c>
      <c r="CP49" s="1" t="s">
        <v>0</v>
      </c>
      <c r="CQ49" s="1" t="s">
        <v>0</v>
      </c>
      <c r="CR49" s="1" t="s">
        <v>0</v>
      </c>
      <c r="CS49" s="1" t="s">
        <v>0</v>
      </c>
      <c r="CT49" s="1" t="s">
        <v>0</v>
      </c>
      <c r="CU49" s="1" t="s">
        <v>0</v>
      </c>
      <c r="CV49" s="1" t="s">
        <v>0</v>
      </c>
      <c r="CW49" s="1" t="s">
        <v>0</v>
      </c>
      <c r="CX49" s="1" t="s">
        <v>0</v>
      </c>
      <c r="CY49" s="1" t="s">
        <v>0</v>
      </c>
      <c r="CZ49" s="1" t="s">
        <v>0</v>
      </c>
      <c r="DA49" s="1" t="s">
        <v>0</v>
      </c>
      <c r="DB49" s="1" t="s">
        <v>0</v>
      </c>
      <c r="DC49" s="1" t="s">
        <v>0</v>
      </c>
      <c r="DD49" s="1" t="s">
        <v>0</v>
      </c>
      <c r="DE49" s="1" t="s">
        <v>0</v>
      </c>
      <c r="DF49" s="1" t="s">
        <v>0</v>
      </c>
      <c r="DG49" s="1" t="s">
        <v>0</v>
      </c>
      <c r="DH49" s="1" t="s">
        <v>0</v>
      </c>
      <c r="DI49" s="1" t="s">
        <v>0</v>
      </c>
      <c r="DJ49" s="1" t="s">
        <v>0</v>
      </c>
      <c r="DK49" s="1" t="s">
        <v>0</v>
      </c>
      <c r="DL49" s="1" t="s">
        <v>0</v>
      </c>
      <c r="DM49" s="1" t="s">
        <v>0</v>
      </c>
      <c r="DN49" s="1" t="s">
        <v>0</v>
      </c>
      <c r="DO49" s="1" t="s">
        <v>0</v>
      </c>
      <c r="DP49" s="1" t="s">
        <v>0</v>
      </c>
      <c r="DQ49" s="1" t="s">
        <v>0</v>
      </c>
      <c r="DR49" s="1" t="s">
        <v>0</v>
      </c>
      <c r="DS49" s="1" t="s">
        <v>0</v>
      </c>
      <c r="DT49" s="1" t="s">
        <v>0</v>
      </c>
      <c r="DU49" s="1" t="s">
        <v>0</v>
      </c>
      <c r="DV49" s="1" t="s">
        <v>0</v>
      </c>
      <c r="DW49" s="1" t="s">
        <v>0</v>
      </c>
      <c r="DX49" s="1" t="s">
        <v>0</v>
      </c>
      <c r="DY49" s="1" t="s">
        <v>0</v>
      </c>
      <c r="DZ49" s="1" t="s">
        <v>0</v>
      </c>
      <c r="EA49" s="1" t="s">
        <v>0</v>
      </c>
      <c r="EB49" s="1" t="s">
        <v>0</v>
      </c>
      <c r="EC49" s="1" t="s">
        <v>0</v>
      </c>
      <c r="ED49" s="1" t="s">
        <v>0</v>
      </c>
      <c r="EE49" s="1" t="s">
        <v>0</v>
      </c>
      <c r="EF49" s="1" t="s">
        <v>0</v>
      </c>
      <c r="EG49" s="1" t="s">
        <v>0</v>
      </c>
      <c r="EH49" s="1" t="s">
        <v>0</v>
      </c>
      <c r="EI49" s="1" t="s">
        <v>0</v>
      </c>
      <c r="EJ49" s="1" t="s">
        <v>0</v>
      </c>
      <c r="EK49" s="1" t="s">
        <v>0</v>
      </c>
      <c r="EL49" s="1" t="s">
        <v>0</v>
      </c>
      <c r="EM49" s="1" t="s">
        <v>0</v>
      </c>
      <c r="EN49" s="1" t="s">
        <v>0</v>
      </c>
      <c r="EO49" s="1" t="s">
        <v>0</v>
      </c>
      <c r="EP49" s="1" t="s">
        <v>0</v>
      </c>
      <c r="EQ49" s="1" t="s">
        <v>0</v>
      </c>
      <c r="ER49" s="1" t="s">
        <v>0</v>
      </c>
      <c r="ES49" s="1" t="s">
        <v>0</v>
      </c>
      <c r="ET49" s="1" t="s">
        <v>0</v>
      </c>
      <c r="EU49" s="1" t="s">
        <v>0</v>
      </c>
      <c r="EV49" s="1" t="s">
        <v>0</v>
      </c>
      <c r="EW49" s="1" t="s">
        <v>0</v>
      </c>
      <c r="EX49" s="1" t="s">
        <v>0</v>
      </c>
      <c r="EY49" s="1" t="s">
        <v>0</v>
      </c>
      <c r="EZ49" s="1" t="s">
        <v>0</v>
      </c>
      <c r="FA49" s="1" t="s">
        <v>0</v>
      </c>
      <c r="FB49" s="1" t="s">
        <v>0</v>
      </c>
      <c r="FC49" s="1" t="s">
        <v>0</v>
      </c>
      <c r="FD49" s="1" t="s">
        <v>0</v>
      </c>
      <c r="FE49" s="1" t="s">
        <v>0</v>
      </c>
      <c r="FF49" s="1" t="s">
        <v>0</v>
      </c>
      <c r="FG49" s="1" t="s">
        <v>0</v>
      </c>
      <c r="FH49" s="1" t="s">
        <v>0</v>
      </c>
      <c r="FI49" s="1" t="s">
        <v>0</v>
      </c>
      <c r="FJ49" s="1" t="s">
        <v>0</v>
      </c>
      <c r="FK49" s="1" t="s">
        <v>0</v>
      </c>
      <c r="FL49" s="1" t="s">
        <v>0</v>
      </c>
      <c r="FM49" s="1" t="s">
        <v>0</v>
      </c>
      <c r="FN49" s="1" t="s">
        <v>0</v>
      </c>
      <c r="FO49" s="1" t="s">
        <v>0</v>
      </c>
      <c r="FP49" s="1" t="s">
        <v>0</v>
      </c>
      <c r="FQ49" s="1" t="s">
        <v>0</v>
      </c>
      <c r="FR49" s="1" t="s">
        <v>0</v>
      </c>
      <c r="FS49" s="1" t="s">
        <v>0</v>
      </c>
      <c r="FT49" s="1" t="s">
        <v>0</v>
      </c>
      <c r="FU49" s="1" t="s">
        <v>0</v>
      </c>
      <c r="FV49" s="1" t="s">
        <v>0</v>
      </c>
      <c r="FW49" s="1" t="s">
        <v>0</v>
      </c>
      <c r="FX49" s="1" t="s">
        <v>0</v>
      </c>
      <c r="FY49" s="1" t="s">
        <v>0</v>
      </c>
      <c r="FZ49" s="1" t="s">
        <v>0</v>
      </c>
      <c r="GA49" s="1" t="s">
        <v>0</v>
      </c>
      <c r="GB49" s="1" t="s">
        <v>0</v>
      </c>
      <c r="GC49" s="1" t="s">
        <v>0</v>
      </c>
      <c r="GD49" s="1" t="s">
        <v>0</v>
      </c>
      <c r="GE49" s="1" t="s">
        <v>0</v>
      </c>
      <c r="GF49" s="1" t="s">
        <v>0</v>
      </c>
      <c r="GG49" s="1" t="s">
        <v>0</v>
      </c>
      <c r="GH49" s="1" t="s">
        <v>0</v>
      </c>
      <c r="GI49" s="1" t="s">
        <v>0</v>
      </c>
      <c r="GJ49" s="1" t="s">
        <v>0</v>
      </c>
      <c r="GK49" s="1" t="s">
        <v>0</v>
      </c>
      <c r="GL49" s="1" t="s">
        <v>0</v>
      </c>
      <c r="GM49" s="1" t="s">
        <v>0</v>
      </c>
      <c r="GN49" s="1" t="s">
        <v>0</v>
      </c>
      <c r="GO49" s="1" t="s">
        <v>0</v>
      </c>
      <c r="GP49" s="1" t="s">
        <v>0</v>
      </c>
      <c r="GQ49" s="1" t="s">
        <v>0</v>
      </c>
      <c r="GR49" s="1" t="s">
        <v>0</v>
      </c>
      <c r="GS49" s="1" t="s">
        <v>0</v>
      </c>
      <c r="GT49" s="1" t="s">
        <v>0</v>
      </c>
      <c r="GU49" s="1" t="s">
        <v>0</v>
      </c>
      <c r="GV49" s="1" t="s">
        <v>0</v>
      </c>
      <c r="GW49" s="1" t="s">
        <v>0</v>
      </c>
      <c r="GX49" s="1" t="s">
        <v>0</v>
      </c>
      <c r="GY49" s="1" t="s">
        <v>0</v>
      </c>
      <c r="GZ49" s="1" t="s">
        <v>0</v>
      </c>
      <c r="HA49" s="1" t="s">
        <v>0</v>
      </c>
      <c r="HB49" s="1" t="s">
        <v>0</v>
      </c>
      <c r="HC49" s="1" t="s">
        <v>0</v>
      </c>
      <c r="HD49" s="1" t="s">
        <v>0</v>
      </c>
      <c r="HE49" s="1" t="s">
        <v>0</v>
      </c>
      <c r="HF49" s="1" t="s">
        <v>0</v>
      </c>
      <c r="HG49" s="1" t="s">
        <v>0</v>
      </c>
      <c r="HH49" s="1" t="s">
        <v>0</v>
      </c>
      <c r="HI49" s="1" t="s">
        <v>0</v>
      </c>
      <c r="HJ49" s="1" t="s">
        <v>0</v>
      </c>
      <c r="HK49" s="1" t="s">
        <v>0</v>
      </c>
      <c r="HL49" s="1" t="s">
        <v>0</v>
      </c>
      <c r="HM49" s="1" t="s">
        <v>0</v>
      </c>
      <c r="HN49" s="1" t="s">
        <v>0</v>
      </c>
      <c r="HO49" s="1" t="s">
        <v>0</v>
      </c>
      <c r="HP49" s="1" t="s">
        <v>0</v>
      </c>
      <c r="HQ49" s="1" t="s">
        <v>0</v>
      </c>
      <c r="HR49" s="1" t="s">
        <v>0</v>
      </c>
      <c r="HS49" s="1" t="s">
        <v>0</v>
      </c>
      <c r="HT49" s="1" t="s">
        <v>0</v>
      </c>
      <c r="HU49" s="1" t="s">
        <v>0</v>
      </c>
      <c r="HV49" s="1" t="s">
        <v>0</v>
      </c>
      <c r="HW49" s="1" t="s">
        <v>0</v>
      </c>
      <c r="HX49" s="1" t="s">
        <v>0</v>
      </c>
      <c r="HY49" s="1" t="s">
        <v>0</v>
      </c>
      <c r="HZ49" s="1" t="s">
        <v>0</v>
      </c>
      <c r="IA49" s="1" t="s">
        <v>0</v>
      </c>
      <c r="IB49" s="1" t="s">
        <v>0</v>
      </c>
      <c r="IC49" s="1" t="s">
        <v>0</v>
      </c>
      <c r="ID49" s="1" t="s">
        <v>0</v>
      </c>
      <c r="IE49" s="1" t="s">
        <v>0</v>
      </c>
      <c r="IF49" s="1" t="s">
        <v>0</v>
      </c>
      <c r="IG49" s="1" t="s">
        <v>0</v>
      </c>
      <c r="IH49" s="1" t="s">
        <v>0</v>
      </c>
      <c r="II49" s="1" t="s">
        <v>0</v>
      </c>
    </row>
    <row r="50" spans="1:243" x14ac:dyDescent="0.25">
      <c r="A50" s="1" t="s">
        <v>1665</v>
      </c>
      <c r="B50" s="4" t="s">
        <v>239</v>
      </c>
      <c r="C50" s="4" t="s">
        <v>240</v>
      </c>
      <c r="D50" s="35">
        <v>656218.99720022897</v>
      </c>
      <c r="E50" s="35">
        <v>789185.31189250702</v>
      </c>
      <c r="F50" s="35">
        <v>754824.09551084798</v>
      </c>
      <c r="G50" s="35">
        <v>551144.17985535401</v>
      </c>
      <c r="H50" s="35">
        <v>1169402.44861965</v>
      </c>
      <c r="I50" s="35">
        <v>724156.53095912898</v>
      </c>
      <c r="J50" s="35">
        <v>1023156.60391803</v>
      </c>
      <c r="K50" s="35">
        <v>711970.64395061706</v>
      </c>
      <c r="L50" s="35">
        <v>681230.566732771</v>
      </c>
      <c r="M50" s="35">
        <v>745406.58265038405</v>
      </c>
      <c r="N50" s="1">
        <v>768308.01967440802</v>
      </c>
      <c r="O50" s="1">
        <v>532260.38399899402</v>
      </c>
      <c r="P50" s="1">
        <v>677791.02584640996</v>
      </c>
      <c r="Q50" s="1">
        <v>506640.11322950298</v>
      </c>
      <c r="R50" s="1">
        <v>505049.01940371701</v>
      </c>
      <c r="S50" s="1">
        <v>812577.33320812695</v>
      </c>
      <c r="T50" s="1">
        <v>556701.73741717602</v>
      </c>
      <c r="U50" s="1">
        <v>898832.81685001601</v>
      </c>
      <c r="V50" s="1">
        <v>891742.38863373501</v>
      </c>
      <c r="W50" s="1">
        <v>906217.91053816106</v>
      </c>
      <c r="X50" s="1">
        <v>800292.31304548006</v>
      </c>
      <c r="Y50" s="1">
        <v>387261.83679680701</v>
      </c>
      <c r="Z50" s="1">
        <v>777629.09235152195</v>
      </c>
      <c r="AA50" s="1">
        <v>847180.22829807398</v>
      </c>
      <c r="AB50" s="1">
        <v>751932.75514341099</v>
      </c>
      <c r="AC50" s="1">
        <v>889382.85450661404</v>
      </c>
      <c r="AD50" s="1">
        <v>649450.45844137005</v>
      </c>
      <c r="AE50" s="1">
        <v>772439.02327943605</v>
      </c>
      <c r="AF50" s="1">
        <v>774460.77620535798</v>
      </c>
      <c r="AG50" s="1">
        <v>615875.62590580201</v>
      </c>
      <c r="AH50" s="1">
        <v>638947.40265962796</v>
      </c>
      <c r="AI50" s="1">
        <v>729526.85269591899</v>
      </c>
      <c r="AJ50" s="1">
        <v>750631.21856556297</v>
      </c>
      <c r="AK50" s="1">
        <v>898628.82777930703</v>
      </c>
      <c r="AL50" s="1">
        <v>670033.81268864905</v>
      </c>
      <c r="AM50" s="1">
        <v>857429.37800310599</v>
      </c>
      <c r="AN50" s="1">
        <v>744610.31079018896</v>
      </c>
      <c r="AO50" s="1">
        <v>731920.598375306</v>
      </c>
      <c r="AP50" s="1">
        <v>598637.63877630897</v>
      </c>
      <c r="AQ50" s="1">
        <v>590158.89505849802</v>
      </c>
      <c r="AR50" s="1">
        <v>589591.20657998498</v>
      </c>
      <c r="AS50" s="1">
        <v>782171.69711773004</v>
      </c>
      <c r="AT50" s="1">
        <v>362932.284796222</v>
      </c>
      <c r="AU50" s="1">
        <v>570388.90268863703</v>
      </c>
      <c r="AV50" s="1">
        <v>685937.49946266902</v>
      </c>
      <c r="AW50" s="1">
        <v>545091.51233606203</v>
      </c>
      <c r="AX50" s="1">
        <v>833805.98935699195</v>
      </c>
      <c r="AY50" s="1">
        <v>587318.42987945396</v>
      </c>
      <c r="AZ50" s="1">
        <v>580224.40903955395</v>
      </c>
      <c r="BA50" s="1">
        <v>393614.221334545</v>
      </c>
      <c r="BB50" s="1">
        <v>433983.41917685501</v>
      </c>
      <c r="BC50" s="1">
        <v>621484.49191383703</v>
      </c>
      <c r="BD50" s="1">
        <v>564181.86371808499</v>
      </c>
      <c r="BE50" s="1">
        <v>487001.61436098901</v>
      </c>
      <c r="BF50" s="1">
        <v>722996.34526050999</v>
      </c>
      <c r="BG50" s="1">
        <v>478258.00989759999</v>
      </c>
      <c r="BH50" s="1">
        <v>685568.83201301901</v>
      </c>
      <c r="BI50" s="1">
        <v>787655.67961515998</v>
      </c>
      <c r="BJ50" s="1">
        <v>619744.94569587603</v>
      </c>
      <c r="BK50" s="1">
        <v>501978.54594285903</v>
      </c>
      <c r="BL50" s="1">
        <v>776663.49238352606</v>
      </c>
      <c r="BM50" s="1">
        <v>670063.07192153402</v>
      </c>
      <c r="BN50" s="1">
        <v>653966.41462917405</v>
      </c>
      <c r="BO50" s="1">
        <v>655469.365661941</v>
      </c>
      <c r="BP50" s="1">
        <v>663694.98128955602</v>
      </c>
      <c r="BQ50" s="1">
        <v>519118.10333615303</v>
      </c>
      <c r="BR50" s="1">
        <v>725451.47754831903</v>
      </c>
      <c r="BS50" s="1">
        <v>466292.987839073</v>
      </c>
      <c r="BT50" s="1">
        <v>663338.25609582395</v>
      </c>
      <c r="BU50" s="1">
        <v>708863.67158671701</v>
      </c>
      <c r="BV50" s="1">
        <v>694448.31327429099</v>
      </c>
      <c r="BW50" s="1">
        <v>480416.78879428701</v>
      </c>
      <c r="BX50" s="1">
        <v>593699.71270911105</v>
      </c>
      <c r="BY50" s="1">
        <v>546832.46886582498</v>
      </c>
      <c r="BZ50" s="1">
        <v>582444.72470596305</v>
      </c>
      <c r="CA50" s="1">
        <v>576080.55850535503</v>
      </c>
      <c r="CB50" s="1">
        <v>395189.44801102497</v>
      </c>
      <c r="CC50" s="1">
        <v>556785.32451168296</v>
      </c>
      <c r="CD50" s="1">
        <v>890086.07396264095</v>
      </c>
      <c r="CE50" s="1">
        <v>688070.00327991694</v>
      </c>
      <c r="CF50" s="1">
        <v>455281.26905249001</v>
      </c>
      <c r="CG50" s="1">
        <v>568480.78789237898</v>
      </c>
      <c r="CH50" s="1">
        <v>612817.30688315397</v>
      </c>
      <c r="CI50" s="1">
        <v>583423.61477998202</v>
      </c>
      <c r="CJ50" s="1">
        <v>697522.35446830303</v>
      </c>
      <c r="CK50" s="1">
        <v>757564.83752976998</v>
      </c>
      <c r="CL50" s="1">
        <v>593259.81039315497</v>
      </c>
      <c r="CM50" s="1">
        <v>645168.61078088905</v>
      </c>
      <c r="CN50" s="1">
        <v>675979.67242997</v>
      </c>
      <c r="CO50" s="1">
        <v>528754.41938717803</v>
      </c>
      <c r="CP50" s="1">
        <v>665622.86460556695</v>
      </c>
      <c r="CQ50" s="1">
        <v>519216.47625325999</v>
      </c>
      <c r="CR50" s="1">
        <v>618238.68690025399</v>
      </c>
      <c r="CS50" s="1">
        <v>621440.45387268905</v>
      </c>
      <c r="CT50" s="1">
        <v>698557.48291954095</v>
      </c>
      <c r="CU50" s="1">
        <v>655038.939435618</v>
      </c>
      <c r="CV50" s="1">
        <v>941076.75515113003</v>
      </c>
      <c r="CW50" s="1">
        <v>735267.37572788796</v>
      </c>
      <c r="CX50" s="1">
        <v>624573.56060967001</v>
      </c>
      <c r="CY50" s="1">
        <v>652553.75800781301</v>
      </c>
      <c r="CZ50" s="1">
        <v>723340.24945645104</v>
      </c>
      <c r="DA50" s="1">
        <v>597207.08949225105</v>
      </c>
      <c r="DB50" s="1">
        <v>857021.29443266301</v>
      </c>
      <c r="DC50" s="1">
        <v>552238.46819658799</v>
      </c>
      <c r="DD50" s="1">
        <v>898920.72324428905</v>
      </c>
      <c r="DE50" s="1">
        <v>996083.67552793003</v>
      </c>
      <c r="DF50" s="1">
        <v>759369.98619665694</v>
      </c>
      <c r="DG50" s="1">
        <v>809475.73468474997</v>
      </c>
      <c r="DH50" s="1">
        <v>693386.029626837</v>
      </c>
      <c r="DI50" s="1">
        <v>809782.75484417903</v>
      </c>
      <c r="DJ50" s="1">
        <v>841331.84579081496</v>
      </c>
      <c r="DK50" s="1">
        <v>479366.49593632401</v>
      </c>
      <c r="DL50" s="1">
        <v>620956.67297940201</v>
      </c>
      <c r="DM50" s="1">
        <v>775521.31277023896</v>
      </c>
      <c r="DN50" s="1">
        <v>980117.53833491995</v>
      </c>
      <c r="DO50" s="1">
        <v>730070.32291163795</v>
      </c>
      <c r="DP50" s="1">
        <v>670557.93868680403</v>
      </c>
      <c r="DQ50" s="1">
        <v>736676.02471808204</v>
      </c>
      <c r="DR50" s="1">
        <v>714060.63591004896</v>
      </c>
      <c r="DS50" s="1">
        <v>978386.48938911501</v>
      </c>
      <c r="DT50" s="1">
        <v>936572.53669548</v>
      </c>
      <c r="DU50" s="1">
        <v>653907.42445541604</v>
      </c>
      <c r="DV50" s="1">
        <v>892936.68406269001</v>
      </c>
      <c r="DW50" s="1">
        <v>850080.69076112402</v>
      </c>
      <c r="DX50" s="1">
        <v>644847.68435389502</v>
      </c>
      <c r="DY50" s="1">
        <v>423327.06217969698</v>
      </c>
      <c r="DZ50" s="1">
        <v>866935.04848532903</v>
      </c>
      <c r="EA50" s="1">
        <v>564532.49347274995</v>
      </c>
      <c r="EB50" s="1">
        <v>752363.12071617495</v>
      </c>
      <c r="EC50" s="1">
        <v>670556.96231530001</v>
      </c>
      <c r="ED50" s="1">
        <v>480498.01939407201</v>
      </c>
      <c r="EE50" s="1">
        <v>661317.63337168295</v>
      </c>
      <c r="EF50" s="1">
        <v>556490.26188251399</v>
      </c>
      <c r="EG50" s="1">
        <v>810665.74831242801</v>
      </c>
      <c r="EH50" s="1">
        <v>497556.10161232401</v>
      </c>
      <c r="EI50" s="1">
        <v>804668.65177003096</v>
      </c>
      <c r="EJ50" s="1">
        <v>625868.94187527499</v>
      </c>
      <c r="EK50" s="1">
        <v>674136.83709685702</v>
      </c>
      <c r="EL50" s="1">
        <v>1063151.91630126</v>
      </c>
      <c r="EM50" s="1">
        <v>571398.10674995603</v>
      </c>
      <c r="EN50" s="1">
        <v>485404.89086119802</v>
      </c>
      <c r="EO50" s="1">
        <v>695792.41464672796</v>
      </c>
      <c r="EP50" s="1">
        <v>620981.309745737</v>
      </c>
      <c r="EQ50" s="1">
        <v>592842.05560801399</v>
      </c>
      <c r="ER50" s="1">
        <v>650616.41030972195</v>
      </c>
      <c r="ES50" s="1">
        <v>643131.47780220001</v>
      </c>
      <c r="ET50" s="1">
        <v>720396.49416302901</v>
      </c>
      <c r="EU50" s="1">
        <v>605102.10904906504</v>
      </c>
      <c r="EV50" s="1">
        <v>755076.83315253805</v>
      </c>
      <c r="EW50" s="1">
        <v>503044.09100944101</v>
      </c>
      <c r="EX50" s="1">
        <v>575223.93114454905</v>
      </c>
      <c r="EY50" s="1">
        <v>567686.30137987796</v>
      </c>
      <c r="EZ50" s="1">
        <v>460465.44235971803</v>
      </c>
      <c r="FA50" s="1">
        <v>670755.00277549005</v>
      </c>
      <c r="FB50" s="1">
        <v>527260.02836492099</v>
      </c>
      <c r="FC50" s="1">
        <v>542231.43802993803</v>
      </c>
      <c r="FD50" s="1">
        <v>617469.20358643099</v>
      </c>
      <c r="FE50" s="1">
        <v>526112.16499794496</v>
      </c>
      <c r="FF50" s="1">
        <v>676433.31466407899</v>
      </c>
      <c r="FG50" s="1">
        <v>841567.65244498802</v>
      </c>
      <c r="FH50" s="1">
        <v>983639.05751523899</v>
      </c>
      <c r="FI50" s="1">
        <v>700954.65645608399</v>
      </c>
      <c r="FJ50" s="1">
        <v>576168.46441903303</v>
      </c>
      <c r="FK50" s="1">
        <v>606051.25236137595</v>
      </c>
      <c r="FL50" s="1">
        <v>507871.591424632</v>
      </c>
      <c r="FM50" s="1">
        <v>647931.53919434396</v>
      </c>
      <c r="FN50" s="1">
        <v>922953.21883790905</v>
      </c>
      <c r="FO50" s="1">
        <v>685493.96669872804</v>
      </c>
      <c r="FP50" s="1">
        <v>822907.622674249</v>
      </c>
      <c r="FQ50" s="1">
        <v>777631.99079658103</v>
      </c>
      <c r="FR50" s="1">
        <v>741965.62463566801</v>
      </c>
      <c r="FS50" s="1">
        <v>905431.35290464701</v>
      </c>
      <c r="FT50" s="1">
        <v>596347.76387950405</v>
      </c>
      <c r="FU50" s="1">
        <v>429469.87572363502</v>
      </c>
      <c r="FV50" s="1">
        <v>774962.24618851999</v>
      </c>
      <c r="FW50" s="1">
        <v>777000.876195902</v>
      </c>
      <c r="FX50" s="1">
        <v>526732.31209293997</v>
      </c>
      <c r="FY50" s="1">
        <v>539487.030730022</v>
      </c>
      <c r="FZ50" s="1">
        <v>589890.21664040501</v>
      </c>
      <c r="GA50" s="1">
        <v>641298.51724865497</v>
      </c>
      <c r="GB50" s="1">
        <v>551567.89157563099</v>
      </c>
      <c r="GC50" s="1">
        <v>1112801.2702705699</v>
      </c>
      <c r="GD50" s="1">
        <v>823324.87404609995</v>
      </c>
      <c r="GE50" s="1">
        <v>777700.954500427</v>
      </c>
      <c r="GF50" s="1">
        <v>538842.18044161098</v>
      </c>
      <c r="GG50" s="1">
        <v>600046.17500212602</v>
      </c>
      <c r="GH50" s="1">
        <v>534337.45593283803</v>
      </c>
      <c r="GI50" s="1">
        <v>625631.18345249398</v>
      </c>
      <c r="GJ50" s="1">
        <v>1094726.7591683301</v>
      </c>
      <c r="GK50" s="1">
        <v>885517.20982921601</v>
      </c>
      <c r="GL50" s="1">
        <v>745710.56340472202</v>
      </c>
      <c r="GM50" s="1">
        <v>804254.64459499705</v>
      </c>
      <c r="GN50" s="1">
        <v>891632.78227047995</v>
      </c>
      <c r="GO50" s="1">
        <v>612436.76560929697</v>
      </c>
      <c r="GP50" s="1">
        <v>998472.18881659105</v>
      </c>
      <c r="GQ50" s="1">
        <v>1047086.01596302</v>
      </c>
      <c r="GR50" s="1">
        <v>795561.08525152795</v>
      </c>
      <c r="GS50" s="1">
        <v>830066.24218949804</v>
      </c>
      <c r="GT50" s="1">
        <v>567933.91553362703</v>
      </c>
      <c r="GU50" s="1">
        <v>830418.11818365694</v>
      </c>
      <c r="GV50" s="1">
        <v>676540.45106404996</v>
      </c>
      <c r="GW50" s="1">
        <v>835386.09969539801</v>
      </c>
      <c r="GX50" s="1">
        <v>566899.96457391395</v>
      </c>
      <c r="GY50" s="1">
        <v>830709.05099008</v>
      </c>
      <c r="GZ50" s="1">
        <v>718918.17106041196</v>
      </c>
      <c r="HA50" s="1">
        <v>550205.71305788297</v>
      </c>
      <c r="HB50" s="1">
        <v>779710.95697012905</v>
      </c>
      <c r="HC50" s="1">
        <v>1121672.96280213</v>
      </c>
      <c r="HD50" s="1">
        <v>669265.16605068895</v>
      </c>
      <c r="HE50" s="1">
        <v>639542.67133546004</v>
      </c>
      <c r="HF50" s="1">
        <v>453363.882066725</v>
      </c>
      <c r="HG50" s="1">
        <v>571758.12142457103</v>
      </c>
      <c r="HH50" s="1">
        <v>456848.276747005</v>
      </c>
      <c r="HI50" s="1">
        <v>642563.67913055595</v>
      </c>
      <c r="HJ50" s="1">
        <v>465081.62636649999</v>
      </c>
      <c r="HK50" s="1">
        <v>556094.00612532697</v>
      </c>
      <c r="HL50" s="1">
        <v>638905.0336203</v>
      </c>
      <c r="HM50" s="1">
        <v>429548.525456523</v>
      </c>
      <c r="HN50" s="1">
        <v>591502.16568941495</v>
      </c>
      <c r="HO50" s="1">
        <v>760829.58346810204</v>
      </c>
      <c r="HP50" s="1">
        <v>679129.69189039106</v>
      </c>
      <c r="HQ50" s="1">
        <v>523444.45726256701</v>
      </c>
      <c r="HR50" s="1">
        <v>456404.83062466898</v>
      </c>
      <c r="HS50" s="1">
        <v>743942.95244671905</v>
      </c>
      <c r="HT50" s="1">
        <v>738658.83625300205</v>
      </c>
      <c r="HU50" s="1">
        <v>619044.58761730895</v>
      </c>
      <c r="HV50" s="1">
        <v>694294.54901944601</v>
      </c>
      <c r="HW50" s="1">
        <v>592761.06925737602</v>
      </c>
      <c r="HX50" s="1">
        <v>469418.83670898702</v>
      </c>
      <c r="HY50" s="1">
        <v>541775.43680661602</v>
      </c>
      <c r="HZ50" s="1">
        <v>706217.65908735304</v>
      </c>
      <c r="IA50" s="1">
        <v>601760.40401684702</v>
      </c>
      <c r="IB50" s="1">
        <v>360038.31006987498</v>
      </c>
      <c r="IC50" s="1">
        <v>583153.44513182202</v>
      </c>
      <c r="ID50" s="1">
        <v>634615.61600376095</v>
      </c>
      <c r="IE50" s="1">
        <v>598909.12920156901</v>
      </c>
      <c r="IF50" s="1">
        <v>609871.52879799495</v>
      </c>
      <c r="IG50" s="1">
        <v>522901.07829993399</v>
      </c>
      <c r="IH50" s="1">
        <v>452983.26411157299</v>
      </c>
      <c r="II50" s="1">
        <v>719980.67528593005</v>
      </c>
    </row>
    <row r="51" spans="1:243" x14ac:dyDescent="0.25">
      <c r="A51" s="1" t="s">
        <v>1666</v>
      </c>
      <c r="B51" s="4" t="s">
        <v>243</v>
      </c>
      <c r="C51" s="4" t="s">
        <v>244</v>
      </c>
      <c r="D51" s="35">
        <v>28735417.3554717</v>
      </c>
      <c r="E51" s="35">
        <v>9480351.08818358</v>
      </c>
      <c r="F51" s="35">
        <v>25126339.1633178</v>
      </c>
      <c r="G51" s="35">
        <v>10341453.279579399</v>
      </c>
      <c r="H51" s="35">
        <v>9004941.8141775895</v>
      </c>
      <c r="I51" s="35">
        <v>19528292.906166598</v>
      </c>
      <c r="J51" s="35">
        <v>7976954.4912764002</v>
      </c>
      <c r="K51" s="35">
        <v>22038832.945770301</v>
      </c>
      <c r="L51" s="35">
        <v>16089230.0284897</v>
      </c>
      <c r="M51" s="35">
        <v>39102172.170664899</v>
      </c>
      <c r="N51" s="1">
        <v>10138264.0548742</v>
      </c>
      <c r="O51" s="1">
        <v>16261956.537332799</v>
      </c>
      <c r="P51" s="1">
        <v>8727147.5521040503</v>
      </c>
      <c r="Q51" s="1">
        <v>12457616.3940368</v>
      </c>
      <c r="R51" s="1">
        <v>26315593.203689601</v>
      </c>
      <c r="S51" s="1">
        <v>12815482.147881599</v>
      </c>
      <c r="T51" s="1">
        <v>14360899.310084401</v>
      </c>
      <c r="U51" s="1">
        <v>16422987.8411524</v>
      </c>
      <c r="V51" s="1">
        <v>8651181.0285862591</v>
      </c>
      <c r="W51" s="1">
        <v>17502687.189325199</v>
      </c>
      <c r="X51" s="1">
        <v>15125529.6300175</v>
      </c>
      <c r="Y51" s="1">
        <v>24335385.630971</v>
      </c>
      <c r="Z51" s="1">
        <v>32368597.826673601</v>
      </c>
      <c r="AA51" s="1">
        <v>10147569.566283301</v>
      </c>
      <c r="AB51" s="1">
        <v>12997522.047005299</v>
      </c>
      <c r="AC51" s="1">
        <v>9750376.9702430498</v>
      </c>
      <c r="AD51" s="1">
        <v>15639985.3956805</v>
      </c>
      <c r="AE51" s="1">
        <v>61432345.140803397</v>
      </c>
      <c r="AF51" s="1">
        <v>7816209.3473459696</v>
      </c>
      <c r="AG51" s="1">
        <v>11693870.039034</v>
      </c>
      <c r="AH51" s="1">
        <v>23676904.277561899</v>
      </c>
      <c r="AI51" s="1">
        <v>13479388.9162945</v>
      </c>
      <c r="AJ51" s="1">
        <v>22525005.8093821</v>
      </c>
      <c r="AK51" s="1">
        <v>4581035.5806887904</v>
      </c>
      <c r="AL51" s="1">
        <v>17158144.078423299</v>
      </c>
      <c r="AM51" s="1">
        <v>6592096.0613882197</v>
      </c>
      <c r="AN51" s="1">
        <v>5265946.8182592196</v>
      </c>
      <c r="AO51" s="1">
        <v>12409775.507935699</v>
      </c>
      <c r="AP51" s="1">
        <v>5859072.4624463897</v>
      </c>
      <c r="AQ51" s="1">
        <v>30835469.3174568</v>
      </c>
      <c r="AR51" s="1">
        <v>23092156.1850622</v>
      </c>
      <c r="AS51" s="1">
        <v>6794891.93262864</v>
      </c>
      <c r="AT51" s="1">
        <v>7331885.2271181596</v>
      </c>
      <c r="AU51" s="1">
        <v>23814320.652674701</v>
      </c>
      <c r="AV51" s="1">
        <v>19426784.938278299</v>
      </c>
      <c r="AW51" s="1">
        <v>14870823.175700299</v>
      </c>
      <c r="AX51" s="1">
        <v>19343274.868467301</v>
      </c>
      <c r="AY51" s="1">
        <v>28320677.1011317</v>
      </c>
      <c r="AZ51" s="1">
        <v>16397133.571844701</v>
      </c>
      <c r="BA51" s="1">
        <v>21423815.273146901</v>
      </c>
      <c r="BB51" s="1">
        <v>9371108.9570274707</v>
      </c>
      <c r="BC51" s="1">
        <v>15684235.4228679</v>
      </c>
      <c r="BD51" s="1">
        <v>13937880.546301501</v>
      </c>
      <c r="BE51" s="1">
        <v>14973296.9672118</v>
      </c>
      <c r="BF51" s="1">
        <v>35820033.097289898</v>
      </c>
      <c r="BG51" s="1">
        <v>12956866.5437728</v>
      </c>
      <c r="BH51" s="1">
        <v>13257868.2369966</v>
      </c>
      <c r="BI51" s="1">
        <v>16062804.6100617</v>
      </c>
      <c r="BJ51" s="1">
        <v>12754775.9927506</v>
      </c>
      <c r="BK51" s="1">
        <v>32684098.631188098</v>
      </c>
      <c r="BL51" s="1">
        <v>39751385.825848803</v>
      </c>
      <c r="BM51" s="1">
        <v>18020158.812419701</v>
      </c>
      <c r="BN51" s="1">
        <v>11951072.848630199</v>
      </c>
      <c r="BO51" s="1">
        <v>20428868.595049702</v>
      </c>
      <c r="BP51" s="1">
        <v>18464873.162994601</v>
      </c>
      <c r="BQ51" s="1">
        <v>19630529.409535602</v>
      </c>
      <c r="BR51" s="1">
        <v>14228341.3454402</v>
      </c>
      <c r="BS51" s="1">
        <v>5991523.0097297598</v>
      </c>
      <c r="BT51" s="1">
        <v>19178627.939300399</v>
      </c>
      <c r="BU51" s="1">
        <v>32148941.872139499</v>
      </c>
      <c r="BV51" s="1">
        <v>18599993.8989278</v>
      </c>
      <c r="BW51" s="1">
        <v>6579028.2945908802</v>
      </c>
      <c r="BX51" s="1">
        <v>13406653.7939773</v>
      </c>
      <c r="BY51" s="1">
        <v>16769551.2265148</v>
      </c>
      <c r="BZ51" s="1">
        <v>24884828.755458601</v>
      </c>
      <c r="CA51" s="1">
        <v>12025919.4560201</v>
      </c>
      <c r="CB51" s="1">
        <v>26548252.031377502</v>
      </c>
      <c r="CC51" s="1">
        <v>9591533.4266569894</v>
      </c>
      <c r="CD51" s="1">
        <v>24456900.9118752</v>
      </c>
      <c r="CE51" s="1">
        <v>12767865.3865397</v>
      </c>
      <c r="CF51" s="1">
        <v>35436403.187269099</v>
      </c>
      <c r="CG51" s="1">
        <v>4417621.7010124298</v>
      </c>
      <c r="CH51" s="1">
        <v>32738163.394322999</v>
      </c>
      <c r="CI51" s="1">
        <v>11290882.230464401</v>
      </c>
      <c r="CJ51" s="1">
        <v>30463995.197558701</v>
      </c>
      <c r="CK51" s="1">
        <v>27951647.651312001</v>
      </c>
      <c r="CL51" s="1">
        <v>24490080.8082496</v>
      </c>
      <c r="CM51" s="1">
        <v>19334054.6260841</v>
      </c>
      <c r="CN51" s="1">
        <v>22114049.713925</v>
      </c>
      <c r="CO51" s="1">
        <v>12492531.5013445</v>
      </c>
      <c r="CP51" s="1">
        <v>6482890.2899991497</v>
      </c>
      <c r="CQ51" s="1">
        <v>48816348.641908698</v>
      </c>
      <c r="CR51" s="1">
        <v>24840552.187509902</v>
      </c>
      <c r="CS51" s="1">
        <v>14908878.4595904</v>
      </c>
      <c r="CT51" s="1">
        <v>19894130.926872902</v>
      </c>
      <c r="CU51" s="1">
        <v>11309326.905855799</v>
      </c>
      <c r="CV51" s="1">
        <v>11561886.1443018</v>
      </c>
      <c r="CW51" s="1">
        <v>27774957.398322899</v>
      </c>
      <c r="CX51" s="1">
        <v>36227801.024544299</v>
      </c>
      <c r="CY51" s="1">
        <v>11885136.3226409</v>
      </c>
      <c r="CZ51" s="1">
        <v>17509074.253394101</v>
      </c>
      <c r="DA51" s="1">
        <v>7593754.1454187296</v>
      </c>
      <c r="DB51" s="1">
        <v>24837277.325263601</v>
      </c>
      <c r="DC51" s="1">
        <v>14464411.425782399</v>
      </c>
      <c r="DD51" s="1">
        <v>7120343.5644433899</v>
      </c>
      <c r="DE51" s="1">
        <v>25565232.64418</v>
      </c>
      <c r="DF51" s="1">
        <v>8141449.6036036303</v>
      </c>
      <c r="DG51" s="1">
        <v>22433264.877735499</v>
      </c>
      <c r="DH51" s="1">
        <v>22236970.838485099</v>
      </c>
      <c r="DI51" s="1">
        <v>19435131.955100901</v>
      </c>
      <c r="DJ51" s="1">
        <v>52412277.788604699</v>
      </c>
      <c r="DK51" s="1">
        <v>19142401.296380602</v>
      </c>
      <c r="DL51" s="1">
        <v>19710725.553855699</v>
      </c>
      <c r="DM51" s="1">
        <v>17754854.116401602</v>
      </c>
      <c r="DN51" s="1">
        <v>15167075.252064301</v>
      </c>
      <c r="DO51" s="1">
        <v>12253715.940462099</v>
      </c>
      <c r="DP51" s="1">
        <v>18303980.862021901</v>
      </c>
      <c r="DQ51" s="1">
        <v>16348687.9329731</v>
      </c>
      <c r="DR51" s="1">
        <v>10527376.770867599</v>
      </c>
      <c r="DS51" s="1">
        <v>50748559.041293398</v>
      </c>
      <c r="DT51" s="1">
        <v>11278486.1482714</v>
      </c>
      <c r="DU51" s="1">
        <v>14913077.4790344</v>
      </c>
      <c r="DV51" s="1">
        <v>11720843.6550858</v>
      </c>
      <c r="DW51" s="1">
        <v>3134804.9356344999</v>
      </c>
      <c r="DX51" s="1">
        <v>13447868.0045039</v>
      </c>
      <c r="DY51" s="1">
        <v>9887273.7555161808</v>
      </c>
      <c r="DZ51" s="1">
        <v>26012578.2809106</v>
      </c>
      <c r="EA51" s="1">
        <v>58566270.545447297</v>
      </c>
      <c r="EB51" s="1">
        <v>31596326.854493301</v>
      </c>
      <c r="EC51" s="1">
        <v>9257971.2091218699</v>
      </c>
      <c r="ED51" s="1">
        <v>25962587.793071799</v>
      </c>
      <c r="EE51" s="1">
        <v>20131700.743031599</v>
      </c>
      <c r="EF51" s="1">
        <v>16077315.839732399</v>
      </c>
      <c r="EG51" s="1">
        <v>8163715.5789358597</v>
      </c>
      <c r="EH51" s="1">
        <v>6362835.6242945297</v>
      </c>
      <c r="EI51" s="1">
        <v>7439803.66131966</v>
      </c>
      <c r="EJ51" s="1">
        <v>15715597.465903901</v>
      </c>
      <c r="EK51" s="1">
        <v>1590287.1141807099</v>
      </c>
      <c r="EL51" s="1">
        <v>9084479.1017064694</v>
      </c>
      <c r="EM51" s="1">
        <v>9555922.6073361002</v>
      </c>
      <c r="EN51" s="1">
        <v>5518510.9491725704</v>
      </c>
      <c r="EO51" s="1">
        <v>43460772.862012297</v>
      </c>
      <c r="EP51" s="1">
        <v>8300545.0621657399</v>
      </c>
      <c r="EQ51" s="1">
        <v>8567141.9298714306</v>
      </c>
      <c r="ER51" s="1">
        <v>28417084.539952099</v>
      </c>
      <c r="ES51" s="1">
        <v>19373374.553213499</v>
      </c>
      <c r="ET51" s="1">
        <v>15242443.9564746</v>
      </c>
      <c r="EU51" s="1">
        <v>19691037.032885801</v>
      </c>
      <c r="EV51" s="1">
        <v>19425053.915785201</v>
      </c>
      <c r="EW51" s="1">
        <v>42156111.113125801</v>
      </c>
      <c r="EX51" s="1">
        <v>7275365.1924172798</v>
      </c>
      <c r="EY51" s="1">
        <v>12169596.9632213</v>
      </c>
      <c r="EZ51" s="1">
        <v>15917830.846387099</v>
      </c>
      <c r="FA51" s="1">
        <v>35517577.724430501</v>
      </c>
      <c r="FB51" s="1">
        <v>16980968.286865599</v>
      </c>
      <c r="FC51" s="1">
        <v>19940376.476470001</v>
      </c>
      <c r="FD51" s="1">
        <v>21865922.388154101</v>
      </c>
      <c r="FE51" s="1">
        <v>26377984.7992539</v>
      </c>
      <c r="FF51" s="1">
        <v>21435689.037536301</v>
      </c>
      <c r="FG51" s="1">
        <v>15721693.718135299</v>
      </c>
      <c r="FH51" s="1">
        <v>30719859.436523098</v>
      </c>
      <c r="FI51" s="1">
        <v>18008773.9066526</v>
      </c>
      <c r="FJ51" s="1">
        <v>19261432.1663552</v>
      </c>
      <c r="FK51" s="1">
        <v>10290819.1761904</v>
      </c>
      <c r="FL51" s="1">
        <v>15873588.836295299</v>
      </c>
      <c r="FM51" s="1">
        <v>6618211.6154825902</v>
      </c>
      <c r="FN51" s="1">
        <v>8998962.4028217793</v>
      </c>
      <c r="FO51" s="1">
        <v>16258315.936534399</v>
      </c>
      <c r="FP51" s="1">
        <v>27508312.418310098</v>
      </c>
      <c r="FQ51" s="1">
        <v>10343233.338051399</v>
      </c>
      <c r="FR51" s="1">
        <v>16028417.086814299</v>
      </c>
      <c r="FS51" s="1">
        <v>19442197.182259802</v>
      </c>
      <c r="FT51" s="1">
        <v>12916813.977447201</v>
      </c>
      <c r="FU51" s="1">
        <v>12065845.208115499</v>
      </c>
      <c r="FV51" s="1">
        <v>23125505.437499899</v>
      </c>
      <c r="FW51" s="1">
        <v>5553474.7594374102</v>
      </c>
      <c r="FX51" s="1">
        <v>8534121.2567152902</v>
      </c>
      <c r="FY51" s="1">
        <v>27855178.841461901</v>
      </c>
      <c r="FZ51" s="1">
        <v>11320820.520480899</v>
      </c>
      <c r="GA51" s="1">
        <v>13621729.0220176</v>
      </c>
      <c r="GB51" s="1">
        <v>38904520.836184502</v>
      </c>
      <c r="GC51" s="1">
        <v>21416464.301284201</v>
      </c>
      <c r="GD51" s="1">
        <v>11970344.216732699</v>
      </c>
      <c r="GE51" s="1">
        <v>26974620.511374101</v>
      </c>
      <c r="GF51" s="1">
        <v>21447041.865994301</v>
      </c>
      <c r="GG51" s="1">
        <v>26684067.078683902</v>
      </c>
      <c r="GH51" s="1">
        <v>32624136.068090599</v>
      </c>
      <c r="GI51" s="1">
        <v>28211318.055648599</v>
      </c>
      <c r="GJ51" s="1">
        <v>7711312.9993449403</v>
      </c>
      <c r="GK51" s="1">
        <v>13759356.739610201</v>
      </c>
      <c r="GL51" s="1">
        <v>13784324.283456299</v>
      </c>
      <c r="GM51" s="1">
        <v>25110190.3761108</v>
      </c>
      <c r="GN51" s="1">
        <v>38479451.349485897</v>
      </c>
      <c r="GO51" s="1">
        <v>12760512.8976782</v>
      </c>
      <c r="GP51" s="1">
        <v>24956406.825305201</v>
      </c>
      <c r="GQ51" s="1">
        <v>8992593.8852626402</v>
      </c>
      <c r="GR51" s="1">
        <v>10146990.4675596</v>
      </c>
      <c r="GS51" s="1">
        <v>26946685.199813399</v>
      </c>
      <c r="GT51" s="1">
        <v>15633307.6516109</v>
      </c>
      <c r="GU51" s="1">
        <v>23452594.492635801</v>
      </c>
      <c r="GV51" s="1">
        <v>27627631.729469001</v>
      </c>
      <c r="GW51" s="1">
        <v>17643932.378439002</v>
      </c>
      <c r="GX51" s="1">
        <v>10703059.359520599</v>
      </c>
      <c r="GY51" s="1">
        <v>9077934.1994157806</v>
      </c>
      <c r="GZ51" s="1">
        <v>13831175.256272901</v>
      </c>
      <c r="HA51" s="1">
        <v>27389399.622038402</v>
      </c>
      <c r="HB51" s="1">
        <v>19577338.847920898</v>
      </c>
      <c r="HC51" s="1">
        <v>17563941.737109199</v>
      </c>
      <c r="HD51" s="1">
        <v>29536337.382043701</v>
      </c>
      <c r="HE51" s="1">
        <v>29069864.724507399</v>
      </c>
      <c r="HF51" s="1">
        <v>10008631.1731824</v>
      </c>
      <c r="HG51" s="1">
        <v>12282847.1256177</v>
      </c>
      <c r="HH51" s="1">
        <v>21702767.8391289</v>
      </c>
      <c r="HI51" s="1">
        <v>32404357.2565725</v>
      </c>
      <c r="HJ51" s="1">
        <v>13845071.5127203</v>
      </c>
      <c r="HK51" s="1">
        <v>8969949.3190286402</v>
      </c>
      <c r="HL51" s="1">
        <v>21794826.590041898</v>
      </c>
      <c r="HM51" s="1">
        <v>2106263.5076255901</v>
      </c>
      <c r="HN51" s="1">
        <v>10549472.9535749</v>
      </c>
      <c r="HO51" s="1">
        <v>29170551.330272999</v>
      </c>
      <c r="HP51" s="1">
        <v>17420127.6559802</v>
      </c>
      <c r="HQ51" s="1">
        <v>7618524.5019284198</v>
      </c>
      <c r="HR51" s="1">
        <v>9212475.4690317698</v>
      </c>
      <c r="HS51" s="1">
        <v>9641050.5430941992</v>
      </c>
      <c r="HT51" s="1">
        <v>14649774.5667035</v>
      </c>
      <c r="HU51" s="1">
        <v>11916696.8930055</v>
      </c>
      <c r="HV51" s="1">
        <v>21016325.211509999</v>
      </c>
      <c r="HW51" s="1">
        <v>5485626.3559456402</v>
      </c>
      <c r="HX51" s="1">
        <v>12520243.848767599</v>
      </c>
      <c r="HY51" s="1">
        <v>3723283.0568678002</v>
      </c>
      <c r="HZ51" s="1">
        <v>24043420.5782292</v>
      </c>
      <c r="IA51" s="1">
        <v>17622075.1408027</v>
      </c>
      <c r="IB51" s="1">
        <v>27516000.610296499</v>
      </c>
      <c r="IC51" s="1">
        <v>13329854.398181399</v>
      </c>
      <c r="ID51" s="1">
        <v>49267040.728777602</v>
      </c>
      <c r="IE51" s="1">
        <v>10697527.2241091</v>
      </c>
      <c r="IF51" s="1">
        <v>23415195.717215799</v>
      </c>
      <c r="IG51" s="1">
        <v>10094743.4802642</v>
      </c>
      <c r="IH51" s="1">
        <v>24566580.824919499</v>
      </c>
      <c r="II51" s="1">
        <v>8074846.8750389097</v>
      </c>
    </row>
    <row r="52" spans="1:243" x14ac:dyDescent="0.25">
      <c r="A52" s="1" t="s">
        <v>1667</v>
      </c>
      <c r="B52" s="4" t="s">
        <v>248</v>
      </c>
      <c r="C52" s="4" t="s">
        <v>249</v>
      </c>
      <c r="D52" s="35" t="s">
        <v>0</v>
      </c>
      <c r="E52" s="35" t="s">
        <v>0</v>
      </c>
      <c r="F52" s="35" t="s">
        <v>0</v>
      </c>
      <c r="G52" s="35" t="s">
        <v>0</v>
      </c>
      <c r="H52" s="35" t="s">
        <v>0</v>
      </c>
      <c r="I52" s="35" t="s">
        <v>0</v>
      </c>
      <c r="J52" s="35" t="s">
        <v>0</v>
      </c>
      <c r="K52" s="35" t="s">
        <v>0</v>
      </c>
      <c r="L52" s="35" t="s">
        <v>0</v>
      </c>
      <c r="M52" s="35" t="s">
        <v>0</v>
      </c>
      <c r="N52" s="1" t="s">
        <v>0</v>
      </c>
      <c r="O52" s="1" t="s">
        <v>0</v>
      </c>
      <c r="P52" s="1" t="s">
        <v>0</v>
      </c>
      <c r="Q52" s="1" t="s">
        <v>0</v>
      </c>
      <c r="R52" s="1" t="s">
        <v>0</v>
      </c>
      <c r="S52" s="1" t="s">
        <v>0</v>
      </c>
      <c r="T52" s="1" t="s">
        <v>0</v>
      </c>
      <c r="U52" s="1" t="s">
        <v>0</v>
      </c>
      <c r="V52" s="1" t="s">
        <v>0</v>
      </c>
      <c r="W52" s="1" t="s">
        <v>0</v>
      </c>
      <c r="X52" s="1" t="s">
        <v>0</v>
      </c>
      <c r="Y52" s="1" t="s">
        <v>0</v>
      </c>
      <c r="Z52" s="1" t="s">
        <v>0</v>
      </c>
      <c r="AA52" s="1" t="s">
        <v>0</v>
      </c>
      <c r="AB52" s="1" t="s">
        <v>0</v>
      </c>
      <c r="AC52" s="1" t="s">
        <v>0</v>
      </c>
      <c r="AD52" s="1" t="s">
        <v>0</v>
      </c>
      <c r="AE52" s="1" t="s">
        <v>0</v>
      </c>
      <c r="AF52" s="1" t="s">
        <v>0</v>
      </c>
      <c r="AG52" s="1" t="s">
        <v>0</v>
      </c>
      <c r="AH52" s="1" t="s">
        <v>0</v>
      </c>
      <c r="AI52" s="1" t="s">
        <v>0</v>
      </c>
      <c r="AJ52" s="1" t="s">
        <v>0</v>
      </c>
      <c r="AK52" s="1" t="s">
        <v>0</v>
      </c>
      <c r="AL52" s="1" t="s">
        <v>0</v>
      </c>
      <c r="AM52" s="1" t="s">
        <v>0</v>
      </c>
      <c r="AN52" s="1" t="s">
        <v>0</v>
      </c>
      <c r="AO52" s="1" t="s">
        <v>0</v>
      </c>
      <c r="AP52" s="1" t="s">
        <v>0</v>
      </c>
      <c r="AQ52" s="1" t="s">
        <v>0</v>
      </c>
      <c r="AR52" s="1" t="s">
        <v>0</v>
      </c>
      <c r="AS52" s="1" t="s">
        <v>0</v>
      </c>
      <c r="AT52" s="1" t="s">
        <v>0</v>
      </c>
      <c r="AU52" s="1" t="s">
        <v>0</v>
      </c>
      <c r="AV52" s="1" t="s">
        <v>0</v>
      </c>
      <c r="AW52" s="1" t="s">
        <v>0</v>
      </c>
      <c r="AX52" s="1" t="s">
        <v>0</v>
      </c>
      <c r="AY52" s="1" t="s">
        <v>0</v>
      </c>
      <c r="AZ52" s="1" t="s">
        <v>0</v>
      </c>
      <c r="BA52" s="1" t="s">
        <v>0</v>
      </c>
      <c r="BB52" s="1" t="s">
        <v>0</v>
      </c>
      <c r="BC52" s="1" t="s">
        <v>0</v>
      </c>
      <c r="BD52" s="1" t="s">
        <v>0</v>
      </c>
      <c r="BE52" s="1" t="s">
        <v>0</v>
      </c>
      <c r="BF52" s="1" t="s">
        <v>0</v>
      </c>
      <c r="BG52" s="1" t="s">
        <v>0</v>
      </c>
      <c r="BH52" s="1" t="s">
        <v>0</v>
      </c>
      <c r="BI52" s="1" t="s">
        <v>0</v>
      </c>
      <c r="BJ52" s="1" t="s">
        <v>0</v>
      </c>
      <c r="BK52" s="1" t="s">
        <v>0</v>
      </c>
      <c r="BL52" s="1" t="s">
        <v>0</v>
      </c>
      <c r="BM52" s="1" t="s">
        <v>0</v>
      </c>
      <c r="BN52" s="1" t="s">
        <v>0</v>
      </c>
      <c r="BO52" s="1" t="s">
        <v>0</v>
      </c>
      <c r="BP52" s="1" t="s">
        <v>0</v>
      </c>
      <c r="BQ52" s="1" t="s">
        <v>0</v>
      </c>
      <c r="BR52" s="1" t="s">
        <v>0</v>
      </c>
      <c r="BS52" s="1" t="s">
        <v>0</v>
      </c>
      <c r="BT52" s="1" t="s">
        <v>0</v>
      </c>
      <c r="BU52" s="1" t="s">
        <v>0</v>
      </c>
      <c r="BV52" s="1" t="s">
        <v>0</v>
      </c>
      <c r="BW52" s="1" t="s">
        <v>0</v>
      </c>
      <c r="BX52" s="1" t="s">
        <v>0</v>
      </c>
      <c r="BY52" s="1" t="s">
        <v>0</v>
      </c>
      <c r="BZ52" s="1" t="s">
        <v>0</v>
      </c>
      <c r="CA52" s="1" t="s">
        <v>0</v>
      </c>
      <c r="CB52" s="1" t="s">
        <v>0</v>
      </c>
      <c r="CC52" s="1" t="s">
        <v>0</v>
      </c>
      <c r="CD52" s="1" t="s">
        <v>0</v>
      </c>
      <c r="CE52" s="1" t="s">
        <v>0</v>
      </c>
      <c r="CF52" s="1" t="s">
        <v>0</v>
      </c>
      <c r="CG52" s="1" t="s">
        <v>0</v>
      </c>
      <c r="CH52" s="1" t="s">
        <v>0</v>
      </c>
      <c r="CI52" s="1" t="s">
        <v>0</v>
      </c>
      <c r="CJ52" s="1" t="s">
        <v>0</v>
      </c>
      <c r="CK52" s="1" t="s">
        <v>0</v>
      </c>
      <c r="CL52" s="1" t="s">
        <v>0</v>
      </c>
      <c r="CM52" s="1" t="s">
        <v>0</v>
      </c>
      <c r="CN52" s="1" t="s">
        <v>0</v>
      </c>
      <c r="CO52" s="1" t="s">
        <v>0</v>
      </c>
      <c r="CP52" s="1" t="s">
        <v>0</v>
      </c>
      <c r="CQ52" s="1" t="s">
        <v>0</v>
      </c>
      <c r="CR52" s="1" t="s">
        <v>0</v>
      </c>
      <c r="CS52" s="1" t="s">
        <v>0</v>
      </c>
      <c r="CT52" s="1" t="s">
        <v>0</v>
      </c>
      <c r="CU52" s="1" t="s">
        <v>0</v>
      </c>
      <c r="CV52" s="1" t="s">
        <v>0</v>
      </c>
      <c r="CW52" s="1" t="s">
        <v>0</v>
      </c>
      <c r="CX52" s="1" t="s">
        <v>0</v>
      </c>
      <c r="CY52" s="1" t="s">
        <v>0</v>
      </c>
      <c r="CZ52" s="1" t="s">
        <v>0</v>
      </c>
      <c r="DA52" s="1" t="s">
        <v>0</v>
      </c>
      <c r="DB52" s="1" t="s">
        <v>0</v>
      </c>
      <c r="DC52" s="1" t="s">
        <v>0</v>
      </c>
      <c r="DD52" s="1" t="s">
        <v>0</v>
      </c>
      <c r="DE52" s="1" t="s">
        <v>0</v>
      </c>
      <c r="DF52" s="1" t="s">
        <v>0</v>
      </c>
      <c r="DG52" s="1" t="s">
        <v>0</v>
      </c>
      <c r="DH52" s="1" t="s">
        <v>0</v>
      </c>
      <c r="DI52" s="1" t="s">
        <v>0</v>
      </c>
      <c r="DJ52" s="1" t="s">
        <v>0</v>
      </c>
      <c r="DK52" s="1" t="s">
        <v>0</v>
      </c>
      <c r="DL52" s="1" t="s">
        <v>0</v>
      </c>
      <c r="DM52" s="1" t="s">
        <v>0</v>
      </c>
      <c r="DN52" s="1" t="s">
        <v>0</v>
      </c>
      <c r="DO52" s="1" t="s">
        <v>0</v>
      </c>
      <c r="DP52" s="1" t="s">
        <v>0</v>
      </c>
      <c r="DQ52" s="1" t="s">
        <v>0</v>
      </c>
      <c r="DR52" s="1" t="s">
        <v>0</v>
      </c>
      <c r="DS52" s="1" t="s">
        <v>0</v>
      </c>
      <c r="DT52" s="1" t="s">
        <v>0</v>
      </c>
      <c r="DU52" s="1" t="s">
        <v>0</v>
      </c>
      <c r="DV52" s="1" t="s">
        <v>0</v>
      </c>
      <c r="DW52" s="1" t="s">
        <v>0</v>
      </c>
      <c r="DX52" s="1" t="s">
        <v>0</v>
      </c>
      <c r="DY52" s="1" t="s">
        <v>0</v>
      </c>
      <c r="DZ52" s="1" t="s">
        <v>0</v>
      </c>
      <c r="EA52" s="1" t="s">
        <v>0</v>
      </c>
      <c r="EB52" s="1" t="s">
        <v>0</v>
      </c>
      <c r="EC52" s="1" t="s">
        <v>0</v>
      </c>
      <c r="ED52" s="1" t="s">
        <v>0</v>
      </c>
      <c r="EE52" s="1" t="s">
        <v>0</v>
      </c>
      <c r="EF52" s="1" t="s">
        <v>0</v>
      </c>
      <c r="EG52" s="1" t="s">
        <v>0</v>
      </c>
      <c r="EH52" s="1" t="s">
        <v>0</v>
      </c>
      <c r="EI52" s="1" t="s">
        <v>0</v>
      </c>
      <c r="EJ52" s="1" t="s">
        <v>0</v>
      </c>
      <c r="EK52" s="1" t="s">
        <v>0</v>
      </c>
      <c r="EL52" s="1" t="s">
        <v>0</v>
      </c>
      <c r="EM52" s="1" t="s">
        <v>0</v>
      </c>
      <c r="EN52" s="1" t="s">
        <v>0</v>
      </c>
      <c r="EO52" s="1" t="s">
        <v>0</v>
      </c>
      <c r="EP52" s="1" t="s">
        <v>0</v>
      </c>
      <c r="EQ52" s="1" t="s">
        <v>0</v>
      </c>
      <c r="ER52" s="1" t="s">
        <v>0</v>
      </c>
      <c r="ES52" s="1" t="s">
        <v>0</v>
      </c>
      <c r="ET52" s="1" t="s">
        <v>0</v>
      </c>
      <c r="EU52" s="1" t="s">
        <v>0</v>
      </c>
      <c r="EV52" s="1" t="s">
        <v>0</v>
      </c>
      <c r="EW52" s="1" t="s">
        <v>0</v>
      </c>
      <c r="EX52" s="1" t="s">
        <v>0</v>
      </c>
      <c r="EY52" s="1" t="s">
        <v>0</v>
      </c>
      <c r="EZ52" s="1" t="s">
        <v>0</v>
      </c>
      <c r="FA52" s="1" t="s">
        <v>0</v>
      </c>
      <c r="FB52" s="1" t="s">
        <v>0</v>
      </c>
      <c r="FC52" s="1" t="s">
        <v>0</v>
      </c>
      <c r="FD52" s="1" t="s">
        <v>0</v>
      </c>
      <c r="FE52" s="1" t="s">
        <v>0</v>
      </c>
      <c r="FF52" s="1" t="s">
        <v>0</v>
      </c>
      <c r="FG52" s="1" t="s">
        <v>0</v>
      </c>
      <c r="FH52" s="1" t="s">
        <v>0</v>
      </c>
      <c r="FI52" s="1" t="s">
        <v>0</v>
      </c>
      <c r="FJ52" s="1" t="s">
        <v>0</v>
      </c>
      <c r="FK52" s="1" t="s">
        <v>0</v>
      </c>
      <c r="FL52" s="1" t="s">
        <v>0</v>
      </c>
      <c r="FM52" s="1" t="s">
        <v>0</v>
      </c>
      <c r="FN52" s="1" t="s">
        <v>0</v>
      </c>
      <c r="FO52" s="1" t="s">
        <v>0</v>
      </c>
      <c r="FP52" s="1" t="s">
        <v>0</v>
      </c>
      <c r="FQ52" s="1" t="s">
        <v>0</v>
      </c>
      <c r="FR52" s="1" t="s">
        <v>0</v>
      </c>
      <c r="FS52" s="1" t="s">
        <v>0</v>
      </c>
      <c r="FT52" s="1" t="s">
        <v>0</v>
      </c>
      <c r="FU52" s="1" t="s">
        <v>0</v>
      </c>
      <c r="FV52" s="1" t="s">
        <v>0</v>
      </c>
      <c r="FW52" s="1" t="s">
        <v>0</v>
      </c>
      <c r="FX52" s="1" t="s">
        <v>0</v>
      </c>
      <c r="FY52" s="1" t="s">
        <v>0</v>
      </c>
      <c r="FZ52" s="1" t="s">
        <v>0</v>
      </c>
      <c r="GA52" s="1" t="s">
        <v>0</v>
      </c>
      <c r="GB52" s="1" t="s">
        <v>0</v>
      </c>
      <c r="GC52" s="1" t="s">
        <v>0</v>
      </c>
      <c r="GD52" s="1" t="s">
        <v>0</v>
      </c>
      <c r="GE52" s="1" t="s">
        <v>0</v>
      </c>
      <c r="GF52" s="1" t="s">
        <v>0</v>
      </c>
      <c r="GG52" s="1" t="s">
        <v>0</v>
      </c>
      <c r="GH52" s="1" t="s">
        <v>0</v>
      </c>
      <c r="GI52" s="1" t="s">
        <v>0</v>
      </c>
      <c r="GJ52" s="1" t="s">
        <v>0</v>
      </c>
      <c r="GK52" s="1" t="s">
        <v>0</v>
      </c>
      <c r="GL52" s="1" t="s">
        <v>0</v>
      </c>
      <c r="GM52" s="1" t="s">
        <v>0</v>
      </c>
      <c r="GN52" s="1" t="s">
        <v>0</v>
      </c>
      <c r="GO52" s="1" t="s">
        <v>0</v>
      </c>
      <c r="GP52" s="1" t="s">
        <v>0</v>
      </c>
      <c r="GQ52" s="1" t="s">
        <v>0</v>
      </c>
      <c r="GR52" s="1" t="s">
        <v>0</v>
      </c>
      <c r="GS52" s="1" t="s">
        <v>0</v>
      </c>
      <c r="GT52" s="1" t="s">
        <v>0</v>
      </c>
      <c r="GU52" s="1" t="s">
        <v>0</v>
      </c>
      <c r="GV52" s="1" t="s">
        <v>0</v>
      </c>
      <c r="GW52" s="1" t="s">
        <v>0</v>
      </c>
      <c r="GX52" s="1" t="s">
        <v>0</v>
      </c>
      <c r="GY52" s="1" t="s">
        <v>0</v>
      </c>
      <c r="GZ52" s="1" t="s">
        <v>0</v>
      </c>
      <c r="HA52" s="1" t="s">
        <v>0</v>
      </c>
      <c r="HB52" s="1" t="s">
        <v>0</v>
      </c>
      <c r="HC52" s="1" t="s">
        <v>0</v>
      </c>
      <c r="HD52" s="1" t="s">
        <v>0</v>
      </c>
      <c r="HE52" s="1" t="s">
        <v>0</v>
      </c>
      <c r="HF52" s="1" t="s">
        <v>0</v>
      </c>
      <c r="HG52" s="1" t="s">
        <v>0</v>
      </c>
      <c r="HH52" s="1" t="s">
        <v>0</v>
      </c>
      <c r="HI52" s="1" t="s">
        <v>0</v>
      </c>
      <c r="HJ52" s="1" t="s">
        <v>0</v>
      </c>
      <c r="HK52" s="1" t="s">
        <v>0</v>
      </c>
      <c r="HL52" s="1" t="s">
        <v>0</v>
      </c>
      <c r="HM52" s="1" t="s">
        <v>0</v>
      </c>
      <c r="HN52" s="1" t="s">
        <v>0</v>
      </c>
      <c r="HO52" s="1" t="s">
        <v>0</v>
      </c>
      <c r="HP52" s="1" t="s">
        <v>0</v>
      </c>
      <c r="HQ52" s="1" t="s">
        <v>0</v>
      </c>
      <c r="HR52" s="1" t="s">
        <v>0</v>
      </c>
      <c r="HS52" s="1" t="s">
        <v>0</v>
      </c>
      <c r="HT52" s="1" t="s">
        <v>0</v>
      </c>
      <c r="HU52" s="1" t="s">
        <v>0</v>
      </c>
      <c r="HV52" s="1" t="s">
        <v>0</v>
      </c>
      <c r="HW52" s="1" t="s">
        <v>0</v>
      </c>
      <c r="HX52" s="1" t="s">
        <v>0</v>
      </c>
      <c r="HY52" s="1" t="s">
        <v>0</v>
      </c>
      <c r="HZ52" s="1" t="s">
        <v>0</v>
      </c>
      <c r="IA52" s="1" t="s">
        <v>0</v>
      </c>
      <c r="IB52" s="1" t="s">
        <v>0</v>
      </c>
      <c r="IC52" s="1" t="s">
        <v>0</v>
      </c>
      <c r="ID52" s="1" t="s">
        <v>0</v>
      </c>
      <c r="IE52" s="1" t="s">
        <v>0</v>
      </c>
      <c r="IF52" s="1" t="s">
        <v>0</v>
      </c>
      <c r="IG52" s="1" t="s">
        <v>0</v>
      </c>
      <c r="IH52" s="1" t="s">
        <v>0</v>
      </c>
      <c r="II52" s="1" t="s">
        <v>0</v>
      </c>
    </row>
    <row r="53" spans="1:243" x14ac:dyDescent="0.25">
      <c r="A53" s="1" t="s">
        <v>1668</v>
      </c>
      <c r="B53" s="4" t="s">
        <v>253</v>
      </c>
      <c r="C53" s="4" t="s">
        <v>254</v>
      </c>
      <c r="D53" s="35" t="s">
        <v>0</v>
      </c>
      <c r="E53" s="35" t="s">
        <v>0</v>
      </c>
      <c r="F53" s="35" t="s">
        <v>0</v>
      </c>
      <c r="G53" s="35" t="s">
        <v>0</v>
      </c>
      <c r="H53" s="35" t="s">
        <v>0</v>
      </c>
      <c r="I53" s="35" t="s">
        <v>0</v>
      </c>
      <c r="J53" s="35" t="s">
        <v>0</v>
      </c>
      <c r="K53" s="35" t="s">
        <v>0</v>
      </c>
      <c r="L53" s="35" t="s">
        <v>0</v>
      </c>
      <c r="M53" s="35" t="s">
        <v>0</v>
      </c>
      <c r="N53" s="1" t="s">
        <v>0</v>
      </c>
      <c r="O53" s="1" t="s">
        <v>0</v>
      </c>
      <c r="P53" s="1" t="s">
        <v>0</v>
      </c>
      <c r="Q53" s="1" t="s">
        <v>0</v>
      </c>
      <c r="R53" s="1" t="s">
        <v>0</v>
      </c>
      <c r="S53" s="1" t="s">
        <v>0</v>
      </c>
      <c r="T53" s="1" t="s">
        <v>0</v>
      </c>
      <c r="U53" s="1" t="s">
        <v>0</v>
      </c>
      <c r="V53" s="1" t="s">
        <v>0</v>
      </c>
      <c r="W53" s="1" t="s">
        <v>0</v>
      </c>
      <c r="X53" s="1" t="s">
        <v>0</v>
      </c>
      <c r="Y53" s="1" t="s">
        <v>0</v>
      </c>
      <c r="Z53" s="1" t="s">
        <v>0</v>
      </c>
      <c r="AA53" s="1" t="s">
        <v>0</v>
      </c>
      <c r="AB53" s="1" t="s">
        <v>0</v>
      </c>
      <c r="AC53" s="1" t="s">
        <v>0</v>
      </c>
      <c r="AD53" s="1" t="s">
        <v>0</v>
      </c>
      <c r="AE53" s="1" t="s">
        <v>0</v>
      </c>
      <c r="AF53" s="1" t="s">
        <v>0</v>
      </c>
      <c r="AG53" s="1" t="s">
        <v>0</v>
      </c>
      <c r="AH53" s="1" t="s">
        <v>0</v>
      </c>
      <c r="AI53" s="1" t="s">
        <v>0</v>
      </c>
      <c r="AJ53" s="1" t="s">
        <v>0</v>
      </c>
      <c r="AK53" s="1" t="s">
        <v>0</v>
      </c>
      <c r="AL53" s="1" t="s">
        <v>0</v>
      </c>
      <c r="AM53" s="1" t="s">
        <v>0</v>
      </c>
      <c r="AN53" s="1" t="s">
        <v>0</v>
      </c>
      <c r="AO53" s="1" t="s">
        <v>0</v>
      </c>
      <c r="AP53" s="1" t="s">
        <v>0</v>
      </c>
      <c r="AQ53" s="1" t="s">
        <v>0</v>
      </c>
      <c r="AR53" s="1" t="s">
        <v>0</v>
      </c>
      <c r="AS53" s="1" t="s">
        <v>0</v>
      </c>
      <c r="AT53" s="1" t="s">
        <v>0</v>
      </c>
      <c r="AU53" s="1" t="s">
        <v>0</v>
      </c>
      <c r="AV53" s="1" t="s">
        <v>0</v>
      </c>
      <c r="AW53" s="1" t="s">
        <v>0</v>
      </c>
      <c r="AX53" s="1" t="s">
        <v>0</v>
      </c>
      <c r="AY53" s="1" t="s">
        <v>0</v>
      </c>
      <c r="AZ53" s="1" t="s">
        <v>0</v>
      </c>
      <c r="BA53" s="1" t="s">
        <v>0</v>
      </c>
      <c r="BB53" s="1" t="s">
        <v>0</v>
      </c>
      <c r="BC53" s="1" t="s">
        <v>0</v>
      </c>
      <c r="BD53" s="1" t="s">
        <v>0</v>
      </c>
      <c r="BE53" s="1" t="s">
        <v>0</v>
      </c>
      <c r="BF53" s="1" t="s">
        <v>0</v>
      </c>
      <c r="BG53" s="1" t="s">
        <v>0</v>
      </c>
      <c r="BH53" s="1" t="s">
        <v>0</v>
      </c>
      <c r="BI53" s="1" t="s">
        <v>0</v>
      </c>
      <c r="BJ53" s="1" t="s">
        <v>0</v>
      </c>
      <c r="BK53" s="1" t="s">
        <v>0</v>
      </c>
      <c r="BL53" s="1" t="s">
        <v>0</v>
      </c>
      <c r="BM53" s="1" t="s">
        <v>0</v>
      </c>
      <c r="BN53" s="1" t="s">
        <v>0</v>
      </c>
      <c r="BO53" s="1" t="s">
        <v>0</v>
      </c>
      <c r="BP53" s="1" t="s">
        <v>0</v>
      </c>
      <c r="BQ53" s="1" t="s">
        <v>0</v>
      </c>
      <c r="BR53" s="1" t="s">
        <v>0</v>
      </c>
      <c r="BS53" s="1" t="s">
        <v>0</v>
      </c>
      <c r="BT53" s="1" t="s">
        <v>0</v>
      </c>
      <c r="BU53" s="1" t="s">
        <v>0</v>
      </c>
      <c r="BV53" s="1" t="s">
        <v>0</v>
      </c>
      <c r="BW53" s="1" t="s">
        <v>0</v>
      </c>
      <c r="BX53" s="1" t="s">
        <v>0</v>
      </c>
      <c r="BY53" s="1" t="s">
        <v>0</v>
      </c>
      <c r="BZ53" s="1" t="s">
        <v>0</v>
      </c>
      <c r="CA53" s="1" t="s">
        <v>0</v>
      </c>
      <c r="CB53" s="1" t="s">
        <v>0</v>
      </c>
      <c r="CC53" s="1" t="s">
        <v>0</v>
      </c>
      <c r="CD53" s="1" t="s">
        <v>0</v>
      </c>
      <c r="CE53" s="1" t="s">
        <v>0</v>
      </c>
      <c r="CF53" s="1" t="s">
        <v>0</v>
      </c>
      <c r="CG53" s="1" t="s">
        <v>0</v>
      </c>
      <c r="CH53" s="1" t="s">
        <v>0</v>
      </c>
      <c r="CI53" s="1" t="s">
        <v>0</v>
      </c>
      <c r="CJ53" s="1" t="s">
        <v>0</v>
      </c>
      <c r="CK53" s="1" t="s">
        <v>0</v>
      </c>
      <c r="CL53" s="1" t="s">
        <v>0</v>
      </c>
      <c r="CM53" s="1" t="s">
        <v>0</v>
      </c>
      <c r="CN53" s="1" t="s">
        <v>0</v>
      </c>
      <c r="CO53" s="1" t="s">
        <v>0</v>
      </c>
      <c r="CP53" s="1" t="s">
        <v>0</v>
      </c>
      <c r="CQ53" s="1" t="s">
        <v>0</v>
      </c>
      <c r="CR53" s="1" t="s">
        <v>0</v>
      </c>
      <c r="CS53" s="1" t="s">
        <v>0</v>
      </c>
      <c r="CT53" s="1" t="s">
        <v>0</v>
      </c>
      <c r="CU53" s="1" t="s">
        <v>0</v>
      </c>
      <c r="CV53" s="1" t="s">
        <v>0</v>
      </c>
      <c r="CW53" s="1" t="s">
        <v>0</v>
      </c>
      <c r="CX53" s="1" t="s">
        <v>0</v>
      </c>
      <c r="CY53" s="1" t="s">
        <v>0</v>
      </c>
      <c r="CZ53" s="1" t="s">
        <v>0</v>
      </c>
      <c r="DA53" s="1" t="s">
        <v>0</v>
      </c>
      <c r="DB53" s="1" t="s">
        <v>0</v>
      </c>
      <c r="DC53" s="1" t="s">
        <v>0</v>
      </c>
      <c r="DD53" s="1" t="s">
        <v>0</v>
      </c>
      <c r="DE53" s="1" t="s">
        <v>0</v>
      </c>
      <c r="DF53" s="1" t="s">
        <v>0</v>
      </c>
      <c r="DG53" s="1" t="s">
        <v>0</v>
      </c>
      <c r="DH53" s="1" t="s">
        <v>0</v>
      </c>
      <c r="DI53" s="1" t="s">
        <v>0</v>
      </c>
      <c r="DJ53" s="1" t="s">
        <v>0</v>
      </c>
      <c r="DK53" s="1" t="s">
        <v>0</v>
      </c>
      <c r="DL53" s="1" t="s">
        <v>0</v>
      </c>
      <c r="DM53" s="1" t="s">
        <v>0</v>
      </c>
      <c r="DN53" s="1" t="s">
        <v>0</v>
      </c>
      <c r="DO53" s="1" t="s">
        <v>0</v>
      </c>
      <c r="DP53" s="1" t="s">
        <v>0</v>
      </c>
      <c r="DQ53" s="1" t="s">
        <v>0</v>
      </c>
      <c r="DR53" s="1" t="s">
        <v>0</v>
      </c>
      <c r="DS53" s="1" t="s">
        <v>0</v>
      </c>
      <c r="DT53" s="1" t="s">
        <v>0</v>
      </c>
      <c r="DU53" s="1" t="s">
        <v>0</v>
      </c>
      <c r="DV53" s="1" t="s">
        <v>0</v>
      </c>
      <c r="DW53" s="1" t="s">
        <v>0</v>
      </c>
      <c r="DX53" s="1" t="s">
        <v>0</v>
      </c>
      <c r="DY53" s="1" t="s">
        <v>0</v>
      </c>
      <c r="DZ53" s="1" t="s">
        <v>0</v>
      </c>
      <c r="EA53" s="1" t="s">
        <v>0</v>
      </c>
      <c r="EB53" s="1" t="s">
        <v>0</v>
      </c>
      <c r="EC53" s="1" t="s">
        <v>0</v>
      </c>
      <c r="ED53" s="1" t="s">
        <v>0</v>
      </c>
      <c r="EE53" s="1" t="s">
        <v>0</v>
      </c>
      <c r="EF53" s="1" t="s">
        <v>0</v>
      </c>
      <c r="EG53" s="1" t="s">
        <v>0</v>
      </c>
      <c r="EH53" s="1" t="s">
        <v>0</v>
      </c>
      <c r="EI53" s="1" t="s">
        <v>0</v>
      </c>
      <c r="EJ53" s="1" t="s">
        <v>0</v>
      </c>
      <c r="EK53" s="1" t="s">
        <v>0</v>
      </c>
      <c r="EL53" s="1" t="s">
        <v>0</v>
      </c>
      <c r="EM53" s="1" t="s">
        <v>0</v>
      </c>
      <c r="EN53" s="1" t="s">
        <v>0</v>
      </c>
      <c r="EO53" s="1" t="s">
        <v>0</v>
      </c>
      <c r="EP53" s="1" t="s">
        <v>0</v>
      </c>
      <c r="EQ53" s="1" t="s">
        <v>0</v>
      </c>
      <c r="ER53" s="1" t="s">
        <v>0</v>
      </c>
      <c r="ES53" s="1" t="s">
        <v>0</v>
      </c>
      <c r="ET53" s="1" t="s">
        <v>0</v>
      </c>
      <c r="EU53" s="1" t="s">
        <v>0</v>
      </c>
      <c r="EV53" s="1" t="s">
        <v>0</v>
      </c>
      <c r="EW53" s="1" t="s">
        <v>0</v>
      </c>
      <c r="EX53" s="1" t="s">
        <v>0</v>
      </c>
      <c r="EY53" s="1" t="s">
        <v>0</v>
      </c>
      <c r="EZ53" s="1" t="s">
        <v>0</v>
      </c>
      <c r="FA53" s="1" t="s">
        <v>0</v>
      </c>
      <c r="FB53" s="1" t="s">
        <v>0</v>
      </c>
      <c r="FC53" s="1" t="s">
        <v>0</v>
      </c>
      <c r="FD53" s="1" t="s">
        <v>0</v>
      </c>
      <c r="FE53" s="1" t="s">
        <v>0</v>
      </c>
      <c r="FF53" s="1" t="s">
        <v>0</v>
      </c>
      <c r="FG53" s="1" t="s">
        <v>0</v>
      </c>
      <c r="FH53" s="1" t="s">
        <v>0</v>
      </c>
      <c r="FI53" s="1" t="s">
        <v>0</v>
      </c>
      <c r="FJ53" s="1" t="s">
        <v>0</v>
      </c>
      <c r="FK53" s="1" t="s">
        <v>0</v>
      </c>
      <c r="FL53" s="1" t="s">
        <v>0</v>
      </c>
      <c r="FM53" s="1" t="s">
        <v>0</v>
      </c>
      <c r="FN53" s="1" t="s">
        <v>0</v>
      </c>
      <c r="FO53" s="1" t="s">
        <v>0</v>
      </c>
      <c r="FP53" s="1" t="s">
        <v>0</v>
      </c>
      <c r="FQ53" s="1" t="s">
        <v>0</v>
      </c>
      <c r="FR53" s="1" t="s">
        <v>0</v>
      </c>
      <c r="FS53" s="1" t="s">
        <v>0</v>
      </c>
      <c r="FT53" s="1" t="s">
        <v>0</v>
      </c>
      <c r="FU53" s="1" t="s">
        <v>0</v>
      </c>
      <c r="FV53" s="1" t="s">
        <v>0</v>
      </c>
      <c r="FW53" s="1" t="s">
        <v>0</v>
      </c>
      <c r="FX53" s="1" t="s">
        <v>0</v>
      </c>
      <c r="FY53" s="1" t="s">
        <v>0</v>
      </c>
      <c r="FZ53" s="1" t="s">
        <v>0</v>
      </c>
      <c r="GA53" s="1" t="s">
        <v>0</v>
      </c>
      <c r="GB53" s="1" t="s">
        <v>0</v>
      </c>
      <c r="GC53" s="1" t="s">
        <v>0</v>
      </c>
      <c r="GD53" s="1" t="s">
        <v>0</v>
      </c>
      <c r="GE53" s="1" t="s">
        <v>0</v>
      </c>
      <c r="GF53" s="1" t="s">
        <v>0</v>
      </c>
      <c r="GG53" s="1" t="s">
        <v>0</v>
      </c>
      <c r="GH53" s="1" t="s">
        <v>0</v>
      </c>
      <c r="GI53" s="1" t="s">
        <v>0</v>
      </c>
      <c r="GJ53" s="1" t="s">
        <v>0</v>
      </c>
      <c r="GK53" s="1" t="s">
        <v>0</v>
      </c>
      <c r="GL53" s="1" t="s">
        <v>0</v>
      </c>
      <c r="GM53" s="1" t="s">
        <v>0</v>
      </c>
      <c r="GN53" s="1" t="s">
        <v>0</v>
      </c>
      <c r="GO53" s="1" t="s">
        <v>0</v>
      </c>
      <c r="GP53" s="1" t="s">
        <v>0</v>
      </c>
      <c r="GQ53" s="1" t="s">
        <v>0</v>
      </c>
      <c r="GR53" s="1" t="s">
        <v>0</v>
      </c>
      <c r="GS53" s="1" t="s">
        <v>0</v>
      </c>
      <c r="GT53" s="1" t="s">
        <v>0</v>
      </c>
      <c r="GU53" s="1" t="s">
        <v>0</v>
      </c>
      <c r="GV53" s="1" t="s">
        <v>0</v>
      </c>
      <c r="GW53" s="1" t="s">
        <v>0</v>
      </c>
      <c r="GX53" s="1" t="s">
        <v>0</v>
      </c>
      <c r="GY53" s="1" t="s">
        <v>0</v>
      </c>
      <c r="GZ53" s="1" t="s">
        <v>0</v>
      </c>
      <c r="HA53" s="1" t="s">
        <v>0</v>
      </c>
      <c r="HB53" s="1" t="s">
        <v>0</v>
      </c>
      <c r="HC53" s="1" t="s">
        <v>0</v>
      </c>
      <c r="HD53" s="1" t="s">
        <v>0</v>
      </c>
      <c r="HE53" s="1" t="s">
        <v>0</v>
      </c>
      <c r="HF53" s="1" t="s">
        <v>0</v>
      </c>
      <c r="HG53" s="1" t="s">
        <v>0</v>
      </c>
      <c r="HH53" s="1" t="s">
        <v>0</v>
      </c>
      <c r="HI53" s="1" t="s">
        <v>0</v>
      </c>
      <c r="HJ53" s="1" t="s">
        <v>0</v>
      </c>
      <c r="HK53" s="1" t="s">
        <v>0</v>
      </c>
      <c r="HL53" s="1" t="s">
        <v>0</v>
      </c>
      <c r="HM53" s="1" t="s">
        <v>0</v>
      </c>
      <c r="HN53" s="1" t="s">
        <v>0</v>
      </c>
      <c r="HO53" s="1" t="s">
        <v>0</v>
      </c>
      <c r="HP53" s="1" t="s">
        <v>0</v>
      </c>
      <c r="HQ53" s="1" t="s">
        <v>0</v>
      </c>
      <c r="HR53" s="1" t="s">
        <v>0</v>
      </c>
      <c r="HS53" s="1" t="s">
        <v>0</v>
      </c>
      <c r="HT53" s="1" t="s">
        <v>0</v>
      </c>
      <c r="HU53" s="1" t="s">
        <v>0</v>
      </c>
      <c r="HV53" s="1" t="s">
        <v>0</v>
      </c>
      <c r="HW53" s="1" t="s">
        <v>0</v>
      </c>
      <c r="HX53" s="1" t="s">
        <v>0</v>
      </c>
      <c r="HY53" s="1" t="s">
        <v>0</v>
      </c>
      <c r="HZ53" s="1" t="s">
        <v>0</v>
      </c>
      <c r="IA53" s="1" t="s">
        <v>0</v>
      </c>
      <c r="IB53" s="1" t="s">
        <v>0</v>
      </c>
      <c r="IC53" s="1" t="s">
        <v>0</v>
      </c>
      <c r="ID53" s="1" t="s">
        <v>0</v>
      </c>
      <c r="IE53" s="1" t="s">
        <v>0</v>
      </c>
      <c r="IF53" s="1" t="s">
        <v>0</v>
      </c>
      <c r="IG53" s="1" t="s">
        <v>0</v>
      </c>
      <c r="IH53" s="1" t="s">
        <v>0</v>
      </c>
      <c r="II53" s="1" t="s">
        <v>0</v>
      </c>
    </row>
    <row r="54" spans="1:243" x14ac:dyDescent="0.25">
      <c r="A54" s="1" t="s">
        <v>1669</v>
      </c>
      <c r="B54" s="4" t="s">
        <v>258</v>
      </c>
      <c r="C54" s="4" t="s">
        <v>259</v>
      </c>
      <c r="D54" s="35">
        <v>4085905.5273022102</v>
      </c>
      <c r="E54" s="35">
        <v>884656.15305622702</v>
      </c>
      <c r="F54" s="35">
        <v>6487899.6700280104</v>
      </c>
      <c r="G54" s="35">
        <v>19649015.981236301</v>
      </c>
      <c r="H54" s="35">
        <v>2303674.4284296101</v>
      </c>
      <c r="I54" s="35">
        <v>3197249.2197948601</v>
      </c>
      <c r="J54" s="35">
        <v>29914053.726049099</v>
      </c>
      <c r="K54" s="35">
        <v>19569355.551374599</v>
      </c>
      <c r="L54" s="35">
        <v>1854801.48309177</v>
      </c>
      <c r="M54" s="35">
        <v>7602130.3443713598</v>
      </c>
      <c r="N54" s="1">
        <v>4299526.9155957401</v>
      </c>
      <c r="O54" s="1">
        <v>7662679.1819358896</v>
      </c>
      <c r="P54" s="1">
        <v>7003051.0728923501</v>
      </c>
      <c r="Q54" s="1">
        <v>2014734.5461649799</v>
      </c>
      <c r="R54" s="1">
        <v>3374661.9557614299</v>
      </c>
      <c r="S54" s="1">
        <v>11091009.665483501</v>
      </c>
      <c r="T54" s="1">
        <v>3835923.95315383</v>
      </c>
      <c r="U54" s="1">
        <v>3802836.3451608801</v>
      </c>
      <c r="V54" s="1">
        <v>3634890.6544002998</v>
      </c>
      <c r="W54" s="1">
        <v>5806164.8385925097</v>
      </c>
      <c r="X54" s="1">
        <v>5789327.9734205203</v>
      </c>
      <c r="Y54" s="1">
        <v>2164568.6216876502</v>
      </c>
      <c r="Z54" s="1">
        <v>1835764.4226263601</v>
      </c>
      <c r="AA54" s="1">
        <v>3515181.4236502899</v>
      </c>
      <c r="AB54" s="1">
        <v>10788215.572856801</v>
      </c>
      <c r="AC54" s="1">
        <v>5834960.2460316997</v>
      </c>
      <c r="AD54" s="1">
        <v>3818446.5995257199</v>
      </c>
      <c r="AE54" s="1">
        <v>2204218.5282806</v>
      </c>
      <c r="AF54" s="1">
        <v>2145830.9667934799</v>
      </c>
      <c r="AG54" s="1">
        <v>4639752.3683367502</v>
      </c>
      <c r="AH54" s="1">
        <v>6842825.9749551499</v>
      </c>
      <c r="AI54" s="1">
        <v>17895367.900067002</v>
      </c>
      <c r="AJ54" s="1">
        <v>4166374.63118592</v>
      </c>
      <c r="AK54" s="1">
        <v>788165.70072062302</v>
      </c>
      <c r="AL54" s="1">
        <v>2100878.0147933098</v>
      </c>
      <c r="AM54" s="1">
        <v>16851801.826451398</v>
      </c>
      <c r="AN54" s="1">
        <v>15769149.809774401</v>
      </c>
      <c r="AO54" s="1">
        <v>1592680.5453225099</v>
      </c>
      <c r="AP54" s="1">
        <v>906527.33086119499</v>
      </c>
      <c r="AQ54" s="1">
        <v>4349284.92810327</v>
      </c>
      <c r="AR54" s="1">
        <v>3243776.3695508498</v>
      </c>
      <c r="AS54" s="1">
        <v>1358081.0697232501</v>
      </c>
      <c r="AT54" s="1">
        <v>4629227.78622525</v>
      </c>
      <c r="AU54" s="1">
        <v>1577290.1806101999</v>
      </c>
      <c r="AV54" s="1">
        <v>16195154.157095499</v>
      </c>
      <c r="AW54" s="1">
        <v>2064177.5329117901</v>
      </c>
      <c r="AX54" s="1">
        <v>4470341.37875262</v>
      </c>
      <c r="AY54" s="1">
        <v>1925957.7995007799</v>
      </c>
      <c r="AZ54" s="1">
        <v>10232870.5288058</v>
      </c>
      <c r="BA54" s="1">
        <v>5721050.5925702704</v>
      </c>
      <c r="BB54" s="1">
        <v>1712996.2591486601</v>
      </c>
      <c r="BC54" s="1">
        <v>8069404.2048570802</v>
      </c>
      <c r="BD54" s="1">
        <v>1066154.5254571</v>
      </c>
      <c r="BE54" s="1">
        <v>3826718.1495864298</v>
      </c>
      <c r="BF54" s="1">
        <v>3987330.0322579402</v>
      </c>
      <c r="BG54" s="1">
        <v>8576033.9941853192</v>
      </c>
      <c r="BH54" s="1">
        <v>4106717.4937239401</v>
      </c>
      <c r="BI54" s="1">
        <v>2696697.11237713</v>
      </c>
      <c r="BJ54" s="1">
        <v>6478097.2454397697</v>
      </c>
      <c r="BK54" s="1">
        <v>7121635.7150743501</v>
      </c>
      <c r="BL54" s="1">
        <v>817276.86310972401</v>
      </c>
      <c r="BM54" s="1">
        <v>17675114.174856201</v>
      </c>
      <c r="BN54" s="1">
        <v>5289291.3706390699</v>
      </c>
      <c r="BO54" s="1">
        <v>2432860.65815617</v>
      </c>
      <c r="BP54" s="1">
        <v>824691.02436987101</v>
      </c>
      <c r="BQ54" s="1">
        <v>3817848.2543608001</v>
      </c>
      <c r="BR54" s="1">
        <v>4895864.2477424098</v>
      </c>
      <c r="BS54" s="1">
        <v>2549602.8389355601</v>
      </c>
      <c r="BT54" s="1">
        <v>7996632.0017966796</v>
      </c>
      <c r="BU54" s="1">
        <v>1577012.9585961199</v>
      </c>
      <c r="BV54" s="1">
        <v>7016848.3526913105</v>
      </c>
      <c r="BW54" s="1">
        <v>24342789.7827041</v>
      </c>
      <c r="BX54" s="1">
        <v>22331602.468394499</v>
      </c>
      <c r="BY54" s="1">
        <v>1072772.0278628101</v>
      </c>
      <c r="BZ54" s="1">
        <v>4650776.9195044497</v>
      </c>
      <c r="CA54" s="1">
        <v>13663608.3973176</v>
      </c>
      <c r="CB54" s="1">
        <v>3355477.9114463399</v>
      </c>
      <c r="CC54" s="1">
        <v>7443768.8203448802</v>
      </c>
      <c r="CD54" s="1">
        <v>2749430.3624877599</v>
      </c>
      <c r="CE54" s="1">
        <v>4374057.7087566396</v>
      </c>
      <c r="CF54" s="1">
        <v>10734648.0580955</v>
      </c>
      <c r="CG54" s="1">
        <v>2658901.93603122</v>
      </c>
      <c r="CH54" s="1">
        <v>2614701.2590771001</v>
      </c>
      <c r="CI54" s="1">
        <v>23481607.543145701</v>
      </c>
      <c r="CJ54" s="1">
        <v>8791799.0533148907</v>
      </c>
      <c r="CK54" s="1">
        <v>1318106.5953643799</v>
      </c>
      <c r="CL54" s="1">
        <v>2837559.9655006798</v>
      </c>
      <c r="CM54" s="1">
        <v>13756881.549228899</v>
      </c>
      <c r="CN54" s="1">
        <v>5684728.5148143396</v>
      </c>
      <c r="CO54" s="1">
        <v>3116537.4663628</v>
      </c>
      <c r="CP54" s="1">
        <v>16116120.3728843</v>
      </c>
      <c r="CQ54" s="1">
        <v>2794120.6216137698</v>
      </c>
      <c r="CR54" s="1">
        <v>1216945.4630453901</v>
      </c>
      <c r="CS54" s="1">
        <v>3600835.65764094</v>
      </c>
      <c r="CT54" s="1">
        <v>2781024.6866698102</v>
      </c>
      <c r="CU54" s="1">
        <v>5617713.4695832701</v>
      </c>
      <c r="CV54" s="1">
        <v>1270210.2301769501</v>
      </c>
      <c r="CW54" s="1">
        <v>7207784.4489716897</v>
      </c>
      <c r="CX54" s="1">
        <v>2910835.4609352699</v>
      </c>
      <c r="CY54" s="1">
        <v>2369203.1044495199</v>
      </c>
      <c r="CZ54" s="1">
        <v>2152990.7526173298</v>
      </c>
      <c r="DA54" s="1">
        <v>902280.47113323701</v>
      </c>
      <c r="DB54" s="1">
        <v>4836020.1707447199</v>
      </c>
      <c r="DC54" s="1">
        <v>3684072.1914151399</v>
      </c>
      <c r="DD54" s="1">
        <v>2761078.1543920799</v>
      </c>
      <c r="DE54" s="1">
        <v>3012872.84239827</v>
      </c>
      <c r="DF54" s="1">
        <v>800203.16306770197</v>
      </c>
      <c r="DG54" s="1">
        <v>1494555.3276191901</v>
      </c>
      <c r="DH54" s="1">
        <v>1738801.0218895399</v>
      </c>
      <c r="DI54" s="1">
        <v>5338688.1581571698</v>
      </c>
      <c r="DJ54" s="1">
        <v>7188585.23856699</v>
      </c>
      <c r="DK54" s="1">
        <v>2211734.5736845401</v>
      </c>
      <c r="DL54" s="1">
        <v>14425610.7636592</v>
      </c>
      <c r="DM54" s="1">
        <v>1522898.0017206799</v>
      </c>
      <c r="DN54" s="1">
        <v>5810576.6005691802</v>
      </c>
      <c r="DO54" s="1">
        <v>1247545.3353979201</v>
      </c>
      <c r="DP54" s="1">
        <v>6643369.5359051004</v>
      </c>
      <c r="DQ54" s="1">
        <v>1083826.2238990399</v>
      </c>
      <c r="DR54" s="1">
        <v>543248.55278816505</v>
      </c>
      <c r="DS54" s="1">
        <v>7680343.0347598596</v>
      </c>
      <c r="DT54" s="1">
        <v>2489666.1289546401</v>
      </c>
      <c r="DU54" s="1">
        <v>8408777.7812815998</v>
      </c>
      <c r="DV54" s="1">
        <v>2260481.5261088801</v>
      </c>
      <c r="DW54" s="1">
        <v>7924851.5197171103</v>
      </c>
      <c r="DX54" s="1">
        <v>1051732.86027813</v>
      </c>
      <c r="DY54" s="1">
        <v>1649771.7557047601</v>
      </c>
      <c r="DZ54" s="1">
        <v>4595481.7387442002</v>
      </c>
      <c r="EA54" s="1">
        <v>732854.99414433399</v>
      </c>
      <c r="EB54" s="1">
        <v>883212.40641991096</v>
      </c>
      <c r="EC54" s="1">
        <v>6465680.7082893997</v>
      </c>
      <c r="ED54" s="1">
        <v>7040183.2517818902</v>
      </c>
      <c r="EE54" s="1">
        <v>21001246.7254721</v>
      </c>
      <c r="EF54" s="1">
        <v>903345.29532524804</v>
      </c>
      <c r="EG54" s="1">
        <v>33580894.729328103</v>
      </c>
      <c r="EH54" s="1">
        <v>3104827.5849290001</v>
      </c>
      <c r="EI54" s="1">
        <v>39072265.563708603</v>
      </c>
      <c r="EJ54" s="1">
        <v>983171.26136407605</v>
      </c>
      <c r="EK54" s="1">
        <v>369216.23361402203</v>
      </c>
      <c r="EL54" s="1">
        <v>4014104.4790058401</v>
      </c>
      <c r="EM54" s="1">
        <v>4090548.0994836702</v>
      </c>
      <c r="EN54" s="1">
        <v>3018379.6052854699</v>
      </c>
      <c r="EO54" s="1">
        <v>1888667.0430489699</v>
      </c>
      <c r="EP54" s="1">
        <v>1334231.5021842199</v>
      </c>
      <c r="EQ54" s="1">
        <v>8208893.9530033804</v>
      </c>
      <c r="ER54" s="1">
        <v>1622700.72747015</v>
      </c>
      <c r="ES54" s="1">
        <v>3036729.93999092</v>
      </c>
      <c r="ET54" s="1">
        <v>4441110.3205804899</v>
      </c>
      <c r="EU54" s="1">
        <v>5138578.8109146701</v>
      </c>
      <c r="EV54" s="1">
        <v>2471468.2304070401</v>
      </c>
      <c r="EW54" s="1">
        <v>26957834.959026702</v>
      </c>
      <c r="EX54" s="1">
        <v>2220317.4056380801</v>
      </c>
      <c r="EY54" s="1">
        <v>8960594.5829650797</v>
      </c>
      <c r="EZ54" s="1">
        <v>1719629.2196977199</v>
      </c>
      <c r="FA54" s="1">
        <v>8022617.7555213897</v>
      </c>
      <c r="FB54" s="1">
        <v>1126669.99354621</v>
      </c>
      <c r="FC54" s="1">
        <v>12680454.821790099</v>
      </c>
      <c r="FD54" s="1">
        <v>4209159.2840892002</v>
      </c>
      <c r="FE54" s="1">
        <v>3231606.8362589702</v>
      </c>
      <c r="FF54" s="1">
        <v>5873945.0652341796</v>
      </c>
      <c r="FG54" s="1">
        <v>2474197.8862267202</v>
      </c>
      <c r="FH54" s="1">
        <v>9581336.2871604897</v>
      </c>
      <c r="FI54" s="1">
        <v>2022440.91403887</v>
      </c>
      <c r="FJ54" s="1">
        <v>9859383.5928400401</v>
      </c>
      <c r="FK54" s="1">
        <v>2659217.6397246001</v>
      </c>
      <c r="FL54" s="1">
        <v>11767032.8726539</v>
      </c>
      <c r="FM54" s="1">
        <v>10494016.7914565</v>
      </c>
      <c r="FN54" s="1">
        <v>1286064.48684784</v>
      </c>
      <c r="FO54" s="1">
        <v>2836228.0986420498</v>
      </c>
      <c r="FP54" s="1">
        <v>1003509.66033179</v>
      </c>
      <c r="FQ54" s="1">
        <v>2011270.7410947599</v>
      </c>
      <c r="FR54" s="1">
        <v>3812114.4273468498</v>
      </c>
      <c r="FS54" s="1">
        <v>6564274.91339105</v>
      </c>
      <c r="FT54" s="1">
        <v>1849340.1885193</v>
      </c>
      <c r="FU54" s="1">
        <v>991582.12064543099</v>
      </c>
      <c r="FV54" s="1">
        <v>3093067.7917067599</v>
      </c>
      <c r="FW54" s="1">
        <v>11551436.0342346</v>
      </c>
      <c r="FX54" s="1">
        <v>3787781.78283499</v>
      </c>
      <c r="FY54" s="1">
        <v>2749235.7665335899</v>
      </c>
      <c r="FZ54" s="1">
        <v>5824932.2304499801</v>
      </c>
      <c r="GA54" s="1">
        <v>2699485.59124259</v>
      </c>
      <c r="GB54" s="1">
        <v>7037951.1900642002</v>
      </c>
      <c r="GC54" s="1">
        <v>3135344.8703633901</v>
      </c>
      <c r="GD54" s="1">
        <v>5682370.8695149999</v>
      </c>
      <c r="GE54" s="1">
        <v>3098833.3581163101</v>
      </c>
      <c r="GF54" s="1">
        <v>8493787.9187116697</v>
      </c>
      <c r="GG54" s="1">
        <v>1900419.5833403</v>
      </c>
      <c r="GH54" s="1">
        <v>2209038.1695854301</v>
      </c>
      <c r="GI54" s="1">
        <v>3051522.17012724</v>
      </c>
      <c r="GJ54" s="1">
        <v>1989686.35151498</v>
      </c>
      <c r="GK54" s="1">
        <v>6404658.8877257602</v>
      </c>
      <c r="GL54" s="1">
        <v>726075.12913869706</v>
      </c>
      <c r="GM54" s="1">
        <v>1415820.8916479601</v>
      </c>
      <c r="GN54" s="1">
        <v>7625642.9349683896</v>
      </c>
      <c r="GO54" s="1">
        <v>2568832.74799708</v>
      </c>
      <c r="GP54" s="1">
        <v>1191653.0888199499</v>
      </c>
      <c r="GQ54" s="1">
        <v>12312080.624110499</v>
      </c>
      <c r="GR54" s="1">
        <v>152068.589346486</v>
      </c>
      <c r="GS54" s="1">
        <v>2446379.0900759399</v>
      </c>
      <c r="GT54" s="1">
        <v>1846361.45091626</v>
      </c>
      <c r="GU54" s="1">
        <v>1017241.11296615</v>
      </c>
      <c r="GV54" s="1">
        <v>3819522.2478471701</v>
      </c>
      <c r="GW54" s="1">
        <v>20150564.9667143</v>
      </c>
      <c r="GX54" s="1">
        <v>7369111.4396379599</v>
      </c>
      <c r="GY54" s="1">
        <v>4720445.3106177403</v>
      </c>
      <c r="GZ54" s="1">
        <v>1548502.1736173199</v>
      </c>
      <c r="HA54" s="1">
        <v>2066550.7922531201</v>
      </c>
      <c r="HB54" s="1">
        <v>3191357.5503890198</v>
      </c>
      <c r="HC54" s="1">
        <v>2039937.1021853299</v>
      </c>
      <c r="HD54" s="1">
        <v>4709187.3643307202</v>
      </c>
      <c r="HE54" s="1">
        <v>2719638.66979437</v>
      </c>
      <c r="HF54" s="1">
        <v>5033103.0460808603</v>
      </c>
      <c r="HG54" s="1">
        <v>804417.55852493399</v>
      </c>
      <c r="HH54" s="1">
        <v>3448239.7807380399</v>
      </c>
      <c r="HI54" s="1">
        <v>3155094.3897060999</v>
      </c>
      <c r="HJ54" s="1">
        <v>1800608.0055666501</v>
      </c>
      <c r="HK54" s="1">
        <v>5058596.7302589603</v>
      </c>
      <c r="HL54" s="1">
        <v>4209600.3680427596</v>
      </c>
      <c r="HM54" s="1">
        <v>7202709.90461135</v>
      </c>
      <c r="HN54" s="1">
        <v>4119289.0007152101</v>
      </c>
      <c r="HO54" s="1">
        <v>2968878.4042263799</v>
      </c>
      <c r="HP54" s="1">
        <v>1187685.9848530099</v>
      </c>
      <c r="HQ54" s="1">
        <v>2422873.1149634998</v>
      </c>
      <c r="HR54" s="1">
        <v>2717714.6671969998</v>
      </c>
      <c r="HS54" s="1">
        <v>12435397.9808305</v>
      </c>
      <c r="HT54" s="1">
        <v>6032799.2672870997</v>
      </c>
      <c r="HU54" s="1">
        <v>16725683.999206901</v>
      </c>
      <c r="HV54" s="1">
        <v>3251941.77665903</v>
      </c>
      <c r="HW54" s="1">
        <v>6955195.3605222804</v>
      </c>
      <c r="HX54" s="1">
        <v>2324868.53887555</v>
      </c>
      <c r="HY54" s="1">
        <v>9948615.9496838301</v>
      </c>
      <c r="HZ54" s="1">
        <v>929881.02920872997</v>
      </c>
      <c r="IA54" s="1">
        <v>2206229.6292031799</v>
      </c>
      <c r="IB54" s="1">
        <v>5252733.80943806</v>
      </c>
      <c r="IC54" s="1">
        <v>592061.76831686206</v>
      </c>
      <c r="ID54" s="1">
        <v>942211.51639184204</v>
      </c>
      <c r="IE54" s="1">
        <v>12545568.917765999</v>
      </c>
      <c r="IF54" s="1">
        <v>3338281.4995182799</v>
      </c>
      <c r="IG54" s="1">
        <v>6442895.0778503399</v>
      </c>
      <c r="IH54" s="1">
        <v>2300853.9923803899</v>
      </c>
      <c r="II54" s="1">
        <v>21583910.1589939</v>
      </c>
    </row>
    <row r="55" spans="1:243" x14ac:dyDescent="0.25">
      <c r="A55" s="1" t="s">
        <v>1674</v>
      </c>
      <c r="B55" s="4" t="s">
        <v>262</v>
      </c>
      <c r="C55" s="4" t="s">
        <v>263</v>
      </c>
      <c r="D55" s="35" t="s">
        <v>0</v>
      </c>
      <c r="E55" s="35" t="s">
        <v>0</v>
      </c>
      <c r="F55" s="35" t="s">
        <v>0</v>
      </c>
      <c r="G55" s="35" t="s">
        <v>0</v>
      </c>
      <c r="H55" s="35" t="s">
        <v>0</v>
      </c>
      <c r="I55" s="35" t="s">
        <v>0</v>
      </c>
      <c r="J55" s="35" t="s">
        <v>0</v>
      </c>
      <c r="K55" s="35" t="s">
        <v>0</v>
      </c>
      <c r="L55" s="35" t="s">
        <v>0</v>
      </c>
      <c r="M55" s="35" t="s">
        <v>0</v>
      </c>
      <c r="N55" s="1" t="s">
        <v>0</v>
      </c>
      <c r="O55" s="1" t="s">
        <v>0</v>
      </c>
      <c r="P55" s="1" t="s">
        <v>0</v>
      </c>
      <c r="Q55" s="1" t="s">
        <v>0</v>
      </c>
      <c r="R55" s="1" t="s">
        <v>0</v>
      </c>
      <c r="S55" s="1" t="s">
        <v>0</v>
      </c>
      <c r="T55" s="1" t="s">
        <v>0</v>
      </c>
      <c r="U55" s="1" t="s">
        <v>0</v>
      </c>
      <c r="V55" s="1" t="s">
        <v>0</v>
      </c>
      <c r="W55" s="1" t="s">
        <v>0</v>
      </c>
      <c r="X55" s="1" t="s">
        <v>0</v>
      </c>
      <c r="Y55" s="1" t="s">
        <v>0</v>
      </c>
      <c r="Z55" s="1" t="s">
        <v>0</v>
      </c>
      <c r="AA55" s="1" t="s">
        <v>0</v>
      </c>
      <c r="AB55" s="1" t="s">
        <v>0</v>
      </c>
      <c r="AC55" s="1" t="s">
        <v>0</v>
      </c>
      <c r="AD55" s="1" t="s">
        <v>0</v>
      </c>
      <c r="AE55" s="1" t="s">
        <v>0</v>
      </c>
      <c r="AF55" s="1" t="s">
        <v>0</v>
      </c>
      <c r="AG55" s="1" t="s">
        <v>0</v>
      </c>
      <c r="AH55" s="1" t="s">
        <v>0</v>
      </c>
      <c r="AI55" s="1" t="s">
        <v>0</v>
      </c>
      <c r="AJ55" s="1" t="s">
        <v>0</v>
      </c>
      <c r="AK55" s="1" t="s">
        <v>0</v>
      </c>
      <c r="AL55" s="1" t="s">
        <v>0</v>
      </c>
      <c r="AM55" s="1" t="s">
        <v>0</v>
      </c>
      <c r="AN55" s="1" t="s">
        <v>0</v>
      </c>
      <c r="AO55" s="1" t="s">
        <v>0</v>
      </c>
      <c r="AP55" s="1" t="s">
        <v>0</v>
      </c>
      <c r="AQ55" s="1" t="s">
        <v>0</v>
      </c>
      <c r="AR55" s="1" t="s">
        <v>0</v>
      </c>
      <c r="AS55" s="1" t="s">
        <v>0</v>
      </c>
      <c r="AT55" s="1" t="s">
        <v>0</v>
      </c>
      <c r="AU55" s="1" t="s">
        <v>0</v>
      </c>
      <c r="AV55" s="1" t="s">
        <v>0</v>
      </c>
      <c r="AW55" s="1" t="s">
        <v>0</v>
      </c>
      <c r="AX55" s="1" t="s">
        <v>0</v>
      </c>
      <c r="AY55" s="1" t="s">
        <v>0</v>
      </c>
      <c r="AZ55" s="1" t="s">
        <v>0</v>
      </c>
      <c r="BA55" s="1" t="s">
        <v>0</v>
      </c>
      <c r="BB55" s="1" t="s">
        <v>0</v>
      </c>
      <c r="BC55" s="1" t="s">
        <v>0</v>
      </c>
      <c r="BD55" s="1" t="s">
        <v>0</v>
      </c>
      <c r="BE55" s="1" t="s">
        <v>0</v>
      </c>
      <c r="BF55" s="1" t="s">
        <v>0</v>
      </c>
      <c r="BG55" s="1" t="s">
        <v>0</v>
      </c>
      <c r="BH55" s="1" t="s">
        <v>0</v>
      </c>
      <c r="BI55" s="1" t="s">
        <v>0</v>
      </c>
      <c r="BJ55" s="1" t="s">
        <v>0</v>
      </c>
      <c r="BK55" s="1" t="s">
        <v>0</v>
      </c>
      <c r="BL55" s="1" t="s">
        <v>0</v>
      </c>
      <c r="BM55" s="1" t="s">
        <v>0</v>
      </c>
      <c r="BN55" s="1" t="s">
        <v>0</v>
      </c>
      <c r="BO55" s="1" t="s">
        <v>0</v>
      </c>
      <c r="BP55" s="1" t="s">
        <v>0</v>
      </c>
      <c r="BQ55" s="1" t="s">
        <v>0</v>
      </c>
      <c r="BR55" s="1" t="s">
        <v>0</v>
      </c>
      <c r="BS55" s="1" t="s">
        <v>0</v>
      </c>
      <c r="BT55" s="1" t="s">
        <v>0</v>
      </c>
      <c r="BU55" s="1" t="s">
        <v>0</v>
      </c>
      <c r="BV55" s="1" t="s">
        <v>0</v>
      </c>
      <c r="BW55" s="1" t="s">
        <v>0</v>
      </c>
      <c r="BX55" s="1" t="s">
        <v>0</v>
      </c>
      <c r="BY55" s="1" t="s">
        <v>0</v>
      </c>
      <c r="BZ55" s="1" t="s">
        <v>0</v>
      </c>
      <c r="CA55" s="1" t="s">
        <v>0</v>
      </c>
      <c r="CB55" s="1" t="s">
        <v>0</v>
      </c>
      <c r="CC55" s="1" t="s">
        <v>0</v>
      </c>
      <c r="CD55" s="1" t="s">
        <v>0</v>
      </c>
      <c r="CE55" s="1" t="s">
        <v>0</v>
      </c>
      <c r="CF55" s="1" t="s">
        <v>0</v>
      </c>
      <c r="CG55" s="1" t="s">
        <v>0</v>
      </c>
      <c r="CH55" s="1" t="s">
        <v>0</v>
      </c>
      <c r="CI55" s="1" t="s">
        <v>0</v>
      </c>
      <c r="CJ55" s="1" t="s">
        <v>0</v>
      </c>
      <c r="CK55" s="1" t="s">
        <v>0</v>
      </c>
      <c r="CL55" s="1" t="s">
        <v>0</v>
      </c>
      <c r="CM55" s="1" t="s">
        <v>0</v>
      </c>
      <c r="CN55" s="1" t="s">
        <v>0</v>
      </c>
      <c r="CO55" s="1" t="s">
        <v>0</v>
      </c>
      <c r="CP55" s="1" t="s">
        <v>0</v>
      </c>
      <c r="CQ55" s="1" t="s">
        <v>0</v>
      </c>
      <c r="CR55" s="1" t="s">
        <v>0</v>
      </c>
      <c r="CS55" s="1" t="s">
        <v>0</v>
      </c>
      <c r="CT55" s="1" t="s">
        <v>0</v>
      </c>
      <c r="CU55" s="1" t="s">
        <v>0</v>
      </c>
      <c r="CV55" s="1" t="s">
        <v>0</v>
      </c>
      <c r="CW55" s="1" t="s">
        <v>0</v>
      </c>
      <c r="CX55" s="1" t="s">
        <v>0</v>
      </c>
      <c r="CY55" s="1" t="s">
        <v>0</v>
      </c>
      <c r="CZ55" s="1" t="s">
        <v>0</v>
      </c>
      <c r="DA55" s="1" t="s">
        <v>0</v>
      </c>
      <c r="DB55" s="1" t="s">
        <v>0</v>
      </c>
      <c r="DC55" s="1" t="s">
        <v>0</v>
      </c>
      <c r="DD55" s="1" t="s">
        <v>0</v>
      </c>
      <c r="DE55" s="1" t="s">
        <v>0</v>
      </c>
      <c r="DF55" s="1" t="s">
        <v>0</v>
      </c>
      <c r="DG55" s="1" t="s">
        <v>0</v>
      </c>
      <c r="DH55" s="1" t="s">
        <v>0</v>
      </c>
      <c r="DI55" s="1" t="s">
        <v>0</v>
      </c>
      <c r="DJ55" s="1" t="s">
        <v>0</v>
      </c>
      <c r="DK55" s="1" t="s">
        <v>0</v>
      </c>
      <c r="DL55" s="1" t="s">
        <v>0</v>
      </c>
      <c r="DM55" s="1" t="s">
        <v>0</v>
      </c>
      <c r="DN55" s="1" t="s">
        <v>0</v>
      </c>
      <c r="DO55" s="1" t="s">
        <v>0</v>
      </c>
      <c r="DP55" s="1" t="s">
        <v>0</v>
      </c>
      <c r="DQ55" s="1" t="s">
        <v>0</v>
      </c>
      <c r="DR55" s="1" t="s">
        <v>0</v>
      </c>
      <c r="DS55" s="1" t="s">
        <v>0</v>
      </c>
      <c r="DT55" s="1" t="s">
        <v>0</v>
      </c>
      <c r="DU55" s="1" t="s">
        <v>0</v>
      </c>
      <c r="DV55" s="1" t="s">
        <v>0</v>
      </c>
      <c r="DW55" s="1" t="s">
        <v>0</v>
      </c>
      <c r="DX55" s="1" t="s">
        <v>0</v>
      </c>
      <c r="DY55" s="1" t="s">
        <v>0</v>
      </c>
      <c r="DZ55" s="1" t="s">
        <v>0</v>
      </c>
      <c r="EA55" s="1" t="s">
        <v>0</v>
      </c>
      <c r="EB55" s="1" t="s">
        <v>0</v>
      </c>
      <c r="EC55" s="1" t="s">
        <v>0</v>
      </c>
      <c r="ED55" s="1" t="s">
        <v>0</v>
      </c>
      <c r="EE55" s="1" t="s">
        <v>0</v>
      </c>
      <c r="EF55" s="1" t="s">
        <v>0</v>
      </c>
      <c r="EG55" s="1" t="s">
        <v>0</v>
      </c>
      <c r="EH55" s="1" t="s">
        <v>0</v>
      </c>
      <c r="EI55" s="1" t="s">
        <v>0</v>
      </c>
      <c r="EJ55" s="1" t="s">
        <v>0</v>
      </c>
      <c r="EK55" s="1" t="s">
        <v>0</v>
      </c>
      <c r="EL55" s="1" t="s">
        <v>0</v>
      </c>
      <c r="EM55" s="1" t="s">
        <v>0</v>
      </c>
      <c r="EN55" s="1" t="s">
        <v>0</v>
      </c>
      <c r="EO55" s="1" t="s">
        <v>0</v>
      </c>
      <c r="EP55" s="1" t="s">
        <v>0</v>
      </c>
      <c r="EQ55" s="1" t="s">
        <v>0</v>
      </c>
      <c r="ER55" s="1" t="s">
        <v>0</v>
      </c>
      <c r="ES55" s="1" t="s">
        <v>0</v>
      </c>
      <c r="ET55" s="1" t="s">
        <v>0</v>
      </c>
      <c r="EU55" s="1" t="s">
        <v>0</v>
      </c>
      <c r="EV55" s="1" t="s">
        <v>0</v>
      </c>
      <c r="EW55" s="1" t="s">
        <v>0</v>
      </c>
      <c r="EX55" s="1" t="s">
        <v>0</v>
      </c>
      <c r="EY55" s="1" t="s">
        <v>0</v>
      </c>
      <c r="EZ55" s="1" t="s">
        <v>0</v>
      </c>
      <c r="FA55" s="1" t="s">
        <v>0</v>
      </c>
      <c r="FB55" s="1" t="s">
        <v>0</v>
      </c>
      <c r="FC55" s="1" t="s">
        <v>0</v>
      </c>
      <c r="FD55" s="1" t="s">
        <v>0</v>
      </c>
      <c r="FE55" s="1" t="s">
        <v>0</v>
      </c>
      <c r="FF55" s="1" t="s">
        <v>0</v>
      </c>
      <c r="FG55" s="1" t="s">
        <v>0</v>
      </c>
      <c r="FH55" s="1" t="s">
        <v>0</v>
      </c>
      <c r="FI55" s="1" t="s">
        <v>0</v>
      </c>
      <c r="FJ55" s="1" t="s">
        <v>0</v>
      </c>
      <c r="FK55" s="1" t="s">
        <v>0</v>
      </c>
      <c r="FL55" s="1" t="s">
        <v>0</v>
      </c>
      <c r="FM55" s="1" t="s">
        <v>0</v>
      </c>
      <c r="FN55" s="1" t="s">
        <v>0</v>
      </c>
      <c r="FO55" s="1" t="s">
        <v>0</v>
      </c>
      <c r="FP55" s="1" t="s">
        <v>0</v>
      </c>
      <c r="FQ55" s="1" t="s">
        <v>0</v>
      </c>
      <c r="FR55" s="1" t="s">
        <v>0</v>
      </c>
      <c r="FS55" s="1" t="s">
        <v>0</v>
      </c>
      <c r="FT55" s="1" t="s">
        <v>0</v>
      </c>
      <c r="FU55" s="1" t="s">
        <v>0</v>
      </c>
      <c r="FV55" s="1" t="s">
        <v>0</v>
      </c>
      <c r="FW55" s="1" t="s">
        <v>0</v>
      </c>
      <c r="FX55" s="1" t="s">
        <v>0</v>
      </c>
      <c r="FY55" s="1" t="s">
        <v>0</v>
      </c>
      <c r="FZ55" s="1" t="s">
        <v>0</v>
      </c>
      <c r="GA55" s="1" t="s">
        <v>0</v>
      </c>
      <c r="GB55" s="1" t="s">
        <v>0</v>
      </c>
      <c r="GC55" s="1" t="s">
        <v>0</v>
      </c>
      <c r="GD55" s="1" t="s">
        <v>0</v>
      </c>
      <c r="GE55" s="1" t="s">
        <v>0</v>
      </c>
      <c r="GF55" s="1" t="s">
        <v>0</v>
      </c>
      <c r="GG55" s="1" t="s">
        <v>0</v>
      </c>
      <c r="GH55" s="1" t="s">
        <v>0</v>
      </c>
      <c r="GI55" s="1" t="s">
        <v>0</v>
      </c>
      <c r="GJ55" s="1" t="s">
        <v>0</v>
      </c>
      <c r="GK55" s="1" t="s">
        <v>0</v>
      </c>
      <c r="GL55" s="1" t="s">
        <v>0</v>
      </c>
      <c r="GM55" s="1" t="s">
        <v>0</v>
      </c>
      <c r="GN55" s="1" t="s">
        <v>0</v>
      </c>
      <c r="GO55" s="1" t="s">
        <v>0</v>
      </c>
      <c r="GP55" s="1" t="s">
        <v>0</v>
      </c>
      <c r="GQ55" s="1" t="s">
        <v>0</v>
      </c>
      <c r="GR55" s="1" t="s">
        <v>0</v>
      </c>
      <c r="GS55" s="1" t="s">
        <v>0</v>
      </c>
      <c r="GT55" s="1" t="s">
        <v>0</v>
      </c>
      <c r="GU55" s="1" t="s">
        <v>0</v>
      </c>
      <c r="GV55" s="1" t="s">
        <v>0</v>
      </c>
      <c r="GW55" s="1" t="s">
        <v>0</v>
      </c>
      <c r="GX55" s="1" t="s">
        <v>0</v>
      </c>
      <c r="GY55" s="1" t="s">
        <v>0</v>
      </c>
      <c r="GZ55" s="1" t="s">
        <v>0</v>
      </c>
      <c r="HA55" s="1" t="s">
        <v>0</v>
      </c>
      <c r="HB55" s="1" t="s">
        <v>0</v>
      </c>
      <c r="HC55" s="1" t="s">
        <v>0</v>
      </c>
      <c r="HD55" s="1" t="s">
        <v>0</v>
      </c>
      <c r="HE55" s="1" t="s">
        <v>0</v>
      </c>
      <c r="HF55" s="1" t="s">
        <v>0</v>
      </c>
      <c r="HG55" s="1" t="s">
        <v>0</v>
      </c>
      <c r="HH55" s="1" t="s">
        <v>0</v>
      </c>
      <c r="HI55" s="1" t="s">
        <v>0</v>
      </c>
      <c r="HJ55" s="1" t="s">
        <v>0</v>
      </c>
      <c r="HK55" s="1" t="s">
        <v>0</v>
      </c>
      <c r="HL55" s="1" t="s">
        <v>0</v>
      </c>
      <c r="HM55" s="1" t="s">
        <v>0</v>
      </c>
      <c r="HN55" s="1" t="s">
        <v>0</v>
      </c>
      <c r="HO55" s="1" t="s">
        <v>0</v>
      </c>
      <c r="HP55" s="1" t="s">
        <v>0</v>
      </c>
      <c r="HQ55" s="1" t="s">
        <v>0</v>
      </c>
      <c r="HR55" s="1" t="s">
        <v>0</v>
      </c>
      <c r="HS55" s="1" t="s">
        <v>0</v>
      </c>
      <c r="HT55" s="1" t="s">
        <v>0</v>
      </c>
      <c r="HU55" s="1" t="s">
        <v>0</v>
      </c>
      <c r="HV55" s="1" t="s">
        <v>0</v>
      </c>
      <c r="HW55" s="1" t="s">
        <v>0</v>
      </c>
      <c r="HX55" s="1" t="s">
        <v>0</v>
      </c>
      <c r="HY55" s="1" t="s">
        <v>0</v>
      </c>
      <c r="HZ55" s="1" t="s">
        <v>0</v>
      </c>
      <c r="IA55" s="1" t="s">
        <v>0</v>
      </c>
      <c r="IB55" s="1" t="s">
        <v>0</v>
      </c>
      <c r="IC55" s="1" t="s">
        <v>0</v>
      </c>
      <c r="ID55" s="1" t="s">
        <v>0</v>
      </c>
      <c r="IE55" s="1" t="s">
        <v>0</v>
      </c>
      <c r="IF55" s="1" t="s">
        <v>0</v>
      </c>
      <c r="IG55" s="1" t="s">
        <v>0</v>
      </c>
      <c r="IH55" s="1" t="s">
        <v>0</v>
      </c>
      <c r="II55" s="1" t="s">
        <v>0</v>
      </c>
    </row>
    <row r="56" spans="1:243" x14ac:dyDescent="0.25">
      <c r="A56" s="1" t="s">
        <v>1675</v>
      </c>
      <c r="B56" s="4" t="s">
        <v>266</v>
      </c>
      <c r="C56" s="4" t="s">
        <v>267</v>
      </c>
      <c r="D56" s="35">
        <v>246182.961145101</v>
      </c>
      <c r="E56" s="35">
        <v>483950.256497216</v>
      </c>
      <c r="F56" s="35">
        <v>582428.40823857603</v>
      </c>
      <c r="G56" s="35">
        <v>614048.09245226905</v>
      </c>
      <c r="H56" s="35">
        <v>566475.73865234596</v>
      </c>
      <c r="I56" s="35">
        <v>819420.61428956804</v>
      </c>
      <c r="J56" s="35">
        <v>1551739.7897637901</v>
      </c>
      <c r="K56" s="35">
        <v>545546.22186579404</v>
      </c>
      <c r="L56" s="35">
        <v>644964.35813259205</v>
      </c>
      <c r="M56" s="35">
        <v>652953.10026563297</v>
      </c>
      <c r="N56" s="1">
        <v>469099.284665243</v>
      </c>
      <c r="O56" s="1">
        <v>486043.19571727898</v>
      </c>
      <c r="P56" s="1">
        <v>772225.04358615004</v>
      </c>
      <c r="Q56" s="1">
        <v>338934.59996473999</v>
      </c>
      <c r="R56" s="1">
        <v>1807665.2020010401</v>
      </c>
      <c r="S56" s="1">
        <v>617908.29858719104</v>
      </c>
      <c r="T56" s="1">
        <v>1399152.9511819601</v>
      </c>
      <c r="U56" s="1">
        <v>430841.71486692101</v>
      </c>
      <c r="V56" s="1">
        <v>252484.078688682</v>
      </c>
      <c r="W56" s="1">
        <v>622832.72086053097</v>
      </c>
      <c r="X56" s="1">
        <v>476791.02511543402</v>
      </c>
      <c r="Y56" s="1">
        <v>630510.25998106506</v>
      </c>
      <c r="Z56" s="1">
        <v>750440.03602350003</v>
      </c>
      <c r="AA56" s="1">
        <v>392384.55386245903</v>
      </c>
      <c r="AB56" s="1">
        <v>653059.51247524202</v>
      </c>
      <c r="AC56" s="1">
        <v>1041636.97703227</v>
      </c>
      <c r="AD56" s="1">
        <v>695664.75599949004</v>
      </c>
      <c r="AE56" s="1">
        <v>702577.42667831201</v>
      </c>
      <c r="AF56" s="1">
        <v>376181.73700874898</v>
      </c>
      <c r="AG56" s="1">
        <v>803781.44978802302</v>
      </c>
      <c r="AH56" s="1">
        <v>376461.906147097</v>
      </c>
      <c r="AI56" s="1">
        <v>590548.93882951501</v>
      </c>
      <c r="AJ56" s="1">
        <v>540619.21039894503</v>
      </c>
      <c r="AK56" s="1">
        <v>347360.89315683598</v>
      </c>
      <c r="AL56" s="1">
        <v>449312.96150718402</v>
      </c>
      <c r="AM56" s="1">
        <v>741567.11778543203</v>
      </c>
      <c r="AN56" s="1">
        <v>153595.43216706999</v>
      </c>
      <c r="AO56" s="1">
        <v>726188.64201208402</v>
      </c>
      <c r="AP56" s="1">
        <v>351341.66632911097</v>
      </c>
      <c r="AQ56" s="1">
        <v>615005.37462838797</v>
      </c>
      <c r="AR56" s="1">
        <v>668115.47801172</v>
      </c>
      <c r="AS56" s="1" t="s">
        <v>0</v>
      </c>
      <c r="AT56" s="1">
        <v>189206.35402923901</v>
      </c>
      <c r="AU56" s="1">
        <v>884250.50951976399</v>
      </c>
      <c r="AV56" s="1">
        <v>972093.01243686397</v>
      </c>
      <c r="AW56" s="1">
        <v>269390.278853191</v>
      </c>
      <c r="AX56" s="1">
        <v>765479.17287716595</v>
      </c>
      <c r="AY56" s="1">
        <v>906894.57440457004</v>
      </c>
      <c r="AZ56" s="1">
        <v>581761.71658411098</v>
      </c>
      <c r="BA56" s="1">
        <v>478134.94320312102</v>
      </c>
      <c r="BB56" s="1">
        <v>421327.45495374198</v>
      </c>
      <c r="BC56" s="1">
        <v>847611.552677467</v>
      </c>
      <c r="BD56" s="1">
        <v>541601.08729904494</v>
      </c>
      <c r="BE56" s="1">
        <v>306062.29735492601</v>
      </c>
      <c r="BF56" s="1">
        <v>398052.116031849</v>
      </c>
      <c r="BG56" s="1">
        <v>500211.37378107099</v>
      </c>
      <c r="BH56" s="1">
        <v>380856.42390956602</v>
      </c>
      <c r="BI56" s="1">
        <v>1134609.6018640599</v>
      </c>
      <c r="BJ56" s="1" t="s">
        <v>0</v>
      </c>
      <c r="BK56" s="1">
        <v>328066.00404848298</v>
      </c>
      <c r="BL56" s="1" t="s">
        <v>0</v>
      </c>
      <c r="BM56" s="1">
        <v>665506.02667604003</v>
      </c>
      <c r="BN56" s="1">
        <v>324258.26840866898</v>
      </c>
      <c r="BO56" s="1">
        <v>581362.12461840594</v>
      </c>
      <c r="BP56" s="1">
        <v>369459.32204255502</v>
      </c>
      <c r="BQ56" s="1">
        <v>901364.08557284495</v>
      </c>
      <c r="BR56" s="1">
        <v>441269.52166743699</v>
      </c>
      <c r="BS56" s="1">
        <v>809269.31727235997</v>
      </c>
      <c r="BT56" s="1">
        <v>155847.53361106099</v>
      </c>
      <c r="BU56" s="1">
        <v>447509.77015188301</v>
      </c>
      <c r="BV56" s="1">
        <v>265759.20652465202</v>
      </c>
      <c r="BW56" s="1">
        <v>530893.94109635195</v>
      </c>
      <c r="BX56" s="1">
        <v>911481.25009980996</v>
      </c>
      <c r="BY56" s="1">
        <v>565443.51762338798</v>
      </c>
      <c r="BZ56" s="1">
        <v>555987.69743417995</v>
      </c>
      <c r="CA56" s="1">
        <v>766463.70961641497</v>
      </c>
      <c r="CB56" s="1">
        <v>526307.59519952303</v>
      </c>
      <c r="CC56" s="1">
        <v>378934.76865760598</v>
      </c>
      <c r="CD56" s="1">
        <v>507562.22995620902</v>
      </c>
      <c r="CE56" s="1">
        <v>598568.045822919</v>
      </c>
      <c r="CF56" s="1">
        <v>1381414.2784843</v>
      </c>
      <c r="CG56" s="1">
        <v>815984.403514851</v>
      </c>
      <c r="CH56" s="1">
        <v>645921.38400572597</v>
      </c>
      <c r="CI56" s="1">
        <v>476201.420006915</v>
      </c>
      <c r="CJ56" s="1">
        <v>544609.16450709396</v>
      </c>
      <c r="CK56" s="1">
        <v>710906.88306475698</v>
      </c>
      <c r="CL56" s="1">
        <v>297034.91184218199</v>
      </c>
      <c r="CM56" s="1">
        <v>345262.33222530299</v>
      </c>
      <c r="CN56" s="1">
        <v>529813.89107607305</v>
      </c>
      <c r="CO56" s="1">
        <v>601846.86668601399</v>
      </c>
      <c r="CP56" s="1">
        <v>378844.30236009898</v>
      </c>
      <c r="CQ56" s="1">
        <v>492456.06714197103</v>
      </c>
      <c r="CR56" s="1">
        <v>734166.86206538405</v>
      </c>
      <c r="CS56" s="1">
        <v>174760.47808462699</v>
      </c>
      <c r="CT56" s="1">
        <v>356282.22982413199</v>
      </c>
      <c r="CU56" s="1">
        <v>368161.02395615698</v>
      </c>
      <c r="CV56" s="1">
        <v>354527.50419169001</v>
      </c>
      <c r="CW56" s="1">
        <v>360566.94119006698</v>
      </c>
      <c r="CX56" s="1">
        <v>274450.54523975501</v>
      </c>
      <c r="CY56" s="1">
        <v>582806.40645070898</v>
      </c>
      <c r="CZ56" s="1">
        <v>249090.78010050501</v>
      </c>
      <c r="DA56" s="1" t="s">
        <v>0</v>
      </c>
      <c r="DB56" s="1">
        <v>557088.75202909403</v>
      </c>
      <c r="DC56" s="1">
        <v>444296.82975128002</v>
      </c>
      <c r="DD56" s="1">
        <v>701186.371261233</v>
      </c>
      <c r="DE56" s="1">
        <v>313962.012108961</v>
      </c>
      <c r="DF56" s="1">
        <v>641095.80109721201</v>
      </c>
      <c r="DG56" s="1">
        <v>690406.63113207195</v>
      </c>
      <c r="DH56" s="1">
        <v>986239.90368567104</v>
      </c>
      <c r="DI56" s="1">
        <v>541339.88205754897</v>
      </c>
      <c r="DJ56" s="1" t="s">
        <v>0</v>
      </c>
      <c r="DK56" s="1">
        <v>484927.72860607598</v>
      </c>
      <c r="DL56" s="1" t="s">
        <v>0</v>
      </c>
      <c r="DM56" s="1">
        <v>263280.42511288298</v>
      </c>
      <c r="DN56" s="1">
        <v>395393.35251168697</v>
      </c>
      <c r="DO56" s="1">
        <v>204363.71088030699</v>
      </c>
      <c r="DP56" s="1">
        <v>275568.26439713198</v>
      </c>
      <c r="DQ56" s="1">
        <v>388833.91313378501</v>
      </c>
      <c r="DR56" s="1">
        <v>453580.00703501399</v>
      </c>
      <c r="DS56" s="1">
        <v>633464.39318618597</v>
      </c>
      <c r="DT56" s="1">
        <v>413842.988205523</v>
      </c>
      <c r="DU56" s="1">
        <v>710462.92936092697</v>
      </c>
      <c r="DV56" s="1">
        <v>335776.238029183</v>
      </c>
      <c r="DW56" s="1" t="s">
        <v>0</v>
      </c>
      <c r="DX56" s="1">
        <v>512328.543999321</v>
      </c>
      <c r="DY56" s="1">
        <v>791470.72963658499</v>
      </c>
      <c r="DZ56" s="1" t="s">
        <v>0</v>
      </c>
      <c r="EA56" s="1">
        <v>361394.02298730402</v>
      </c>
      <c r="EB56" s="1">
        <v>313946.64978094399</v>
      </c>
      <c r="EC56" s="1">
        <v>398568.56778031902</v>
      </c>
      <c r="ED56" s="1">
        <v>180211.39391903899</v>
      </c>
      <c r="EE56" s="1">
        <v>489291.701207451</v>
      </c>
      <c r="EF56" s="1">
        <v>614833.412228673</v>
      </c>
      <c r="EG56" s="1">
        <v>399619.67019203003</v>
      </c>
      <c r="EH56" s="1">
        <v>311865.631659779</v>
      </c>
      <c r="EI56" s="1">
        <v>233147.73399067399</v>
      </c>
      <c r="EJ56" s="1">
        <v>187004.816346059</v>
      </c>
      <c r="EK56" s="1" t="s">
        <v>0</v>
      </c>
      <c r="EL56" s="1">
        <v>200277.37093638699</v>
      </c>
      <c r="EM56" s="1">
        <v>331212.97596031602</v>
      </c>
      <c r="EN56" s="1">
        <v>504173.45488367497</v>
      </c>
      <c r="EO56" s="1">
        <v>230366.93346493499</v>
      </c>
      <c r="EP56" s="1">
        <v>245162.61156383701</v>
      </c>
      <c r="EQ56" s="1">
        <v>323285.833703982</v>
      </c>
      <c r="ER56" s="1">
        <v>486519.26842222898</v>
      </c>
      <c r="ES56" s="1">
        <v>585408.20643593394</v>
      </c>
      <c r="ET56" s="1">
        <v>456101.463046049</v>
      </c>
      <c r="EU56" s="1">
        <v>336726.571539925</v>
      </c>
      <c r="EV56" s="1">
        <v>366106.48800825502</v>
      </c>
      <c r="EW56" s="1">
        <v>235521.736997934</v>
      </c>
      <c r="EX56" s="1">
        <v>559246.75558432704</v>
      </c>
      <c r="EY56" s="1">
        <v>362782.53545404202</v>
      </c>
      <c r="EZ56" s="1">
        <v>241680.37665381501</v>
      </c>
      <c r="FA56" s="1">
        <v>638066.84872325405</v>
      </c>
      <c r="FB56" s="1">
        <v>291479.48045417498</v>
      </c>
      <c r="FC56" s="1">
        <v>535583.84291934199</v>
      </c>
      <c r="FD56" s="1">
        <v>260897.59738155501</v>
      </c>
      <c r="FE56" s="1">
        <v>270501.65159409499</v>
      </c>
      <c r="FF56" s="1">
        <v>322490.95813020598</v>
      </c>
      <c r="FG56" s="1">
        <v>610095.18825705501</v>
      </c>
      <c r="FH56" s="1">
        <v>465998.56435684703</v>
      </c>
      <c r="FI56" s="1">
        <v>276207.930345395</v>
      </c>
      <c r="FJ56" s="1">
        <v>618180.73512271303</v>
      </c>
      <c r="FK56" s="1">
        <v>307285.55503985297</v>
      </c>
      <c r="FL56" s="1">
        <v>480531.89670000301</v>
      </c>
      <c r="FM56" s="1">
        <v>609459.20726976299</v>
      </c>
      <c r="FN56" s="1">
        <v>246376.379956277</v>
      </c>
      <c r="FO56" s="1">
        <v>400245.68275186501</v>
      </c>
      <c r="FP56" s="1">
        <v>534967.18837801705</v>
      </c>
      <c r="FQ56" s="1">
        <v>193286.823195509</v>
      </c>
      <c r="FR56" s="1" t="s">
        <v>0</v>
      </c>
      <c r="FS56" s="1">
        <v>377537.67635378201</v>
      </c>
      <c r="FT56" s="1">
        <v>382795.710225466</v>
      </c>
      <c r="FU56" s="1">
        <v>350923.07526091201</v>
      </c>
      <c r="FV56" s="1" t="s">
        <v>0</v>
      </c>
      <c r="FW56" s="1">
        <v>529934.83026828198</v>
      </c>
      <c r="FX56" s="1">
        <v>276190.96680527</v>
      </c>
      <c r="FY56" s="1">
        <v>918309.90059131803</v>
      </c>
      <c r="FZ56" s="1">
        <v>292025.01519990398</v>
      </c>
      <c r="GA56" s="1">
        <v>574127.71610763494</v>
      </c>
      <c r="GB56" s="1">
        <v>397568.581613858</v>
      </c>
      <c r="GC56" s="1">
        <v>642766.28396011202</v>
      </c>
      <c r="GD56" s="1">
        <v>536807.59416357696</v>
      </c>
      <c r="GE56" s="1">
        <v>424608.447720089</v>
      </c>
      <c r="GF56" s="1">
        <v>386113.09199380601</v>
      </c>
      <c r="GG56" s="1">
        <v>398294.30213992001</v>
      </c>
      <c r="GH56" s="1">
        <v>604626.64571891702</v>
      </c>
      <c r="GI56" s="1">
        <v>364318.14716415899</v>
      </c>
      <c r="GJ56" s="1">
        <v>508371.40810066299</v>
      </c>
      <c r="GK56" s="1">
        <v>392326.92402182298</v>
      </c>
      <c r="GL56" s="1">
        <v>214963.90960819999</v>
      </c>
      <c r="GM56" s="1">
        <v>344814.32999891398</v>
      </c>
      <c r="GN56" s="1">
        <v>972968.73771280097</v>
      </c>
      <c r="GO56" s="1">
        <v>297433.15372050798</v>
      </c>
      <c r="GP56" s="1">
        <v>441422.11415138998</v>
      </c>
      <c r="GQ56" s="1">
        <v>271184.377865299</v>
      </c>
      <c r="GR56" s="1">
        <v>261010.94829059899</v>
      </c>
      <c r="GS56" s="1">
        <v>670236.940374183</v>
      </c>
      <c r="GT56" s="1">
        <v>418925.633699706</v>
      </c>
      <c r="GU56" s="1">
        <v>287956.40441073698</v>
      </c>
      <c r="GV56" s="1">
        <v>444923.562570529</v>
      </c>
      <c r="GW56" s="1">
        <v>269041.26385971002</v>
      </c>
      <c r="GX56" s="1">
        <v>653488.69258184405</v>
      </c>
      <c r="GY56" s="1">
        <v>453237.487619408</v>
      </c>
      <c r="GZ56" s="1">
        <v>213682.649513321</v>
      </c>
      <c r="HA56" s="1">
        <v>323871.58727242</v>
      </c>
      <c r="HB56" s="1">
        <v>725945.02872162196</v>
      </c>
      <c r="HC56" s="1">
        <v>384334.44251389999</v>
      </c>
      <c r="HD56" s="1">
        <v>337077.43010182102</v>
      </c>
      <c r="HE56" s="1">
        <v>376656.89338785602</v>
      </c>
      <c r="HF56" s="1">
        <v>257933.02119007701</v>
      </c>
      <c r="HG56" s="1">
        <v>412715.89633920603</v>
      </c>
      <c r="HH56" s="1">
        <v>434469.84130146098</v>
      </c>
      <c r="HI56" s="1">
        <v>394737.79545939801</v>
      </c>
      <c r="HJ56" s="1">
        <v>242137.07432419201</v>
      </c>
      <c r="HK56" s="1">
        <v>727849.05039643601</v>
      </c>
      <c r="HL56" s="1">
        <v>560754.15026597097</v>
      </c>
      <c r="HM56" s="1" t="s">
        <v>0</v>
      </c>
      <c r="HN56" s="1">
        <v>402904.49916282698</v>
      </c>
      <c r="HO56" s="1">
        <v>687267.23965006496</v>
      </c>
      <c r="HP56" s="1">
        <v>333736.35546972399</v>
      </c>
      <c r="HQ56" s="1">
        <v>522425.35583548498</v>
      </c>
      <c r="HR56" s="1">
        <v>221319.86099131801</v>
      </c>
      <c r="HS56" s="1">
        <v>361120.496241241</v>
      </c>
      <c r="HT56" s="1">
        <v>305603.50541881297</v>
      </c>
      <c r="HU56" s="1">
        <v>1007539.1397167</v>
      </c>
      <c r="HV56" s="1">
        <v>327008.032225376</v>
      </c>
      <c r="HW56" s="1">
        <v>394142.09259718901</v>
      </c>
      <c r="HX56" s="1">
        <v>275787.62162171799</v>
      </c>
      <c r="HY56" s="1">
        <v>273101.23665120301</v>
      </c>
      <c r="HZ56" s="1">
        <v>493848.23744352499</v>
      </c>
      <c r="IA56" s="1">
        <v>308989.035162482</v>
      </c>
      <c r="IB56" s="1">
        <v>1106016.43881159</v>
      </c>
      <c r="IC56" s="1">
        <v>175423.815097043</v>
      </c>
      <c r="ID56" s="1">
        <v>174357.251946025</v>
      </c>
      <c r="IE56" s="1">
        <v>281102.89090283698</v>
      </c>
      <c r="IF56" s="1">
        <v>493871.05813372199</v>
      </c>
      <c r="IG56" s="1">
        <v>269885.86868954898</v>
      </c>
      <c r="IH56" s="1">
        <v>233459.393949452</v>
      </c>
      <c r="II56" s="1">
        <v>309606.64632424503</v>
      </c>
    </row>
    <row r="57" spans="1:243" x14ac:dyDescent="0.25">
      <c r="A57" s="1" t="s">
        <v>1676</v>
      </c>
      <c r="B57" s="4" t="s">
        <v>269</v>
      </c>
      <c r="C57" s="4" t="s">
        <v>270</v>
      </c>
      <c r="D57" s="35" t="s">
        <v>0</v>
      </c>
      <c r="E57" s="35" t="s">
        <v>0</v>
      </c>
      <c r="F57" s="35" t="s">
        <v>0</v>
      </c>
      <c r="G57" s="35" t="s">
        <v>0</v>
      </c>
      <c r="H57" s="35" t="s">
        <v>0</v>
      </c>
      <c r="I57" s="35" t="s">
        <v>0</v>
      </c>
      <c r="J57" s="35" t="s">
        <v>0</v>
      </c>
      <c r="K57" s="35" t="s">
        <v>0</v>
      </c>
      <c r="L57" s="35" t="s">
        <v>0</v>
      </c>
      <c r="M57" s="35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  <c r="BD57" s="1" t="s">
        <v>0</v>
      </c>
      <c r="BE57" s="1" t="s">
        <v>0</v>
      </c>
      <c r="BF57" s="1" t="s">
        <v>0</v>
      </c>
      <c r="BG57" s="1" t="s">
        <v>0</v>
      </c>
      <c r="BH57" s="1" t="s">
        <v>0</v>
      </c>
      <c r="BI57" s="1" t="s">
        <v>0</v>
      </c>
      <c r="BJ57" s="1" t="s">
        <v>0</v>
      </c>
      <c r="BK57" s="1" t="s">
        <v>0</v>
      </c>
      <c r="BL57" s="1" t="s">
        <v>0</v>
      </c>
      <c r="BM57" s="1" t="s">
        <v>0</v>
      </c>
      <c r="BN57" s="1" t="s">
        <v>0</v>
      </c>
      <c r="BO57" s="1" t="s">
        <v>0</v>
      </c>
      <c r="BP57" s="1" t="s">
        <v>0</v>
      </c>
      <c r="BQ57" s="1" t="s">
        <v>0</v>
      </c>
      <c r="BR57" s="1" t="s">
        <v>0</v>
      </c>
      <c r="BS57" s="1" t="s">
        <v>0</v>
      </c>
      <c r="BT57" s="1" t="s">
        <v>0</v>
      </c>
      <c r="BU57" s="1" t="s">
        <v>0</v>
      </c>
      <c r="BV57" s="1" t="s">
        <v>0</v>
      </c>
      <c r="BW57" s="1" t="s">
        <v>0</v>
      </c>
      <c r="BX57" s="1" t="s">
        <v>0</v>
      </c>
      <c r="BY57" s="1" t="s">
        <v>0</v>
      </c>
      <c r="BZ57" s="1" t="s">
        <v>0</v>
      </c>
      <c r="CA57" s="1" t="s">
        <v>0</v>
      </c>
      <c r="CB57" s="1" t="s">
        <v>0</v>
      </c>
      <c r="CC57" s="1" t="s">
        <v>0</v>
      </c>
      <c r="CD57" s="1" t="s">
        <v>0</v>
      </c>
      <c r="CE57" s="1" t="s">
        <v>0</v>
      </c>
      <c r="CF57" s="1" t="s">
        <v>0</v>
      </c>
      <c r="CG57" s="1" t="s">
        <v>0</v>
      </c>
      <c r="CH57" s="1" t="s">
        <v>0</v>
      </c>
      <c r="CI57" s="1" t="s">
        <v>0</v>
      </c>
      <c r="CJ57" s="1" t="s">
        <v>0</v>
      </c>
      <c r="CK57" s="1" t="s">
        <v>0</v>
      </c>
      <c r="CL57" s="1" t="s">
        <v>0</v>
      </c>
      <c r="CM57" s="1" t="s">
        <v>0</v>
      </c>
      <c r="CN57" s="1" t="s">
        <v>0</v>
      </c>
      <c r="CO57" s="1" t="s">
        <v>0</v>
      </c>
      <c r="CP57" s="1" t="s">
        <v>0</v>
      </c>
      <c r="CQ57" s="1" t="s">
        <v>0</v>
      </c>
      <c r="CR57" s="1" t="s">
        <v>0</v>
      </c>
      <c r="CS57" s="1" t="s">
        <v>0</v>
      </c>
      <c r="CT57" s="1" t="s">
        <v>0</v>
      </c>
      <c r="CU57" s="1" t="s">
        <v>0</v>
      </c>
      <c r="CV57" s="1" t="s">
        <v>0</v>
      </c>
      <c r="CW57" s="1" t="s">
        <v>0</v>
      </c>
      <c r="CX57" s="1" t="s">
        <v>0</v>
      </c>
      <c r="CY57" s="1" t="s">
        <v>0</v>
      </c>
      <c r="CZ57" s="1" t="s">
        <v>0</v>
      </c>
      <c r="DA57" s="1" t="s">
        <v>0</v>
      </c>
      <c r="DB57" s="1" t="s">
        <v>0</v>
      </c>
      <c r="DC57" s="1" t="s">
        <v>0</v>
      </c>
      <c r="DD57" s="1" t="s">
        <v>0</v>
      </c>
      <c r="DE57" s="1" t="s">
        <v>0</v>
      </c>
      <c r="DF57" s="1" t="s">
        <v>0</v>
      </c>
      <c r="DG57" s="1" t="s">
        <v>0</v>
      </c>
      <c r="DH57" s="1" t="s">
        <v>0</v>
      </c>
      <c r="DI57" s="1" t="s">
        <v>0</v>
      </c>
      <c r="DJ57" s="1" t="s">
        <v>0</v>
      </c>
      <c r="DK57" s="1" t="s">
        <v>0</v>
      </c>
      <c r="DL57" s="1" t="s">
        <v>0</v>
      </c>
      <c r="DM57" s="1" t="s">
        <v>0</v>
      </c>
      <c r="DN57" s="1" t="s">
        <v>0</v>
      </c>
      <c r="DO57" s="1" t="s">
        <v>0</v>
      </c>
      <c r="DP57" s="1" t="s">
        <v>0</v>
      </c>
      <c r="DQ57" s="1" t="s">
        <v>0</v>
      </c>
      <c r="DR57" s="1" t="s">
        <v>0</v>
      </c>
      <c r="DS57" s="1" t="s">
        <v>0</v>
      </c>
      <c r="DT57" s="1" t="s">
        <v>0</v>
      </c>
      <c r="DU57" s="1" t="s">
        <v>0</v>
      </c>
      <c r="DV57" s="1" t="s">
        <v>0</v>
      </c>
      <c r="DW57" s="1" t="s">
        <v>0</v>
      </c>
      <c r="DX57" s="1" t="s">
        <v>0</v>
      </c>
      <c r="DY57" s="1" t="s">
        <v>0</v>
      </c>
      <c r="DZ57" s="1" t="s">
        <v>0</v>
      </c>
      <c r="EA57" s="1" t="s">
        <v>0</v>
      </c>
      <c r="EB57" s="1" t="s">
        <v>0</v>
      </c>
      <c r="EC57" s="1" t="s">
        <v>0</v>
      </c>
      <c r="ED57" s="1" t="s">
        <v>0</v>
      </c>
      <c r="EE57" s="1" t="s">
        <v>0</v>
      </c>
      <c r="EF57" s="1" t="s">
        <v>0</v>
      </c>
      <c r="EG57" s="1" t="s">
        <v>0</v>
      </c>
      <c r="EH57" s="1" t="s">
        <v>0</v>
      </c>
      <c r="EI57" s="1" t="s">
        <v>0</v>
      </c>
      <c r="EJ57" s="1" t="s">
        <v>0</v>
      </c>
      <c r="EK57" s="1" t="s">
        <v>0</v>
      </c>
      <c r="EL57" s="1" t="s">
        <v>0</v>
      </c>
      <c r="EM57" s="1" t="s">
        <v>0</v>
      </c>
      <c r="EN57" s="1" t="s">
        <v>0</v>
      </c>
      <c r="EO57" s="1" t="s">
        <v>0</v>
      </c>
      <c r="EP57" s="1" t="s">
        <v>0</v>
      </c>
      <c r="EQ57" s="1" t="s">
        <v>0</v>
      </c>
      <c r="ER57" s="1" t="s">
        <v>0</v>
      </c>
      <c r="ES57" s="1" t="s">
        <v>0</v>
      </c>
      <c r="ET57" s="1" t="s">
        <v>0</v>
      </c>
      <c r="EU57" s="1" t="s">
        <v>0</v>
      </c>
      <c r="EV57" s="1" t="s">
        <v>0</v>
      </c>
      <c r="EW57" s="1" t="s">
        <v>0</v>
      </c>
      <c r="EX57" s="1" t="s">
        <v>0</v>
      </c>
      <c r="EY57" s="1" t="s">
        <v>0</v>
      </c>
      <c r="EZ57" s="1" t="s">
        <v>0</v>
      </c>
      <c r="FA57" s="1" t="s">
        <v>0</v>
      </c>
      <c r="FB57" s="1" t="s">
        <v>0</v>
      </c>
      <c r="FC57" s="1" t="s">
        <v>0</v>
      </c>
      <c r="FD57" s="1" t="s">
        <v>0</v>
      </c>
      <c r="FE57" s="1" t="s">
        <v>0</v>
      </c>
      <c r="FF57" s="1" t="s">
        <v>0</v>
      </c>
      <c r="FG57" s="1" t="s">
        <v>0</v>
      </c>
      <c r="FH57" s="1" t="s">
        <v>0</v>
      </c>
      <c r="FI57" s="1" t="s">
        <v>0</v>
      </c>
      <c r="FJ57" s="1" t="s">
        <v>0</v>
      </c>
      <c r="FK57" s="1" t="s">
        <v>0</v>
      </c>
      <c r="FL57" s="1" t="s">
        <v>0</v>
      </c>
      <c r="FM57" s="1" t="s">
        <v>0</v>
      </c>
      <c r="FN57" s="1" t="s">
        <v>0</v>
      </c>
      <c r="FO57" s="1" t="s">
        <v>0</v>
      </c>
      <c r="FP57" s="1" t="s">
        <v>0</v>
      </c>
      <c r="FQ57" s="1" t="s">
        <v>0</v>
      </c>
      <c r="FR57" s="1" t="s">
        <v>0</v>
      </c>
      <c r="FS57" s="1" t="s">
        <v>0</v>
      </c>
      <c r="FT57" s="1" t="s">
        <v>0</v>
      </c>
      <c r="FU57" s="1" t="s">
        <v>0</v>
      </c>
      <c r="FV57" s="1" t="s">
        <v>0</v>
      </c>
      <c r="FW57" s="1" t="s">
        <v>0</v>
      </c>
      <c r="FX57" s="1" t="s">
        <v>0</v>
      </c>
      <c r="FY57" s="1" t="s">
        <v>0</v>
      </c>
      <c r="FZ57" s="1" t="s">
        <v>0</v>
      </c>
      <c r="GA57" s="1" t="s">
        <v>0</v>
      </c>
      <c r="GB57" s="1" t="s">
        <v>0</v>
      </c>
      <c r="GC57" s="1" t="s">
        <v>0</v>
      </c>
      <c r="GD57" s="1" t="s">
        <v>0</v>
      </c>
      <c r="GE57" s="1" t="s">
        <v>0</v>
      </c>
      <c r="GF57" s="1" t="s">
        <v>0</v>
      </c>
      <c r="GG57" s="1" t="s">
        <v>0</v>
      </c>
      <c r="GH57" s="1" t="s">
        <v>0</v>
      </c>
      <c r="GI57" s="1" t="s">
        <v>0</v>
      </c>
      <c r="GJ57" s="1" t="s">
        <v>0</v>
      </c>
      <c r="GK57" s="1" t="s">
        <v>0</v>
      </c>
      <c r="GL57" s="1" t="s">
        <v>0</v>
      </c>
      <c r="GM57" s="1" t="s">
        <v>0</v>
      </c>
      <c r="GN57" s="1" t="s">
        <v>0</v>
      </c>
      <c r="GO57" s="1" t="s">
        <v>0</v>
      </c>
      <c r="GP57" s="1" t="s">
        <v>0</v>
      </c>
      <c r="GQ57" s="1" t="s">
        <v>0</v>
      </c>
      <c r="GR57" s="1" t="s">
        <v>0</v>
      </c>
      <c r="GS57" s="1" t="s">
        <v>0</v>
      </c>
      <c r="GT57" s="1" t="s">
        <v>0</v>
      </c>
      <c r="GU57" s="1" t="s">
        <v>0</v>
      </c>
      <c r="GV57" s="1" t="s">
        <v>0</v>
      </c>
      <c r="GW57" s="1" t="s">
        <v>0</v>
      </c>
      <c r="GX57" s="1" t="s">
        <v>0</v>
      </c>
      <c r="GY57" s="1" t="s">
        <v>0</v>
      </c>
      <c r="GZ57" s="1" t="s">
        <v>0</v>
      </c>
      <c r="HA57" s="1" t="s">
        <v>0</v>
      </c>
      <c r="HB57" s="1" t="s">
        <v>0</v>
      </c>
      <c r="HC57" s="1" t="s">
        <v>0</v>
      </c>
      <c r="HD57" s="1" t="s">
        <v>0</v>
      </c>
      <c r="HE57" s="1" t="s">
        <v>0</v>
      </c>
      <c r="HF57" s="1" t="s">
        <v>0</v>
      </c>
      <c r="HG57" s="1" t="s">
        <v>0</v>
      </c>
      <c r="HH57" s="1" t="s">
        <v>0</v>
      </c>
      <c r="HI57" s="1" t="s">
        <v>0</v>
      </c>
      <c r="HJ57" s="1" t="s">
        <v>0</v>
      </c>
      <c r="HK57" s="1" t="s">
        <v>0</v>
      </c>
      <c r="HL57" s="1" t="s">
        <v>0</v>
      </c>
      <c r="HM57" s="1" t="s">
        <v>0</v>
      </c>
      <c r="HN57" s="1" t="s">
        <v>0</v>
      </c>
      <c r="HO57" s="1" t="s">
        <v>0</v>
      </c>
      <c r="HP57" s="1" t="s">
        <v>0</v>
      </c>
      <c r="HQ57" s="1" t="s">
        <v>0</v>
      </c>
      <c r="HR57" s="1" t="s">
        <v>0</v>
      </c>
      <c r="HS57" s="1" t="s">
        <v>0</v>
      </c>
      <c r="HT57" s="1" t="s">
        <v>0</v>
      </c>
      <c r="HU57" s="1" t="s">
        <v>0</v>
      </c>
      <c r="HV57" s="1" t="s">
        <v>0</v>
      </c>
      <c r="HW57" s="1" t="s">
        <v>0</v>
      </c>
      <c r="HX57" s="1" t="s">
        <v>0</v>
      </c>
      <c r="HY57" s="1" t="s">
        <v>0</v>
      </c>
      <c r="HZ57" s="1" t="s">
        <v>0</v>
      </c>
      <c r="IA57" s="1" t="s">
        <v>0</v>
      </c>
      <c r="IB57" s="1" t="s">
        <v>0</v>
      </c>
      <c r="IC57" s="1" t="s">
        <v>0</v>
      </c>
      <c r="ID57" s="1" t="s">
        <v>0</v>
      </c>
      <c r="IE57" s="1" t="s">
        <v>0</v>
      </c>
      <c r="IF57" s="1" t="s">
        <v>0</v>
      </c>
      <c r="IG57" s="1" t="s">
        <v>0</v>
      </c>
      <c r="IH57" s="1" t="s">
        <v>0</v>
      </c>
      <c r="II57" s="1" t="s">
        <v>0</v>
      </c>
    </row>
    <row r="58" spans="1:243" x14ac:dyDescent="0.25">
      <c r="A58" s="1" t="s">
        <v>1677</v>
      </c>
      <c r="B58" s="4" t="s">
        <v>274</v>
      </c>
      <c r="C58" s="4" t="s">
        <v>275</v>
      </c>
      <c r="D58" s="35">
        <v>11313941.3752221</v>
      </c>
      <c r="E58" s="35">
        <v>16120410.969959799</v>
      </c>
      <c r="F58" s="35">
        <v>11196522.5231038</v>
      </c>
      <c r="G58" s="35">
        <v>11251072.080624901</v>
      </c>
      <c r="H58" s="35">
        <v>13085396.6799732</v>
      </c>
      <c r="I58" s="35">
        <v>11838510.918842001</v>
      </c>
      <c r="J58" s="35">
        <v>20796000.807734199</v>
      </c>
      <c r="K58" s="35">
        <v>15400789.925362101</v>
      </c>
      <c r="L58" s="35">
        <v>11693572.066984899</v>
      </c>
      <c r="M58" s="35">
        <v>15304267.015370401</v>
      </c>
      <c r="N58" s="1">
        <v>13940787.557282601</v>
      </c>
      <c r="O58" s="1">
        <v>13288449.0119703</v>
      </c>
      <c r="P58" s="1">
        <v>17351243.169909202</v>
      </c>
      <c r="Q58" s="1">
        <v>17325414.558041401</v>
      </c>
      <c r="R58" s="1">
        <v>9802314.3072438296</v>
      </c>
      <c r="S58" s="1">
        <v>16739305.4761765</v>
      </c>
      <c r="T58" s="1">
        <v>17563881.887253702</v>
      </c>
      <c r="U58" s="1">
        <v>13125807.419642</v>
      </c>
      <c r="V58" s="1">
        <v>12948634.1077186</v>
      </c>
      <c r="W58" s="1">
        <v>14514535.6864266</v>
      </c>
      <c r="X58" s="1">
        <v>13734977.720399</v>
      </c>
      <c r="Y58" s="1">
        <v>10819096.354123499</v>
      </c>
      <c r="Z58" s="1">
        <v>13116288.005687401</v>
      </c>
      <c r="AA58" s="1">
        <v>14226820.242401401</v>
      </c>
      <c r="AB58" s="1">
        <v>10560027.6583011</v>
      </c>
      <c r="AC58" s="1">
        <v>7642523.2389515499</v>
      </c>
      <c r="AD58" s="1">
        <v>6488082.6951302597</v>
      </c>
      <c r="AE58" s="1">
        <v>13981436.967388</v>
      </c>
      <c r="AF58" s="1">
        <v>12951544.7087257</v>
      </c>
      <c r="AG58" s="1">
        <v>11346196.7106464</v>
      </c>
      <c r="AH58" s="1">
        <v>8456044.7411703691</v>
      </c>
      <c r="AI58" s="1">
        <v>12825215.891912101</v>
      </c>
      <c r="AJ58" s="1">
        <v>10495880.428967901</v>
      </c>
      <c r="AK58" s="1">
        <v>19526120.371883001</v>
      </c>
      <c r="AL58" s="1">
        <v>7952676.2148070699</v>
      </c>
      <c r="AM58" s="1">
        <v>14241472.1613591</v>
      </c>
      <c r="AN58" s="1">
        <v>18641858.716847099</v>
      </c>
      <c r="AO58" s="1">
        <v>13618455.568215201</v>
      </c>
      <c r="AP58" s="1">
        <v>15382969.447703101</v>
      </c>
      <c r="AQ58" s="1">
        <v>21436881.2862354</v>
      </c>
      <c r="AR58" s="1">
        <v>18492562.623544801</v>
      </c>
      <c r="AS58" s="1">
        <v>9746694.3106119595</v>
      </c>
      <c r="AT58" s="1">
        <v>10860784.308176501</v>
      </c>
      <c r="AU58" s="1">
        <v>10023421.1025934</v>
      </c>
      <c r="AV58" s="1">
        <v>19467912.4372987</v>
      </c>
      <c r="AW58" s="1">
        <v>13085515.545279199</v>
      </c>
      <c r="AX58" s="1">
        <v>14775013.8284167</v>
      </c>
      <c r="AY58" s="1">
        <v>11596966.759475499</v>
      </c>
      <c r="AZ58" s="1">
        <v>11486859.653776901</v>
      </c>
      <c r="BA58" s="1">
        <v>13917359.5244425</v>
      </c>
      <c r="BB58" s="1">
        <v>13177578.968204999</v>
      </c>
      <c r="BC58" s="1">
        <v>11596360.343974199</v>
      </c>
      <c r="BD58" s="1">
        <v>13175650.984868901</v>
      </c>
      <c r="BE58" s="1">
        <v>10077645.902512601</v>
      </c>
      <c r="BF58" s="1">
        <v>14543429.8291853</v>
      </c>
      <c r="BG58" s="1">
        <v>17326942.989888899</v>
      </c>
      <c r="BH58" s="1">
        <v>16643736.525449401</v>
      </c>
      <c r="BI58" s="1">
        <v>12530772.2080053</v>
      </c>
      <c r="BJ58" s="1">
        <v>10935874.9221808</v>
      </c>
      <c r="BK58" s="1">
        <v>10347775.596936399</v>
      </c>
      <c r="BL58" s="1">
        <v>13731346.9379343</v>
      </c>
      <c r="BM58" s="1">
        <v>15963899.540155999</v>
      </c>
      <c r="BN58" s="1">
        <v>7463618.2155694999</v>
      </c>
      <c r="BO58" s="1">
        <v>10772535.435431801</v>
      </c>
      <c r="BP58" s="1">
        <v>16819299.488981899</v>
      </c>
      <c r="BQ58" s="1">
        <v>12131123.666415101</v>
      </c>
      <c r="BR58" s="1">
        <v>13712385.2701752</v>
      </c>
      <c r="BS58" s="1">
        <v>12516603.1237722</v>
      </c>
      <c r="BT58" s="1">
        <v>10472000.765255099</v>
      </c>
      <c r="BU58" s="1">
        <v>9391776.7215968091</v>
      </c>
      <c r="BV58" s="1">
        <v>11073366.662888801</v>
      </c>
      <c r="BW58" s="1">
        <v>18443332.892562099</v>
      </c>
      <c r="BX58" s="1">
        <v>9277796.7206991892</v>
      </c>
      <c r="BY58" s="1">
        <v>8140300.8003663402</v>
      </c>
      <c r="BZ58" s="1">
        <v>10256455.0998236</v>
      </c>
      <c r="CA58" s="1">
        <v>13687906.613851899</v>
      </c>
      <c r="CB58" s="1">
        <v>8793981.66080359</v>
      </c>
      <c r="CC58" s="1">
        <v>12829314.4640087</v>
      </c>
      <c r="CD58" s="1">
        <v>13331709.8857099</v>
      </c>
      <c r="CE58" s="1">
        <v>10862527.6461308</v>
      </c>
      <c r="CF58" s="1">
        <v>8749114.3438673001</v>
      </c>
      <c r="CG58" s="1">
        <v>8478364.6873308998</v>
      </c>
      <c r="CH58" s="1">
        <v>10148738.3764496</v>
      </c>
      <c r="CI58" s="1">
        <v>10874311.575956499</v>
      </c>
      <c r="CJ58" s="1">
        <v>14873050.8443515</v>
      </c>
      <c r="CK58" s="1">
        <v>13029846.8163151</v>
      </c>
      <c r="CL58" s="1">
        <v>9305392.0949794594</v>
      </c>
      <c r="CM58" s="1">
        <v>11728321.751676699</v>
      </c>
      <c r="CN58" s="1">
        <v>10618975.391534399</v>
      </c>
      <c r="CO58" s="1">
        <v>11246309.410604</v>
      </c>
      <c r="CP58" s="1">
        <v>10107873.3705802</v>
      </c>
      <c r="CQ58" s="1">
        <v>10184137.1638622</v>
      </c>
      <c r="CR58" s="1">
        <v>9725553.1187351998</v>
      </c>
      <c r="CS58" s="1">
        <v>8236126.7402188201</v>
      </c>
      <c r="CT58" s="1">
        <v>8364041.4461092204</v>
      </c>
      <c r="CU58" s="1">
        <v>9671087.2777030692</v>
      </c>
      <c r="CV58" s="1">
        <v>10788875.280705901</v>
      </c>
      <c r="CW58" s="1">
        <v>7983640.4334170101</v>
      </c>
      <c r="CX58" s="1">
        <v>10912654.866480799</v>
      </c>
      <c r="CY58" s="1">
        <v>12035032.0704189</v>
      </c>
      <c r="CZ58" s="1">
        <v>14183770.6843627</v>
      </c>
      <c r="DA58" s="1">
        <v>8331653.2799684396</v>
      </c>
      <c r="DB58" s="1">
        <v>12285312.8495747</v>
      </c>
      <c r="DC58" s="1">
        <v>12045001.4571189</v>
      </c>
      <c r="DD58" s="1">
        <v>8226267.1595648397</v>
      </c>
      <c r="DE58" s="1">
        <v>10242466.3959658</v>
      </c>
      <c r="DF58" s="1">
        <v>8553031.6504667792</v>
      </c>
      <c r="DG58" s="1">
        <v>14097188.4517537</v>
      </c>
      <c r="DH58" s="1">
        <v>10272959.821349001</v>
      </c>
      <c r="DI58" s="1">
        <v>10137111.221462499</v>
      </c>
      <c r="DJ58" s="1">
        <v>7689483.7025095597</v>
      </c>
      <c r="DK58" s="1">
        <v>10587131.788775399</v>
      </c>
      <c r="DL58" s="1">
        <v>8426890.2603130098</v>
      </c>
      <c r="DM58" s="1">
        <v>15476723.363740301</v>
      </c>
      <c r="DN58" s="1">
        <v>19503931.2290316</v>
      </c>
      <c r="DO58" s="1">
        <v>10195433.398057399</v>
      </c>
      <c r="DP58" s="1">
        <v>8190196.9082993697</v>
      </c>
      <c r="DQ58" s="1">
        <v>11653219.5065712</v>
      </c>
      <c r="DR58" s="1">
        <v>7963324.7792919204</v>
      </c>
      <c r="DS58" s="1">
        <v>15390162.5880742</v>
      </c>
      <c r="DT58" s="1">
        <v>11401745.760174099</v>
      </c>
      <c r="DU58" s="1">
        <v>7405401.0473268796</v>
      </c>
      <c r="DV58" s="1">
        <v>19597185.237181701</v>
      </c>
      <c r="DW58" s="1">
        <v>10769117.2148051</v>
      </c>
      <c r="DX58" s="1">
        <v>27013820.351890098</v>
      </c>
      <c r="DY58" s="1">
        <v>9162027.5428880006</v>
      </c>
      <c r="DZ58" s="1">
        <v>10371306.6571675</v>
      </c>
      <c r="EA58" s="1">
        <v>7780242.9450633004</v>
      </c>
      <c r="EB58" s="1">
        <v>8756291.3755089492</v>
      </c>
      <c r="EC58" s="1">
        <v>12527581.9720953</v>
      </c>
      <c r="ED58" s="1">
        <v>9687859.32036216</v>
      </c>
      <c r="EE58" s="1">
        <v>12499142.8461894</v>
      </c>
      <c r="EF58" s="1">
        <v>12714676.7870492</v>
      </c>
      <c r="EG58" s="1">
        <v>6927614.7784662498</v>
      </c>
      <c r="EH58" s="1">
        <v>9540756.6553802993</v>
      </c>
      <c r="EI58" s="1">
        <v>13035480.8503631</v>
      </c>
      <c r="EJ58" s="1">
        <v>8507472.2648942508</v>
      </c>
      <c r="EK58" s="1">
        <v>6967046.7856737701</v>
      </c>
      <c r="EL58" s="1">
        <v>9962684.7005761806</v>
      </c>
      <c r="EM58" s="1">
        <v>10649178.7013044</v>
      </c>
      <c r="EN58" s="1">
        <v>12906893.5770883</v>
      </c>
      <c r="EO58" s="1">
        <v>10202984.8241616</v>
      </c>
      <c r="EP58" s="1">
        <v>13984939.8823996</v>
      </c>
      <c r="EQ58" s="1">
        <v>11724411.5533015</v>
      </c>
      <c r="ER58" s="1">
        <v>13870545.9757147</v>
      </c>
      <c r="ES58" s="1">
        <v>7809272.1934294999</v>
      </c>
      <c r="ET58" s="1">
        <v>12650173.1796294</v>
      </c>
      <c r="EU58" s="1">
        <v>17940815.211063098</v>
      </c>
      <c r="EV58" s="1">
        <v>9975350.3291575797</v>
      </c>
      <c r="EW58" s="1">
        <v>8039969.6970116403</v>
      </c>
      <c r="EX58" s="1">
        <v>9886137.7271025293</v>
      </c>
      <c r="EY58" s="1">
        <v>9374486.93149166</v>
      </c>
      <c r="EZ58" s="1">
        <v>10909054.3048808</v>
      </c>
      <c r="FA58" s="1">
        <v>10688982.936709899</v>
      </c>
      <c r="FB58" s="1">
        <v>9363485.1121019199</v>
      </c>
      <c r="FC58" s="1">
        <v>10382243.3051682</v>
      </c>
      <c r="FD58" s="1">
        <v>9851325.3838224709</v>
      </c>
      <c r="FE58" s="1">
        <v>6637586.3484871499</v>
      </c>
      <c r="FF58" s="1">
        <v>9482334.5552243292</v>
      </c>
      <c r="FG58" s="1">
        <v>8591828.6521809492</v>
      </c>
      <c r="FH58" s="1">
        <v>11962251.9931251</v>
      </c>
      <c r="FI58" s="1">
        <v>8965347.6643509604</v>
      </c>
      <c r="FJ58" s="1">
        <v>9926634.9468070809</v>
      </c>
      <c r="FK58" s="1">
        <v>9641539.2920912299</v>
      </c>
      <c r="FL58" s="1">
        <v>14649866.2038798</v>
      </c>
      <c r="FM58" s="1">
        <v>11225844.162371701</v>
      </c>
      <c r="FN58" s="1">
        <v>8925603.0320582204</v>
      </c>
      <c r="FO58" s="1">
        <v>10731222.066435</v>
      </c>
      <c r="FP58" s="1">
        <v>9472214.3739655893</v>
      </c>
      <c r="FQ58" s="1">
        <v>9042525.5165190902</v>
      </c>
      <c r="FR58" s="1">
        <v>11171399.3100776</v>
      </c>
      <c r="FS58" s="1">
        <v>13582477.7497709</v>
      </c>
      <c r="FT58" s="1">
        <v>11708008.912473099</v>
      </c>
      <c r="FU58" s="1">
        <v>5734819.4341385001</v>
      </c>
      <c r="FV58" s="1">
        <v>11843982.9353195</v>
      </c>
      <c r="FW58" s="1">
        <v>10842632.9075185</v>
      </c>
      <c r="FX58" s="1">
        <v>8239332.9052303098</v>
      </c>
      <c r="FY58" s="1">
        <v>10433055.529914601</v>
      </c>
      <c r="FZ58" s="1">
        <v>6734963.1422116198</v>
      </c>
      <c r="GA58" s="1">
        <v>13740285.981641101</v>
      </c>
      <c r="GB58" s="1">
        <v>8436393.5055405609</v>
      </c>
      <c r="GC58" s="1">
        <v>10142891.4853673</v>
      </c>
      <c r="GD58" s="1">
        <v>9328462.9378234707</v>
      </c>
      <c r="GE58" s="1">
        <v>12985373.061133901</v>
      </c>
      <c r="GF58" s="1">
        <v>9163765.6543914098</v>
      </c>
      <c r="GG58" s="1">
        <v>9297657.1729062907</v>
      </c>
      <c r="GH58" s="1">
        <v>8789335.3767911792</v>
      </c>
      <c r="GI58" s="1">
        <v>8362250.8491605101</v>
      </c>
      <c r="GJ58" s="1">
        <v>9999534.2049147505</v>
      </c>
      <c r="GK58" s="1">
        <v>9645895.8717986606</v>
      </c>
      <c r="GL58" s="1">
        <v>12710941.972454</v>
      </c>
      <c r="GM58" s="1">
        <v>9769141.9085906707</v>
      </c>
      <c r="GN58" s="1">
        <v>11292326.4721359</v>
      </c>
      <c r="GO58" s="1">
        <v>11287740.045471</v>
      </c>
      <c r="GP58" s="1">
        <v>14263717.653778199</v>
      </c>
      <c r="GQ58" s="1">
        <v>13961837.892922601</v>
      </c>
      <c r="GR58" s="1">
        <v>14721386.416102501</v>
      </c>
      <c r="GS58" s="1">
        <v>10858942.3742077</v>
      </c>
      <c r="GT58" s="1">
        <v>9065379.1504090708</v>
      </c>
      <c r="GU58" s="1">
        <v>13928332.8143153</v>
      </c>
      <c r="GV58" s="1">
        <v>8474703.5904684998</v>
      </c>
      <c r="GW58" s="1">
        <v>13982360.2464229</v>
      </c>
      <c r="GX58" s="1">
        <v>10384239.9045434</v>
      </c>
      <c r="GY58" s="1">
        <v>14016624.1222047</v>
      </c>
      <c r="GZ58" s="1">
        <v>7026578.6810952201</v>
      </c>
      <c r="HA58" s="1">
        <v>9384462.1398908701</v>
      </c>
      <c r="HB58" s="1">
        <v>11295023.746881999</v>
      </c>
      <c r="HC58" s="1">
        <v>12142748.440853201</v>
      </c>
      <c r="HD58" s="1">
        <v>11621168.199762501</v>
      </c>
      <c r="HE58" s="1">
        <v>12109459.1643668</v>
      </c>
      <c r="HF58" s="1">
        <v>10222963.5631231</v>
      </c>
      <c r="HG58" s="1">
        <v>11318363.8306771</v>
      </c>
      <c r="HH58" s="1">
        <v>6779180.1313336901</v>
      </c>
      <c r="HI58" s="1">
        <v>11999512.860763799</v>
      </c>
      <c r="HJ58" s="1">
        <v>13420944.489745799</v>
      </c>
      <c r="HK58" s="1">
        <v>12858770.475899501</v>
      </c>
      <c r="HL58" s="1">
        <v>10069256.4294791</v>
      </c>
      <c r="HM58" s="1">
        <v>12502323.6775335</v>
      </c>
      <c r="HN58" s="1">
        <v>10663287.6408002</v>
      </c>
      <c r="HO58" s="1">
        <v>11344788.1845528</v>
      </c>
      <c r="HP58" s="1">
        <v>8448763.1468252502</v>
      </c>
      <c r="HQ58" s="1">
        <v>12287257.484023999</v>
      </c>
      <c r="HR58" s="1">
        <v>9344773.7529372405</v>
      </c>
      <c r="HS58" s="1">
        <v>9485450.9056194499</v>
      </c>
      <c r="HT58" s="1">
        <v>9867611.5421795193</v>
      </c>
      <c r="HU58" s="1">
        <v>10816246.1381415</v>
      </c>
      <c r="HV58" s="1">
        <v>9290368.2454562895</v>
      </c>
      <c r="HW58" s="1">
        <v>6835014.5614184998</v>
      </c>
      <c r="HX58" s="1">
        <v>8340621.4897987498</v>
      </c>
      <c r="HY58" s="1">
        <v>14700861.9495562</v>
      </c>
      <c r="HZ58" s="1">
        <v>12776207.439843399</v>
      </c>
      <c r="IA58" s="1">
        <v>10070278.115255199</v>
      </c>
      <c r="IB58" s="1">
        <v>7987878.4191592801</v>
      </c>
      <c r="IC58" s="1">
        <v>8358298.40346043</v>
      </c>
      <c r="ID58" s="1">
        <v>9736585.2711693309</v>
      </c>
      <c r="IE58" s="1">
        <v>9180475.8702330608</v>
      </c>
      <c r="IF58" s="1">
        <v>9586190.8729076609</v>
      </c>
      <c r="IG58" s="1">
        <v>7087075.3842337402</v>
      </c>
      <c r="IH58" s="1">
        <v>6597243.3801602498</v>
      </c>
      <c r="II58" s="1">
        <v>9580176.03494047</v>
      </c>
    </row>
    <row r="59" spans="1:243" x14ac:dyDescent="0.25">
      <c r="A59" s="1" t="s">
        <v>1678</v>
      </c>
      <c r="B59" s="4" t="s">
        <v>278</v>
      </c>
      <c r="C59" s="4" t="s">
        <v>279</v>
      </c>
      <c r="D59" s="35" t="s">
        <v>0</v>
      </c>
      <c r="E59" s="35" t="s">
        <v>0</v>
      </c>
      <c r="F59" s="35" t="s">
        <v>0</v>
      </c>
      <c r="G59" s="35" t="s">
        <v>0</v>
      </c>
      <c r="H59" s="35" t="s">
        <v>0</v>
      </c>
      <c r="I59" s="35" t="s">
        <v>0</v>
      </c>
      <c r="J59" s="35" t="s">
        <v>0</v>
      </c>
      <c r="K59" s="35" t="s">
        <v>0</v>
      </c>
      <c r="L59" s="35" t="s">
        <v>0</v>
      </c>
      <c r="M59" s="35" t="s">
        <v>0</v>
      </c>
      <c r="N59" s="1" t="s">
        <v>0</v>
      </c>
      <c r="O59" s="1" t="s">
        <v>0</v>
      </c>
      <c r="P59" s="1" t="s">
        <v>0</v>
      </c>
      <c r="Q59" s="1" t="s">
        <v>0</v>
      </c>
      <c r="R59" s="1" t="s">
        <v>0</v>
      </c>
      <c r="S59" s="1" t="s">
        <v>0</v>
      </c>
      <c r="T59" s="1" t="s">
        <v>0</v>
      </c>
      <c r="U59" s="1" t="s">
        <v>0</v>
      </c>
      <c r="V59" s="1" t="s">
        <v>0</v>
      </c>
      <c r="W59" s="1" t="s">
        <v>0</v>
      </c>
      <c r="X59" s="1" t="s">
        <v>0</v>
      </c>
      <c r="Y59" s="1" t="s">
        <v>0</v>
      </c>
      <c r="Z59" s="1" t="s">
        <v>0</v>
      </c>
      <c r="AA59" s="1" t="s">
        <v>0</v>
      </c>
      <c r="AB59" s="1" t="s">
        <v>0</v>
      </c>
      <c r="AC59" s="1" t="s">
        <v>0</v>
      </c>
      <c r="AD59" s="1" t="s">
        <v>0</v>
      </c>
      <c r="AE59" s="1" t="s">
        <v>0</v>
      </c>
      <c r="AF59" s="1" t="s">
        <v>0</v>
      </c>
      <c r="AG59" s="1" t="s">
        <v>0</v>
      </c>
      <c r="AH59" s="1" t="s">
        <v>0</v>
      </c>
      <c r="AI59" s="1" t="s">
        <v>0</v>
      </c>
      <c r="AJ59" s="1" t="s">
        <v>0</v>
      </c>
      <c r="AK59" s="1" t="s">
        <v>0</v>
      </c>
      <c r="AL59" s="1" t="s">
        <v>0</v>
      </c>
      <c r="AM59" s="1" t="s">
        <v>0</v>
      </c>
      <c r="AN59" s="1" t="s">
        <v>0</v>
      </c>
      <c r="AO59" s="1" t="s">
        <v>0</v>
      </c>
      <c r="AP59" s="1" t="s">
        <v>0</v>
      </c>
      <c r="AQ59" s="1" t="s">
        <v>0</v>
      </c>
      <c r="AR59" s="1" t="s">
        <v>0</v>
      </c>
      <c r="AS59" s="1" t="s">
        <v>0</v>
      </c>
      <c r="AT59" s="1" t="s">
        <v>0</v>
      </c>
      <c r="AU59" s="1" t="s">
        <v>0</v>
      </c>
      <c r="AV59" s="1" t="s">
        <v>0</v>
      </c>
      <c r="AW59" s="1" t="s">
        <v>0</v>
      </c>
      <c r="AX59" s="1" t="s">
        <v>0</v>
      </c>
      <c r="AY59" s="1" t="s">
        <v>0</v>
      </c>
      <c r="AZ59" s="1" t="s">
        <v>0</v>
      </c>
      <c r="BA59" s="1" t="s">
        <v>0</v>
      </c>
      <c r="BB59" s="1" t="s">
        <v>0</v>
      </c>
      <c r="BC59" s="1" t="s">
        <v>0</v>
      </c>
      <c r="BD59" s="1" t="s">
        <v>0</v>
      </c>
      <c r="BE59" s="1" t="s">
        <v>0</v>
      </c>
      <c r="BF59" s="1" t="s">
        <v>0</v>
      </c>
      <c r="BG59" s="1" t="s">
        <v>0</v>
      </c>
      <c r="BH59" s="1" t="s">
        <v>0</v>
      </c>
      <c r="BI59" s="1" t="s">
        <v>0</v>
      </c>
      <c r="BJ59" s="1" t="s">
        <v>0</v>
      </c>
      <c r="BK59" s="1" t="s">
        <v>0</v>
      </c>
      <c r="BL59" s="1" t="s">
        <v>0</v>
      </c>
      <c r="BM59" s="1" t="s">
        <v>0</v>
      </c>
      <c r="BN59" s="1" t="s">
        <v>0</v>
      </c>
      <c r="BO59" s="1" t="s">
        <v>0</v>
      </c>
      <c r="BP59" s="1" t="s">
        <v>0</v>
      </c>
      <c r="BQ59" s="1" t="s">
        <v>0</v>
      </c>
      <c r="BR59" s="1" t="s">
        <v>0</v>
      </c>
      <c r="BS59" s="1" t="s">
        <v>0</v>
      </c>
      <c r="BT59" s="1" t="s">
        <v>0</v>
      </c>
      <c r="BU59" s="1" t="s">
        <v>0</v>
      </c>
      <c r="BV59" s="1" t="s">
        <v>0</v>
      </c>
      <c r="BW59" s="1" t="s">
        <v>0</v>
      </c>
      <c r="BX59" s="1" t="s">
        <v>0</v>
      </c>
      <c r="BY59" s="1" t="s">
        <v>0</v>
      </c>
      <c r="BZ59" s="1" t="s">
        <v>0</v>
      </c>
      <c r="CA59" s="1" t="s">
        <v>0</v>
      </c>
      <c r="CB59" s="1" t="s">
        <v>0</v>
      </c>
      <c r="CC59" s="1" t="s">
        <v>0</v>
      </c>
      <c r="CD59" s="1" t="s">
        <v>0</v>
      </c>
      <c r="CE59" s="1" t="s">
        <v>0</v>
      </c>
      <c r="CF59" s="1" t="s">
        <v>0</v>
      </c>
      <c r="CG59" s="1" t="s">
        <v>0</v>
      </c>
      <c r="CH59" s="1" t="s">
        <v>0</v>
      </c>
      <c r="CI59" s="1" t="s">
        <v>0</v>
      </c>
      <c r="CJ59" s="1" t="s">
        <v>0</v>
      </c>
      <c r="CK59" s="1" t="s">
        <v>0</v>
      </c>
      <c r="CL59" s="1" t="s">
        <v>0</v>
      </c>
      <c r="CM59" s="1" t="s">
        <v>0</v>
      </c>
      <c r="CN59" s="1" t="s">
        <v>0</v>
      </c>
      <c r="CO59" s="1" t="s">
        <v>0</v>
      </c>
      <c r="CP59" s="1" t="s">
        <v>0</v>
      </c>
      <c r="CQ59" s="1" t="s">
        <v>0</v>
      </c>
      <c r="CR59" s="1" t="s">
        <v>0</v>
      </c>
      <c r="CS59" s="1" t="s">
        <v>0</v>
      </c>
      <c r="CT59" s="1" t="s">
        <v>0</v>
      </c>
      <c r="CU59" s="1" t="s">
        <v>0</v>
      </c>
      <c r="CV59" s="1" t="s">
        <v>0</v>
      </c>
      <c r="CW59" s="1" t="s">
        <v>0</v>
      </c>
      <c r="CX59" s="1" t="s">
        <v>0</v>
      </c>
      <c r="CY59" s="1" t="s">
        <v>0</v>
      </c>
      <c r="CZ59" s="1" t="s">
        <v>0</v>
      </c>
      <c r="DA59" s="1" t="s">
        <v>0</v>
      </c>
      <c r="DB59" s="1" t="s">
        <v>0</v>
      </c>
      <c r="DC59" s="1" t="s">
        <v>0</v>
      </c>
      <c r="DD59" s="1" t="s">
        <v>0</v>
      </c>
      <c r="DE59" s="1" t="s">
        <v>0</v>
      </c>
      <c r="DF59" s="1" t="s">
        <v>0</v>
      </c>
      <c r="DG59" s="1" t="s">
        <v>0</v>
      </c>
      <c r="DH59" s="1" t="s">
        <v>0</v>
      </c>
      <c r="DI59" s="1" t="s">
        <v>0</v>
      </c>
      <c r="DJ59" s="1" t="s">
        <v>0</v>
      </c>
      <c r="DK59" s="1" t="s">
        <v>0</v>
      </c>
      <c r="DL59" s="1" t="s">
        <v>0</v>
      </c>
      <c r="DM59" s="1" t="s">
        <v>0</v>
      </c>
      <c r="DN59" s="1" t="s">
        <v>0</v>
      </c>
      <c r="DO59" s="1" t="s">
        <v>0</v>
      </c>
      <c r="DP59" s="1" t="s">
        <v>0</v>
      </c>
      <c r="DQ59" s="1" t="s">
        <v>0</v>
      </c>
      <c r="DR59" s="1" t="s">
        <v>0</v>
      </c>
      <c r="DS59" s="1" t="s">
        <v>0</v>
      </c>
      <c r="DT59" s="1" t="s">
        <v>0</v>
      </c>
      <c r="DU59" s="1" t="s">
        <v>0</v>
      </c>
      <c r="DV59" s="1" t="s">
        <v>0</v>
      </c>
      <c r="DW59" s="1" t="s">
        <v>0</v>
      </c>
      <c r="DX59" s="1" t="s">
        <v>0</v>
      </c>
      <c r="DY59" s="1" t="s">
        <v>0</v>
      </c>
      <c r="DZ59" s="1" t="s">
        <v>0</v>
      </c>
      <c r="EA59" s="1" t="s">
        <v>0</v>
      </c>
      <c r="EB59" s="1" t="s">
        <v>0</v>
      </c>
      <c r="EC59" s="1" t="s">
        <v>0</v>
      </c>
      <c r="ED59" s="1" t="s">
        <v>0</v>
      </c>
      <c r="EE59" s="1" t="s">
        <v>0</v>
      </c>
      <c r="EF59" s="1" t="s">
        <v>0</v>
      </c>
      <c r="EG59" s="1" t="s">
        <v>0</v>
      </c>
      <c r="EH59" s="1" t="s">
        <v>0</v>
      </c>
      <c r="EI59" s="1" t="s">
        <v>0</v>
      </c>
      <c r="EJ59" s="1" t="s">
        <v>0</v>
      </c>
      <c r="EK59" s="1" t="s">
        <v>0</v>
      </c>
      <c r="EL59" s="1" t="s">
        <v>0</v>
      </c>
      <c r="EM59" s="1" t="s">
        <v>0</v>
      </c>
      <c r="EN59" s="1" t="s">
        <v>0</v>
      </c>
      <c r="EO59" s="1" t="s">
        <v>0</v>
      </c>
      <c r="EP59" s="1" t="s">
        <v>0</v>
      </c>
      <c r="EQ59" s="1" t="s">
        <v>0</v>
      </c>
      <c r="ER59" s="1" t="s">
        <v>0</v>
      </c>
      <c r="ES59" s="1" t="s">
        <v>0</v>
      </c>
      <c r="ET59" s="1" t="s">
        <v>0</v>
      </c>
      <c r="EU59" s="1" t="s">
        <v>0</v>
      </c>
      <c r="EV59" s="1" t="s">
        <v>0</v>
      </c>
      <c r="EW59" s="1" t="s">
        <v>0</v>
      </c>
      <c r="EX59" s="1" t="s">
        <v>0</v>
      </c>
      <c r="EY59" s="1" t="s">
        <v>0</v>
      </c>
      <c r="EZ59" s="1" t="s">
        <v>0</v>
      </c>
      <c r="FA59" s="1" t="s">
        <v>0</v>
      </c>
      <c r="FB59" s="1" t="s">
        <v>0</v>
      </c>
      <c r="FC59" s="1" t="s">
        <v>0</v>
      </c>
      <c r="FD59" s="1" t="s">
        <v>0</v>
      </c>
      <c r="FE59" s="1" t="s">
        <v>0</v>
      </c>
      <c r="FF59" s="1" t="s">
        <v>0</v>
      </c>
      <c r="FG59" s="1" t="s">
        <v>0</v>
      </c>
      <c r="FH59" s="1" t="s">
        <v>0</v>
      </c>
      <c r="FI59" s="1" t="s">
        <v>0</v>
      </c>
      <c r="FJ59" s="1" t="s">
        <v>0</v>
      </c>
      <c r="FK59" s="1" t="s">
        <v>0</v>
      </c>
      <c r="FL59" s="1" t="s">
        <v>0</v>
      </c>
      <c r="FM59" s="1" t="s">
        <v>0</v>
      </c>
      <c r="FN59" s="1" t="s">
        <v>0</v>
      </c>
      <c r="FO59" s="1" t="s">
        <v>0</v>
      </c>
      <c r="FP59" s="1" t="s">
        <v>0</v>
      </c>
      <c r="FQ59" s="1" t="s">
        <v>0</v>
      </c>
      <c r="FR59" s="1" t="s">
        <v>0</v>
      </c>
      <c r="FS59" s="1" t="s">
        <v>0</v>
      </c>
      <c r="FT59" s="1" t="s">
        <v>0</v>
      </c>
      <c r="FU59" s="1" t="s">
        <v>0</v>
      </c>
      <c r="FV59" s="1" t="s">
        <v>0</v>
      </c>
      <c r="FW59" s="1" t="s">
        <v>0</v>
      </c>
      <c r="FX59" s="1" t="s">
        <v>0</v>
      </c>
      <c r="FY59" s="1" t="s">
        <v>0</v>
      </c>
      <c r="FZ59" s="1" t="s">
        <v>0</v>
      </c>
      <c r="GA59" s="1" t="s">
        <v>0</v>
      </c>
      <c r="GB59" s="1" t="s">
        <v>0</v>
      </c>
      <c r="GC59" s="1" t="s">
        <v>0</v>
      </c>
      <c r="GD59" s="1" t="s">
        <v>0</v>
      </c>
      <c r="GE59" s="1" t="s">
        <v>0</v>
      </c>
      <c r="GF59" s="1" t="s">
        <v>0</v>
      </c>
      <c r="GG59" s="1" t="s">
        <v>0</v>
      </c>
      <c r="GH59" s="1" t="s">
        <v>0</v>
      </c>
      <c r="GI59" s="1" t="s">
        <v>0</v>
      </c>
      <c r="GJ59" s="1" t="s">
        <v>0</v>
      </c>
      <c r="GK59" s="1" t="s">
        <v>0</v>
      </c>
      <c r="GL59" s="1" t="s">
        <v>0</v>
      </c>
      <c r="GM59" s="1" t="s">
        <v>0</v>
      </c>
      <c r="GN59" s="1" t="s">
        <v>0</v>
      </c>
      <c r="GO59" s="1" t="s">
        <v>0</v>
      </c>
      <c r="GP59" s="1" t="s">
        <v>0</v>
      </c>
      <c r="GQ59" s="1" t="s">
        <v>0</v>
      </c>
      <c r="GR59" s="1" t="s">
        <v>0</v>
      </c>
      <c r="GS59" s="1" t="s">
        <v>0</v>
      </c>
      <c r="GT59" s="1" t="s">
        <v>0</v>
      </c>
      <c r="GU59" s="1" t="s">
        <v>0</v>
      </c>
      <c r="GV59" s="1" t="s">
        <v>0</v>
      </c>
      <c r="GW59" s="1" t="s">
        <v>0</v>
      </c>
      <c r="GX59" s="1" t="s">
        <v>0</v>
      </c>
      <c r="GY59" s="1" t="s">
        <v>0</v>
      </c>
      <c r="GZ59" s="1" t="s">
        <v>0</v>
      </c>
      <c r="HA59" s="1" t="s">
        <v>0</v>
      </c>
      <c r="HB59" s="1" t="s">
        <v>0</v>
      </c>
      <c r="HC59" s="1" t="s">
        <v>0</v>
      </c>
      <c r="HD59" s="1" t="s">
        <v>0</v>
      </c>
      <c r="HE59" s="1" t="s">
        <v>0</v>
      </c>
      <c r="HF59" s="1" t="s">
        <v>0</v>
      </c>
      <c r="HG59" s="1" t="s">
        <v>0</v>
      </c>
      <c r="HH59" s="1" t="s">
        <v>0</v>
      </c>
      <c r="HI59" s="1" t="s">
        <v>0</v>
      </c>
      <c r="HJ59" s="1" t="s">
        <v>0</v>
      </c>
      <c r="HK59" s="1" t="s">
        <v>0</v>
      </c>
      <c r="HL59" s="1" t="s">
        <v>0</v>
      </c>
      <c r="HM59" s="1" t="s">
        <v>0</v>
      </c>
      <c r="HN59" s="1" t="s">
        <v>0</v>
      </c>
      <c r="HO59" s="1" t="s">
        <v>0</v>
      </c>
      <c r="HP59" s="1" t="s">
        <v>0</v>
      </c>
      <c r="HQ59" s="1" t="s">
        <v>0</v>
      </c>
      <c r="HR59" s="1" t="s">
        <v>0</v>
      </c>
      <c r="HS59" s="1" t="s">
        <v>0</v>
      </c>
      <c r="HT59" s="1" t="s">
        <v>0</v>
      </c>
      <c r="HU59" s="1" t="s">
        <v>0</v>
      </c>
      <c r="HV59" s="1" t="s">
        <v>0</v>
      </c>
      <c r="HW59" s="1" t="s">
        <v>0</v>
      </c>
      <c r="HX59" s="1" t="s">
        <v>0</v>
      </c>
      <c r="HY59" s="1" t="s">
        <v>0</v>
      </c>
      <c r="HZ59" s="1" t="s">
        <v>0</v>
      </c>
      <c r="IA59" s="1" t="s">
        <v>0</v>
      </c>
      <c r="IB59" s="1" t="s">
        <v>0</v>
      </c>
      <c r="IC59" s="1" t="s">
        <v>0</v>
      </c>
      <c r="ID59" s="1" t="s">
        <v>0</v>
      </c>
      <c r="IE59" s="1" t="s">
        <v>0</v>
      </c>
      <c r="IF59" s="1" t="s">
        <v>0</v>
      </c>
      <c r="IG59" s="1" t="s">
        <v>0</v>
      </c>
      <c r="IH59" s="1" t="s">
        <v>0</v>
      </c>
      <c r="II59" s="1" t="s">
        <v>0</v>
      </c>
    </row>
    <row r="60" spans="1:243" x14ac:dyDescent="0.25">
      <c r="A60" s="1" t="s">
        <v>1679</v>
      </c>
      <c r="B60" s="4" t="s">
        <v>283</v>
      </c>
      <c r="C60" s="4" t="s">
        <v>284</v>
      </c>
      <c r="D60" s="35">
        <v>133970919.493908</v>
      </c>
      <c r="E60" s="35">
        <v>121706949.516991</v>
      </c>
      <c r="F60" s="35">
        <v>158200485.85505199</v>
      </c>
      <c r="G60" s="35">
        <v>98150393.714842305</v>
      </c>
      <c r="H60" s="35">
        <v>83816129.259864807</v>
      </c>
      <c r="I60" s="35">
        <v>175729644.93398401</v>
      </c>
      <c r="J60" s="35">
        <v>102111156.996815</v>
      </c>
      <c r="K60" s="35">
        <v>134351511.64676699</v>
      </c>
      <c r="L60" s="35">
        <v>146260678.105876</v>
      </c>
      <c r="M60" s="35">
        <v>150929897.60257801</v>
      </c>
      <c r="N60" s="1">
        <v>111404612.581515</v>
      </c>
      <c r="O60" s="1">
        <v>112916033.01552001</v>
      </c>
      <c r="P60" s="1">
        <v>113504331.81077699</v>
      </c>
      <c r="Q60" s="1">
        <v>125771403.66765299</v>
      </c>
      <c r="R60" s="1">
        <v>114770588.87634601</v>
      </c>
      <c r="S60" s="1">
        <v>135161337.38580099</v>
      </c>
      <c r="T60" s="1">
        <v>112852802.155303</v>
      </c>
      <c r="U60" s="1">
        <v>104774878.580823</v>
      </c>
      <c r="V60" s="1">
        <v>139362687.132229</v>
      </c>
      <c r="W60" s="1">
        <v>174088038.444181</v>
      </c>
      <c r="X60" s="1">
        <v>122398021.45010699</v>
      </c>
      <c r="Y60" s="1">
        <v>84708851.070589796</v>
      </c>
      <c r="Z60" s="1">
        <v>113602247.22957399</v>
      </c>
      <c r="AA60" s="1">
        <v>102476925.791308</v>
      </c>
      <c r="AB60" s="1">
        <v>134654883.53663799</v>
      </c>
      <c r="AC60" s="1">
        <v>126341153.114268</v>
      </c>
      <c r="AD60" s="1">
        <v>118638564.70307</v>
      </c>
      <c r="AE60" s="1">
        <v>155213813.57168499</v>
      </c>
      <c r="AF60" s="1">
        <v>129403973.64954001</v>
      </c>
      <c r="AG60" s="1">
        <v>135564534.72012299</v>
      </c>
      <c r="AH60" s="1">
        <v>116141345.617046</v>
      </c>
      <c r="AI60" s="1">
        <v>132848619.001738</v>
      </c>
      <c r="AJ60" s="1">
        <v>130945578.716957</v>
      </c>
      <c r="AK60" s="1">
        <v>145061237.728048</v>
      </c>
      <c r="AL60" s="1">
        <v>111118791.53870299</v>
      </c>
      <c r="AM60" s="1">
        <v>159104500.12919199</v>
      </c>
      <c r="AN60" s="1">
        <v>127404474.254758</v>
      </c>
      <c r="AO60" s="1">
        <v>156606500.21098799</v>
      </c>
      <c r="AP60" s="1">
        <v>116072194.408463</v>
      </c>
      <c r="AQ60" s="1">
        <v>105444775.392533</v>
      </c>
      <c r="AR60" s="1">
        <v>110290212.056768</v>
      </c>
      <c r="AS60" s="1">
        <v>107620356.11426701</v>
      </c>
      <c r="AT60" s="1">
        <v>120798735.21679799</v>
      </c>
      <c r="AU60" s="1">
        <v>107179089.195439</v>
      </c>
      <c r="AV60" s="1">
        <v>157067302.77463499</v>
      </c>
      <c r="AW60" s="1">
        <v>139079164.80118001</v>
      </c>
      <c r="AX60" s="1">
        <v>114161853.07517099</v>
      </c>
      <c r="AY60" s="1">
        <v>105342511.78847399</v>
      </c>
      <c r="AZ60" s="1">
        <v>103139967.04829299</v>
      </c>
      <c r="BA60" s="1">
        <v>122238898.888917</v>
      </c>
      <c r="BB60" s="1">
        <v>127278592.31628001</v>
      </c>
      <c r="BC60" s="1">
        <v>136969273.02972201</v>
      </c>
      <c r="BD60" s="1">
        <v>114955752.427536</v>
      </c>
      <c r="BE60" s="1">
        <v>107421483.228772</v>
      </c>
      <c r="BF60" s="1">
        <v>134687556.88891301</v>
      </c>
      <c r="BG60" s="1">
        <v>127050564.881144</v>
      </c>
      <c r="BH60" s="1">
        <v>146698892.884774</v>
      </c>
      <c r="BI60" s="1">
        <v>147079744.40637201</v>
      </c>
      <c r="BJ60" s="1">
        <v>117777354.812949</v>
      </c>
      <c r="BK60" s="1">
        <v>116702679.37307701</v>
      </c>
      <c r="BL60" s="1">
        <v>109029745.453585</v>
      </c>
      <c r="BM60" s="1">
        <v>115628054.95894501</v>
      </c>
      <c r="BN60" s="1">
        <v>104950787.476815</v>
      </c>
      <c r="BO60" s="1">
        <v>124109107.579318</v>
      </c>
      <c r="BP60" s="1">
        <v>166102502.64900801</v>
      </c>
      <c r="BQ60" s="1">
        <v>112641039.806072</v>
      </c>
      <c r="BR60" s="1">
        <v>124251564.72477899</v>
      </c>
      <c r="BS60" s="1">
        <v>104693168.84718999</v>
      </c>
      <c r="BT60" s="1">
        <v>108715927.861853</v>
      </c>
      <c r="BU60" s="1">
        <v>130949865.069489</v>
      </c>
      <c r="BV60" s="1">
        <v>113336083.779043</v>
      </c>
      <c r="BW60" s="1">
        <v>134794721.37906399</v>
      </c>
      <c r="BX60" s="1">
        <v>107409838.579328</v>
      </c>
      <c r="BY60" s="1">
        <v>109384913.817941</v>
      </c>
      <c r="BZ60" s="1">
        <v>140947150.874973</v>
      </c>
      <c r="CA60" s="1">
        <v>118017233.676938</v>
      </c>
      <c r="CB60" s="1">
        <v>96868223.502837807</v>
      </c>
      <c r="CC60" s="1">
        <v>111611228.670018</v>
      </c>
      <c r="CD60" s="1">
        <v>109947941.051295</v>
      </c>
      <c r="CE60" s="1">
        <v>103083976.556583</v>
      </c>
      <c r="CF60" s="1">
        <v>88310387.441960603</v>
      </c>
      <c r="CG60" s="1">
        <v>106045619.64439</v>
      </c>
      <c r="CH60" s="1">
        <v>119511796.153458</v>
      </c>
      <c r="CI60" s="1">
        <v>99121521.702772707</v>
      </c>
      <c r="CJ60" s="1">
        <v>143371322.36904299</v>
      </c>
      <c r="CK60" s="1">
        <v>110362521.340615</v>
      </c>
      <c r="CL60" s="1">
        <v>135546501.088844</v>
      </c>
      <c r="CM60" s="1">
        <v>140595964.90450799</v>
      </c>
      <c r="CN60" s="1">
        <v>133056899.261694</v>
      </c>
      <c r="CO60" s="1">
        <v>129381643.527307</v>
      </c>
      <c r="CP60" s="1">
        <v>115649802.73316599</v>
      </c>
      <c r="CQ60" s="1">
        <v>118787038.745379</v>
      </c>
      <c r="CR60" s="1">
        <v>110675735.537213</v>
      </c>
      <c r="CS60" s="1">
        <v>119078153.652504</v>
      </c>
      <c r="CT60" s="1">
        <v>118354441.003397</v>
      </c>
      <c r="CU60" s="1">
        <v>140906449.92598701</v>
      </c>
      <c r="CV60" s="1">
        <v>130950813.78239501</v>
      </c>
      <c r="CW60" s="1">
        <v>105694637.27994899</v>
      </c>
      <c r="CX60" s="1">
        <v>116902984.967243</v>
      </c>
      <c r="CY60" s="1">
        <v>146930884.77423099</v>
      </c>
      <c r="CZ60" s="1">
        <v>127809278.643462</v>
      </c>
      <c r="DA60" s="1">
        <v>98180946.1331646</v>
      </c>
      <c r="DB60" s="1">
        <v>143266555.23954201</v>
      </c>
      <c r="DC60" s="1">
        <v>111062143.335995</v>
      </c>
      <c r="DD60" s="1">
        <v>118759285.12899099</v>
      </c>
      <c r="DE60" s="1">
        <v>114599852.728292</v>
      </c>
      <c r="DF60" s="1">
        <v>135370678.49827099</v>
      </c>
      <c r="DG60" s="1">
        <v>121758535.634746</v>
      </c>
      <c r="DH60" s="1">
        <v>117401900.51193599</v>
      </c>
      <c r="DI60" s="1">
        <v>121150990.606582</v>
      </c>
      <c r="DJ60" s="1">
        <v>132727301.35421699</v>
      </c>
      <c r="DK60" s="1">
        <v>112218801.858133</v>
      </c>
      <c r="DL60" s="1">
        <v>116748436.72423001</v>
      </c>
      <c r="DM60" s="1">
        <v>130487871.081099</v>
      </c>
      <c r="DN60" s="1">
        <v>119715120.428445</v>
      </c>
      <c r="DO60" s="1">
        <v>114828387.80951799</v>
      </c>
      <c r="DP60" s="1">
        <v>133506104.54079901</v>
      </c>
      <c r="DQ60" s="1">
        <v>110134299.995757</v>
      </c>
      <c r="DR60" s="1">
        <v>107625840.48218501</v>
      </c>
      <c r="DS60" s="1">
        <v>127524727.403828</v>
      </c>
      <c r="DT60" s="1">
        <v>129780056.880439</v>
      </c>
      <c r="DU60" s="1">
        <v>109187413.063278</v>
      </c>
      <c r="DV60" s="1">
        <v>104327697.51924101</v>
      </c>
      <c r="DW60" s="1">
        <v>100688109.943672</v>
      </c>
      <c r="DX60" s="1">
        <v>107307337.94742601</v>
      </c>
      <c r="DY60" s="1">
        <v>122072336.567725</v>
      </c>
      <c r="DZ60" s="1">
        <v>110395376.061607</v>
      </c>
      <c r="EA60" s="1">
        <v>102187268.679005</v>
      </c>
      <c r="EB60" s="1">
        <v>128396694.220268</v>
      </c>
      <c r="EC60" s="1">
        <v>120425123.213277</v>
      </c>
      <c r="ED60" s="1">
        <v>102141528.24756999</v>
      </c>
      <c r="EE60" s="1">
        <v>113456458.123842</v>
      </c>
      <c r="EF60" s="1">
        <v>114139998.724292</v>
      </c>
      <c r="EG60" s="1">
        <v>90934288.085158393</v>
      </c>
      <c r="EH60" s="1">
        <v>131824407.333992</v>
      </c>
      <c r="EI60" s="1">
        <v>122006397.48953301</v>
      </c>
      <c r="EJ60" s="1">
        <v>119960140.588539</v>
      </c>
      <c r="EK60" s="1">
        <v>168213119.59762099</v>
      </c>
      <c r="EL60" s="1">
        <v>111197528.918791</v>
      </c>
      <c r="EM60" s="1">
        <v>122139677.96100099</v>
      </c>
      <c r="EN60" s="1">
        <v>107594797.442936</v>
      </c>
      <c r="EO60" s="1">
        <v>126555098.118278</v>
      </c>
      <c r="EP60" s="1">
        <v>105566533.549697</v>
      </c>
      <c r="EQ60" s="1">
        <v>110346485.04409599</v>
      </c>
      <c r="ER60" s="1">
        <v>121269253.43676201</v>
      </c>
      <c r="ES60" s="1">
        <v>98647230.881225497</v>
      </c>
      <c r="ET60" s="1">
        <v>126378112.92762201</v>
      </c>
      <c r="EU60" s="1">
        <v>111571196.68730199</v>
      </c>
      <c r="EV60" s="1">
        <v>126156141.084483</v>
      </c>
      <c r="EW60" s="1">
        <v>107864159.535556</v>
      </c>
      <c r="EX60" s="1">
        <v>129077307.325736</v>
      </c>
      <c r="EY60" s="1">
        <v>117727429.52557001</v>
      </c>
      <c r="EZ60" s="1">
        <v>125964369.47131599</v>
      </c>
      <c r="FA60" s="1">
        <v>107121541.54169901</v>
      </c>
      <c r="FB60" s="1">
        <v>98278745.786093995</v>
      </c>
      <c r="FC60" s="1">
        <v>114535430.604376</v>
      </c>
      <c r="FD60" s="1">
        <v>106676323.51757599</v>
      </c>
      <c r="FE60" s="1">
        <v>108254120.35780001</v>
      </c>
      <c r="FF60" s="1">
        <v>101649479.104183</v>
      </c>
      <c r="FG60" s="1">
        <v>132006650.299481</v>
      </c>
      <c r="FH60" s="1">
        <v>128903819.996131</v>
      </c>
      <c r="FI60" s="1">
        <v>120169940.126366</v>
      </c>
      <c r="FJ60" s="1">
        <v>111188998.03933799</v>
      </c>
      <c r="FK60" s="1">
        <v>110331413.92640699</v>
      </c>
      <c r="FL60" s="1">
        <v>120245365.589865</v>
      </c>
      <c r="FM60" s="1">
        <v>159575920.56021199</v>
      </c>
      <c r="FN60" s="1">
        <v>97165651.229893804</v>
      </c>
      <c r="FO60" s="1">
        <v>149291210.27134201</v>
      </c>
      <c r="FP60" s="1">
        <v>120668970.587818</v>
      </c>
      <c r="FQ60" s="1">
        <v>135719054.979368</v>
      </c>
      <c r="FR60" s="1">
        <v>116242035.039019</v>
      </c>
      <c r="FS60" s="1">
        <v>113803188.34382799</v>
      </c>
      <c r="FT60" s="1">
        <v>110793461.48614</v>
      </c>
      <c r="FU60" s="1">
        <v>102686818.45262</v>
      </c>
      <c r="FV60" s="1">
        <v>102058642.25129101</v>
      </c>
      <c r="FW60" s="1">
        <v>128571641.951056</v>
      </c>
      <c r="FX60" s="1">
        <v>123507960.47721501</v>
      </c>
      <c r="FY60" s="1">
        <v>118491816.843428</v>
      </c>
      <c r="FZ60" s="1">
        <v>87545037.306406707</v>
      </c>
      <c r="GA60" s="1">
        <v>118918945.273307</v>
      </c>
      <c r="GB60" s="1">
        <v>109057004.19908801</v>
      </c>
      <c r="GC60" s="1">
        <v>138026112.51554</v>
      </c>
      <c r="GD60" s="1">
        <v>128678256.44911601</v>
      </c>
      <c r="GE60" s="1">
        <v>109883706.575633</v>
      </c>
      <c r="GF60" s="1">
        <v>133044901.748276</v>
      </c>
      <c r="GG60" s="1">
        <v>99547791.081390604</v>
      </c>
      <c r="GH60" s="1">
        <v>120017131.017893</v>
      </c>
      <c r="GI60" s="1">
        <v>104666294.96264499</v>
      </c>
      <c r="GJ60" s="1">
        <v>123374916.342649</v>
      </c>
      <c r="GK60" s="1">
        <v>97082934.294064</v>
      </c>
      <c r="GL60" s="1">
        <v>92502002.762779996</v>
      </c>
      <c r="GM60" s="1">
        <v>115568837.047047</v>
      </c>
      <c r="GN60" s="1">
        <v>94579945.591365293</v>
      </c>
      <c r="GO60" s="1">
        <v>118827782.01973499</v>
      </c>
      <c r="GP60" s="1">
        <v>124884268.731387</v>
      </c>
      <c r="GQ60" s="1">
        <v>106870324.61072101</v>
      </c>
      <c r="GR60" s="1">
        <v>113226165.627353</v>
      </c>
      <c r="GS60" s="1">
        <v>134535991.619627</v>
      </c>
      <c r="GT60" s="1">
        <v>129088924.51294699</v>
      </c>
      <c r="GU60" s="1">
        <v>130059856.11702199</v>
      </c>
      <c r="GV60" s="1">
        <v>120249051.17084099</v>
      </c>
      <c r="GW60" s="1">
        <v>109909208.332351</v>
      </c>
      <c r="GX60" s="1">
        <v>150442465.93560001</v>
      </c>
      <c r="GY60" s="1">
        <v>148318915.639469</v>
      </c>
      <c r="GZ60" s="1">
        <v>128252133.401315</v>
      </c>
      <c r="HA60" s="1">
        <v>122827211.159609</v>
      </c>
      <c r="HB60" s="1">
        <v>102810875.17786799</v>
      </c>
      <c r="HC60" s="1">
        <v>134771813.00815499</v>
      </c>
      <c r="HD60" s="1">
        <v>109065176.931401</v>
      </c>
      <c r="HE60" s="1">
        <v>136817395.03327399</v>
      </c>
      <c r="HF60" s="1">
        <v>105477811.093118</v>
      </c>
      <c r="HG60" s="1">
        <v>118774492.911496</v>
      </c>
      <c r="HH60" s="1">
        <v>102768952.44351099</v>
      </c>
      <c r="HI60" s="1">
        <v>104023740.87189101</v>
      </c>
      <c r="HJ60" s="1">
        <v>112390368.84533</v>
      </c>
      <c r="HK60" s="1">
        <v>130314794.503713</v>
      </c>
      <c r="HL60" s="1">
        <v>138505875.87896001</v>
      </c>
      <c r="HM60" s="1">
        <v>97705668.843266502</v>
      </c>
      <c r="HN60" s="1">
        <v>101650291.90763199</v>
      </c>
      <c r="HO60" s="1">
        <v>117687722.76998299</v>
      </c>
      <c r="HP60" s="1">
        <v>127013418.909794</v>
      </c>
      <c r="HQ60" s="1">
        <v>110913903.57233</v>
      </c>
      <c r="HR60" s="1">
        <v>106114300.813439</v>
      </c>
      <c r="HS60" s="1">
        <v>119929410.199416</v>
      </c>
      <c r="HT60" s="1">
        <v>118649766.36729699</v>
      </c>
      <c r="HU60" s="1">
        <v>115508269.220231</v>
      </c>
      <c r="HV60" s="1">
        <v>98836533.985385194</v>
      </c>
      <c r="HW60" s="1">
        <v>97675292.228012204</v>
      </c>
      <c r="HX60" s="1">
        <v>93151675.707724705</v>
      </c>
      <c r="HY60" s="1">
        <v>90590567.788180798</v>
      </c>
      <c r="HZ60" s="1">
        <v>124010006.96455599</v>
      </c>
      <c r="IA60" s="1">
        <v>110153683.597166</v>
      </c>
      <c r="IB60" s="1">
        <v>94749537.263805106</v>
      </c>
      <c r="IC60" s="1">
        <v>89644172.843292996</v>
      </c>
      <c r="ID60" s="1">
        <v>94513990.162222207</v>
      </c>
      <c r="IE60" s="1">
        <v>82338587.485764399</v>
      </c>
      <c r="IF60" s="1">
        <v>83294751.519836202</v>
      </c>
      <c r="IG60" s="1">
        <v>87227287.955197498</v>
      </c>
      <c r="IH60" s="1">
        <v>84443213.679048896</v>
      </c>
      <c r="II60" s="1">
        <v>93213897.379895702</v>
      </c>
    </row>
    <row r="61" spans="1:243" x14ac:dyDescent="0.25">
      <c r="A61" s="1" t="s">
        <v>1680</v>
      </c>
      <c r="B61" s="4" t="s">
        <v>288</v>
      </c>
      <c r="C61" s="4" t="s">
        <v>289</v>
      </c>
      <c r="D61" s="35">
        <v>32824204.394579999</v>
      </c>
      <c r="E61" s="35">
        <v>29118819.5349002</v>
      </c>
      <c r="F61" s="35">
        <v>27192515.411777299</v>
      </c>
      <c r="G61" s="35">
        <v>20533909.1204146</v>
      </c>
      <c r="H61" s="35">
        <v>64487404.435731903</v>
      </c>
      <c r="I61" s="35">
        <v>34555413.308079399</v>
      </c>
      <c r="J61" s="35">
        <v>31482445.660253301</v>
      </c>
      <c r="K61" s="35">
        <v>27971329.385873999</v>
      </c>
      <c r="L61" s="35">
        <v>16798238.816619001</v>
      </c>
      <c r="M61" s="35">
        <v>32297451.2055442</v>
      </c>
      <c r="N61" s="1">
        <v>37293759.139371201</v>
      </c>
      <c r="O61" s="1">
        <v>24883592.764983598</v>
      </c>
      <c r="P61" s="1">
        <v>27150902.319288898</v>
      </c>
      <c r="Q61" s="1">
        <v>30709427.1343541</v>
      </c>
      <c r="R61" s="1">
        <v>26844644.783032801</v>
      </c>
      <c r="S61" s="1">
        <v>24143413.2128179</v>
      </c>
      <c r="T61" s="1">
        <v>23971879.047219701</v>
      </c>
      <c r="U61" s="1">
        <v>42137073.632970601</v>
      </c>
      <c r="V61" s="1">
        <v>60854912.125551902</v>
      </c>
      <c r="W61" s="1">
        <v>30923373.813886501</v>
      </c>
      <c r="X61" s="1">
        <v>23069474.582356099</v>
      </c>
      <c r="Y61" s="1">
        <v>15688927.578897201</v>
      </c>
      <c r="Z61" s="1">
        <v>30173415.922940198</v>
      </c>
      <c r="AA61" s="1">
        <v>40266921.268321298</v>
      </c>
      <c r="AB61" s="1">
        <v>42153578.381944999</v>
      </c>
      <c r="AC61" s="1">
        <v>33186319.5057589</v>
      </c>
      <c r="AD61" s="1">
        <v>23053650.229698401</v>
      </c>
      <c r="AE61" s="1">
        <v>37252941.397545002</v>
      </c>
      <c r="AF61" s="1">
        <v>29015949.964739598</v>
      </c>
      <c r="AG61" s="1">
        <v>15480295.467814799</v>
      </c>
      <c r="AH61" s="1">
        <v>30391823.938570101</v>
      </c>
      <c r="AI61" s="1">
        <v>23423689.448001601</v>
      </c>
      <c r="AJ61" s="1">
        <v>22415276.541210499</v>
      </c>
      <c r="AK61" s="1">
        <v>23900545.682714999</v>
      </c>
      <c r="AL61" s="1">
        <v>32988536.881521501</v>
      </c>
      <c r="AM61" s="1">
        <v>39823382.079282299</v>
      </c>
      <c r="AN61" s="1">
        <v>27011902.186708901</v>
      </c>
      <c r="AO61" s="1">
        <v>24002148.007391699</v>
      </c>
      <c r="AP61" s="1">
        <v>45673880.507443599</v>
      </c>
      <c r="AQ61" s="1">
        <v>25596645.959193099</v>
      </c>
      <c r="AR61" s="1">
        <v>24743145.3894457</v>
      </c>
      <c r="AS61" s="1">
        <v>24120861.897939</v>
      </c>
      <c r="AT61" s="1">
        <v>22609704.789955501</v>
      </c>
      <c r="AU61" s="1">
        <v>29530411.379335701</v>
      </c>
      <c r="AV61" s="1">
        <v>22371022.520386301</v>
      </c>
      <c r="AW61" s="1">
        <v>34788557.328553401</v>
      </c>
      <c r="AX61" s="1">
        <v>47514003.003726199</v>
      </c>
      <c r="AY61" s="1">
        <v>34481663.900911704</v>
      </c>
      <c r="AZ61" s="1">
        <v>16213805.88005</v>
      </c>
      <c r="BA61" s="1">
        <v>30877730.743402999</v>
      </c>
      <c r="BB61" s="1">
        <v>16779637.2655668</v>
      </c>
      <c r="BC61" s="1">
        <v>39862404.193351001</v>
      </c>
      <c r="BD61" s="1">
        <v>41620224.106837302</v>
      </c>
      <c r="BE61" s="1">
        <v>21706524.547077999</v>
      </c>
      <c r="BF61" s="1">
        <v>29860258.838152502</v>
      </c>
      <c r="BG61" s="1">
        <v>24178870.157520901</v>
      </c>
      <c r="BH61" s="1">
        <v>26878211.1250773</v>
      </c>
      <c r="BI61" s="1">
        <v>35588815.133163102</v>
      </c>
      <c r="BJ61" s="1">
        <v>35546640.817388304</v>
      </c>
      <c r="BK61" s="1">
        <v>20161657.8718394</v>
      </c>
      <c r="BL61" s="1">
        <v>25599656.427545801</v>
      </c>
      <c r="BM61" s="1">
        <v>31070138.612803999</v>
      </c>
      <c r="BN61" s="1">
        <v>31254912.581921399</v>
      </c>
      <c r="BO61" s="1">
        <v>22422959.367956001</v>
      </c>
      <c r="BP61" s="1">
        <v>49388741.177798703</v>
      </c>
      <c r="BQ61" s="1">
        <v>28873752.5903708</v>
      </c>
      <c r="BR61" s="1">
        <v>28845634.592968602</v>
      </c>
      <c r="BS61" s="1">
        <v>28237493.8668571</v>
      </c>
      <c r="BT61" s="1">
        <v>76700978.733549997</v>
      </c>
      <c r="BU61" s="1">
        <v>29358794.594618399</v>
      </c>
      <c r="BV61" s="1">
        <v>33301044.961477902</v>
      </c>
      <c r="BW61" s="1">
        <v>35478971.722360902</v>
      </c>
      <c r="BX61" s="1">
        <v>40570787.440196</v>
      </c>
      <c r="BY61" s="1">
        <v>23202291.5448214</v>
      </c>
      <c r="BZ61" s="1">
        <v>24841087.584638901</v>
      </c>
      <c r="CA61" s="1">
        <v>32527393.851743001</v>
      </c>
      <c r="CB61" s="1">
        <v>14426810.0044429</v>
      </c>
      <c r="CC61" s="1">
        <v>22141923.341940101</v>
      </c>
      <c r="CD61" s="1">
        <v>34074767.108224899</v>
      </c>
      <c r="CE61" s="1">
        <v>28333096.033730101</v>
      </c>
      <c r="CF61" s="1">
        <v>22514940.373761799</v>
      </c>
      <c r="CG61" s="1">
        <v>26790987.907038402</v>
      </c>
      <c r="CH61" s="1">
        <v>34865613.814954303</v>
      </c>
      <c r="CI61" s="1">
        <v>34277110.852416798</v>
      </c>
      <c r="CJ61" s="1">
        <v>22024934.1431043</v>
      </c>
      <c r="CK61" s="1">
        <v>30532681.913317502</v>
      </c>
      <c r="CL61" s="1">
        <v>30854699.486543499</v>
      </c>
      <c r="CM61" s="1">
        <v>33318726.388080101</v>
      </c>
      <c r="CN61" s="1">
        <v>28549303.427793</v>
      </c>
      <c r="CO61" s="1">
        <v>26455234.593562599</v>
      </c>
      <c r="CP61" s="1">
        <v>33748987.923317797</v>
      </c>
      <c r="CQ61" s="1">
        <v>41404949.838300399</v>
      </c>
      <c r="CR61" s="1">
        <v>30940128.412851401</v>
      </c>
      <c r="CS61" s="1">
        <v>48850123.562283702</v>
      </c>
      <c r="CT61" s="1">
        <v>22471795.056878898</v>
      </c>
      <c r="CU61" s="1">
        <v>24160782.273738202</v>
      </c>
      <c r="CV61" s="1">
        <v>41245958.849497199</v>
      </c>
      <c r="CW61" s="1">
        <v>37434580.663603902</v>
      </c>
      <c r="CX61" s="1">
        <v>22186665.330784999</v>
      </c>
      <c r="CY61" s="1">
        <v>36270348.930404298</v>
      </c>
      <c r="CZ61" s="1">
        <v>28919653.518707801</v>
      </c>
      <c r="DA61" s="1">
        <v>18076816.776402999</v>
      </c>
      <c r="DB61" s="1">
        <v>35046423.527168497</v>
      </c>
      <c r="DC61" s="1">
        <v>24243401.213089701</v>
      </c>
      <c r="DD61" s="1">
        <v>26162539.225825801</v>
      </c>
      <c r="DE61" s="1">
        <v>29137669.771459799</v>
      </c>
      <c r="DF61" s="1">
        <v>22211426.227249701</v>
      </c>
      <c r="DG61" s="1">
        <v>28142534.644494198</v>
      </c>
      <c r="DH61" s="1">
        <v>22066211.408286098</v>
      </c>
      <c r="DI61" s="1">
        <v>23216839.230969701</v>
      </c>
      <c r="DJ61" s="1">
        <v>28635051.589467201</v>
      </c>
      <c r="DK61" s="1">
        <v>24118270.132139899</v>
      </c>
      <c r="DL61" s="1">
        <v>29962097.491633501</v>
      </c>
      <c r="DM61" s="1">
        <v>28961206.378543299</v>
      </c>
      <c r="DN61" s="1">
        <v>35787958.307827801</v>
      </c>
      <c r="DO61" s="1">
        <v>38972593.000185303</v>
      </c>
      <c r="DP61" s="1">
        <v>28058903.014396101</v>
      </c>
      <c r="DQ61" s="1">
        <v>27471603.583245002</v>
      </c>
      <c r="DR61" s="1">
        <v>26997321.7208042</v>
      </c>
      <c r="DS61" s="1">
        <v>60369383.515910402</v>
      </c>
      <c r="DT61" s="1">
        <v>43961329.4371107</v>
      </c>
      <c r="DU61" s="1">
        <v>29682404.172237299</v>
      </c>
      <c r="DV61" s="1">
        <v>36097379.243790001</v>
      </c>
      <c r="DW61" s="1">
        <v>27347016.350878902</v>
      </c>
      <c r="DX61" s="1">
        <v>37680213.922487102</v>
      </c>
      <c r="DY61" s="1">
        <v>23171916.358319499</v>
      </c>
      <c r="DZ61" s="1">
        <v>41315284.419013597</v>
      </c>
      <c r="EA61" s="1">
        <v>24477908.9798522</v>
      </c>
      <c r="EB61" s="1">
        <v>34099727.7880226</v>
      </c>
      <c r="EC61" s="1">
        <v>38617381.196124397</v>
      </c>
      <c r="ED61" s="1">
        <v>24757896.902192801</v>
      </c>
      <c r="EE61" s="1">
        <v>30615470.1315923</v>
      </c>
      <c r="EF61" s="1">
        <v>26680294.963788699</v>
      </c>
      <c r="EG61" s="1">
        <v>29300408.722756401</v>
      </c>
      <c r="EH61" s="1">
        <v>29328691.056241799</v>
      </c>
      <c r="EI61" s="1">
        <v>33368677.8205387</v>
      </c>
      <c r="EJ61" s="1">
        <v>24118039.374690998</v>
      </c>
      <c r="EK61" s="1">
        <v>23991861.0431493</v>
      </c>
      <c r="EL61" s="1">
        <v>17905345.596237499</v>
      </c>
      <c r="EM61" s="1">
        <v>23407480.533223201</v>
      </c>
      <c r="EN61" s="1">
        <v>17851241.037650101</v>
      </c>
      <c r="EO61" s="1">
        <v>28457180.6012167</v>
      </c>
      <c r="EP61" s="1">
        <v>34712868.697726697</v>
      </c>
      <c r="EQ61" s="1">
        <v>21791340.198884599</v>
      </c>
      <c r="ER61" s="1">
        <v>24353860.976644099</v>
      </c>
      <c r="ES61" s="1">
        <v>22766321.875813399</v>
      </c>
      <c r="ET61" s="1">
        <v>32468917.658638</v>
      </c>
      <c r="EU61" s="1">
        <v>23030573.172090799</v>
      </c>
      <c r="EV61" s="1">
        <v>43284503.796053402</v>
      </c>
      <c r="EW61" s="1">
        <v>19456466.482980601</v>
      </c>
      <c r="EX61" s="1">
        <v>26329181.1057043</v>
      </c>
      <c r="EY61" s="1">
        <v>16721950.2093566</v>
      </c>
      <c r="EZ61" s="1">
        <v>31229553.771179698</v>
      </c>
      <c r="FA61" s="1">
        <v>18243036.085011799</v>
      </c>
      <c r="FB61" s="1">
        <v>25188991.7255302</v>
      </c>
      <c r="FC61" s="1">
        <v>21109624.962742299</v>
      </c>
      <c r="FD61" s="1">
        <v>27368126.715246301</v>
      </c>
      <c r="FE61" s="1">
        <v>25518618.497639298</v>
      </c>
      <c r="FF61" s="1">
        <v>26507926.385121498</v>
      </c>
      <c r="FG61" s="1">
        <v>40585499.195004597</v>
      </c>
      <c r="FH61" s="1">
        <v>35870842.823964298</v>
      </c>
      <c r="FI61" s="1">
        <v>40107685.843569398</v>
      </c>
      <c r="FJ61" s="1">
        <v>45541502.207956202</v>
      </c>
      <c r="FK61" s="1">
        <v>22359580.791734699</v>
      </c>
      <c r="FL61" s="1">
        <v>21182179.146804702</v>
      </c>
      <c r="FM61" s="1">
        <v>20892615.946805701</v>
      </c>
      <c r="FN61" s="1">
        <v>61425644.934903897</v>
      </c>
      <c r="FO61" s="1">
        <v>31132885.306589399</v>
      </c>
      <c r="FP61" s="1">
        <v>40092506.180309199</v>
      </c>
      <c r="FQ61" s="1">
        <v>58437791.8428763</v>
      </c>
      <c r="FR61" s="1">
        <v>29315211.5566421</v>
      </c>
      <c r="FS61" s="1">
        <v>49927170.672966197</v>
      </c>
      <c r="FT61" s="1">
        <v>19545787.164310001</v>
      </c>
      <c r="FU61" s="1">
        <v>19473260.9866472</v>
      </c>
      <c r="FV61" s="1">
        <v>39309460.3448985</v>
      </c>
      <c r="FW61" s="1">
        <v>32395834.459021602</v>
      </c>
      <c r="FX61" s="1">
        <v>23622222.7012919</v>
      </c>
      <c r="FY61" s="1">
        <v>25363014.474752299</v>
      </c>
      <c r="FZ61" s="1">
        <v>25599499.2726922</v>
      </c>
      <c r="GA61" s="1">
        <v>25668549.317210101</v>
      </c>
      <c r="GB61" s="1">
        <v>13834635.3696294</v>
      </c>
      <c r="GC61" s="1">
        <v>32878355.177950099</v>
      </c>
      <c r="GD61" s="1">
        <v>59955666.274635002</v>
      </c>
      <c r="GE61" s="1">
        <v>25969726.846221801</v>
      </c>
      <c r="GF61" s="1">
        <v>28848584.386774201</v>
      </c>
      <c r="GG61" s="1">
        <v>32548508.260687001</v>
      </c>
      <c r="GH61" s="1">
        <v>43158840.907195203</v>
      </c>
      <c r="GI61" s="1">
        <v>15186247.320185199</v>
      </c>
      <c r="GJ61" s="1">
        <v>44779237.891571604</v>
      </c>
      <c r="GK61" s="1">
        <v>43123406.258724302</v>
      </c>
      <c r="GL61" s="1">
        <v>50080867.955949299</v>
      </c>
      <c r="GM61" s="1">
        <v>29158146.9974523</v>
      </c>
      <c r="GN61" s="1">
        <v>25136745.827310801</v>
      </c>
      <c r="GO61" s="1">
        <v>21745478.309435502</v>
      </c>
      <c r="GP61" s="1">
        <v>32296179.235119399</v>
      </c>
      <c r="GQ61" s="1">
        <v>40613784.797860697</v>
      </c>
      <c r="GR61" s="1">
        <v>40181049.014052399</v>
      </c>
      <c r="GS61" s="1">
        <v>34857568.736454599</v>
      </c>
      <c r="GT61" s="1">
        <v>24918875.4212717</v>
      </c>
      <c r="GU61" s="1">
        <v>37138162.796568498</v>
      </c>
      <c r="GV61" s="1">
        <v>24379175.33622</v>
      </c>
      <c r="GW61" s="1">
        <v>30497606.353830598</v>
      </c>
      <c r="GX61" s="1">
        <v>26087339.369760901</v>
      </c>
      <c r="GY61" s="1">
        <v>31460896.651553601</v>
      </c>
      <c r="GZ61" s="1">
        <v>34558075.416739203</v>
      </c>
      <c r="HA61" s="1">
        <v>34773637.5543672</v>
      </c>
      <c r="HB61" s="1">
        <v>22460525.640115902</v>
      </c>
      <c r="HC61" s="1">
        <v>34508186.967853598</v>
      </c>
      <c r="HD61" s="1">
        <v>20856974.521147799</v>
      </c>
      <c r="HE61" s="1">
        <v>25588648.2892933</v>
      </c>
      <c r="HF61" s="1">
        <v>13007818.195759101</v>
      </c>
      <c r="HG61" s="1">
        <v>18973255.731275398</v>
      </c>
      <c r="HH61" s="1">
        <v>33807169.734906599</v>
      </c>
      <c r="HI61" s="1">
        <v>24167245.798785001</v>
      </c>
      <c r="HJ61" s="1">
        <v>22078461.103754502</v>
      </c>
      <c r="HK61" s="1">
        <v>36702269.629601903</v>
      </c>
      <c r="HL61" s="1">
        <v>22477154.593472499</v>
      </c>
      <c r="HM61" s="1">
        <v>20964775.479302701</v>
      </c>
      <c r="HN61" s="1">
        <v>21029319.910674099</v>
      </c>
      <c r="HO61" s="1">
        <v>31823980.808459401</v>
      </c>
      <c r="HP61" s="1">
        <v>50077521.8805907</v>
      </c>
      <c r="HQ61" s="1">
        <v>22719248.9635184</v>
      </c>
      <c r="HR61" s="1">
        <v>32866778.366653401</v>
      </c>
      <c r="HS61" s="1">
        <v>23308194.874867901</v>
      </c>
      <c r="HT61" s="1">
        <v>19644961.178056799</v>
      </c>
      <c r="HU61" s="1">
        <v>27122056.0260268</v>
      </c>
      <c r="HV61" s="1">
        <v>27317131.6765217</v>
      </c>
      <c r="HW61" s="1">
        <v>23094243.697232801</v>
      </c>
      <c r="HX61" s="1">
        <v>19460417.521216799</v>
      </c>
      <c r="HY61" s="1">
        <v>21972248.849092901</v>
      </c>
      <c r="HZ61" s="1">
        <v>26389606.1990803</v>
      </c>
      <c r="IA61" s="1">
        <v>29137647.231541101</v>
      </c>
      <c r="IB61" s="1">
        <v>20503557.212261099</v>
      </c>
      <c r="IC61" s="1">
        <v>30102522.3104611</v>
      </c>
      <c r="ID61" s="1">
        <v>22268591.720094401</v>
      </c>
      <c r="IE61" s="1">
        <v>15424014.2779305</v>
      </c>
      <c r="IF61" s="1">
        <v>27627499.221081201</v>
      </c>
      <c r="IG61" s="1">
        <v>30790044.689093899</v>
      </c>
      <c r="IH61" s="1">
        <v>22132474.1100762</v>
      </c>
      <c r="II61" s="1">
        <v>23557018.064180098</v>
      </c>
    </row>
    <row r="62" spans="1:243" x14ac:dyDescent="0.25">
      <c r="A62" s="1" t="s">
        <v>1681</v>
      </c>
      <c r="B62" s="4" t="s">
        <v>293</v>
      </c>
      <c r="C62" s="4" t="s">
        <v>294</v>
      </c>
      <c r="D62" s="35">
        <v>464043.15991354198</v>
      </c>
      <c r="E62" s="35">
        <v>572437.05266113195</v>
      </c>
      <c r="F62" s="35">
        <v>460162.13852830802</v>
      </c>
      <c r="G62" s="35">
        <v>404765.33595184301</v>
      </c>
      <c r="H62" s="35">
        <v>508471.520867988</v>
      </c>
      <c r="I62" s="35">
        <v>493932.77442209702</v>
      </c>
      <c r="J62" s="35">
        <v>665971.25007899397</v>
      </c>
      <c r="K62" s="35">
        <v>590430.50104430004</v>
      </c>
      <c r="L62" s="35">
        <v>493902.62597443699</v>
      </c>
      <c r="M62" s="35">
        <v>582962.17900998704</v>
      </c>
      <c r="N62" s="1">
        <v>547366.99654267996</v>
      </c>
      <c r="O62" s="1">
        <v>498956.16618141299</v>
      </c>
      <c r="P62" s="1">
        <v>694678.54743671604</v>
      </c>
      <c r="Q62" s="1">
        <v>657259.77821160795</v>
      </c>
      <c r="R62" s="1">
        <v>393980.95924954198</v>
      </c>
      <c r="S62" s="1">
        <v>646499.880823249</v>
      </c>
      <c r="T62" s="1">
        <v>685257.90103487996</v>
      </c>
      <c r="U62" s="1">
        <v>473057.61670883099</v>
      </c>
      <c r="V62" s="1">
        <v>481119.60039905203</v>
      </c>
      <c r="W62" s="1">
        <v>521923.53174827102</v>
      </c>
      <c r="X62" s="1">
        <v>495696.58030067198</v>
      </c>
      <c r="Y62" s="1">
        <v>424300.36116163101</v>
      </c>
      <c r="Z62" s="1">
        <v>465889.296143757</v>
      </c>
      <c r="AA62" s="1">
        <v>532330.86821575102</v>
      </c>
      <c r="AB62" s="1">
        <v>413972.38759616303</v>
      </c>
      <c r="AC62" s="1">
        <v>283037.28764856397</v>
      </c>
      <c r="AD62" s="1">
        <v>298106.017829041</v>
      </c>
      <c r="AE62" s="1">
        <v>541063.812381992</v>
      </c>
      <c r="AF62" s="1">
        <v>463990.29991570202</v>
      </c>
      <c r="AG62" s="1">
        <v>430028.60869881802</v>
      </c>
      <c r="AH62" s="1">
        <v>363083.76056818099</v>
      </c>
      <c r="AI62" s="1">
        <v>508600.24862874002</v>
      </c>
      <c r="AJ62" s="1">
        <v>425666.66114949301</v>
      </c>
      <c r="AK62" s="1">
        <v>749624.82380961499</v>
      </c>
      <c r="AL62" s="1">
        <v>334970.29309197102</v>
      </c>
      <c r="AM62" s="1">
        <v>552699.77977851499</v>
      </c>
      <c r="AN62" s="1">
        <v>713315.91031255398</v>
      </c>
      <c r="AO62" s="1">
        <v>536608.60054773104</v>
      </c>
      <c r="AP62" s="1">
        <v>603765.67234001798</v>
      </c>
      <c r="AQ62" s="1">
        <v>781639.02429723099</v>
      </c>
      <c r="AR62" s="1">
        <v>626052.18204156903</v>
      </c>
      <c r="AS62" s="1">
        <v>380153.47355975502</v>
      </c>
      <c r="AT62" s="1">
        <v>405744.49930936098</v>
      </c>
      <c r="AU62" s="1">
        <v>405392.90795712301</v>
      </c>
      <c r="AV62" s="1">
        <v>703849.70465497603</v>
      </c>
      <c r="AW62" s="1">
        <v>525726.25109873596</v>
      </c>
      <c r="AX62" s="1">
        <v>585876.11857838905</v>
      </c>
      <c r="AY62" s="1">
        <v>444622.47559168801</v>
      </c>
      <c r="AZ62" s="1">
        <v>424258.969313015</v>
      </c>
      <c r="BA62" s="1">
        <v>584390.30418650201</v>
      </c>
      <c r="BB62" s="1">
        <v>475504.39178998698</v>
      </c>
      <c r="BC62" s="1">
        <v>454226.44394198601</v>
      </c>
      <c r="BD62" s="1">
        <v>518426.24595317501</v>
      </c>
      <c r="BE62" s="1">
        <v>382740.83417984401</v>
      </c>
      <c r="BF62" s="1">
        <v>574493.75748952897</v>
      </c>
      <c r="BG62" s="1">
        <v>624641.45857715595</v>
      </c>
      <c r="BH62" s="1">
        <v>584225.48842514097</v>
      </c>
      <c r="BI62" s="1">
        <v>509327.508018755</v>
      </c>
      <c r="BJ62" s="1">
        <v>410686.00926837203</v>
      </c>
      <c r="BK62" s="1">
        <v>421161.93106502498</v>
      </c>
      <c r="BL62" s="1">
        <v>541586.38063027104</v>
      </c>
      <c r="BM62" s="1">
        <v>608451.49500127195</v>
      </c>
      <c r="BN62" s="1">
        <v>314868.65417073498</v>
      </c>
      <c r="BO62" s="1">
        <v>447506.32321994402</v>
      </c>
      <c r="BP62" s="1">
        <v>679061.002680109</v>
      </c>
      <c r="BQ62" s="1">
        <v>498900.62948407698</v>
      </c>
      <c r="BR62" s="1">
        <v>520888.33292367298</v>
      </c>
      <c r="BS62" s="1">
        <v>481849.65496609203</v>
      </c>
      <c r="BT62" s="1">
        <v>419338.69016131101</v>
      </c>
      <c r="BU62" s="1">
        <v>379796.40378569497</v>
      </c>
      <c r="BV62" s="1">
        <v>436120.65164326603</v>
      </c>
      <c r="BW62" s="1">
        <v>734112.70658789796</v>
      </c>
      <c r="BX62" s="1">
        <v>335160.02236934699</v>
      </c>
      <c r="BY62" s="1">
        <v>341706.187397526</v>
      </c>
      <c r="BZ62" s="1">
        <v>438522.90174730902</v>
      </c>
      <c r="CA62" s="1">
        <v>484961.60242518998</v>
      </c>
      <c r="CB62" s="1">
        <v>353100.72826659097</v>
      </c>
      <c r="CC62" s="1">
        <v>516895.05271141999</v>
      </c>
      <c r="CD62" s="1">
        <v>477356.84417723701</v>
      </c>
      <c r="CE62" s="1">
        <v>374645.20360011101</v>
      </c>
      <c r="CF62" s="1">
        <v>337524.04315082199</v>
      </c>
      <c r="CG62" s="1">
        <v>340356.01199491002</v>
      </c>
      <c r="CH62" s="1">
        <v>403278.15673345397</v>
      </c>
      <c r="CI62" s="1">
        <v>459332.991130165</v>
      </c>
      <c r="CJ62" s="1">
        <v>619377.03706994699</v>
      </c>
      <c r="CK62" s="1">
        <v>518767.08322746301</v>
      </c>
      <c r="CL62" s="1">
        <v>381250.13814888097</v>
      </c>
      <c r="CM62" s="1">
        <v>494754.37181625399</v>
      </c>
      <c r="CN62" s="1">
        <v>417626.69814807997</v>
      </c>
      <c r="CO62" s="1">
        <v>434715.34232729598</v>
      </c>
      <c r="CP62" s="1">
        <v>395211.02379197202</v>
      </c>
      <c r="CQ62" s="1">
        <v>399636.046524946</v>
      </c>
      <c r="CR62" s="1">
        <v>401617.97945059702</v>
      </c>
      <c r="CS62" s="1">
        <v>347193.61596570502</v>
      </c>
      <c r="CT62" s="1">
        <v>306138.83908069303</v>
      </c>
      <c r="CU62" s="1">
        <v>432013.544829858</v>
      </c>
      <c r="CV62" s="1">
        <v>434941.18768640398</v>
      </c>
      <c r="CW62" s="1">
        <v>292261.57145268802</v>
      </c>
      <c r="CX62" s="1">
        <v>401546.13549834298</v>
      </c>
      <c r="CY62" s="1">
        <v>516043.52282818302</v>
      </c>
      <c r="CZ62" s="1">
        <v>518198.58539433801</v>
      </c>
      <c r="DA62" s="1">
        <v>320199.432437615</v>
      </c>
      <c r="DB62" s="1">
        <v>475418.02083775098</v>
      </c>
      <c r="DC62" s="1">
        <v>452806.33120751497</v>
      </c>
      <c r="DD62" s="1">
        <v>304848.06215077202</v>
      </c>
      <c r="DE62" s="1">
        <v>380017.92064886697</v>
      </c>
      <c r="DF62" s="1">
        <v>337112.86088530201</v>
      </c>
      <c r="DG62" s="1">
        <v>541585.87114331103</v>
      </c>
      <c r="DH62" s="1">
        <v>393846.740060004</v>
      </c>
      <c r="DI62" s="1">
        <v>379272.84329419798</v>
      </c>
      <c r="DJ62" s="1">
        <v>345924.37459893699</v>
      </c>
      <c r="DK62" s="1">
        <v>384977.088284995</v>
      </c>
      <c r="DL62" s="1">
        <v>356057.20471140702</v>
      </c>
      <c r="DM62" s="1">
        <v>609709.12959631602</v>
      </c>
      <c r="DN62" s="1">
        <v>714687.09916913696</v>
      </c>
      <c r="DO62" s="1">
        <v>391845.69099473301</v>
      </c>
      <c r="DP62" s="1">
        <v>337912.56768960401</v>
      </c>
      <c r="DQ62" s="1">
        <v>438426.21135910403</v>
      </c>
      <c r="DR62" s="1">
        <v>350733.08120628499</v>
      </c>
      <c r="DS62" s="1">
        <v>572968.58433011803</v>
      </c>
      <c r="DT62" s="1">
        <v>444488.49983844202</v>
      </c>
      <c r="DU62" s="1">
        <v>319545.79439251701</v>
      </c>
      <c r="DV62" s="1">
        <v>761016.891444618</v>
      </c>
      <c r="DW62" s="1">
        <v>418709.95999645302</v>
      </c>
      <c r="DX62" s="1">
        <v>967505.11853364506</v>
      </c>
      <c r="DY62" s="1">
        <v>362003.09936648799</v>
      </c>
      <c r="DZ62" s="1">
        <v>444116.06986336003</v>
      </c>
      <c r="EA62" s="1">
        <v>332632.68201046</v>
      </c>
      <c r="EB62" s="1">
        <v>399120.30549450399</v>
      </c>
      <c r="EC62" s="1">
        <v>470690.72327827697</v>
      </c>
      <c r="ED62" s="1">
        <v>359104.99874007597</v>
      </c>
      <c r="EE62" s="1">
        <v>471336.22273900802</v>
      </c>
      <c r="EF62" s="1">
        <v>482658.23622462101</v>
      </c>
      <c r="EG62" s="1">
        <v>268510.96929044102</v>
      </c>
      <c r="EH62" s="1">
        <v>409436.495713062</v>
      </c>
      <c r="EI62" s="1">
        <v>475584.104569035</v>
      </c>
      <c r="EJ62" s="1">
        <v>337043.61705121002</v>
      </c>
      <c r="EK62" s="1">
        <v>332379.43975094502</v>
      </c>
      <c r="EL62" s="1">
        <v>387501.710553982</v>
      </c>
      <c r="EM62" s="1">
        <v>432124.65470458003</v>
      </c>
      <c r="EN62" s="1">
        <v>481751.68032970902</v>
      </c>
      <c r="EO62" s="1">
        <v>408219.94868046499</v>
      </c>
      <c r="EP62" s="1">
        <v>530077.33953785698</v>
      </c>
      <c r="EQ62" s="1">
        <v>443417.14270351199</v>
      </c>
      <c r="ER62" s="1">
        <v>526611.57010938704</v>
      </c>
      <c r="ES62" s="1">
        <v>339415.32809989701</v>
      </c>
      <c r="ET62" s="1">
        <v>486556.94893649698</v>
      </c>
      <c r="EU62" s="1">
        <v>589709.95430240803</v>
      </c>
      <c r="EV62" s="1">
        <v>384673.87895607302</v>
      </c>
      <c r="EW62" s="1">
        <v>336088.65943578997</v>
      </c>
      <c r="EX62" s="1">
        <v>432451.13417945098</v>
      </c>
      <c r="EY62" s="1">
        <v>347672.59405738901</v>
      </c>
      <c r="EZ62" s="1">
        <v>423614.09870655998</v>
      </c>
      <c r="FA62" s="1">
        <v>403030.42609343299</v>
      </c>
      <c r="FB62" s="1">
        <v>403473.831940223</v>
      </c>
      <c r="FC62" s="1">
        <v>399574.37068941997</v>
      </c>
      <c r="FD62" s="1">
        <v>361975.09099140501</v>
      </c>
      <c r="FE62" s="1">
        <v>294290.80419723899</v>
      </c>
      <c r="FF62" s="1">
        <v>387674.86184136302</v>
      </c>
      <c r="FG62" s="1">
        <v>382552.34454193001</v>
      </c>
      <c r="FH62" s="1">
        <v>443043.73938393203</v>
      </c>
      <c r="FI62" s="1">
        <v>370994.61596918298</v>
      </c>
      <c r="FJ62" s="1">
        <v>393359.35274506698</v>
      </c>
      <c r="FK62" s="1">
        <v>424157.96197354503</v>
      </c>
      <c r="FL62" s="1">
        <v>546080.33634274302</v>
      </c>
      <c r="FM62" s="1">
        <v>515003.28421792598</v>
      </c>
      <c r="FN62" s="1">
        <v>397489.480094862</v>
      </c>
      <c r="FO62" s="1">
        <v>452994.46300397901</v>
      </c>
      <c r="FP62" s="1">
        <v>377583.45227984001</v>
      </c>
      <c r="FQ62" s="1">
        <v>365609.79235907202</v>
      </c>
      <c r="FR62" s="1">
        <v>471087.84516715398</v>
      </c>
      <c r="FS62" s="1">
        <v>507008.83498184901</v>
      </c>
      <c r="FT62" s="1">
        <v>445449.29067172803</v>
      </c>
      <c r="FU62" s="1">
        <v>215333.73050786101</v>
      </c>
      <c r="FV62" s="1">
        <v>447265.53782110498</v>
      </c>
      <c r="FW62" s="1">
        <v>440279.14993527503</v>
      </c>
      <c r="FX62" s="1">
        <v>355523.966560147</v>
      </c>
      <c r="FY62" s="1">
        <v>435495.576097932</v>
      </c>
      <c r="FZ62" s="1">
        <v>292569.16620822198</v>
      </c>
      <c r="GA62" s="1">
        <v>510236.09608910402</v>
      </c>
      <c r="GB62" s="1">
        <v>350600.11367145798</v>
      </c>
      <c r="GC62" s="1">
        <v>458911.945950619</v>
      </c>
      <c r="GD62" s="1">
        <v>360318.06592548097</v>
      </c>
      <c r="GE62" s="1">
        <v>506962.22377192101</v>
      </c>
      <c r="GF62" s="1">
        <v>373061.267189837</v>
      </c>
      <c r="GG62" s="1">
        <v>361140.44846446399</v>
      </c>
      <c r="GH62" s="1">
        <v>376435.62239580101</v>
      </c>
      <c r="GI62" s="1">
        <v>333004.23096695699</v>
      </c>
      <c r="GJ62" s="1">
        <v>410070.15387106501</v>
      </c>
      <c r="GK62" s="1">
        <v>384036.803033737</v>
      </c>
      <c r="GL62" s="1">
        <v>451795.65486875601</v>
      </c>
      <c r="GM62" s="1">
        <v>409681.28838317201</v>
      </c>
      <c r="GN62" s="1">
        <v>446118.76325963897</v>
      </c>
      <c r="GO62" s="1">
        <v>479166.50927153602</v>
      </c>
      <c r="GP62" s="1">
        <v>581109.991399216</v>
      </c>
      <c r="GQ62" s="1">
        <v>548981.70201677398</v>
      </c>
      <c r="GR62" s="1">
        <v>536721.47169609601</v>
      </c>
      <c r="GS62" s="1">
        <v>488146.92939497402</v>
      </c>
      <c r="GT62" s="1">
        <v>413881.09017012699</v>
      </c>
      <c r="GU62" s="1">
        <v>592527.65867456305</v>
      </c>
      <c r="GV62" s="1">
        <v>364054.88660278602</v>
      </c>
      <c r="GW62" s="1">
        <v>511891.373634936</v>
      </c>
      <c r="GX62" s="1">
        <v>401131.51561848202</v>
      </c>
      <c r="GY62" s="1">
        <v>579356.45886786201</v>
      </c>
      <c r="GZ62" s="1">
        <v>280573.04615919897</v>
      </c>
      <c r="HA62" s="1">
        <v>426785.95175310399</v>
      </c>
      <c r="HB62" s="1">
        <v>441768.50836302398</v>
      </c>
      <c r="HC62" s="1">
        <v>550567.33087684098</v>
      </c>
      <c r="HD62" s="1">
        <v>447318.48447999702</v>
      </c>
      <c r="HE62" s="1">
        <v>456496.273901415</v>
      </c>
      <c r="HF62" s="1">
        <v>406956.01312954701</v>
      </c>
      <c r="HG62" s="1">
        <v>457011.54691841302</v>
      </c>
      <c r="HH62" s="1">
        <v>315727.66277478402</v>
      </c>
      <c r="HI62" s="1">
        <v>467804.93413848901</v>
      </c>
      <c r="HJ62" s="1">
        <v>483657.14841035899</v>
      </c>
      <c r="HK62" s="1">
        <v>505649.19204288599</v>
      </c>
      <c r="HL62" s="1">
        <v>425151.73571268702</v>
      </c>
      <c r="HM62" s="1">
        <v>495524.524563946</v>
      </c>
      <c r="HN62" s="1">
        <v>420095.44940065203</v>
      </c>
      <c r="HO62" s="1">
        <v>427627.09552946198</v>
      </c>
      <c r="HP62" s="1">
        <v>381769.68454420101</v>
      </c>
      <c r="HQ62" s="1">
        <v>496048.32320297899</v>
      </c>
      <c r="HR62" s="1">
        <v>393569.66647651198</v>
      </c>
      <c r="HS62" s="1">
        <v>356032.48073124897</v>
      </c>
      <c r="HT62" s="1">
        <v>423920.61219599802</v>
      </c>
      <c r="HU62" s="1">
        <v>396648.69202773599</v>
      </c>
      <c r="HV62" s="1">
        <v>374945.49339908297</v>
      </c>
      <c r="HW62" s="1">
        <v>285458.77057177498</v>
      </c>
      <c r="HX62" s="1">
        <v>313862.336272916</v>
      </c>
      <c r="HY62" s="1">
        <v>508865.23633463401</v>
      </c>
      <c r="HZ62" s="1">
        <v>469844.81616064499</v>
      </c>
      <c r="IA62" s="1">
        <v>433306.19768482598</v>
      </c>
      <c r="IB62" s="1">
        <v>325792.51170829497</v>
      </c>
      <c r="IC62" s="1">
        <v>327802.88274107402</v>
      </c>
      <c r="ID62" s="1">
        <v>361633.04303336103</v>
      </c>
      <c r="IE62" s="1">
        <v>348735.162173944</v>
      </c>
      <c r="IF62" s="1">
        <v>402715.78534026502</v>
      </c>
      <c r="IG62" s="1">
        <v>292554.60519645101</v>
      </c>
      <c r="IH62" s="1">
        <v>269753.98680003901</v>
      </c>
      <c r="II62" s="1">
        <v>339518.64735223999</v>
      </c>
    </row>
    <row r="63" spans="1:243" x14ac:dyDescent="0.25">
      <c r="A63" s="1" t="s">
        <v>1682</v>
      </c>
      <c r="B63" s="4" t="s">
        <v>297</v>
      </c>
      <c r="C63" s="4" t="s">
        <v>298</v>
      </c>
      <c r="D63" s="35">
        <v>8761652.4109351002</v>
      </c>
      <c r="E63" s="35">
        <v>9128915.9072166495</v>
      </c>
      <c r="F63" s="35">
        <v>7217445.1003971696</v>
      </c>
      <c r="G63" s="35">
        <v>4068646.5382397799</v>
      </c>
      <c r="H63" s="35">
        <v>51837963.158557899</v>
      </c>
      <c r="I63" s="35">
        <v>10498294.365313601</v>
      </c>
      <c r="J63" s="35">
        <v>29661978.8255345</v>
      </c>
      <c r="K63" s="35">
        <v>8570836.9864582103</v>
      </c>
      <c r="L63" s="35">
        <v>7521711.0381440502</v>
      </c>
      <c r="M63" s="35">
        <v>7876372.7679094803</v>
      </c>
      <c r="N63" s="1">
        <v>39624021.858887397</v>
      </c>
      <c r="O63" s="1">
        <v>6424852.7603146601</v>
      </c>
      <c r="P63" s="1">
        <v>6716516.4291161904</v>
      </c>
      <c r="Q63" s="1">
        <v>7529176.6015663799</v>
      </c>
      <c r="R63" s="1">
        <v>9761360.8828014694</v>
      </c>
      <c r="S63" s="1">
        <v>6698882.5343482001</v>
      </c>
      <c r="T63" s="1">
        <v>7571397.3788655102</v>
      </c>
      <c r="U63" s="1">
        <v>9259818.4053361807</v>
      </c>
      <c r="V63" s="1">
        <v>6714367.5196071398</v>
      </c>
      <c r="W63" s="1">
        <v>6448966.8188995002</v>
      </c>
      <c r="X63" s="1">
        <v>8743694.8852794804</v>
      </c>
      <c r="Y63" s="1">
        <v>5477685.8507475704</v>
      </c>
      <c r="Z63" s="1">
        <v>9163480.9711934794</v>
      </c>
      <c r="AA63" s="1">
        <v>12160012.4371108</v>
      </c>
      <c r="AB63" s="1">
        <v>6930605.3080472099</v>
      </c>
      <c r="AC63" s="1">
        <v>9667833.0265707206</v>
      </c>
      <c r="AD63" s="1">
        <v>6409164.78491564</v>
      </c>
      <c r="AE63" s="1">
        <v>7279969.0690810699</v>
      </c>
      <c r="AF63" s="1">
        <v>5458245.4817172298</v>
      </c>
      <c r="AG63" s="1">
        <v>5552863.8561706701</v>
      </c>
      <c r="AH63" s="1">
        <v>6783899.2610815801</v>
      </c>
      <c r="AI63" s="1">
        <v>10650227.822149999</v>
      </c>
      <c r="AJ63" s="1">
        <v>6333675.6971206302</v>
      </c>
      <c r="AK63" s="1">
        <v>8032130.5308278101</v>
      </c>
      <c r="AL63" s="1">
        <v>8114320.0845240997</v>
      </c>
      <c r="AM63" s="1">
        <v>6452118.6516201096</v>
      </c>
      <c r="AN63" s="1">
        <v>6912461.0261424603</v>
      </c>
      <c r="AO63" s="1">
        <v>14573917.4994724</v>
      </c>
      <c r="AP63" s="1">
        <v>5942845.3924659602</v>
      </c>
      <c r="AQ63" s="1">
        <v>8091543.9221030697</v>
      </c>
      <c r="AR63" s="1">
        <v>6059384.7580735702</v>
      </c>
      <c r="AS63" s="1">
        <v>7195866.9375748904</v>
      </c>
      <c r="AT63" s="1">
        <v>4952806.0494989697</v>
      </c>
      <c r="AU63" s="1">
        <v>8223683.9515795102</v>
      </c>
      <c r="AV63" s="1">
        <v>4953795.3103250796</v>
      </c>
      <c r="AW63" s="1">
        <v>7385379.0504605304</v>
      </c>
      <c r="AX63" s="1">
        <v>15566498.9761535</v>
      </c>
      <c r="AY63" s="1">
        <v>8786553.8521864098</v>
      </c>
      <c r="AZ63" s="1">
        <v>6899776.4730675602</v>
      </c>
      <c r="BA63" s="1">
        <v>8253599.1658968497</v>
      </c>
      <c r="BB63" s="1">
        <v>5893695.7018885501</v>
      </c>
      <c r="BC63" s="1">
        <v>5624612.5318778204</v>
      </c>
      <c r="BD63" s="1">
        <v>10418909.7801814</v>
      </c>
      <c r="BE63" s="1">
        <v>6236679.9135010699</v>
      </c>
      <c r="BF63" s="1">
        <v>8858549.8276827</v>
      </c>
      <c r="BG63" s="1">
        <v>4783625.2924330998</v>
      </c>
      <c r="BH63" s="1">
        <v>6198211.8425046699</v>
      </c>
      <c r="BI63" s="1">
        <v>6895480.0420449097</v>
      </c>
      <c r="BJ63" s="1">
        <v>8528002.8978224602</v>
      </c>
      <c r="BK63" s="1">
        <v>4678980.3414470302</v>
      </c>
      <c r="BL63" s="1">
        <v>5993462.44486205</v>
      </c>
      <c r="BM63" s="1">
        <v>10619389.021683101</v>
      </c>
      <c r="BN63" s="1">
        <v>6557552.5282226996</v>
      </c>
      <c r="BO63" s="1">
        <v>5077675.3634233698</v>
      </c>
      <c r="BP63" s="1">
        <v>7577863.1897083903</v>
      </c>
      <c r="BQ63" s="1">
        <v>11473699.571939699</v>
      </c>
      <c r="BR63" s="1">
        <v>6432376.6463535205</v>
      </c>
      <c r="BS63" s="1">
        <v>6572570.3203562796</v>
      </c>
      <c r="BT63" s="1">
        <v>4796941.6878887797</v>
      </c>
      <c r="BU63" s="1">
        <v>5053956.7574840197</v>
      </c>
      <c r="BV63" s="1">
        <v>4580255.63321367</v>
      </c>
      <c r="BW63" s="1">
        <v>11741885.0094542</v>
      </c>
      <c r="BX63" s="1">
        <v>7484190.8638177495</v>
      </c>
      <c r="BY63" s="1">
        <v>5968821.1803815002</v>
      </c>
      <c r="BZ63" s="1">
        <v>9996164.7853123397</v>
      </c>
      <c r="CA63" s="1">
        <v>14176864.0279906</v>
      </c>
      <c r="CB63" s="1">
        <v>6119116.8127742996</v>
      </c>
      <c r="CC63" s="1">
        <v>6150149.4455513498</v>
      </c>
      <c r="CD63" s="1">
        <v>7503927.5635841005</v>
      </c>
      <c r="CE63" s="1">
        <v>5958700.8732290501</v>
      </c>
      <c r="CF63" s="1">
        <v>4751194.8096632604</v>
      </c>
      <c r="CG63" s="1">
        <v>6255940.5607924098</v>
      </c>
      <c r="CH63" s="1">
        <v>5899509.5068617398</v>
      </c>
      <c r="CI63" s="1">
        <v>6572811.8843429796</v>
      </c>
      <c r="CJ63" s="1">
        <v>8259677.3852369003</v>
      </c>
      <c r="CK63" s="1">
        <v>8895588.3757952694</v>
      </c>
      <c r="CL63" s="1">
        <v>8988972.8507076707</v>
      </c>
      <c r="CM63" s="1">
        <v>8215018.42970917</v>
      </c>
      <c r="CN63" s="1">
        <v>5923057.0400739098</v>
      </c>
      <c r="CO63" s="1">
        <v>7646000.4478227301</v>
      </c>
      <c r="CP63" s="1">
        <v>7640562.85352033</v>
      </c>
      <c r="CQ63" s="1">
        <v>9122720.4266794603</v>
      </c>
      <c r="CR63" s="1">
        <v>6935522.55577341</v>
      </c>
      <c r="CS63" s="1">
        <v>18040093.682794102</v>
      </c>
      <c r="CT63" s="1">
        <v>19499594.191627901</v>
      </c>
      <c r="CU63" s="1">
        <v>7024910.27445943</v>
      </c>
      <c r="CV63" s="1">
        <v>6220602.8760399995</v>
      </c>
      <c r="CW63" s="1">
        <v>6308509.5348439198</v>
      </c>
      <c r="CX63" s="1">
        <v>7453491.1934145698</v>
      </c>
      <c r="CY63" s="1">
        <v>7051353.8689985797</v>
      </c>
      <c r="CZ63" s="1">
        <v>6437356.6276750304</v>
      </c>
      <c r="DA63" s="1">
        <v>5843726.3508381601</v>
      </c>
      <c r="DB63" s="1">
        <v>6616522.8363156002</v>
      </c>
      <c r="DC63" s="1">
        <v>6473363.6036377503</v>
      </c>
      <c r="DD63" s="1">
        <v>13478622.605736701</v>
      </c>
      <c r="DE63" s="1">
        <v>8382600.8045740901</v>
      </c>
      <c r="DF63" s="1">
        <v>7470616.7477044296</v>
      </c>
      <c r="DG63" s="1">
        <v>5507327.895726</v>
      </c>
      <c r="DH63" s="1">
        <v>7209788.1936095003</v>
      </c>
      <c r="DI63" s="1">
        <v>7544473.6326082498</v>
      </c>
      <c r="DJ63" s="1">
        <v>9728472.7129966691</v>
      </c>
      <c r="DK63" s="1">
        <v>5397017.6064056205</v>
      </c>
      <c r="DL63" s="1">
        <v>7339919.5515700905</v>
      </c>
      <c r="DM63" s="1">
        <v>6815799.0022348501</v>
      </c>
      <c r="DN63" s="1">
        <v>9308688.68298476</v>
      </c>
      <c r="DO63" s="1">
        <v>6789200.3498677704</v>
      </c>
      <c r="DP63" s="1">
        <v>4784964.0602917401</v>
      </c>
      <c r="DQ63" s="1">
        <v>5819637.2901997603</v>
      </c>
      <c r="DR63" s="1">
        <v>5657073.1578394203</v>
      </c>
      <c r="DS63" s="1">
        <v>29262885.745033301</v>
      </c>
      <c r="DT63" s="1">
        <v>7381436.9424503697</v>
      </c>
      <c r="DU63" s="1">
        <v>7826346.2032219702</v>
      </c>
      <c r="DV63" s="1">
        <v>7994499.4001745898</v>
      </c>
      <c r="DW63" s="1">
        <v>9868470.0908920802</v>
      </c>
      <c r="DX63" s="1">
        <v>6875380.1062271502</v>
      </c>
      <c r="DY63" s="1">
        <v>8868854.2289392203</v>
      </c>
      <c r="DZ63" s="1">
        <v>10044472.4806953</v>
      </c>
      <c r="EA63" s="1">
        <v>6132989.6246854896</v>
      </c>
      <c r="EB63" s="1">
        <v>6953776.44021325</v>
      </c>
      <c r="EC63" s="1">
        <v>8616301.4676256999</v>
      </c>
      <c r="ED63" s="1">
        <v>6950966.3792945603</v>
      </c>
      <c r="EE63" s="1">
        <v>6242415.3272730298</v>
      </c>
      <c r="EF63" s="1">
        <v>5787932.7842793996</v>
      </c>
      <c r="EG63" s="1">
        <v>5322137.0476399902</v>
      </c>
      <c r="EH63" s="1">
        <v>6057442.3716055201</v>
      </c>
      <c r="EI63" s="1">
        <v>12621797.939650901</v>
      </c>
      <c r="EJ63" s="1">
        <v>7543294.8169692196</v>
      </c>
      <c r="EK63" s="1">
        <v>7005285.6527736802</v>
      </c>
      <c r="EL63" s="1">
        <v>4951125.9574580695</v>
      </c>
      <c r="EM63" s="1">
        <v>8759993.2824449502</v>
      </c>
      <c r="EN63" s="1">
        <v>7521396.9485579096</v>
      </c>
      <c r="EO63" s="1">
        <v>8911327.0170225706</v>
      </c>
      <c r="EP63" s="1">
        <v>10706922.340952501</v>
      </c>
      <c r="EQ63" s="1">
        <v>4561505.3033609996</v>
      </c>
      <c r="ER63" s="1">
        <v>7327365.5766357398</v>
      </c>
      <c r="ES63" s="1">
        <v>3929478.4959165701</v>
      </c>
      <c r="ET63" s="1">
        <v>10705317.190380599</v>
      </c>
      <c r="EU63" s="1">
        <v>5909407.5859552799</v>
      </c>
      <c r="EV63" s="1">
        <v>15146813.7973866</v>
      </c>
      <c r="EW63" s="1">
        <v>6046870.3484665798</v>
      </c>
      <c r="EX63" s="1">
        <v>5757535.3281039698</v>
      </c>
      <c r="EY63" s="1">
        <v>6222135.5320981098</v>
      </c>
      <c r="EZ63" s="1">
        <v>6092418.6128809098</v>
      </c>
      <c r="FA63" s="1">
        <v>6265143.1179329799</v>
      </c>
      <c r="FB63" s="1">
        <v>6880309.35881186</v>
      </c>
      <c r="FC63" s="1">
        <v>6278203.4870295497</v>
      </c>
      <c r="FD63" s="1">
        <v>5056169.1002676003</v>
      </c>
      <c r="FE63" s="1">
        <v>7096089.2672401303</v>
      </c>
      <c r="FF63" s="1">
        <v>6671049.0258960202</v>
      </c>
      <c r="FG63" s="1">
        <v>6813165.0500397403</v>
      </c>
      <c r="FH63" s="1">
        <v>10574902.512083899</v>
      </c>
      <c r="FI63" s="1">
        <v>11272606.4828665</v>
      </c>
      <c r="FJ63" s="1">
        <v>7631855.4782913001</v>
      </c>
      <c r="FK63" s="1">
        <v>7535544.3980706399</v>
      </c>
      <c r="FL63" s="1">
        <v>7824837.3625463201</v>
      </c>
      <c r="FM63" s="1">
        <v>8548663.3036748096</v>
      </c>
      <c r="FN63" s="1">
        <v>8002984.9469436305</v>
      </c>
      <c r="FO63" s="1">
        <v>8835006.6228538398</v>
      </c>
      <c r="FP63" s="1">
        <v>25038229.017129902</v>
      </c>
      <c r="FQ63" s="1">
        <v>7824548.9602266196</v>
      </c>
      <c r="FR63" s="1">
        <v>9693471.5116611701</v>
      </c>
      <c r="FS63" s="1">
        <v>7194506.5195489898</v>
      </c>
      <c r="FT63" s="1">
        <v>5675542.4606753401</v>
      </c>
      <c r="FU63" s="1">
        <v>5578424.2072937097</v>
      </c>
      <c r="FV63" s="1">
        <v>15107896.8894153</v>
      </c>
      <c r="FW63" s="1">
        <v>5561199.0376300197</v>
      </c>
      <c r="FX63" s="1">
        <v>6435582.8671815796</v>
      </c>
      <c r="FY63" s="1">
        <v>6551184.6219965704</v>
      </c>
      <c r="FZ63" s="1">
        <v>6163166.1705300501</v>
      </c>
      <c r="GA63" s="1">
        <v>6040977.2025125101</v>
      </c>
      <c r="GB63" s="1">
        <v>5374951.5456351498</v>
      </c>
      <c r="GC63" s="1">
        <v>6865103.8662848501</v>
      </c>
      <c r="GD63" s="1">
        <v>16840431.305103902</v>
      </c>
      <c r="GE63" s="1">
        <v>7717978.51552644</v>
      </c>
      <c r="GF63" s="1">
        <v>6123155.63107643</v>
      </c>
      <c r="GG63" s="1">
        <v>7696995.6980167003</v>
      </c>
      <c r="GH63" s="1">
        <v>7017909.0601336099</v>
      </c>
      <c r="GI63" s="1">
        <v>5705367.4036820801</v>
      </c>
      <c r="GJ63" s="1">
        <v>11133781.5214826</v>
      </c>
      <c r="GK63" s="1">
        <v>8564109.5857416</v>
      </c>
      <c r="GL63" s="1">
        <v>6076112.8608112698</v>
      </c>
      <c r="GM63" s="1">
        <v>16641164.579789801</v>
      </c>
      <c r="GN63" s="1">
        <v>6204492.7905393103</v>
      </c>
      <c r="GO63" s="1">
        <v>7629203.9966156101</v>
      </c>
      <c r="GP63" s="1">
        <v>14438184.4594735</v>
      </c>
      <c r="GQ63" s="1">
        <v>25245144.129623801</v>
      </c>
      <c r="GR63" s="1">
        <v>7752475.9759968799</v>
      </c>
      <c r="GS63" s="1">
        <v>6929998.46969287</v>
      </c>
      <c r="GT63" s="1">
        <v>6047305.5492328098</v>
      </c>
      <c r="GU63" s="1">
        <v>11145542.8297577</v>
      </c>
      <c r="GV63" s="1">
        <v>4883758.9724419601</v>
      </c>
      <c r="GW63" s="1">
        <v>15210698.3281567</v>
      </c>
      <c r="GX63" s="1">
        <v>4748283.8958670003</v>
      </c>
      <c r="GY63" s="1">
        <v>19602125.635697901</v>
      </c>
      <c r="GZ63" s="1">
        <v>9238109.8982417602</v>
      </c>
      <c r="HA63" s="1">
        <v>5665405.0205184901</v>
      </c>
      <c r="HB63" s="1">
        <v>6979636.2263096897</v>
      </c>
      <c r="HC63" s="1">
        <v>7029144.4308308205</v>
      </c>
      <c r="HD63" s="1">
        <v>10511716.712109299</v>
      </c>
      <c r="HE63" s="1">
        <v>6014022.2065171599</v>
      </c>
      <c r="HF63" s="1">
        <v>7075454.7623361796</v>
      </c>
      <c r="HG63" s="1">
        <v>5383506.9000093499</v>
      </c>
      <c r="HH63" s="1">
        <v>8873731.9596556704</v>
      </c>
      <c r="HI63" s="1">
        <v>10581734.0664037</v>
      </c>
      <c r="HJ63" s="1">
        <v>6393269.8533247197</v>
      </c>
      <c r="HK63" s="1">
        <v>4941158.7444699798</v>
      </c>
      <c r="HL63" s="1">
        <v>6209919.5073822597</v>
      </c>
      <c r="HM63" s="1">
        <v>4944568.1818503402</v>
      </c>
      <c r="HN63" s="1">
        <v>7958730.5758963302</v>
      </c>
      <c r="HO63" s="1">
        <v>7246808.8217415297</v>
      </c>
      <c r="HP63" s="1">
        <v>6482809.8573457301</v>
      </c>
      <c r="HQ63" s="1">
        <v>8990034.4538111109</v>
      </c>
      <c r="HR63" s="1">
        <v>7086308.7915118802</v>
      </c>
      <c r="HS63" s="1">
        <v>6260219.7889236901</v>
      </c>
      <c r="HT63" s="1">
        <v>5901341.6149737202</v>
      </c>
      <c r="HU63" s="1">
        <v>4582116.9418596104</v>
      </c>
      <c r="HV63" s="1">
        <v>5182008.7375902301</v>
      </c>
      <c r="HW63" s="1">
        <v>5158975.1254040496</v>
      </c>
      <c r="HX63" s="1">
        <v>11725770.674727401</v>
      </c>
      <c r="HY63" s="1">
        <v>7303351.7897184603</v>
      </c>
      <c r="HZ63" s="1">
        <v>5951497.8449361902</v>
      </c>
      <c r="IA63" s="1">
        <v>9341911.6621611994</v>
      </c>
      <c r="IB63" s="1">
        <v>6308330.1809842195</v>
      </c>
      <c r="IC63" s="1">
        <v>6497293.3984469296</v>
      </c>
      <c r="ID63" s="1">
        <v>6246956.6914259298</v>
      </c>
      <c r="IE63" s="1">
        <v>6599516.3332440704</v>
      </c>
      <c r="IF63" s="1">
        <v>7270473.7734220503</v>
      </c>
      <c r="IG63" s="1">
        <v>3903983.13208663</v>
      </c>
      <c r="IH63" s="1">
        <v>6354328.78156476</v>
      </c>
      <c r="II63" s="1">
        <v>11867148.2812231</v>
      </c>
    </row>
    <row r="64" spans="1:243" x14ac:dyDescent="0.25">
      <c r="A64" s="1" t="s">
        <v>1683</v>
      </c>
      <c r="B64" s="4" t="s">
        <v>301</v>
      </c>
      <c r="C64" s="4" t="s">
        <v>302</v>
      </c>
      <c r="D64" s="35">
        <v>3612225.4128484</v>
      </c>
      <c r="E64" s="35">
        <v>3261387.2241260698</v>
      </c>
      <c r="F64" s="35">
        <v>3027860.4850777099</v>
      </c>
      <c r="G64" s="35">
        <v>3264385.06877738</v>
      </c>
      <c r="H64" s="35">
        <v>5223038.13890051</v>
      </c>
      <c r="I64" s="35">
        <v>4068378.1404389399</v>
      </c>
      <c r="J64" s="35">
        <v>5229501.2977671903</v>
      </c>
      <c r="K64" s="35">
        <v>4312790.6885584202</v>
      </c>
      <c r="L64" s="35">
        <v>3294017.4732316402</v>
      </c>
      <c r="M64" s="35">
        <v>4643853.88711497</v>
      </c>
      <c r="N64" s="1">
        <v>4065757.3497857898</v>
      </c>
      <c r="O64" s="1">
        <v>3023752.64584625</v>
      </c>
      <c r="P64" s="1">
        <v>4718352.15076668</v>
      </c>
      <c r="Q64" s="1">
        <v>2386004.5539653199</v>
      </c>
      <c r="R64" s="1">
        <v>2895872.79220655</v>
      </c>
      <c r="S64" s="1">
        <v>4264668.3897722699</v>
      </c>
      <c r="T64" s="1">
        <v>3005527.48062472</v>
      </c>
      <c r="U64" s="1">
        <v>3781981.2831581002</v>
      </c>
      <c r="V64" s="1">
        <v>5337661.42911587</v>
      </c>
      <c r="W64" s="1">
        <v>3626346.3339588302</v>
      </c>
      <c r="X64" s="1">
        <v>3963115.5294151902</v>
      </c>
      <c r="Y64" s="1">
        <v>2678414.24700933</v>
      </c>
      <c r="Z64" s="1">
        <v>4331158.6871004002</v>
      </c>
      <c r="AA64" s="1">
        <v>2827229.4554091799</v>
      </c>
      <c r="AB64" s="1">
        <v>3860528.2359104599</v>
      </c>
      <c r="AC64" s="1">
        <v>4214074.0298490198</v>
      </c>
      <c r="AD64" s="1">
        <v>3613282.5061092102</v>
      </c>
      <c r="AE64" s="1">
        <v>7103530.95828385</v>
      </c>
      <c r="AF64" s="1">
        <v>3176757.6129005202</v>
      </c>
      <c r="AG64" s="1">
        <v>2838696.3842615602</v>
      </c>
      <c r="AH64" s="1">
        <v>2498820.56667628</v>
      </c>
      <c r="AI64" s="1">
        <v>3394173.2088184799</v>
      </c>
      <c r="AJ64" s="1">
        <v>5624335.3885137998</v>
      </c>
      <c r="AK64" s="1">
        <v>4532914.4835894704</v>
      </c>
      <c r="AL64" s="1">
        <v>3263872.3569454201</v>
      </c>
      <c r="AM64" s="1">
        <v>4227058.18656315</v>
      </c>
      <c r="AN64" s="1">
        <v>3123427.64473033</v>
      </c>
      <c r="AO64" s="1">
        <v>4776324.8687392697</v>
      </c>
      <c r="AP64" s="1">
        <v>3143911.8743755398</v>
      </c>
      <c r="AQ64" s="1">
        <v>5293194.2806239603</v>
      </c>
      <c r="AR64" s="1">
        <v>4285841.4394890098</v>
      </c>
      <c r="AS64" s="1">
        <v>4694211.2664170004</v>
      </c>
      <c r="AT64" s="1">
        <v>2044605.7065157699</v>
      </c>
      <c r="AU64" s="1">
        <v>2877405.5366322901</v>
      </c>
      <c r="AV64" s="1">
        <v>3483203.7175169401</v>
      </c>
      <c r="AW64" s="1">
        <v>3286076.5762778302</v>
      </c>
      <c r="AX64" s="1">
        <v>4318020.4593648603</v>
      </c>
      <c r="AY64" s="1">
        <v>3457805.08714225</v>
      </c>
      <c r="AZ64" s="1">
        <v>3053662.6608060398</v>
      </c>
      <c r="BA64" s="1">
        <v>2560535.50219208</v>
      </c>
      <c r="BB64" s="1">
        <v>2935198.7971068998</v>
      </c>
      <c r="BC64" s="1">
        <v>3010189.0725129</v>
      </c>
      <c r="BD64" s="1">
        <v>3710914.2168018199</v>
      </c>
      <c r="BE64" s="1">
        <v>3066882.25952686</v>
      </c>
      <c r="BF64" s="1">
        <v>3276108.08216534</v>
      </c>
      <c r="BG64" s="1">
        <v>3299361.1293299198</v>
      </c>
      <c r="BH64" s="1">
        <v>4086244.7410284402</v>
      </c>
      <c r="BI64" s="1">
        <v>3840434.0948962499</v>
      </c>
      <c r="BJ64" s="1">
        <v>2895834.9203851898</v>
      </c>
      <c r="BK64" s="1">
        <v>2965674.0600687899</v>
      </c>
      <c r="BL64" s="1">
        <v>3691265.4394517499</v>
      </c>
      <c r="BM64" s="1">
        <v>3689200.7188893901</v>
      </c>
      <c r="BN64" s="1">
        <v>6249904.1181516601</v>
      </c>
      <c r="BO64" s="1">
        <v>2872302.8891693</v>
      </c>
      <c r="BP64" s="1">
        <v>3026832.7873692899</v>
      </c>
      <c r="BQ64" s="1">
        <v>3164969.6126572802</v>
      </c>
      <c r="BR64" s="1">
        <v>4911115.5606332002</v>
      </c>
      <c r="BS64" s="1">
        <v>2379541.36671856</v>
      </c>
      <c r="BT64" s="1">
        <v>4689491.4640798904</v>
      </c>
      <c r="BU64" s="1">
        <v>3829765.00664218</v>
      </c>
      <c r="BV64" s="1">
        <v>3364725.1474200501</v>
      </c>
      <c r="BW64" s="1">
        <v>2638324.80825416</v>
      </c>
      <c r="BX64" s="1">
        <v>2867383.24577644</v>
      </c>
      <c r="BY64" s="1">
        <v>3076023.9682621602</v>
      </c>
      <c r="BZ64" s="1">
        <v>3549347.0038720402</v>
      </c>
      <c r="CA64" s="1">
        <v>3766409.5465422501</v>
      </c>
      <c r="CB64" s="1">
        <v>2260070.1687125098</v>
      </c>
      <c r="CC64" s="1">
        <v>3109932.2626123899</v>
      </c>
      <c r="CD64" s="1">
        <v>3657912.0987574402</v>
      </c>
      <c r="CE64" s="1">
        <v>6320089.5005863197</v>
      </c>
      <c r="CF64" s="1">
        <v>2542353.00864523</v>
      </c>
      <c r="CG64" s="1">
        <v>2580103.8787179599</v>
      </c>
      <c r="CH64" s="1">
        <v>3559631.33360735</v>
      </c>
      <c r="CI64" s="1">
        <v>3886148.5547424899</v>
      </c>
      <c r="CJ64" s="1">
        <v>4278536.3841461204</v>
      </c>
      <c r="CK64" s="1">
        <v>4901990.1483320603</v>
      </c>
      <c r="CL64" s="1">
        <v>3746799.8924757098</v>
      </c>
      <c r="CM64" s="1">
        <v>3997327.6018857998</v>
      </c>
      <c r="CN64" s="1">
        <v>3797296.29146482</v>
      </c>
      <c r="CO64" s="1">
        <v>2373682.4984845002</v>
      </c>
      <c r="CP64" s="1">
        <v>3506992.3205310302</v>
      </c>
      <c r="CQ64" s="1">
        <v>3798392.4875007402</v>
      </c>
      <c r="CR64" s="1">
        <v>3533739.3532116399</v>
      </c>
      <c r="CS64" s="1">
        <v>5021480.1511353701</v>
      </c>
      <c r="CT64" s="1">
        <v>4126941.5027527902</v>
      </c>
      <c r="CU64" s="1">
        <v>4162089.9541270598</v>
      </c>
      <c r="CV64" s="1">
        <v>4031863.21966341</v>
      </c>
      <c r="CW64" s="1">
        <v>5051848.0520196501</v>
      </c>
      <c r="CX64" s="1">
        <v>4736887.0325253196</v>
      </c>
      <c r="CY64" s="1">
        <v>2768931.9321625298</v>
      </c>
      <c r="CZ64" s="1">
        <v>4326907.8993910598</v>
      </c>
      <c r="DA64" s="1">
        <v>2139508.7323680501</v>
      </c>
      <c r="DB64" s="1">
        <v>4570847.5671074102</v>
      </c>
      <c r="DC64" s="1">
        <v>4586726.67293166</v>
      </c>
      <c r="DD64" s="1">
        <v>3957883.9273301102</v>
      </c>
      <c r="DE64" s="1">
        <v>4977513.8499233797</v>
      </c>
      <c r="DF64" s="1">
        <v>4109743.1006380399</v>
      </c>
      <c r="DG64" s="1">
        <v>3762443.4564781198</v>
      </c>
      <c r="DH64" s="1">
        <v>2944483.0571744801</v>
      </c>
      <c r="DI64" s="1">
        <v>4332605.2798049301</v>
      </c>
      <c r="DJ64" s="1">
        <v>4438454.4762901496</v>
      </c>
      <c r="DK64" s="1">
        <v>2515006.83310324</v>
      </c>
      <c r="DL64" s="1">
        <v>3046740.9513575202</v>
      </c>
      <c r="DM64" s="1">
        <v>4166857.2896120199</v>
      </c>
      <c r="DN64" s="1">
        <v>3403672.45247608</v>
      </c>
      <c r="DO64" s="1">
        <v>4054572.0291219102</v>
      </c>
      <c r="DP64" s="1">
        <v>3270231.6516056</v>
      </c>
      <c r="DQ64" s="1">
        <v>3890304.3618817702</v>
      </c>
      <c r="DR64" s="1">
        <v>3213065.3084227601</v>
      </c>
      <c r="DS64" s="1">
        <v>8813034.5002929494</v>
      </c>
      <c r="DT64" s="1">
        <v>4845905.4077538</v>
      </c>
      <c r="DU64" s="1">
        <v>3252625.2025647801</v>
      </c>
      <c r="DV64" s="1">
        <v>3899004.0338693098</v>
      </c>
      <c r="DW64" s="1">
        <v>4408542.1884496203</v>
      </c>
      <c r="DX64" s="1">
        <v>3122086.1439117598</v>
      </c>
      <c r="DY64" s="1">
        <v>2539150.9135167301</v>
      </c>
      <c r="DZ64" s="1">
        <v>5025706.4517396996</v>
      </c>
      <c r="EA64" s="1">
        <v>2776518.9053500998</v>
      </c>
      <c r="EB64" s="1">
        <v>3919760.9797500698</v>
      </c>
      <c r="EC64" s="1">
        <v>4357254.5446901601</v>
      </c>
      <c r="ED64" s="1">
        <v>2838480.3679819098</v>
      </c>
      <c r="EE64" s="1">
        <v>3824094.5609863098</v>
      </c>
      <c r="EF64" s="1">
        <v>4028378.95995573</v>
      </c>
      <c r="EG64" s="1">
        <v>3915071.25621694</v>
      </c>
      <c r="EH64" s="1">
        <v>2932002.4862372498</v>
      </c>
      <c r="EI64" s="1">
        <v>3908257.25340949</v>
      </c>
      <c r="EJ64" s="1">
        <v>3686226.5040011499</v>
      </c>
      <c r="EK64" s="1">
        <v>2541503.5062979502</v>
      </c>
      <c r="EL64" s="1">
        <v>2325639.5218054499</v>
      </c>
      <c r="EM64" s="1">
        <v>3633131.5910278801</v>
      </c>
      <c r="EN64" s="1">
        <v>3373280.45475234</v>
      </c>
      <c r="EO64" s="1">
        <v>4400305.3625546899</v>
      </c>
      <c r="EP64" s="1">
        <v>2937392.1734559899</v>
      </c>
      <c r="EQ64" s="1">
        <v>2789375.4049417302</v>
      </c>
      <c r="ER64" s="1">
        <v>4320389.4070011098</v>
      </c>
      <c r="ES64" s="1">
        <v>2374725.1986081498</v>
      </c>
      <c r="ET64" s="1">
        <v>4882056.3004838303</v>
      </c>
      <c r="EU64" s="1">
        <v>4369028.8790075798</v>
      </c>
      <c r="EV64" s="1">
        <v>3410332.5564557798</v>
      </c>
      <c r="EW64" s="1">
        <v>2579464.6965564499</v>
      </c>
      <c r="EX64" s="1">
        <v>2636112.17688102</v>
      </c>
      <c r="EY64" s="1">
        <v>2976232.95619389</v>
      </c>
      <c r="EZ64" s="1">
        <v>2356174.7999244998</v>
      </c>
      <c r="FA64" s="1">
        <v>4536507.9483112702</v>
      </c>
      <c r="FB64" s="1">
        <v>2618323.7289209198</v>
      </c>
      <c r="FC64" s="1">
        <v>3213027.7032501702</v>
      </c>
      <c r="FD64" s="1">
        <v>3274296.3571348898</v>
      </c>
      <c r="FE64" s="1">
        <v>4289010.5286928602</v>
      </c>
      <c r="FF64" s="1">
        <v>3527652.66380991</v>
      </c>
      <c r="FG64" s="1">
        <v>3577771.8988655801</v>
      </c>
      <c r="FH64" s="1">
        <v>4244837.3526776303</v>
      </c>
      <c r="FI64" s="1">
        <v>2747837.5700379498</v>
      </c>
      <c r="FJ64" s="1">
        <v>2412837.1137665398</v>
      </c>
      <c r="FK64" s="1">
        <v>3303488.38570377</v>
      </c>
      <c r="FL64" s="1">
        <v>2708963.4655494802</v>
      </c>
      <c r="FM64" s="1">
        <v>3752685.0116075999</v>
      </c>
      <c r="FN64" s="1">
        <v>3413796.90794115</v>
      </c>
      <c r="FO64" s="1">
        <v>3611684.5519231898</v>
      </c>
      <c r="FP64" s="1">
        <v>3460661.8127536499</v>
      </c>
      <c r="FQ64" s="1">
        <v>4286822.1007902399</v>
      </c>
      <c r="FR64" s="1">
        <v>3232914.6504768101</v>
      </c>
      <c r="FS64" s="1">
        <v>3748615.1792635201</v>
      </c>
      <c r="FT64" s="1">
        <v>3144368.64304678</v>
      </c>
      <c r="FU64" s="1">
        <v>2955011.2632015101</v>
      </c>
      <c r="FV64" s="1">
        <v>3775693.8098323401</v>
      </c>
      <c r="FW64" s="1">
        <v>2478862.7311947499</v>
      </c>
      <c r="FX64" s="1">
        <v>4075217.20875104</v>
      </c>
      <c r="FY64" s="1">
        <v>2856598.5731830001</v>
      </c>
      <c r="FZ64" s="1">
        <v>2844549.7517956099</v>
      </c>
      <c r="GA64" s="1">
        <v>4293344.1705441801</v>
      </c>
      <c r="GB64" s="1">
        <v>3349820.01825656</v>
      </c>
      <c r="GC64" s="1">
        <v>5116264.7880796799</v>
      </c>
      <c r="GD64" s="1">
        <v>4224588.3286115602</v>
      </c>
      <c r="GE64" s="1">
        <v>3807912.6213569501</v>
      </c>
      <c r="GF64" s="1">
        <v>2806842.0192553899</v>
      </c>
      <c r="GG64" s="1">
        <v>2441896.10963625</v>
      </c>
      <c r="GH64" s="1">
        <v>3179222.9632053701</v>
      </c>
      <c r="GI64" s="1">
        <v>4010341.3540051202</v>
      </c>
      <c r="GJ64" s="1">
        <v>4663443.03676093</v>
      </c>
      <c r="GK64" s="1">
        <v>3795819.40844282</v>
      </c>
      <c r="GL64" s="1">
        <v>4441507.7182802903</v>
      </c>
      <c r="GM64" s="1">
        <v>4769345.9454529602</v>
      </c>
      <c r="GN64" s="1">
        <v>5472898.5499659702</v>
      </c>
      <c r="GO64" s="1">
        <v>2662460.5927562099</v>
      </c>
      <c r="GP64" s="1">
        <v>5849405.9003141401</v>
      </c>
      <c r="GQ64" s="1">
        <v>4657761.6768671097</v>
      </c>
      <c r="GR64" s="1">
        <v>3917938.34408359</v>
      </c>
      <c r="GS64" s="1">
        <v>3500861.2611811599</v>
      </c>
      <c r="GT64" s="1">
        <v>3307436.9127665502</v>
      </c>
      <c r="GU64" s="1">
        <v>3319795.7967588599</v>
      </c>
      <c r="GV64" s="1">
        <v>2531014.0216605901</v>
      </c>
      <c r="GW64" s="1">
        <v>4543302.9255923498</v>
      </c>
      <c r="GX64" s="1">
        <v>2402086.6328921798</v>
      </c>
      <c r="GY64" s="1">
        <v>3776797.2483378798</v>
      </c>
      <c r="GZ64" s="1">
        <v>3473789.4528775001</v>
      </c>
      <c r="HA64" s="1">
        <v>4105127.6743962001</v>
      </c>
      <c r="HB64" s="1">
        <v>4561154.1490025101</v>
      </c>
      <c r="HC64" s="1">
        <v>3057929.6718928898</v>
      </c>
      <c r="HD64" s="1">
        <v>3991621.8363744002</v>
      </c>
      <c r="HE64" s="1">
        <v>3769039.0044810702</v>
      </c>
      <c r="HF64" s="1">
        <v>2161134.7644273802</v>
      </c>
      <c r="HG64" s="1">
        <v>2715802.1033280701</v>
      </c>
      <c r="HH64" s="1">
        <v>2557564.2712195502</v>
      </c>
      <c r="HI64" s="1">
        <v>4537731.0429635402</v>
      </c>
      <c r="HJ64" s="1">
        <v>2499797.57817889</v>
      </c>
      <c r="HK64" s="1">
        <v>3990203.50353787</v>
      </c>
      <c r="HL64" s="1">
        <v>2517619.2960243099</v>
      </c>
      <c r="HM64" s="1">
        <v>2432555.7259920798</v>
      </c>
      <c r="HN64" s="1">
        <v>3441423.2306194799</v>
      </c>
      <c r="HO64" s="1">
        <v>4242115.3388956003</v>
      </c>
      <c r="HP64" s="1">
        <v>3078512.2734368602</v>
      </c>
      <c r="HQ64" s="1">
        <v>2759096.8521231501</v>
      </c>
      <c r="HR64" s="1">
        <v>2881981.0514952801</v>
      </c>
      <c r="HS64" s="1">
        <v>3256250.2780413399</v>
      </c>
      <c r="HT64" s="1">
        <v>2987756.1087937499</v>
      </c>
      <c r="HU64" s="1">
        <v>3848452.6503856699</v>
      </c>
      <c r="HV64" s="1">
        <v>3301539.9228969002</v>
      </c>
      <c r="HW64" s="1">
        <v>3114251.5610589199</v>
      </c>
      <c r="HX64" s="1">
        <v>2096364.45259843</v>
      </c>
      <c r="HY64" s="1">
        <v>3956567.0487387502</v>
      </c>
      <c r="HZ64" s="1">
        <v>4570812.4306404795</v>
      </c>
      <c r="IA64" s="1">
        <v>3100865.9301890898</v>
      </c>
      <c r="IB64" s="1">
        <v>2449245.7942967201</v>
      </c>
      <c r="IC64" s="1">
        <v>3767924.3987364299</v>
      </c>
      <c r="ID64" s="1">
        <v>3279967.1420851899</v>
      </c>
      <c r="IE64" s="1">
        <v>2837333.2474446101</v>
      </c>
      <c r="IF64" s="1">
        <v>3312998.7818311998</v>
      </c>
      <c r="IG64" s="1">
        <v>1460005.2491030099</v>
      </c>
      <c r="IH64" s="1">
        <v>2758853.9782799999</v>
      </c>
      <c r="II64" s="1">
        <v>3666699.2659849101</v>
      </c>
    </row>
    <row r="65" spans="1:243" x14ac:dyDescent="0.25">
      <c r="A65" s="1" t="s">
        <v>1685</v>
      </c>
      <c r="B65" s="4" t="s">
        <v>306</v>
      </c>
      <c r="C65" s="4" t="s">
        <v>307</v>
      </c>
      <c r="D65" s="35">
        <v>37019.993134209297</v>
      </c>
      <c r="E65" s="35">
        <v>39364.967448620802</v>
      </c>
      <c r="F65" s="35">
        <v>50862.064220590801</v>
      </c>
      <c r="G65" s="35">
        <v>64964.324167740102</v>
      </c>
      <c r="H65" s="35">
        <v>919656.50181733805</v>
      </c>
      <c r="I65" s="35">
        <v>106018.238845299</v>
      </c>
      <c r="J65" s="35">
        <v>759156.17149374704</v>
      </c>
      <c r="K65" s="35">
        <v>429233.31440797698</v>
      </c>
      <c r="L65" s="35">
        <v>147703.966868007</v>
      </c>
      <c r="M65" s="35">
        <v>38914.538846698997</v>
      </c>
      <c r="N65" s="1">
        <v>87857.299621699</v>
      </c>
      <c r="O65" s="1">
        <v>36872.268511667498</v>
      </c>
      <c r="P65" s="1" t="s">
        <v>0</v>
      </c>
      <c r="Q65" s="1">
        <v>196845.75386003699</v>
      </c>
      <c r="R65" s="1" t="s">
        <v>0</v>
      </c>
      <c r="S65" s="1" t="s">
        <v>0</v>
      </c>
      <c r="T65" s="1">
        <v>75810.301959565506</v>
      </c>
      <c r="U65" s="1" t="s">
        <v>0</v>
      </c>
      <c r="V65" s="1">
        <v>50141.4491586519</v>
      </c>
      <c r="W65" s="1">
        <v>128679.03310791199</v>
      </c>
      <c r="X65" s="1">
        <v>63950.739347296199</v>
      </c>
      <c r="Y65" s="1">
        <v>49236.220463340003</v>
      </c>
      <c r="Z65" s="1" t="s">
        <v>0</v>
      </c>
      <c r="AA65" s="1">
        <v>118041.77227697401</v>
      </c>
      <c r="AB65" s="1">
        <v>62380.958859865903</v>
      </c>
      <c r="AC65" s="1" t="s">
        <v>0</v>
      </c>
      <c r="AD65" s="1" t="s">
        <v>0</v>
      </c>
      <c r="AE65" s="1">
        <v>111334.334145247</v>
      </c>
      <c r="AF65" s="1">
        <v>98348.986559834302</v>
      </c>
      <c r="AG65" s="1">
        <v>116592.148742416</v>
      </c>
      <c r="AH65" s="1" t="s">
        <v>0</v>
      </c>
      <c r="AI65" s="1">
        <v>173563.73517908301</v>
      </c>
      <c r="AJ65" s="1">
        <v>80997.089191178296</v>
      </c>
      <c r="AK65" s="1">
        <v>58932.946321367199</v>
      </c>
      <c r="AL65" s="1" t="s">
        <v>0</v>
      </c>
      <c r="AM65" s="1">
        <v>50753.244637301999</v>
      </c>
      <c r="AN65" s="1">
        <v>45046.790972512601</v>
      </c>
      <c r="AO65" s="1">
        <v>122831.13623134801</v>
      </c>
      <c r="AP65" s="1">
        <v>47393.081016522701</v>
      </c>
      <c r="AQ65" s="1" t="s">
        <v>0</v>
      </c>
      <c r="AR65" s="1" t="s">
        <v>0</v>
      </c>
      <c r="AS65" s="1">
        <v>65491.925166678397</v>
      </c>
      <c r="AT65" s="1" t="s">
        <v>0</v>
      </c>
      <c r="AU65" s="1" t="s">
        <v>0</v>
      </c>
      <c r="AV65" s="1">
        <v>113802.702233401</v>
      </c>
      <c r="AW65" s="1" t="s">
        <v>0</v>
      </c>
      <c r="AX65" s="1">
        <v>541599.97855586605</v>
      </c>
      <c r="AY65" s="1">
        <v>77460.535016462294</v>
      </c>
      <c r="AZ65" s="1">
        <v>100139.214101348</v>
      </c>
      <c r="BA65" s="1">
        <v>40772.196888404003</v>
      </c>
      <c r="BB65" s="1">
        <v>83944.752455283</v>
      </c>
      <c r="BC65" s="1" t="s">
        <v>0</v>
      </c>
      <c r="BD65" s="1" t="s">
        <v>0</v>
      </c>
      <c r="BE65" s="1">
        <v>175167.69738512899</v>
      </c>
      <c r="BF65" s="1" t="s">
        <v>0</v>
      </c>
      <c r="BG65" s="1">
        <v>53459.580094067802</v>
      </c>
      <c r="BH65" s="1" t="s">
        <v>0</v>
      </c>
      <c r="BI65" s="1" t="s">
        <v>0</v>
      </c>
      <c r="BJ65" s="1">
        <v>60987.142446061203</v>
      </c>
      <c r="BK65" s="1" t="s">
        <v>0</v>
      </c>
      <c r="BL65" s="1" t="s">
        <v>0</v>
      </c>
      <c r="BM65" s="1">
        <v>79728.760404883695</v>
      </c>
      <c r="BN65" s="1" t="s">
        <v>0</v>
      </c>
      <c r="BO65" s="1">
        <v>60519.899923974699</v>
      </c>
      <c r="BP65" s="1">
        <v>52642.7295450733</v>
      </c>
      <c r="BQ65" s="1">
        <v>372917.63090448902</v>
      </c>
      <c r="BR65" s="1" t="s">
        <v>0</v>
      </c>
      <c r="BS65" s="1" t="s">
        <v>0</v>
      </c>
      <c r="BT65" s="1" t="s">
        <v>0</v>
      </c>
      <c r="BU65" s="1" t="s">
        <v>0</v>
      </c>
      <c r="BV65" s="1" t="s">
        <v>0</v>
      </c>
      <c r="BW65" s="1">
        <v>71489.488739536304</v>
      </c>
      <c r="BX65" s="1">
        <v>75208.683431690195</v>
      </c>
      <c r="BY65" s="1" t="s">
        <v>0</v>
      </c>
      <c r="BZ65" s="1" t="s">
        <v>0</v>
      </c>
      <c r="CA65" s="1">
        <v>232205.098381121</v>
      </c>
      <c r="CB65" s="1">
        <v>60342.605093899001</v>
      </c>
      <c r="CC65" s="1" t="s">
        <v>0</v>
      </c>
      <c r="CD65" s="1">
        <v>45669.8351682184</v>
      </c>
      <c r="CE65" s="1" t="s">
        <v>0</v>
      </c>
      <c r="CF65" s="1" t="s">
        <v>0</v>
      </c>
      <c r="CG65" s="1" t="s">
        <v>0</v>
      </c>
      <c r="CH65" s="1">
        <v>76951.440009098296</v>
      </c>
      <c r="CI65" s="1">
        <v>60370.459317817098</v>
      </c>
      <c r="CJ65" s="1" t="s">
        <v>0</v>
      </c>
      <c r="CK65" s="1" t="s">
        <v>0</v>
      </c>
      <c r="CL65" s="1">
        <v>198346.202480393</v>
      </c>
      <c r="CM65" s="1">
        <v>35554.492583740699</v>
      </c>
      <c r="CN65" s="1" t="s">
        <v>0</v>
      </c>
      <c r="CO65" s="1" t="s">
        <v>0</v>
      </c>
      <c r="CP65" s="1">
        <v>60545.745399843901</v>
      </c>
      <c r="CQ65" s="1" t="s">
        <v>0</v>
      </c>
      <c r="CR65" s="1">
        <v>51920.976317414497</v>
      </c>
      <c r="CS65" s="1">
        <v>117436.93380886099</v>
      </c>
      <c r="CT65" s="1">
        <v>41040.428896001104</v>
      </c>
      <c r="CU65" s="1" t="s">
        <v>0</v>
      </c>
      <c r="CV65" s="1" t="s">
        <v>0</v>
      </c>
      <c r="CW65" s="1" t="s">
        <v>0</v>
      </c>
      <c r="CX65" s="1" t="s">
        <v>0</v>
      </c>
      <c r="CY65" s="1">
        <v>120528.27617121</v>
      </c>
      <c r="CZ65" s="1" t="s">
        <v>0</v>
      </c>
      <c r="DA65" s="1" t="s">
        <v>0</v>
      </c>
      <c r="DB65" s="1" t="s">
        <v>0</v>
      </c>
      <c r="DC65" s="1" t="s">
        <v>0</v>
      </c>
      <c r="DD65" s="1">
        <v>68320.504354855002</v>
      </c>
      <c r="DE65" s="1" t="s">
        <v>0</v>
      </c>
      <c r="DF65" s="1" t="s">
        <v>0</v>
      </c>
      <c r="DG65" s="1">
        <v>53170.525305194104</v>
      </c>
      <c r="DH65" s="1" t="s">
        <v>0</v>
      </c>
      <c r="DI65" s="1" t="s">
        <v>0</v>
      </c>
      <c r="DJ65" s="1" t="s">
        <v>0</v>
      </c>
      <c r="DK65" s="1" t="s">
        <v>0</v>
      </c>
      <c r="DL65" s="1" t="s">
        <v>0</v>
      </c>
      <c r="DM65" s="1" t="s">
        <v>0</v>
      </c>
      <c r="DN65" s="1">
        <v>46166.427773651398</v>
      </c>
      <c r="DO65" s="1" t="s">
        <v>0</v>
      </c>
      <c r="DP65" s="1" t="s">
        <v>0</v>
      </c>
      <c r="DQ65" s="1" t="s">
        <v>0</v>
      </c>
      <c r="DR65" s="1" t="s">
        <v>0</v>
      </c>
      <c r="DS65" s="1">
        <v>45289.394443012403</v>
      </c>
      <c r="DT65" s="1" t="s">
        <v>0</v>
      </c>
      <c r="DU65" s="1">
        <v>47449.136020805701</v>
      </c>
      <c r="DV65" s="1" t="s">
        <v>0</v>
      </c>
      <c r="DW65" s="1">
        <v>262417.64620058902</v>
      </c>
      <c r="DX65" s="1" t="s">
        <v>0</v>
      </c>
      <c r="DY65" s="1" t="s">
        <v>0</v>
      </c>
      <c r="DZ65" s="1" t="s">
        <v>0</v>
      </c>
      <c r="EA65" s="1" t="s">
        <v>0</v>
      </c>
      <c r="EB65" s="1" t="s">
        <v>0</v>
      </c>
      <c r="EC65" s="1">
        <v>67822.114939692998</v>
      </c>
      <c r="ED65" s="1" t="s">
        <v>0</v>
      </c>
      <c r="EE65" s="1" t="s">
        <v>0</v>
      </c>
      <c r="EF65" s="1" t="s">
        <v>0</v>
      </c>
      <c r="EG65" s="1" t="s">
        <v>0</v>
      </c>
      <c r="EH65" s="1" t="s">
        <v>0</v>
      </c>
      <c r="EI65" s="1" t="s">
        <v>0</v>
      </c>
      <c r="EJ65" s="1" t="s">
        <v>0</v>
      </c>
      <c r="EK65" s="1">
        <v>257122.42186410999</v>
      </c>
      <c r="EL65" s="1" t="s">
        <v>0</v>
      </c>
      <c r="EM65" s="1">
        <v>53578.077420079302</v>
      </c>
      <c r="EN65" s="1" t="s">
        <v>0</v>
      </c>
      <c r="EO65" s="1" t="s">
        <v>0</v>
      </c>
      <c r="EP65" s="1">
        <v>66443.634682914097</v>
      </c>
      <c r="EQ65" s="1" t="s">
        <v>0</v>
      </c>
      <c r="ER65" s="1">
        <v>113193.842113587</v>
      </c>
      <c r="ES65" s="1" t="s">
        <v>0</v>
      </c>
      <c r="ET65" s="1">
        <v>48050.504080716302</v>
      </c>
      <c r="EU65" s="1" t="s">
        <v>0</v>
      </c>
      <c r="EV65" s="1" t="s">
        <v>0</v>
      </c>
      <c r="EW65" s="1" t="s">
        <v>0</v>
      </c>
      <c r="EX65" s="1" t="s">
        <v>0</v>
      </c>
      <c r="EY65" s="1" t="s">
        <v>0</v>
      </c>
      <c r="EZ65" s="1" t="s">
        <v>0</v>
      </c>
      <c r="FA65" s="1" t="s">
        <v>0</v>
      </c>
      <c r="FB65" s="1" t="s">
        <v>0</v>
      </c>
      <c r="FC65" s="1" t="s">
        <v>0</v>
      </c>
      <c r="FD65" s="1" t="s">
        <v>0</v>
      </c>
      <c r="FE65" s="1" t="s">
        <v>0</v>
      </c>
      <c r="FF65" s="1" t="s">
        <v>0</v>
      </c>
      <c r="FG65" s="1" t="s">
        <v>0</v>
      </c>
      <c r="FH65" s="1" t="s">
        <v>0</v>
      </c>
      <c r="FI65" s="1">
        <v>44462.531457292796</v>
      </c>
      <c r="FJ65" s="1" t="s">
        <v>0</v>
      </c>
      <c r="FK65" s="1" t="s">
        <v>0</v>
      </c>
      <c r="FL65" s="1">
        <v>40254.901463101902</v>
      </c>
      <c r="FM65" s="1" t="s">
        <v>0</v>
      </c>
      <c r="FN65" s="1" t="s">
        <v>0</v>
      </c>
      <c r="FO65" s="1" t="s">
        <v>0</v>
      </c>
      <c r="FP65" s="1">
        <v>40822.5370657655</v>
      </c>
      <c r="FQ65" s="1" t="s">
        <v>0</v>
      </c>
      <c r="FR65" s="1">
        <v>39540.3080481918</v>
      </c>
      <c r="FS65" s="1" t="s">
        <v>0</v>
      </c>
      <c r="FT65" s="1" t="s">
        <v>0</v>
      </c>
      <c r="FU65" s="1" t="s">
        <v>0</v>
      </c>
      <c r="FV65" s="1">
        <v>81591.209269468804</v>
      </c>
      <c r="FW65" s="1">
        <v>109793.81914768201</v>
      </c>
      <c r="FX65" s="1" t="s">
        <v>0</v>
      </c>
      <c r="FY65" s="1" t="s">
        <v>0</v>
      </c>
      <c r="FZ65" s="1" t="s">
        <v>0</v>
      </c>
      <c r="GA65" s="1" t="s">
        <v>0</v>
      </c>
      <c r="GB65" s="1" t="s">
        <v>0</v>
      </c>
      <c r="GC65" s="1" t="s">
        <v>0</v>
      </c>
      <c r="GD65" s="1">
        <v>51954.557333932302</v>
      </c>
      <c r="GE65" s="1" t="s">
        <v>0</v>
      </c>
      <c r="GF65" s="1" t="s">
        <v>0</v>
      </c>
      <c r="GG65" s="1" t="s">
        <v>0</v>
      </c>
      <c r="GH65" s="1" t="s">
        <v>0</v>
      </c>
      <c r="GI65" s="1" t="s">
        <v>0</v>
      </c>
      <c r="GJ65" s="1">
        <v>54362.744196597298</v>
      </c>
      <c r="GK65" s="1">
        <v>64581.607524121799</v>
      </c>
      <c r="GL65" s="1" t="s">
        <v>0</v>
      </c>
      <c r="GM65" s="1" t="s">
        <v>0</v>
      </c>
      <c r="GN65" s="1">
        <v>46392.560805961301</v>
      </c>
      <c r="GO65" s="1">
        <v>29915.9469376017</v>
      </c>
      <c r="GP65" s="1">
        <v>38640.065818463198</v>
      </c>
      <c r="GQ65" s="1">
        <v>77391.621275765094</v>
      </c>
      <c r="GR65" s="1" t="s">
        <v>0</v>
      </c>
      <c r="GS65" s="1" t="s">
        <v>0</v>
      </c>
      <c r="GT65" s="1" t="s">
        <v>0</v>
      </c>
      <c r="GU65" s="1">
        <v>44358.211672498597</v>
      </c>
      <c r="GV65" s="1" t="s">
        <v>0</v>
      </c>
      <c r="GW65" s="1">
        <v>82149.855773712901</v>
      </c>
      <c r="GX65" s="1" t="s">
        <v>0</v>
      </c>
      <c r="GY65" s="1" t="s">
        <v>0</v>
      </c>
      <c r="GZ65" s="1" t="s">
        <v>0</v>
      </c>
      <c r="HA65" s="1" t="s">
        <v>0</v>
      </c>
      <c r="HB65" s="1" t="s">
        <v>0</v>
      </c>
      <c r="HC65" s="1" t="s">
        <v>0</v>
      </c>
      <c r="HD65" s="1" t="s">
        <v>0</v>
      </c>
      <c r="HE65" s="1" t="s">
        <v>0</v>
      </c>
      <c r="HF65" s="1" t="s">
        <v>0</v>
      </c>
      <c r="HG65" s="1" t="s">
        <v>0</v>
      </c>
      <c r="HH65" s="1" t="s">
        <v>0</v>
      </c>
      <c r="HI65" s="1" t="s">
        <v>0</v>
      </c>
      <c r="HJ65" s="1" t="s">
        <v>0</v>
      </c>
      <c r="HK65" s="1" t="s">
        <v>0</v>
      </c>
      <c r="HL65" s="1" t="s">
        <v>0</v>
      </c>
      <c r="HM65" s="1" t="s">
        <v>0</v>
      </c>
      <c r="HN65" s="1" t="s">
        <v>0</v>
      </c>
      <c r="HO65" s="1" t="s">
        <v>0</v>
      </c>
      <c r="HP65" s="1">
        <v>43878.064944112397</v>
      </c>
      <c r="HQ65" s="1" t="s">
        <v>0</v>
      </c>
      <c r="HR65" s="1" t="s">
        <v>0</v>
      </c>
      <c r="HS65" s="1" t="s">
        <v>0</v>
      </c>
      <c r="HT65" s="1" t="s">
        <v>0</v>
      </c>
      <c r="HU65" s="1" t="s">
        <v>0</v>
      </c>
      <c r="HV65" s="1" t="s">
        <v>0</v>
      </c>
      <c r="HW65" s="1" t="s">
        <v>0</v>
      </c>
      <c r="HX65" s="1" t="s">
        <v>0</v>
      </c>
      <c r="HY65" s="1">
        <v>71447.7427056991</v>
      </c>
      <c r="HZ65" s="1" t="s">
        <v>0</v>
      </c>
      <c r="IA65" s="1" t="s">
        <v>0</v>
      </c>
      <c r="IB65" s="1" t="s">
        <v>0</v>
      </c>
      <c r="IC65" s="1" t="s">
        <v>0</v>
      </c>
      <c r="ID65" s="1" t="s">
        <v>0</v>
      </c>
      <c r="IE65" s="1" t="s">
        <v>0</v>
      </c>
      <c r="IF65" s="1" t="s">
        <v>0</v>
      </c>
      <c r="IG65" s="1" t="s">
        <v>0</v>
      </c>
      <c r="IH65" s="1" t="s">
        <v>0</v>
      </c>
      <c r="II65" s="1">
        <v>33994.487330421398</v>
      </c>
    </row>
    <row r="66" spans="1:243" x14ac:dyDescent="0.25">
      <c r="A66" s="1" t="s">
        <v>1686</v>
      </c>
      <c r="B66" s="4" t="s">
        <v>0</v>
      </c>
      <c r="C66" s="4" t="s">
        <v>0</v>
      </c>
      <c r="D66" s="35" t="s">
        <v>0</v>
      </c>
      <c r="E66" s="35" t="s">
        <v>0</v>
      </c>
      <c r="F66" s="35" t="s">
        <v>0</v>
      </c>
      <c r="G66" s="35" t="s">
        <v>0</v>
      </c>
      <c r="H66" s="35" t="s">
        <v>0</v>
      </c>
      <c r="I66" s="35" t="s">
        <v>0</v>
      </c>
      <c r="J66" s="35" t="s">
        <v>0</v>
      </c>
      <c r="K66" s="35" t="s">
        <v>0</v>
      </c>
      <c r="L66" s="35" t="s">
        <v>0</v>
      </c>
      <c r="M66" s="35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  <c r="BW66" s="1" t="s">
        <v>0</v>
      </c>
      <c r="BX66" s="1" t="s">
        <v>0</v>
      </c>
      <c r="BY66" s="1" t="s">
        <v>0</v>
      </c>
      <c r="BZ66" s="1" t="s">
        <v>0</v>
      </c>
      <c r="CA66" s="1" t="s">
        <v>0</v>
      </c>
      <c r="CB66" s="1" t="s">
        <v>0</v>
      </c>
      <c r="CC66" s="1" t="s">
        <v>0</v>
      </c>
      <c r="CD66" s="1" t="s">
        <v>0</v>
      </c>
      <c r="CE66" s="1" t="s">
        <v>0</v>
      </c>
      <c r="CF66" s="1" t="s">
        <v>0</v>
      </c>
      <c r="CG66" s="1" t="s">
        <v>0</v>
      </c>
      <c r="CH66" s="1" t="s">
        <v>0</v>
      </c>
      <c r="CI66" s="1" t="s">
        <v>0</v>
      </c>
      <c r="CJ66" s="1" t="s">
        <v>0</v>
      </c>
      <c r="CK66" s="1" t="s">
        <v>0</v>
      </c>
      <c r="CL66" s="1" t="s">
        <v>0</v>
      </c>
      <c r="CM66" s="1" t="s">
        <v>0</v>
      </c>
      <c r="CN66" s="1" t="s">
        <v>0</v>
      </c>
      <c r="CO66" s="1" t="s">
        <v>0</v>
      </c>
      <c r="CP66" s="1" t="s">
        <v>0</v>
      </c>
      <c r="CQ66" s="1" t="s">
        <v>0</v>
      </c>
      <c r="CR66" s="1" t="s">
        <v>0</v>
      </c>
      <c r="CS66" s="1" t="s">
        <v>0</v>
      </c>
      <c r="CT66" s="1" t="s">
        <v>0</v>
      </c>
      <c r="CU66" s="1" t="s">
        <v>0</v>
      </c>
      <c r="CV66" s="1" t="s">
        <v>0</v>
      </c>
      <c r="CW66" s="1" t="s">
        <v>0</v>
      </c>
      <c r="CX66" s="1" t="s">
        <v>0</v>
      </c>
      <c r="CY66" s="1" t="s">
        <v>0</v>
      </c>
      <c r="CZ66" s="1" t="s">
        <v>0</v>
      </c>
      <c r="DA66" s="1" t="s">
        <v>0</v>
      </c>
      <c r="DB66" s="1" t="s">
        <v>0</v>
      </c>
      <c r="DC66" s="1" t="s">
        <v>0</v>
      </c>
      <c r="DD66" s="1" t="s">
        <v>0</v>
      </c>
      <c r="DE66" s="1" t="s">
        <v>0</v>
      </c>
      <c r="DF66" s="1" t="s">
        <v>0</v>
      </c>
      <c r="DG66" s="1" t="s">
        <v>0</v>
      </c>
      <c r="DH66" s="1" t="s">
        <v>0</v>
      </c>
      <c r="DI66" s="1" t="s">
        <v>0</v>
      </c>
      <c r="DJ66" s="1" t="s">
        <v>0</v>
      </c>
      <c r="DK66" s="1" t="s">
        <v>0</v>
      </c>
      <c r="DL66" s="1" t="s">
        <v>0</v>
      </c>
      <c r="DM66" s="1" t="s">
        <v>0</v>
      </c>
      <c r="DN66" s="1" t="s">
        <v>0</v>
      </c>
      <c r="DO66" s="1" t="s">
        <v>0</v>
      </c>
      <c r="DP66" s="1" t="s">
        <v>0</v>
      </c>
      <c r="DQ66" s="1" t="s">
        <v>0</v>
      </c>
      <c r="DR66" s="1" t="s">
        <v>0</v>
      </c>
      <c r="DS66" s="1" t="s">
        <v>0</v>
      </c>
      <c r="DT66" s="1" t="s">
        <v>0</v>
      </c>
      <c r="DU66" s="1" t="s">
        <v>0</v>
      </c>
      <c r="DV66" s="1" t="s">
        <v>0</v>
      </c>
      <c r="DW66" s="1" t="s">
        <v>0</v>
      </c>
      <c r="DX66" s="1" t="s">
        <v>0</v>
      </c>
      <c r="DY66" s="1" t="s">
        <v>0</v>
      </c>
      <c r="DZ66" s="1" t="s">
        <v>0</v>
      </c>
      <c r="EA66" s="1" t="s">
        <v>0</v>
      </c>
      <c r="EB66" s="1" t="s">
        <v>0</v>
      </c>
      <c r="EC66" s="1" t="s">
        <v>0</v>
      </c>
      <c r="ED66" s="1" t="s">
        <v>0</v>
      </c>
      <c r="EE66" s="1" t="s">
        <v>0</v>
      </c>
      <c r="EF66" s="1" t="s">
        <v>0</v>
      </c>
      <c r="EG66" s="1" t="s">
        <v>0</v>
      </c>
      <c r="EH66" s="1" t="s">
        <v>0</v>
      </c>
      <c r="EI66" s="1" t="s">
        <v>0</v>
      </c>
      <c r="EJ66" s="1" t="s">
        <v>0</v>
      </c>
      <c r="EK66" s="1" t="s">
        <v>0</v>
      </c>
      <c r="EL66" s="1" t="s">
        <v>0</v>
      </c>
      <c r="EM66" s="1" t="s">
        <v>0</v>
      </c>
      <c r="EN66" s="1" t="s">
        <v>0</v>
      </c>
      <c r="EO66" s="1" t="s">
        <v>0</v>
      </c>
      <c r="EP66" s="1" t="s">
        <v>0</v>
      </c>
      <c r="EQ66" s="1" t="s">
        <v>0</v>
      </c>
      <c r="ER66" s="1" t="s">
        <v>0</v>
      </c>
      <c r="ES66" s="1" t="s">
        <v>0</v>
      </c>
      <c r="ET66" s="1" t="s">
        <v>0</v>
      </c>
      <c r="EU66" s="1" t="s">
        <v>0</v>
      </c>
      <c r="EV66" s="1" t="s">
        <v>0</v>
      </c>
      <c r="EW66" s="1" t="s">
        <v>0</v>
      </c>
      <c r="EX66" s="1" t="s">
        <v>0</v>
      </c>
      <c r="EY66" s="1" t="s">
        <v>0</v>
      </c>
      <c r="EZ66" s="1" t="s">
        <v>0</v>
      </c>
      <c r="FA66" s="1" t="s">
        <v>0</v>
      </c>
      <c r="FB66" s="1" t="s">
        <v>0</v>
      </c>
      <c r="FC66" s="1" t="s">
        <v>0</v>
      </c>
      <c r="FD66" s="1" t="s">
        <v>0</v>
      </c>
      <c r="FE66" s="1" t="s">
        <v>0</v>
      </c>
      <c r="FF66" s="1" t="s">
        <v>0</v>
      </c>
      <c r="FG66" s="1" t="s">
        <v>0</v>
      </c>
      <c r="FH66" s="1" t="s">
        <v>0</v>
      </c>
      <c r="FI66" s="1" t="s">
        <v>0</v>
      </c>
      <c r="FJ66" s="1" t="s">
        <v>0</v>
      </c>
      <c r="FK66" s="1" t="s">
        <v>0</v>
      </c>
      <c r="FL66" s="1" t="s">
        <v>0</v>
      </c>
      <c r="FM66" s="1" t="s">
        <v>0</v>
      </c>
      <c r="FN66" s="1" t="s">
        <v>0</v>
      </c>
      <c r="FO66" s="1" t="s">
        <v>0</v>
      </c>
      <c r="FP66" s="1" t="s">
        <v>0</v>
      </c>
      <c r="FQ66" s="1" t="s">
        <v>0</v>
      </c>
      <c r="FR66" s="1" t="s">
        <v>0</v>
      </c>
      <c r="FS66" s="1" t="s">
        <v>0</v>
      </c>
      <c r="FT66" s="1" t="s">
        <v>0</v>
      </c>
      <c r="FU66" s="1" t="s">
        <v>0</v>
      </c>
      <c r="FV66" s="1" t="s">
        <v>0</v>
      </c>
      <c r="FW66" s="1" t="s">
        <v>0</v>
      </c>
      <c r="FX66" s="1" t="s">
        <v>0</v>
      </c>
      <c r="FY66" s="1" t="s">
        <v>0</v>
      </c>
      <c r="FZ66" s="1" t="s">
        <v>0</v>
      </c>
      <c r="GA66" s="1" t="s">
        <v>0</v>
      </c>
      <c r="GB66" s="1" t="s">
        <v>0</v>
      </c>
      <c r="GC66" s="1" t="s">
        <v>0</v>
      </c>
      <c r="GD66" s="1" t="s">
        <v>0</v>
      </c>
      <c r="GE66" s="1" t="s">
        <v>0</v>
      </c>
      <c r="GF66" s="1" t="s">
        <v>0</v>
      </c>
      <c r="GG66" s="1" t="s">
        <v>0</v>
      </c>
      <c r="GH66" s="1" t="s">
        <v>0</v>
      </c>
      <c r="GI66" s="1" t="s">
        <v>0</v>
      </c>
      <c r="GJ66" s="1" t="s">
        <v>0</v>
      </c>
      <c r="GK66" s="1" t="s">
        <v>0</v>
      </c>
      <c r="GL66" s="1" t="s">
        <v>0</v>
      </c>
      <c r="GM66" s="1" t="s">
        <v>0</v>
      </c>
      <c r="GN66" s="1" t="s">
        <v>0</v>
      </c>
      <c r="GO66" s="1" t="s">
        <v>0</v>
      </c>
      <c r="GP66" s="1" t="s">
        <v>0</v>
      </c>
      <c r="GQ66" s="1" t="s">
        <v>0</v>
      </c>
      <c r="GR66" s="1" t="s">
        <v>0</v>
      </c>
      <c r="GS66" s="1" t="s">
        <v>0</v>
      </c>
      <c r="GT66" s="1" t="s">
        <v>0</v>
      </c>
      <c r="GU66" s="1" t="s">
        <v>0</v>
      </c>
      <c r="GV66" s="1" t="s">
        <v>0</v>
      </c>
      <c r="GW66" s="1" t="s">
        <v>0</v>
      </c>
      <c r="GX66" s="1" t="s">
        <v>0</v>
      </c>
      <c r="GY66" s="1" t="s">
        <v>0</v>
      </c>
      <c r="GZ66" s="1" t="s">
        <v>0</v>
      </c>
      <c r="HA66" s="1" t="s">
        <v>0</v>
      </c>
      <c r="HB66" s="1" t="s">
        <v>0</v>
      </c>
      <c r="HC66" s="1" t="s">
        <v>0</v>
      </c>
      <c r="HD66" s="1" t="s">
        <v>0</v>
      </c>
      <c r="HE66" s="1" t="s">
        <v>0</v>
      </c>
      <c r="HF66" s="1" t="s">
        <v>0</v>
      </c>
      <c r="HG66" s="1" t="s">
        <v>0</v>
      </c>
      <c r="HH66" s="1" t="s">
        <v>0</v>
      </c>
      <c r="HI66" s="1" t="s">
        <v>0</v>
      </c>
      <c r="HJ66" s="1" t="s">
        <v>0</v>
      </c>
      <c r="HK66" s="1" t="s">
        <v>0</v>
      </c>
      <c r="HL66" s="1" t="s">
        <v>0</v>
      </c>
      <c r="HM66" s="1" t="s">
        <v>0</v>
      </c>
      <c r="HN66" s="1" t="s">
        <v>0</v>
      </c>
      <c r="HO66" s="1" t="s">
        <v>0</v>
      </c>
      <c r="HP66" s="1" t="s">
        <v>0</v>
      </c>
      <c r="HQ66" s="1" t="s">
        <v>0</v>
      </c>
      <c r="HR66" s="1" t="s">
        <v>0</v>
      </c>
      <c r="HS66" s="1" t="s">
        <v>0</v>
      </c>
      <c r="HT66" s="1" t="s">
        <v>0</v>
      </c>
      <c r="HU66" s="1" t="s">
        <v>0</v>
      </c>
      <c r="HV66" s="1" t="s">
        <v>0</v>
      </c>
      <c r="HW66" s="1" t="s">
        <v>0</v>
      </c>
      <c r="HX66" s="1" t="s">
        <v>0</v>
      </c>
      <c r="HY66" s="1" t="s">
        <v>0</v>
      </c>
      <c r="HZ66" s="1" t="s">
        <v>0</v>
      </c>
      <c r="IA66" s="1" t="s">
        <v>0</v>
      </c>
      <c r="IB66" s="1" t="s">
        <v>0</v>
      </c>
      <c r="IC66" s="1" t="s">
        <v>0</v>
      </c>
      <c r="ID66" s="1" t="s">
        <v>0</v>
      </c>
      <c r="IE66" s="1" t="s">
        <v>0</v>
      </c>
      <c r="IF66" s="1" t="s">
        <v>0</v>
      </c>
      <c r="IG66" s="1" t="s">
        <v>0</v>
      </c>
      <c r="IH66" s="1" t="s">
        <v>0</v>
      </c>
      <c r="II66" s="1" t="s">
        <v>0</v>
      </c>
    </row>
    <row r="67" spans="1:243" x14ac:dyDescent="0.25">
      <c r="A67" s="1" t="s">
        <v>1691</v>
      </c>
      <c r="B67" s="4" t="s">
        <v>311</v>
      </c>
      <c r="C67" s="4" t="s">
        <v>312</v>
      </c>
      <c r="D67" s="35">
        <v>83574613.253525794</v>
      </c>
      <c r="E67" s="35">
        <v>75005907.607989699</v>
      </c>
      <c r="F67" s="35">
        <v>79006114.720156997</v>
      </c>
      <c r="G67" s="35">
        <v>55819903.411555097</v>
      </c>
      <c r="H67" s="35">
        <v>134175808.58902299</v>
      </c>
      <c r="I67" s="35">
        <v>92692405.6202337</v>
      </c>
      <c r="J67" s="35">
        <v>110921231.79187199</v>
      </c>
      <c r="K67" s="35">
        <v>71275985.321150199</v>
      </c>
      <c r="L67" s="35">
        <v>67878073.627057895</v>
      </c>
      <c r="M67" s="35">
        <v>83246665.569111899</v>
      </c>
      <c r="N67" s="1">
        <v>91756207.575222</v>
      </c>
      <c r="O67" s="1">
        <v>65108919.466900297</v>
      </c>
      <c r="P67" s="1">
        <v>67805412.857138202</v>
      </c>
      <c r="Q67" s="1">
        <v>60754100.900024503</v>
      </c>
      <c r="R67" s="1">
        <v>71944774.040229306</v>
      </c>
      <c r="S67" s="1">
        <v>77781425.241307005</v>
      </c>
      <c r="T67" s="1">
        <v>68909869.742489904</v>
      </c>
      <c r="U67" s="1">
        <v>52046496.802790299</v>
      </c>
      <c r="V67" s="1">
        <v>84417691.585865006</v>
      </c>
      <c r="W67" s="1">
        <v>76291336.4418547</v>
      </c>
      <c r="X67" s="1">
        <v>77932007.282493398</v>
      </c>
      <c r="Y67" s="1">
        <v>54749034.799589597</v>
      </c>
      <c r="Z67" s="1">
        <v>74405799.465175405</v>
      </c>
      <c r="AA67" s="1">
        <v>61834817.991685301</v>
      </c>
      <c r="AB67" s="1">
        <v>67216473.377157897</v>
      </c>
      <c r="AC67" s="1">
        <v>64943528.228305101</v>
      </c>
      <c r="AD67" s="1">
        <v>59756071.094563998</v>
      </c>
      <c r="AE67" s="1">
        <v>88761799.911665902</v>
      </c>
      <c r="AF67" s="1">
        <v>63941541.321249202</v>
      </c>
      <c r="AG67" s="1">
        <v>64154635.734851301</v>
      </c>
      <c r="AH67" s="1">
        <v>51351331.451953001</v>
      </c>
      <c r="AI67" s="1">
        <v>68531397.443259701</v>
      </c>
      <c r="AJ67" s="1">
        <v>70762016.9203742</v>
      </c>
      <c r="AK67" s="1">
        <v>76199001.347718805</v>
      </c>
      <c r="AL67" s="1">
        <v>63048415.683295302</v>
      </c>
      <c r="AM67" s="1">
        <v>74358294.841964796</v>
      </c>
      <c r="AN67" s="1">
        <v>59894501.788928598</v>
      </c>
      <c r="AO67" s="1">
        <v>75895805.691023007</v>
      </c>
      <c r="AP67" s="1">
        <v>68794383.930361897</v>
      </c>
      <c r="AQ67" s="1">
        <v>64809964.051441498</v>
      </c>
      <c r="AR67" s="1">
        <v>57457542.856904604</v>
      </c>
      <c r="AS67" s="1">
        <v>65340916.526399501</v>
      </c>
      <c r="AT67" s="1">
        <v>52369408.926300198</v>
      </c>
      <c r="AU67" s="1">
        <v>59768766.103660397</v>
      </c>
      <c r="AV67" s="1">
        <v>71828257.112977296</v>
      </c>
      <c r="AW67" s="1">
        <v>71404101.663372397</v>
      </c>
      <c r="AX67" s="1">
        <v>78918594.988966599</v>
      </c>
      <c r="AY67" s="1">
        <v>71416104.279605597</v>
      </c>
      <c r="AZ67" s="1">
        <v>62410927.1688499</v>
      </c>
      <c r="BA67" s="1">
        <v>64089419.467375003</v>
      </c>
      <c r="BB67" s="1">
        <v>61121622.785568498</v>
      </c>
      <c r="BC67" s="1">
        <v>70110913.414354503</v>
      </c>
      <c r="BD67" s="1">
        <v>66618030.385762401</v>
      </c>
      <c r="BE67" s="1">
        <v>60641955.087034799</v>
      </c>
      <c r="BF67" s="1">
        <v>69836860.716638699</v>
      </c>
      <c r="BG67" s="1">
        <v>65948483.975410901</v>
      </c>
      <c r="BH67" s="1">
        <v>84163825.405962095</v>
      </c>
      <c r="BI67" s="1">
        <v>75409701.655885398</v>
      </c>
      <c r="BJ67" s="1">
        <v>56762293.565781303</v>
      </c>
      <c r="BK67" s="1">
        <v>55624124.746670097</v>
      </c>
      <c r="BL67" s="1">
        <v>64164119.815217197</v>
      </c>
      <c r="BM67" s="1">
        <v>77344440.783767402</v>
      </c>
      <c r="BN67" s="1">
        <v>67392656.016048297</v>
      </c>
      <c r="BO67" s="1">
        <v>62125795.0909108</v>
      </c>
      <c r="BP67" s="1">
        <v>74552129.337696493</v>
      </c>
      <c r="BQ67" s="1">
        <v>62890201.6705136</v>
      </c>
      <c r="BR67" s="1">
        <v>69981818.316579506</v>
      </c>
      <c r="BS67" s="1">
        <v>54354122.094168901</v>
      </c>
      <c r="BT67" s="1">
        <v>71681082.302122697</v>
      </c>
      <c r="BU67" s="1">
        <v>64312594.372248396</v>
      </c>
      <c r="BV67" s="1">
        <v>64934574.9316255</v>
      </c>
      <c r="BW67" s="1">
        <v>66088097.220817998</v>
      </c>
      <c r="BX67" s="1">
        <v>62692186.508002803</v>
      </c>
      <c r="BY67" s="1">
        <v>59462786.118536197</v>
      </c>
      <c r="BZ67" s="1">
        <v>70596409.939604402</v>
      </c>
      <c r="CA67" s="1">
        <v>65647693.255741701</v>
      </c>
      <c r="CB67" s="1">
        <v>55045766.278696902</v>
      </c>
      <c r="CC67" s="1">
        <v>53584091.747161597</v>
      </c>
      <c r="CD67" s="1">
        <v>60140978.389906302</v>
      </c>
      <c r="CE67" s="1">
        <v>72083277.730778396</v>
      </c>
      <c r="CF67" s="1">
        <v>59906082.016523503</v>
      </c>
      <c r="CG67" s="1">
        <v>54949251.913123101</v>
      </c>
      <c r="CH67" s="1">
        <v>57532266.104877502</v>
      </c>
      <c r="CI67" s="1">
        <v>58721848.354650103</v>
      </c>
      <c r="CJ67" s="1">
        <v>70036815.673600793</v>
      </c>
      <c r="CK67" s="1">
        <v>66454578.0853936</v>
      </c>
      <c r="CL67" s="1">
        <v>59911452.980747499</v>
      </c>
      <c r="CM67" s="1">
        <v>64765351.186227001</v>
      </c>
      <c r="CN67" s="1">
        <v>71825239.538799703</v>
      </c>
      <c r="CO67" s="1">
        <v>59512806.348048598</v>
      </c>
      <c r="CP67" s="1">
        <v>74866952.880484894</v>
      </c>
      <c r="CQ67" s="1">
        <v>74019873.107186899</v>
      </c>
      <c r="CR67" s="1">
        <v>66042068.845222898</v>
      </c>
      <c r="CS67" s="1">
        <v>80221188.505007505</v>
      </c>
      <c r="CT67" s="1">
        <v>75120720.619878203</v>
      </c>
      <c r="CU67" s="1">
        <v>57921666.479896702</v>
      </c>
      <c r="CV67" s="1">
        <v>65362977.0059608</v>
      </c>
      <c r="CW67" s="1">
        <v>69051689.579972401</v>
      </c>
      <c r="CX67" s="1">
        <v>58519028.1665776</v>
      </c>
      <c r="CY67" s="1">
        <v>58162345.2451979</v>
      </c>
      <c r="CZ67" s="1">
        <v>54883571.1444382</v>
      </c>
      <c r="DA67" s="1">
        <v>51043766.442598298</v>
      </c>
      <c r="DB67" s="1">
        <v>69626503.824522093</v>
      </c>
      <c r="DC67" s="1">
        <v>67884557.761711195</v>
      </c>
      <c r="DD67" s="1">
        <v>64576307.065812699</v>
      </c>
      <c r="DE67" s="1">
        <v>76338911.633423701</v>
      </c>
      <c r="DF67" s="1">
        <v>66395378.849710003</v>
      </c>
      <c r="DG67" s="1">
        <v>70637190.181426898</v>
      </c>
      <c r="DH67" s="1">
        <v>55132137.189174801</v>
      </c>
      <c r="DI67" s="1">
        <v>62335772.662950203</v>
      </c>
      <c r="DJ67" s="1">
        <v>62207152.561549403</v>
      </c>
      <c r="DK67" s="1">
        <v>53362146.588981397</v>
      </c>
      <c r="DL67" s="1">
        <v>65662793.301323898</v>
      </c>
      <c r="DM67" s="1">
        <v>62140007.838004</v>
      </c>
      <c r="DN67" s="1">
        <v>69920238.000170499</v>
      </c>
      <c r="DO67" s="1">
        <v>57672943.436103903</v>
      </c>
      <c r="DP67" s="1">
        <v>56756015.877776898</v>
      </c>
      <c r="DQ67" s="1">
        <v>56016277.389071897</v>
      </c>
      <c r="DR67" s="1">
        <v>52086837.664112903</v>
      </c>
      <c r="DS67" s="1">
        <v>104512372.547186</v>
      </c>
      <c r="DT67" s="1">
        <v>58852814.250329599</v>
      </c>
      <c r="DU67" s="1">
        <v>58552601.9012153</v>
      </c>
      <c r="DV67" s="1">
        <v>53283808.8470679</v>
      </c>
      <c r="DW67" s="1">
        <v>52456609.542815402</v>
      </c>
      <c r="DX67" s="1">
        <v>61756744.890767202</v>
      </c>
      <c r="DY67" s="1">
        <v>55990615.887415402</v>
      </c>
      <c r="DZ67" s="1">
        <v>58955057.102596402</v>
      </c>
      <c r="EA67" s="1">
        <v>51455994.741265602</v>
      </c>
      <c r="EB67" s="1">
        <v>53050668.098964401</v>
      </c>
      <c r="EC67" s="1">
        <v>68346950.668803602</v>
      </c>
      <c r="ED67" s="1">
        <v>49174935.996000201</v>
      </c>
      <c r="EE67" s="1">
        <v>60016454.120666601</v>
      </c>
      <c r="EF67" s="1">
        <v>55145265.5569828</v>
      </c>
      <c r="EG67" s="1">
        <v>56840055.887672298</v>
      </c>
      <c r="EH67" s="1">
        <v>57589027.102626801</v>
      </c>
      <c r="EI67" s="1">
        <v>68811810.658772096</v>
      </c>
      <c r="EJ67" s="1">
        <v>58672266.045381799</v>
      </c>
      <c r="EK67" s="1">
        <v>43667734.409090102</v>
      </c>
      <c r="EL67" s="1">
        <v>51590379.342904702</v>
      </c>
      <c r="EM67" s="1">
        <v>63711055.564853497</v>
      </c>
      <c r="EN67" s="1">
        <v>59323612.123753697</v>
      </c>
      <c r="EO67" s="1">
        <v>63093493.516048498</v>
      </c>
      <c r="EP67" s="1">
        <v>51727970.996782601</v>
      </c>
      <c r="EQ67" s="1">
        <v>54240789.8563888</v>
      </c>
      <c r="ER67" s="1">
        <v>51518586.202185899</v>
      </c>
      <c r="ES67" s="1">
        <v>48093622.8310913</v>
      </c>
      <c r="ET67" s="1">
        <v>77508121.396040693</v>
      </c>
      <c r="EU67" s="1">
        <v>58968785.108397201</v>
      </c>
      <c r="EV67" s="1">
        <v>63714782.545505702</v>
      </c>
      <c r="EW67" s="1">
        <v>49883485.812338203</v>
      </c>
      <c r="EX67" s="1">
        <v>55929948.668339901</v>
      </c>
      <c r="EY67" s="1">
        <v>50378317.444634497</v>
      </c>
      <c r="EZ67" s="1">
        <v>54128182.529877402</v>
      </c>
      <c r="FA67" s="1">
        <v>46768686.964307003</v>
      </c>
      <c r="FB67" s="1">
        <v>49393120.899061702</v>
      </c>
      <c r="FC67" s="1">
        <v>43628819.583680697</v>
      </c>
      <c r="FD67" s="1">
        <v>50124159.951784499</v>
      </c>
      <c r="FE67" s="1">
        <v>57284183.662732497</v>
      </c>
      <c r="FF67" s="1">
        <v>44285586.668902598</v>
      </c>
      <c r="FG67" s="1">
        <v>52007870.347490303</v>
      </c>
      <c r="FH67" s="1">
        <v>60895964.513291202</v>
      </c>
      <c r="FI67" s="1">
        <v>58847186.378260598</v>
      </c>
      <c r="FJ67" s="1">
        <v>47747671.308542199</v>
      </c>
      <c r="FK67" s="1">
        <v>48112213.350207701</v>
      </c>
      <c r="FL67" s="1">
        <v>49005530.756622501</v>
      </c>
      <c r="FM67" s="1">
        <v>57540497.211494699</v>
      </c>
      <c r="FN67" s="1">
        <v>63872202.5963066</v>
      </c>
      <c r="FO67" s="1">
        <v>58204011.7029799</v>
      </c>
      <c r="FP67" s="1">
        <v>67008261.153557003</v>
      </c>
      <c r="FQ67" s="1">
        <v>60676719.9177211</v>
      </c>
      <c r="FR67" s="1">
        <v>55632879.178582102</v>
      </c>
      <c r="FS67" s="1">
        <v>54633174.821181402</v>
      </c>
      <c r="FT67" s="1">
        <v>54364863.157080002</v>
      </c>
      <c r="FU67" s="1">
        <v>54811507.363715798</v>
      </c>
      <c r="FV67" s="1">
        <v>86676558.313112795</v>
      </c>
      <c r="FW67" s="1">
        <v>55197714.903700501</v>
      </c>
      <c r="FX67" s="1">
        <v>50211322.514267199</v>
      </c>
      <c r="FY67" s="1">
        <v>53248007.717082903</v>
      </c>
      <c r="FZ67" s="1">
        <v>47323429.714896299</v>
      </c>
      <c r="GA67" s="1">
        <v>61312786.7221426</v>
      </c>
      <c r="GB67" s="1">
        <v>48719951.831898399</v>
      </c>
      <c r="GC67" s="1">
        <v>60544533.849014498</v>
      </c>
      <c r="GD67" s="1">
        <v>73190075.659887299</v>
      </c>
      <c r="GE67" s="1">
        <v>56481791.837244302</v>
      </c>
      <c r="GF67" s="1">
        <v>48945259.897880301</v>
      </c>
      <c r="GG67" s="1">
        <v>50808985.884632103</v>
      </c>
      <c r="GH67" s="1">
        <v>60717943.5055191</v>
      </c>
      <c r="GI67" s="1">
        <v>58185739.848652899</v>
      </c>
      <c r="GJ67" s="1">
        <v>65219141.707133599</v>
      </c>
      <c r="GK67" s="1">
        <v>62260925.198649503</v>
      </c>
      <c r="GL67" s="1">
        <v>51034444.890979096</v>
      </c>
      <c r="GM67" s="1">
        <v>61862083.930973001</v>
      </c>
      <c r="GN67" s="1">
        <v>47592210.529464997</v>
      </c>
      <c r="GO67" s="1">
        <v>53968440.680884801</v>
      </c>
      <c r="GP67" s="1">
        <v>69363666.409924895</v>
      </c>
      <c r="GQ67" s="1">
        <v>91829125.847511604</v>
      </c>
      <c r="GR67" s="1">
        <v>58239987.114047401</v>
      </c>
      <c r="GS67" s="1">
        <v>62321405.082443498</v>
      </c>
      <c r="GT67" s="1">
        <v>55833025.7048233</v>
      </c>
      <c r="GU67" s="1">
        <v>71304417.0634498</v>
      </c>
      <c r="GV67" s="1">
        <v>53668982.899907902</v>
      </c>
      <c r="GW67" s="1">
        <v>68033735.310500905</v>
      </c>
      <c r="GX67" s="1">
        <v>56471570.483902</v>
      </c>
      <c r="GY67" s="1">
        <v>97271453.157021195</v>
      </c>
      <c r="GZ67" s="1">
        <v>56856494.376063399</v>
      </c>
      <c r="HA67" s="1">
        <v>51975587.816178598</v>
      </c>
      <c r="HB67" s="1">
        <v>52248888.782786801</v>
      </c>
      <c r="HC67" s="1">
        <v>59100721.6329946</v>
      </c>
      <c r="HD67" s="1">
        <v>56256475.110957198</v>
      </c>
      <c r="HE67" s="1">
        <v>50840001.842166901</v>
      </c>
      <c r="HF67" s="1">
        <v>43176471.005193897</v>
      </c>
      <c r="HG67" s="1">
        <v>49320942.704539597</v>
      </c>
      <c r="HH67" s="1">
        <v>56270458.077705503</v>
      </c>
      <c r="HI67" s="1">
        <v>64219026.991367802</v>
      </c>
      <c r="HJ67" s="1">
        <v>52483922.161496699</v>
      </c>
      <c r="HK67" s="1">
        <v>63867313.104191601</v>
      </c>
      <c r="HL67" s="1">
        <v>47115540.6560532</v>
      </c>
      <c r="HM67" s="1">
        <v>46593158.498774998</v>
      </c>
      <c r="HN67" s="1">
        <v>57449550.646096699</v>
      </c>
      <c r="HO67" s="1">
        <v>61624548.593296804</v>
      </c>
      <c r="HP67" s="1">
        <v>62627546.6932685</v>
      </c>
      <c r="HQ67" s="1">
        <v>55266059.768842801</v>
      </c>
      <c r="HR67" s="1">
        <v>48691019.2660807</v>
      </c>
      <c r="HS67" s="1">
        <v>53103771.942379802</v>
      </c>
      <c r="HT67" s="1">
        <v>47755108.490108497</v>
      </c>
      <c r="HU67" s="1">
        <v>48582249.217760503</v>
      </c>
      <c r="HV67" s="1">
        <v>43889686.421444997</v>
      </c>
      <c r="HW67" s="1">
        <v>49779201.604182303</v>
      </c>
      <c r="HX67" s="1">
        <v>50083137.386179298</v>
      </c>
      <c r="HY67" s="1">
        <v>43431776.696146697</v>
      </c>
      <c r="HZ67" s="1">
        <v>56568780.485229798</v>
      </c>
      <c r="IA67" s="1">
        <v>57722214.7710739</v>
      </c>
      <c r="IB67" s="1">
        <v>42161930.993061401</v>
      </c>
      <c r="IC67" s="1">
        <v>48820231.647091202</v>
      </c>
      <c r="ID67" s="1">
        <v>49070939.016897403</v>
      </c>
      <c r="IE67" s="1">
        <v>43388441.628171302</v>
      </c>
      <c r="IF67" s="1">
        <v>46636406.050738402</v>
      </c>
      <c r="IG67" s="1">
        <v>41577329.8814082</v>
      </c>
      <c r="IH67" s="1">
        <v>47578199.776079699</v>
      </c>
      <c r="II67" s="1">
        <v>56614183.820000298</v>
      </c>
    </row>
    <row r="68" spans="1:243" x14ac:dyDescent="0.25">
      <c r="A68" s="1" t="s">
        <v>1692</v>
      </c>
      <c r="B68" s="4" t="s">
        <v>316</v>
      </c>
      <c r="C68" s="4" t="s">
        <v>317</v>
      </c>
      <c r="D68" s="35" t="s">
        <v>0</v>
      </c>
      <c r="E68" s="35" t="s">
        <v>0</v>
      </c>
      <c r="F68" s="35" t="s">
        <v>0</v>
      </c>
      <c r="G68" s="35" t="s">
        <v>0</v>
      </c>
      <c r="H68" s="35" t="s">
        <v>0</v>
      </c>
      <c r="I68" s="35" t="s">
        <v>0</v>
      </c>
      <c r="J68" s="35" t="s">
        <v>0</v>
      </c>
      <c r="K68" s="35" t="s">
        <v>0</v>
      </c>
      <c r="L68" s="35" t="s">
        <v>0</v>
      </c>
      <c r="M68" s="35" t="s">
        <v>0</v>
      </c>
      <c r="N68" s="1" t="s">
        <v>0</v>
      </c>
      <c r="O68" s="1" t="s">
        <v>0</v>
      </c>
      <c r="P68" s="1" t="s">
        <v>0</v>
      </c>
      <c r="Q68" s="1" t="s">
        <v>0</v>
      </c>
      <c r="R68" s="1" t="s">
        <v>0</v>
      </c>
      <c r="S68" s="1" t="s">
        <v>0</v>
      </c>
      <c r="T68" s="1" t="s">
        <v>0</v>
      </c>
      <c r="U68" s="1" t="s">
        <v>0</v>
      </c>
      <c r="V68" s="1" t="s">
        <v>0</v>
      </c>
      <c r="W68" s="1" t="s">
        <v>0</v>
      </c>
      <c r="X68" s="1" t="s">
        <v>0</v>
      </c>
      <c r="Y68" s="1" t="s">
        <v>0</v>
      </c>
      <c r="Z68" s="1" t="s">
        <v>0</v>
      </c>
      <c r="AA68" s="1" t="s">
        <v>0</v>
      </c>
      <c r="AB68" s="1" t="s">
        <v>0</v>
      </c>
      <c r="AC68" s="1" t="s">
        <v>0</v>
      </c>
      <c r="AD68" s="1" t="s">
        <v>0</v>
      </c>
      <c r="AE68" s="1" t="s">
        <v>0</v>
      </c>
      <c r="AF68" s="1" t="s">
        <v>0</v>
      </c>
      <c r="AG68" s="1" t="s">
        <v>0</v>
      </c>
      <c r="AH68" s="1" t="s">
        <v>0</v>
      </c>
      <c r="AI68" s="1" t="s">
        <v>0</v>
      </c>
      <c r="AJ68" s="1" t="s">
        <v>0</v>
      </c>
      <c r="AK68" s="1" t="s">
        <v>0</v>
      </c>
      <c r="AL68" s="1" t="s">
        <v>0</v>
      </c>
      <c r="AM68" s="1" t="s">
        <v>0</v>
      </c>
      <c r="AN68" s="1" t="s">
        <v>0</v>
      </c>
      <c r="AO68" s="1" t="s">
        <v>0</v>
      </c>
      <c r="AP68" s="1" t="s">
        <v>0</v>
      </c>
      <c r="AQ68" s="1" t="s">
        <v>0</v>
      </c>
      <c r="AR68" s="1" t="s">
        <v>0</v>
      </c>
      <c r="AS68" s="1" t="s">
        <v>0</v>
      </c>
      <c r="AT68" s="1" t="s">
        <v>0</v>
      </c>
      <c r="AU68" s="1" t="s">
        <v>0</v>
      </c>
      <c r="AV68" s="1" t="s">
        <v>0</v>
      </c>
      <c r="AW68" s="1" t="s">
        <v>0</v>
      </c>
      <c r="AX68" s="1" t="s">
        <v>0</v>
      </c>
      <c r="AY68" s="1" t="s">
        <v>0</v>
      </c>
      <c r="AZ68" s="1" t="s">
        <v>0</v>
      </c>
      <c r="BA68" s="1" t="s">
        <v>0</v>
      </c>
      <c r="BB68" s="1" t="s">
        <v>0</v>
      </c>
      <c r="BC68" s="1" t="s">
        <v>0</v>
      </c>
      <c r="BD68" s="1" t="s">
        <v>0</v>
      </c>
      <c r="BE68" s="1" t="s">
        <v>0</v>
      </c>
      <c r="BF68" s="1" t="s">
        <v>0</v>
      </c>
      <c r="BG68" s="1" t="s">
        <v>0</v>
      </c>
      <c r="BH68" s="1" t="s">
        <v>0</v>
      </c>
      <c r="BI68" s="1" t="s">
        <v>0</v>
      </c>
      <c r="BJ68" s="1" t="s">
        <v>0</v>
      </c>
      <c r="BK68" s="1" t="s">
        <v>0</v>
      </c>
      <c r="BL68" s="1" t="s">
        <v>0</v>
      </c>
      <c r="BM68" s="1" t="s">
        <v>0</v>
      </c>
      <c r="BN68" s="1" t="s">
        <v>0</v>
      </c>
      <c r="BO68" s="1" t="s">
        <v>0</v>
      </c>
      <c r="BP68" s="1" t="s">
        <v>0</v>
      </c>
      <c r="BQ68" s="1" t="s">
        <v>0</v>
      </c>
      <c r="BR68" s="1" t="s">
        <v>0</v>
      </c>
      <c r="BS68" s="1" t="s">
        <v>0</v>
      </c>
      <c r="BT68" s="1" t="s">
        <v>0</v>
      </c>
      <c r="BU68" s="1" t="s">
        <v>0</v>
      </c>
      <c r="BV68" s="1" t="s">
        <v>0</v>
      </c>
      <c r="BW68" s="1" t="s">
        <v>0</v>
      </c>
      <c r="BX68" s="1" t="s">
        <v>0</v>
      </c>
      <c r="BY68" s="1" t="s">
        <v>0</v>
      </c>
      <c r="BZ68" s="1" t="s">
        <v>0</v>
      </c>
      <c r="CA68" s="1" t="s">
        <v>0</v>
      </c>
      <c r="CB68" s="1" t="s">
        <v>0</v>
      </c>
      <c r="CC68" s="1" t="s">
        <v>0</v>
      </c>
      <c r="CD68" s="1" t="s">
        <v>0</v>
      </c>
      <c r="CE68" s="1" t="s">
        <v>0</v>
      </c>
      <c r="CF68" s="1" t="s">
        <v>0</v>
      </c>
      <c r="CG68" s="1" t="s">
        <v>0</v>
      </c>
      <c r="CH68" s="1" t="s">
        <v>0</v>
      </c>
      <c r="CI68" s="1" t="s">
        <v>0</v>
      </c>
      <c r="CJ68" s="1" t="s">
        <v>0</v>
      </c>
      <c r="CK68" s="1" t="s">
        <v>0</v>
      </c>
      <c r="CL68" s="1" t="s">
        <v>0</v>
      </c>
      <c r="CM68" s="1" t="s">
        <v>0</v>
      </c>
      <c r="CN68" s="1" t="s">
        <v>0</v>
      </c>
      <c r="CO68" s="1" t="s">
        <v>0</v>
      </c>
      <c r="CP68" s="1" t="s">
        <v>0</v>
      </c>
      <c r="CQ68" s="1" t="s">
        <v>0</v>
      </c>
      <c r="CR68" s="1" t="s">
        <v>0</v>
      </c>
      <c r="CS68" s="1" t="s">
        <v>0</v>
      </c>
      <c r="CT68" s="1" t="s">
        <v>0</v>
      </c>
      <c r="CU68" s="1" t="s">
        <v>0</v>
      </c>
      <c r="CV68" s="1" t="s">
        <v>0</v>
      </c>
      <c r="CW68" s="1" t="s">
        <v>0</v>
      </c>
      <c r="CX68" s="1" t="s">
        <v>0</v>
      </c>
      <c r="CY68" s="1" t="s">
        <v>0</v>
      </c>
      <c r="CZ68" s="1" t="s">
        <v>0</v>
      </c>
      <c r="DA68" s="1" t="s">
        <v>0</v>
      </c>
      <c r="DB68" s="1" t="s">
        <v>0</v>
      </c>
      <c r="DC68" s="1" t="s">
        <v>0</v>
      </c>
      <c r="DD68" s="1" t="s">
        <v>0</v>
      </c>
      <c r="DE68" s="1" t="s">
        <v>0</v>
      </c>
      <c r="DF68" s="1" t="s">
        <v>0</v>
      </c>
      <c r="DG68" s="1" t="s">
        <v>0</v>
      </c>
      <c r="DH68" s="1" t="s">
        <v>0</v>
      </c>
      <c r="DI68" s="1" t="s">
        <v>0</v>
      </c>
      <c r="DJ68" s="1" t="s">
        <v>0</v>
      </c>
      <c r="DK68" s="1" t="s">
        <v>0</v>
      </c>
      <c r="DL68" s="1" t="s">
        <v>0</v>
      </c>
      <c r="DM68" s="1" t="s">
        <v>0</v>
      </c>
      <c r="DN68" s="1" t="s">
        <v>0</v>
      </c>
      <c r="DO68" s="1" t="s">
        <v>0</v>
      </c>
      <c r="DP68" s="1" t="s">
        <v>0</v>
      </c>
      <c r="DQ68" s="1" t="s">
        <v>0</v>
      </c>
      <c r="DR68" s="1" t="s">
        <v>0</v>
      </c>
      <c r="DS68" s="1" t="s">
        <v>0</v>
      </c>
      <c r="DT68" s="1" t="s">
        <v>0</v>
      </c>
      <c r="DU68" s="1" t="s">
        <v>0</v>
      </c>
      <c r="DV68" s="1" t="s">
        <v>0</v>
      </c>
      <c r="DW68" s="1" t="s">
        <v>0</v>
      </c>
      <c r="DX68" s="1" t="s">
        <v>0</v>
      </c>
      <c r="DY68" s="1" t="s">
        <v>0</v>
      </c>
      <c r="DZ68" s="1" t="s">
        <v>0</v>
      </c>
      <c r="EA68" s="1" t="s">
        <v>0</v>
      </c>
      <c r="EB68" s="1" t="s">
        <v>0</v>
      </c>
      <c r="EC68" s="1" t="s">
        <v>0</v>
      </c>
      <c r="ED68" s="1" t="s">
        <v>0</v>
      </c>
      <c r="EE68" s="1" t="s">
        <v>0</v>
      </c>
      <c r="EF68" s="1" t="s">
        <v>0</v>
      </c>
      <c r="EG68" s="1" t="s">
        <v>0</v>
      </c>
      <c r="EH68" s="1" t="s">
        <v>0</v>
      </c>
      <c r="EI68" s="1" t="s">
        <v>0</v>
      </c>
      <c r="EJ68" s="1" t="s">
        <v>0</v>
      </c>
      <c r="EK68" s="1" t="s">
        <v>0</v>
      </c>
      <c r="EL68" s="1" t="s">
        <v>0</v>
      </c>
      <c r="EM68" s="1" t="s">
        <v>0</v>
      </c>
      <c r="EN68" s="1" t="s">
        <v>0</v>
      </c>
      <c r="EO68" s="1" t="s">
        <v>0</v>
      </c>
      <c r="EP68" s="1" t="s">
        <v>0</v>
      </c>
      <c r="EQ68" s="1" t="s">
        <v>0</v>
      </c>
      <c r="ER68" s="1" t="s">
        <v>0</v>
      </c>
      <c r="ES68" s="1" t="s">
        <v>0</v>
      </c>
      <c r="ET68" s="1" t="s">
        <v>0</v>
      </c>
      <c r="EU68" s="1" t="s">
        <v>0</v>
      </c>
      <c r="EV68" s="1" t="s">
        <v>0</v>
      </c>
      <c r="EW68" s="1" t="s">
        <v>0</v>
      </c>
      <c r="EX68" s="1" t="s">
        <v>0</v>
      </c>
      <c r="EY68" s="1" t="s">
        <v>0</v>
      </c>
      <c r="EZ68" s="1" t="s">
        <v>0</v>
      </c>
      <c r="FA68" s="1" t="s">
        <v>0</v>
      </c>
      <c r="FB68" s="1" t="s">
        <v>0</v>
      </c>
      <c r="FC68" s="1" t="s">
        <v>0</v>
      </c>
      <c r="FD68" s="1" t="s">
        <v>0</v>
      </c>
      <c r="FE68" s="1" t="s">
        <v>0</v>
      </c>
      <c r="FF68" s="1" t="s">
        <v>0</v>
      </c>
      <c r="FG68" s="1" t="s">
        <v>0</v>
      </c>
      <c r="FH68" s="1" t="s">
        <v>0</v>
      </c>
      <c r="FI68" s="1" t="s">
        <v>0</v>
      </c>
      <c r="FJ68" s="1" t="s">
        <v>0</v>
      </c>
      <c r="FK68" s="1" t="s">
        <v>0</v>
      </c>
      <c r="FL68" s="1" t="s">
        <v>0</v>
      </c>
      <c r="FM68" s="1" t="s">
        <v>0</v>
      </c>
      <c r="FN68" s="1" t="s">
        <v>0</v>
      </c>
      <c r="FO68" s="1" t="s">
        <v>0</v>
      </c>
      <c r="FP68" s="1" t="s">
        <v>0</v>
      </c>
      <c r="FQ68" s="1" t="s">
        <v>0</v>
      </c>
      <c r="FR68" s="1" t="s">
        <v>0</v>
      </c>
      <c r="FS68" s="1" t="s">
        <v>0</v>
      </c>
      <c r="FT68" s="1" t="s">
        <v>0</v>
      </c>
      <c r="FU68" s="1" t="s">
        <v>0</v>
      </c>
      <c r="FV68" s="1" t="s">
        <v>0</v>
      </c>
      <c r="FW68" s="1" t="s">
        <v>0</v>
      </c>
      <c r="FX68" s="1" t="s">
        <v>0</v>
      </c>
      <c r="FY68" s="1" t="s">
        <v>0</v>
      </c>
      <c r="FZ68" s="1" t="s">
        <v>0</v>
      </c>
      <c r="GA68" s="1" t="s">
        <v>0</v>
      </c>
      <c r="GB68" s="1" t="s">
        <v>0</v>
      </c>
      <c r="GC68" s="1" t="s">
        <v>0</v>
      </c>
      <c r="GD68" s="1" t="s">
        <v>0</v>
      </c>
      <c r="GE68" s="1" t="s">
        <v>0</v>
      </c>
      <c r="GF68" s="1" t="s">
        <v>0</v>
      </c>
      <c r="GG68" s="1" t="s">
        <v>0</v>
      </c>
      <c r="GH68" s="1" t="s">
        <v>0</v>
      </c>
      <c r="GI68" s="1" t="s">
        <v>0</v>
      </c>
      <c r="GJ68" s="1" t="s">
        <v>0</v>
      </c>
      <c r="GK68" s="1" t="s">
        <v>0</v>
      </c>
      <c r="GL68" s="1" t="s">
        <v>0</v>
      </c>
      <c r="GM68" s="1" t="s">
        <v>0</v>
      </c>
      <c r="GN68" s="1" t="s">
        <v>0</v>
      </c>
      <c r="GO68" s="1" t="s">
        <v>0</v>
      </c>
      <c r="GP68" s="1" t="s">
        <v>0</v>
      </c>
      <c r="GQ68" s="1" t="s">
        <v>0</v>
      </c>
      <c r="GR68" s="1" t="s">
        <v>0</v>
      </c>
      <c r="GS68" s="1" t="s">
        <v>0</v>
      </c>
      <c r="GT68" s="1" t="s">
        <v>0</v>
      </c>
      <c r="GU68" s="1" t="s">
        <v>0</v>
      </c>
      <c r="GV68" s="1" t="s">
        <v>0</v>
      </c>
      <c r="GW68" s="1" t="s">
        <v>0</v>
      </c>
      <c r="GX68" s="1" t="s">
        <v>0</v>
      </c>
      <c r="GY68" s="1" t="s">
        <v>0</v>
      </c>
      <c r="GZ68" s="1" t="s">
        <v>0</v>
      </c>
      <c r="HA68" s="1" t="s">
        <v>0</v>
      </c>
      <c r="HB68" s="1" t="s">
        <v>0</v>
      </c>
      <c r="HC68" s="1" t="s">
        <v>0</v>
      </c>
      <c r="HD68" s="1" t="s">
        <v>0</v>
      </c>
      <c r="HE68" s="1" t="s">
        <v>0</v>
      </c>
      <c r="HF68" s="1" t="s">
        <v>0</v>
      </c>
      <c r="HG68" s="1" t="s">
        <v>0</v>
      </c>
      <c r="HH68" s="1" t="s">
        <v>0</v>
      </c>
      <c r="HI68" s="1" t="s">
        <v>0</v>
      </c>
      <c r="HJ68" s="1" t="s">
        <v>0</v>
      </c>
      <c r="HK68" s="1" t="s">
        <v>0</v>
      </c>
      <c r="HL68" s="1" t="s">
        <v>0</v>
      </c>
      <c r="HM68" s="1" t="s">
        <v>0</v>
      </c>
      <c r="HN68" s="1" t="s">
        <v>0</v>
      </c>
      <c r="HO68" s="1" t="s">
        <v>0</v>
      </c>
      <c r="HP68" s="1" t="s">
        <v>0</v>
      </c>
      <c r="HQ68" s="1" t="s">
        <v>0</v>
      </c>
      <c r="HR68" s="1" t="s">
        <v>0</v>
      </c>
      <c r="HS68" s="1" t="s">
        <v>0</v>
      </c>
      <c r="HT68" s="1" t="s">
        <v>0</v>
      </c>
      <c r="HU68" s="1" t="s">
        <v>0</v>
      </c>
      <c r="HV68" s="1" t="s">
        <v>0</v>
      </c>
      <c r="HW68" s="1" t="s">
        <v>0</v>
      </c>
      <c r="HX68" s="1" t="s">
        <v>0</v>
      </c>
      <c r="HY68" s="1" t="s">
        <v>0</v>
      </c>
      <c r="HZ68" s="1" t="s">
        <v>0</v>
      </c>
      <c r="IA68" s="1" t="s">
        <v>0</v>
      </c>
      <c r="IB68" s="1" t="s">
        <v>0</v>
      </c>
      <c r="IC68" s="1" t="s">
        <v>0</v>
      </c>
      <c r="ID68" s="1" t="s">
        <v>0</v>
      </c>
      <c r="IE68" s="1" t="s">
        <v>0</v>
      </c>
      <c r="IF68" s="1" t="s">
        <v>0</v>
      </c>
      <c r="IG68" s="1" t="s">
        <v>0</v>
      </c>
      <c r="IH68" s="1" t="s">
        <v>0</v>
      </c>
      <c r="II68" s="1" t="s">
        <v>0</v>
      </c>
    </row>
    <row r="69" spans="1:243" x14ac:dyDescent="0.25">
      <c r="A69" s="1" t="s">
        <v>1693</v>
      </c>
      <c r="B69" s="4" t="s">
        <v>321</v>
      </c>
      <c r="C69" s="4" t="s">
        <v>322</v>
      </c>
      <c r="D69" s="35" t="s">
        <v>0</v>
      </c>
      <c r="E69" s="35" t="s">
        <v>0</v>
      </c>
      <c r="F69" s="35" t="s">
        <v>0</v>
      </c>
      <c r="G69" s="35" t="s">
        <v>0</v>
      </c>
      <c r="H69" s="35" t="s">
        <v>0</v>
      </c>
      <c r="I69" s="35" t="s">
        <v>0</v>
      </c>
      <c r="J69" s="35" t="s">
        <v>0</v>
      </c>
      <c r="K69" s="35" t="s">
        <v>0</v>
      </c>
      <c r="L69" s="35" t="s">
        <v>0</v>
      </c>
      <c r="M69" s="35" t="s">
        <v>0</v>
      </c>
      <c r="N69" s="1" t="s">
        <v>0</v>
      </c>
      <c r="O69" s="1" t="s">
        <v>0</v>
      </c>
      <c r="P69" s="1" t="s">
        <v>0</v>
      </c>
      <c r="Q69" s="1" t="s">
        <v>0</v>
      </c>
      <c r="R69" s="1" t="s">
        <v>0</v>
      </c>
      <c r="S69" s="1" t="s">
        <v>0</v>
      </c>
      <c r="T69" s="1" t="s">
        <v>0</v>
      </c>
      <c r="U69" s="1" t="s">
        <v>0</v>
      </c>
      <c r="V69" s="1" t="s">
        <v>0</v>
      </c>
      <c r="W69" s="1" t="s">
        <v>0</v>
      </c>
      <c r="X69" s="1" t="s">
        <v>0</v>
      </c>
      <c r="Y69" s="1" t="s">
        <v>0</v>
      </c>
      <c r="Z69" s="1" t="s">
        <v>0</v>
      </c>
      <c r="AA69" s="1" t="s">
        <v>0</v>
      </c>
      <c r="AB69" s="1" t="s">
        <v>0</v>
      </c>
      <c r="AC69" s="1" t="s">
        <v>0</v>
      </c>
      <c r="AD69" s="1" t="s">
        <v>0</v>
      </c>
      <c r="AE69" s="1" t="s">
        <v>0</v>
      </c>
      <c r="AF69" s="1" t="s">
        <v>0</v>
      </c>
      <c r="AG69" s="1" t="s">
        <v>0</v>
      </c>
      <c r="AH69" s="1" t="s">
        <v>0</v>
      </c>
      <c r="AI69" s="1" t="s">
        <v>0</v>
      </c>
      <c r="AJ69" s="1" t="s">
        <v>0</v>
      </c>
      <c r="AK69" s="1" t="s">
        <v>0</v>
      </c>
      <c r="AL69" s="1" t="s">
        <v>0</v>
      </c>
      <c r="AM69" s="1" t="s">
        <v>0</v>
      </c>
      <c r="AN69" s="1" t="s">
        <v>0</v>
      </c>
      <c r="AO69" s="1" t="s">
        <v>0</v>
      </c>
      <c r="AP69" s="1" t="s">
        <v>0</v>
      </c>
      <c r="AQ69" s="1" t="s">
        <v>0</v>
      </c>
      <c r="AR69" s="1" t="s">
        <v>0</v>
      </c>
      <c r="AS69" s="1" t="s">
        <v>0</v>
      </c>
      <c r="AT69" s="1" t="s">
        <v>0</v>
      </c>
      <c r="AU69" s="1" t="s">
        <v>0</v>
      </c>
      <c r="AV69" s="1" t="s">
        <v>0</v>
      </c>
      <c r="AW69" s="1" t="s">
        <v>0</v>
      </c>
      <c r="AX69" s="1" t="s">
        <v>0</v>
      </c>
      <c r="AY69" s="1" t="s">
        <v>0</v>
      </c>
      <c r="AZ69" s="1" t="s">
        <v>0</v>
      </c>
      <c r="BA69" s="1" t="s">
        <v>0</v>
      </c>
      <c r="BB69" s="1" t="s">
        <v>0</v>
      </c>
      <c r="BC69" s="1" t="s">
        <v>0</v>
      </c>
      <c r="BD69" s="1" t="s">
        <v>0</v>
      </c>
      <c r="BE69" s="1" t="s">
        <v>0</v>
      </c>
      <c r="BF69" s="1" t="s">
        <v>0</v>
      </c>
      <c r="BG69" s="1" t="s">
        <v>0</v>
      </c>
      <c r="BH69" s="1" t="s">
        <v>0</v>
      </c>
      <c r="BI69" s="1" t="s">
        <v>0</v>
      </c>
      <c r="BJ69" s="1" t="s">
        <v>0</v>
      </c>
      <c r="BK69" s="1" t="s">
        <v>0</v>
      </c>
      <c r="BL69" s="1" t="s">
        <v>0</v>
      </c>
      <c r="BM69" s="1" t="s">
        <v>0</v>
      </c>
      <c r="BN69" s="1" t="s">
        <v>0</v>
      </c>
      <c r="BO69" s="1" t="s">
        <v>0</v>
      </c>
      <c r="BP69" s="1" t="s">
        <v>0</v>
      </c>
      <c r="BQ69" s="1" t="s">
        <v>0</v>
      </c>
      <c r="BR69" s="1" t="s">
        <v>0</v>
      </c>
      <c r="BS69" s="1" t="s">
        <v>0</v>
      </c>
      <c r="BT69" s="1" t="s">
        <v>0</v>
      </c>
      <c r="BU69" s="1" t="s">
        <v>0</v>
      </c>
      <c r="BV69" s="1" t="s">
        <v>0</v>
      </c>
      <c r="BW69" s="1" t="s">
        <v>0</v>
      </c>
      <c r="BX69" s="1" t="s">
        <v>0</v>
      </c>
      <c r="BY69" s="1" t="s">
        <v>0</v>
      </c>
      <c r="BZ69" s="1" t="s">
        <v>0</v>
      </c>
      <c r="CA69" s="1" t="s">
        <v>0</v>
      </c>
      <c r="CB69" s="1" t="s">
        <v>0</v>
      </c>
      <c r="CC69" s="1" t="s">
        <v>0</v>
      </c>
      <c r="CD69" s="1" t="s">
        <v>0</v>
      </c>
      <c r="CE69" s="1" t="s">
        <v>0</v>
      </c>
      <c r="CF69" s="1" t="s">
        <v>0</v>
      </c>
      <c r="CG69" s="1" t="s">
        <v>0</v>
      </c>
      <c r="CH69" s="1" t="s">
        <v>0</v>
      </c>
      <c r="CI69" s="1" t="s">
        <v>0</v>
      </c>
      <c r="CJ69" s="1" t="s">
        <v>0</v>
      </c>
      <c r="CK69" s="1" t="s">
        <v>0</v>
      </c>
      <c r="CL69" s="1" t="s">
        <v>0</v>
      </c>
      <c r="CM69" s="1" t="s">
        <v>0</v>
      </c>
      <c r="CN69" s="1" t="s">
        <v>0</v>
      </c>
      <c r="CO69" s="1" t="s">
        <v>0</v>
      </c>
      <c r="CP69" s="1" t="s">
        <v>0</v>
      </c>
      <c r="CQ69" s="1" t="s">
        <v>0</v>
      </c>
      <c r="CR69" s="1" t="s">
        <v>0</v>
      </c>
      <c r="CS69" s="1" t="s">
        <v>0</v>
      </c>
      <c r="CT69" s="1" t="s">
        <v>0</v>
      </c>
      <c r="CU69" s="1" t="s">
        <v>0</v>
      </c>
      <c r="CV69" s="1" t="s">
        <v>0</v>
      </c>
      <c r="CW69" s="1" t="s">
        <v>0</v>
      </c>
      <c r="CX69" s="1" t="s">
        <v>0</v>
      </c>
      <c r="CY69" s="1" t="s">
        <v>0</v>
      </c>
      <c r="CZ69" s="1" t="s">
        <v>0</v>
      </c>
      <c r="DA69" s="1" t="s">
        <v>0</v>
      </c>
      <c r="DB69" s="1" t="s">
        <v>0</v>
      </c>
      <c r="DC69" s="1" t="s">
        <v>0</v>
      </c>
      <c r="DD69" s="1" t="s">
        <v>0</v>
      </c>
      <c r="DE69" s="1" t="s">
        <v>0</v>
      </c>
      <c r="DF69" s="1" t="s">
        <v>0</v>
      </c>
      <c r="DG69" s="1" t="s">
        <v>0</v>
      </c>
      <c r="DH69" s="1" t="s">
        <v>0</v>
      </c>
      <c r="DI69" s="1" t="s">
        <v>0</v>
      </c>
      <c r="DJ69" s="1" t="s">
        <v>0</v>
      </c>
      <c r="DK69" s="1" t="s">
        <v>0</v>
      </c>
      <c r="DL69" s="1" t="s">
        <v>0</v>
      </c>
      <c r="DM69" s="1" t="s">
        <v>0</v>
      </c>
      <c r="DN69" s="1" t="s">
        <v>0</v>
      </c>
      <c r="DO69" s="1" t="s">
        <v>0</v>
      </c>
      <c r="DP69" s="1" t="s">
        <v>0</v>
      </c>
      <c r="DQ69" s="1" t="s">
        <v>0</v>
      </c>
      <c r="DR69" s="1" t="s">
        <v>0</v>
      </c>
      <c r="DS69" s="1" t="s">
        <v>0</v>
      </c>
      <c r="DT69" s="1" t="s">
        <v>0</v>
      </c>
      <c r="DU69" s="1" t="s">
        <v>0</v>
      </c>
      <c r="DV69" s="1" t="s">
        <v>0</v>
      </c>
      <c r="DW69" s="1" t="s">
        <v>0</v>
      </c>
      <c r="DX69" s="1" t="s">
        <v>0</v>
      </c>
      <c r="DY69" s="1" t="s">
        <v>0</v>
      </c>
      <c r="DZ69" s="1" t="s">
        <v>0</v>
      </c>
      <c r="EA69" s="1" t="s">
        <v>0</v>
      </c>
      <c r="EB69" s="1" t="s">
        <v>0</v>
      </c>
      <c r="EC69" s="1" t="s">
        <v>0</v>
      </c>
      <c r="ED69" s="1" t="s">
        <v>0</v>
      </c>
      <c r="EE69" s="1" t="s">
        <v>0</v>
      </c>
      <c r="EF69" s="1" t="s">
        <v>0</v>
      </c>
      <c r="EG69" s="1" t="s">
        <v>0</v>
      </c>
      <c r="EH69" s="1" t="s">
        <v>0</v>
      </c>
      <c r="EI69" s="1" t="s">
        <v>0</v>
      </c>
      <c r="EJ69" s="1" t="s">
        <v>0</v>
      </c>
      <c r="EK69" s="1" t="s">
        <v>0</v>
      </c>
      <c r="EL69" s="1" t="s">
        <v>0</v>
      </c>
      <c r="EM69" s="1" t="s">
        <v>0</v>
      </c>
      <c r="EN69" s="1" t="s">
        <v>0</v>
      </c>
      <c r="EO69" s="1" t="s">
        <v>0</v>
      </c>
      <c r="EP69" s="1" t="s">
        <v>0</v>
      </c>
      <c r="EQ69" s="1" t="s">
        <v>0</v>
      </c>
      <c r="ER69" s="1" t="s">
        <v>0</v>
      </c>
      <c r="ES69" s="1" t="s">
        <v>0</v>
      </c>
      <c r="ET69" s="1" t="s">
        <v>0</v>
      </c>
      <c r="EU69" s="1" t="s">
        <v>0</v>
      </c>
      <c r="EV69" s="1" t="s">
        <v>0</v>
      </c>
      <c r="EW69" s="1" t="s">
        <v>0</v>
      </c>
      <c r="EX69" s="1" t="s">
        <v>0</v>
      </c>
      <c r="EY69" s="1" t="s">
        <v>0</v>
      </c>
      <c r="EZ69" s="1" t="s">
        <v>0</v>
      </c>
      <c r="FA69" s="1" t="s">
        <v>0</v>
      </c>
      <c r="FB69" s="1" t="s">
        <v>0</v>
      </c>
      <c r="FC69" s="1" t="s">
        <v>0</v>
      </c>
      <c r="FD69" s="1" t="s">
        <v>0</v>
      </c>
      <c r="FE69" s="1" t="s">
        <v>0</v>
      </c>
      <c r="FF69" s="1" t="s">
        <v>0</v>
      </c>
      <c r="FG69" s="1" t="s">
        <v>0</v>
      </c>
      <c r="FH69" s="1" t="s">
        <v>0</v>
      </c>
      <c r="FI69" s="1" t="s">
        <v>0</v>
      </c>
      <c r="FJ69" s="1" t="s">
        <v>0</v>
      </c>
      <c r="FK69" s="1" t="s">
        <v>0</v>
      </c>
      <c r="FL69" s="1" t="s">
        <v>0</v>
      </c>
      <c r="FM69" s="1" t="s">
        <v>0</v>
      </c>
      <c r="FN69" s="1" t="s">
        <v>0</v>
      </c>
      <c r="FO69" s="1" t="s">
        <v>0</v>
      </c>
      <c r="FP69" s="1" t="s">
        <v>0</v>
      </c>
      <c r="FQ69" s="1" t="s">
        <v>0</v>
      </c>
      <c r="FR69" s="1" t="s">
        <v>0</v>
      </c>
      <c r="FS69" s="1" t="s">
        <v>0</v>
      </c>
      <c r="FT69" s="1" t="s">
        <v>0</v>
      </c>
      <c r="FU69" s="1" t="s">
        <v>0</v>
      </c>
      <c r="FV69" s="1" t="s">
        <v>0</v>
      </c>
      <c r="FW69" s="1" t="s">
        <v>0</v>
      </c>
      <c r="FX69" s="1" t="s">
        <v>0</v>
      </c>
      <c r="FY69" s="1" t="s">
        <v>0</v>
      </c>
      <c r="FZ69" s="1" t="s">
        <v>0</v>
      </c>
      <c r="GA69" s="1" t="s">
        <v>0</v>
      </c>
      <c r="GB69" s="1" t="s">
        <v>0</v>
      </c>
      <c r="GC69" s="1" t="s">
        <v>0</v>
      </c>
      <c r="GD69" s="1" t="s">
        <v>0</v>
      </c>
      <c r="GE69" s="1" t="s">
        <v>0</v>
      </c>
      <c r="GF69" s="1" t="s">
        <v>0</v>
      </c>
      <c r="GG69" s="1" t="s">
        <v>0</v>
      </c>
      <c r="GH69" s="1" t="s">
        <v>0</v>
      </c>
      <c r="GI69" s="1" t="s">
        <v>0</v>
      </c>
      <c r="GJ69" s="1" t="s">
        <v>0</v>
      </c>
      <c r="GK69" s="1" t="s">
        <v>0</v>
      </c>
      <c r="GL69" s="1" t="s">
        <v>0</v>
      </c>
      <c r="GM69" s="1" t="s">
        <v>0</v>
      </c>
      <c r="GN69" s="1" t="s">
        <v>0</v>
      </c>
      <c r="GO69" s="1" t="s">
        <v>0</v>
      </c>
      <c r="GP69" s="1" t="s">
        <v>0</v>
      </c>
      <c r="GQ69" s="1" t="s">
        <v>0</v>
      </c>
      <c r="GR69" s="1" t="s">
        <v>0</v>
      </c>
      <c r="GS69" s="1" t="s">
        <v>0</v>
      </c>
      <c r="GT69" s="1" t="s">
        <v>0</v>
      </c>
      <c r="GU69" s="1" t="s">
        <v>0</v>
      </c>
      <c r="GV69" s="1" t="s">
        <v>0</v>
      </c>
      <c r="GW69" s="1" t="s">
        <v>0</v>
      </c>
      <c r="GX69" s="1" t="s">
        <v>0</v>
      </c>
      <c r="GY69" s="1" t="s">
        <v>0</v>
      </c>
      <c r="GZ69" s="1" t="s">
        <v>0</v>
      </c>
      <c r="HA69" s="1" t="s">
        <v>0</v>
      </c>
      <c r="HB69" s="1" t="s">
        <v>0</v>
      </c>
      <c r="HC69" s="1" t="s">
        <v>0</v>
      </c>
      <c r="HD69" s="1" t="s">
        <v>0</v>
      </c>
      <c r="HE69" s="1" t="s">
        <v>0</v>
      </c>
      <c r="HF69" s="1" t="s">
        <v>0</v>
      </c>
      <c r="HG69" s="1" t="s">
        <v>0</v>
      </c>
      <c r="HH69" s="1" t="s">
        <v>0</v>
      </c>
      <c r="HI69" s="1" t="s">
        <v>0</v>
      </c>
      <c r="HJ69" s="1" t="s">
        <v>0</v>
      </c>
      <c r="HK69" s="1" t="s">
        <v>0</v>
      </c>
      <c r="HL69" s="1" t="s">
        <v>0</v>
      </c>
      <c r="HM69" s="1" t="s">
        <v>0</v>
      </c>
      <c r="HN69" s="1" t="s">
        <v>0</v>
      </c>
      <c r="HO69" s="1" t="s">
        <v>0</v>
      </c>
      <c r="HP69" s="1" t="s">
        <v>0</v>
      </c>
      <c r="HQ69" s="1" t="s">
        <v>0</v>
      </c>
      <c r="HR69" s="1" t="s">
        <v>0</v>
      </c>
      <c r="HS69" s="1" t="s">
        <v>0</v>
      </c>
      <c r="HT69" s="1" t="s">
        <v>0</v>
      </c>
      <c r="HU69" s="1" t="s">
        <v>0</v>
      </c>
      <c r="HV69" s="1" t="s">
        <v>0</v>
      </c>
      <c r="HW69" s="1" t="s">
        <v>0</v>
      </c>
      <c r="HX69" s="1" t="s">
        <v>0</v>
      </c>
      <c r="HY69" s="1" t="s">
        <v>0</v>
      </c>
      <c r="HZ69" s="1" t="s">
        <v>0</v>
      </c>
      <c r="IA69" s="1" t="s">
        <v>0</v>
      </c>
      <c r="IB69" s="1" t="s">
        <v>0</v>
      </c>
      <c r="IC69" s="1" t="s">
        <v>0</v>
      </c>
      <c r="ID69" s="1" t="s">
        <v>0</v>
      </c>
      <c r="IE69" s="1" t="s">
        <v>0</v>
      </c>
      <c r="IF69" s="1" t="s">
        <v>0</v>
      </c>
      <c r="IG69" s="1" t="s">
        <v>0</v>
      </c>
      <c r="IH69" s="1" t="s">
        <v>0</v>
      </c>
      <c r="II69" s="1" t="s">
        <v>0</v>
      </c>
    </row>
    <row r="70" spans="1:243" x14ac:dyDescent="0.25">
      <c r="A70" s="1" t="s">
        <v>1694</v>
      </c>
      <c r="B70" s="4" t="s">
        <v>326</v>
      </c>
      <c r="C70" s="4" t="s">
        <v>327</v>
      </c>
      <c r="D70" s="35">
        <v>29984765.661763899</v>
      </c>
      <c r="E70" s="35">
        <v>27992188.133717202</v>
      </c>
      <c r="F70" s="35">
        <v>29750706.1544194</v>
      </c>
      <c r="G70" s="35">
        <v>41038678.480160303</v>
      </c>
      <c r="H70" s="35">
        <v>51964545.757015102</v>
      </c>
      <c r="I70" s="35">
        <v>19837824.506403498</v>
      </c>
      <c r="J70" s="35">
        <v>54417311.9598369</v>
      </c>
      <c r="K70" s="35">
        <v>45006026.618378498</v>
      </c>
      <c r="L70" s="35">
        <v>50068988.263402998</v>
      </c>
      <c r="M70" s="35">
        <v>33619583.534856603</v>
      </c>
      <c r="N70" s="1">
        <v>54018984.231132001</v>
      </c>
      <c r="O70" s="1">
        <v>53428047.816802599</v>
      </c>
      <c r="P70" s="1">
        <v>44232472.297562502</v>
      </c>
      <c r="Q70" s="1">
        <v>58444695.229637198</v>
      </c>
      <c r="R70" s="1">
        <v>60534444.052496202</v>
      </c>
      <c r="S70" s="1">
        <v>42668672.0622916</v>
      </c>
      <c r="T70" s="1">
        <v>50444275.665422499</v>
      </c>
      <c r="U70" s="1">
        <v>52400650.788054898</v>
      </c>
      <c r="V70" s="1">
        <v>53077311.973040901</v>
      </c>
      <c r="W70" s="1">
        <v>50184368.038799003</v>
      </c>
      <c r="X70" s="1">
        <v>45376866.767444901</v>
      </c>
      <c r="Y70" s="1">
        <v>47523033.177861102</v>
      </c>
      <c r="Z70" s="1">
        <v>49299206.435815699</v>
      </c>
      <c r="AA70" s="1">
        <v>53775519.176959902</v>
      </c>
      <c r="AB70" s="1">
        <v>44491791.991668902</v>
      </c>
      <c r="AC70" s="1">
        <v>40186750.424018197</v>
      </c>
      <c r="AD70" s="1">
        <v>37149071.015182696</v>
      </c>
      <c r="AE70" s="1">
        <v>39329534.123735897</v>
      </c>
      <c r="AF70" s="1">
        <v>45093448.027870499</v>
      </c>
      <c r="AG70" s="1">
        <v>29350858.287264202</v>
      </c>
      <c r="AH70" s="1">
        <v>31594066.599398501</v>
      </c>
      <c r="AI70" s="1">
        <v>44574772.149611101</v>
      </c>
      <c r="AJ70" s="1">
        <v>35750371.425676897</v>
      </c>
      <c r="AK70" s="1">
        <v>39288106.409763902</v>
      </c>
      <c r="AL70" s="1">
        <v>33690864.464105397</v>
      </c>
      <c r="AM70" s="1">
        <v>44586552.448649399</v>
      </c>
      <c r="AN70" s="1">
        <v>45374594.281479798</v>
      </c>
      <c r="AO70" s="1">
        <v>44786120.776548304</v>
      </c>
      <c r="AP70" s="1">
        <v>49569791.384539202</v>
      </c>
      <c r="AQ70" s="1">
        <v>42233696.488109998</v>
      </c>
      <c r="AR70" s="1">
        <v>30484697.466595199</v>
      </c>
      <c r="AS70" s="1">
        <v>49810188.268909603</v>
      </c>
      <c r="AT70" s="1">
        <v>37482734.574607</v>
      </c>
      <c r="AU70" s="1">
        <v>50589495.102041103</v>
      </c>
      <c r="AV70" s="1">
        <v>46713162.167564198</v>
      </c>
      <c r="AW70" s="1">
        <v>49041295.395838603</v>
      </c>
      <c r="AX70" s="1">
        <v>52915532.443819597</v>
      </c>
      <c r="AY70" s="1">
        <v>55991002.659349397</v>
      </c>
      <c r="AZ70" s="1">
        <v>50584480.646767199</v>
      </c>
      <c r="BA70" s="1">
        <v>40879508.366164498</v>
      </c>
      <c r="BB70" s="1">
        <v>37447090.888941698</v>
      </c>
      <c r="BC70" s="1">
        <v>36276203.602341898</v>
      </c>
      <c r="BD70" s="1">
        <v>49612891.990709499</v>
      </c>
      <c r="BE70" s="1">
        <v>39700974.747041903</v>
      </c>
      <c r="BF70" s="1">
        <v>49814055.271863401</v>
      </c>
      <c r="BG70" s="1">
        <v>45347709.0704263</v>
      </c>
      <c r="BH70" s="1">
        <v>39469490.459125496</v>
      </c>
      <c r="BI70" s="1">
        <v>39331934.693815</v>
      </c>
      <c r="BJ70" s="1">
        <v>48533264.175958902</v>
      </c>
      <c r="BK70" s="1">
        <v>34951750.088254698</v>
      </c>
      <c r="BL70" s="1">
        <v>34530754.780432902</v>
      </c>
      <c r="BM70" s="1">
        <v>40852163.185554601</v>
      </c>
      <c r="BN70" s="1">
        <v>47382282.802966803</v>
      </c>
      <c r="BO70" s="1">
        <v>32045358.974738698</v>
      </c>
      <c r="BP70" s="1">
        <v>37703389.661573902</v>
      </c>
      <c r="BQ70" s="1">
        <v>32521149.444565199</v>
      </c>
      <c r="BR70" s="1">
        <v>45388440.978795499</v>
      </c>
      <c r="BS70" s="1">
        <v>48435725.775450498</v>
      </c>
      <c r="BT70" s="1">
        <v>46896847.583982296</v>
      </c>
      <c r="BU70" s="1">
        <v>46468609.104814</v>
      </c>
      <c r="BV70" s="1">
        <v>48879433.633727401</v>
      </c>
      <c r="BW70" s="1">
        <v>43147877.089612298</v>
      </c>
      <c r="BX70" s="1">
        <v>43885608.1106878</v>
      </c>
      <c r="BY70" s="1">
        <v>23704044.552882399</v>
      </c>
      <c r="BZ70" s="1">
        <v>36133459.280528001</v>
      </c>
      <c r="CA70" s="1">
        <v>34338724.5861414</v>
      </c>
      <c r="CB70" s="1">
        <v>25115218.4035636</v>
      </c>
      <c r="CC70" s="1">
        <v>38914315.350487702</v>
      </c>
      <c r="CD70" s="1">
        <v>40949512.802149199</v>
      </c>
      <c r="CE70" s="1">
        <v>34969439.987151504</v>
      </c>
      <c r="CF70" s="1">
        <v>39982599.490870997</v>
      </c>
      <c r="CG70" s="1">
        <v>47151189.630732201</v>
      </c>
      <c r="CH70" s="1">
        <v>47526582.143282503</v>
      </c>
      <c r="CI70" s="1">
        <v>31373555.273684099</v>
      </c>
      <c r="CJ70" s="1">
        <v>31414128.9879927</v>
      </c>
      <c r="CK70" s="1">
        <v>34111857.615784697</v>
      </c>
      <c r="CL70" s="1">
        <v>42630202.620311603</v>
      </c>
      <c r="CM70" s="1">
        <v>38942702.571051098</v>
      </c>
      <c r="CN70" s="1">
        <v>34598986.317175597</v>
      </c>
      <c r="CO70" s="1">
        <v>36608424.8053305</v>
      </c>
      <c r="CP70" s="1">
        <v>37057817.783978</v>
      </c>
      <c r="CQ70" s="1">
        <v>44317521.251433499</v>
      </c>
      <c r="CR70" s="1">
        <v>32986347.8782405</v>
      </c>
      <c r="CS70" s="1">
        <v>27759397.210181601</v>
      </c>
      <c r="CT70" s="1">
        <v>39078396.390008703</v>
      </c>
      <c r="CU70" s="1">
        <v>20507981.145840701</v>
      </c>
      <c r="CV70" s="1">
        <v>24972907.1903827</v>
      </c>
      <c r="CW70" s="1">
        <v>53812007.066510402</v>
      </c>
      <c r="CX70" s="1">
        <v>24411437.110435799</v>
      </c>
      <c r="CY70" s="1">
        <v>31623211.5878773</v>
      </c>
      <c r="CZ70" s="1">
        <v>33095950.099574599</v>
      </c>
      <c r="DA70" s="1">
        <v>37013037.818628602</v>
      </c>
      <c r="DB70" s="1">
        <v>38557477.013672799</v>
      </c>
      <c r="DC70" s="1">
        <v>41719888.848668203</v>
      </c>
      <c r="DD70" s="1">
        <v>32686041.534443699</v>
      </c>
      <c r="DE70" s="1">
        <v>36223857.372708298</v>
      </c>
      <c r="DF70" s="1">
        <v>29805368.1695267</v>
      </c>
      <c r="DG70" s="1">
        <v>36449724.069629498</v>
      </c>
      <c r="DH70" s="1">
        <v>35548953.629930399</v>
      </c>
      <c r="DI70" s="1">
        <v>37623201.3766343</v>
      </c>
      <c r="DJ70" s="1">
        <v>30205007.224852499</v>
      </c>
      <c r="DK70" s="1">
        <v>33533540.206372801</v>
      </c>
      <c r="DL70" s="1">
        <v>35076398.218723997</v>
      </c>
      <c r="DM70" s="1">
        <v>36172579.749052599</v>
      </c>
      <c r="DN70" s="1">
        <v>49292285.991709903</v>
      </c>
      <c r="DO70" s="1">
        <v>33459597.705926299</v>
      </c>
      <c r="DP70" s="1">
        <v>32849069.437480099</v>
      </c>
      <c r="DQ70" s="1">
        <v>41765974.7581487</v>
      </c>
      <c r="DR70" s="1">
        <v>10054288.323202601</v>
      </c>
      <c r="DS70" s="1">
        <v>54577786.830015399</v>
      </c>
      <c r="DT70" s="1">
        <v>24236851.047080401</v>
      </c>
      <c r="DU70" s="1">
        <v>34114489.256171003</v>
      </c>
      <c r="DV70" s="1">
        <v>37751531.694789</v>
      </c>
      <c r="DW70" s="1">
        <v>6929653.1203115396</v>
      </c>
      <c r="DX70" s="1">
        <v>55609405.875871703</v>
      </c>
      <c r="DY70" s="1">
        <v>34700420.283940502</v>
      </c>
      <c r="DZ70" s="1">
        <v>32571088.151332099</v>
      </c>
      <c r="EA70" s="1">
        <v>28783734.9883359</v>
      </c>
      <c r="EB70" s="1">
        <v>30438461.934102099</v>
      </c>
      <c r="EC70" s="1">
        <v>35055443.286373302</v>
      </c>
      <c r="ED70" s="1">
        <v>49679314.498257399</v>
      </c>
      <c r="EE70" s="1">
        <v>33106238.9419774</v>
      </c>
      <c r="EF70" s="1">
        <v>30417488.430987898</v>
      </c>
      <c r="EG70" s="1">
        <v>22240991.855014998</v>
      </c>
      <c r="EH70" s="1">
        <v>15199702.332851199</v>
      </c>
      <c r="EI70" s="1">
        <v>44332480.347108603</v>
      </c>
      <c r="EJ70" s="1">
        <v>34369461.825306401</v>
      </c>
      <c r="EK70" s="1">
        <v>17608096.354660101</v>
      </c>
      <c r="EL70" s="1">
        <v>34078266.7638859</v>
      </c>
      <c r="EM70" s="1">
        <v>30657183.965247799</v>
      </c>
      <c r="EN70" s="1">
        <v>38177353.213086396</v>
      </c>
      <c r="EO70" s="1">
        <v>28254906.620888099</v>
      </c>
      <c r="EP70" s="1">
        <v>44943154.779992603</v>
      </c>
      <c r="EQ70" s="1">
        <v>42511999.122311696</v>
      </c>
      <c r="ER70" s="1">
        <v>35151623.505935401</v>
      </c>
      <c r="ES70" s="1">
        <v>29149110.381762698</v>
      </c>
      <c r="ET70" s="1">
        <v>40557137.806701504</v>
      </c>
      <c r="EU70" s="1">
        <v>42395887.371774703</v>
      </c>
      <c r="EV70" s="1">
        <v>28952423.015401199</v>
      </c>
      <c r="EW70" s="1">
        <v>30320974.2409661</v>
      </c>
      <c r="EX70" s="1">
        <v>27743651.640106801</v>
      </c>
      <c r="EY70" s="1">
        <v>28045269.400015801</v>
      </c>
      <c r="EZ70" s="1">
        <v>33273188.325219098</v>
      </c>
      <c r="FA70" s="1">
        <v>27964967.348612901</v>
      </c>
      <c r="FB70" s="1">
        <v>37862391.675995797</v>
      </c>
      <c r="FC70" s="1">
        <v>34677397.562196597</v>
      </c>
      <c r="FD70" s="1">
        <v>25764682.188941199</v>
      </c>
      <c r="FE70" s="1">
        <v>44484992.318244003</v>
      </c>
      <c r="FF70" s="1">
        <v>19021742.6684907</v>
      </c>
      <c r="FG70" s="1">
        <v>29824472.498885799</v>
      </c>
      <c r="FH70" s="1">
        <v>40443145.417532198</v>
      </c>
      <c r="FI70" s="1">
        <v>35063924.857887603</v>
      </c>
      <c r="FJ70" s="1">
        <v>43116803.210425302</v>
      </c>
      <c r="FK70" s="1">
        <v>28263472.4318235</v>
      </c>
      <c r="FL70" s="1">
        <v>32327259.321720101</v>
      </c>
      <c r="FM70" s="1">
        <v>35119881.794517897</v>
      </c>
      <c r="FN70" s="1">
        <v>38411613.492091604</v>
      </c>
      <c r="FO70" s="1">
        <v>34679016.889569998</v>
      </c>
      <c r="FP70" s="1">
        <v>40768508.709459603</v>
      </c>
      <c r="FQ70" s="1">
        <v>25843896.225154899</v>
      </c>
      <c r="FR70" s="1">
        <v>51500075.077782802</v>
      </c>
      <c r="FS70" s="1">
        <v>36437137.430010699</v>
      </c>
      <c r="FT70" s="1">
        <v>34818835.201687403</v>
      </c>
      <c r="FU70" s="1">
        <v>12207649.648868</v>
      </c>
      <c r="FV70" s="1">
        <v>38205758.533599503</v>
      </c>
      <c r="FW70" s="1">
        <v>37659276.318689898</v>
      </c>
      <c r="FX70" s="1">
        <v>35488629.991148002</v>
      </c>
      <c r="FY70" s="1">
        <v>31794215.779858202</v>
      </c>
      <c r="FZ70" s="1">
        <v>22120587.172895301</v>
      </c>
      <c r="GA70" s="1">
        <v>48983214.967051603</v>
      </c>
      <c r="GB70" s="1">
        <v>24501469.300099999</v>
      </c>
      <c r="GC70" s="1">
        <v>29047141.854942299</v>
      </c>
      <c r="GD70" s="1">
        <v>39139311.906328298</v>
      </c>
      <c r="GE70" s="1">
        <v>41884455.054629102</v>
      </c>
      <c r="GF70" s="1">
        <v>33648679.203231104</v>
      </c>
      <c r="GG70" s="1">
        <v>38990978.871966504</v>
      </c>
      <c r="GH70" s="1">
        <v>36157062.859451897</v>
      </c>
      <c r="GI70" s="1">
        <v>27870353.154397201</v>
      </c>
      <c r="GJ70" s="1">
        <v>35915018.390663601</v>
      </c>
      <c r="GK70" s="1">
        <v>38567177.372227997</v>
      </c>
      <c r="GL70" s="1">
        <v>42345505.336634897</v>
      </c>
      <c r="GM70" s="1">
        <v>21386092.463304501</v>
      </c>
      <c r="GN70" s="1">
        <v>17876949.880274899</v>
      </c>
      <c r="GO70" s="1">
        <v>27181133.820542298</v>
      </c>
      <c r="GP70" s="1">
        <v>14062097.049152</v>
      </c>
      <c r="GQ70" s="1">
        <v>43564609.998143002</v>
      </c>
      <c r="GR70" s="1">
        <v>36142278.843619302</v>
      </c>
      <c r="GS70" s="1">
        <v>30817876.665384099</v>
      </c>
      <c r="GT70" s="1">
        <v>26364562.442581601</v>
      </c>
      <c r="GU70" s="1">
        <v>40763500.013736397</v>
      </c>
      <c r="GV70" s="1">
        <v>25340983.581030902</v>
      </c>
      <c r="GW70" s="1">
        <v>37578499.433971398</v>
      </c>
      <c r="GX70" s="1">
        <v>25535566.952591099</v>
      </c>
      <c r="GY70" s="1">
        <v>30392246.159568299</v>
      </c>
      <c r="GZ70" s="1">
        <v>28012286.982890401</v>
      </c>
      <c r="HA70" s="1">
        <v>29408831.669362601</v>
      </c>
      <c r="HB70" s="1">
        <v>32702953.128449801</v>
      </c>
      <c r="HC70" s="1">
        <v>33848007.806523703</v>
      </c>
      <c r="HD70" s="1">
        <v>28809862.9102857</v>
      </c>
      <c r="HE70" s="1">
        <v>16887608.1076051</v>
      </c>
      <c r="HF70" s="1">
        <v>26307943.544007801</v>
      </c>
      <c r="HG70" s="1">
        <v>32358100.45984</v>
      </c>
      <c r="HH70" s="1">
        <v>37076793.798358001</v>
      </c>
      <c r="HI70" s="1">
        <v>20156920.943009</v>
      </c>
      <c r="HJ70" s="1">
        <v>33039466.422296301</v>
      </c>
      <c r="HK70" s="1">
        <v>35312097.014338098</v>
      </c>
      <c r="HL70" s="1">
        <v>22127262.303404599</v>
      </c>
      <c r="HM70" s="1">
        <v>35875846.345672697</v>
      </c>
      <c r="HN70" s="1">
        <v>30512287.493068598</v>
      </c>
      <c r="HO70" s="1">
        <v>35667822.163918599</v>
      </c>
      <c r="HP70" s="1">
        <v>22390664.571245201</v>
      </c>
      <c r="HQ70" s="1">
        <v>42704237.067506999</v>
      </c>
      <c r="HR70" s="1">
        <v>27175270.230899699</v>
      </c>
      <c r="HS70" s="1">
        <v>31373772.325400099</v>
      </c>
      <c r="HT70" s="1">
        <v>33434030.983380798</v>
      </c>
      <c r="HU70" s="1">
        <v>26866420.903838199</v>
      </c>
      <c r="HV70" s="1">
        <v>20661157.3874433</v>
      </c>
      <c r="HW70" s="1">
        <v>28400200.120641701</v>
      </c>
      <c r="HX70" s="1">
        <v>27143627.939196199</v>
      </c>
      <c r="HY70" s="1">
        <v>37308657.680276401</v>
      </c>
      <c r="HZ70" s="1">
        <v>28116879.132856701</v>
      </c>
      <c r="IA70" s="1">
        <v>30154766.209611401</v>
      </c>
      <c r="IB70" s="1">
        <v>23180893.195395</v>
      </c>
      <c r="IC70" s="1">
        <v>15845876.9875318</v>
      </c>
      <c r="ID70" s="1">
        <v>25660384.381062601</v>
      </c>
      <c r="IE70" s="1">
        <v>31549152.768906701</v>
      </c>
      <c r="IF70" s="1">
        <v>28234233.0138622</v>
      </c>
      <c r="IG70" s="1">
        <v>25293680.475931499</v>
      </c>
      <c r="IH70" s="1">
        <v>34790894.392405502</v>
      </c>
      <c r="II70" s="1">
        <v>29149624.280689001</v>
      </c>
    </row>
    <row r="71" spans="1:243" x14ac:dyDescent="0.25">
      <c r="A71" s="1" t="s">
        <v>1696</v>
      </c>
      <c r="B71" s="4" t="s">
        <v>330</v>
      </c>
      <c r="C71" s="4" t="s">
        <v>331</v>
      </c>
      <c r="D71" s="35">
        <v>61038516.894906402</v>
      </c>
      <c r="E71" s="35">
        <v>58722215.104506202</v>
      </c>
      <c r="F71" s="35">
        <v>51193054.206993699</v>
      </c>
      <c r="G71" s="35">
        <v>44911131.692342803</v>
      </c>
      <c r="H71" s="35">
        <v>108615778.695411</v>
      </c>
      <c r="I71" s="35">
        <v>71409701.452322602</v>
      </c>
      <c r="J71" s="35">
        <v>85628688.586155802</v>
      </c>
      <c r="K71" s="35">
        <v>64778135.025025703</v>
      </c>
      <c r="L71" s="35">
        <v>64441802.481176198</v>
      </c>
      <c r="M71" s="35">
        <v>50089964.131490603</v>
      </c>
      <c r="N71" s="1">
        <v>52064832.980468802</v>
      </c>
      <c r="O71" s="1">
        <v>45102424.155786999</v>
      </c>
      <c r="P71" s="1">
        <v>52102467.055652</v>
      </c>
      <c r="Q71" s="1">
        <v>49385508.1578549</v>
      </c>
      <c r="R71" s="1">
        <v>47241747.626640603</v>
      </c>
      <c r="S71" s="1">
        <v>59453949.304225199</v>
      </c>
      <c r="T71" s="1">
        <v>50207697.945948698</v>
      </c>
      <c r="U71" s="1">
        <v>53789447.123503</v>
      </c>
      <c r="V71" s="1">
        <v>77214907.437901393</v>
      </c>
      <c r="W71" s="1">
        <v>79751066.844641596</v>
      </c>
      <c r="X71" s="1">
        <v>54302102.907161303</v>
      </c>
      <c r="Y71" s="1">
        <v>37458750.217996702</v>
      </c>
      <c r="Z71" s="1">
        <v>70784786.807143301</v>
      </c>
      <c r="AA71" s="1">
        <v>56811824.5785935</v>
      </c>
      <c r="AB71" s="1">
        <v>60103868.303427301</v>
      </c>
      <c r="AC71" s="1">
        <v>68248095.009224802</v>
      </c>
      <c r="AD71" s="1">
        <v>53392941.851704903</v>
      </c>
      <c r="AE71" s="1">
        <v>68193141.858373195</v>
      </c>
      <c r="AF71" s="1">
        <v>46645258.482596397</v>
      </c>
      <c r="AG71" s="1">
        <v>53551588.708441302</v>
      </c>
      <c r="AH71" s="1">
        <v>41988306.354516096</v>
      </c>
      <c r="AI71" s="1">
        <v>65868585.768532202</v>
      </c>
      <c r="AJ71" s="1">
        <v>58483310.9399978</v>
      </c>
      <c r="AK71" s="1">
        <v>60004870.103595398</v>
      </c>
      <c r="AL71" s="1">
        <v>49309892.266874902</v>
      </c>
      <c r="AM71" s="1">
        <v>60126702.826713301</v>
      </c>
      <c r="AN71" s="1">
        <v>52101011.538519099</v>
      </c>
      <c r="AO71" s="1">
        <v>63203182.166960098</v>
      </c>
      <c r="AP71" s="1">
        <v>48988768.030822799</v>
      </c>
      <c r="AQ71" s="1">
        <v>41422911.238314003</v>
      </c>
      <c r="AR71" s="1">
        <v>49122823.674613804</v>
      </c>
      <c r="AS71" s="1">
        <v>55326280.818391398</v>
      </c>
      <c r="AT71" s="1">
        <v>29228246.754743699</v>
      </c>
      <c r="AU71" s="1">
        <v>55540849.390081897</v>
      </c>
      <c r="AV71" s="1">
        <v>58702490.615768902</v>
      </c>
      <c r="AW71" s="1">
        <v>62457713.197855301</v>
      </c>
      <c r="AX71" s="1">
        <v>71068052.210211605</v>
      </c>
      <c r="AY71" s="1">
        <v>57162587.228282697</v>
      </c>
      <c r="AZ71" s="1">
        <v>38910881.5408822</v>
      </c>
      <c r="BA71" s="1">
        <v>34032156.645524897</v>
      </c>
      <c r="BB71" s="1">
        <v>28002161.479291201</v>
      </c>
      <c r="BC71" s="1">
        <v>53150265.2253782</v>
      </c>
      <c r="BD71" s="1">
        <v>56772197.525861204</v>
      </c>
      <c r="BE71" s="1">
        <v>52219693.243014097</v>
      </c>
      <c r="BF71" s="1">
        <v>57306220.731306501</v>
      </c>
      <c r="BG71" s="1">
        <v>47919824.202156603</v>
      </c>
      <c r="BH71" s="1">
        <v>52040454.244299397</v>
      </c>
      <c r="BI71" s="1">
        <v>47615605.0574646</v>
      </c>
      <c r="BJ71" s="1">
        <v>62252363.125499599</v>
      </c>
      <c r="BK71" s="1">
        <v>49673127.572791301</v>
      </c>
      <c r="BL71" s="1">
        <v>65563506.413606599</v>
      </c>
      <c r="BM71" s="1">
        <v>59068853.966618299</v>
      </c>
      <c r="BN71" s="1">
        <v>65646333.8642231</v>
      </c>
      <c r="BO71" s="1">
        <v>48784071.140426598</v>
      </c>
      <c r="BP71" s="1">
        <v>58838933.1633178</v>
      </c>
      <c r="BQ71" s="1">
        <v>48356855.141356699</v>
      </c>
      <c r="BR71" s="1">
        <v>59275446.662689</v>
      </c>
      <c r="BS71" s="1">
        <v>36504973.236810103</v>
      </c>
      <c r="BT71" s="1">
        <v>70313896.091673002</v>
      </c>
      <c r="BU71" s="1">
        <v>62781117.899068102</v>
      </c>
      <c r="BV71" s="1">
        <v>47080590.188347802</v>
      </c>
      <c r="BW71" s="1">
        <v>44767847.697381496</v>
      </c>
      <c r="BX71" s="1">
        <v>52292323.027202398</v>
      </c>
      <c r="BY71" s="1">
        <v>53716215.014431998</v>
      </c>
      <c r="BZ71" s="1">
        <v>58713704.7530635</v>
      </c>
      <c r="CA71" s="1">
        <v>55257209.169114001</v>
      </c>
      <c r="CB71" s="1">
        <v>33067267.288832299</v>
      </c>
      <c r="CC71" s="1">
        <v>46200352.881350398</v>
      </c>
      <c r="CD71" s="1">
        <v>51337467.196637601</v>
      </c>
      <c r="CE71" s="1">
        <v>46109159.058441103</v>
      </c>
      <c r="CF71" s="1">
        <v>49787497.050305597</v>
      </c>
      <c r="CG71" s="1">
        <v>47085815.967114501</v>
      </c>
      <c r="CH71" s="1">
        <v>54469090.114044003</v>
      </c>
      <c r="CI71" s="1">
        <v>55133496.261994503</v>
      </c>
      <c r="CJ71" s="1">
        <v>60965544.847240098</v>
      </c>
      <c r="CK71" s="1">
        <v>67816043.718335196</v>
      </c>
      <c r="CL71" s="1">
        <v>45186946.218595304</v>
      </c>
      <c r="CM71" s="1">
        <v>57784028.302962102</v>
      </c>
      <c r="CN71" s="1">
        <v>51041115.100436203</v>
      </c>
      <c r="CO71" s="1">
        <v>51850779.4373115</v>
      </c>
      <c r="CP71" s="1">
        <v>56571015.273805097</v>
      </c>
      <c r="CQ71" s="1">
        <v>60152083.978836097</v>
      </c>
      <c r="CR71" s="1">
        <v>53517921.615627803</v>
      </c>
      <c r="CS71" s="1">
        <v>66425136.047628596</v>
      </c>
      <c r="CT71" s="1">
        <v>68175523.922693998</v>
      </c>
      <c r="CU71" s="1">
        <v>57148215.600021198</v>
      </c>
      <c r="CV71" s="1">
        <v>76558485.856322706</v>
      </c>
      <c r="CW71" s="1">
        <v>49121660.600548401</v>
      </c>
      <c r="CX71" s="1">
        <v>43624048.097376503</v>
      </c>
      <c r="CY71" s="1">
        <v>56827094.662834302</v>
      </c>
      <c r="CZ71" s="1">
        <v>51135358.6937484</v>
      </c>
      <c r="DA71" s="1">
        <v>37593937.842405498</v>
      </c>
      <c r="DB71" s="1">
        <v>69891454.275053903</v>
      </c>
      <c r="DC71" s="1">
        <v>46446481.066788703</v>
      </c>
      <c r="DD71" s="1">
        <v>68658494.340030402</v>
      </c>
      <c r="DE71" s="1">
        <v>66085227.064060703</v>
      </c>
      <c r="DF71" s="1">
        <v>51909510.293212801</v>
      </c>
      <c r="DG71" s="1">
        <v>68253981.156578496</v>
      </c>
      <c r="DH71" s="1">
        <v>50957149.521759696</v>
      </c>
      <c r="DI71" s="1">
        <v>75091484.195147604</v>
      </c>
      <c r="DJ71" s="1">
        <v>69075067.741583705</v>
      </c>
      <c r="DK71" s="1">
        <v>44496074.290135004</v>
      </c>
      <c r="DL71" s="1">
        <v>61510040.571251303</v>
      </c>
      <c r="DM71" s="1">
        <v>58245933.635905601</v>
      </c>
      <c r="DN71" s="1">
        <v>54531921.061461002</v>
      </c>
      <c r="DO71" s="1">
        <v>50235690.845062703</v>
      </c>
      <c r="DP71" s="1">
        <v>60659543.180069603</v>
      </c>
      <c r="DQ71" s="1">
        <v>57023880.498194203</v>
      </c>
      <c r="DR71" s="1">
        <v>52998811.362709701</v>
      </c>
      <c r="DS71" s="1">
        <v>81797499.4281542</v>
      </c>
      <c r="DT71" s="1">
        <v>66906641.388813898</v>
      </c>
      <c r="DU71" s="1">
        <v>46098517.7331274</v>
      </c>
      <c r="DV71" s="1">
        <v>57898357.3401784</v>
      </c>
      <c r="DW71" s="1">
        <v>48882963.655772299</v>
      </c>
      <c r="DX71" s="1">
        <v>48327896.183473997</v>
      </c>
      <c r="DY71" s="1">
        <v>38655733.204015903</v>
      </c>
      <c r="DZ71" s="1">
        <v>60232784.1745653</v>
      </c>
      <c r="EA71" s="1">
        <v>36818730.049392901</v>
      </c>
      <c r="EB71" s="1">
        <v>56836859.1145349</v>
      </c>
      <c r="EC71" s="1">
        <v>55170479.9950535</v>
      </c>
      <c r="ED71" s="1">
        <v>40229544.611396499</v>
      </c>
      <c r="EE71" s="1">
        <v>50814961.7217535</v>
      </c>
      <c r="EF71" s="1">
        <v>61949499.161916196</v>
      </c>
      <c r="EG71" s="1">
        <v>51295665.510930598</v>
      </c>
      <c r="EH71" s="1">
        <v>46868202.748132899</v>
      </c>
      <c r="EI71" s="1">
        <v>59311378.314853698</v>
      </c>
      <c r="EJ71" s="1">
        <v>51700539.230905399</v>
      </c>
      <c r="EK71" s="1">
        <v>47608279.662949599</v>
      </c>
      <c r="EL71" s="1">
        <v>43758767.271144897</v>
      </c>
      <c r="EM71" s="1">
        <v>43565539.531919703</v>
      </c>
      <c r="EN71" s="1">
        <v>34767814.561409198</v>
      </c>
      <c r="EO71" s="1">
        <v>60885778.861932002</v>
      </c>
      <c r="EP71" s="1">
        <v>40031167.047688901</v>
      </c>
      <c r="EQ71" s="1">
        <v>46790246.680020101</v>
      </c>
      <c r="ER71" s="1">
        <v>71145560.897853196</v>
      </c>
      <c r="ES71" s="1">
        <v>41769828.0851124</v>
      </c>
      <c r="ET71" s="1">
        <v>73138149.857515305</v>
      </c>
      <c r="EU71" s="1">
        <v>48693613.864464998</v>
      </c>
      <c r="EV71" s="1">
        <v>62847732.826596603</v>
      </c>
      <c r="EW71" s="1">
        <v>30616482.642776899</v>
      </c>
      <c r="EX71" s="1">
        <v>49546871.2872371</v>
      </c>
      <c r="EY71" s="1">
        <v>50627856.932927497</v>
      </c>
      <c r="EZ71" s="1">
        <v>43002482.901293501</v>
      </c>
      <c r="FA71" s="1">
        <v>51061152.2542556</v>
      </c>
      <c r="FB71" s="1">
        <v>38385455.160211399</v>
      </c>
      <c r="FC71" s="1">
        <v>51126988.354563802</v>
      </c>
      <c r="FD71" s="1">
        <v>56582464.724665202</v>
      </c>
      <c r="FE71" s="1">
        <v>62482811.397548303</v>
      </c>
      <c r="FF71" s="1">
        <v>47496428.4655191</v>
      </c>
      <c r="FG71" s="1">
        <v>57432793.654614098</v>
      </c>
      <c r="FH71" s="1">
        <v>74039027.645529494</v>
      </c>
      <c r="FI71" s="1">
        <v>65539358.509712003</v>
      </c>
      <c r="FJ71" s="1">
        <v>44184793.547423303</v>
      </c>
      <c r="FK71" s="1">
        <v>58171040.402314603</v>
      </c>
      <c r="FL71" s="1">
        <v>37172347.919046797</v>
      </c>
      <c r="FM71" s="1">
        <v>52714047.035977803</v>
      </c>
      <c r="FN71" s="1">
        <v>52954971.943480402</v>
      </c>
      <c r="FO71" s="1">
        <v>59048544.311213598</v>
      </c>
      <c r="FP71" s="1">
        <v>68401490.587073803</v>
      </c>
      <c r="FQ71" s="1">
        <v>68382097.152684301</v>
      </c>
      <c r="FR71" s="1">
        <v>54730797.397596203</v>
      </c>
      <c r="FS71" s="1">
        <v>64520455.228243098</v>
      </c>
      <c r="FT71" s="1">
        <v>49713280.669647202</v>
      </c>
      <c r="FU71" s="1">
        <v>39795481.854696698</v>
      </c>
      <c r="FV71" s="1">
        <v>59861396.875649199</v>
      </c>
      <c r="FW71" s="1">
        <v>57338845.607357301</v>
      </c>
      <c r="FX71" s="1">
        <v>42270935.502891302</v>
      </c>
      <c r="FY71" s="1">
        <v>38085137.779201999</v>
      </c>
      <c r="FZ71" s="1">
        <v>38311214.845431402</v>
      </c>
      <c r="GA71" s="1">
        <v>42918545.457147598</v>
      </c>
      <c r="GB71" s="1">
        <v>41632272.3112325</v>
      </c>
      <c r="GC71" s="1">
        <v>73555845.241289407</v>
      </c>
      <c r="GD71" s="1">
        <v>63468804.514111102</v>
      </c>
      <c r="GE71" s="1">
        <v>52498518.670205101</v>
      </c>
      <c r="GF71" s="1">
        <v>38911219.705360897</v>
      </c>
      <c r="GG71" s="1">
        <v>48630345.382532299</v>
      </c>
      <c r="GH71" s="1">
        <v>46921945.316506602</v>
      </c>
      <c r="GI71" s="1">
        <v>39877970.293095402</v>
      </c>
      <c r="GJ71" s="1">
        <v>63845579.554252401</v>
      </c>
      <c r="GK71" s="1">
        <v>77881126.110756502</v>
      </c>
      <c r="GL71" s="1">
        <v>52422791.093394898</v>
      </c>
      <c r="GM71" s="1">
        <v>74718322.834145501</v>
      </c>
      <c r="GN71" s="1">
        <v>44523490.693273403</v>
      </c>
      <c r="GO71" s="1">
        <v>45357936.587535203</v>
      </c>
      <c r="GP71" s="1">
        <v>68405773.687970504</v>
      </c>
      <c r="GQ71" s="1">
        <v>87530329.149731398</v>
      </c>
      <c r="GR71" s="1">
        <v>55139940.599242099</v>
      </c>
      <c r="GS71" s="1">
        <v>61661279.882939197</v>
      </c>
      <c r="GT71" s="1">
        <v>54003996.467687398</v>
      </c>
      <c r="GU71" s="1">
        <v>56732018.738132901</v>
      </c>
      <c r="GV71" s="1">
        <v>47405932.655899599</v>
      </c>
      <c r="GW71" s="1">
        <v>68727103.755143195</v>
      </c>
      <c r="GX71" s="1">
        <v>49080287.225029297</v>
      </c>
      <c r="GY71" s="1">
        <v>61399932.218313798</v>
      </c>
      <c r="GZ71" s="1">
        <v>53365859.621127203</v>
      </c>
      <c r="HA71" s="1">
        <v>48343762.930117898</v>
      </c>
      <c r="HB71" s="1">
        <v>56116064.7685913</v>
      </c>
      <c r="HC71" s="1">
        <v>59957511.616972499</v>
      </c>
      <c r="HD71" s="1">
        <v>45713029.914068401</v>
      </c>
      <c r="HE71" s="1">
        <v>59140050.866265602</v>
      </c>
      <c r="HF71" s="1">
        <v>36239593.408895299</v>
      </c>
      <c r="HG71" s="1">
        <v>47883619.194823697</v>
      </c>
      <c r="HH71" s="1">
        <v>54171240.363082901</v>
      </c>
      <c r="HI71" s="1">
        <v>59572305.034573399</v>
      </c>
      <c r="HJ71" s="1">
        <v>38973441.028199598</v>
      </c>
      <c r="HK71" s="1">
        <v>44329076.872594804</v>
      </c>
      <c r="HL71" s="1">
        <v>42959866.772000298</v>
      </c>
      <c r="HM71" s="1">
        <v>34459815.368802004</v>
      </c>
      <c r="HN71" s="1">
        <v>54160462.8963966</v>
      </c>
      <c r="HO71" s="1">
        <v>64866230.581336603</v>
      </c>
      <c r="HP71" s="1">
        <v>55016199.865278497</v>
      </c>
      <c r="HQ71" s="1">
        <v>41849806.733850002</v>
      </c>
      <c r="HR71" s="1">
        <v>36869360.969289303</v>
      </c>
      <c r="HS71" s="1">
        <v>48112407.932862103</v>
      </c>
      <c r="HT71" s="1">
        <v>47927847.825789399</v>
      </c>
      <c r="HU71" s="1">
        <v>50905621.335322201</v>
      </c>
      <c r="HV71" s="1">
        <v>45217728.824061699</v>
      </c>
      <c r="HW71" s="1">
        <v>38359539.555354401</v>
      </c>
      <c r="HX71" s="1">
        <v>40097992.995577499</v>
      </c>
      <c r="HY71" s="1">
        <v>35232872.703139402</v>
      </c>
      <c r="HZ71" s="1">
        <v>60655142.668897398</v>
      </c>
      <c r="IA71" s="1">
        <v>52629424.204940602</v>
      </c>
      <c r="IB71" s="1">
        <v>33717958.221148401</v>
      </c>
      <c r="IC71" s="1">
        <v>49773998.867704399</v>
      </c>
      <c r="ID71" s="1">
        <v>44849480.4738314</v>
      </c>
      <c r="IE71" s="1">
        <v>38220675.0367845</v>
      </c>
      <c r="IF71" s="1">
        <v>36311783.264852799</v>
      </c>
      <c r="IG71" s="1">
        <v>36947304.210318401</v>
      </c>
      <c r="IH71" s="1">
        <v>42902443.147174902</v>
      </c>
      <c r="II71" s="1">
        <v>54946614.630668901</v>
      </c>
    </row>
    <row r="72" spans="1:243" x14ac:dyDescent="0.25">
      <c r="A72" s="1" t="s">
        <v>1697</v>
      </c>
      <c r="B72" s="4" t="s">
        <v>335</v>
      </c>
      <c r="C72" s="4" t="s">
        <v>336</v>
      </c>
      <c r="D72" s="35">
        <v>847408.99544067495</v>
      </c>
      <c r="E72" s="35">
        <v>888724.89113510901</v>
      </c>
      <c r="F72" s="35">
        <v>834994.30276513204</v>
      </c>
      <c r="G72" s="35">
        <v>541116.08419301303</v>
      </c>
      <c r="H72" s="35">
        <v>1188734.55642137</v>
      </c>
      <c r="I72" s="35">
        <v>737152.29889547604</v>
      </c>
      <c r="J72" s="35">
        <v>1535669.4399959401</v>
      </c>
      <c r="K72" s="35">
        <v>794953.52331515495</v>
      </c>
      <c r="L72" s="35">
        <v>626770.52529385197</v>
      </c>
      <c r="M72" s="35">
        <v>1518606.8056582799</v>
      </c>
      <c r="N72" s="1">
        <v>1094184.3263880101</v>
      </c>
      <c r="O72" s="1">
        <v>501369.56808450702</v>
      </c>
      <c r="P72" s="1">
        <v>601129.12700801098</v>
      </c>
      <c r="Q72" s="1">
        <v>401340.202507218</v>
      </c>
      <c r="R72" s="1">
        <v>656536.75958120998</v>
      </c>
      <c r="S72" s="1">
        <v>486242.80118950101</v>
      </c>
      <c r="T72" s="1">
        <v>605446.51430555002</v>
      </c>
      <c r="U72" s="1">
        <v>588636.88506259595</v>
      </c>
      <c r="V72" s="1">
        <v>633381.19282166206</v>
      </c>
      <c r="W72" s="1">
        <v>431353.360252799</v>
      </c>
      <c r="X72" s="1">
        <v>749340.80603485799</v>
      </c>
      <c r="Y72" s="1">
        <v>827786.08841269906</v>
      </c>
      <c r="Z72" s="1">
        <v>829682.10367852403</v>
      </c>
      <c r="AA72" s="1">
        <v>861110.63039947499</v>
      </c>
      <c r="AB72" s="1">
        <v>700817.97330921295</v>
      </c>
      <c r="AC72" s="1">
        <v>1353267.4554198801</v>
      </c>
      <c r="AD72" s="1">
        <v>800313.053310727</v>
      </c>
      <c r="AE72" s="1">
        <v>1353289.55049037</v>
      </c>
      <c r="AF72" s="1">
        <v>521543.30985193298</v>
      </c>
      <c r="AG72" s="1">
        <v>467801.765204695</v>
      </c>
      <c r="AH72" s="1">
        <v>681559.86042987602</v>
      </c>
      <c r="AI72" s="1">
        <v>498199.91907005198</v>
      </c>
      <c r="AJ72" s="1">
        <v>842014.94134017499</v>
      </c>
      <c r="AK72" s="1">
        <v>660127.62891293305</v>
      </c>
      <c r="AL72" s="1">
        <v>698688.23638925701</v>
      </c>
      <c r="AM72" s="1">
        <v>718614.13028883201</v>
      </c>
      <c r="AN72" s="1">
        <v>643691.86069698096</v>
      </c>
      <c r="AO72" s="1">
        <v>824537.56853016897</v>
      </c>
      <c r="AP72" s="1">
        <v>648293.13366657495</v>
      </c>
      <c r="AQ72" s="1">
        <v>1673468.00292449</v>
      </c>
      <c r="AR72" s="1">
        <v>1533711.12210774</v>
      </c>
      <c r="AS72" s="1">
        <v>689333.42196581303</v>
      </c>
      <c r="AT72" s="1">
        <v>475657.11408290302</v>
      </c>
      <c r="AU72" s="1">
        <v>512390.45763609</v>
      </c>
      <c r="AV72" s="1">
        <v>502085.00300364499</v>
      </c>
      <c r="AW72" s="1">
        <v>405028.64329883899</v>
      </c>
      <c r="AX72" s="1">
        <v>717667.421904549</v>
      </c>
      <c r="AY72" s="1">
        <v>569198.22710393602</v>
      </c>
      <c r="AZ72" s="1">
        <v>1258202.7831451599</v>
      </c>
      <c r="BA72" s="1">
        <v>492074.91227668599</v>
      </c>
      <c r="BB72" s="1">
        <v>705910.90772836504</v>
      </c>
      <c r="BC72" s="1">
        <v>506579.051210634</v>
      </c>
      <c r="BD72" s="1">
        <v>1208743.26713872</v>
      </c>
      <c r="BE72" s="1">
        <v>459515.07883956202</v>
      </c>
      <c r="BF72" s="1">
        <v>568140.41040102695</v>
      </c>
      <c r="BG72" s="1">
        <v>574963.57922442304</v>
      </c>
      <c r="BH72" s="1">
        <v>689659.79747396405</v>
      </c>
      <c r="BI72" s="1">
        <v>959387.47204666398</v>
      </c>
      <c r="BJ72" s="1">
        <v>348877.62696800102</v>
      </c>
      <c r="BK72" s="1">
        <v>740410.17008933797</v>
      </c>
      <c r="BL72" s="1">
        <v>674611.28186808003</v>
      </c>
      <c r="BM72" s="1">
        <v>821492.52642546897</v>
      </c>
      <c r="BN72" s="1">
        <v>2639074.0413697399</v>
      </c>
      <c r="BO72" s="1">
        <v>581478.13455494901</v>
      </c>
      <c r="BP72" s="1">
        <v>884148.86709648999</v>
      </c>
      <c r="BQ72" s="1">
        <v>467670.47092444298</v>
      </c>
      <c r="BR72" s="1">
        <v>858392.77929063502</v>
      </c>
      <c r="BS72" s="1">
        <v>510842.570116608</v>
      </c>
      <c r="BT72" s="1">
        <v>494817.06165633397</v>
      </c>
      <c r="BU72" s="1">
        <v>504459.31226497801</v>
      </c>
      <c r="BV72" s="1">
        <v>568119.06559418596</v>
      </c>
      <c r="BW72" s="1">
        <v>454744.92319464602</v>
      </c>
      <c r="BX72" s="1">
        <v>555731.323659332</v>
      </c>
      <c r="BY72" s="1">
        <v>609771.51940417499</v>
      </c>
      <c r="BZ72" s="1">
        <v>554426.10222526302</v>
      </c>
      <c r="CA72" s="1">
        <v>1564810.9615331399</v>
      </c>
      <c r="CB72" s="1">
        <v>531268.47741618601</v>
      </c>
      <c r="CC72" s="1">
        <v>414971.46507976903</v>
      </c>
      <c r="CD72" s="1">
        <v>526110.26614832296</v>
      </c>
      <c r="CE72" s="1">
        <v>2856752.0190635999</v>
      </c>
      <c r="CF72" s="1">
        <v>494897.57177627098</v>
      </c>
      <c r="CG72" s="1">
        <v>709009.16492975503</v>
      </c>
      <c r="CH72" s="1">
        <v>734266.130979651</v>
      </c>
      <c r="CI72" s="1">
        <v>1683841.78269135</v>
      </c>
      <c r="CJ72" s="1">
        <v>528859.35245957098</v>
      </c>
      <c r="CK72" s="1">
        <v>2064083.98154374</v>
      </c>
      <c r="CL72" s="1">
        <v>949026.23434280697</v>
      </c>
      <c r="CM72" s="1">
        <v>1011936.01331782</v>
      </c>
      <c r="CN72" s="1">
        <v>1907140.95857356</v>
      </c>
      <c r="CO72" s="1">
        <v>653788.07836664096</v>
      </c>
      <c r="CP72" s="1">
        <v>696789.51239002496</v>
      </c>
      <c r="CQ72" s="1">
        <v>1060126.28871778</v>
      </c>
      <c r="CR72" s="1">
        <v>845143.61399089999</v>
      </c>
      <c r="CS72" s="1">
        <v>1716201.5205981401</v>
      </c>
      <c r="CT72" s="1">
        <v>968004.53104422998</v>
      </c>
      <c r="CU72" s="1">
        <v>715383.33835771796</v>
      </c>
      <c r="CV72" s="1">
        <v>406046.511737992</v>
      </c>
      <c r="CW72" s="1">
        <v>2302846.9810414799</v>
      </c>
      <c r="CX72" s="1">
        <v>1268855.6173556901</v>
      </c>
      <c r="CY72" s="1">
        <v>573440.82509537402</v>
      </c>
      <c r="CZ72" s="1">
        <v>643200.93087634398</v>
      </c>
      <c r="DA72" s="1">
        <v>730745.53837251302</v>
      </c>
      <c r="DB72" s="1">
        <v>549367.593180959</v>
      </c>
      <c r="DC72" s="1">
        <v>1513606.8302968601</v>
      </c>
      <c r="DD72" s="1">
        <v>893324.37294616504</v>
      </c>
      <c r="DE72" s="1">
        <v>702339.54355475795</v>
      </c>
      <c r="DF72" s="1">
        <v>670039.33885777101</v>
      </c>
      <c r="DG72" s="1">
        <v>602286.82000390801</v>
      </c>
      <c r="DH72" s="1">
        <v>1846379.04753905</v>
      </c>
      <c r="DI72" s="1">
        <v>641084.50889498403</v>
      </c>
      <c r="DJ72" s="1">
        <v>1419011.96059674</v>
      </c>
      <c r="DK72" s="1">
        <v>430863.01058623602</v>
      </c>
      <c r="DL72" s="1">
        <v>580035.11461179506</v>
      </c>
      <c r="DM72" s="1">
        <v>768153.34198017605</v>
      </c>
      <c r="DN72" s="1">
        <v>460055.13943849201</v>
      </c>
      <c r="DO72" s="1">
        <v>8337004.8839273704</v>
      </c>
      <c r="DP72" s="1">
        <v>550216.860643961</v>
      </c>
      <c r="DQ72" s="1">
        <v>998610.47229156306</v>
      </c>
      <c r="DR72" s="1">
        <v>399606.88954258501</v>
      </c>
      <c r="DS72" s="1">
        <v>2372260.44102098</v>
      </c>
      <c r="DT72" s="1">
        <v>627516.90187793004</v>
      </c>
      <c r="DU72" s="1">
        <v>468284.564346553</v>
      </c>
      <c r="DV72" s="1">
        <v>751908.37768002297</v>
      </c>
      <c r="DW72" s="1">
        <v>1247120.4395443201</v>
      </c>
      <c r="DX72" s="1">
        <v>2645462.3276804802</v>
      </c>
      <c r="DY72" s="1">
        <v>618925.17427190696</v>
      </c>
      <c r="DZ72" s="1">
        <v>1520351.4362004499</v>
      </c>
      <c r="EA72" s="1">
        <v>493125.21443668299</v>
      </c>
      <c r="EB72" s="1">
        <v>950977.78627756995</v>
      </c>
      <c r="EC72" s="1">
        <v>662090.99660865206</v>
      </c>
      <c r="ED72" s="1">
        <v>737415.60084467602</v>
      </c>
      <c r="EE72" s="1">
        <v>647983.03935428802</v>
      </c>
      <c r="EF72" s="1">
        <v>2225365.7420328199</v>
      </c>
      <c r="EG72" s="1">
        <v>793388.49024373898</v>
      </c>
      <c r="EH72" s="1">
        <v>701271.91458403599</v>
      </c>
      <c r="EI72" s="1">
        <v>492718.387655781</v>
      </c>
      <c r="EJ72" s="1">
        <v>845380.95373572805</v>
      </c>
      <c r="EK72" s="1">
        <v>409404.001020814</v>
      </c>
      <c r="EL72" s="1">
        <v>443139.27277062403</v>
      </c>
      <c r="EM72" s="1">
        <v>619242.28206782101</v>
      </c>
      <c r="EN72" s="1">
        <v>802798.58634690999</v>
      </c>
      <c r="EO72" s="1">
        <v>677240.23099155806</v>
      </c>
      <c r="EP72" s="1">
        <v>1377373.2395244599</v>
      </c>
      <c r="EQ72" s="1">
        <v>412366.99423618999</v>
      </c>
      <c r="ER72" s="1">
        <v>999951.25178250798</v>
      </c>
      <c r="ES72" s="1">
        <v>359993.69892723701</v>
      </c>
      <c r="ET72" s="1">
        <v>708517.60652900103</v>
      </c>
      <c r="EU72" s="1">
        <v>1994075.4737780001</v>
      </c>
      <c r="EV72" s="1">
        <v>900299.341495767</v>
      </c>
      <c r="EW72" s="1">
        <v>831948.88909495203</v>
      </c>
      <c r="EX72" s="1">
        <v>825341.08167011396</v>
      </c>
      <c r="EY72" s="1">
        <v>527419.50866547495</v>
      </c>
      <c r="EZ72" s="1">
        <v>479143.65735850798</v>
      </c>
      <c r="FA72" s="1">
        <v>803442.45938416303</v>
      </c>
      <c r="FB72" s="1">
        <v>723483.28761823603</v>
      </c>
      <c r="FC72" s="1">
        <v>851543.85106775397</v>
      </c>
      <c r="FD72" s="1">
        <v>596473.519413993</v>
      </c>
      <c r="FE72" s="1">
        <v>872106.10579607997</v>
      </c>
      <c r="FF72" s="1">
        <v>1094253.3186747199</v>
      </c>
      <c r="FG72" s="1">
        <v>577460.64547158801</v>
      </c>
      <c r="FH72" s="1">
        <v>639997.83312770096</v>
      </c>
      <c r="FI72" s="1">
        <v>594751.15338723897</v>
      </c>
      <c r="FJ72" s="1">
        <v>638041.668765157</v>
      </c>
      <c r="FK72" s="1">
        <v>476600.06035280199</v>
      </c>
      <c r="FL72" s="1">
        <v>749283.91398958897</v>
      </c>
      <c r="FM72" s="1">
        <v>799223.14984622295</v>
      </c>
      <c r="FN72" s="1">
        <v>965314.55499589304</v>
      </c>
      <c r="FO72" s="1">
        <v>597138.54576305603</v>
      </c>
      <c r="FP72" s="1">
        <v>847734.393973595</v>
      </c>
      <c r="FQ72" s="1">
        <v>583904.71973973897</v>
      </c>
      <c r="FR72" s="1">
        <v>525696.30143328104</v>
      </c>
      <c r="FS72" s="1">
        <v>633604.41631568503</v>
      </c>
      <c r="FT72" s="1">
        <v>787830.772875058</v>
      </c>
      <c r="FU72" s="1">
        <v>494428.57521133398</v>
      </c>
      <c r="FV72" s="1">
        <v>1445552.4939264201</v>
      </c>
      <c r="FW72" s="1">
        <v>922059.12829646503</v>
      </c>
      <c r="FX72" s="1">
        <v>531457.58287732105</v>
      </c>
      <c r="FY72" s="1">
        <v>882886.57529435598</v>
      </c>
      <c r="FZ72" s="1">
        <v>617825.77298157301</v>
      </c>
      <c r="GA72" s="1">
        <v>1078144.3466733301</v>
      </c>
      <c r="GB72" s="1">
        <v>881648.70790946204</v>
      </c>
      <c r="GC72" s="1">
        <v>679500.85948711797</v>
      </c>
      <c r="GD72" s="1">
        <v>656357.98448189895</v>
      </c>
      <c r="GE72" s="1">
        <v>946513.99750312301</v>
      </c>
      <c r="GF72" s="1">
        <v>662972.23868721398</v>
      </c>
      <c r="GG72" s="1">
        <v>644198.80461448396</v>
      </c>
      <c r="GH72" s="1">
        <v>757721.87968352402</v>
      </c>
      <c r="GI72" s="1">
        <v>727591.96408323199</v>
      </c>
      <c r="GJ72" s="1">
        <v>1059360.45922395</v>
      </c>
      <c r="GK72" s="1">
        <v>1116723.7868399599</v>
      </c>
      <c r="GL72" s="1">
        <v>4983524.7282042401</v>
      </c>
      <c r="GM72" s="1">
        <v>842337.08692296804</v>
      </c>
      <c r="GN72" s="1">
        <v>1382842.22590896</v>
      </c>
      <c r="GO72" s="1">
        <v>467820.29643817001</v>
      </c>
      <c r="GP72" s="1">
        <v>1109536.32562099</v>
      </c>
      <c r="GQ72" s="1">
        <v>1144910.3621083701</v>
      </c>
      <c r="GR72" s="1">
        <v>1043285.88993622</v>
      </c>
      <c r="GS72" s="1">
        <v>571787.191511021</v>
      </c>
      <c r="GT72" s="1">
        <v>797709.82862597099</v>
      </c>
      <c r="GU72" s="1">
        <v>441073.92921199102</v>
      </c>
      <c r="GV72" s="1">
        <v>401608.08319085703</v>
      </c>
      <c r="GW72" s="1">
        <v>513878.46352144802</v>
      </c>
      <c r="GX72" s="1">
        <v>640227.05601628195</v>
      </c>
      <c r="GY72" s="1">
        <v>1196473.3135649001</v>
      </c>
      <c r="GZ72" s="1">
        <v>561987.00272452296</v>
      </c>
      <c r="HA72" s="1">
        <v>776261.64510578301</v>
      </c>
      <c r="HB72" s="1">
        <v>944470.34218529298</v>
      </c>
      <c r="HC72" s="1">
        <v>953112.51423895499</v>
      </c>
      <c r="HD72" s="1">
        <v>1094747.4351742701</v>
      </c>
      <c r="HE72" s="1">
        <v>1106234.3696838999</v>
      </c>
      <c r="HF72" s="1">
        <v>514008.54242200602</v>
      </c>
      <c r="HG72" s="1">
        <v>562498.90246915806</v>
      </c>
      <c r="HH72" s="1">
        <v>556202.36078895698</v>
      </c>
      <c r="HI72" s="1">
        <v>1275594.2274869201</v>
      </c>
      <c r="HJ72" s="1">
        <v>670066.53055470902</v>
      </c>
      <c r="HK72" s="1">
        <v>1115969.8827935399</v>
      </c>
      <c r="HL72" s="1">
        <v>479623.16532224999</v>
      </c>
      <c r="HM72" s="1">
        <v>738660.476629148</v>
      </c>
      <c r="HN72" s="1">
        <v>1357195.5700036599</v>
      </c>
      <c r="HO72" s="1">
        <v>772794.55488138099</v>
      </c>
      <c r="HP72" s="1">
        <v>607037.49745384895</v>
      </c>
      <c r="HQ72" s="1">
        <v>494254.23720128299</v>
      </c>
      <c r="HR72" s="1">
        <v>1170072.5835877301</v>
      </c>
      <c r="HS72" s="1">
        <v>676953.625913564</v>
      </c>
      <c r="HT72" s="1">
        <v>582133.94322527701</v>
      </c>
      <c r="HU72" s="1">
        <v>819867.53840696299</v>
      </c>
      <c r="HV72" s="1">
        <v>777981.04032695899</v>
      </c>
      <c r="HW72" s="1">
        <v>1023735.60632306</v>
      </c>
      <c r="HX72" s="1">
        <v>667078.35162990203</v>
      </c>
      <c r="HY72" s="1">
        <v>3693927.8433914701</v>
      </c>
      <c r="HZ72" s="1">
        <v>698137.35066462599</v>
      </c>
      <c r="IA72" s="1">
        <v>1625233.3816887401</v>
      </c>
      <c r="IB72" s="1">
        <v>734810.30412209604</v>
      </c>
      <c r="IC72" s="1">
        <v>827929.93881643005</v>
      </c>
      <c r="ID72" s="1">
        <v>570776.656073633</v>
      </c>
      <c r="IE72" s="1">
        <v>855403.04715419596</v>
      </c>
      <c r="IF72" s="1">
        <v>965062.09135308606</v>
      </c>
      <c r="IG72" s="1">
        <v>442488.09244751401</v>
      </c>
      <c r="IH72" s="1">
        <v>526337.16492091306</v>
      </c>
      <c r="II72" s="1">
        <v>1084877.39476059</v>
      </c>
    </row>
    <row r="73" spans="1:243" x14ac:dyDescent="0.25">
      <c r="A73" s="1" t="s">
        <v>1698</v>
      </c>
      <c r="B73" s="4" t="s">
        <v>339</v>
      </c>
      <c r="C73" s="4" t="s">
        <v>340</v>
      </c>
      <c r="D73" s="35">
        <v>830817.589082864</v>
      </c>
      <c r="E73" s="35">
        <v>654353.96241399797</v>
      </c>
      <c r="F73" s="35">
        <v>869519.83337922499</v>
      </c>
      <c r="G73" s="35">
        <v>645348.81122187397</v>
      </c>
      <c r="H73" s="35">
        <v>852350.83422252897</v>
      </c>
      <c r="I73" s="35">
        <v>616150.921220541</v>
      </c>
      <c r="J73" s="35">
        <v>632006.52243147604</v>
      </c>
      <c r="K73" s="35">
        <v>651386.865417831</v>
      </c>
      <c r="L73" s="35">
        <v>511183.87883295701</v>
      </c>
      <c r="M73" s="35">
        <v>774286.69334626303</v>
      </c>
      <c r="N73" s="1">
        <v>652298.33154006198</v>
      </c>
      <c r="O73" s="1">
        <v>692515.61064368102</v>
      </c>
      <c r="P73" s="1">
        <v>479699.97240132402</v>
      </c>
      <c r="Q73" s="1">
        <v>689454.62774706201</v>
      </c>
      <c r="R73" s="1">
        <v>918858.69906940905</v>
      </c>
      <c r="S73" s="1">
        <v>623378.48336257099</v>
      </c>
      <c r="T73" s="1">
        <v>558509.16337851202</v>
      </c>
      <c r="U73" s="1">
        <v>585241.32452028303</v>
      </c>
      <c r="V73" s="1">
        <v>432221.42743314098</v>
      </c>
      <c r="W73" s="1">
        <v>763929.86578826699</v>
      </c>
      <c r="X73" s="1">
        <v>532533.46802426397</v>
      </c>
      <c r="Y73" s="1">
        <v>599069.49467860197</v>
      </c>
      <c r="Z73" s="1">
        <v>664827.845566059</v>
      </c>
      <c r="AA73" s="1">
        <v>390479.48920261901</v>
      </c>
      <c r="AB73" s="1">
        <v>527809.363730276</v>
      </c>
      <c r="AC73" s="1">
        <v>642329.50124236499</v>
      </c>
      <c r="AD73" s="1">
        <v>378676.54198428098</v>
      </c>
      <c r="AE73" s="1">
        <v>939132.00394628895</v>
      </c>
      <c r="AF73" s="1">
        <v>586612.93774073105</v>
      </c>
      <c r="AG73" s="1">
        <v>785863.41078695096</v>
      </c>
      <c r="AH73" s="1">
        <v>542003.25556945102</v>
      </c>
      <c r="AI73" s="1">
        <v>624868.32472502103</v>
      </c>
      <c r="AJ73" s="1">
        <v>547831.31952515303</v>
      </c>
      <c r="AK73" s="1">
        <v>719493.10920531605</v>
      </c>
      <c r="AL73" s="1">
        <v>441492.24737856397</v>
      </c>
      <c r="AM73" s="1">
        <v>420626.03402306797</v>
      </c>
      <c r="AN73" s="1">
        <v>497386.91630486702</v>
      </c>
      <c r="AO73" s="1">
        <v>1081296.3499135999</v>
      </c>
      <c r="AP73" s="1">
        <v>675724.17180727504</v>
      </c>
      <c r="AQ73" s="1">
        <v>634431.45943261695</v>
      </c>
      <c r="AR73" s="1">
        <v>579634.36041076703</v>
      </c>
      <c r="AS73" s="1">
        <v>473938.61358021799</v>
      </c>
      <c r="AT73" s="1">
        <v>495541.67402155802</v>
      </c>
      <c r="AU73" s="1">
        <v>1027129.57820212</v>
      </c>
      <c r="AV73" s="1">
        <v>620375.20029394794</v>
      </c>
      <c r="AW73" s="1">
        <v>431708.3716979</v>
      </c>
      <c r="AX73" s="1">
        <v>925954.90048628801</v>
      </c>
      <c r="AY73" s="1">
        <v>962132.42375734204</v>
      </c>
      <c r="AZ73" s="1">
        <v>774232.57525170199</v>
      </c>
      <c r="BA73" s="1">
        <v>673012.89513799199</v>
      </c>
      <c r="BB73" s="1">
        <v>649226.743987708</v>
      </c>
      <c r="BC73" s="1">
        <v>682699.99065744004</v>
      </c>
      <c r="BD73" s="1">
        <v>757245.99871751899</v>
      </c>
      <c r="BE73" s="1">
        <v>543794.91377369198</v>
      </c>
      <c r="BF73" s="1">
        <v>789009.205427857</v>
      </c>
      <c r="BG73" s="1">
        <v>530815.22117894096</v>
      </c>
      <c r="BH73" s="1">
        <v>607219.25199437002</v>
      </c>
      <c r="BI73" s="1">
        <v>775007.38625539595</v>
      </c>
      <c r="BJ73" s="1">
        <v>511750.45550894499</v>
      </c>
      <c r="BK73" s="1">
        <v>547538.801719754</v>
      </c>
      <c r="BL73" s="1">
        <v>557634.650727064</v>
      </c>
      <c r="BM73" s="1">
        <v>436847.463619955</v>
      </c>
      <c r="BN73" s="1">
        <v>491617.18719759298</v>
      </c>
      <c r="BO73" s="1">
        <v>553606.46315272595</v>
      </c>
      <c r="BP73" s="1">
        <v>626969.95603396802</v>
      </c>
      <c r="BQ73" s="1">
        <v>673193.57487851905</v>
      </c>
      <c r="BR73" s="1">
        <v>598950.50970884901</v>
      </c>
      <c r="BS73" s="1">
        <v>530798.69393612095</v>
      </c>
      <c r="BT73" s="1">
        <v>439542.80130773003</v>
      </c>
      <c r="BU73" s="1">
        <v>411643.70514302899</v>
      </c>
      <c r="BV73" s="1">
        <v>465593.27851003897</v>
      </c>
      <c r="BW73" s="1">
        <v>447021.94021229702</v>
      </c>
      <c r="BX73" s="1">
        <v>577117.64042141906</v>
      </c>
      <c r="BY73" s="1">
        <v>572177.46693469002</v>
      </c>
      <c r="BZ73" s="1">
        <v>570933.07334938797</v>
      </c>
      <c r="CA73" s="1">
        <v>529292.71124663705</v>
      </c>
      <c r="CB73" s="1">
        <v>491398.55130530399</v>
      </c>
      <c r="CC73" s="1">
        <v>495013.23979753302</v>
      </c>
      <c r="CD73" s="1">
        <v>476540.04200436798</v>
      </c>
      <c r="CE73" s="1">
        <v>505414.55242258101</v>
      </c>
      <c r="CF73" s="1">
        <v>977493.20384541794</v>
      </c>
      <c r="CG73" s="1">
        <v>442166.37262650498</v>
      </c>
      <c r="CH73" s="1">
        <v>589839.31613828405</v>
      </c>
      <c r="CI73" s="1">
        <v>433090.42664767202</v>
      </c>
      <c r="CJ73" s="1">
        <v>670809.25915540697</v>
      </c>
      <c r="CK73" s="1">
        <v>488999.27179102</v>
      </c>
      <c r="CL73" s="1">
        <v>390459.43436333101</v>
      </c>
      <c r="CM73" s="1">
        <v>962675.05985962995</v>
      </c>
      <c r="CN73" s="1">
        <v>527124.27032305195</v>
      </c>
      <c r="CO73" s="1">
        <v>423323.70785040502</v>
      </c>
      <c r="CP73" s="1">
        <v>447270.39405562298</v>
      </c>
      <c r="CQ73" s="1">
        <v>640080.29809278995</v>
      </c>
      <c r="CR73" s="1">
        <v>665195.550153121</v>
      </c>
      <c r="CS73" s="1">
        <v>377013.801702236</v>
      </c>
      <c r="CT73" s="1">
        <v>414064.30765487201</v>
      </c>
      <c r="CU73" s="1">
        <v>585036.54885036696</v>
      </c>
      <c r="CV73" s="1">
        <v>454226.833216578</v>
      </c>
      <c r="CW73" s="1">
        <v>456623.57796963397</v>
      </c>
      <c r="CX73" s="1">
        <v>571135.76678811305</v>
      </c>
      <c r="CY73" s="1">
        <v>593728.19339265605</v>
      </c>
      <c r="CZ73" s="1">
        <v>426627.19660234899</v>
      </c>
      <c r="DA73" s="1">
        <v>578272.85982632195</v>
      </c>
      <c r="DB73" s="1">
        <v>515860.35108872101</v>
      </c>
      <c r="DC73" s="1">
        <v>617970.76129196305</v>
      </c>
      <c r="DD73" s="1">
        <v>392848.52617569402</v>
      </c>
      <c r="DE73" s="1">
        <v>469671.25998535199</v>
      </c>
      <c r="DF73" s="1">
        <v>510606.98768367298</v>
      </c>
      <c r="DG73" s="1">
        <v>544626.49412734702</v>
      </c>
      <c r="DH73" s="1">
        <v>557886.87326537399</v>
      </c>
      <c r="DI73" s="1">
        <v>427483.919240474</v>
      </c>
      <c r="DJ73" s="1">
        <v>676253.241887104</v>
      </c>
      <c r="DK73" s="1">
        <v>545290.46574104205</v>
      </c>
      <c r="DL73" s="1">
        <v>446634.14524341701</v>
      </c>
      <c r="DM73" s="1">
        <v>478583.65441793902</v>
      </c>
      <c r="DN73" s="1">
        <v>644350.05475668598</v>
      </c>
      <c r="DO73" s="1">
        <v>555130.063139354</v>
      </c>
      <c r="DP73" s="1">
        <v>408566.887813924</v>
      </c>
      <c r="DQ73" s="1">
        <v>422284.43277861999</v>
      </c>
      <c r="DR73" s="1">
        <v>505283.36207595101</v>
      </c>
      <c r="DS73" s="1">
        <v>604607.44947266101</v>
      </c>
      <c r="DT73" s="1">
        <v>475184.32395140699</v>
      </c>
      <c r="DU73" s="1">
        <v>382114.72278158198</v>
      </c>
      <c r="DV73" s="1">
        <v>444391.90801832703</v>
      </c>
      <c r="DW73" s="1">
        <v>286474.14653286099</v>
      </c>
      <c r="DX73" s="1">
        <v>528262.18503695005</v>
      </c>
      <c r="DY73" s="1">
        <v>482266.41692340799</v>
      </c>
      <c r="DZ73" s="1">
        <v>484945.85083026701</v>
      </c>
      <c r="EA73" s="1">
        <v>533816.76759954996</v>
      </c>
      <c r="EB73" s="1">
        <v>401832.01045894797</v>
      </c>
      <c r="EC73" s="1">
        <v>443982.32170666102</v>
      </c>
      <c r="ED73" s="1">
        <v>547069.62396283494</v>
      </c>
      <c r="EE73" s="1">
        <v>598855.63654217601</v>
      </c>
      <c r="EF73" s="1">
        <v>430298.12589513598</v>
      </c>
      <c r="EG73" s="1">
        <v>375295.13631611603</v>
      </c>
      <c r="EH73" s="1">
        <v>465565.57810773101</v>
      </c>
      <c r="EI73" s="1">
        <v>487033.64601566602</v>
      </c>
      <c r="EJ73" s="1">
        <v>312563.09057572001</v>
      </c>
      <c r="EK73" s="1">
        <v>293648.50104559102</v>
      </c>
      <c r="EL73" s="1">
        <v>418828.16440913599</v>
      </c>
      <c r="EM73" s="1">
        <v>517583.65728912601</v>
      </c>
      <c r="EN73" s="1">
        <v>527774.69555160496</v>
      </c>
      <c r="EO73" s="1">
        <v>568177.53258410702</v>
      </c>
      <c r="EP73" s="1">
        <v>390922.45777393901</v>
      </c>
      <c r="EQ73" s="1">
        <v>479802.683176241</v>
      </c>
      <c r="ER73" s="1">
        <v>508779.85172517301</v>
      </c>
      <c r="ES73" s="1">
        <v>514233.77490549698</v>
      </c>
      <c r="ET73" s="1">
        <v>508415.54905052698</v>
      </c>
      <c r="EU73" s="1">
        <v>610843.69791499095</v>
      </c>
      <c r="EV73" s="1">
        <v>413262.15663606202</v>
      </c>
      <c r="EW73" s="1">
        <v>464224.11551826098</v>
      </c>
      <c r="EX73" s="1">
        <v>567471.77234878601</v>
      </c>
      <c r="EY73" s="1">
        <v>459726.74042553798</v>
      </c>
      <c r="EZ73" s="1">
        <v>594735.45476469805</v>
      </c>
      <c r="FA73" s="1">
        <v>521057.99003205501</v>
      </c>
      <c r="FB73" s="1">
        <v>393837.75050737499</v>
      </c>
      <c r="FC73" s="1">
        <v>486531.21366710501</v>
      </c>
      <c r="FD73" s="1">
        <v>644444.58866695897</v>
      </c>
      <c r="FE73" s="1">
        <v>384379.83376697998</v>
      </c>
      <c r="FF73" s="1">
        <v>373069.47021772602</v>
      </c>
      <c r="FG73" s="1">
        <v>446367.254295388</v>
      </c>
      <c r="FH73" s="1">
        <v>678944.75457479898</v>
      </c>
      <c r="FI73" s="1">
        <v>488891.58121484303</v>
      </c>
      <c r="FJ73" s="1">
        <v>480192.12131739</v>
      </c>
      <c r="FK73" s="1">
        <v>525435.55569973495</v>
      </c>
      <c r="FL73" s="1">
        <v>733464.190409431</v>
      </c>
      <c r="FM73" s="1">
        <v>492689.28902563697</v>
      </c>
      <c r="FN73" s="1">
        <v>372032.02108022</v>
      </c>
      <c r="FO73" s="1">
        <v>454564.25829144201</v>
      </c>
      <c r="FP73" s="1">
        <v>607654.30427248601</v>
      </c>
      <c r="FQ73" s="1">
        <v>381557.707644818</v>
      </c>
      <c r="FR73" s="1">
        <v>506153.06055920903</v>
      </c>
      <c r="FS73" s="1">
        <v>542845.196787394</v>
      </c>
      <c r="FT73" s="1">
        <v>449654.73698259599</v>
      </c>
      <c r="FU73" s="1">
        <v>339575.37097183598</v>
      </c>
      <c r="FV73" s="1">
        <v>375893.81189076201</v>
      </c>
      <c r="FW73" s="1">
        <v>347225.20441444399</v>
      </c>
      <c r="FX73" s="1">
        <v>470050.53680631501</v>
      </c>
      <c r="FY73" s="1">
        <v>661737.93743458204</v>
      </c>
      <c r="FZ73" s="1">
        <v>282428.68218876002</v>
      </c>
      <c r="GA73" s="1">
        <v>484205.01266676898</v>
      </c>
      <c r="GB73" s="1">
        <v>496944.092744925</v>
      </c>
      <c r="GC73" s="1">
        <v>457750.69476639101</v>
      </c>
      <c r="GD73" s="1">
        <v>482531.159417925</v>
      </c>
      <c r="GE73" s="1">
        <v>490982.595440295</v>
      </c>
      <c r="GF73" s="1">
        <v>512519.47354739398</v>
      </c>
      <c r="GG73" s="1">
        <v>471087.40599396802</v>
      </c>
      <c r="GH73" s="1">
        <v>559542.92479813495</v>
      </c>
      <c r="GI73" s="1">
        <v>470004.77106597199</v>
      </c>
      <c r="GJ73" s="1">
        <v>461110.447978315</v>
      </c>
      <c r="GK73" s="1">
        <v>427149.15179770201</v>
      </c>
      <c r="GL73" s="1">
        <v>521078.59606188501</v>
      </c>
      <c r="GM73" s="1">
        <v>689049.46579671605</v>
      </c>
      <c r="GN73" s="1">
        <v>554083.12336529</v>
      </c>
      <c r="GO73" s="1">
        <v>530006.00634603505</v>
      </c>
      <c r="GP73" s="1">
        <v>373327.03503804503</v>
      </c>
      <c r="GQ73" s="1">
        <v>560251.18518023705</v>
      </c>
      <c r="GR73" s="1">
        <v>409108.838337694</v>
      </c>
      <c r="GS73" s="1">
        <v>579620.60186658194</v>
      </c>
      <c r="GT73" s="1">
        <v>393013.18653488602</v>
      </c>
      <c r="GU73" s="1">
        <v>479824.20938533702</v>
      </c>
      <c r="GV73" s="1">
        <v>554515.84648836998</v>
      </c>
      <c r="GW73" s="1">
        <v>552624.82617397804</v>
      </c>
      <c r="GX73" s="1">
        <v>558267.98331935098</v>
      </c>
      <c r="GY73" s="1">
        <v>614431.17955844</v>
      </c>
      <c r="GZ73" s="1">
        <v>306403.41224043001</v>
      </c>
      <c r="HA73" s="1">
        <v>592639.26561947702</v>
      </c>
      <c r="HB73" s="1">
        <v>598236.22897221101</v>
      </c>
      <c r="HC73" s="1">
        <v>489992.70391662099</v>
      </c>
      <c r="HD73" s="1">
        <v>482652.554038956</v>
      </c>
      <c r="HE73" s="1">
        <v>698545.79358321498</v>
      </c>
      <c r="HF73" s="1">
        <v>496234.598861865</v>
      </c>
      <c r="HG73" s="1">
        <v>467616.56393393798</v>
      </c>
      <c r="HH73" s="1">
        <v>471211.62000834302</v>
      </c>
      <c r="HI73" s="1">
        <v>407917.33376732498</v>
      </c>
      <c r="HJ73" s="1">
        <v>470573.23222991597</v>
      </c>
      <c r="HK73" s="1">
        <v>467287.93815905298</v>
      </c>
      <c r="HL73" s="1">
        <v>470519.28683711798</v>
      </c>
      <c r="HM73" s="1">
        <v>312642.97202396201</v>
      </c>
      <c r="HN73" s="1">
        <v>469873.20085719402</v>
      </c>
      <c r="HO73" s="1">
        <v>481901.43996513198</v>
      </c>
      <c r="HP73" s="1">
        <v>425615.08518073399</v>
      </c>
      <c r="HQ73" s="1">
        <v>540083.898389871</v>
      </c>
      <c r="HR73" s="1">
        <v>422834.35920370498</v>
      </c>
      <c r="HS73" s="1">
        <v>361540.54851291602</v>
      </c>
      <c r="HT73" s="1">
        <v>468328.84338034602</v>
      </c>
      <c r="HU73" s="1">
        <v>392648.39311524999</v>
      </c>
      <c r="HV73" s="1">
        <v>400601.67261406902</v>
      </c>
      <c r="HW73" s="1">
        <v>390328.42878871498</v>
      </c>
      <c r="HX73" s="1">
        <v>486454.07628150203</v>
      </c>
      <c r="HY73" s="1">
        <v>423865.31051506603</v>
      </c>
      <c r="HZ73" s="1">
        <v>568119.03028988</v>
      </c>
      <c r="IA73" s="1">
        <v>477182.16049629397</v>
      </c>
      <c r="IB73" s="1">
        <v>580291.10703737498</v>
      </c>
      <c r="IC73" s="1">
        <v>324381.54461646901</v>
      </c>
      <c r="ID73" s="1">
        <v>420824.95513773098</v>
      </c>
      <c r="IE73" s="1">
        <v>415063.08984747197</v>
      </c>
      <c r="IF73" s="1">
        <v>489705.66575993499</v>
      </c>
      <c r="IG73" s="1">
        <v>387490.56258250802</v>
      </c>
      <c r="IH73" s="1">
        <v>346459.68800749199</v>
      </c>
      <c r="II73" s="1">
        <v>407824.91204047098</v>
      </c>
    </row>
    <row r="74" spans="1:243" x14ac:dyDescent="0.25">
      <c r="A74" s="1" t="s">
        <v>1699</v>
      </c>
      <c r="B74" s="4" t="s">
        <v>343</v>
      </c>
      <c r="C74" s="4" t="s">
        <v>344</v>
      </c>
      <c r="D74" s="35" t="s">
        <v>0</v>
      </c>
      <c r="E74" s="35" t="s">
        <v>0</v>
      </c>
      <c r="F74" s="35" t="s">
        <v>0</v>
      </c>
      <c r="G74" s="35" t="s">
        <v>0</v>
      </c>
      <c r="H74" s="35" t="s">
        <v>0</v>
      </c>
      <c r="I74" s="35" t="s">
        <v>0</v>
      </c>
      <c r="J74" s="35" t="s">
        <v>0</v>
      </c>
      <c r="K74" s="35" t="s">
        <v>0</v>
      </c>
      <c r="L74" s="35" t="s">
        <v>0</v>
      </c>
      <c r="M74" s="35" t="s">
        <v>0</v>
      </c>
      <c r="N74" s="1" t="s">
        <v>0</v>
      </c>
      <c r="O74" s="1" t="s">
        <v>0</v>
      </c>
      <c r="P74" s="1" t="s">
        <v>0</v>
      </c>
      <c r="Q74" s="1" t="s">
        <v>0</v>
      </c>
      <c r="R74" s="1" t="s">
        <v>0</v>
      </c>
      <c r="S74" s="1" t="s">
        <v>0</v>
      </c>
      <c r="T74" s="1" t="s">
        <v>0</v>
      </c>
      <c r="U74" s="1" t="s">
        <v>0</v>
      </c>
      <c r="V74" s="1" t="s">
        <v>0</v>
      </c>
      <c r="W74" s="1" t="s">
        <v>0</v>
      </c>
      <c r="X74" s="1" t="s">
        <v>0</v>
      </c>
      <c r="Y74" s="1" t="s">
        <v>0</v>
      </c>
      <c r="Z74" s="1" t="s">
        <v>0</v>
      </c>
      <c r="AA74" s="1" t="s">
        <v>0</v>
      </c>
      <c r="AB74" s="1" t="s">
        <v>0</v>
      </c>
      <c r="AC74" s="1" t="s">
        <v>0</v>
      </c>
      <c r="AD74" s="1" t="s">
        <v>0</v>
      </c>
      <c r="AE74" s="1" t="s">
        <v>0</v>
      </c>
      <c r="AF74" s="1" t="s">
        <v>0</v>
      </c>
      <c r="AG74" s="1" t="s">
        <v>0</v>
      </c>
      <c r="AH74" s="1" t="s">
        <v>0</v>
      </c>
      <c r="AI74" s="1" t="s">
        <v>0</v>
      </c>
      <c r="AJ74" s="1" t="s">
        <v>0</v>
      </c>
      <c r="AK74" s="1" t="s">
        <v>0</v>
      </c>
      <c r="AL74" s="1" t="s">
        <v>0</v>
      </c>
      <c r="AM74" s="1" t="s">
        <v>0</v>
      </c>
      <c r="AN74" s="1" t="s">
        <v>0</v>
      </c>
      <c r="AO74" s="1" t="s">
        <v>0</v>
      </c>
      <c r="AP74" s="1" t="s">
        <v>0</v>
      </c>
      <c r="AQ74" s="1" t="s">
        <v>0</v>
      </c>
      <c r="AR74" s="1" t="s">
        <v>0</v>
      </c>
      <c r="AS74" s="1" t="s">
        <v>0</v>
      </c>
      <c r="AT74" s="1" t="s">
        <v>0</v>
      </c>
      <c r="AU74" s="1" t="s">
        <v>0</v>
      </c>
      <c r="AV74" s="1" t="s">
        <v>0</v>
      </c>
      <c r="AW74" s="1" t="s">
        <v>0</v>
      </c>
      <c r="AX74" s="1" t="s">
        <v>0</v>
      </c>
      <c r="AY74" s="1" t="s">
        <v>0</v>
      </c>
      <c r="AZ74" s="1" t="s">
        <v>0</v>
      </c>
      <c r="BA74" s="1" t="s">
        <v>0</v>
      </c>
      <c r="BB74" s="1" t="s">
        <v>0</v>
      </c>
      <c r="BC74" s="1" t="s">
        <v>0</v>
      </c>
      <c r="BD74" s="1" t="s">
        <v>0</v>
      </c>
      <c r="BE74" s="1" t="s">
        <v>0</v>
      </c>
      <c r="BF74" s="1" t="s">
        <v>0</v>
      </c>
      <c r="BG74" s="1" t="s">
        <v>0</v>
      </c>
      <c r="BH74" s="1" t="s">
        <v>0</v>
      </c>
      <c r="BI74" s="1" t="s">
        <v>0</v>
      </c>
      <c r="BJ74" s="1" t="s">
        <v>0</v>
      </c>
      <c r="BK74" s="1" t="s">
        <v>0</v>
      </c>
      <c r="BL74" s="1" t="s">
        <v>0</v>
      </c>
      <c r="BM74" s="1" t="s">
        <v>0</v>
      </c>
      <c r="BN74" s="1" t="s">
        <v>0</v>
      </c>
      <c r="BO74" s="1" t="s">
        <v>0</v>
      </c>
      <c r="BP74" s="1" t="s">
        <v>0</v>
      </c>
      <c r="BQ74" s="1" t="s">
        <v>0</v>
      </c>
      <c r="BR74" s="1" t="s">
        <v>0</v>
      </c>
      <c r="BS74" s="1" t="s">
        <v>0</v>
      </c>
      <c r="BT74" s="1" t="s">
        <v>0</v>
      </c>
      <c r="BU74" s="1" t="s">
        <v>0</v>
      </c>
      <c r="BV74" s="1" t="s">
        <v>0</v>
      </c>
      <c r="BW74" s="1" t="s">
        <v>0</v>
      </c>
      <c r="BX74" s="1" t="s">
        <v>0</v>
      </c>
      <c r="BY74" s="1" t="s">
        <v>0</v>
      </c>
      <c r="BZ74" s="1" t="s">
        <v>0</v>
      </c>
      <c r="CA74" s="1" t="s">
        <v>0</v>
      </c>
      <c r="CB74" s="1" t="s">
        <v>0</v>
      </c>
      <c r="CC74" s="1" t="s">
        <v>0</v>
      </c>
      <c r="CD74" s="1" t="s">
        <v>0</v>
      </c>
      <c r="CE74" s="1" t="s">
        <v>0</v>
      </c>
      <c r="CF74" s="1" t="s">
        <v>0</v>
      </c>
      <c r="CG74" s="1" t="s">
        <v>0</v>
      </c>
      <c r="CH74" s="1" t="s">
        <v>0</v>
      </c>
      <c r="CI74" s="1" t="s">
        <v>0</v>
      </c>
      <c r="CJ74" s="1" t="s">
        <v>0</v>
      </c>
      <c r="CK74" s="1" t="s">
        <v>0</v>
      </c>
      <c r="CL74" s="1" t="s">
        <v>0</v>
      </c>
      <c r="CM74" s="1" t="s">
        <v>0</v>
      </c>
      <c r="CN74" s="1" t="s">
        <v>0</v>
      </c>
      <c r="CO74" s="1" t="s">
        <v>0</v>
      </c>
      <c r="CP74" s="1" t="s">
        <v>0</v>
      </c>
      <c r="CQ74" s="1" t="s">
        <v>0</v>
      </c>
      <c r="CR74" s="1" t="s">
        <v>0</v>
      </c>
      <c r="CS74" s="1" t="s">
        <v>0</v>
      </c>
      <c r="CT74" s="1" t="s">
        <v>0</v>
      </c>
      <c r="CU74" s="1" t="s">
        <v>0</v>
      </c>
      <c r="CV74" s="1" t="s">
        <v>0</v>
      </c>
      <c r="CW74" s="1" t="s">
        <v>0</v>
      </c>
      <c r="CX74" s="1" t="s">
        <v>0</v>
      </c>
      <c r="CY74" s="1" t="s">
        <v>0</v>
      </c>
      <c r="CZ74" s="1" t="s">
        <v>0</v>
      </c>
      <c r="DA74" s="1" t="s">
        <v>0</v>
      </c>
      <c r="DB74" s="1" t="s">
        <v>0</v>
      </c>
      <c r="DC74" s="1" t="s">
        <v>0</v>
      </c>
      <c r="DD74" s="1" t="s">
        <v>0</v>
      </c>
      <c r="DE74" s="1" t="s">
        <v>0</v>
      </c>
      <c r="DF74" s="1" t="s">
        <v>0</v>
      </c>
      <c r="DG74" s="1" t="s">
        <v>0</v>
      </c>
      <c r="DH74" s="1" t="s">
        <v>0</v>
      </c>
      <c r="DI74" s="1" t="s">
        <v>0</v>
      </c>
      <c r="DJ74" s="1" t="s">
        <v>0</v>
      </c>
      <c r="DK74" s="1" t="s">
        <v>0</v>
      </c>
      <c r="DL74" s="1" t="s">
        <v>0</v>
      </c>
      <c r="DM74" s="1" t="s">
        <v>0</v>
      </c>
      <c r="DN74" s="1" t="s">
        <v>0</v>
      </c>
      <c r="DO74" s="1" t="s">
        <v>0</v>
      </c>
      <c r="DP74" s="1" t="s">
        <v>0</v>
      </c>
      <c r="DQ74" s="1" t="s">
        <v>0</v>
      </c>
      <c r="DR74" s="1" t="s">
        <v>0</v>
      </c>
      <c r="DS74" s="1" t="s">
        <v>0</v>
      </c>
      <c r="DT74" s="1" t="s">
        <v>0</v>
      </c>
      <c r="DU74" s="1" t="s">
        <v>0</v>
      </c>
      <c r="DV74" s="1" t="s">
        <v>0</v>
      </c>
      <c r="DW74" s="1" t="s">
        <v>0</v>
      </c>
      <c r="DX74" s="1" t="s">
        <v>0</v>
      </c>
      <c r="DY74" s="1" t="s">
        <v>0</v>
      </c>
      <c r="DZ74" s="1" t="s">
        <v>0</v>
      </c>
      <c r="EA74" s="1" t="s">
        <v>0</v>
      </c>
      <c r="EB74" s="1" t="s">
        <v>0</v>
      </c>
      <c r="EC74" s="1" t="s">
        <v>0</v>
      </c>
      <c r="ED74" s="1" t="s">
        <v>0</v>
      </c>
      <c r="EE74" s="1" t="s">
        <v>0</v>
      </c>
      <c r="EF74" s="1" t="s">
        <v>0</v>
      </c>
      <c r="EG74" s="1" t="s">
        <v>0</v>
      </c>
      <c r="EH74" s="1" t="s">
        <v>0</v>
      </c>
      <c r="EI74" s="1" t="s">
        <v>0</v>
      </c>
      <c r="EJ74" s="1" t="s">
        <v>0</v>
      </c>
      <c r="EK74" s="1" t="s">
        <v>0</v>
      </c>
      <c r="EL74" s="1" t="s">
        <v>0</v>
      </c>
      <c r="EM74" s="1" t="s">
        <v>0</v>
      </c>
      <c r="EN74" s="1" t="s">
        <v>0</v>
      </c>
      <c r="EO74" s="1" t="s">
        <v>0</v>
      </c>
      <c r="EP74" s="1" t="s">
        <v>0</v>
      </c>
      <c r="EQ74" s="1" t="s">
        <v>0</v>
      </c>
      <c r="ER74" s="1" t="s">
        <v>0</v>
      </c>
      <c r="ES74" s="1" t="s">
        <v>0</v>
      </c>
      <c r="ET74" s="1" t="s">
        <v>0</v>
      </c>
      <c r="EU74" s="1" t="s">
        <v>0</v>
      </c>
      <c r="EV74" s="1" t="s">
        <v>0</v>
      </c>
      <c r="EW74" s="1" t="s">
        <v>0</v>
      </c>
      <c r="EX74" s="1" t="s">
        <v>0</v>
      </c>
      <c r="EY74" s="1" t="s">
        <v>0</v>
      </c>
      <c r="EZ74" s="1" t="s">
        <v>0</v>
      </c>
      <c r="FA74" s="1" t="s">
        <v>0</v>
      </c>
      <c r="FB74" s="1" t="s">
        <v>0</v>
      </c>
      <c r="FC74" s="1" t="s">
        <v>0</v>
      </c>
      <c r="FD74" s="1" t="s">
        <v>0</v>
      </c>
      <c r="FE74" s="1" t="s">
        <v>0</v>
      </c>
      <c r="FF74" s="1" t="s">
        <v>0</v>
      </c>
      <c r="FG74" s="1" t="s">
        <v>0</v>
      </c>
      <c r="FH74" s="1" t="s">
        <v>0</v>
      </c>
      <c r="FI74" s="1" t="s">
        <v>0</v>
      </c>
      <c r="FJ74" s="1" t="s">
        <v>0</v>
      </c>
      <c r="FK74" s="1" t="s">
        <v>0</v>
      </c>
      <c r="FL74" s="1" t="s">
        <v>0</v>
      </c>
      <c r="FM74" s="1" t="s">
        <v>0</v>
      </c>
      <c r="FN74" s="1" t="s">
        <v>0</v>
      </c>
      <c r="FO74" s="1" t="s">
        <v>0</v>
      </c>
      <c r="FP74" s="1" t="s">
        <v>0</v>
      </c>
      <c r="FQ74" s="1" t="s">
        <v>0</v>
      </c>
      <c r="FR74" s="1" t="s">
        <v>0</v>
      </c>
      <c r="FS74" s="1" t="s">
        <v>0</v>
      </c>
      <c r="FT74" s="1" t="s">
        <v>0</v>
      </c>
      <c r="FU74" s="1" t="s">
        <v>0</v>
      </c>
      <c r="FV74" s="1" t="s">
        <v>0</v>
      </c>
      <c r="FW74" s="1" t="s">
        <v>0</v>
      </c>
      <c r="FX74" s="1" t="s">
        <v>0</v>
      </c>
      <c r="FY74" s="1" t="s">
        <v>0</v>
      </c>
      <c r="FZ74" s="1" t="s">
        <v>0</v>
      </c>
      <c r="GA74" s="1" t="s">
        <v>0</v>
      </c>
      <c r="GB74" s="1" t="s">
        <v>0</v>
      </c>
      <c r="GC74" s="1" t="s">
        <v>0</v>
      </c>
      <c r="GD74" s="1" t="s">
        <v>0</v>
      </c>
      <c r="GE74" s="1" t="s">
        <v>0</v>
      </c>
      <c r="GF74" s="1" t="s">
        <v>0</v>
      </c>
      <c r="GG74" s="1" t="s">
        <v>0</v>
      </c>
      <c r="GH74" s="1" t="s">
        <v>0</v>
      </c>
      <c r="GI74" s="1" t="s">
        <v>0</v>
      </c>
      <c r="GJ74" s="1" t="s">
        <v>0</v>
      </c>
      <c r="GK74" s="1" t="s">
        <v>0</v>
      </c>
      <c r="GL74" s="1" t="s">
        <v>0</v>
      </c>
      <c r="GM74" s="1" t="s">
        <v>0</v>
      </c>
      <c r="GN74" s="1" t="s">
        <v>0</v>
      </c>
      <c r="GO74" s="1" t="s">
        <v>0</v>
      </c>
      <c r="GP74" s="1" t="s">
        <v>0</v>
      </c>
      <c r="GQ74" s="1" t="s">
        <v>0</v>
      </c>
      <c r="GR74" s="1" t="s">
        <v>0</v>
      </c>
      <c r="GS74" s="1" t="s">
        <v>0</v>
      </c>
      <c r="GT74" s="1" t="s">
        <v>0</v>
      </c>
      <c r="GU74" s="1" t="s">
        <v>0</v>
      </c>
      <c r="GV74" s="1" t="s">
        <v>0</v>
      </c>
      <c r="GW74" s="1" t="s">
        <v>0</v>
      </c>
      <c r="GX74" s="1" t="s">
        <v>0</v>
      </c>
      <c r="GY74" s="1" t="s">
        <v>0</v>
      </c>
      <c r="GZ74" s="1" t="s">
        <v>0</v>
      </c>
      <c r="HA74" s="1" t="s">
        <v>0</v>
      </c>
      <c r="HB74" s="1" t="s">
        <v>0</v>
      </c>
      <c r="HC74" s="1" t="s">
        <v>0</v>
      </c>
      <c r="HD74" s="1" t="s">
        <v>0</v>
      </c>
      <c r="HE74" s="1" t="s">
        <v>0</v>
      </c>
      <c r="HF74" s="1" t="s">
        <v>0</v>
      </c>
      <c r="HG74" s="1" t="s">
        <v>0</v>
      </c>
      <c r="HH74" s="1" t="s">
        <v>0</v>
      </c>
      <c r="HI74" s="1" t="s">
        <v>0</v>
      </c>
      <c r="HJ74" s="1" t="s">
        <v>0</v>
      </c>
      <c r="HK74" s="1" t="s">
        <v>0</v>
      </c>
      <c r="HL74" s="1" t="s">
        <v>0</v>
      </c>
      <c r="HM74" s="1" t="s">
        <v>0</v>
      </c>
      <c r="HN74" s="1" t="s">
        <v>0</v>
      </c>
      <c r="HO74" s="1" t="s">
        <v>0</v>
      </c>
      <c r="HP74" s="1" t="s">
        <v>0</v>
      </c>
      <c r="HQ74" s="1" t="s">
        <v>0</v>
      </c>
      <c r="HR74" s="1" t="s">
        <v>0</v>
      </c>
      <c r="HS74" s="1" t="s">
        <v>0</v>
      </c>
      <c r="HT74" s="1" t="s">
        <v>0</v>
      </c>
      <c r="HU74" s="1" t="s">
        <v>0</v>
      </c>
      <c r="HV74" s="1" t="s">
        <v>0</v>
      </c>
      <c r="HW74" s="1" t="s">
        <v>0</v>
      </c>
      <c r="HX74" s="1" t="s">
        <v>0</v>
      </c>
      <c r="HY74" s="1" t="s">
        <v>0</v>
      </c>
      <c r="HZ74" s="1" t="s">
        <v>0</v>
      </c>
      <c r="IA74" s="1" t="s">
        <v>0</v>
      </c>
      <c r="IB74" s="1" t="s">
        <v>0</v>
      </c>
      <c r="IC74" s="1" t="s">
        <v>0</v>
      </c>
      <c r="ID74" s="1" t="s">
        <v>0</v>
      </c>
      <c r="IE74" s="1" t="s">
        <v>0</v>
      </c>
      <c r="IF74" s="1" t="s">
        <v>0</v>
      </c>
      <c r="IG74" s="1" t="s">
        <v>0</v>
      </c>
      <c r="IH74" s="1" t="s">
        <v>0</v>
      </c>
      <c r="II74" s="1" t="s">
        <v>0</v>
      </c>
    </row>
    <row r="75" spans="1:243" x14ac:dyDescent="0.25">
      <c r="A75" s="1" t="s">
        <v>1700</v>
      </c>
      <c r="B75" s="4" t="s">
        <v>348</v>
      </c>
      <c r="C75" s="4" t="s">
        <v>349</v>
      </c>
      <c r="D75" s="35">
        <v>159515.95361181101</v>
      </c>
      <c r="E75" s="35">
        <v>180989.701229353</v>
      </c>
      <c r="F75" s="35">
        <v>184434.37459981701</v>
      </c>
      <c r="G75" s="35">
        <v>188712.544998147</v>
      </c>
      <c r="H75" s="35">
        <v>171160.33478148899</v>
      </c>
      <c r="I75" s="35">
        <v>143425.441404741</v>
      </c>
      <c r="J75" s="35">
        <v>159206.4234427</v>
      </c>
      <c r="K75" s="35">
        <v>146409.160009827</v>
      </c>
      <c r="L75" s="35">
        <v>177622.792475155</v>
      </c>
      <c r="M75" s="35">
        <v>188180.23983109801</v>
      </c>
      <c r="N75" s="1">
        <v>170619.2092367</v>
      </c>
      <c r="O75" s="1">
        <v>191070.916812298</v>
      </c>
      <c r="P75" s="1">
        <v>162680.59936220699</v>
      </c>
      <c r="Q75" s="1">
        <v>155222.646166766</v>
      </c>
      <c r="R75" s="1">
        <v>200146.847537917</v>
      </c>
      <c r="S75" s="1">
        <v>175473.495389944</v>
      </c>
      <c r="T75" s="1">
        <v>182252.101305805</v>
      </c>
      <c r="U75" s="1">
        <v>151374.373832604</v>
      </c>
      <c r="V75" s="1">
        <v>204104.059843703</v>
      </c>
      <c r="W75" s="1">
        <v>166004.53195589301</v>
      </c>
      <c r="X75" s="1">
        <v>149765.54763916499</v>
      </c>
      <c r="Y75" s="1">
        <v>169021.27388967399</v>
      </c>
      <c r="Z75" s="1">
        <v>161365.297092464</v>
      </c>
      <c r="AA75" s="1">
        <v>176259.72242154399</v>
      </c>
      <c r="AB75" s="1">
        <v>196325.820698353</v>
      </c>
      <c r="AC75" s="1">
        <v>176753.848919187</v>
      </c>
      <c r="AD75" s="1">
        <v>179634.836009497</v>
      </c>
      <c r="AE75" s="1">
        <v>140700.98818825799</v>
      </c>
      <c r="AF75" s="1">
        <v>161379.882183173</v>
      </c>
      <c r="AG75" s="1">
        <v>162796.05931940299</v>
      </c>
      <c r="AH75" s="1">
        <v>142281.11130993199</v>
      </c>
      <c r="AI75" s="1">
        <v>163784.94232413999</v>
      </c>
      <c r="AJ75" s="1">
        <v>179925.60875826</v>
      </c>
      <c r="AK75" s="1">
        <v>173965.863956699</v>
      </c>
      <c r="AL75" s="1">
        <v>173420.193970255</v>
      </c>
      <c r="AM75" s="1">
        <v>197176.546509534</v>
      </c>
      <c r="AN75" s="1">
        <v>168610.487181331</v>
      </c>
      <c r="AO75" s="1">
        <v>155875.39575704499</v>
      </c>
      <c r="AP75" s="1">
        <v>211606.574788117</v>
      </c>
      <c r="AQ75" s="1">
        <v>183523.03154157801</v>
      </c>
      <c r="AR75" s="1">
        <v>168034.57024580301</v>
      </c>
      <c r="AS75" s="1">
        <v>156091.002878787</v>
      </c>
      <c r="AT75" s="1">
        <v>169112.23352294599</v>
      </c>
      <c r="AU75" s="1">
        <v>167367.11759862801</v>
      </c>
      <c r="AV75" s="1">
        <v>172698.36006477999</v>
      </c>
      <c r="AW75" s="1">
        <v>184433.907564489</v>
      </c>
      <c r="AX75" s="1">
        <v>167932.78316689501</v>
      </c>
      <c r="AY75" s="1">
        <v>162764.448658362</v>
      </c>
      <c r="AZ75" s="1">
        <v>178486.45616405399</v>
      </c>
      <c r="BA75" s="1">
        <v>162371.34196747301</v>
      </c>
      <c r="BB75" s="1">
        <v>181411.333125868</v>
      </c>
      <c r="BC75" s="1">
        <v>160357.93643826799</v>
      </c>
      <c r="BD75" s="1">
        <v>162449.53210611001</v>
      </c>
      <c r="BE75" s="1">
        <v>176895.859009476</v>
      </c>
      <c r="BF75" s="1">
        <v>172626.867396694</v>
      </c>
      <c r="BG75" s="1">
        <v>164161.31784064099</v>
      </c>
      <c r="BH75" s="1">
        <v>160825.82170351699</v>
      </c>
      <c r="BI75" s="1">
        <v>169986.19168462799</v>
      </c>
      <c r="BJ75" s="1">
        <v>181064.930121215</v>
      </c>
      <c r="BK75" s="1">
        <v>148246.10864808201</v>
      </c>
      <c r="BL75" s="1">
        <v>168343.92557288799</v>
      </c>
      <c r="BM75" s="1">
        <v>182776.63257412301</v>
      </c>
      <c r="BN75" s="1">
        <v>155027.43454104799</v>
      </c>
      <c r="BO75" s="1">
        <v>162389.53720525399</v>
      </c>
      <c r="BP75" s="1">
        <v>149019.76394787099</v>
      </c>
      <c r="BQ75" s="1">
        <v>179972.32637053399</v>
      </c>
      <c r="BR75" s="1">
        <v>149190.40337069199</v>
      </c>
      <c r="BS75" s="1">
        <v>179280.487122035</v>
      </c>
      <c r="BT75" s="1">
        <v>137691.29301279399</v>
      </c>
      <c r="BU75" s="1">
        <v>159258.92805891199</v>
      </c>
      <c r="BV75" s="1">
        <v>163970.098645986</v>
      </c>
      <c r="BW75" s="1">
        <v>174629.63420443301</v>
      </c>
      <c r="BX75" s="1">
        <v>174192.540118668</v>
      </c>
      <c r="BY75" s="1">
        <v>182305.99090275</v>
      </c>
      <c r="BZ75" s="1">
        <v>165562.09061646901</v>
      </c>
      <c r="CA75" s="1">
        <v>165815.674410409</v>
      </c>
      <c r="CB75" s="1">
        <v>154402.61743681601</v>
      </c>
      <c r="CC75" s="1">
        <v>161920.19841191199</v>
      </c>
      <c r="CD75" s="1">
        <v>137462.74159619401</v>
      </c>
      <c r="CE75" s="1">
        <v>192128.92922788399</v>
      </c>
      <c r="CF75" s="1">
        <v>157720.909089013</v>
      </c>
      <c r="CG75" s="1">
        <v>168787.33559962001</v>
      </c>
      <c r="CH75" s="1">
        <v>154618.511532295</v>
      </c>
      <c r="CI75" s="1">
        <v>171445.10581783601</v>
      </c>
      <c r="CJ75" s="1">
        <v>174482.30184232001</v>
      </c>
      <c r="CK75" s="1">
        <v>170286.60372371599</v>
      </c>
      <c r="CL75" s="1">
        <v>170415.173935525</v>
      </c>
      <c r="CM75" s="1">
        <v>156019.81171874699</v>
      </c>
      <c r="CN75" s="1">
        <v>167264.64325257699</v>
      </c>
      <c r="CO75" s="1">
        <v>168327.97349078901</v>
      </c>
      <c r="CP75" s="1">
        <v>173337.44645446201</v>
      </c>
      <c r="CQ75" s="1">
        <v>162759.86275435999</v>
      </c>
      <c r="CR75" s="1">
        <v>133306.546542386</v>
      </c>
      <c r="CS75" s="1">
        <v>138491.091400726</v>
      </c>
      <c r="CT75" s="1">
        <v>146466.31029918301</v>
      </c>
      <c r="CU75" s="1">
        <v>174430.26785049299</v>
      </c>
      <c r="CV75" s="1">
        <v>132912.80054519599</v>
      </c>
      <c r="CW75" s="1">
        <v>187513.94084295299</v>
      </c>
      <c r="CX75" s="1">
        <v>163250.63285273599</v>
      </c>
      <c r="CY75" s="1">
        <v>168904.522566876</v>
      </c>
      <c r="CZ75" s="1">
        <v>192376.44616962201</v>
      </c>
      <c r="DA75" s="1">
        <v>160363.23186526899</v>
      </c>
      <c r="DB75" s="1">
        <v>157257.80040529501</v>
      </c>
      <c r="DC75" s="1">
        <v>178259.545551494</v>
      </c>
      <c r="DD75" s="1">
        <v>143084.69149374499</v>
      </c>
      <c r="DE75" s="1">
        <v>159492.631421736</v>
      </c>
      <c r="DF75" s="1">
        <v>159026.583413293</v>
      </c>
      <c r="DG75" s="1">
        <v>173895.27448816501</v>
      </c>
      <c r="DH75" s="1">
        <v>151224.01497741099</v>
      </c>
      <c r="DI75" s="1">
        <v>222504.66742061</v>
      </c>
      <c r="DJ75" s="1">
        <v>143287.144157131</v>
      </c>
      <c r="DK75" s="1">
        <v>170115.59686810401</v>
      </c>
      <c r="DL75" s="1">
        <v>175239.27246888899</v>
      </c>
      <c r="DM75" s="1">
        <v>144407.66931949201</v>
      </c>
      <c r="DN75" s="1">
        <v>142719.92960549501</v>
      </c>
      <c r="DO75" s="1">
        <v>152152.14639948701</v>
      </c>
      <c r="DP75" s="1">
        <v>190999.54999100501</v>
      </c>
      <c r="DQ75" s="1">
        <v>183676.36613433799</v>
      </c>
      <c r="DR75" s="1">
        <v>159158.313089145</v>
      </c>
      <c r="DS75" s="1">
        <v>155132.5529597</v>
      </c>
      <c r="DT75" s="1">
        <v>174442.33997881701</v>
      </c>
      <c r="DU75" s="1">
        <v>151469.50176257899</v>
      </c>
      <c r="DV75" s="1">
        <v>150856.41359860401</v>
      </c>
      <c r="DW75" s="1">
        <v>173249.654775537</v>
      </c>
      <c r="DX75" s="1">
        <v>147680.46899599899</v>
      </c>
      <c r="DY75" s="1">
        <v>167895.81375919399</v>
      </c>
      <c r="DZ75" s="1">
        <v>190940.66120607601</v>
      </c>
      <c r="EA75" s="1">
        <v>172338.01660502399</v>
      </c>
      <c r="EB75" s="1">
        <v>191809.33369100501</v>
      </c>
      <c r="EC75" s="1">
        <v>179252.31057252799</v>
      </c>
      <c r="ED75" s="1">
        <v>169982.856227268</v>
      </c>
      <c r="EE75" s="1">
        <v>178795.98209468499</v>
      </c>
      <c r="EF75" s="1">
        <v>137946.913200735</v>
      </c>
      <c r="EG75" s="1">
        <v>181229.604267421</v>
      </c>
      <c r="EH75" s="1">
        <v>212891.36471004799</v>
      </c>
      <c r="EI75" s="1">
        <v>175909.482824279</v>
      </c>
      <c r="EJ75" s="1">
        <v>181003.38940595201</v>
      </c>
      <c r="EK75" s="1">
        <v>162089.668288065</v>
      </c>
      <c r="EL75" s="1">
        <v>169623.094703018</v>
      </c>
      <c r="EM75" s="1">
        <v>177187.45251208101</v>
      </c>
      <c r="EN75" s="1">
        <v>189780.46985373399</v>
      </c>
      <c r="EO75" s="1">
        <v>168278.687411594</v>
      </c>
      <c r="EP75" s="1">
        <v>165183.70187590399</v>
      </c>
      <c r="EQ75" s="1">
        <v>180853.63226457301</v>
      </c>
      <c r="ER75" s="1">
        <v>150823.20001770201</v>
      </c>
      <c r="ES75" s="1">
        <v>179424.86900059599</v>
      </c>
      <c r="ET75" s="1">
        <v>157201.04732758101</v>
      </c>
      <c r="EU75" s="1">
        <v>171069.19452575801</v>
      </c>
      <c r="EV75" s="1">
        <v>179769.91142990801</v>
      </c>
      <c r="EW75" s="1">
        <v>201505.67323389501</v>
      </c>
      <c r="EX75" s="1">
        <v>172955.94633416299</v>
      </c>
      <c r="EY75" s="1">
        <v>159234.213792347</v>
      </c>
      <c r="EZ75" s="1">
        <v>180788.09404226401</v>
      </c>
      <c r="FA75" s="1">
        <v>188984.05327327401</v>
      </c>
      <c r="FB75" s="1">
        <v>170486.63460070701</v>
      </c>
      <c r="FC75" s="1">
        <v>170557.144474292</v>
      </c>
      <c r="FD75" s="1">
        <v>189448.75781669299</v>
      </c>
      <c r="FE75" s="1">
        <v>165102.396664659</v>
      </c>
      <c r="FF75" s="1">
        <v>165702.45855817999</v>
      </c>
      <c r="FG75" s="1">
        <v>185423.654785241</v>
      </c>
      <c r="FH75" s="1">
        <v>188384.221525934</v>
      </c>
      <c r="FI75" s="1">
        <v>123351.408304984</v>
      </c>
      <c r="FJ75" s="1">
        <v>170050.29177592101</v>
      </c>
      <c r="FK75" s="1">
        <v>179661.32892809701</v>
      </c>
      <c r="FL75" s="1">
        <v>167453.92386871</v>
      </c>
      <c r="FM75" s="1">
        <v>183845.40210501</v>
      </c>
      <c r="FN75" s="1">
        <v>168594.236531898</v>
      </c>
      <c r="FO75" s="1">
        <v>191902.47887719999</v>
      </c>
      <c r="FP75" s="1">
        <v>138503.35334005</v>
      </c>
      <c r="FQ75" s="1">
        <v>206996.97175060899</v>
      </c>
      <c r="FR75" s="1">
        <v>158216.94437414399</v>
      </c>
      <c r="FS75" s="1">
        <v>181821.06023782201</v>
      </c>
      <c r="FT75" s="1">
        <v>142268.74097977599</v>
      </c>
      <c r="FU75" s="1">
        <v>180164.17967169601</v>
      </c>
      <c r="FV75" s="1">
        <v>164556.63674832199</v>
      </c>
      <c r="FW75" s="1">
        <v>182160.39531454101</v>
      </c>
      <c r="FX75" s="1">
        <v>167246.31319600099</v>
      </c>
      <c r="FY75" s="1">
        <v>162250.24828916401</v>
      </c>
      <c r="FZ75" s="1">
        <v>183217.11876847199</v>
      </c>
      <c r="GA75" s="1">
        <v>167771.95548918599</v>
      </c>
      <c r="GB75" s="1">
        <v>162615.02706861799</v>
      </c>
      <c r="GC75" s="1">
        <v>174528.077350587</v>
      </c>
      <c r="GD75" s="1">
        <v>150645.99983153501</v>
      </c>
      <c r="GE75" s="1">
        <v>179935.62170486999</v>
      </c>
      <c r="GF75" s="1">
        <v>169431.67797163001</v>
      </c>
      <c r="GG75" s="1">
        <v>170782.10330797301</v>
      </c>
      <c r="GH75" s="1">
        <v>164949.140153969</v>
      </c>
      <c r="GI75" s="1">
        <v>166353.584516031</v>
      </c>
      <c r="GJ75" s="1">
        <v>172710.04902062999</v>
      </c>
      <c r="GK75" s="1">
        <v>148971.212051448</v>
      </c>
      <c r="GL75" s="1">
        <v>161697.161766256</v>
      </c>
      <c r="GM75" s="1">
        <v>195172.019957501</v>
      </c>
      <c r="GN75" s="1">
        <v>179008.652609212</v>
      </c>
      <c r="GO75" s="1">
        <v>191824.896170703</v>
      </c>
      <c r="GP75" s="1">
        <v>161266.56393886899</v>
      </c>
      <c r="GQ75" s="1">
        <v>170099.04675180101</v>
      </c>
      <c r="GR75" s="1">
        <v>161478.071387626</v>
      </c>
      <c r="GS75" s="1">
        <v>177799.10614036801</v>
      </c>
      <c r="GT75" s="1">
        <v>188517.123327448</v>
      </c>
      <c r="GU75" s="1">
        <v>136382.35304380601</v>
      </c>
      <c r="GV75" s="1">
        <v>166884.41103409001</v>
      </c>
      <c r="GW75" s="1">
        <v>150461.239244233</v>
      </c>
      <c r="GX75" s="1">
        <v>189652.41810317201</v>
      </c>
      <c r="GY75" s="1">
        <v>142148.70320982201</v>
      </c>
      <c r="GZ75" s="1">
        <v>168663.80283452701</v>
      </c>
      <c r="HA75" s="1">
        <v>165533.10801279699</v>
      </c>
      <c r="HB75" s="1">
        <v>168362.15594215499</v>
      </c>
      <c r="HC75" s="1">
        <v>150865.004788135</v>
      </c>
      <c r="HD75" s="1">
        <v>164864.80913839</v>
      </c>
      <c r="HE75" s="1">
        <v>166668.07396276999</v>
      </c>
      <c r="HF75" s="1">
        <v>161872.137804917</v>
      </c>
      <c r="HG75" s="1">
        <v>147034.44121283901</v>
      </c>
      <c r="HH75" s="1">
        <v>141139.42808885899</v>
      </c>
      <c r="HI75" s="1">
        <v>167354.030830337</v>
      </c>
      <c r="HJ75" s="1">
        <v>180784.119800555</v>
      </c>
      <c r="HK75" s="1">
        <v>146796.088307692</v>
      </c>
      <c r="HL75" s="1">
        <v>177711.43722651</v>
      </c>
      <c r="HM75" s="1">
        <v>176155.255931758</v>
      </c>
      <c r="HN75" s="1">
        <v>171692.79003954501</v>
      </c>
      <c r="HO75" s="1">
        <v>176600.71430605801</v>
      </c>
      <c r="HP75" s="1">
        <v>169091.435770196</v>
      </c>
      <c r="HQ75" s="1">
        <v>149493.215937186</v>
      </c>
      <c r="HR75" s="1">
        <v>177241.705982846</v>
      </c>
      <c r="HS75" s="1">
        <v>116967.977339751</v>
      </c>
      <c r="HT75" s="1">
        <v>155570.22615671801</v>
      </c>
      <c r="HU75" s="1">
        <v>153221.385929735</v>
      </c>
      <c r="HV75" s="1">
        <v>144017.817442862</v>
      </c>
      <c r="HW75" s="1">
        <v>178399.62601095499</v>
      </c>
      <c r="HX75" s="1">
        <v>174426.198233659</v>
      </c>
      <c r="HY75" s="1">
        <v>168521.04006009299</v>
      </c>
      <c r="HZ75" s="1">
        <v>175747.819178351</v>
      </c>
      <c r="IA75" s="1">
        <v>147472.87375331699</v>
      </c>
      <c r="IB75" s="1">
        <v>151818.414219734</v>
      </c>
      <c r="IC75" s="1">
        <v>181669.78909672599</v>
      </c>
      <c r="ID75" s="1">
        <v>174140.534511064</v>
      </c>
      <c r="IE75" s="1">
        <v>142830.90134412001</v>
      </c>
      <c r="IF75" s="1">
        <v>168643.47612541699</v>
      </c>
      <c r="IG75" s="1">
        <v>196560.49408578899</v>
      </c>
      <c r="IH75" s="1">
        <v>158749.86339951199</v>
      </c>
      <c r="II75" s="1">
        <v>178698.92674398501</v>
      </c>
    </row>
    <row r="76" spans="1:243" x14ac:dyDescent="0.25">
      <c r="A76" s="1" t="s">
        <v>1701</v>
      </c>
      <c r="B76" s="4" t="s">
        <v>352</v>
      </c>
      <c r="C76" s="4" t="s">
        <v>353</v>
      </c>
      <c r="D76" s="35" t="s">
        <v>0</v>
      </c>
      <c r="E76" s="35" t="s">
        <v>0</v>
      </c>
      <c r="F76" s="35" t="s">
        <v>0</v>
      </c>
      <c r="G76" s="35" t="s">
        <v>0</v>
      </c>
      <c r="H76" s="35" t="s">
        <v>0</v>
      </c>
      <c r="I76" s="35" t="s">
        <v>0</v>
      </c>
      <c r="J76" s="35" t="s">
        <v>0</v>
      </c>
      <c r="K76" s="35" t="s">
        <v>0</v>
      </c>
      <c r="L76" s="35" t="s">
        <v>0</v>
      </c>
      <c r="M76" s="35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  <c r="BY76" s="1" t="s">
        <v>0</v>
      </c>
      <c r="BZ76" s="1" t="s">
        <v>0</v>
      </c>
      <c r="CA76" s="1" t="s">
        <v>0</v>
      </c>
      <c r="CB76" s="1" t="s">
        <v>0</v>
      </c>
      <c r="CC76" s="1" t="s">
        <v>0</v>
      </c>
      <c r="CD76" s="1" t="s">
        <v>0</v>
      </c>
      <c r="CE76" s="1" t="s">
        <v>0</v>
      </c>
      <c r="CF76" s="1" t="s">
        <v>0</v>
      </c>
      <c r="CG76" s="1" t="s">
        <v>0</v>
      </c>
      <c r="CH76" s="1" t="s">
        <v>0</v>
      </c>
      <c r="CI76" s="1" t="s">
        <v>0</v>
      </c>
      <c r="CJ76" s="1" t="s">
        <v>0</v>
      </c>
      <c r="CK76" s="1" t="s">
        <v>0</v>
      </c>
      <c r="CL76" s="1" t="s">
        <v>0</v>
      </c>
      <c r="CM76" s="1" t="s">
        <v>0</v>
      </c>
      <c r="CN76" s="1" t="s">
        <v>0</v>
      </c>
      <c r="CO76" s="1" t="s">
        <v>0</v>
      </c>
      <c r="CP76" s="1" t="s">
        <v>0</v>
      </c>
      <c r="CQ76" s="1" t="s">
        <v>0</v>
      </c>
      <c r="CR76" s="1" t="s">
        <v>0</v>
      </c>
      <c r="CS76" s="1" t="s">
        <v>0</v>
      </c>
      <c r="CT76" s="1" t="s">
        <v>0</v>
      </c>
      <c r="CU76" s="1" t="s">
        <v>0</v>
      </c>
      <c r="CV76" s="1" t="s">
        <v>0</v>
      </c>
      <c r="CW76" s="1" t="s">
        <v>0</v>
      </c>
      <c r="CX76" s="1" t="s">
        <v>0</v>
      </c>
      <c r="CY76" s="1" t="s">
        <v>0</v>
      </c>
      <c r="CZ76" s="1" t="s">
        <v>0</v>
      </c>
      <c r="DA76" s="1" t="s">
        <v>0</v>
      </c>
      <c r="DB76" s="1" t="s">
        <v>0</v>
      </c>
      <c r="DC76" s="1" t="s">
        <v>0</v>
      </c>
      <c r="DD76" s="1" t="s">
        <v>0</v>
      </c>
      <c r="DE76" s="1" t="s">
        <v>0</v>
      </c>
      <c r="DF76" s="1" t="s">
        <v>0</v>
      </c>
      <c r="DG76" s="1" t="s">
        <v>0</v>
      </c>
      <c r="DH76" s="1" t="s">
        <v>0</v>
      </c>
      <c r="DI76" s="1" t="s">
        <v>0</v>
      </c>
      <c r="DJ76" s="1" t="s">
        <v>0</v>
      </c>
      <c r="DK76" s="1" t="s">
        <v>0</v>
      </c>
      <c r="DL76" s="1" t="s">
        <v>0</v>
      </c>
      <c r="DM76" s="1" t="s">
        <v>0</v>
      </c>
      <c r="DN76" s="1" t="s">
        <v>0</v>
      </c>
      <c r="DO76" s="1" t="s">
        <v>0</v>
      </c>
      <c r="DP76" s="1" t="s">
        <v>0</v>
      </c>
      <c r="DQ76" s="1" t="s">
        <v>0</v>
      </c>
      <c r="DR76" s="1" t="s">
        <v>0</v>
      </c>
      <c r="DS76" s="1" t="s">
        <v>0</v>
      </c>
      <c r="DT76" s="1" t="s">
        <v>0</v>
      </c>
      <c r="DU76" s="1" t="s">
        <v>0</v>
      </c>
      <c r="DV76" s="1" t="s">
        <v>0</v>
      </c>
      <c r="DW76" s="1" t="s">
        <v>0</v>
      </c>
      <c r="DX76" s="1" t="s">
        <v>0</v>
      </c>
      <c r="DY76" s="1" t="s">
        <v>0</v>
      </c>
      <c r="DZ76" s="1" t="s">
        <v>0</v>
      </c>
      <c r="EA76" s="1" t="s">
        <v>0</v>
      </c>
      <c r="EB76" s="1" t="s">
        <v>0</v>
      </c>
      <c r="EC76" s="1" t="s">
        <v>0</v>
      </c>
      <c r="ED76" s="1" t="s">
        <v>0</v>
      </c>
      <c r="EE76" s="1" t="s">
        <v>0</v>
      </c>
      <c r="EF76" s="1" t="s">
        <v>0</v>
      </c>
      <c r="EG76" s="1" t="s">
        <v>0</v>
      </c>
      <c r="EH76" s="1" t="s">
        <v>0</v>
      </c>
      <c r="EI76" s="1" t="s">
        <v>0</v>
      </c>
      <c r="EJ76" s="1" t="s">
        <v>0</v>
      </c>
      <c r="EK76" s="1" t="s">
        <v>0</v>
      </c>
      <c r="EL76" s="1" t="s">
        <v>0</v>
      </c>
      <c r="EM76" s="1" t="s">
        <v>0</v>
      </c>
      <c r="EN76" s="1" t="s">
        <v>0</v>
      </c>
      <c r="EO76" s="1" t="s">
        <v>0</v>
      </c>
      <c r="EP76" s="1" t="s">
        <v>0</v>
      </c>
      <c r="EQ76" s="1" t="s">
        <v>0</v>
      </c>
      <c r="ER76" s="1" t="s">
        <v>0</v>
      </c>
      <c r="ES76" s="1" t="s">
        <v>0</v>
      </c>
      <c r="ET76" s="1" t="s">
        <v>0</v>
      </c>
      <c r="EU76" s="1" t="s">
        <v>0</v>
      </c>
      <c r="EV76" s="1" t="s">
        <v>0</v>
      </c>
      <c r="EW76" s="1" t="s">
        <v>0</v>
      </c>
      <c r="EX76" s="1" t="s">
        <v>0</v>
      </c>
      <c r="EY76" s="1" t="s">
        <v>0</v>
      </c>
      <c r="EZ76" s="1" t="s">
        <v>0</v>
      </c>
      <c r="FA76" s="1" t="s">
        <v>0</v>
      </c>
      <c r="FB76" s="1" t="s">
        <v>0</v>
      </c>
      <c r="FC76" s="1" t="s">
        <v>0</v>
      </c>
      <c r="FD76" s="1" t="s">
        <v>0</v>
      </c>
      <c r="FE76" s="1" t="s">
        <v>0</v>
      </c>
      <c r="FF76" s="1" t="s">
        <v>0</v>
      </c>
      <c r="FG76" s="1" t="s">
        <v>0</v>
      </c>
      <c r="FH76" s="1" t="s">
        <v>0</v>
      </c>
      <c r="FI76" s="1" t="s">
        <v>0</v>
      </c>
      <c r="FJ76" s="1" t="s">
        <v>0</v>
      </c>
      <c r="FK76" s="1" t="s">
        <v>0</v>
      </c>
      <c r="FL76" s="1" t="s">
        <v>0</v>
      </c>
      <c r="FM76" s="1" t="s">
        <v>0</v>
      </c>
      <c r="FN76" s="1" t="s">
        <v>0</v>
      </c>
      <c r="FO76" s="1" t="s">
        <v>0</v>
      </c>
      <c r="FP76" s="1" t="s">
        <v>0</v>
      </c>
      <c r="FQ76" s="1" t="s">
        <v>0</v>
      </c>
      <c r="FR76" s="1" t="s">
        <v>0</v>
      </c>
      <c r="FS76" s="1" t="s">
        <v>0</v>
      </c>
      <c r="FT76" s="1" t="s">
        <v>0</v>
      </c>
      <c r="FU76" s="1" t="s">
        <v>0</v>
      </c>
      <c r="FV76" s="1" t="s">
        <v>0</v>
      </c>
      <c r="FW76" s="1" t="s">
        <v>0</v>
      </c>
      <c r="FX76" s="1" t="s">
        <v>0</v>
      </c>
      <c r="FY76" s="1" t="s">
        <v>0</v>
      </c>
      <c r="FZ76" s="1" t="s">
        <v>0</v>
      </c>
      <c r="GA76" s="1" t="s">
        <v>0</v>
      </c>
      <c r="GB76" s="1" t="s">
        <v>0</v>
      </c>
      <c r="GC76" s="1" t="s">
        <v>0</v>
      </c>
      <c r="GD76" s="1" t="s">
        <v>0</v>
      </c>
      <c r="GE76" s="1" t="s">
        <v>0</v>
      </c>
      <c r="GF76" s="1" t="s">
        <v>0</v>
      </c>
      <c r="GG76" s="1" t="s">
        <v>0</v>
      </c>
      <c r="GH76" s="1" t="s">
        <v>0</v>
      </c>
      <c r="GI76" s="1" t="s">
        <v>0</v>
      </c>
      <c r="GJ76" s="1" t="s">
        <v>0</v>
      </c>
      <c r="GK76" s="1" t="s">
        <v>0</v>
      </c>
      <c r="GL76" s="1" t="s">
        <v>0</v>
      </c>
      <c r="GM76" s="1" t="s">
        <v>0</v>
      </c>
      <c r="GN76" s="1" t="s">
        <v>0</v>
      </c>
      <c r="GO76" s="1" t="s">
        <v>0</v>
      </c>
      <c r="GP76" s="1" t="s">
        <v>0</v>
      </c>
      <c r="GQ76" s="1" t="s">
        <v>0</v>
      </c>
      <c r="GR76" s="1" t="s">
        <v>0</v>
      </c>
      <c r="GS76" s="1" t="s">
        <v>0</v>
      </c>
      <c r="GT76" s="1" t="s">
        <v>0</v>
      </c>
      <c r="GU76" s="1" t="s">
        <v>0</v>
      </c>
      <c r="GV76" s="1" t="s">
        <v>0</v>
      </c>
      <c r="GW76" s="1" t="s">
        <v>0</v>
      </c>
      <c r="GX76" s="1" t="s">
        <v>0</v>
      </c>
      <c r="GY76" s="1" t="s">
        <v>0</v>
      </c>
      <c r="GZ76" s="1" t="s">
        <v>0</v>
      </c>
      <c r="HA76" s="1" t="s">
        <v>0</v>
      </c>
      <c r="HB76" s="1" t="s">
        <v>0</v>
      </c>
      <c r="HC76" s="1" t="s">
        <v>0</v>
      </c>
      <c r="HD76" s="1" t="s">
        <v>0</v>
      </c>
      <c r="HE76" s="1" t="s">
        <v>0</v>
      </c>
      <c r="HF76" s="1" t="s">
        <v>0</v>
      </c>
      <c r="HG76" s="1" t="s">
        <v>0</v>
      </c>
      <c r="HH76" s="1" t="s">
        <v>0</v>
      </c>
      <c r="HI76" s="1" t="s">
        <v>0</v>
      </c>
      <c r="HJ76" s="1" t="s">
        <v>0</v>
      </c>
      <c r="HK76" s="1" t="s">
        <v>0</v>
      </c>
      <c r="HL76" s="1" t="s">
        <v>0</v>
      </c>
      <c r="HM76" s="1" t="s">
        <v>0</v>
      </c>
      <c r="HN76" s="1" t="s">
        <v>0</v>
      </c>
      <c r="HO76" s="1" t="s">
        <v>0</v>
      </c>
      <c r="HP76" s="1" t="s">
        <v>0</v>
      </c>
      <c r="HQ76" s="1" t="s">
        <v>0</v>
      </c>
      <c r="HR76" s="1" t="s">
        <v>0</v>
      </c>
      <c r="HS76" s="1" t="s">
        <v>0</v>
      </c>
      <c r="HT76" s="1" t="s">
        <v>0</v>
      </c>
      <c r="HU76" s="1" t="s">
        <v>0</v>
      </c>
      <c r="HV76" s="1" t="s">
        <v>0</v>
      </c>
      <c r="HW76" s="1" t="s">
        <v>0</v>
      </c>
      <c r="HX76" s="1" t="s">
        <v>0</v>
      </c>
      <c r="HY76" s="1" t="s">
        <v>0</v>
      </c>
      <c r="HZ76" s="1" t="s">
        <v>0</v>
      </c>
      <c r="IA76" s="1" t="s">
        <v>0</v>
      </c>
      <c r="IB76" s="1" t="s">
        <v>0</v>
      </c>
      <c r="IC76" s="1" t="s">
        <v>0</v>
      </c>
      <c r="ID76" s="1" t="s">
        <v>0</v>
      </c>
      <c r="IE76" s="1" t="s">
        <v>0</v>
      </c>
      <c r="IF76" s="1" t="s">
        <v>0</v>
      </c>
      <c r="IG76" s="1" t="s">
        <v>0</v>
      </c>
      <c r="IH76" s="1" t="s">
        <v>0</v>
      </c>
      <c r="II76" s="1" t="s">
        <v>0</v>
      </c>
    </row>
    <row r="77" spans="1:243" x14ac:dyDescent="0.25">
      <c r="A77" s="1" t="s">
        <v>1702</v>
      </c>
      <c r="B77" s="4" t="s">
        <v>356</v>
      </c>
      <c r="C77" s="4" t="s">
        <v>357</v>
      </c>
      <c r="D77" s="35">
        <v>13695759.179866999</v>
      </c>
      <c r="E77" s="35">
        <v>10903039.196696401</v>
      </c>
      <c r="F77" s="35">
        <v>6942906.79323484</v>
      </c>
      <c r="G77" s="35">
        <v>6188010.5417808201</v>
      </c>
      <c r="H77" s="35">
        <v>16836514.957160901</v>
      </c>
      <c r="I77" s="35">
        <v>11285390.8423797</v>
      </c>
      <c r="J77" s="35">
        <v>10851735.8104164</v>
      </c>
      <c r="K77" s="35">
        <v>8818774.8600663207</v>
      </c>
      <c r="L77" s="35">
        <v>9001950.5872251093</v>
      </c>
      <c r="M77" s="35">
        <v>12266765.5581058</v>
      </c>
      <c r="N77" s="1">
        <v>15693717.06748</v>
      </c>
      <c r="O77" s="1">
        <v>10063890.706987601</v>
      </c>
      <c r="P77" s="1">
        <v>10650311.8539358</v>
      </c>
      <c r="Q77" s="1">
        <v>8323642.9066874497</v>
      </c>
      <c r="R77" s="1">
        <v>18594091.6461991</v>
      </c>
      <c r="S77" s="1">
        <v>8918136.7235331796</v>
      </c>
      <c r="T77" s="1">
        <v>5920834.6665832298</v>
      </c>
      <c r="U77" s="1">
        <v>19596127.000982601</v>
      </c>
      <c r="V77" s="1">
        <v>10423956.1877362</v>
      </c>
      <c r="W77" s="1">
        <v>11525647.675085999</v>
      </c>
      <c r="X77" s="1">
        <v>10255124.130145499</v>
      </c>
      <c r="Y77" s="1">
        <v>9993540.9953636508</v>
      </c>
      <c r="Z77" s="1">
        <v>11276422.0556481</v>
      </c>
      <c r="AA77" s="1">
        <v>17524280.808428999</v>
      </c>
      <c r="AB77" s="1">
        <v>7713245.0110919699</v>
      </c>
      <c r="AC77" s="1">
        <v>10781754.111769</v>
      </c>
      <c r="AD77" s="1">
        <v>5066937.6412930395</v>
      </c>
      <c r="AE77" s="1">
        <v>38746494.0721092</v>
      </c>
      <c r="AF77" s="1">
        <v>7568096.9241079204</v>
      </c>
      <c r="AG77" s="1">
        <v>10286758.2605127</v>
      </c>
      <c r="AH77" s="1">
        <v>5212263.9023345402</v>
      </c>
      <c r="AI77" s="1">
        <v>11748945.9314638</v>
      </c>
      <c r="AJ77" s="1">
        <v>8908411.1417132095</v>
      </c>
      <c r="AK77" s="1">
        <v>13141060.558155</v>
      </c>
      <c r="AL77" s="1">
        <v>9143162.0035880394</v>
      </c>
      <c r="AM77" s="1">
        <v>6464497.7760526603</v>
      </c>
      <c r="AN77" s="1">
        <v>7083368.8739767401</v>
      </c>
      <c r="AO77" s="1">
        <v>9478185.7783130109</v>
      </c>
      <c r="AP77" s="1">
        <v>7157870.2025984796</v>
      </c>
      <c r="AQ77" s="1">
        <v>13694452.4957086</v>
      </c>
      <c r="AR77" s="1">
        <v>15505000.9526609</v>
      </c>
      <c r="AS77" s="1">
        <v>4323079.7738603</v>
      </c>
      <c r="AT77" s="1">
        <v>4866492.2765204702</v>
      </c>
      <c r="AU77" s="1">
        <v>20875547.583667699</v>
      </c>
      <c r="AV77" s="1">
        <v>10364849.987065701</v>
      </c>
      <c r="AW77" s="1">
        <v>8833843.1512181498</v>
      </c>
      <c r="AX77" s="1">
        <v>7531584.1581788398</v>
      </c>
      <c r="AY77" s="1">
        <v>9478889.9816104006</v>
      </c>
      <c r="AZ77" s="1">
        <v>14057321.158506799</v>
      </c>
      <c r="BA77" s="1">
        <v>7725531.3480658196</v>
      </c>
      <c r="BB77" s="1">
        <v>6718099.28387981</v>
      </c>
      <c r="BC77" s="1">
        <v>6913467.7779211896</v>
      </c>
      <c r="BD77" s="1">
        <v>13361618.8906471</v>
      </c>
      <c r="BE77" s="1">
        <v>6796955.7076834496</v>
      </c>
      <c r="BF77" s="1">
        <v>9855295.1748808399</v>
      </c>
      <c r="BG77" s="1">
        <v>10659646.769701401</v>
      </c>
      <c r="BH77" s="1">
        <v>6839520.29118466</v>
      </c>
      <c r="BI77" s="1">
        <v>6120836.7873385698</v>
      </c>
      <c r="BJ77" s="1">
        <v>4655448.3826095602</v>
      </c>
      <c r="BK77" s="1">
        <v>9661530.1834350601</v>
      </c>
      <c r="BL77" s="1">
        <v>6638448.02058513</v>
      </c>
      <c r="BM77" s="1">
        <v>6728395.2575758304</v>
      </c>
      <c r="BN77" s="1">
        <v>14685198.2994147</v>
      </c>
      <c r="BO77" s="1">
        <v>6428795.5558827296</v>
      </c>
      <c r="BP77" s="1">
        <v>11829315.690494999</v>
      </c>
      <c r="BQ77" s="1">
        <v>9168886.96135832</v>
      </c>
      <c r="BR77" s="1">
        <v>9301730.9915194008</v>
      </c>
      <c r="BS77" s="1">
        <v>7219964.1452565296</v>
      </c>
      <c r="BT77" s="1">
        <v>5003154.3080534097</v>
      </c>
      <c r="BU77" s="1">
        <v>5331674.3084950401</v>
      </c>
      <c r="BV77" s="1">
        <v>7484045.2168851104</v>
      </c>
      <c r="BW77" s="1">
        <v>5905755.7818600601</v>
      </c>
      <c r="BX77" s="1">
        <v>8602926.1183738597</v>
      </c>
      <c r="BY77" s="1">
        <v>13542151.5660671</v>
      </c>
      <c r="BZ77" s="1">
        <v>5589933.0246621799</v>
      </c>
      <c r="CA77" s="1">
        <v>7441118.34444011</v>
      </c>
      <c r="CB77" s="1">
        <v>5833390.0594261698</v>
      </c>
      <c r="CC77" s="1">
        <v>7164173.5543344095</v>
      </c>
      <c r="CD77" s="1">
        <v>4753982.5175709398</v>
      </c>
      <c r="CE77" s="1">
        <v>7390244.0862514097</v>
      </c>
      <c r="CF77" s="1">
        <v>15081229.327672301</v>
      </c>
      <c r="CG77" s="1">
        <v>5474231.9127673404</v>
      </c>
      <c r="CH77" s="1">
        <v>13287330.0477561</v>
      </c>
      <c r="CI77" s="1">
        <v>6987944.9998079799</v>
      </c>
      <c r="CJ77" s="1">
        <v>9158191.4517889805</v>
      </c>
      <c r="CK77" s="1">
        <v>10214395.2806895</v>
      </c>
      <c r="CL77" s="1">
        <v>3197344.93868628</v>
      </c>
      <c r="CM77" s="1">
        <v>22867973.4884279</v>
      </c>
      <c r="CN77" s="1">
        <v>7418646.0196474297</v>
      </c>
      <c r="CO77" s="1">
        <v>3483931.61419908</v>
      </c>
      <c r="CP77" s="1">
        <v>4350867.1945953397</v>
      </c>
      <c r="CQ77" s="1">
        <v>7580224.4238799298</v>
      </c>
      <c r="CR77" s="1">
        <v>9603386.3465950508</v>
      </c>
      <c r="CS77" s="1">
        <v>8136307.7957245</v>
      </c>
      <c r="CT77" s="1">
        <v>7322593.9993962701</v>
      </c>
      <c r="CU77" s="1">
        <v>6837216.0400504302</v>
      </c>
      <c r="CV77" s="1">
        <v>9613125.5328545794</v>
      </c>
      <c r="CW77" s="1">
        <v>12402527.908745401</v>
      </c>
      <c r="CX77" s="1">
        <v>8922179.1391366199</v>
      </c>
      <c r="CY77" s="1">
        <v>4102298.1378363902</v>
      </c>
      <c r="CZ77" s="1">
        <v>6710037.0925521804</v>
      </c>
      <c r="DA77" s="1">
        <v>4012389.4724085298</v>
      </c>
      <c r="DB77" s="1">
        <v>5091346.3465018803</v>
      </c>
      <c r="DC77" s="1">
        <v>12587433.8994803</v>
      </c>
      <c r="DD77" s="1">
        <v>5758663.7591303904</v>
      </c>
      <c r="DE77" s="1">
        <v>13857136.7116447</v>
      </c>
      <c r="DF77" s="1">
        <v>4129327.7994408598</v>
      </c>
      <c r="DG77" s="1">
        <v>7384764.50933119</v>
      </c>
      <c r="DH77" s="1">
        <v>4993244.9707135903</v>
      </c>
      <c r="DI77" s="1">
        <v>5098935.6349737104</v>
      </c>
      <c r="DJ77" s="1">
        <v>7723537.7879269198</v>
      </c>
      <c r="DK77" s="1">
        <v>5242390.3411543397</v>
      </c>
      <c r="DL77" s="1">
        <v>3909890.4053871301</v>
      </c>
      <c r="DM77" s="1">
        <v>8683314.1629712991</v>
      </c>
      <c r="DN77" s="1">
        <v>9797967.1116329804</v>
      </c>
      <c r="DO77" s="1">
        <v>20300502.772361901</v>
      </c>
      <c r="DP77" s="1">
        <v>5031235.4579558996</v>
      </c>
      <c r="DQ77" s="1">
        <v>3904343.6479257001</v>
      </c>
      <c r="DR77" s="1">
        <v>8901129.4982297793</v>
      </c>
      <c r="DS77" s="1">
        <v>19464136.779274099</v>
      </c>
      <c r="DT77" s="1">
        <v>4412181.7687427001</v>
      </c>
      <c r="DU77" s="1">
        <v>6934766.8073541904</v>
      </c>
      <c r="DV77" s="1">
        <v>16110737.4809075</v>
      </c>
      <c r="DW77" s="1">
        <v>5428448.3518615896</v>
      </c>
      <c r="DX77" s="1">
        <v>13220092.5832141</v>
      </c>
      <c r="DY77" s="1">
        <v>4652301.0271945102</v>
      </c>
      <c r="DZ77" s="1">
        <v>9379100.2808292396</v>
      </c>
      <c r="EA77" s="1">
        <v>2687043.09905037</v>
      </c>
      <c r="EB77" s="1">
        <v>2779501.4173726202</v>
      </c>
      <c r="EC77" s="1">
        <v>4640816.06809639</v>
      </c>
      <c r="ED77" s="1">
        <v>7321446.26008703</v>
      </c>
      <c r="EE77" s="1">
        <v>5538304.1161743002</v>
      </c>
      <c r="EF77" s="1">
        <v>5351263.0346964998</v>
      </c>
      <c r="EG77" s="1">
        <v>3240618.3545031901</v>
      </c>
      <c r="EH77" s="1">
        <v>8429958.9752087295</v>
      </c>
      <c r="EI77" s="1">
        <v>6959864.9888943397</v>
      </c>
      <c r="EJ77" s="1">
        <v>4131104.3142835498</v>
      </c>
      <c r="EK77" s="1">
        <v>2956451.0451116101</v>
      </c>
      <c r="EL77" s="1">
        <v>11001970.2630521</v>
      </c>
      <c r="EM77" s="1">
        <v>7706309.3850860596</v>
      </c>
      <c r="EN77" s="1">
        <v>15745829.2005991</v>
      </c>
      <c r="EO77" s="1">
        <v>3166307.4310756</v>
      </c>
      <c r="EP77" s="1">
        <v>5228701.8334269701</v>
      </c>
      <c r="EQ77" s="1">
        <v>6688043.7570705898</v>
      </c>
      <c r="ER77" s="1">
        <v>4023489.5211879099</v>
      </c>
      <c r="ES77" s="1">
        <v>3910574.1975924699</v>
      </c>
      <c r="ET77" s="1">
        <v>18386863.3389754</v>
      </c>
      <c r="EU77" s="1">
        <v>10622808.7644554</v>
      </c>
      <c r="EV77" s="1">
        <v>4793603.9568017405</v>
      </c>
      <c r="EW77" s="1">
        <v>6674256.2781326603</v>
      </c>
      <c r="EX77" s="1">
        <v>6440571.4013727196</v>
      </c>
      <c r="EY77" s="1">
        <v>5332436.7507990599</v>
      </c>
      <c r="EZ77" s="1">
        <v>10430986.723594701</v>
      </c>
      <c r="FA77" s="1">
        <v>9570984.8145608008</v>
      </c>
      <c r="FB77" s="1">
        <v>2422376.1102553802</v>
      </c>
      <c r="FC77" s="1">
        <v>7230376.9923855998</v>
      </c>
      <c r="FD77" s="1">
        <v>5111374.2607972696</v>
      </c>
      <c r="FE77" s="1">
        <v>3972771.7131805099</v>
      </c>
      <c r="FF77" s="1">
        <v>5138594.9970770301</v>
      </c>
      <c r="FG77" s="1">
        <v>7700493.0303039597</v>
      </c>
      <c r="FH77" s="1">
        <v>5369039.5663491804</v>
      </c>
      <c r="FI77" s="1">
        <v>5837836.2720321696</v>
      </c>
      <c r="FJ77" s="1">
        <v>4605728.3098861603</v>
      </c>
      <c r="FK77" s="1">
        <v>3851936.5116483802</v>
      </c>
      <c r="FL77" s="1">
        <v>12822748.630967701</v>
      </c>
      <c r="FM77" s="1">
        <v>4352083.9994665198</v>
      </c>
      <c r="FN77" s="1">
        <v>10830341.797376201</v>
      </c>
      <c r="FO77" s="1">
        <v>6301276.2999004796</v>
      </c>
      <c r="FP77" s="1">
        <v>4533077.5106293596</v>
      </c>
      <c r="FQ77" s="1">
        <v>4948781.5178504298</v>
      </c>
      <c r="FR77" s="1">
        <v>5641879.8973908899</v>
      </c>
      <c r="FS77" s="1">
        <v>4675110.8744557798</v>
      </c>
      <c r="FT77" s="1">
        <v>7631398.5173674999</v>
      </c>
      <c r="FU77" s="1">
        <v>2872398.9112672401</v>
      </c>
      <c r="FV77" s="1">
        <v>2953130.0159726199</v>
      </c>
      <c r="FW77" s="1">
        <v>5206686.5859340196</v>
      </c>
      <c r="FX77" s="1">
        <v>3023332.02322827</v>
      </c>
      <c r="FY77" s="1">
        <v>7109728.7656253995</v>
      </c>
      <c r="FZ77" s="1">
        <v>4192749.9101435998</v>
      </c>
      <c r="GA77" s="1">
        <v>10939292.8916022</v>
      </c>
      <c r="GB77" s="1">
        <v>6381658.3268713802</v>
      </c>
      <c r="GC77" s="1">
        <v>4713658.6432789797</v>
      </c>
      <c r="GD77" s="1">
        <v>15787218.869591599</v>
      </c>
      <c r="GE77" s="1">
        <v>8273291.5276740901</v>
      </c>
      <c r="GF77" s="1">
        <v>3646295.955904</v>
      </c>
      <c r="GG77" s="1">
        <v>8188385.1510885404</v>
      </c>
      <c r="GH77" s="1">
        <v>10741672.2351641</v>
      </c>
      <c r="GI77" s="1">
        <v>5772132.1162446002</v>
      </c>
      <c r="GJ77" s="1">
        <v>4090823.30177054</v>
      </c>
      <c r="GK77" s="1">
        <v>7593982.7221093299</v>
      </c>
      <c r="GL77" s="1">
        <v>22290150.948560201</v>
      </c>
      <c r="GM77" s="1">
        <v>10914013.0218818</v>
      </c>
      <c r="GN77" s="1">
        <v>11646393.050367299</v>
      </c>
      <c r="GO77" s="1">
        <v>6459975.5898852004</v>
      </c>
      <c r="GP77" s="1">
        <v>6959245.84350425</v>
      </c>
      <c r="GQ77" s="1">
        <v>6855407.5413029203</v>
      </c>
      <c r="GR77" s="1">
        <v>44044572.818614103</v>
      </c>
      <c r="GS77" s="1">
        <v>7763746.7318249</v>
      </c>
      <c r="GT77" s="1">
        <v>4111027.1595338802</v>
      </c>
      <c r="GU77" s="1">
        <v>7796746.3092031404</v>
      </c>
      <c r="GV77" s="1">
        <v>5054967.0013601696</v>
      </c>
      <c r="GW77" s="1">
        <v>4417613.3550785696</v>
      </c>
      <c r="GX77" s="1">
        <v>3197146.5964473202</v>
      </c>
      <c r="GY77" s="1">
        <v>13004205.584353199</v>
      </c>
      <c r="GZ77" s="1">
        <v>3011313.74456651</v>
      </c>
      <c r="HA77" s="1">
        <v>4934649.99125042</v>
      </c>
      <c r="HB77" s="1">
        <v>7064591.1626640297</v>
      </c>
      <c r="HC77" s="1">
        <v>13945469.6577785</v>
      </c>
      <c r="HD77" s="1">
        <v>9384780.2966989297</v>
      </c>
      <c r="HE77" s="1">
        <v>6788990.8583739903</v>
      </c>
      <c r="HF77" s="1">
        <v>3909057.0466364999</v>
      </c>
      <c r="HG77" s="1">
        <v>5208713.9047052097</v>
      </c>
      <c r="HH77" s="1">
        <v>8626500.6192560997</v>
      </c>
      <c r="HI77" s="1">
        <v>3672704.05704246</v>
      </c>
      <c r="HJ77" s="1">
        <v>3290938.8577840799</v>
      </c>
      <c r="HK77" s="1">
        <v>4108802.5506830602</v>
      </c>
      <c r="HL77" s="1">
        <v>5294296.0527303796</v>
      </c>
      <c r="HM77" s="1">
        <v>3041428.4765680698</v>
      </c>
      <c r="HN77" s="1">
        <v>7022022.7210549703</v>
      </c>
      <c r="HO77" s="1">
        <v>3200268.6681098999</v>
      </c>
      <c r="HP77" s="1">
        <v>5704259.8640420502</v>
      </c>
      <c r="HQ77" s="1">
        <v>4379914.4181931</v>
      </c>
      <c r="HR77" s="1">
        <v>13393549.276152</v>
      </c>
      <c r="HS77" s="1">
        <v>4123324.6564129898</v>
      </c>
      <c r="HT77" s="1">
        <v>9771655.1507686693</v>
      </c>
      <c r="HU77" s="1">
        <v>4964586.4471738301</v>
      </c>
      <c r="HV77" s="1">
        <v>6103161.0975700999</v>
      </c>
      <c r="HW77" s="1">
        <v>4514782.0172390398</v>
      </c>
      <c r="HX77" s="1">
        <v>7518878.7894689096</v>
      </c>
      <c r="HY77" s="1">
        <v>2537341.8662340301</v>
      </c>
      <c r="HZ77" s="1">
        <v>6282861.03494363</v>
      </c>
      <c r="IA77" s="1">
        <v>3538052.55782243</v>
      </c>
      <c r="IB77" s="1">
        <v>5619382.8480692403</v>
      </c>
      <c r="IC77" s="1">
        <v>2907560.5883645602</v>
      </c>
      <c r="ID77" s="1">
        <v>2742944.99441907</v>
      </c>
      <c r="IE77" s="1">
        <v>3999510.6800151202</v>
      </c>
      <c r="IF77" s="1">
        <v>3692444.4350035298</v>
      </c>
      <c r="IG77" s="1">
        <v>4709932.7154779304</v>
      </c>
      <c r="IH77" s="1">
        <v>4371196.6456546998</v>
      </c>
      <c r="II77" s="1">
        <v>3022078.5928545301</v>
      </c>
    </row>
    <row r="78" spans="1:243" x14ac:dyDescent="0.25">
      <c r="A78" s="1" t="s">
        <v>1703</v>
      </c>
      <c r="B78" s="4" t="s">
        <v>360</v>
      </c>
      <c r="C78" s="4" t="s">
        <v>361</v>
      </c>
      <c r="D78" s="35" t="s">
        <v>0</v>
      </c>
      <c r="E78" s="35" t="s">
        <v>0</v>
      </c>
      <c r="F78" s="35" t="s">
        <v>0</v>
      </c>
      <c r="G78" s="35" t="s">
        <v>0</v>
      </c>
      <c r="H78" s="35" t="s">
        <v>0</v>
      </c>
      <c r="I78" s="35" t="s">
        <v>0</v>
      </c>
      <c r="J78" s="35" t="s">
        <v>0</v>
      </c>
      <c r="K78" s="35" t="s">
        <v>0</v>
      </c>
      <c r="L78" s="35" t="s">
        <v>0</v>
      </c>
      <c r="M78" s="35" t="s">
        <v>0</v>
      </c>
      <c r="N78" s="1" t="s">
        <v>0</v>
      </c>
      <c r="O78" s="1" t="s">
        <v>0</v>
      </c>
      <c r="P78" s="1" t="s">
        <v>0</v>
      </c>
      <c r="Q78" s="1" t="s">
        <v>0</v>
      </c>
      <c r="R78" s="1" t="s">
        <v>0</v>
      </c>
      <c r="S78" s="1" t="s">
        <v>0</v>
      </c>
      <c r="T78" s="1" t="s">
        <v>0</v>
      </c>
      <c r="U78" s="1" t="s">
        <v>0</v>
      </c>
      <c r="V78" s="1" t="s">
        <v>0</v>
      </c>
      <c r="W78" s="1" t="s">
        <v>0</v>
      </c>
      <c r="X78" s="1" t="s">
        <v>0</v>
      </c>
      <c r="Y78" s="1" t="s">
        <v>0</v>
      </c>
      <c r="Z78" s="1" t="s">
        <v>0</v>
      </c>
      <c r="AA78" s="1" t="s">
        <v>0</v>
      </c>
      <c r="AB78" s="1" t="s">
        <v>0</v>
      </c>
      <c r="AC78" s="1" t="s">
        <v>0</v>
      </c>
      <c r="AD78" s="1" t="s">
        <v>0</v>
      </c>
      <c r="AE78" s="1" t="s">
        <v>0</v>
      </c>
      <c r="AF78" s="1" t="s">
        <v>0</v>
      </c>
      <c r="AG78" s="1" t="s">
        <v>0</v>
      </c>
      <c r="AH78" s="1" t="s">
        <v>0</v>
      </c>
      <c r="AI78" s="1" t="s">
        <v>0</v>
      </c>
      <c r="AJ78" s="1" t="s">
        <v>0</v>
      </c>
      <c r="AK78" s="1" t="s">
        <v>0</v>
      </c>
      <c r="AL78" s="1" t="s">
        <v>0</v>
      </c>
      <c r="AM78" s="1" t="s">
        <v>0</v>
      </c>
      <c r="AN78" s="1" t="s">
        <v>0</v>
      </c>
      <c r="AO78" s="1" t="s">
        <v>0</v>
      </c>
      <c r="AP78" s="1" t="s">
        <v>0</v>
      </c>
      <c r="AQ78" s="1" t="s">
        <v>0</v>
      </c>
      <c r="AR78" s="1" t="s">
        <v>0</v>
      </c>
      <c r="AS78" s="1" t="s">
        <v>0</v>
      </c>
      <c r="AT78" s="1" t="s">
        <v>0</v>
      </c>
      <c r="AU78" s="1" t="s">
        <v>0</v>
      </c>
      <c r="AV78" s="1" t="s">
        <v>0</v>
      </c>
      <c r="AW78" s="1" t="s">
        <v>0</v>
      </c>
      <c r="AX78" s="1" t="s">
        <v>0</v>
      </c>
      <c r="AY78" s="1" t="s">
        <v>0</v>
      </c>
      <c r="AZ78" s="1" t="s">
        <v>0</v>
      </c>
      <c r="BA78" s="1" t="s">
        <v>0</v>
      </c>
      <c r="BB78" s="1" t="s">
        <v>0</v>
      </c>
      <c r="BC78" s="1" t="s">
        <v>0</v>
      </c>
      <c r="BD78" s="1" t="s">
        <v>0</v>
      </c>
      <c r="BE78" s="1" t="s">
        <v>0</v>
      </c>
      <c r="BF78" s="1" t="s">
        <v>0</v>
      </c>
      <c r="BG78" s="1" t="s">
        <v>0</v>
      </c>
      <c r="BH78" s="1" t="s">
        <v>0</v>
      </c>
      <c r="BI78" s="1" t="s">
        <v>0</v>
      </c>
      <c r="BJ78" s="1" t="s">
        <v>0</v>
      </c>
      <c r="BK78" s="1" t="s">
        <v>0</v>
      </c>
      <c r="BL78" s="1" t="s">
        <v>0</v>
      </c>
      <c r="BM78" s="1" t="s">
        <v>0</v>
      </c>
      <c r="BN78" s="1" t="s">
        <v>0</v>
      </c>
      <c r="BO78" s="1" t="s">
        <v>0</v>
      </c>
      <c r="BP78" s="1" t="s">
        <v>0</v>
      </c>
      <c r="BQ78" s="1" t="s">
        <v>0</v>
      </c>
      <c r="BR78" s="1" t="s">
        <v>0</v>
      </c>
      <c r="BS78" s="1" t="s">
        <v>0</v>
      </c>
      <c r="BT78" s="1" t="s">
        <v>0</v>
      </c>
      <c r="BU78" s="1" t="s">
        <v>0</v>
      </c>
      <c r="BV78" s="1" t="s">
        <v>0</v>
      </c>
      <c r="BW78" s="1" t="s">
        <v>0</v>
      </c>
      <c r="BX78" s="1" t="s">
        <v>0</v>
      </c>
      <c r="BY78" s="1" t="s">
        <v>0</v>
      </c>
      <c r="BZ78" s="1" t="s">
        <v>0</v>
      </c>
      <c r="CA78" s="1" t="s">
        <v>0</v>
      </c>
      <c r="CB78" s="1" t="s">
        <v>0</v>
      </c>
      <c r="CC78" s="1" t="s">
        <v>0</v>
      </c>
      <c r="CD78" s="1" t="s">
        <v>0</v>
      </c>
      <c r="CE78" s="1" t="s">
        <v>0</v>
      </c>
      <c r="CF78" s="1" t="s">
        <v>0</v>
      </c>
      <c r="CG78" s="1" t="s">
        <v>0</v>
      </c>
      <c r="CH78" s="1" t="s">
        <v>0</v>
      </c>
      <c r="CI78" s="1" t="s">
        <v>0</v>
      </c>
      <c r="CJ78" s="1" t="s">
        <v>0</v>
      </c>
      <c r="CK78" s="1" t="s">
        <v>0</v>
      </c>
      <c r="CL78" s="1" t="s">
        <v>0</v>
      </c>
      <c r="CM78" s="1" t="s">
        <v>0</v>
      </c>
      <c r="CN78" s="1" t="s">
        <v>0</v>
      </c>
      <c r="CO78" s="1" t="s">
        <v>0</v>
      </c>
      <c r="CP78" s="1" t="s">
        <v>0</v>
      </c>
      <c r="CQ78" s="1" t="s">
        <v>0</v>
      </c>
      <c r="CR78" s="1" t="s">
        <v>0</v>
      </c>
      <c r="CS78" s="1" t="s">
        <v>0</v>
      </c>
      <c r="CT78" s="1" t="s">
        <v>0</v>
      </c>
      <c r="CU78" s="1" t="s">
        <v>0</v>
      </c>
      <c r="CV78" s="1" t="s">
        <v>0</v>
      </c>
      <c r="CW78" s="1" t="s">
        <v>0</v>
      </c>
      <c r="CX78" s="1" t="s">
        <v>0</v>
      </c>
      <c r="CY78" s="1" t="s">
        <v>0</v>
      </c>
      <c r="CZ78" s="1" t="s">
        <v>0</v>
      </c>
      <c r="DA78" s="1" t="s">
        <v>0</v>
      </c>
      <c r="DB78" s="1" t="s">
        <v>0</v>
      </c>
      <c r="DC78" s="1" t="s">
        <v>0</v>
      </c>
      <c r="DD78" s="1" t="s">
        <v>0</v>
      </c>
      <c r="DE78" s="1" t="s">
        <v>0</v>
      </c>
      <c r="DF78" s="1" t="s">
        <v>0</v>
      </c>
      <c r="DG78" s="1" t="s">
        <v>0</v>
      </c>
      <c r="DH78" s="1" t="s">
        <v>0</v>
      </c>
      <c r="DI78" s="1" t="s">
        <v>0</v>
      </c>
      <c r="DJ78" s="1" t="s">
        <v>0</v>
      </c>
      <c r="DK78" s="1" t="s">
        <v>0</v>
      </c>
      <c r="DL78" s="1" t="s">
        <v>0</v>
      </c>
      <c r="DM78" s="1" t="s">
        <v>0</v>
      </c>
      <c r="DN78" s="1" t="s">
        <v>0</v>
      </c>
      <c r="DO78" s="1" t="s">
        <v>0</v>
      </c>
      <c r="DP78" s="1" t="s">
        <v>0</v>
      </c>
      <c r="DQ78" s="1" t="s">
        <v>0</v>
      </c>
      <c r="DR78" s="1" t="s">
        <v>0</v>
      </c>
      <c r="DS78" s="1" t="s">
        <v>0</v>
      </c>
      <c r="DT78" s="1" t="s">
        <v>0</v>
      </c>
      <c r="DU78" s="1" t="s">
        <v>0</v>
      </c>
      <c r="DV78" s="1" t="s">
        <v>0</v>
      </c>
      <c r="DW78" s="1" t="s">
        <v>0</v>
      </c>
      <c r="DX78" s="1" t="s">
        <v>0</v>
      </c>
      <c r="DY78" s="1" t="s">
        <v>0</v>
      </c>
      <c r="DZ78" s="1" t="s">
        <v>0</v>
      </c>
      <c r="EA78" s="1" t="s">
        <v>0</v>
      </c>
      <c r="EB78" s="1" t="s">
        <v>0</v>
      </c>
      <c r="EC78" s="1" t="s">
        <v>0</v>
      </c>
      <c r="ED78" s="1" t="s">
        <v>0</v>
      </c>
      <c r="EE78" s="1" t="s">
        <v>0</v>
      </c>
      <c r="EF78" s="1" t="s">
        <v>0</v>
      </c>
      <c r="EG78" s="1" t="s">
        <v>0</v>
      </c>
      <c r="EH78" s="1" t="s">
        <v>0</v>
      </c>
      <c r="EI78" s="1" t="s">
        <v>0</v>
      </c>
      <c r="EJ78" s="1" t="s">
        <v>0</v>
      </c>
      <c r="EK78" s="1" t="s">
        <v>0</v>
      </c>
      <c r="EL78" s="1" t="s">
        <v>0</v>
      </c>
      <c r="EM78" s="1" t="s">
        <v>0</v>
      </c>
      <c r="EN78" s="1" t="s">
        <v>0</v>
      </c>
      <c r="EO78" s="1" t="s">
        <v>0</v>
      </c>
      <c r="EP78" s="1" t="s">
        <v>0</v>
      </c>
      <c r="EQ78" s="1" t="s">
        <v>0</v>
      </c>
      <c r="ER78" s="1" t="s">
        <v>0</v>
      </c>
      <c r="ES78" s="1" t="s">
        <v>0</v>
      </c>
      <c r="ET78" s="1" t="s">
        <v>0</v>
      </c>
      <c r="EU78" s="1" t="s">
        <v>0</v>
      </c>
      <c r="EV78" s="1" t="s">
        <v>0</v>
      </c>
      <c r="EW78" s="1" t="s">
        <v>0</v>
      </c>
      <c r="EX78" s="1" t="s">
        <v>0</v>
      </c>
      <c r="EY78" s="1" t="s">
        <v>0</v>
      </c>
      <c r="EZ78" s="1" t="s">
        <v>0</v>
      </c>
      <c r="FA78" s="1" t="s">
        <v>0</v>
      </c>
      <c r="FB78" s="1" t="s">
        <v>0</v>
      </c>
      <c r="FC78" s="1" t="s">
        <v>0</v>
      </c>
      <c r="FD78" s="1" t="s">
        <v>0</v>
      </c>
      <c r="FE78" s="1" t="s">
        <v>0</v>
      </c>
      <c r="FF78" s="1" t="s">
        <v>0</v>
      </c>
      <c r="FG78" s="1" t="s">
        <v>0</v>
      </c>
      <c r="FH78" s="1" t="s">
        <v>0</v>
      </c>
      <c r="FI78" s="1" t="s">
        <v>0</v>
      </c>
      <c r="FJ78" s="1" t="s">
        <v>0</v>
      </c>
      <c r="FK78" s="1" t="s">
        <v>0</v>
      </c>
      <c r="FL78" s="1" t="s">
        <v>0</v>
      </c>
      <c r="FM78" s="1" t="s">
        <v>0</v>
      </c>
      <c r="FN78" s="1" t="s">
        <v>0</v>
      </c>
      <c r="FO78" s="1" t="s">
        <v>0</v>
      </c>
      <c r="FP78" s="1" t="s">
        <v>0</v>
      </c>
      <c r="FQ78" s="1" t="s">
        <v>0</v>
      </c>
      <c r="FR78" s="1" t="s">
        <v>0</v>
      </c>
      <c r="FS78" s="1" t="s">
        <v>0</v>
      </c>
      <c r="FT78" s="1" t="s">
        <v>0</v>
      </c>
      <c r="FU78" s="1" t="s">
        <v>0</v>
      </c>
      <c r="FV78" s="1" t="s">
        <v>0</v>
      </c>
      <c r="FW78" s="1" t="s">
        <v>0</v>
      </c>
      <c r="FX78" s="1" t="s">
        <v>0</v>
      </c>
      <c r="FY78" s="1" t="s">
        <v>0</v>
      </c>
      <c r="FZ78" s="1" t="s">
        <v>0</v>
      </c>
      <c r="GA78" s="1" t="s">
        <v>0</v>
      </c>
      <c r="GB78" s="1" t="s">
        <v>0</v>
      </c>
      <c r="GC78" s="1" t="s">
        <v>0</v>
      </c>
      <c r="GD78" s="1" t="s">
        <v>0</v>
      </c>
      <c r="GE78" s="1" t="s">
        <v>0</v>
      </c>
      <c r="GF78" s="1" t="s">
        <v>0</v>
      </c>
      <c r="GG78" s="1" t="s">
        <v>0</v>
      </c>
      <c r="GH78" s="1" t="s">
        <v>0</v>
      </c>
      <c r="GI78" s="1" t="s">
        <v>0</v>
      </c>
      <c r="GJ78" s="1" t="s">
        <v>0</v>
      </c>
      <c r="GK78" s="1" t="s">
        <v>0</v>
      </c>
      <c r="GL78" s="1" t="s">
        <v>0</v>
      </c>
      <c r="GM78" s="1" t="s">
        <v>0</v>
      </c>
      <c r="GN78" s="1" t="s">
        <v>0</v>
      </c>
      <c r="GO78" s="1" t="s">
        <v>0</v>
      </c>
      <c r="GP78" s="1" t="s">
        <v>0</v>
      </c>
      <c r="GQ78" s="1" t="s">
        <v>0</v>
      </c>
      <c r="GR78" s="1" t="s">
        <v>0</v>
      </c>
      <c r="GS78" s="1" t="s">
        <v>0</v>
      </c>
      <c r="GT78" s="1" t="s">
        <v>0</v>
      </c>
      <c r="GU78" s="1" t="s">
        <v>0</v>
      </c>
      <c r="GV78" s="1" t="s">
        <v>0</v>
      </c>
      <c r="GW78" s="1" t="s">
        <v>0</v>
      </c>
      <c r="GX78" s="1" t="s">
        <v>0</v>
      </c>
      <c r="GY78" s="1" t="s">
        <v>0</v>
      </c>
      <c r="GZ78" s="1" t="s">
        <v>0</v>
      </c>
      <c r="HA78" s="1" t="s">
        <v>0</v>
      </c>
      <c r="HB78" s="1" t="s">
        <v>0</v>
      </c>
      <c r="HC78" s="1" t="s">
        <v>0</v>
      </c>
      <c r="HD78" s="1" t="s">
        <v>0</v>
      </c>
      <c r="HE78" s="1" t="s">
        <v>0</v>
      </c>
      <c r="HF78" s="1" t="s">
        <v>0</v>
      </c>
      <c r="HG78" s="1" t="s">
        <v>0</v>
      </c>
      <c r="HH78" s="1" t="s">
        <v>0</v>
      </c>
      <c r="HI78" s="1" t="s">
        <v>0</v>
      </c>
      <c r="HJ78" s="1" t="s">
        <v>0</v>
      </c>
      <c r="HK78" s="1" t="s">
        <v>0</v>
      </c>
      <c r="HL78" s="1" t="s">
        <v>0</v>
      </c>
      <c r="HM78" s="1" t="s">
        <v>0</v>
      </c>
      <c r="HN78" s="1" t="s">
        <v>0</v>
      </c>
      <c r="HO78" s="1" t="s">
        <v>0</v>
      </c>
      <c r="HP78" s="1" t="s">
        <v>0</v>
      </c>
      <c r="HQ78" s="1" t="s">
        <v>0</v>
      </c>
      <c r="HR78" s="1" t="s">
        <v>0</v>
      </c>
      <c r="HS78" s="1" t="s">
        <v>0</v>
      </c>
      <c r="HT78" s="1" t="s">
        <v>0</v>
      </c>
      <c r="HU78" s="1" t="s">
        <v>0</v>
      </c>
      <c r="HV78" s="1" t="s">
        <v>0</v>
      </c>
      <c r="HW78" s="1" t="s">
        <v>0</v>
      </c>
      <c r="HX78" s="1" t="s">
        <v>0</v>
      </c>
      <c r="HY78" s="1" t="s">
        <v>0</v>
      </c>
      <c r="HZ78" s="1" t="s">
        <v>0</v>
      </c>
      <c r="IA78" s="1" t="s">
        <v>0</v>
      </c>
      <c r="IB78" s="1" t="s">
        <v>0</v>
      </c>
      <c r="IC78" s="1" t="s">
        <v>0</v>
      </c>
      <c r="ID78" s="1" t="s">
        <v>0</v>
      </c>
      <c r="IE78" s="1" t="s">
        <v>0</v>
      </c>
      <c r="IF78" s="1" t="s">
        <v>0</v>
      </c>
      <c r="IG78" s="1" t="s">
        <v>0</v>
      </c>
      <c r="IH78" s="1" t="s">
        <v>0</v>
      </c>
      <c r="II78" s="1" t="s">
        <v>0</v>
      </c>
    </row>
    <row r="79" spans="1:243" x14ac:dyDescent="0.25">
      <c r="A79" s="1" t="s">
        <v>1704</v>
      </c>
      <c r="B79" s="4" t="s">
        <v>365</v>
      </c>
      <c r="C79" s="4" t="s">
        <v>0</v>
      </c>
      <c r="D79" s="35" t="s">
        <v>0</v>
      </c>
      <c r="E79" s="35" t="s">
        <v>0</v>
      </c>
      <c r="F79" s="35" t="s">
        <v>0</v>
      </c>
      <c r="G79" s="35" t="s">
        <v>0</v>
      </c>
      <c r="H79" s="35" t="s">
        <v>0</v>
      </c>
      <c r="I79" s="35" t="s">
        <v>0</v>
      </c>
      <c r="J79" s="35" t="s">
        <v>0</v>
      </c>
      <c r="K79" s="35" t="s">
        <v>0</v>
      </c>
      <c r="L79" s="35" t="s">
        <v>0</v>
      </c>
      <c r="M79" s="35" t="s">
        <v>0</v>
      </c>
      <c r="N79" s="1" t="s">
        <v>0</v>
      </c>
      <c r="O79" s="1" t="s">
        <v>0</v>
      </c>
      <c r="P79" s="1" t="s">
        <v>0</v>
      </c>
      <c r="Q79" s="1" t="s">
        <v>0</v>
      </c>
      <c r="R79" s="1" t="s">
        <v>0</v>
      </c>
      <c r="S79" s="1" t="s">
        <v>0</v>
      </c>
      <c r="T79" s="1" t="s">
        <v>0</v>
      </c>
      <c r="U79" s="1" t="s">
        <v>0</v>
      </c>
      <c r="V79" s="1" t="s">
        <v>0</v>
      </c>
      <c r="W79" s="1" t="s">
        <v>0</v>
      </c>
      <c r="X79" s="1" t="s">
        <v>0</v>
      </c>
      <c r="Y79" s="1" t="s">
        <v>0</v>
      </c>
      <c r="Z79" s="1" t="s">
        <v>0</v>
      </c>
      <c r="AA79" s="1" t="s">
        <v>0</v>
      </c>
      <c r="AB79" s="1" t="s">
        <v>0</v>
      </c>
      <c r="AC79" s="1" t="s">
        <v>0</v>
      </c>
      <c r="AD79" s="1" t="s">
        <v>0</v>
      </c>
      <c r="AE79" s="1" t="s">
        <v>0</v>
      </c>
      <c r="AF79" s="1" t="s">
        <v>0</v>
      </c>
      <c r="AG79" s="1" t="s">
        <v>0</v>
      </c>
      <c r="AH79" s="1" t="s">
        <v>0</v>
      </c>
      <c r="AI79" s="1" t="s">
        <v>0</v>
      </c>
      <c r="AJ79" s="1" t="s">
        <v>0</v>
      </c>
      <c r="AK79" s="1" t="s">
        <v>0</v>
      </c>
      <c r="AL79" s="1" t="s">
        <v>0</v>
      </c>
      <c r="AM79" s="1" t="s">
        <v>0</v>
      </c>
      <c r="AN79" s="1" t="s">
        <v>0</v>
      </c>
      <c r="AO79" s="1" t="s">
        <v>0</v>
      </c>
      <c r="AP79" s="1" t="s">
        <v>0</v>
      </c>
      <c r="AQ79" s="1" t="s">
        <v>0</v>
      </c>
      <c r="AR79" s="1" t="s">
        <v>0</v>
      </c>
      <c r="AS79" s="1" t="s">
        <v>0</v>
      </c>
      <c r="AT79" s="1" t="s">
        <v>0</v>
      </c>
      <c r="AU79" s="1" t="s">
        <v>0</v>
      </c>
      <c r="AV79" s="1" t="s">
        <v>0</v>
      </c>
      <c r="AW79" s="1" t="s">
        <v>0</v>
      </c>
      <c r="AX79" s="1" t="s">
        <v>0</v>
      </c>
      <c r="AY79" s="1" t="s">
        <v>0</v>
      </c>
      <c r="AZ79" s="1" t="s">
        <v>0</v>
      </c>
      <c r="BA79" s="1" t="s">
        <v>0</v>
      </c>
      <c r="BB79" s="1" t="s">
        <v>0</v>
      </c>
      <c r="BC79" s="1" t="s">
        <v>0</v>
      </c>
      <c r="BD79" s="1" t="s">
        <v>0</v>
      </c>
      <c r="BE79" s="1" t="s">
        <v>0</v>
      </c>
      <c r="BF79" s="1" t="s">
        <v>0</v>
      </c>
      <c r="BG79" s="1" t="s">
        <v>0</v>
      </c>
      <c r="BH79" s="1" t="s">
        <v>0</v>
      </c>
      <c r="BI79" s="1" t="s">
        <v>0</v>
      </c>
      <c r="BJ79" s="1" t="s">
        <v>0</v>
      </c>
      <c r="BK79" s="1" t="s">
        <v>0</v>
      </c>
      <c r="BL79" s="1" t="s">
        <v>0</v>
      </c>
      <c r="BM79" s="1" t="s">
        <v>0</v>
      </c>
      <c r="BN79" s="1" t="s">
        <v>0</v>
      </c>
      <c r="BO79" s="1" t="s">
        <v>0</v>
      </c>
      <c r="BP79" s="1" t="s">
        <v>0</v>
      </c>
      <c r="BQ79" s="1" t="s">
        <v>0</v>
      </c>
      <c r="BR79" s="1" t="s">
        <v>0</v>
      </c>
      <c r="BS79" s="1" t="s">
        <v>0</v>
      </c>
      <c r="BT79" s="1" t="s">
        <v>0</v>
      </c>
      <c r="BU79" s="1" t="s">
        <v>0</v>
      </c>
      <c r="BV79" s="1" t="s">
        <v>0</v>
      </c>
      <c r="BW79" s="1" t="s">
        <v>0</v>
      </c>
      <c r="BX79" s="1" t="s">
        <v>0</v>
      </c>
      <c r="BY79" s="1" t="s">
        <v>0</v>
      </c>
      <c r="BZ79" s="1" t="s">
        <v>0</v>
      </c>
      <c r="CA79" s="1" t="s">
        <v>0</v>
      </c>
      <c r="CB79" s="1" t="s">
        <v>0</v>
      </c>
      <c r="CC79" s="1" t="s">
        <v>0</v>
      </c>
      <c r="CD79" s="1" t="s">
        <v>0</v>
      </c>
      <c r="CE79" s="1" t="s">
        <v>0</v>
      </c>
      <c r="CF79" s="1" t="s">
        <v>0</v>
      </c>
      <c r="CG79" s="1" t="s">
        <v>0</v>
      </c>
      <c r="CH79" s="1" t="s">
        <v>0</v>
      </c>
      <c r="CI79" s="1" t="s">
        <v>0</v>
      </c>
      <c r="CJ79" s="1" t="s">
        <v>0</v>
      </c>
      <c r="CK79" s="1" t="s">
        <v>0</v>
      </c>
      <c r="CL79" s="1" t="s">
        <v>0</v>
      </c>
      <c r="CM79" s="1" t="s">
        <v>0</v>
      </c>
      <c r="CN79" s="1" t="s">
        <v>0</v>
      </c>
      <c r="CO79" s="1" t="s">
        <v>0</v>
      </c>
      <c r="CP79" s="1" t="s">
        <v>0</v>
      </c>
      <c r="CQ79" s="1" t="s">
        <v>0</v>
      </c>
      <c r="CR79" s="1" t="s">
        <v>0</v>
      </c>
      <c r="CS79" s="1" t="s">
        <v>0</v>
      </c>
      <c r="CT79" s="1" t="s">
        <v>0</v>
      </c>
      <c r="CU79" s="1" t="s">
        <v>0</v>
      </c>
      <c r="CV79" s="1" t="s">
        <v>0</v>
      </c>
      <c r="CW79" s="1" t="s">
        <v>0</v>
      </c>
      <c r="CX79" s="1" t="s">
        <v>0</v>
      </c>
      <c r="CY79" s="1" t="s">
        <v>0</v>
      </c>
      <c r="CZ79" s="1" t="s">
        <v>0</v>
      </c>
      <c r="DA79" s="1" t="s">
        <v>0</v>
      </c>
      <c r="DB79" s="1" t="s">
        <v>0</v>
      </c>
      <c r="DC79" s="1" t="s">
        <v>0</v>
      </c>
      <c r="DD79" s="1" t="s">
        <v>0</v>
      </c>
      <c r="DE79" s="1" t="s">
        <v>0</v>
      </c>
      <c r="DF79" s="1" t="s">
        <v>0</v>
      </c>
      <c r="DG79" s="1" t="s">
        <v>0</v>
      </c>
      <c r="DH79" s="1" t="s">
        <v>0</v>
      </c>
      <c r="DI79" s="1" t="s">
        <v>0</v>
      </c>
      <c r="DJ79" s="1" t="s">
        <v>0</v>
      </c>
      <c r="DK79" s="1" t="s">
        <v>0</v>
      </c>
      <c r="DL79" s="1" t="s">
        <v>0</v>
      </c>
      <c r="DM79" s="1" t="s">
        <v>0</v>
      </c>
      <c r="DN79" s="1" t="s">
        <v>0</v>
      </c>
      <c r="DO79" s="1" t="s">
        <v>0</v>
      </c>
      <c r="DP79" s="1" t="s">
        <v>0</v>
      </c>
      <c r="DQ79" s="1" t="s">
        <v>0</v>
      </c>
      <c r="DR79" s="1" t="s">
        <v>0</v>
      </c>
      <c r="DS79" s="1" t="s">
        <v>0</v>
      </c>
      <c r="DT79" s="1" t="s">
        <v>0</v>
      </c>
      <c r="DU79" s="1" t="s">
        <v>0</v>
      </c>
      <c r="DV79" s="1" t="s">
        <v>0</v>
      </c>
      <c r="DW79" s="1" t="s">
        <v>0</v>
      </c>
      <c r="DX79" s="1" t="s">
        <v>0</v>
      </c>
      <c r="DY79" s="1" t="s">
        <v>0</v>
      </c>
      <c r="DZ79" s="1" t="s">
        <v>0</v>
      </c>
      <c r="EA79" s="1" t="s">
        <v>0</v>
      </c>
      <c r="EB79" s="1" t="s">
        <v>0</v>
      </c>
      <c r="EC79" s="1" t="s">
        <v>0</v>
      </c>
      <c r="ED79" s="1" t="s">
        <v>0</v>
      </c>
      <c r="EE79" s="1" t="s">
        <v>0</v>
      </c>
      <c r="EF79" s="1" t="s">
        <v>0</v>
      </c>
      <c r="EG79" s="1" t="s">
        <v>0</v>
      </c>
      <c r="EH79" s="1" t="s">
        <v>0</v>
      </c>
      <c r="EI79" s="1" t="s">
        <v>0</v>
      </c>
      <c r="EJ79" s="1" t="s">
        <v>0</v>
      </c>
      <c r="EK79" s="1" t="s">
        <v>0</v>
      </c>
      <c r="EL79" s="1" t="s">
        <v>0</v>
      </c>
      <c r="EM79" s="1" t="s">
        <v>0</v>
      </c>
      <c r="EN79" s="1" t="s">
        <v>0</v>
      </c>
      <c r="EO79" s="1" t="s">
        <v>0</v>
      </c>
      <c r="EP79" s="1" t="s">
        <v>0</v>
      </c>
      <c r="EQ79" s="1" t="s">
        <v>0</v>
      </c>
      <c r="ER79" s="1" t="s">
        <v>0</v>
      </c>
      <c r="ES79" s="1" t="s">
        <v>0</v>
      </c>
      <c r="ET79" s="1" t="s">
        <v>0</v>
      </c>
      <c r="EU79" s="1" t="s">
        <v>0</v>
      </c>
      <c r="EV79" s="1" t="s">
        <v>0</v>
      </c>
      <c r="EW79" s="1" t="s">
        <v>0</v>
      </c>
      <c r="EX79" s="1" t="s">
        <v>0</v>
      </c>
      <c r="EY79" s="1" t="s">
        <v>0</v>
      </c>
      <c r="EZ79" s="1" t="s">
        <v>0</v>
      </c>
      <c r="FA79" s="1" t="s">
        <v>0</v>
      </c>
      <c r="FB79" s="1" t="s">
        <v>0</v>
      </c>
      <c r="FC79" s="1" t="s">
        <v>0</v>
      </c>
      <c r="FD79" s="1" t="s">
        <v>0</v>
      </c>
      <c r="FE79" s="1" t="s">
        <v>0</v>
      </c>
      <c r="FF79" s="1" t="s">
        <v>0</v>
      </c>
      <c r="FG79" s="1" t="s">
        <v>0</v>
      </c>
      <c r="FH79" s="1" t="s">
        <v>0</v>
      </c>
      <c r="FI79" s="1" t="s">
        <v>0</v>
      </c>
      <c r="FJ79" s="1" t="s">
        <v>0</v>
      </c>
      <c r="FK79" s="1" t="s">
        <v>0</v>
      </c>
      <c r="FL79" s="1" t="s">
        <v>0</v>
      </c>
      <c r="FM79" s="1" t="s">
        <v>0</v>
      </c>
      <c r="FN79" s="1" t="s">
        <v>0</v>
      </c>
      <c r="FO79" s="1" t="s">
        <v>0</v>
      </c>
      <c r="FP79" s="1" t="s">
        <v>0</v>
      </c>
      <c r="FQ79" s="1" t="s">
        <v>0</v>
      </c>
      <c r="FR79" s="1" t="s">
        <v>0</v>
      </c>
      <c r="FS79" s="1" t="s">
        <v>0</v>
      </c>
      <c r="FT79" s="1" t="s">
        <v>0</v>
      </c>
      <c r="FU79" s="1" t="s">
        <v>0</v>
      </c>
      <c r="FV79" s="1" t="s">
        <v>0</v>
      </c>
      <c r="FW79" s="1" t="s">
        <v>0</v>
      </c>
      <c r="FX79" s="1" t="s">
        <v>0</v>
      </c>
      <c r="FY79" s="1" t="s">
        <v>0</v>
      </c>
      <c r="FZ79" s="1" t="s">
        <v>0</v>
      </c>
      <c r="GA79" s="1" t="s">
        <v>0</v>
      </c>
      <c r="GB79" s="1" t="s">
        <v>0</v>
      </c>
      <c r="GC79" s="1" t="s">
        <v>0</v>
      </c>
      <c r="GD79" s="1" t="s">
        <v>0</v>
      </c>
      <c r="GE79" s="1" t="s">
        <v>0</v>
      </c>
      <c r="GF79" s="1" t="s">
        <v>0</v>
      </c>
      <c r="GG79" s="1" t="s">
        <v>0</v>
      </c>
      <c r="GH79" s="1" t="s">
        <v>0</v>
      </c>
      <c r="GI79" s="1" t="s">
        <v>0</v>
      </c>
      <c r="GJ79" s="1" t="s">
        <v>0</v>
      </c>
      <c r="GK79" s="1" t="s">
        <v>0</v>
      </c>
      <c r="GL79" s="1" t="s">
        <v>0</v>
      </c>
      <c r="GM79" s="1" t="s">
        <v>0</v>
      </c>
      <c r="GN79" s="1" t="s">
        <v>0</v>
      </c>
      <c r="GO79" s="1" t="s">
        <v>0</v>
      </c>
      <c r="GP79" s="1" t="s">
        <v>0</v>
      </c>
      <c r="GQ79" s="1" t="s">
        <v>0</v>
      </c>
      <c r="GR79" s="1" t="s">
        <v>0</v>
      </c>
      <c r="GS79" s="1" t="s">
        <v>0</v>
      </c>
      <c r="GT79" s="1" t="s">
        <v>0</v>
      </c>
      <c r="GU79" s="1" t="s">
        <v>0</v>
      </c>
      <c r="GV79" s="1" t="s">
        <v>0</v>
      </c>
      <c r="GW79" s="1" t="s">
        <v>0</v>
      </c>
      <c r="GX79" s="1" t="s">
        <v>0</v>
      </c>
      <c r="GY79" s="1" t="s">
        <v>0</v>
      </c>
      <c r="GZ79" s="1" t="s">
        <v>0</v>
      </c>
      <c r="HA79" s="1" t="s">
        <v>0</v>
      </c>
      <c r="HB79" s="1" t="s">
        <v>0</v>
      </c>
      <c r="HC79" s="1" t="s">
        <v>0</v>
      </c>
      <c r="HD79" s="1" t="s">
        <v>0</v>
      </c>
      <c r="HE79" s="1" t="s">
        <v>0</v>
      </c>
      <c r="HF79" s="1" t="s">
        <v>0</v>
      </c>
      <c r="HG79" s="1" t="s">
        <v>0</v>
      </c>
      <c r="HH79" s="1" t="s">
        <v>0</v>
      </c>
      <c r="HI79" s="1" t="s">
        <v>0</v>
      </c>
      <c r="HJ79" s="1" t="s">
        <v>0</v>
      </c>
      <c r="HK79" s="1" t="s">
        <v>0</v>
      </c>
      <c r="HL79" s="1" t="s">
        <v>0</v>
      </c>
      <c r="HM79" s="1" t="s">
        <v>0</v>
      </c>
      <c r="HN79" s="1" t="s">
        <v>0</v>
      </c>
      <c r="HO79" s="1" t="s">
        <v>0</v>
      </c>
      <c r="HP79" s="1" t="s">
        <v>0</v>
      </c>
      <c r="HQ79" s="1" t="s">
        <v>0</v>
      </c>
      <c r="HR79" s="1" t="s">
        <v>0</v>
      </c>
      <c r="HS79" s="1" t="s">
        <v>0</v>
      </c>
      <c r="HT79" s="1" t="s">
        <v>0</v>
      </c>
      <c r="HU79" s="1" t="s">
        <v>0</v>
      </c>
      <c r="HV79" s="1" t="s">
        <v>0</v>
      </c>
      <c r="HW79" s="1" t="s">
        <v>0</v>
      </c>
      <c r="HX79" s="1" t="s">
        <v>0</v>
      </c>
      <c r="HY79" s="1" t="s">
        <v>0</v>
      </c>
      <c r="HZ79" s="1" t="s">
        <v>0</v>
      </c>
      <c r="IA79" s="1" t="s">
        <v>0</v>
      </c>
      <c r="IB79" s="1" t="s">
        <v>0</v>
      </c>
      <c r="IC79" s="1" t="s">
        <v>0</v>
      </c>
      <c r="ID79" s="1" t="s">
        <v>0</v>
      </c>
      <c r="IE79" s="1" t="s">
        <v>0</v>
      </c>
      <c r="IF79" s="1" t="s">
        <v>0</v>
      </c>
      <c r="IG79" s="1" t="s">
        <v>0</v>
      </c>
      <c r="IH79" s="1" t="s">
        <v>0</v>
      </c>
      <c r="II79" s="1" t="s">
        <v>0</v>
      </c>
    </row>
    <row r="80" spans="1:243" x14ac:dyDescent="0.25">
      <c r="A80" s="1" t="s">
        <v>1705</v>
      </c>
      <c r="B80" s="4" t="s">
        <v>368</v>
      </c>
      <c r="C80" s="4" t="s">
        <v>369</v>
      </c>
      <c r="D80" s="35">
        <v>81900616.030814603</v>
      </c>
      <c r="E80" s="35">
        <v>83243213.871062905</v>
      </c>
      <c r="F80" s="35">
        <v>86443697.0554398</v>
      </c>
      <c r="G80" s="35">
        <v>70234070.405289397</v>
      </c>
      <c r="H80" s="35">
        <v>176821656.28076699</v>
      </c>
      <c r="I80" s="35">
        <v>106728139.607539</v>
      </c>
      <c r="J80" s="35">
        <v>148745595.28124401</v>
      </c>
      <c r="K80" s="35">
        <v>122737598.12104701</v>
      </c>
      <c r="L80" s="35">
        <v>56471067.435531899</v>
      </c>
      <c r="M80" s="35">
        <v>103685345.45441601</v>
      </c>
      <c r="N80" s="1">
        <v>137199689.270455</v>
      </c>
      <c r="O80" s="1">
        <v>62946693.154618502</v>
      </c>
      <c r="P80" s="1">
        <v>74016101.024443999</v>
      </c>
      <c r="Q80" s="1">
        <v>64851004.280980401</v>
      </c>
      <c r="R80" s="1">
        <v>69758088.486178994</v>
      </c>
      <c r="S80" s="1">
        <v>91933231.945729002</v>
      </c>
      <c r="T80" s="1">
        <v>82154165.855185598</v>
      </c>
      <c r="U80" s="1">
        <v>80758483.541796103</v>
      </c>
      <c r="V80" s="1">
        <v>102508711.488089</v>
      </c>
      <c r="W80" s="1">
        <v>97801489.301054597</v>
      </c>
      <c r="X80" s="1">
        <v>72201472.295663804</v>
      </c>
      <c r="Y80" s="1">
        <v>54371374.521525398</v>
      </c>
      <c r="Z80" s="1">
        <v>96262894.471111193</v>
      </c>
      <c r="AA80" s="1">
        <v>101983446.12763201</v>
      </c>
      <c r="AB80" s="1">
        <v>90764912.926948905</v>
      </c>
      <c r="AC80" s="1">
        <v>61526678.273804098</v>
      </c>
      <c r="AD80" s="1">
        <v>129632792.299026</v>
      </c>
      <c r="AE80" s="1">
        <v>109042998.46442799</v>
      </c>
      <c r="AF80" s="1">
        <v>68394377.959345698</v>
      </c>
      <c r="AG80" s="1">
        <v>69492418.082251593</v>
      </c>
      <c r="AH80" s="1">
        <v>71253824.432055399</v>
      </c>
      <c r="AI80" s="1">
        <v>73589903.371699005</v>
      </c>
      <c r="AJ80" s="1">
        <v>63623585.252324998</v>
      </c>
      <c r="AK80" s="1">
        <v>90272296.236582607</v>
      </c>
      <c r="AL80" s="1">
        <v>81465929.911337107</v>
      </c>
      <c r="AM80" s="1">
        <v>117498494.197146</v>
      </c>
      <c r="AN80" s="1">
        <v>89178778.469528496</v>
      </c>
      <c r="AO80" s="1">
        <v>99417142.952073202</v>
      </c>
      <c r="AP80" s="1">
        <v>98403815.167268395</v>
      </c>
      <c r="AQ80" s="1">
        <v>74419783.878803998</v>
      </c>
      <c r="AR80" s="1">
        <v>79227686.798248097</v>
      </c>
      <c r="AS80" s="1">
        <v>76637036.422166899</v>
      </c>
      <c r="AT80" s="1">
        <v>58244300.306996599</v>
      </c>
      <c r="AU80" s="1">
        <v>63984957.1792906</v>
      </c>
      <c r="AV80" s="1">
        <v>61344912.460407898</v>
      </c>
      <c r="AW80" s="1">
        <v>81223994.517158195</v>
      </c>
      <c r="AX80" s="1">
        <v>116151420.41916101</v>
      </c>
      <c r="AY80" s="1">
        <v>92640800.365481094</v>
      </c>
      <c r="AZ80" s="1">
        <v>57821103.890657902</v>
      </c>
      <c r="BA80" s="1">
        <v>74985639.026067704</v>
      </c>
      <c r="BB80" s="1">
        <v>61765126.296402</v>
      </c>
      <c r="BC80" s="1">
        <v>86800033.438423201</v>
      </c>
      <c r="BD80" s="1">
        <v>112373904.525233</v>
      </c>
      <c r="BE80" s="1">
        <v>60541396.877639197</v>
      </c>
      <c r="BF80" s="1">
        <v>79869672.215888798</v>
      </c>
      <c r="BG80" s="1">
        <v>80945775.898750305</v>
      </c>
      <c r="BH80" s="1">
        <v>95029703.443035096</v>
      </c>
      <c r="BI80" s="1">
        <v>98566156.842088595</v>
      </c>
      <c r="BJ80" s="1">
        <v>69573371.335031897</v>
      </c>
      <c r="BK80" s="1">
        <v>42325232.127021998</v>
      </c>
      <c r="BL80" s="1">
        <v>63964546.535371602</v>
      </c>
      <c r="BM80" s="1">
        <v>91222602.534973904</v>
      </c>
      <c r="BN80" s="1">
        <v>71918941.4397282</v>
      </c>
      <c r="BO80" s="1">
        <v>75638436.992553994</v>
      </c>
      <c r="BP80" s="1">
        <v>131532660.392656</v>
      </c>
      <c r="BQ80" s="1">
        <v>83107694.667709395</v>
      </c>
      <c r="BR80" s="1">
        <v>81758401.5023669</v>
      </c>
      <c r="BS80" s="1">
        <v>72152470.509436607</v>
      </c>
      <c r="BT80" s="1">
        <v>73662517.041031405</v>
      </c>
      <c r="BU80" s="1">
        <v>79320304.018796995</v>
      </c>
      <c r="BV80" s="1">
        <v>61683911.0752225</v>
      </c>
      <c r="BW80" s="1">
        <v>44638681.8763633</v>
      </c>
      <c r="BX80" s="1">
        <v>74153555.884347305</v>
      </c>
      <c r="BY80" s="1">
        <v>66603116.380706497</v>
      </c>
      <c r="BZ80" s="1">
        <v>88013557.868410498</v>
      </c>
      <c r="CA80" s="1">
        <v>90052968.746345505</v>
      </c>
      <c r="CB80" s="1">
        <v>46495156.045271598</v>
      </c>
      <c r="CC80" s="1">
        <v>60107140.791657299</v>
      </c>
      <c r="CD80" s="1">
        <v>73156306.824020907</v>
      </c>
      <c r="CE80" s="1">
        <v>80290864.809074104</v>
      </c>
      <c r="CF80" s="1">
        <v>50727128.1727366</v>
      </c>
      <c r="CG80" s="1">
        <v>68246076.535959601</v>
      </c>
      <c r="CH80" s="1">
        <v>72338380.858927295</v>
      </c>
      <c r="CI80" s="1">
        <v>85538269.375681594</v>
      </c>
      <c r="CJ80" s="1">
        <v>69034767.554131806</v>
      </c>
      <c r="CK80" s="1">
        <v>96127767.670969203</v>
      </c>
      <c r="CL80" s="1">
        <v>71182226.504869998</v>
      </c>
      <c r="CM80" s="1">
        <v>99373056.843278795</v>
      </c>
      <c r="CN80" s="1">
        <v>77711398.265239999</v>
      </c>
      <c r="CO80" s="1">
        <v>54854518.995110102</v>
      </c>
      <c r="CP80" s="1">
        <v>78488142.039615706</v>
      </c>
      <c r="CQ80" s="1">
        <v>66317545.131283797</v>
      </c>
      <c r="CR80" s="1">
        <v>77349110.2683281</v>
      </c>
      <c r="CS80" s="1">
        <v>95821639.991575897</v>
      </c>
      <c r="CT80" s="1">
        <v>77767187.036097303</v>
      </c>
      <c r="CU80" s="1">
        <v>80214589.099028394</v>
      </c>
      <c r="CV80" s="1">
        <v>80126100.288413793</v>
      </c>
      <c r="CW80" s="1">
        <v>86108419.971742004</v>
      </c>
      <c r="CX80" s="1">
        <v>68068414.366536498</v>
      </c>
      <c r="CY80" s="1">
        <v>80835168.190718904</v>
      </c>
      <c r="CZ80" s="1">
        <v>74387398.029303506</v>
      </c>
      <c r="DA80" s="1">
        <v>45783430.234570503</v>
      </c>
      <c r="DB80" s="1">
        <v>78795935.354867905</v>
      </c>
      <c r="DC80" s="1">
        <v>73185360.894929007</v>
      </c>
      <c r="DD80" s="1">
        <v>77516165.396642193</v>
      </c>
      <c r="DE80" s="1">
        <v>94155889.67712</v>
      </c>
      <c r="DF80" s="1">
        <v>62260462.935215697</v>
      </c>
      <c r="DG80" s="1">
        <v>83378971.4214762</v>
      </c>
      <c r="DH80" s="1">
        <v>71840246.952752903</v>
      </c>
      <c r="DI80" s="1">
        <v>67539276.846412107</v>
      </c>
      <c r="DJ80" s="1">
        <v>52728299.098989002</v>
      </c>
      <c r="DK80" s="1">
        <v>49837399.0575234</v>
      </c>
      <c r="DL80" s="1">
        <v>61402085.3279377</v>
      </c>
      <c r="DM80" s="1">
        <v>85783877.865109801</v>
      </c>
      <c r="DN80" s="1">
        <v>102072683.455028</v>
      </c>
      <c r="DO80" s="1">
        <v>81681920.524125099</v>
      </c>
      <c r="DP80" s="1">
        <v>49423066.801174</v>
      </c>
      <c r="DQ80" s="1">
        <v>63716538.765560597</v>
      </c>
      <c r="DR80" s="1">
        <v>70247106.553160697</v>
      </c>
      <c r="DS80" s="1">
        <v>124939577.94244801</v>
      </c>
      <c r="DT80" s="1">
        <v>76719258.1275855</v>
      </c>
      <c r="DU80" s="1">
        <v>83535555.557788596</v>
      </c>
      <c r="DV80" s="1">
        <v>87150272.030591205</v>
      </c>
      <c r="DW80" s="1">
        <v>84919931.363905698</v>
      </c>
      <c r="DX80" s="1">
        <v>70844958.078839004</v>
      </c>
      <c r="DY80" s="1">
        <v>58411006.195848897</v>
      </c>
      <c r="DZ80" s="1">
        <v>91160480.617081895</v>
      </c>
      <c r="EA80" s="1">
        <v>71563871.008504704</v>
      </c>
      <c r="EB80" s="1">
        <v>57538584.015914701</v>
      </c>
      <c r="EC80" s="1">
        <v>89868054.317085296</v>
      </c>
      <c r="ED80" s="1">
        <v>61356833.089296199</v>
      </c>
      <c r="EE80" s="1">
        <v>83506326.774112299</v>
      </c>
      <c r="EF80" s="1">
        <v>65229161.247348897</v>
      </c>
      <c r="EG80" s="1">
        <v>88461878.764809802</v>
      </c>
      <c r="EH80" s="1">
        <v>84628239.976173997</v>
      </c>
      <c r="EI80" s="1">
        <v>86095314.385086402</v>
      </c>
      <c r="EJ80" s="1">
        <v>81511576.622116804</v>
      </c>
      <c r="EK80" s="1">
        <v>51848400.951244697</v>
      </c>
      <c r="EL80" s="1">
        <v>40875250.7107976</v>
      </c>
      <c r="EM80" s="1">
        <v>75493919.175274298</v>
      </c>
      <c r="EN80" s="1">
        <v>55982208.245239802</v>
      </c>
      <c r="EO80" s="1">
        <v>79014727.661323607</v>
      </c>
      <c r="EP80" s="1">
        <v>56977134.543426298</v>
      </c>
      <c r="EQ80" s="1">
        <v>66490924.4145073</v>
      </c>
      <c r="ER80" s="1">
        <v>61737502.519872501</v>
      </c>
      <c r="ES80" s="1">
        <v>61210034.913944103</v>
      </c>
      <c r="ET80" s="1">
        <v>86968415.208234802</v>
      </c>
      <c r="EU80" s="1">
        <v>73793287.212468907</v>
      </c>
      <c r="EV80" s="1">
        <v>85247492.535513297</v>
      </c>
      <c r="EW80" s="1">
        <v>57792737.523668997</v>
      </c>
      <c r="EX80" s="1">
        <v>65463529.179061301</v>
      </c>
      <c r="EY80" s="1">
        <v>48689984.156500503</v>
      </c>
      <c r="EZ80" s="1">
        <v>68164332.560725197</v>
      </c>
      <c r="FA80" s="1">
        <v>56333044.237373397</v>
      </c>
      <c r="FB80" s="1">
        <v>49669149.250554599</v>
      </c>
      <c r="FC80" s="1">
        <v>56000152.8684012</v>
      </c>
      <c r="FD80" s="1">
        <v>61703513.487762302</v>
      </c>
      <c r="FE80" s="1">
        <v>58881502.1020872</v>
      </c>
      <c r="FF80" s="1">
        <v>83725941.960688099</v>
      </c>
      <c r="FG80" s="1">
        <v>76059251.430507496</v>
      </c>
      <c r="FH80" s="1">
        <v>82500698.946006104</v>
      </c>
      <c r="FI80" s="1">
        <v>81917774.562810898</v>
      </c>
      <c r="FJ80" s="1">
        <v>58236404.492018797</v>
      </c>
      <c r="FK80" s="1">
        <v>49499551.362309203</v>
      </c>
      <c r="FL80" s="1">
        <v>77926286.131340995</v>
      </c>
      <c r="FM80" s="1">
        <v>74006844.687219307</v>
      </c>
      <c r="FN80" s="1">
        <v>85227396.277970299</v>
      </c>
      <c r="FO80" s="1">
        <v>51580514.0897246</v>
      </c>
      <c r="FP80" s="1">
        <v>98967734.658469394</v>
      </c>
      <c r="FQ80" s="1">
        <v>116753876.006993</v>
      </c>
      <c r="FR80" s="1">
        <v>59042045.990687802</v>
      </c>
      <c r="FS80" s="1">
        <v>90840273.000542894</v>
      </c>
      <c r="FT80" s="1">
        <v>53713614.183156401</v>
      </c>
      <c r="FU80" s="1">
        <v>44965180.488305099</v>
      </c>
      <c r="FV80" s="1">
        <v>87447216.6495547</v>
      </c>
      <c r="FW80" s="1">
        <v>56306671.080251701</v>
      </c>
      <c r="FX80" s="1">
        <v>59589669.603368796</v>
      </c>
      <c r="FY80" s="1">
        <v>67637611.796395302</v>
      </c>
      <c r="FZ80" s="1">
        <v>47943807.7672778</v>
      </c>
      <c r="GA80" s="1">
        <v>57364309.832607098</v>
      </c>
      <c r="GB80" s="1">
        <v>57666498.892192401</v>
      </c>
      <c r="GC80" s="1">
        <v>76370739.800401598</v>
      </c>
      <c r="GD80" s="1">
        <v>107435214.069977</v>
      </c>
      <c r="GE80" s="1">
        <v>56772497.214076497</v>
      </c>
      <c r="GF80" s="1">
        <v>69701449.943175107</v>
      </c>
      <c r="GG80" s="1">
        <v>49540293.704324998</v>
      </c>
      <c r="GH80" s="1">
        <v>95033978.1965224</v>
      </c>
      <c r="GI80" s="1">
        <v>57701402.591036297</v>
      </c>
      <c r="GJ80" s="1">
        <v>70242709.973770797</v>
      </c>
      <c r="GK80" s="1">
        <v>76170557.026563093</v>
      </c>
      <c r="GL80" s="1">
        <v>70800223.154764295</v>
      </c>
      <c r="GM80" s="1">
        <v>63040452.795823403</v>
      </c>
      <c r="GN80" s="1">
        <v>72636186.842410102</v>
      </c>
      <c r="GO80" s="1">
        <v>36861353.134422399</v>
      </c>
      <c r="GP80" s="1">
        <v>117332831.56379899</v>
      </c>
      <c r="GQ80" s="1">
        <v>159737598.59905499</v>
      </c>
      <c r="GR80" s="1">
        <v>76045564.792397603</v>
      </c>
      <c r="GS80" s="1">
        <v>81905946.056836799</v>
      </c>
      <c r="GT80" s="1">
        <v>44132874.6964968</v>
      </c>
      <c r="GU80" s="1">
        <v>87048324.145721003</v>
      </c>
      <c r="GV80" s="1">
        <v>61494637.2980088</v>
      </c>
      <c r="GW80" s="1">
        <v>89795312.113281205</v>
      </c>
      <c r="GX80" s="1">
        <v>64894075.394659199</v>
      </c>
      <c r="GY80" s="1">
        <v>106642878.967709</v>
      </c>
      <c r="GZ80" s="1">
        <v>52870031.054816097</v>
      </c>
      <c r="HA80" s="1">
        <v>70859609.328911394</v>
      </c>
      <c r="HB80" s="1">
        <v>59973301.340626903</v>
      </c>
      <c r="HC80" s="1">
        <v>78021419.239494607</v>
      </c>
      <c r="HD80" s="1">
        <v>69461836.9268087</v>
      </c>
      <c r="HE80" s="1">
        <v>85006316.294779494</v>
      </c>
      <c r="HF80" s="1">
        <v>34503090.598042801</v>
      </c>
      <c r="HG80" s="1">
        <v>49015991.118489198</v>
      </c>
      <c r="HH80" s="1">
        <v>74857145.751973301</v>
      </c>
      <c r="HI80" s="1">
        <v>73622760.472606093</v>
      </c>
      <c r="HJ80" s="1">
        <v>65127347.627051599</v>
      </c>
      <c r="HK80" s="1">
        <v>86991529.925442398</v>
      </c>
      <c r="HL80" s="1">
        <v>59642395.323063798</v>
      </c>
      <c r="HM80" s="1">
        <v>64115359.265879601</v>
      </c>
      <c r="HN80" s="1">
        <v>71704640.550271705</v>
      </c>
      <c r="HO80" s="1">
        <v>96240145.237278998</v>
      </c>
      <c r="HP80" s="1">
        <v>83522283.382085904</v>
      </c>
      <c r="HQ80" s="1">
        <v>71442063.573800594</v>
      </c>
      <c r="HR80" s="1">
        <v>63360621.266672403</v>
      </c>
      <c r="HS80" s="1">
        <v>52407909.327591598</v>
      </c>
      <c r="HT80" s="1">
        <v>43214881.164098501</v>
      </c>
      <c r="HU80" s="1">
        <v>54810535.0128204</v>
      </c>
      <c r="HV80" s="1">
        <v>56099385.5446003</v>
      </c>
      <c r="HW80" s="1">
        <v>66131800.929035798</v>
      </c>
      <c r="HX80" s="1">
        <v>62510683.577137202</v>
      </c>
      <c r="HY80" s="1">
        <v>51426965.260206103</v>
      </c>
      <c r="HZ80" s="1">
        <v>61925602.158585303</v>
      </c>
      <c r="IA80" s="1">
        <v>63756749.675643802</v>
      </c>
      <c r="IB80" s="1">
        <v>49083396.9154386</v>
      </c>
      <c r="IC80" s="1">
        <v>67984001.651809096</v>
      </c>
      <c r="ID80" s="1">
        <v>62698098.615728103</v>
      </c>
      <c r="IE80" s="1">
        <v>58430315.966753498</v>
      </c>
      <c r="IF80" s="1">
        <v>82501300.822122499</v>
      </c>
      <c r="IG80" s="1">
        <v>47962602.061312698</v>
      </c>
      <c r="IH80" s="1">
        <v>51736903.983968802</v>
      </c>
      <c r="II80" s="1">
        <v>70655442.194130704</v>
      </c>
    </row>
    <row r="81" spans="1:243" x14ac:dyDescent="0.25">
      <c r="A81" s="1" t="s">
        <v>1706</v>
      </c>
      <c r="B81" s="4" t="s">
        <v>373</v>
      </c>
      <c r="C81" s="4" t="s">
        <v>374</v>
      </c>
      <c r="D81" s="35" t="s">
        <v>0</v>
      </c>
      <c r="E81" s="35" t="s">
        <v>0</v>
      </c>
      <c r="F81" s="35" t="s">
        <v>0</v>
      </c>
      <c r="G81" s="35" t="s">
        <v>0</v>
      </c>
      <c r="H81" s="35" t="s">
        <v>0</v>
      </c>
      <c r="I81" s="35" t="s">
        <v>0</v>
      </c>
      <c r="J81" s="35" t="s">
        <v>0</v>
      </c>
      <c r="K81" s="35" t="s">
        <v>0</v>
      </c>
      <c r="L81" s="35" t="s">
        <v>0</v>
      </c>
      <c r="M81" s="35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  <c r="BD81" s="1" t="s">
        <v>0</v>
      </c>
      <c r="BE81" s="1" t="s">
        <v>0</v>
      </c>
      <c r="BF81" s="1" t="s">
        <v>0</v>
      </c>
      <c r="BG81" s="1" t="s">
        <v>0</v>
      </c>
      <c r="BH81" s="1" t="s">
        <v>0</v>
      </c>
      <c r="BI81" s="1" t="s">
        <v>0</v>
      </c>
      <c r="BJ81" s="1" t="s">
        <v>0</v>
      </c>
      <c r="BK81" s="1" t="s">
        <v>0</v>
      </c>
      <c r="BL81" s="1" t="s">
        <v>0</v>
      </c>
      <c r="BM81" s="1" t="s">
        <v>0</v>
      </c>
      <c r="BN81" s="1" t="s">
        <v>0</v>
      </c>
      <c r="BO81" s="1" t="s">
        <v>0</v>
      </c>
      <c r="BP81" s="1" t="s">
        <v>0</v>
      </c>
      <c r="BQ81" s="1" t="s">
        <v>0</v>
      </c>
      <c r="BR81" s="1" t="s">
        <v>0</v>
      </c>
      <c r="BS81" s="1" t="s">
        <v>0</v>
      </c>
      <c r="BT81" s="1" t="s">
        <v>0</v>
      </c>
      <c r="BU81" s="1" t="s">
        <v>0</v>
      </c>
      <c r="BV81" s="1" t="s">
        <v>0</v>
      </c>
      <c r="BW81" s="1" t="s">
        <v>0</v>
      </c>
      <c r="BX81" s="1" t="s">
        <v>0</v>
      </c>
      <c r="BY81" s="1" t="s">
        <v>0</v>
      </c>
      <c r="BZ81" s="1" t="s">
        <v>0</v>
      </c>
      <c r="CA81" s="1" t="s">
        <v>0</v>
      </c>
      <c r="CB81" s="1" t="s">
        <v>0</v>
      </c>
      <c r="CC81" s="1" t="s">
        <v>0</v>
      </c>
      <c r="CD81" s="1" t="s">
        <v>0</v>
      </c>
      <c r="CE81" s="1" t="s">
        <v>0</v>
      </c>
      <c r="CF81" s="1" t="s">
        <v>0</v>
      </c>
      <c r="CG81" s="1" t="s">
        <v>0</v>
      </c>
      <c r="CH81" s="1" t="s">
        <v>0</v>
      </c>
      <c r="CI81" s="1" t="s">
        <v>0</v>
      </c>
      <c r="CJ81" s="1" t="s">
        <v>0</v>
      </c>
      <c r="CK81" s="1" t="s">
        <v>0</v>
      </c>
      <c r="CL81" s="1" t="s">
        <v>0</v>
      </c>
      <c r="CM81" s="1" t="s">
        <v>0</v>
      </c>
      <c r="CN81" s="1" t="s">
        <v>0</v>
      </c>
      <c r="CO81" s="1" t="s">
        <v>0</v>
      </c>
      <c r="CP81" s="1" t="s">
        <v>0</v>
      </c>
      <c r="CQ81" s="1" t="s">
        <v>0</v>
      </c>
      <c r="CR81" s="1" t="s">
        <v>0</v>
      </c>
      <c r="CS81" s="1" t="s">
        <v>0</v>
      </c>
      <c r="CT81" s="1" t="s">
        <v>0</v>
      </c>
      <c r="CU81" s="1" t="s">
        <v>0</v>
      </c>
      <c r="CV81" s="1" t="s">
        <v>0</v>
      </c>
      <c r="CW81" s="1" t="s">
        <v>0</v>
      </c>
      <c r="CX81" s="1" t="s">
        <v>0</v>
      </c>
      <c r="CY81" s="1" t="s">
        <v>0</v>
      </c>
      <c r="CZ81" s="1" t="s">
        <v>0</v>
      </c>
      <c r="DA81" s="1" t="s">
        <v>0</v>
      </c>
      <c r="DB81" s="1" t="s">
        <v>0</v>
      </c>
      <c r="DC81" s="1" t="s">
        <v>0</v>
      </c>
      <c r="DD81" s="1" t="s">
        <v>0</v>
      </c>
      <c r="DE81" s="1" t="s">
        <v>0</v>
      </c>
      <c r="DF81" s="1" t="s">
        <v>0</v>
      </c>
      <c r="DG81" s="1" t="s">
        <v>0</v>
      </c>
      <c r="DH81" s="1" t="s">
        <v>0</v>
      </c>
      <c r="DI81" s="1" t="s">
        <v>0</v>
      </c>
      <c r="DJ81" s="1" t="s">
        <v>0</v>
      </c>
      <c r="DK81" s="1" t="s">
        <v>0</v>
      </c>
      <c r="DL81" s="1" t="s">
        <v>0</v>
      </c>
      <c r="DM81" s="1" t="s">
        <v>0</v>
      </c>
      <c r="DN81" s="1" t="s">
        <v>0</v>
      </c>
      <c r="DO81" s="1" t="s">
        <v>0</v>
      </c>
      <c r="DP81" s="1" t="s">
        <v>0</v>
      </c>
      <c r="DQ81" s="1" t="s">
        <v>0</v>
      </c>
      <c r="DR81" s="1" t="s">
        <v>0</v>
      </c>
      <c r="DS81" s="1" t="s">
        <v>0</v>
      </c>
      <c r="DT81" s="1" t="s">
        <v>0</v>
      </c>
      <c r="DU81" s="1" t="s">
        <v>0</v>
      </c>
      <c r="DV81" s="1" t="s">
        <v>0</v>
      </c>
      <c r="DW81" s="1" t="s">
        <v>0</v>
      </c>
      <c r="DX81" s="1" t="s">
        <v>0</v>
      </c>
      <c r="DY81" s="1" t="s">
        <v>0</v>
      </c>
      <c r="DZ81" s="1" t="s">
        <v>0</v>
      </c>
      <c r="EA81" s="1" t="s">
        <v>0</v>
      </c>
      <c r="EB81" s="1" t="s">
        <v>0</v>
      </c>
      <c r="EC81" s="1" t="s">
        <v>0</v>
      </c>
      <c r="ED81" s="1" t="s">
        <v>0</v>
      </c>
      <c r="EE81" s="1" t="s">
        <v>0</v>
      </c>
      <c r="EF81" s="1" t="s">
        <v>0</v>
      </c>
      <c r="EG81" s="1" t="s">
        <v>0</v>
      </c>
      <c r="EH81" s="1" t="s">
        <v>0</v>
      </c>
      <c r="EI81" s="1" t="s">
        <v>0</v>
      </c>
      <c r="EJ81" s="1" t="s">
        <v>0</v>
      </c>
      <c r="EK81" s="1" t="s">
        <v>0</v>
      </c>
      <c r="EL81" s="1" t="s">
        <v>0</v>
      </c>
      <c r="EM81" s="1" t="s">
        <v>0</v>
      </c>
      <c r="EN81" s="1" t="s">
        <v>0</v>
      </c>
      <c r="EO81" s="1" t="s">
        <v>0</v>
      </c>
      <c r="EP81" s="1" t="s">
        <v>0</v>
      </c>
      <c r="EQ81" s="1" t="s">
        <v>0</v>
      </c>
      <c r="ER81" s="1" t="s">
        <v>0</v>
      </c>
      <c r="ES81" s="1" t="s">
        <v>0</v>
      </c>
      <c r="ET81" s="1" t="s">
        <v>0</v>
      </c>
      <c r="EU81" s="1" t="s">
        <v>0</v>
      </c>
      <c r="EV81" s="1" t="s">
        <v>0</v>
      </c>
      <c r="EW81" s="1" t="s">
        <v>0</v>
      </c>
      <c r="EX81" s="1" t="s">
        <v>0</v>
      </c>
      <c r="EY81" s="1" t="s">
        <v>0</v>
      </c>
      <c r="EZ81" s="1" t="s">
        <v>0</v>
      </c>
      <c r="FA81" s="1" t="s">
        <v>0</v>
      </c>
      <c r="FB81" s="1" t="s">
        <v>0</v>
      </c>
      <c r="FC81" s="1" t="s">
        <v>0</v>
      </c>
      <c r="FD81" s="1" t="s">
        <v>0</v>
      </c>
      <c r="FE81" s="1" t="s">
        <v>0</v>
      </c>
      <c r="FF81" s="1" t="s">
        <v>0</v>
      </c>
      <c r="FG81" s="1" t="s">
        <v>0</v>
      </c>
      <c r="FH81" s="1" t="s">
        <v>0</v>
      </c>
      <c r="FI81" s="1" t="s">
        <v>0</v>
      </c>
      <c r="FJ81" s="1" t="s">
        <v>0</v>
      </c>
      <c r="FK81" s="1" t="s">
        <v>0</v>
      </c>
      <c r="FL81" s="1" t="s">
        <v>0</v>
      </c>
      <c r="FM81" s="1" t="s">
        <v>0</v>
      </c>
      <c r="FN81" s="1" t="s">
        <v>0</v>
      </c>
      <c r="FO81" s="1" t="s">
        <v>0</v>
      </c>
      <c r="FP81" s="1" t="s">
        <v>0</v>
      </c>
      <c r="FQ81" s="1" t="s">
        <v>0</v>
      </c>
      <c r="FR81" s="1" t="s">
        <v>0</v>
      </c>
      <c r="FS81" s="1" t="s">
        <v>0</v>
      </c>
      <c r="FT81" s="1" t="s">
        <v>0</v>
      </c>
      <c r="FU81" s="1" t="s">
        <v>0</v>
      </c>
      <c r="FV81" s="1" t="s">
        <v>0</v>
      </c>
      <c r="FW81" s="1" t="s">
        <v>0</v>
      </c>
      <c r="FX81" s="1" t="s">
        <v>0</v>
      </c>
      <c r="FY81" s="1" t="s">
        <v>0</v>
      </c>
      <c r="FZ81" s="1" t="s">
        <v>0</v>
      </c>
      <c r="GA81" s="1" t="s">
        <v>0</v>
      </c>
      <c r="GB81" s="1" t="s">
        <v>0</v>
      </c>
      <c r="GC81" s="1" t="s">
        <v>0</v>
      </c>
      <c r="GD81" s="1" t="s">
        <v>0</v>
      </c>
      <c r="GE81" s="1" t="s">
        <v>0</v>
      </c>
      <c r="GF81" s="1" t="s">
        <v>0</v>
      </c>
      <c r="GG81" s="1" t="s">
        <v>0</v>
      </c>
      <c r="GH81" s="1" t="s">
        <v>0</v>
      </c>
      <c r="GI81" s="1" t="s">
        <v>0</v>
      </c>
      <c r="GJ81" s="1" t="s">
        <v>0</v>
      </c>
      <c r="GK81" s="1" t="s">
        <v>0</v>
      </c>
      <c r="GL81" s="1" t="s">
        <v>0</v>
      </c>
      <c r="GM81" s="1" t="s">
        <v>0</v>
      </c>
      <c r="GN81" s="1" t="s">
        <v>0</v>
      </c>
      <c r="GO81" s="1" t="s">
        <v>0</v>
      </c>
      <c r="GP81" s="1" t="s">
        <v>0</v>
      </c>
      <c r="GQ81" s="1" t="s">
        <v>0</v>
      </c>
      <c r="GR81" s="1" t="s">
        <v>0</v>
      </c>
      <c r="GS81" s="1" t="s">
        <v>0</v>
      </c>
      <c r="GT81" s="1" t="s">
        <v>0</v>
      </c>
      <c r="GU81" s="1" t="s">
        <v>0</v>
      </c>
      <c r="GV81" s="1" t="s">
        <v>0</v>
      </c>
      <c r="GW81" s="1" t="s">
        <v>0</v>
      </c>
      <c r="GX81" s="1" t="s">
        <v>0</v>
      </c>
      <c r="GY81" s="1" t="s">
        <v>0</v>
      </c>
      <c r="GZ81" s="1" t="s">
        <v>0</v>
      </c>
      <c r="HA81" s="1" t="s">
        <v>0</v>
      </c>
      <c r="HB81" s="1" t="s">
        <v>0</v>
      </c>
      <c r="HC81" s="1" t="s">
        <v>0</v>
      </c>
      <c r="HD81" s="1" t="s">
        <v>0</v>
      </c>
      <c r="HE81" s="1" t="s">
        <v>0</v>
      </c>
      <c r="HF81" s="1" t="s">
        <v>0</v>
      </c>
      <c r="HG81" s="1" t="s">
        <v>0</v>
      </c>
      <c r="HH81" s="1" t="s">
        <v>0</v>
      </c>
      <c r="HI81" s="1" t="s">
        <v>0</v>
      </c>
      <c r="HJ81" s="1" t="s">
        <v>0</v>
      </c>
      <c r="HK81" s="1" t="s">
        <v>0</v>
      </c>
      <c r="HL81" s="1" t="s">
        <v>0</v>
      </c>
      <c r="HM81" s="1" t="s">
        <v>0</v>
      </c>
      <c r="HN81" s="1" t="s">
        <v>0</v>
      </c>
      <c r="HO81" s="1" t="s">
        <v>0</v>
      </c>
      <c r="HP81" s="1" t="s">
        <v>0</v>
      </c>
      <c r="HQ81" s="1" t="s">
        <v>0</v>
      </c>
      <c r="HR81" s="1" t="s">
        <v>0</v>
      </c>
      <c r="HS81" s="1" t="s">
        <v>0</v>
      </c>
      <c r="HT81" s="1" t="s">
        <v>0</v>
      </c>
      <c r="HU81" s="1" t="s">
        <v>0</v>
      </c>
      <c r="HV81" s="1" t="s">
        <v>0</v>
      </c>
      <c r="HW81" s="1" t="s">
        <v>0</v>
      </c>
      <c r="HX81" s="1" t="s">
        <v>0</v>
      </c>
      <c r="HY81" s="1" t="s">
        <v>0</v>
      </c>
      <c r="HZ81" s="1" t="s">
        <v>0</v>
      </c>
      <c r="IA81" s="1" t="s">
        <v>0</v>
      </c>
      <c r="IB81" s="1" t="s">
        <v>0</v>
      </c>
      <c r="IC81" s="1" t="s">
        <v>0</v>
      </c>
      <c r="ID81" s="1" t="s">
        <v>0</v>
      </c>
      <c r="IE81" s="1" t="s">
        <v>0</v>
      </c>
      <c r="IF81" s="1" t="s">
        <v>0</v>
      </c>
      <c r="IG81" s="1" t="s">
        <v>0</v>
      </c>
      <c r="IH81" s="1" t="s">
        <v>0</v>
      </c>
      <c r="II81" s="1" t="s">
        <v>0</v>
      </c>
    </row>
    <row r="82" spans="1:243" x14ac:dyDescent="0.25">
      <c r="A82" s="1" t="s">
        <v>1708</v>
      </c>
      <c r="B82" s="4" t="s">
        <v>378</v>
      </c>
      <c r="C82" s="4" t="s">
        <v>0</v>
      </c>
      <c r="D82" s="35" t="s">
        <v>0</v>
      </c>
      <c r="E82" s="35" t="s">
        <v>0</v>
      </c>
      <c r="F82" s="35" t="s">
        <v>0</v>
      </c>
      <c r="G82" s="35" t="s">
        <v>0</v>
      </c>
      <c r="H82" s="35" t="s">
        <v>0</v>
      </c>
      <c r="I82" s="35" t="s">
        <v>0</v>
      </c>
      <c r="J82" s="35" t="s">
        <v>0</v>
      </c>
      <c r="K82" s="35" t="s">
        <v>0</v>
      </c>
      <c r="L82" s="35" t="s">
        <v>0</v>
      </c>
      <c r="M82" s="35" t="s">
        <v>0</v>
      </c>
      <c r="N82" s="1" t="s">
        <v>0</v>
      </c>
      <c r="O82" s="1" t="s">
        <v>0</v>
      </c>
      <c r="P82" s="1" t="s">
        <v>0</v>
      </c>
      <c r="Q82" s="1" t="s">
        <v>0</v>
      </c>
      <c r="R82" s="1" t="s">
        <v>0</v>
      </c>
      <c r="S82" s="1" t="s">
        <v>0</v>
      </c>
      <c r="T82" s="1" t="s">
        <v>0</v>
      </c>
      <c r="U82" s="1" t="s">
        <v>0</v>
      </c>
      <c r="V82" s="1" t="s">
        <v>0</v>
      </c>
      <c r="W82" s="1" t="s">
        <v>0</v>
      </c>
      <c r="X82" s="1" t="s">
        <v>0</v>
      </c>
      <c r="Y82" s="1" t="s">
        <v>0</v>
      </c>
      <c r="Z82" s="1" t="s">
        <v>0</v>
      </c>
      <c r="AA82" s="1" t="s">
        <v>0</v>
      </c>
      <c r="AB82" s="1" t="s">
        <v>0</v>
      </c>
      <c r="AC82" s="1" t="s">
        <v>0</v>
      </c>
      <c r="AD82" s="1" t="s">
        <v>0</v>
      </c>
      <c r="AE82" s="1" t="s">
        <v>0</v>
      </c>
      <c r="AF82" s="1" t="s">
        <v>0</v>
      </c>
      <c r="AG82" s="1" t="s">
        <v>0</v>
      </c>
      <c r="AH82" s="1" t="s">
        <v>0</v>
      </c>
      <c r="AI82" s="1" t="s">
        <v>0</v>
      </c>
      <c r="AJ82" s="1" t="s">
        <v>0</v>
      </c>
      <c r="AK82" s="1" t="s">
        <v>0</v>
      </c>
      <c r="AL82" s="1" t="s">
        <v>0</v>
      </c>
      <c r="AM82" s="1" t="s">
        <v>0</v>
      </c>
      <c r="AN82" s="1" t="s">
        <v>0</v>
      </c>
      <c r="AO82" s="1" t="s">
        <v>0</v>
      </c>
      <c r="AP82" s="1" t="s">
        <v>0</v>
      </c>
      <c r="AQ82" s="1" t="s">
        <v>0</v>
      </c>
      <c r="AR82" s="1" t="s">
        <v>0</v>
      </c>
      <c r="AS82" s="1" t="s">
        <v>0</v>
      </c>
      <c r="AT82" s="1" t="s">
        <v>0</v>
      </c>
      <c r="AU82" s="1" t="s">
        <v>0</v>
      </c>
      <c r="AV82" s="1" t="s">
        <v>0</v>
      </c>
      <c r="AW82" s="1" t="s">
        <v>0</v>
      </c>
      <c r="AX82" s="1" t="s">
        <v>0</v>
      </c>
      <c r="AY82" s="1" t="s">
        <v>0</v>
      </c>
      <c r="AZ82" s="1" t="s">
        <v>0</v>
      </c>
      <c r="BA82" s="1" t="s">
        <v>0</v>
      </c>
      <c r="BB82" s="1" t="s">
        <v>0</v>
      </c>
      <c r="BC82" s="1" t="s">
        <v>0</v>
      </c>
      <c r="BD82" s="1" t="s">
        <v>0</v>
      </c>
      <c r="BE82" s="1" t="s">
        <v>0</v>
      </c>
      <c r="BF82" s="1" t="s">
        <v>0</v>
      </c>
      <c r="BG82" s="1" t="s">
        <v>0</v>
      </c>
      <c r="BH82" s="1" t="s">
        <v>0</v>
      </c>
      <c r="BI82" s="1" t="s">
        <v>0</v>
      </c>
      <c r="BJ82" s="1" t="s">
        <v>0</v>
      </c>
      <c r="BK82" s="1" t="s">
        <v>0</v>
      </c>
      <c r="BL82" s="1" t="s">
        <v>0</v>
      </c>
      <c r="BM82" s="1" t="s">
        <v>0</v>
      </c>
      <c r="BN82" s="1" t="s">
        <v>0</v>
      </c>
      <c r="BO82" s="1" t="s">
        <v>0</v>
      </c>
      <c r="BP82" s="1" t="s">
        <v>0</v>
      </c>
      <c r="BQ82" s="1" t="s">
        <v>0</v>
      </c>
      <c r="BR82" s="1" t="s">
        <v>0</v>
      </c>
      <c r="BS82" s="1" t="s">
        <v>0</v>
      </c>
      <c r="BT82" s="1" t="s">
        <v>0</v>
      </c>
      <c r="BU82" s="1" t="s">
        <v>0</v>
      </c>
      <c r="BV82" s="1" t="s">
        <v>0</v>
      </c>
      <c r="BW82" s="1" t="s">
        <v>0</v>
      </c>
      <c r="BX82" s="1" t="s">
        <v>0</v>
      </c>
      <c r="BY82" s="1" t="s">
        <v>0</v>
      </c>
      <c r="BZ82" s="1" t="s">
        <v>0</v>
      </c>
      <c r="CA82" s="1" t="s">
        <v>0</v>
      </c>
      <c r="CB82" s="1" t="s">
        <v>0</v>
      </c>
      <c r="CC82" s="1" t="s">
        <v>0</v>
      </c>
      <c r="CD82" s="1" t="s">
        <v>0</v>
      </c>
      <c r="CE82" s="1" t="s">
        <v>0</v>
      </c>
      <c r="CF82" s="1" t="s">
        <v>0</v>
      </c>
      <c r="CG82" s="1" t="s">
        <v>0</v>
      </c>
      <c r="CH82" s="1" t="s">
        <v>0</v>
      </c>
      <c r="CI82" s="1" t="s">
        <v>0</v>
      </c>
      <c r="CJ82" s="1" t="s">
        <v>0</v>
      </c>
      <c r="CK82" s="1" t="s">
        <v>0</v>
      </c>
      <c r="CL82" s="1" t="s">
        <v>0</v>
      </c>
      <c r="CM82" s="1" t="s">
        <v>0</v>
      </c>
      <c r="CN82" s="1" t="s">
        <v>0</v>
      </c>
      <c r="CO82" s="1" t="s">
        <v>0</v>
      </c>
      <c r="CP82" s="1" t="s">
        <v>0</v>
      </c>
      <c r="CQ82" s="1" t="s">
        <v>0</v>
      </c>
      <c r="CR82" s="1" t="s">
        <v>0</v>
      </c>
      <c r="CS82" s="1" t="s">
        <v>0</v>
      </c>
      <c r="CT82" s="1" t="s">
        <v>0</v>
      </c>
      <c r="CU82" s="1" t="s">
        <v>0</v>
      </c>
      <c r="CV82" s="1" t="s">
        <v>0</v>
      </c>
      <c r="CW82" s="1" t="s">
        <v>0</v>
      </c>
      <c r="CX82" s="1" t="s">
        <v>0</v>
      </c>
      <c r="CY82" s="1" t="s">
        <v>0</v>
      </c>
      <c r="CZ82" s="1" t="s">
        <v>0</v>
      </c>
      <c r="DA82" s="1" t="s">
        <v>0</v>
      </c>
      <c r="DB82" s="1" t="s">
        <v>0</v>
      </c>
      <c r="DC82" s="1" t="s">
        <v>0</v>
      </c>
      <c r="DD82" s="1" t="s">
        <v>0</v>
      </c>
      <c r="DE82" s="1" t="s">
        <v>0</v>
      </c>
      <c r="DF82" s="1" t="s">
        <v>0</v>
      </c>
      <c r="DG82" s="1" t="s">
        <v>0</v>
      </c>
      <c r="DH82" s="1" t="s">
        <v>0</v>
      </c>
      <c r="DI82" s="1" t="s">
        <v>0</v>
      </c>
      <c r="DJ82" s="1" t="s">
        <v>0</v>
      </c>
      <c r="DK82" s="1" t="s">
        <v>0</v>
      </c>
      <c r="DL82" s="1" t="s">
        <v>0</v>
      </c>
      <c r="DM82" s="1" t="s">
        <v>0</v>
      </c>
      <c r="DN82" s="1" t="s">
        <v>0</v>
      </c>
      <c r="DO82" s="1" t="s">
        <v>0</v>
      </c>
      <c r="DP82" s="1" t="s">
        <v>0</v>
      </c>
      <c r="DQ82" s="1" t="s">
        <v>0</v>
      </c>
      <c r="DR82" s="1" t="s">
        <v>0</v>
      </c>
      <c r="DS82" s="1" t="s">
        <v>0</v>
      </c>
      <c r="DT82" s="1" t="s">
        <v>0</v>
      </c>
      <c r="DU82" s="1" t="s">
        <v>0</v>
      </c>
      <c r="DV82" s="1" t="s">
        <v>0</v>
      </c>
      <c r="DW82" s="1" t="s">
        <v>0</v>
      </c>
      <c r="DX82" s="1" t="s">
        <v>0</v>
      </c>
      <c r="DY82" s="1" t="s">
        <v>0</v>
      </c>
      <c r="DZ82" s="1" t="s">
        <v>0</v>
      </c>
      <c r="EA82" s="1" t="s">
        <v>0</v>
      </c>
      <c r="EB82" s="1" t="s">
        <v>0</v>
      </c>
      <c r="EC82" s="1" t="s">
        <v>0</v>
      </c>
      <c r="ED82" s="1" t="s">
        <v>0</v>
      </c>
      <c r="EE82" s="1" t="s">
        <v>0</v>
      </c>
      <c r="EF82" s="1" t="s">
        <v>0</v>
      </c>
      <c r="EG82" s="1" t="s">
        <v>0</v>
      </c>
      <c r="EH82" s="1" t="s">
        <v>0</v>
      </c>
      <c r="EI82" s="1" t="s">
        <v>0</v>
      </c>
      <c r="EJ82" s="1" t="s">
        <v>0</v>
      </c>
      <c r="EK82" s="1" t="s">
        <v>0</v>
      </c>
      <c r="EL82" s="1" t="s">
        <v>0</v>
      </c>
      <c r="EM82" s="1" t="s">
        <v>0</v>
      </c>
      <c r="EN82" s="1" t="s">
        <v>0</v>
      </c>
      <c r="EO82" s="1" t="s">
        <v>0</v>
      </c>
      <c r="EP82" s="1" t="s">
        <v>0</v>
      </c>
      <c r="EQ82" s="1" t="s">
        <v>0</v>
      </c>
      <c r="ER82" s="1" t="s">
        <v>0</v>
      </c>
      <c r="ES82" s="1" t="s">
        <v>0</v>
      </c>
      <c r="ET82" s="1" t="s">
        <v>0</v>
      </c>
      <c r="EU82" s="1" t="s">
        <v>0</v>
      </c>
      <c r="EV82" s="1" t="s">
        <v>0</v>
      </c>
      <c r="EW82" s="1" t="s">
        <v>0</v>
      </c>
      <c r="EX82" s="1" t="s">
        <v>0</v>
      </c>
      <c r="EY82" s="1" t="s">
        <v>0</v>
      </c>
      <c r="EZ82" s="1" t="s">
        <v>0</v>
      </c>
      <c r="FA82" s="1" t="s">
        <v>0</v>
      </c>
      <c r="FB82" s="1" t="s">
        <v>0</v>
      </c>
      <c r="FC82" s="1" t="s">
        <v>0</v>
      </c>
      <c r="FD82" s="1" t="s">
        <v>0</v>
      </c>
      <c r="FE82" s="1" t="s">
        <v>0</v>
      </c>
      <c r="FF82" s="1" t="s">
        <v>0</v>
      </c>
      <c r="FG82" s="1" t="s">
        <v>0</v>
      </c>
      <c r="FH82" s="1" t="s">
        <v>0</v>
      </c>
      <c r="FI82" s="1" t="s">
        <v>0</v>
      </c>
      <c r="FJ82" s="1" t="s">
        <v>0</v>
      </c>
      <c r="FK82" s="1" t="s">
        <v>0</v>
      </c>
      <c r="FL82" s="1" t="s">
        <v>0</v>
      </c>
      <c r="FM82" s="1" t="s">
        <v>0</v>
      </c>
      <c r="FN82" s="1" t="s">
        <v>0</v>
      </c>
      <c r="FO82" s="1" t="s">
        <v>0</v>
      </c>
      <c r="FP82" s="1" t="s">
        <v>0</v>
      </c>
      <c r="FQ82" s="1" t="s">
        <v>0</v>
      </c>
      <c r="FR82" s="1" t="s">
        <v>0</v>
      </c>
      <c r="FS82" s="1" t="s">
        <v>0</v>
      </c>
      <c r="FT82" s="1" t="s">
        <v>0</v>
      </c>
      <c r="FU82" s="1" t="s">
        <v>0</v>
      </c>
      <c r="FV82" s="1" t="s">
        <v>0</v>
      </c>
      <c r="FW82" s="1" t="s">
        <v>0</v>
      </c>
      <c r="FX82" s="1" t="s">
        <v>0</v>
      </c>
      <c r="FY82" s="1" t="s">
        <v>0</v>
      </c>
      <c r="FZ82" s="1" t="s">
        <v>0</v>
      </c>
      <c r="GA82" s="1" t="s">
        <v>0</v>
      </c>
      <c r="GB82" s="1" t="s">
        <v>0</v>
      </c>
      <c r="GC82" s="1" t="s">
        <v>0</v>
      </c>
      <c r="GD82" s="1" t="s">
        <v>0</v>
      </c>
      <c r="GE82" s="1" t="s">
        <v>0</v>
      </c>
      <c r="GF82" s="1" t="s">
        <v>0</v>
      </c>
      <c r="GG82" s="1" t="s">
        <v>0</v>
      </c>
      <c r="GH82" s="1" t="s">
        <v>0</v>
      </c>
      <c r="GI82" s="1" t="s">
        <v>0</v>
      </c>
      <c r="GJ82" s="1" t="s">
        <v>0</v>
      </c>
      <c r="GK82" s="1" t="s">
        <v>0</v>
      </c>
      <c r="GL82" s="1" t="s">
        <v>0</v>
      </c>
      <c r="GM82" s="1" t="s">
        <v>0</v>
      </c>
      <c r="GN82" s="1" t="s">
        <v>0</v>
      </c>
      <c r="GO82" s="1" t="s">
        <v>0</v>
      </c>
      <c r="GP82" s="1" t="s">
        <v>0</v>
      </c>
      <c r="GQ82" s="1" t="s">
        <v>0</v>
      </c>
      <c r="GR82" s="1" t="s">
        <v>0</v>
      </c>
      <c r="GS82" s="1" t="s">
        <v>0</v>
      </c>
      <c r="GT82" s="1" t="s">
        <v>0</v>
      </c>
      <c r="GU82" s="1" t="s">
        <v>0</v>
      </c>
      <c r="GV82" s="1" t="s">
        <v>0</v>
      </c>
      <c r="GW82" s="1" t="s">
        <v>0</v>
      </c>
      <c r="GX82" s="1" t="s">
        <v>0</v>
      </c>
      <c r="GY82" s="1" t="s">
        <v>0</v>
      </c>
      <c r="GZ82" s="1" t="s">
        <v>0</v>
      </c>
      <c r="HA82" s="1" t="s">
        <v>0</v>
      </c>
      <c r="HB82" s="1" t="s">
        <v>0</v>
      </c>
      <c r="HC82" s="1" t="s">
        <v>0</v>
      </c>
      <c r="HD82" s="1" t="s">
        <v>0</v>
      </c>
      <c r="HE82" s="1" t="s">
        <v>0</v>
      </c>
      <c r="HF82" s="1" t="s">
        <v>0</v>
      </c>
      <c r="HG82" s="1" t="s">
        <v>0</v>
      </c>
      <c r="HH82" s="1" t="s">
        <v>0</v>
      </c>
      <c r="HI82" s="1" t="s">
        <v>0</v>
      </c>
      <c r="HJ82" s="1" t="s">
        <v>0</v>
      </c>
      <c r="HK82" s="1" t="s">
        <v>0</v>
      </c>
      <c r="HL82" s="1" t="s">
        <v>0</v>
      </c>
      <c r="HM82" s="1" t="s">
        <v>0</v>
      </c>
      <c r="HN82" s="1" t="s">
        <v>0</v>
      </c>
      <c r="HO82" s="1" t="s">
        <v>0</v>
      </c>
      <c r="HP82" s="1" t="s">
        <v>0</v>
      </c>
      <c r="HQ82" s="1" t="s">
        <v>0</v>
      </c>
      <c r="HR82" s="1" t="s">
        <v>0</v>
      </c>
      <c r="HS82" s="1" t="s">
        <v>0</v>
      </c>
      <c r="HT82" s="1" t="s">
        <v>0</v>
      </c>
      <c r="HU82" s="1" t="s">
        <v>0</v>
      </c>
      <c r="HV82" s="1" t="s">
        <v>0</v>
      </c>
      <c r="HW82" s="1" t="s">
        <v>0</v>
      </c>
      <c r="HX82" s="1" t="s">
        <v>0</v>
      </c>
      <c r="HY82" s="1" t="s">
        <v>0</v>
      </c>
      <c r="HZ82" s="1" t="s">
        <v>0</v>
      </c>
      <c r="IA82" s="1" t="s">
        <v>0</v>
      </c>
      <c r="IB82" s="1" t="s">
        <v>0</v>
      </c>
      <c r="IC82" s="1" t="s">
        <v>0</v>
      </c>
      <c r="ID82" s="1" t="s">
        <v>0</v>
      </c>
      <c r="IE82" s="1" t="s">
        <v>0</v>
      </c>
      <c r="IF82" s="1" t="s">
        <v>0</v>
      </c>
      <c r="IG82" s="1" t="s">
        <v>0</v>
      </c>
      <c r="IH82" s="1" t="s">
        <v>0</v>
      </c>
      <c r="II82" s="1" t="s">
        <v>0</v>
      </c>
    </row>
    <row r="83" spans="1:243" x14ac:dyDescent="0.25">
      <c r="A83" s="1" t="s">
        <v>1709</v>
      </c>
      <c r="B83" s="4" t="s">
        <v>381</v>
      </c>
      <c r="C83" s="4" t="s">
        <v>382</v>
      </c>
      <c r="D83" s="35" t="s">
        <v>0</v>
      </c>
      <c r="E83" s="35" t="s">
        <v>0</v>
      </c>
      <c r="F83" s="35" t="s">
        <v>0</v>
      </c>
      <c r="G83" s="35" t="s">
        <v>0</v>
      </c>
      <c r="H83" s="35" t="s">
        <v>0</v>
      </c>
      <c r="I83" s="35" t="s">
        <v>0</v>
      </c>
      <c r="J83" s="35" t="s">
        <v>0</v>
      </c>
      <c r="K83" s="35" t="s">
        <v>0</v>
      </c>
      <c r="L83" s="35" t="s">
        <v>0</v>
      </c>
      <c r="M83" s="35" t="s">
        <v>0</v>
      </c>
      <c r="N83" s="1" t="s">
        <v>0</v>
      </c>
      <c r="O83" s="1" t="s">
        <v>0</v>
      </c>
      <c r="P83" s="1" t="s">
        <v>0</v>
      </c>
      <c r="Q83" s="1" t="s">
        <v>0</v>
      </c>
      <c r="R83" s="1" t="s">
        <v>0</v>
      </c>
      <c r="S83" s="1" t="s">
        <v>0</v>
      </c>
      <c r="T83" s="1" t="s">
        <v>0</v>
      </c>
      <c r="U83" s="1" t="s">
        <v>0</v>
      </c>
      <c r="V83" s="1" t="s">
        <v>0</v>
      </c>
      <c r="W83" s="1" t="s">
        <v>0</v>
      </c>
      <c r="X83" s="1" t="s">
        <v>0</v>
      </c>
      <c r="Y83" s="1" t="s">
        <v>0</v>
      </c>
      <c r="Z83" s="1" t="s">
        <v>0</v>
      </c>
      <c r="AA83" s="1" t="s">
        <v>0</v>
      </c>
      <c r="AB83" s="1" t="s">
        <v>0</v>
      </c>
      <c r="AC83" s="1" t="s">
        <v>0</v>
      </c>
      <c r="AD83" s="1" t="s">
        <v>0</v>
      </c>
      <c r="AE83" s="1" t="s">
        <v>0</v>
      </c>
      <c r="AF83" s="1" t="s">
        <v>0</v>
      </c>
      <c r="AG83" s="1" t="s">
        <v>0</v>
      </c>
      <c r="AH83" s="1" t="s">
        <v>0</v>
      </c>
      <c r="AI83" s="1" t="s">
        <v>0</v>
      </c>
      <c r="AJ83" s="1" t="s">
        <v>0</v>
      </c>
      <c r="AK83" s="1" t="s">
        <v>0</v>
      </c>
      <c r="AL83" s="1" t="s">
        <v>0</v>
      </c>
      <c r="AM83" s="1" t="s">
        <v>0</v>
      </c>
      <c r="AN83" s="1" t="s">
        <v>0</v>
      </c>
      <c r="AO83" s="1" t="s">
        <v>0</v>
      </c>
      <c r="AP83" s="1" t="s">
        <v>0</v>
      </c>
      <c r="AQ83" s="1" t="s">
        <v>0</v>
      </c>
      <c r="AR83" s="1" t="s">
        <v>0</v>
      </c>
      <c r="AS83" s="1" t="s">
        <v>0</v>
      </c>
      <c r="AT83" s="1" t="s">
        <v>0</v>
      </c>
      <c r="AU83" s="1" t="s">
        <v>0</v>
      </c>
      <c r="AV83" s="1" t="s">
        <v>0</v>
      </c>
      <c r="AW83" s="1" t="s">
        <v>0</v>
      </c>
      <c r="AX83" s="1" t="s">
        <v>0</v>
      </c>
      <c r="AY83" s="1" t="s">
        <v>0</v>
      </c>
      <c r="AZ83" s="1" t="s">
        <v>0</v>
      </c>
      <c r="BA83" s="1" t="s">
        <v>0</v>
      </c>
      <c r="BB83" s="1" t="s">
        <v>0</v>
      </c>
      <c r="BC83" s="1" t="s">
        <v>0</v>
      </c>
      <c r="BD83" s="1" t="s">
        <v>0</v>
      </c>
      <c r="BE83" s="1" t="s">
        <v>0</v>
      </c>
      <c r="BF83" s="1" t="s">
        <v>0</v>
      </c>
      <c r="BG83" s="1" t="s">
        <v>0</v>
      </c>
      <c r="BH83" s="1" t="s">
        <v>0</v>
      </c>
      <c r="BI83" s="1" t="s">
        <v>0</v>
      </c>
      <c r="BJ83" s="1" t="s">
        <v>0</v>
      </c>
      <c r="BK83" s="1" t="s">
        <v>0</v>
      </c>
      <c r="BL83" s="1" t="s">
        <v>0</v>
      </c>
      <c r="BM83" s="1" t="s">
        <v>0</v>
      </c>
      <c r="BN83" s="1" t="s">
        <v>0</v>
      </c>
      <c r="BO83" s="1" t="s">
        <v>0</v>
      </c>
      <c r="BP83" s="1" t="s">
        <v>0</v>
      </c>
      <c r="BQ83" s="1" t="s">
        <v>0</v>
      </c>
      <c r="BR83" s="1" t="s">
        <v>0</v>
      </c>
      <c r="BS83" s="1" t="s">
        <v>0</v>
      </c>
      <c r="BT83" s="1" t="s">
        <v>0</v>
      </c>
      <c r="BU83" s="1" t="s">
        <v>0</v>
      </c>
      <c r="BV83" s="1" t="s">
        <v>0</v>
      </c>
      <c r="BW83" s="1" t="s">
        <v>0</v>
      </c>
      <c r="BX83" s="1" t="s">
        <v>0</v>
      </c>
      <c r="BY83" s="1" t="s">
        <v>0</v>
      </c>
      <c r="BZ83" s="1" t="s">
        <v>0</v>
      </c>
      <c r="CA83" s="1" t="s">
        <v>0</v>
      </c>
      <c r="CB83" s="1" t="s">
        <v>0</v>
      </c>
      <c r="CC83" s="1" t="s">
        <v>0</v>
      </c>
      <c r="CD83" s="1" t="s">
        <v>0</v>
      </c>
      <c r="CE83" s="1" t="s">
        <v>0</v>
      </c>
      <c r="CF83" s="1" t="s">
        <v>0</v>
      </c>
      <c r="CG83" s="1" t="s">
        <v>0</v>
      </c>
      <c r="CH83" s="1" t="s">
        <v>0</v>
      </c>
      <c r="CI83" s="1" t="s">
        <v>0</v>
      </c>
      <c r="CJ83" s="1" t="s">
        <v>0</v>
      </c>
      <c r="CK83" s="1" t="s">
        <v>0</v>
      </c>
      <c r="CL83" s="1" t="s">
        <v>0</v>
      </c>
      <c r="CM83" s="1" t="s">
        <v>0</v>
      </c>
      <c r="CN83" s="1" t="s">
        <v>0</v>
      </c>
      <c r="CO83" s="1" t="s">
        <v>0</v>
      </c>
      <c r="CP83" s="1" t="s">
        <v>0</v>
      </c>
      <c r="CQ83" s="1" t="s">
        <v>0</v>
      </c>
      <c r="CR83" s="1" t="s">
        <v>0</v>
      </c>
      <c r="CS83" s="1" t="s">
        <v>0</v>
      </c>
      <c r="CT83" s="1" t="s">
        <v>0</v>
      </c>
      <c r="CU83" s="1" t="s">
        <v>0</v>
      </c>
      <c r="CV83" s="1" t="s">
        <v>0</v>
      </c>
      <c r="CW83" s="1" t="s">
        <v>0</v>
      </c>
      <c r="CX83" s="1" t="s">
        <v>0</v>
      </c>
      <c r="CY83" s="1" t="s">
        <v>0</v>
      </c>
      <c r="CZ83" s="1" t="s">
        <v>0</v>
      </c>
      <c r="DA83" s="1" t="s">
        <v>0</v>
      </c>
      <c r="DB83" s="1" t="s">
        <v>0</v>
      </c>
      <c r="DC83" s="1" t="s">
        <v>0</v>
      </c>
      <c r="DD83" s="1" t="s">
        <v>0</v>
      </c>
      <c r="DE83" s="1" t="s">
        <v>0</v>
      </c>
      <c r="DF83" s="1" t="s">
        <v>0</v>
      </c>
      <c r="DG83" s="1" t="s">
        <v>0</v>
      </c>
      <c r="DH83" s="1" t="s">
        <v>0</v>
      </c>
      <c r="DI83" s="1" t="s">
        <v>0</v>
      </c>
      <c r="DJ83" s="1" t="s">
        <v>0</v>
      </c>
      <c r="DK83" s="1" t="s">
        <v>0</v>
      </c>
      <c r="DL83" s="1" t="s">
        <v>0</v>
      </c>
      <c r="DM83" s="1" t="s">
        <v>0</v>
      </c>
      <c r="DN83" s="1" t="s">
        <v>0</v>
      </c>
      <c r="DO83" s="1" t="s">
        <v>0</v>
      </c>
      <c r="DP83" s="1" t="s">
        <v>0</v>
      </c>
      <c r="DQ83" s="1" t="s">
        <v>0</v>
      </c>
      <c r="DR83" s="1" t="s">
        <v>0</v>
      </c>
      <c r="DS83" s="1" t="s">
        <v>0</v>
      </c>
      <c r="DT83" s="1" t="s">
        <v>0</v>
      </c>
      <c r="DU83" s="1" t="s">
        <v>0</v>
      </c>
      <c r="DV83" s="1" t="s">
        <v>0</v>
      </c>
      <c r="DW83" s="1" t="s">
        <v>0</v>
      </c>
      <c r="DX83" s="1" t="s">
        <v>0</v>
      </c>
      <c r="DY83" s="1" t="s">
        <v>0</v>
      </c>
      <c r="DZ83" s="1" t="s">
        <v>0</v>
      </c>
      <c r="EA83" s="1" t="s">
        <v>0</v>
      </c>
      <c r="EB83" s="1" t="s">
        <v>0</v>
      </c>
      <c r="EC83" s="1" t="s">
        <v>0</v>
      </c>
      <c r="ED83" s="1" t="s">
        <v>0</v>
      </c>
      <c r="EE83" s="1" t="s">
        <v>0</v>
      </c>
      <c r="EF83" s="1" t="s">
        <v>0</v>
      </c>
      <c r="EG83" s="1" t="s">
        <v>0</v>
      </c>
      <c r="EH83" s="1" t="s">
        <v>0</v>
      </c>
      <c r="EI83" s="1" t="s">
        <v>0</v>
      </c>
      <c r="EJ83" s="1" t="s">
        <v>0</v>
      </c>
      <c r="EK83" s="1" t="s">
        <v>0</v>
      </c>
      <c r="EL83" s="1" t="s">
        <v>0</v>
      </c>
      <c r="EM83" s="1" t="s">
        <v>0</v>
      </c>
      <c r="EN83" s="1" t="s">
        <v>0</v>
      </c>
      <c r="EO83" s="1" t="s">
        <v>0</v>
      </c>
      <c r="EP83" s="1" t="s">
        <v>0</v>
      </c>
      <c r="EQ83" s="1" t="s">
        <v>0</v>
      </c>
      <c r="ER83" s="1" t="s">
        <v>0</v>
      </c>
      <c r="ES83" s="1" t="s">
        <v>0</v>
      </c>
      <c r="ET83" s="1" t="s">
        <v>0</v>
      </c>
      <c r="EU83" s="1" t="s">
        <v>0</v>
      </c>
      <c r="EV83" s="1" t="s">
        <v>0</v>
      </c>
      <c r="EW83" s="1" t="s">
        <v>0</v>
      </c>
      <c r="EX83" s="1" t="s">
        <v>0</v>
      </c>
      <c r="EY83" s="1" t="s">
        <v>0</v>
      </c>
      <c r="EZ83" s="1" t="s">
        <v>0</v>
      </c>
      <c r="FA83" s="1" t="s">
        <v>0</v>
      </c>
      <c r="FB83" s="1" t="s">
        <v>0</v>
      </c>
      <c r="FC83" s="1" t="s">
        <v>0</v>
      </c>
      <c r="FD83" s="1" t="s">
        <v>0</v>
      </c>
      <c r="FE83" s="1" t="s">
        <v>0</v>
      </c>
      <c r="FF83" s="1" t="s">
        <v>0</v>
      </c>
      <c r="FG83" s="1" t="s">
        <v>0</v>
      </c>
      <c r="FH83" s="1" t="s">
        <v>0</v>
      </c>
      <c r="FI83" s="1" t="s">
        <v>0</v>
      </c>
      <c r="FJ83" s="1" t="s">
        <v>0</v>
      </c>
      <c r="FK83" s="1" t="s">
        <v>0</v>
      </c>
      <c r="FL83" s="1" t="s">
        <v>0</v>
      </c>
      <c r="FM83" s="1" t="s">
        <v>0</v>
      </c>
      <c r="FN83" s="1" t="s">
        <v>0</v>
      </c>
      <c r="FO83" s="1" t="s">
        <v>0</v>
      </c>
      <c r="FP83" s="1" t="s">
        <v>0</v>
      </c>
      <c r="FQ83" s="1" t="s">
        <v>0</v>
      </c>
      <c r="FR83" s="1" t="s">
        <v>0</v>
      </c>
      <c r="FS83" s="1" t="s">
        <v>0</v>
      </c>
      <c r="FT83" s="1" t="s">
        <v>0</v>
      </c>
      <c r="FU83" s="1" t="s">
        <v>0</v>
      </c>
      <c r="FV83" s="1" t="s">
        <v>0</v>
      </c>
      <c r="FW83" s="1" t="s">
        <v>0</v>
      </c>
      <c r="FX83" s="1" t="s">
        <v>0</v>
      </c>
      <c r="FY83" s="1" t="s">
        <v>0</v>
      </c>
      <c r="FZ83" s="1" t="s">
        <v>0</v>
      </c>
      <c r="GA83" s="1" t="s">
        <v>0</v>
      </c>
      <c r="GB83" s="1" t="s">
        <v>0</v>
      </c>
      <c r="GC83" s="1" t="s">
        <v>0</v>
      </c>
      <c r="GD83" s="1" t="s">
        <v>0</v>
      </c>
      <c r="GE83" s="1" t="s">
        <v>0</v>
      </c>
      <c r="GF83" s="1" t="s">
        <v>0</v>
      </c>
      <c r="GG83" s="1" t="s">
        <v>0</v>
      </c>
      <c r="GH83" s="1" t="s">
        <v>0</v>
      </c>
      <c r="GI83" s="1" t="s">
        <v>0</v>
      </c>
      <c r="GJ83" s="1" t="s">
        <v>0</v>
      </c>
      <c r="GK83" s="1" t="s">
        <v>0</v>
      </c>
      <c r="GL83" s="1" t="s">
        <v>0</v>
      </c>
      <c r="GM83" s="1" t="s">
        <v>0</v>
      </c>
      <c r="GN83" s="1" t="s">
        <v>0</v>
      </c>
      <c r="GO83" s="1" t="s">
        <v>0</v>
      </c>
      <c r="GP83" s="1" t="s">
        <v>0</v>
      </c>
      <c r="GQ83" s="1" t="s">
        <v>0</v>
      </c>
      <c r="GR83" s="1" t="s">
        <v>0</v>
      </c>
      <c r="GS83" s="1" t="s">
        <v>0</v>
      </c>
      <c r="GT83" s="1" t="s">
        <v>0</v>
      </c>
      <c r="GU83" s="1" t="s">
        <v>0</v>
      </c>
      <c r="GV83" s="1" t="s">
        <v>0</v>
      </c>
      <c r="GW83" s="1" t="s">
        <v>0</v>
      </c>
      <c r="GX83" s="1" t="s">
        <v>0</v>
      </c>
      <c r="GY83" s="1" t="s">
        <v>0</v>
      </c>
      <c r="GZ83" s="1" t="s">
        <v>0</v>
      </c>
      <c r="HA83" s="1" t="s">
        <v>0</v>
      </c>
      <c r="HB83" s="1" t="s">
        <v>0</v>
      </c>
      <c r="HC83" s="1" t="s">
        <v>0</v>
      </c>
      <c r="HD83" s="1" t="s">
        <v>0</v>
      </c>
      <c r="HE83" s="1" t="s">
        <v>0</v>
      </c>
      <c r="HF83" s="1" t="s">
        <v>0</v>
      </c>
      <c r="HG83" s="1" t="s">
        <v>0</v>
      </c>
      <c r="HH83" s="1" t="s">
        <v>0</v>
      </c>
      <c r="HI83" s="1" t="s">
        <v>0</v>
      </c>
      <c r="HJ83" s="1" t="s">
        <v>0</v>
      </c>
      <c r="HK83" s="1" t="s">
        <v>0</v>
      </c>
      <c r="HL83" s="1" t="s">
        <v>0</v>
      </c>
      <c r="HM83" s="1" t="s">
        <v>0</v>
      </c>
      <c r="HN83" s="1" t="s">
        <v>0</v>
      </c>
      <c r="HO83" s="1" t="s">
        <v>0</v>
      </c>
      <c r="HP83" s="1" t="s">
        <v>0</v>
      </c>
      <c r="HQ83" s="1" t="s">
        <v>0</v>
      </c>
      <c r="HR83" s="1" t="s">
        <v>0</v>
      </c>
      <c r="HS83" s="1" t="s">
        <v>0</v>
      </c>
      <c r="HT83" s="1" t="s">
        <v>0</v>
      </c>
      <c r="HU83" s="1" t="s">
        <v>0</v>
      </c>
      <c r="HV83" s="1" t="s">
        <v>0</v>
      </c>
      <c r="HW83" s="1" t="s">
        <v>0</v>
      </c>
      <c r="HX83" s="1" t="s">
        <v>0</v>
      </c>
      <c r="HY83" s="1" t="s">
        <v>0</v>
      </c>
      <c r="HZ83" s="1" t="s">
        <v>0</v>
      </c>
      <c r="IA83" s="1" t="s">
        <v>0</v>
      </c>
      <c r="IB83" s="1" t="s">
        <v>0</v>
      </c>
      <c r="IC83" s="1" t="s">
        <v>0</v>
      </c>
      <c r="ID83" s="1" t="s">
        <v>0</v>
      </c>
      <c r="IE83" s="1" t="s">
        <v>0</v>
      </c>
      <c r="IF83" s="1" t="s">
        <v>0</v>
      </c>
      <c r="IG83" s="1" t="s">
        <v>0</v>
      </c>
      <c r="IH83" s="1" t="s">
        <v>0</v>
      </c>
      <c r="II83" s="1" t="s">
        <v>0</v>
      </c>
    </row>
    <row r="84" spans="1:243" x14ac:dyDescent="0.25">
      <c r="A84" s="1" t="s">
        <v>1710</v>
      </c>
      <c r="B84" s="4" t="s">
        <v>385</v>
      </c>
      <c r="C84" s="4" t="s">
        <v>386</v>
      </c>
      <c r="D84" s="35" t="s">
        <v>0</v>
      </c>
      <c r="E84" s="35" t="s">
        <v>0</v>
      </c>
      <c r="F84" s="35" t="s">
        <v>0</v>
      </c>
      <c r="G84" s="35" t="s">
        <v>0</v>
      </c>
      <c r="H84" s="35" t="s">
        <v>0</v>
      </c>
      <c r="I84" s="35" t="s">
        <v>0</v>
      </c>
      <c r="J84" s="35" t="s">
        <v>0</v>
      </c>
      <c r="K84" s="35" t="s">
        <v>0</v>
      </c>
      <c r="L84" s="35" t="s">
        <v>0</v>
      </c>
      <c r="M84" s="35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  <c r="BW84" s="1" t="s">
        <v>0</v>
      </c>
      <c r="BX84" s="1" t="s">
        <v>0</v>
      </c>
      <c r="BY84" s="1" t="s">
        <v>0</v>
      </c>
      <c r="BZ84" s="1" t="s">
        <v>0</v>
      </c>
      <c r="CA84" s="1" t="s">
        <v>0</v>
      </c>
      <c r="CB84" s="1" t="s">
        <v>0</v>
      </c>
      <c r="CC84" s="1" t="s">
        <v>0</v>
      </c>
      <c r="CD84" s="1" t="s">
        <v>0</v>
      </c>
      <c r="CE84" s="1" t="s">
        <v>0</v>
      </c>
      <c r="CF84" s="1" t="s">
        <v>0</v>
      </c>
      <c r="CG84" s="1" t="s">
        <v>0</v>
      </c>
      <c r="CH84" s="1" t="s">
        <v>0</v>
      </c>
      <c r="CI84" s="1" t="s">
        <v>0</v>
      </c>
      <c r="CJ84" s="1" t="s">
        <v>0</v>
      </c>
      <c r="CK84" s="1" t="s">
        <v>0</v>
      </c>
      <c r="CL84" s="1" t="s">
        <v>0</v>
      </c>
      <c r="CM84" s="1" t="s">
        <v>0</v>
      </c>
      <c r="CN84" s="1" t="s">
        <v>0</v>
      </c>
      <c r="CO84" s="1" t="s">
        <v>0</v>
      </c>
      <c r="CP84" s="1" t="s">
        <v>0</v>
      </c>
      <c r="CQ84" s="1" t="s">
        <v>0</v>
      </c>
      <c r="CR84" s="1" t="s">
        <v>0</v>
      </c>
      <c r="CS84" s="1" t="s">
        <v>0</v>
      </c>
      <c r="CT84" s="1" t="s">
        <v>0</v>
      </c>
      <c r="CU84" s="1" t="s">
        <v>0</v>
      </c>
      <c r="CV84" s="1" t="s">
        <v>0</v>
      </c>
      <c r="CW84" s="1" t="s">
        <v>0</v>
      </c>
      <c r="CX84" s="1" t="s">
        <v>0</v>
      </c>
      <c r="CY84" s="1" t="s">
        <v>0</v>
      </c>
      <c r="CZ84" s="1" t="s">
        <v>0</v>
      </c>
      <c r="DA84" s="1" t="s">
        <v>0</v>
      </c>
      <c r="DB84" s="1" t="s">
        <v>0</v>
      </c>
      <c r="DC84" s="1" t="s">
        <v>0</v>
      </c>
      <c r="DD84" s="1" t="s">
        <v>0</v>
      </c>
      <c r="DE84" s="1" t="s">
        <v>0</v>
      </c>
      <c r="DF84" s="1" t="s">
        <v>0</v>
      </c>
      <c r="DG84" s="1" t="s">
        <v>0</v>
      </c>
      <c r="DH84" s="1" t="s">
        <v>0</v>
      </c>
      <c r="DI84" s="1" t="s">
        <v>0</v>
      </c>
      <c r="DJ84" s="1" t="s">
        <v>0</v>
      </c>
      <c r="DK84" s="1" t="s">
        <v>0</v>
      </c>
      <c r="DL84" s="1" t="s">
        <v>0</v>
      </c>
      <c r="DM84" s="1" t="s">
        <v>0</v>
      </c>
      <c r="DN84" s="1" t="s">
        <v>0</v>
      </c>
      <c r="DO84" s="1" t="s">
        <v>0</v>
      </c>
      <c r="DP84" s="1" t="s">
        <v>0</v>
      </c>
      <c r="DQ84" s="1" t="s">
        <v>0</v>
      </c>
      <c r="DR84" s="1" t="s">
        <v>0</v>
      </c>
      <c r="DS84" s="1" t="s">
        <v>0</v>
      </c>
      <c r="DT84" s="1" t="s">
        <v>0</v>
      </c>
      <c r="DU84" s="1" t="s">
        <v>0</v>
      </c>
      <c r="DV84" s="1" t="s">
        <v>0</v>
      </c>
      <c r="DW84" s="1" t="s">
        <v>0</v>
      </c>
      <c r="DX84" s="1" t="s">
        <v>0</v>
      </c>
      <c r="DY84" s="1" t="s">
        <v>0</v>
      </c>
      <c r="DZ84" s="1" t="s">
        <v>0</v>
      </c>
      <c r="EA84" s="1" t="s">
        <v>0</v>
      </c>
      <c r="EB84" s="1" t="s">
        <v>0</v>
      </c>
      <c r="EC84" s="1" t="s">
        <v>0</v>
      </c>
      <c r="ED84" s="1" t="s">
        <v>0</v>
      </c>
      <c r="EE84" s="1" t="s">
        <v>0</v>
      </c>
      <c r="EF84" s="1" t="s">
        <v>0</v>
      </c>
      <c r="EG84" s="1" t="s">
        <v>0</v>
      </c>
      <c r="EH84" s="1" t="s">
        <v>0</v>
      </c>
      <c r="EI84" s="1" t="s">
        <v>0</v>
      </c>
      <c r="EJ84" s="1" t="s">
        <v>0</v>
      </c>
      <c r="EK84" s="1" t="s">
        <v>0</v>
      </c>
      <c r="EL84" s="1" t="s">
        <v>0</v>
      </c>
      <c r="EM84" s="1" t="s">
        <v>0</v>
      </c>
      <c r="EN84" s="1" t="s">
        <v>0</v>
      </c>
      <c r="EO84" s="1" t="s">
        <v>0</v>
      </c>
      <c r="EP84" s="1" t="s">
        <v>0</v>
      </c>
      <c r="EQ84" s="1" t="s">
        <v>0</v>
      </c>
      <c r="ER84" s="1" t="s">
        <v>0</v>
      </c>
      <c r="ES84" s="1" t="s">
        <v>0</v>
      </c>
      <c r="ET84" s="1" t="s">
        <v>0</v>
      </c>
      <c r="EU84" s="1" t="s">
        <v>0</v>
      </c>
      <c r="EV84" s="1" t="s">
        <v>0</v>
      </c>
      <c r="EW84" s="1" t="s">
        <v>0</v>
      </c>
      <c r="EX84" s="1" t="s">
        <v>0</v>
      </c>
      <c r="EY84" s="1" t="s">
        <v>0</v>
      </c>
      <c r="EZ84" s="1" t="s">
        <v>0</v>
      </c>
      <c r="FA84" s="1" t="s">
        <v>0</v>
      </c>
      <c r="FB84" s="1" t="s">
        <v>0</v>
      </c>
      <c r="FC84" s="1" t="s">
        <v>0</v>
      </c>
      <c r="FD84" s="1" t="s">
        <v>0</v>
      </c>
      <c r="FE84" s="1" t="s">
        <v>0</v>
      </c>
      <c r="FF84" s="1" t="s">
        <v>0</v>
      </c>
      <c r="FG84" s="1" t="s">
        <v>0</v>
      </c>
      <c r="FH84" s="1" t="s">
        <v>0</v>
      </c>
      <c r="FI84" s="1" t="s">
        <v>0</v>
      </c>
      <c r="FJ84" s="1" t="s">
        <v>0</v>
      </c>
      <c r="FK84" s="1" t="s">
        <v>0</v>
      </c>
      <c r="FL84" s="1" t="s">
        <v>0</v>
      </c>
      <c r="FM84" s="1" t="s">
        <v>0</v>
      </c>
      <c r="FN84" s="1" t="s">
        <v>0</v>
      </c>
      <c r="FO84" s="1" t="s">
        <v>0</v>
      </c>
      <c r="FP84" s="1" t="s">
        <v>0</v>
      </c>
      <c r="FQ84" s="1" t="s">
        <v>0</v>
      </c>
      <c r="FR84" s="1" t="s">
        <v>0</v>
      </c>
      <c r="FS84" s="1" t="s">
        <v>0</v>
      </c>
      <c r="FT84" s="1" t="s">
        <v>0</v>
      </c>
      <c r="FU84" s="1" t="s">
        <v>0</v>
      </c>
      <c r="FV84" s="1" t="s">
        <v>0</v>
      </c>
      <c r="FW84" s="1" t="s">
        <v>0</v>
      </c>
      <c r="FX84" s="1" t="s">
        <v>0</v>
      </c>
      <c r="FY84" s="1" t="s">
        <v>0</v>
      </c>
      <c r="FZ84" s="1" t="s">
        <v>0</v>
      </c>
      <c r="GA84" s="1" t="s">
        <v>0</v>
      </c>
      <c r="GB84" s="1" t="s">
        <v>0</v>
      </c>
      <c r="GC84" s="1" t="s">
        <v>0</v>
      </c>
      <c r="GD84" s="1" t="s">
        <v>0</v>
      </c>
      <c r="GE84" s="1" t="s">
        <v>0</v>
      </c>
      <c r="GF84" s="1" t="s">
        <v>0</v>
      </c>
      <c r="GG84" s="1" t="s">
        <v>0</v>
      </c>
      <c r="GH84" s="1" t="s">
        <v>0</v>
      </c>
      <c r="GI84" s="1" t="s">
        <v>0</v>
      </c>
      <c r="GJ84" s="1" t="s">
        <v>0</v>
      </c>
      <c r="GK84" s="1" t="s">
        <v>0</v>
      </c>
      <c r="GL84" s="1" t="s">
        <v>0</v>
      </c>
      <c r="GM84" s="1" t="s">
        <v>0</v>
      </c>
      <c r="GN84" s="1" t="s">
        <v>0</v>
      </c>
      <c r="GO84" s="1" t="s">
        <v>0</v>
      </c>
      <c r="GP84" s="1" t="s">
        <v>0</v>
      </c>
      <c r="GQ84" s="1" t="s">
        <v>0</v>
      </c>
      <c r="GR84" s="1" t="s">
        <v>0</v>
      </c>
      <c r="GS84" s="1" t="s">
        <v>0</v>
      </c>
      <c r="GT84" s="1" t="s">
        <v>0</v>
      </c>
      <c r="GU84" s="1" t="s">
        <v>0</v>
      </c>
      <c r="GV84" s="1" t="s">
        <v>0</v>
      </c>
      <c r="GW84" s="1" t="s">
        <v>0</v>
      </c>
      <c r="GX84" s="1" t="s">
        <v>0</v>
      </c>
      <c r="GY84" s="1" t="s">
        <v>0</v>
      </c>
      <c r="GZ84" s="1" t="s">
        <v>0</v>
      </c>
      <c r="HA84" s="1" t="s">
        <v>0</v>
      </c>
      <c r="HB84" s="1" t="s">
        <v>0</v>
      </c>
      <c r="HC84" s="1" t="s">
        <v>0</v>
      </c>
      <c r="HD84" s="1" t="s">
        <v>0</v>
      </c>
      <c r="HE84" s="1" t="s">
        <v>0</v>
      </c>
      <c r="HF84" s="1" t="s">
        <v>0</v>
      </c>
      <c r="HG84" s="1" t="s">
        <v>0</v>
      </c>
      <c r="HH84" s="1" t="s">
        <v>0</v>
      </c>
      <c r="HI84" s="1" t="s">
        <v>0</v>
      </c>
      <c r="HJ84" s="1" t="s">
        <v>0</v>
      </c>
      <c r="HK84" s="1" t="s">
        <v>0</v>
      </c>
      <c r="HL84" s="1" t="s">
        <v>0</v>
      </c>
      <c r="HM84" s="1" t="s">
        <v>0</v>
      </c>
      <c r="HN84" s="1" t="s">
        <v>0</v>
      </c>
      <c r="HO84" s="1" t="s">
        <v>0</v>
      </c>
      <c r="HP84" s="1" t="s">
        <v>0</v>
      </c>
      <c r="HQ84" s="1" t="s">
        <v>0</v>
      </c>
      <c r="HR84" s="1" t="s">
        <v>0</v>
      </c>
      <c r="HS84" s="1" t="s">
        <v>0</v>
      </c>
      <c r="HT84" s="1" t="s">
        <v>0</v>
      </c>
      <c r="HU84" s="1" t="s">
        <v>0</v>
      </c>
      <c r="HV84" s="1" t="s">
        <v>0</v>
      </c>
      <c r="HW84" s="1" t="s">
        <v>0</v>
      </c>
      <c r="HX84" s="1" t="s">
        <v>0</v>
      </c>
      <c r="HY84" s="1" t="s">
        <v>0</v>
      </c>
      <c r="HZ84" s="1" t="s">
        <v>0</v>
      </c>
      <c r="IA84" s="1" t="s">
        <v>0</v>
      </c>
      <c r="IB84" s="1" t="s">
        <v>0</v>
      </c>
      <c r="IC84" s="1" t="s">
        <v>0</v>
      </c>
      <c r="ID84" s="1" t="s">
        <v>0</v>
      </c>
      <c r="IE84" s="1" t="s">
        <v>0</v>
      </c>
      <c r="IF84" s="1" t="s">
        <v>0</v>
      </c>
      <c r="IG84" s="1" t="s">
        <v>0</v>
      </c>
      <c r="IH84" s="1" t="s">
        <v>0</v>
      </c>
      <c r="II84" s="1" t="s">
        <v>0</v>
      </c>
    </row>
    <row r="85" spans="1:243" x14ac:dyDescent="0.25">
      <c r="A85" s="1" t="s">
        <v>1711</v>
      </c>
      <c r="B85" s="4" t="s">
        <v>390</v>
      </c>
      <c r="C85" s="4" t="s">
        <v>391</v>
      </c>
      <c r="D85" s="35" t="s">
        <v>0</v>
      </c>
      <c r="E85" s="35" t="s">
        <v>0</v>
      </c>
      <c r="F85" s="35" t="s">
        <v>0</v>
      </c>
      <c r="G85" s="35" t="s">
        <v>0</v>
      </c>
      <c r="H85" s="35" t="s">
        <v>0</v>
      </c>
      <c r="I85" s="35" t="s">
        <v>0</v>
      </c>
      <c r="J85" s="35" t="s">
        <v>0</v>
      </c>
      <c r="K85" s="35" t="s">
        <v>0</v>
      </c>
      <c r="L85" s="35" t="s">
        <v>0</v>
      </c>
      <c r="M85" s="35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  <c r="BD85" s="1" t="s">
        <v>0</v>
      </c>
      <c r="BE85" s="1" t="s">
        <v>0</v>
      </c>
      <c r="BF85" s="1" t="s">
        <v>0</v>
      </c>
      <c r="BG85" s="1" t="s">
        <v>0</v>
      </c>
      <c r="BH85" s="1" t="s">
        <v>0</v>
      </c>
      <c r="BI85" s="1" t="s">
        <v>0</v>
      </c>
      <c r="BJ85" s="1" t="s">
        <v>0</v>
      </c>
      <c r="BK85" s="1" t="s">
        <v>0</v>
      </c>
      <c r="BL85" s="1" t="s">
        <v>0</v>
      </c>
      <c r="BM85" s="1" t="s">
        <v>0</v>
      </c>
      <c r="BN85" s="1" t="s">
        <v>0</v>
      </c>
      <c r="BO85" s="1" t="s">
        <v>0</v>
      </c>
      <c r="BP85" s="1" t="s">
        <v>0</v>
      </c>
      <c r="BQ85" s="1" t="s">
        <v>0</v>
      </c>
      <c r="BR85" s="1" t="s">
        <v>0</v>
      </c>
      <c r="BS85" s="1" t="s">
        <v>0</v>
      </c>
      <c r="BT85" s="1" t="s">
        <v>0</v>
      </c>
      <c r="BU85" s="1" t="s">
        <v>0</v>
      </c>
      <c r="BV85" s="1" t="s">
        <v>0</v>
      </c>
      <c r="BW85" s="1" t="s">
        <v>0</v>
      </c>
      <c r="BX85" s="1" t="s">
        <v>0</v>
      </c>
      <c r="BY85" s="1" t="s">
        <v>0</v>
      </c>
      <c r="BZ85" s="1" t="s">
        <v>0</v>
      </c>
      <c r="CA85" s="1" t="s">
        <v>0</v>
      </c>
      <c r="CB85" s="1" t="s">
        <v>0</v>
      </c>
      <c r="CC85" s="1" t="s">
        <v>0</v>
      </c>
      <c r="CD85" s="1" t="s">
        <v>0</v>
      </c>
      <c r="CE85" s="1" t="s">
        <v>0</v>
      </c>
      <c r="CF85" s="1" t="s">
        <v>0</v>
      </c>
      <c r="CG85" s="1" t="s">
        <v>0</v>
      </c>
      <c r="CH85" s="1" t="s">
        <v>0</v>
      </c>
      <c r="CI85" s="1" t="s">
        <v>0</v>
      </c>
      <c r="CJ85" s="1" t="s">
        <v>0</v>
      </c>
      <c r="CK85" s="1" t="s">
        <v>0</v>
      </c>
      <c r="CL85" s="1" t="s">
        <v>0</v>
      </c>
      <c r="CM85" s="1" t="s">
        <v>0</v>
      </c>
      <c r="CN85" s="1" t="s">
        <v>0</v>
      </c>
      <c r="CO85" s="1" t="s">
        <v>0</v>
      </c>
      <c r="CP85" s="1" t="s">
        <v>0</v>
      </c>
      <c r="CQ85" s="1" t="s">
        <v>0</v>
      </c>
      <c r="CR85" s="1" t="s">
        <v>0</v>
      </c>
      <c r="CS85" s="1" t="s">
        <v>0</v>
      </c>
      <c r="CT85" s="1" t="s">
        <v>0</v>
      </c>
      <c r="CU85" s="1" t="s">
        <v>0</v>
      </c>
      <c r="CV85" s="1" t="s">
        <v>0</v>
      </c>
      <c r="CW85" s="1" t="s">
        <v>0</v>
      </c>
      <c r="CX85" s="1" t="s">
        <v>0</v>
      </c>
      <c r="CY85" s="1" t="s">
        <v>0</v>
      </c>
      <c r="CZ85" s="1" t="s">
        <v>0</v>
      </c>
      <c r="DA85" s="1" t="s">
        <v>0</v>
      </c>
      <c r="DB85" s="1" t="s">
        <v>0</v>
      </c>
      <c r="DC85" s="1" t="s">
        <v>0</v>
      </c>
      <c r="DD85" s="1" t="s">
        <v>0</v>
      </c>
      <c r="DE85" s="1" t="s">
        <v>0</v>
      </c>
      <c r="DF85" s="1" t="s">
        <v>0</v>
      </c>
      <c r="DG85" s="1" t="s">
        <v>0</v>
      </c>
      <c r="DH85" s="1" t="s">
        <v>0</v>
      </c>
      <c r="DI85" s="1" t="s">
        <v>0</v>
      </c>
      <c r="DJ85" s="1" t="s">
        <v>0</v>
      </c>
      <c r="DK85" s="1" t="s">
        <v>0</v>
      </c>
      <c r="DL85" s="1" t="s">
        <v>0</v>
      </c>
      <c r="DM85" s="1" t="s">
        <v>0</v>
      </c>
      <c r="DN85" s="1" t="s">
        <v>0</v>
      </c>
      <c r="DO85" s="1" t="s">
        <v>0</v>
      </c>
      <c r="DP85" s="1" t="s">
        <v>0</v>
      </c>
      <c r="DQ85" s="1" t="s">
        <v>0</v>
      </c>
      <c r="DR85" s="1" t="s">
        <v>0</v>
      </c>
      <c r="DS85" s="1" t="s">
        <v>0</v>
      </c>
      <c r="DT85" s="1" t="s">
        <v>0</v>
      </c>
      <c r="DU85" s="1" t="s">
        <v>0</v>
      </c>
      <c r="DV85" s="1" t="s">
        <v>0</v>
      </c>
      <c r="DW85" s="1" t="s">
        <v>0</v>
      </c>
      <c r="DX85" s="1" t="s">
        <v>0</v>
      </c>
      <c r="DY85" s="1" t="s">
        <v>0</v>
      </c>
      <c r="DZ85" s="1" t="s">
        <v>0</v>
      </c>
      <c r="EA85" s="1" t="s">
        <v>0</v>
      </c>
      <c r="EB85" s="1" t="s">
        <v>0</v>
      </c>
      <c r="EC85" s="1" t="s">
        <v>0</v>
      </c>
      <c r="ED85" s="1" t="s">
        <v>0</v>
      </c>
      <c r="EE85" s="1" t="s">
        <v>0</v>
      </c>
      <c r="EF85" s="1" t="s">
        <v>0</v>
      </c>
      <c r="EG85" s="1" t="s">
        <v>0</v>
      </c>
      <c r="EH85" s="1" t="s">
        <v>0</v>
      </c>
      <c r="EI85" s="1" t="s">
        <v>0</v>
      </c>
      <c r="EJ85" s="1" t="s">
        <v>0</v>
      </c>
      <c r="EK85" s="1" t="s">
        <v>0</v>
      </c>
      <c r="EL85" s="1" t="s">
        <v>0</v>
      </c>
      <c r="EM85" s="1" t="s">
        <v>0</v>
      </c>
      <c r="EN85" s="1" t="s">
        <v>0</v>
      </c>
      <c r="EO85" s="1" t="s">
        <v>0</v>
      </c>
      <c r="EP85" s="1" t="s">
        <v>0</v>
      </c>
      <c r="EQ85" s="1" t="s">
        <v>0</v>
      </c>
      <c r="ER85" s="1" t="s">
        <v>0</v>
      </c>
      <c r="ES85" s="1" t="s">
        <v>0</v>
      </c>
      <c r="ET85" s="1" t="s">
        <v>0</v>
      </c>
      <c r="EU85" s="1" t="s">
        <v>0</v>
      </c>
      <c r="EV85" s="1" t="s">
        <v>0</v>
      </c>
      <c r="EW85" s="1" t="s">
        <v>0</v>
      </c>
      <c r="EX85" s="1" t="s">
        <v>0</v>
      </c>
      <c r="EY85" s="1" t="s">
        <v>0</v>
      </c>
      <c r="EZ85" s="1" t="s">
        <v>0</v>
      </c>
      <c r="FA85" s="1" t="s">
        <v>0</v>
      </c>
      <c r="FB85" s="1" t="s">
        <v>0</v>
      </c>
      <c r="FC85" s="1" t="s">
        <v>0</v>
      </c>
      <c r="FD85" s="1" t="s">
        <v>0</v>
      </c>
      <c r="FE85" s="1" t="s">
        <v>0</v>
      </c>
      <c r="FF85" s="1" t="s">
        <v>0</v>
      </c>
      <c r="FG85" s="1" t="s">
        <v>0</v>
      </c>
      <c r="FH85" s="1" t="s">
        <v>0</v>
      </c>
      <c r="FI85" s="1" t="s">
        <v>0</v>
      </c>
      <c r="FJ85" s="1" t="s">
        <v>0</v>
      </c>
      <c r="FK85" s="1" t="s">
        <v>0</v>
      </c>
      <c r="FL85" s="1" t="s">
        <v>0</v>
      </c>
      <c r="FM85" s="1" t="s">
        <v>0</v>
      </c>
      <c r="FN85" s="1" t="s">
        <v>0</v>
      </c>
      <c r="FO85" s="1" t="s">
        <v>0</v>
      </c>
      <c r="FP85" s="1" t="s">
        <v>0</v>
      </c>
      <c r="FQ85" s="1" t="s">
        <v>0</v>
      </c>
      <c r="FR85" s="1" t="s">
        <v>0</v>
      </c>
      <c r="FS85" s="1" t="s">
        <v>0</v>
      </c>
      <c r="FT85" s="1" t="s">
        <v>0</v>
      </c>
      <c r="FU85" s="1" t="s">
        <v>0</v>
      </c>
      <c r="FV85" s="1" t="s">
        <v>0</v>
      </c>
      <c r="FW85" s="1" t="s">
        <v>0</v>
      </c>
      <c r="FX85" s="1" t="s">
        <v>0</v>
      </c>
      <c r="FY85" s="1" t="s">
        <v>0</v>
      </c>
      <c r="FZ85" s="1" t="s">
        <v>0</v>
      </c>
      <c r="GA85" s="1" t="s">
        <v>0</v>
      </c>
      <c r="GB85" s="1" t="s">
        <v>0</v>
      </c>
      <c r="GC85" s="1" t="s">
        <v>0</v>
      </c>
      <c r="GD85" s="1" t="s">
        <v>0</v>
      </c>
      <c r="GE85" s="1" t="s">
        <v>0</v>
      </c>
      <c r="GF85" s="1" t="s">
        <v>0</v>
      </c>
      <c r="GG85" s="1" t="s">
        <v>0</v>
      </c>
      <c r="GH85" s="1" t="s">
        <v>0</v>
      </c>
      <c r="GI85" s="1" t="s">
        <v>0</v>
      </c>
      <c r="GJ85" s="1" t="s">
        <v>0</v>
      </c>
      <c r="GK85" s="1" t="s">
        <v>0</v>
      </c>
      <c r="GL85" s="1" t="s">
        <v>0</v>
      </c>
      <c r="GM85" s="1" t="s">
        <v>0</v>
      </c>
      <c r="GN85" s="1" t="s">
        <v>0</v>
      </c>
      <c r="GO85" s="1" t="s">
        <v>0</v>
      </c>
      <c r="GP85" s="1" t="s">
        <v>0</v>
      </c>
      <c r="GQ85" s="1" t="s">
        <v>0</v>
      </c>
      <c r="GR85" s="1" t="s">
        <v>0</v>
      </c>
      <c r="GS85" s="1" t="s">
        <v>0</v>
      </c>
      <c r="GT85" s="1" t="s">
        <v>0</v>
      </c>
      <c r="GU85" s="1" t="s">
        <v>0</v>
      </c>
      <c r="GV85" s="1" t="s">
        <v>0</v>
      </c>
      <c r="GW85" s="1" t="s">
        <v>0</v>
      </c>
      <c r="GX85" s="1" t="s">
        <v>0</v>
      </c>
      <c r="GY85" s="1" t="s">
        <v>0</v>
      </c>
      <c r="GZ85" s="1" t="s">
        <v>0</v>
      </c>
      <c r="HA85" s="1" t="s">
        <v>0</v>
      </c>
      <c r="HB85" s="1" t="s">
        <v>0</v>
      </c>
      <c r="HC85" s="1" t="s">
        <v>0</v>
      </c>
      <c r="HD85" s="1" t="s">
        <v>0</v>
      </c>
      <c r="HE85" s="1" t="s">
        <v>0</v>
      </c>
      <c r="HF85" s="1" t="s">
        <v>0</v>
      </c>
      <c r="HG85" s="1" t="s">
        <v>0</v>
      </c>
      <c r="HH85" s="1" t="s">
        <v>0</v>
      </c>
      <c r="HI85" s="1" t="s">
        <v>0</v>
      </c>
      <c r="HJ85" s="1" t="s">
        <v>0</v>
      </c>
      <c r="HK85" s="1" t="s">
        <v>0</v>
      </c>
      <c r="HL85" s="1" t="s">
        <v>0</v>
      </c>
      <c r="HM85" s="1" t="s">
        <v>0</v>
      </c>
      <c r="HN85" s="1" t="s">
        <v>0</v>
      </c>
      <c r="HO85" s="1" t="s">
        <v>0</v>
      </c>
      <c r="HP85" s="1" t="s">
        <v>0</v>
      </c>
      <c r="HQ85" s="1" t="s">
        <v>0</v>
      </c>
      <c r="HR85" s="1" t="s">
        <v>0</v>
      </c>
      <c r="HS85" s="1" t="s">
        <v>0</v>
      </c>
      <c r="HT85" s="1" t="s">
        <v>0</v>
      </c>
      <c r="HU85" s="1" t="s">
        <v>0</v>
      </c>
      <c r="HV85" s="1" t="s">
        <v>0</v>
      </c>
      <c r="HW85" s="1" t="s">
        <v>0</v>
      </c>
      <c r="HX85" s="1" t="s">
        <v>0</v>
      </c>
      <c r="HY85" s="1" t="s">
        <v>0</v>
      </c>
      <c r="HZ85" s="1" t="s">
        <v>0</v>
      </c>
      <c r="IA85" s="1" t="s">
        <v>0</v>
      </c>
      <c r="IB85" s="1" t="s">
        <v>0</v>
      </c>
      <c r="IC85" s="1" t="s">
        <v>0</v>
      </c>
      <c r="ID85" s="1" t="s">
        <v>0</v>
      </c>
      <c r="IE85" s="1" t="s">
        <v>0</v>
      </c>
      <c r="IF85" s="1" t="s">
        <v>0</v>
      </c>
      <c r="IG85" s="1" t="s">
        <v>0</v>
      </c>
      <c r="IH85" s="1" t="s">
        <v>0</v>
      </c>
      <c r="II85" s="1" t="s">
        <v>0</v>
      </c>
    </row>
    <row r="86" spans="1:243" x14ac:dyDescent="0.25">
      <c r="A86" s="1" t="s">
        <v>1712</v>
      </c>
      <c r="B86" s="4" t="s">
        <v>395</v>
      </c>
      <c r="C86" s="4" t="s">
        <v>396</v>
      </c>
      <c r="D86" s="35" t="s">
        <v>0</v>
      </c>
      <c r="E86" s="35" t="s">
        <v>0</v>
      </c>
      <c r="F86" s="35" t="s">
        <v>0</v>
      </c>
      <c r="G86" s="35" t="s">
        <v>0</v>
      </c>
      <c r="H86" s="35" t="s">
        <v>0</v>
      </c>
      <c r="I86" s="35" t="s">
        <v>0</v>
      </c>
      <c r="J86" s="35" t="s">
        <v>0</v>
      </c>
      <c r="K86" s="35" t="s">
        <v>0</v>
      </c>
      <c r="L86" s="35" t="s">
        <v>0</v>
      </c>
      <c r="M86" s="35" t="s">
        <v>0</v>
      </c>
      <c r="N86" s="1" t="s">
        <v>0</v>
      </c>
      <c r="O86" s="1" t="s">
        <v>0</v>
      </c>
      <c r="P86" s="1" t="s">
        <v>0</v>
      </c>
      <c r="Q86" s="1" t="s">
        <v>0</v>
      </c>
      <c r="R86" s="1" t="s">
        <v>0</v>
      </c>
      <c r="S86" s="1" t="s">
        <v>0</v>
      </c>
      <c r="T86" s="1" t="s">
        <v>0</v>
      </c>
      <c r="U86" s="1" t="s">
        <v>0</v>
      </c>
      <c r="V86" s="1" t="s">
        <v>0</v>
      </c>
      <c r="W86" s="1" t="s">
        <v>0</v>
      </c>
      <c r="X86" s="1" t="s">
        <v>0</v>
      </c>
      <c r="Y86" s="1" t="s">
        <v>0</v>
      </c>
      <c r="Z86" s="1" t="s">
        <v>0</v>
      </c>
      <c r="AA86" s="1" t="s">
        <v>0</v>
      </c>
      <c r="AB86" s="1" t="s">
        <v>0</v>
      </c>
      <c r="AC86" s="1" t="s">
        <v>0</v>
      </c>
      <c r="AD86" s="1" t="s">
        <v>0</v>
      </c>
      <c r="AE86" s="1" t="s">
        <v>0</v>
      </c>
      <c r="AF86" s="1" t="s">
        <v>0</v>
      </c>
      <c r="AG86" s="1" t="s">
        <v>0</v>
      </c>
      <c r="AH86" s="1" t="s">
        <v>0</v>
      </c>
      <c r="AI86" s="1" t="s">
        <v>0</v>
      </c>
      <c r="AJ86" s="1" t="s">
        <v>0</v>
      </c>
      <c r="AK86" s="1" t="s">
        <v>0</v>
      </c>
      <c r="AL86" s="1" t="s">
        <v>0</v>
      </c>
      <c r="AM86" s="1" t="s">
        <v>0</v>
      </c>
      <c r="AN86" s="1" t="s">
        <v>0</v>
      </c>
      <c r="AO86" s="1" t="s">
        <v>0</v>
      </c>
      <c r="AP86" s="1" t="s">
        <v>0</v>
      </c>
      <c r="AQ86" s="1" t="s">
        <v>0</v>
      </c>
      <c r="AR86" s="1" t="s">
        <v>0</v>
      </c>
      <c r="AS86" s="1" t="s">
        <v>0</v>
      </c>
      <c r="AT86" s="1" t="s">
        <v>0</v>
      </c>
      <c r="AU86" s="1" t="s">
        <v>0</v>
      </c>
      <c r="AV86" s="1" t="s">
        <v>0</v>
      </c>
      <c r="AW86" s="1" t="s">
        <v>0</v>
      </c>
      <c r="AX86" s="1" t="s">
        <v>0</v>
      </c>
      <c r="AY86" s="1" t="s">
        <v>0</v>
      </c>
      <c r="AZ86" s="1" t="s">
        <v>0</v>
      </c>
      <c r="BA86" s="1" t="s">
        <v>0</v>
      </c>
      <c r="BB86" s="1" t="s">
        <v>0</v>
      </c>
      <c r="BC86" s="1" t="s">
        <v>0</v>
      </c>
      <c r="BD86" s="1" t="s">
        <v>0</v>
      </c>
      <c r="BE86" s="1" t="s">
        <v>0</v>
      </c>
      <c r="BF86" s="1" t="s">
        <v>0</v>
      </c>
      <c r="BG86" s="1" t="s">
        <v>0</v>
      </c>
      <c r="BH86" s="1" t="s">
        <v>0</v>
      </c>
      <c r="BI86" s="1" t="s">
        <v>0</v>
      </c>
      <c r="BJ86" s="1" t="s">
        <v>0</v>
      </c>
      <c r="BK86" s="1" t="s">
        <v>0</v>
      </c>
      <c r="BL86" s="1" t="s">
        <v>0</v>
      </c>
      <c r="BM86" s="1" t="s">
        <v>0</v>
      </c>
      <c r="BN86" s="1" t="s">
        <v>0</v>
      </c>
      <c r="BO86" s="1" t="s">
        <v>0</v>
      </c>
      <c r="BP86" s="1" t="s">
        <v>0</v>
      </c>
      <c r="BQ86" s="1" t="s">
        <v>0</v>
      </c>
      <c r="BR86" s="1" t="s">
        <v>0</v>
      </c>
      <c r="BS86" s="1" t="s">
        <v>0</v>
      </c>
      <c r="BT86" s="1" t="s">
        <v>0</v>
      </c>
      <c r="BU86" s="1" t="s">
        <v>0</v>
      </c>
      <c r="BV86" s="1" t="s">
        <v>0</v>
      </c>
      <c r="BW86" s="1" t="s">
        <v>0</v>
      </c>
      <c r="BX86" s="1" t="s">
        <v>0</v>
      </c>
      <c r="BY86" s="1" t="s">
        <v>0</v>
      </c>
      <c r="BZ86" s="1" t="s">
        <v>0</v>
      </c>
      <c r="CA86" s="1" t="s">
        <v>0</v>
      </c>
      <c r="CB86" s="1" t="s">
        <v>0</v>
      </c>
      <c r="CC86" s="1" t="s">
        <v>0</v>
      </c>
      <c r="CD86" s="1" t="s">
        <v>0</v>
      </c>
      <c r="CE86" s="1" t="s">
        <v>0</v>
      </c>
      <c r="CF86" s="1" t="s">
        <v>0</v>
      </c>
      <c r="CG86" s="1" t="s">
        <v>0</v>
      </c>
      <c r="CH86" s="1" t="s">
        <v>0</v>
      </c>
      <c r="CI86" s="1" t="s">
        <v>0</v>
      </c>
      <c r="CJ86" s="1" t="s">
        <v>0</v>
      </c>
      <c r="CK86" s="1" t="s">
        <v>0</v>
      </c>
      <c r="CL86" s="1" t="s">
        <v>0</v>
      </c>
      <c r="CM86" s="1" t="s">
        <v>0</v>
      </c>
      <c r="CN86" s="1" t="s">
        <v>0</v>
      </c>
      <c r="CO86" s="1" t="s">
        <v>0</v>
      </c>
      <c r="CP86" s="1" t="s">
        <v>0</v>
      </c>
      <c r="CQ86" s="1" t="s">
        <v>0</v>
      </c>
      <c r="CR86" s="1" t="s">
        <v>0</v>
      </c>
      <c r="CS86" s="1" t="s">
        <v>0</v>
      </c>
      <c r="CT86" s="1" t="s">
        <v>0</v>
      </c>
      <c r="CU86" s="1" t="s">
        <v>0</v>
      </c>
      <c r="CV86" s="1" t="s">
        <v>0</v>
      </c>
      <c r="CW86" s="1" t="s">
        <v>0</v>
      </c>
      <c r="CX86" s="1" t="s">
        <v>0</v>
      </c>
      <c r="CY86" s="1" t="s">
        <v>0</v>
      </c>
      <c r="CZ86" s="1" t="s">
        <v>0</v>
      </c>
      <c r="DA86" s="1" t="s">
        <v>0</v>
      </c>
      <c r="DB86" s="1" t="s">
        <v>0</v>
      </c>
      <c r="DC86" s="1" t="s">
        <v>0</v>
      </c>
      <c r="DD86" s="1" t="s">
        <v>0</v>
      </c>
      <c r="DE86" s="1" t="s">
        <v>0</v>
      </c>
      <c r="DF86" s="1" t="s">
        <v>0</v>
      </c>
      <c r="DG86" s="1" t="s">
        <v>0</v>
      </c>
      <c r="DH86" s="1" t="s">
        <v>0</v>
      </c>
      <c r="DI86" s="1" t="s">
        <v>0</v>
      </c>
      <c r="DJ86" s="1" t="s">
        <v>0</v>
      </c>
      <c r="DK86" s="1" t="s">
        <v>0</v>
      </c>
      <c r="DL86" s="1" t="s">
        <v>0</v>
      </c>
      <c r="DM86" s="1" t="s">
        <v>0</v>
      </c>
      <c r="DN86" s="1" t="s">
        <v>0</v>
      </c>
      <c r="DO86" s="1" t="s">
        <v>0</v>
      </c>
      <c r="DP86" s="1" t="s">
        <v>0</v>
      </c>
      <c r="DQ86" s="1" t="s">
        <v>0</v>
      </c>
      <c r="DR86" s="1" t="s">
        <v>0</v>
      </c>
      <c r="DS86" s="1" t="s">
        <v>0</v>
      </c>
      <c r="DT86" s="1" t="s">
        <v>0</v>
      </c>
      <c r="DU86" s="1" t="s">
        <v>0</v>
      </c>
      <c r="DV86" s="1" t="s">
        <v>0</v>
      </c>
      <c r="DW86" s="1" t="s">
        <v>0</v>
      </c>
      <c r="DX86" s="1" t="s">
        <v>0</v>
      </c>
      <c r="DY86" s="1" t="s">
        <v>0</v>
      </c>
      <c r="DZ86" s="1" t="s">
        <v>0</v>
      </c>
      <c r="EA86" s="1" t="s">
        <v>0</v>
      </c>
      <c r="EB86" s="1" t="s">
        <v>0</v>
      </c>
      <c r="EC86" s="1" t="s">
        <v>0</v>
      </c>
      <c r="ED86" s="1" t="s">
        <v>0</v>
      </c>
      <c r="EE86" s="1" t="s">
        <v>0</v>
      </c>
      <c r="EF86" s="1" t="s">
        <v>0</v>
      </c>
      <c r="EG86" s="1" t="s">
        <v>0</v>
      </c>
      <c r="EH86" s="1" t="s">
        <v>0</v>
      </c>
      <c r="EI86" s="1" t="s">
        <v>0</v>
      </c>
      <c r="EJ86" s="1" t="s">
        <v>0</v>
      </c>
      <c r="EK86" s="1" t="s">
        <v>0</v>
      </c>
      <c r="EL86" s="1" t="s">
        <v>0</v>
      </c>
      <c r="EM86" s="1" t="s">
        <v>0</v>
      </c>
      <c r="EN86" s="1" t="s">
        <v>0</v>
      </c>
      <c r="EO86" s="1" t="s">
        <v>0</v>
      </c>
      <c r="EP86" s="1" t="s">
        <v>0</v>
      </c>
      <c r="EQ86" s="1" t="s">
        <v>0</v>
      </c>
      <c r="ER86" s="1" t="s">
        <v>0</v>
      </c>
      <c r="ES86" s="1" t="s">
        <v>0</v>
      </c>
      <c r="ET86" s="1" t="s">
        <v>0</v>
      </c>
      <c r="EU86" s="1" t="s">
        <v>0</v>
      </c>
      <c r="EV86" s="1" t="s">
        <v>0</v>
      </c>
      <c r="EW86" s="1" t="s">
        <v>0</v>
      </c>
      <c r="EX86" s="1" t="s">
        <v>0</v>
      </c>
      <c r="EY86" s="1" t="s">
        <v>0</v>
      </c>
      <c r="EZ86" s="1" t="s">
        <v>0</v>
      </c>
      <c r="FA86" s="1" t="s">
        <v>0</v>
      </c>
      <c r="FB86" s="1" t="s">
        <v>0</v>
      </c>
      <c r="FC86" s="1" t="s">
        <v>0</v>
      </c>
      <c r="FD86" s="1" t="s">
        <v>0</v>
      </c>
      <c r="FE86" s="1" t="s">
        <v>0</v>
      </c>
      <c r="FF86" s="1" t="s">
        <v>0</v>
      </c>
      <c r="FG86" s="1" t="s">
        <v>0</v>
      </c>
      <c r="FH86" s="1" t="s">
        <v>0</v>
      </c>
      <c r="FI86" s="1" t="s">
        <v>0</v>
      </c>
      <c r="FJ86" s="1" t="s">
        <v>0</v>
      </c>
      <c r="FK86" s="1" t="s">
        <v>0</v>
      </c>
      <c r="FL86" s="1" t="s">
        <v>0</v>
      </c>
      <c r="FM86" s="1" t="s">
        <v>0</v>
      </c>
      <c r="FN86" s="1" t="s">
        <v>0</v>
      </c>
      <c r="FO86" s="1" t="s">
        <v>0</v>
      </c>
      <c r="FP86" s="1" t="s">
        <v>0</v>
      </c>
      <c r="FQ86" s="1" t="s">
        <v>0</v>
      </c>
      <c r="FR86" s="1" t="s">
        <v>0</v>
      </c>
      <c r="FS86" s="1" t="s">
        <v>0</v>
      </c>
      <c r="FT86" s="1" t="s">
        <v>0</v>
      </c>
      <c r="FU86" s="1" t="s">
        <v>0</v>
      </c>
      <c r="FV86" s="1" t="s">
        <v>0</v>
      </c>
      <c r="FW86" s="1" t="s">
        <v>0</v>
      </c>
      <c r="FX86" s="1" t="s">
        <v>0</v>
      </c>
      <c r="FY86" s="1" t="s">
        <v>0</v>
      </c>
      <c r="FZ86" s="1" t="s">
        <v>0</v>
      </c>
      <c r="GA86" s="1" t="s">
        <v>0</v>
      </c>
      <c r="GB86" s="1" t="s">
        <v>0</v>
      </c>
      <c r="GC86" s="1" t="s">
        <v>0</v>
      </c>
      <c r="GD86" s="1" t="s">
        <v>0</v>
      </c>
      <c r="GE86" s="1" t="s">
        <v>0</v>
      </c>
      <c r="GF86" s="1" t="s">
        <v>0</v>
      </c>
      <c r="GG86" s="1" t="s">
        <v>0</v>
      </c>
      <c r="GH86" s="1" t="s">
        <v>0</v>
      </c>
      <c r="GI86" s="1" t="s">
        <v>0</v>
      </c>
      <c r="GJ86" s="1" t="s">
        <v>0</v>
      </c>
      <c r="GK86" s="1" t="s">
        <v>0</v>
      </c>
      <c r="GL86" s="1" t="s">
        <v>0</v>
      </c>
      <c r="GM86" s="1" t="s">
        <v>0</v>
      </c>
      <c r="GN86" s="1" t="s">
        <v>0</v>
      </c>
      <c r="GO86" s="1" t="s">
        <v>0</v>
      </c>
      <c r="GP86" s="1" t="s">
        <v>0</v>
      </c>
      <c r="GQ86" s="1" t="s">
        <v>0</v>
      </c>
      <c r="GR86" s="1" t="s">
        <v>0</v>
      </c>
      <c r="GS86" s="1" t="s">
        <v>0</v>
      </c>
      <c r="GT86" s="1" t="s">
        <v>0</v>
      </c>
      <c r="GU86" s="1" t="s">
        <v>0</v>
      </c>
      <c r="GV86" s="1" t="s">
        <v>0</v>
      </c>
      <c r="GW86" s="1" t="s">
        <v>0</v>
      </c>
      <c r="GX86" s="1" t="s">
        <v>0</v>
      </c>
      <c r="GY86" s="1" t="s">
        <v>0</v>
      </c>
      <c r="GZ86" s="1" t="s">
        <v>0</v>
      </c>
      <c r="HA86" s="1" t="s">
        <v>0</v>
      </c>
      <c r="HB86" s="1" t="s">
        <v>0</v>
      </c>
      <c r="HC86" s="1" t="s">
        <v>0</v>
      </c>
      <c r="HD86" s="1" t="s">
        <v>0</v>
      </c>
      <c r="HE86" s="1" t="s">
        <v>0</v>
      </c>
      <c r="HF86" s="1" t="s">
        <v>0</v>
      </c>
      <c r="HG86" s="1" t="s">
        <v>0</v>
      </c>
      <c r="HH86" s="1" t="s">
        <v>0</v>
      </c>
      <c r="HI86" s="1" t="s">
        <v>0</v>
      </c>
      <c r="HJ86" s="1" t="s">
        <v>0</v>
      </c>
      <c r="HK86" s="1" t="s">
        <v>0</v>
      </c>
      <c r="HL86" s="1" t="s">
        <v>0</v>
      </c>
      <c r="HM86" s="1" t="s">
        <v>0</v>
      </c>
      <c r="HN86" s="1" t="s">
        <v>0</v>
      </c>
      <c r="HO86" s="1" t="s">
        <v>0</v>
      </c>
      <c r="HP86" s="1" t="s">
        <v>0</v>
      </c>
      <c r="HQ86" s="1" t="s">
        <v>0</v>
      </c>
      <c r="HR86" s="1" t="s">
        <v>0</v>
      </c>
      <c r="HS86" s="1" t="s">
        <v>0</v>
      </c>
      <c r="HT86" s="1" t="s">
        <v>0</v>
      </c>
      <c r="HU86" s="1" t="s">
        <v>0</v>
      </c>
      <c r="HV86" s="1" t="s">
        <v>0</v>
      </c>
      <c r="HW86" s="1" t="s">
        <v>0</v>
      </c>
      <c r="HX86" s="1" t="s">
        <v>0</v>
      </c>
      <c r="HY86" s="1" t="s">
        <v>0</v>
      </c>
      <c r="HZ86" s="1" t="s">
        <v>0</v>
      </c>
      <c r="IA86" s="1" t="s">
        <v>0</v>
      </c>
      <c r="IB86" s="1" t="s">
        <v>0</v>
      </c>
      <c r="IC86" s="1" t="s">
        <v>0</v>
      </c>
      <c r="ID86" s="1" t="s">
        <v>0</v>
      </c>
      <c r="IE86" s="1" t="s">
        <v>0</v>
      </c>
      <c r="IF86" s="1" t="s">
        <v>0</v>
      </c>
      <c r="IG86" s="1" t="s">
        <v>0</v>
      </c>
      <c r="IH86" s="1" t="s">
        <v>0</v>
      </c>
      <c r="II86" s="1" t="s">
        <v>0</v>
      </c>
    </row>
    <row r="87" spans="1:243" x14ac:dyDescent="0.25">
      <c r="A87" s="1" t="s">
        <v>1713</v>
      </c>
      <c r="B87" s="4" t="s">
        <v>400</v>
      </c>
      <c r="C87" s="4" t="s">
        <v>401</v>
      </c>
      <c r="D87" s="35" t="s">
        <v>0</v>
      </c>
      <c r="E87" s="35" t="s">
        <v>0</v>
      </c>
      <c r="F87" s="35" t="s">
        <v>0</v>
      </c>
      <c r="G87" s="35" t="s">
        <v>0</v>
      </c>
      <c r="H87" s="35" t="s">
        <v>0</v>
      </c>
      <c r="I87" s="35" t="s">
        <v>0</v>
      </c>
      <c r="J87" s="35" t="s">
        <v>0</v>
      </c>
      <c r="K87" s="35" t="s">
        <v>0</v>
      </c>
      <c r="L87" s="35" t="s">
        <v>0</v>
      </c>
      <c r="M87" s="35" t="s">
        <v>0</v>
      </c>
      <c r="N87" s="1" t="s">
        <v>0</v>
      </c>
      <c r="O87" s="1" t="s">
        <v>0</v>
      </c>
      <c r="P87" s="1" t="s">
        <v>0</v>
      </c>
      <c r="Q87" s="1" t="s">
        <v>0</v>
      </c>
      <c r="R87" s="1" t="s">
        <v>0</v>
      </c>
      <c r="S87" s="1" t="s">
        <v>0</v>
      </c>
      <c r="T87" s="1" t="s">
        <v>0</v>
      </c>
      <c r="U87" s="1" t="s">
        <v>0</v>
      </c>
      <c r="V87" s="1" t="s">
        <v>0</v>
      </c>
      <c r="W87" s="1" t="s">
        <v>0</v>
      </c>
      <c r="X87" s="1" t="s">
        <v>0</v>
      </c>
      <c r="Y87" s="1" t="s">
        <v>0</v>
      </c>
      <c r="Z87" s="1" t="s">
        <v>0</v>
      </c>
      <c r="AA87" s="1" t="s">
        <v>0</v>
      </c>
      <c r="AB87" s="1" t="s">
        <v>0</v>
      </c>
      <c r="AC87" s="1" t="s">
        <v>0</v>
      </c>
      <c r="AD87" s="1" t="s">
        <v>0</v>
      </c>
      <c r="AE87" s="1" t="s">
        <v>0</v>
      </c>
      <c r="AF87" s="1" t="s">
        <v>0</v>
      </c>
      <c r="AG87" s="1" t="s">
        <v>0</v>
      </c>
      <c r="AH87" s="1" t="s">
        <v>0</v>
      </c>
      <c r="AI87" s="1" t="s">
        <v>0</v>
      </c>
      <c r="AJ87" s="1" t="s">
        <v>0</v>
      </c>
      <c r="AK87" s="1" t="s">
        <v>0</v>
      </c>
      <c r="AL87" s="1" t="s">
        <v>0</v>
      </c>
      <c r="AM87" s="1" t="s">
        <v>0</v>
      </c>
      <c r="AN87" s="1" t="s">
        <v>0</v>
      </c>
      <c r="AO87" s="1" t="s">
        <v>0</v>
      </c>
      <c r="AP87" s="1" t="s">
        <v>0</v>
      </c>
      <c r="AQ87" s="1" t="s">
        <v>0</v>
      </c>
      <c r="AR87" s="1" t="s">
        <v>0</v>
      </c>
      <c r="AS87" s="1" t="s">
        <v>0</v>
      </c>
      <c r="AT87" s="1" t="s">
        <v>0</v>
      </c>
      <c r="AU87" s="1" t="s">
        <v>0</v>
      </c>
      <c r="AV87" s="1" t="s">
        <v>0</v>
      </c>
      <c r="AW87" s="1" t="s">
        <v>0</v>
      </c>
      <c r="AX87" s="1" t="s">
        <v>0</v>
      </c>
      <c r="AY87" s="1" t="s">
        <v>0</v>
      </c>
      <c r="AZ87" s="1" t="s">
        <v>0</v>
      </c>
      <c r="BA87" s="1" t="s">
        <v>0</v>
      </c>
      <c r="BB87" s="1" t="s">
        <v>0</v>
      </c>
      <c r="BC87" s="1" t="s">
        <v>0</v>
      </c>
      <c r="BD87" s="1" t="s">
        <v>0</v>
      </c>
      <c r="BE87" s="1" t="s">
        <v>0</v>
      </c>
      <c r="BF87" s="1" t="s">
        <v>0</v>
      </c>
      <c r="BG87" s="1" t="s">
        <v>0</v>
      </c>
      <c r="BH87" s="1" t="s">
        <v>0</v>
      </c>
      <c r="BI87" s="1" t="s">
        <v>0</v>
      </c>
      <c r="BJ87" s="1" t="s">
        <v>0</v>
      </c>
      <c r="BK87" s="1" t="s">
        <v>0</v>
      </c>
      <c r="BL87" s="1" t="s">
        <v>0</v>
      </c>
      <c r="BM87" s="1" t="s">
        <v>0</v>
      </c>
      <c r="BN87" s="1" t="s">
        <v>0</v>
      </c>
      <c r="BO87" s="1" t="s">
        <v>0</v>
      </c>
      <c r="BP87" s="1" t="s">
        <v>0</v>
      </c>
      <c r="BQ87" s="1" t="s">
        <v>0</v>
      </c>
      <c r="BR87" s="1" t="s">
        <v>0</v>
      </c>
      <c r="BS87" s="1" t="s">
        <v>0</v>
      </c>
      <c r="BT87" s="1" t="s">
        <v>0</v>
      </c>
      <c r="BU87" s="1" t="s">
        <v>0</v>
      </c>
      <c r="BV87" s="1" t="s">
        <v>0</v>
      </c>
      <c r="BW87" s="1" t="s">
        <v>0</v>
      </c>
      <c r="BX87" s="1" t="s">
        <v>0</v>
      </c>
      <c r="BY87" s="1" t="s">
        <v>0</v>
      </c>
      <c r="BZ87" s="1" t="s">
        <v>0</v>
      </c>
      <c r="CA87" s="1" t="s">
        <v>0</v>
      </c>
      <c r="CB87" s="1" t="s">
        <v>0</v>
      </c>
      <c r="CC87" s="1" t="s">
        <v>0</v>
      </c>
      <c r="CD87" s="1" t="s">
        <v>0</v>
      </c>
      <c r="CE87" s="1" t="s">
        <v>0</v>
      </c>
      <c r="CF87" s="1" t="s">
        <v>0</v>
      </c>
      <c r="CG87" s="1" t="s">
        <v>0</v>
      </c>
      <c r="CH87" s="1" t="s">
        <v>0</v>
      </c>
      <c r="CI87" s="1" t="s">
        <v>0</v>
      </c>
      <c r="CJ87" s="1" t="s">
        <v>0</v>
      </c>
      <c r="CK87" s="1" t="s">
        <v>0</v>
      </c>
      <c r="CL87" s="1" t="s">
        <v>0</v>
      </c>
      <c r="CM87" s="1" t="s">
        <v>0</v>
      </c>
      <c r="CN87" s="1" t="s">
        <v>0</v>
      </c>
      <c r="CO87" s="1" t="s">
        <v>0</v>
      </c>
      <c r="CP87" s="1" t="s">
        <v>0</v>
      </c>
      <c r="CQ87" s="1" t="s">
        <v>0</v>
      </c>
      <c r="CR87" s="1" t="s">
        <v>0</v>
      </c>
      <c r="CS87" s="1" t="s">
        <v>0</v>
      </c>
      <c r="CT87" s="1" t="s">
        <v>0</v>
      </c>
      <c r="CU87" s="1" t="s">
        <v>0</v>
      </c>
      <c r="CV87" s="1" t="s">
        <v>0</v>
      </c>
      <c r="CW87" s="1" t="s">
        <v>0</v>
      </c>
      <c r="CX87" s="1" t="s">
        <v>0</v>
      </c>
      <c r="CY87" s="1" t="s">
        <v>0</v>
      </c>
      <c r="CZ87" s="1" t="s">
        <v>0</v>
      </c>
      <c r="DA87" s="1" t="s">
        <v>0</v>
      </c>
      <c r="DB87" s="1" t="s">
        <v>0</v>
      </c>
      <c r="DC87" s="1" t="s">
        <v>0</v>
      </c>
      <c r="DD87" s="1" t="s">
        <v>0</v>
      </c>
      <c r="DE87" s="1" t="s">
        <v>0</v>
      </c>
      <c r="DF87" s="1" t="s">
        <v>0</v>
      </c>
      <c r="DG87" s="1" t="s">
        <v>0</v>
      </c>
      <c r="DH87" s="1" t="s">
        <v>0</v>
      </c>
      <c r="DI87" s="1" t="s">
        <v>0</v>
      </c>
      <c r="DJ87" s="1" t="s">
        <v>0</v>
      </c>
      <c r="DK87" s="1" t="s">
        <v>0</v>
      </c>
      <c r="DL87" s="1" t="s">
        <v>0</v>
      </c>
      <c r="DM87" s="1" t="s">
        <v>0</v>
      </c>
      <c r="DN87" s="1" t="s">
        <v>0</v>
      </c>
      <c r="DO87" s="1" t="s">
        <v>0</v>
      </c>
      <c r="DP87" s="1" t="s">
        <v>0</v>
      </c>
      <c r="DQ87" s="1" t="s">
        <v>0</v>
      </c>
      <c r="DR87" s="1" t="s">
        <v>0</v>
      </c>
      <c r="DS87" s="1" t="s">
        <v>0</v>
      </c>
      <c r="DT87" s="1" t="s">
        <v>0</v>
      </c>
      <c r="DU87" s="1" t="s">
        <v>0</v>
      </c>
      <c r="DV87" s="1" t="s">
        <v>0</v>
      </c>
      <c r="DW87" s="1" t="s">
        <v>0</v>
      </c>
      <c r="DX87" s="1" t="s">
        <v>0</v>
      </c>
      <c r="DY87" s="1" t="s">
        <v>0</v>
      </c>
      <c r="DZ87" s="1" t="s">
        <v>0</v>
      </c>
      <c r="EA87" s="1" t="s">
        <v>0</v>
      </c>
      <c r="EB87" s="1" t="s">
        <v>0</v>
      </c>
      <c r="EC87" s="1" t="s">
        <v>0</v>
      </c>
      <c r="ED87" s="1" t="s">
        <v>0</v>
      </c>
      <c r="EE87" s="1" t="s">
        <v>0</v>
      </c>
      <c r="EF87" s="1" t="s">
        <v>0</v>
      </c>
      <c r="EG87" s="1" t="s">
        <v>0</v>
      </c>
      <c r="EH87" s="1" t="s">
        <v>0</v>
      </c>
      <c r="EI87" s="1" t="s">
        <v>0</v>
      </c>
      <c r="EJ87" s="1" t="s">
        <v>0</v>
      </c>
      <c r="EK87" s="1" t="s">
        <v>0</v>
      </c>
      <c r="EL87" s="1" t="s">
        <v>0</v>
      </c>
      <c r="EM87" s="1" t="s">
        <v>0</v>
      </c>
      <c r="EN87" s="1" t="s">
        <v>0</v>
      </c>
      <c r="EO87" s="1" t="s">
        <v>0</v>
      </c>
      <c r="EP87" s="1" t="s">
        <v>0</v>
      </c>
      <c r="EQ87" s="1" t="s">
        <v>0</v>
      </c>
      <c r="ER87" s="1" t="s">
        <v>0</v>
      </c>
      <c r="ES87" s="1" t="s">
        <v>0</v>
      </c>
      <c r="ET87" s="1" t="s">
        <v>0</v>
      </c>
      <c r="EU87" s="1" t="s">
        <v>0</v>
      </c>
      <c r="EV87" s="1" t="s">
        <v>0</v>
      </c>
      <c r="EW87" s="1" t="s">
        <v>0</v>
      </c>
      <c r="EX87" s="1" t="s">
        <v>0</v>
      </c>
      <c r="EY87" s="1" t="s">
        <v>0</v>
      </c>
      <c r="EZ87" s="1" t="s">
        <v>0</v>
      </c>
      <c r="FA87" s="1" t="s">
        <v>0</v>
      </c>
      <c r="FB87" s="1" t="s">
        <v>0</v>
      </c>
      <c r="FC87" s="1" t="s">
        <v>0</v>
      </c>
      <c r="FD87" s="1" t="s">
        <v>0</v>
      </c>
      <c r="FE87" s="1" t="s">
        <v>0</v>
      </c>
      <c r="FF87" s="1" t="s">
        <v>0</v>
      </c>
      <c r="FG87" s="1" t="s">
        <v>0</v>
      </c>
      <c r="FH87" s="1" t="s">
        <v>0</v>
      </c>
      <c r="FI87" s="1" t="s">
        <v>0</v>
      </c>
      <c r="FJ87" s="1" t="s">
        <v>0</v>
      </c>
      <c r="FK87" s="1" t="s">
        <v>0</v>
      </c>
      <c r="FL87" s="1" t="s">
        <v>0</v>
      </c>
      <c r="FM87" s="1" t="s">
        <v>0</v>
      </c>
      <c r="FN87" s="1" t="s">
        <v>0</v>
      </c>
      <c r="FO87" s="1" t="s">
        <v>0</v>
      </c>
      <c r="FP87" s="1" t="s">
        <v>0</v>
      </c>
      <c r="FQ87" s="1" t="s">
        <v>0</v>
      </c>
      <c r="FR87" s="1" t="s">
        <v>0</v>
      </c>
      <c r="FS87" s="1" t="s">
        <v>0</v>
      </c>
      <c r="FT87" s="1" t="s">
        <v>0</v>
      </c>
      <c r="FU87" s="1" t="s">
        <v>0</v>
      </c>
      <c r="FV87" s="1" t="s">
        <v>0</v>
      </c>
      <c r="FW87" s="1" t="s">
        <v>0</v>
      </c>
      <c r="FX87" s="1" t="s">
        <v>0</v>
      </c>
      <c r="FY87" s="1" t="s">
        <v>0</v>
      </c>
      <c r="FZ87" s="1" t="s">
        <v>0</v>
      </c>
      <c r="GA87" s="1" t="s">
        <v>0</v>
      </c>
      <c r="GB87" s="1" t="s">
        <v>0</v>
      </c>
      <c r="GC87" s="1" t="s">
        <v>0</v>
      </c>
      <c r="GD87" s="1" t="s">
        <v>0</v>
      </c>
      <c r="GE87" s="1" t="s">
        <v>0</v>
      </c>
      <c r="GF87" s="1" t="s">
        <v>0</v>
      </c>
      <c r="GG87" s="1" t="s">
        <v>0</v>
      </c>
      <c r="GH87" s="1" t="s">
        <v>0</v>
      </c>
      <c r="GI87" s="1" t="s">
        <v>0</v>
      </c>
      <c r="GJ87" s="1" t="s">
        <v>0</v>
      </c>
      <c r="GK87" s="1" t="s">
        <v>0</v>
      </c>
      <c r="GL87" s="1" t="s">
        <v>0</v>
      </c>
      <c r="GM87" s="1" t="s">
        <v>0</v>
      </c>
      <c r="GN87" s="1" t="s">
        <v>0</v>
      </c>
      <c r="GO87" s="1" t="s">
        <v>0</v>
      </c>
      <c r="GP87" s="1" t="s">
        <v>0</v>
      </c>
      <c r="GQ87" s="1" t="s">
        <v>0</v>
      </c>
      <c r="GR87" s="1" t="s">
        <v>0</v>
      </c>
      <c r="GS87" s="1" t="s">
        <v>0</v>
      </c>
      <c r="GT87" s="1" t="s">
        <v>0</v>
      </c>
      <c r="GU87" s="1" t="s">
        <v>0</v>
      </c>
      <c r="GV87" s="1" t="s">
        <v>0</v>
      </c>
      <c r="GW87" s="1" t="s">
        <v>0</v>
      </c>
      <c r="GX87" s="1" t="s">
        <v>0</v>
      </c>
      <c r="GY87" s="1" t="s">
        <v>0</v>
      </c>
      <c r="GZ87" s="1" t="s">
        <v>0</v>
      </c>
      <c r="HA87" s="1" t="s">
        <v>0</v>
      </c>
      <c r="HB87" s="1" t="s">
        <v>0</v>
      </c>
      <c r="HC87" s="1" t="s">
        <v>0</v>
      </c>
      <c r="HD87" s="1" t="s">
        <v>0</v>
      </c>
      <c r="HE87" s="1" t="s">
        <v>0</v>
      </c>
      <c r="HF87" s="1" t="s">
        <v>0</v>
      </c>
      <c r="HG87" s="1" t="s">
        <v>0</v>
      </c>
      <c r="HH87" s="1" t="s">
        <v>0</v>
      </c>
      <c r="HI87" s="1" t="s">
        <v>0</v>
      </c>
      <c r="HJ87" s="1" t="s">
        <v>0</v>
      </c>
      <c r="HK87" s="1" t="s">
        <v>0</v>
      </c>
      <c r="HL87" s="1" t="s">
        <v>0</v>
      </c>
      <c r="HM87" s="1" t="s">
        <v>0</v>
      </c>
      <c r="HN87" s="1" t="s">
        <v>0</v>
      </c>
      <c r="HO87" s="1" t="s">
        <v>0</v>
      </c>
      <c r="HP87" s="1" t="s">
        <v>0</v>
      </c>
      <c r="HQ87" s="1" t="s">
        <v>0</v>
      </c>
      <c r="HR87" s="1" t="s">
        <v>0</v>
      </c>
      <c r="HS87" s="1" t="s">
        <v>0</v>
      </c>
      <c r="HT87" s="1" t="s">
        <v>0</v>
      </c>
      <c r="HU87" s="1" t="s">
        <v>0</v>
      </c>
      <c r="HV87" s="1" t="s">
        <v>0</v>
      </c>
      <c r="HW87" s="1" t="s">
        <v>0</v>
      </c>
      <c r="HX87" s="1" t="s">
        <v>0</v>
      </c>
      <c r="HY87" s="1" t="s">
        <v>0</v>
      </c>
      <c r="HZ87" s="1" t="s">
        <v>0</v>
      </c>
      <c r="IA87" s="1" t="s">
        <v>0</v>
      </c>
      <c r="IB87" s="1" t="s">
        <v>0</v>
      </c>
      <c r="IC87" s="1" t="s">
        <v>0</v>
      </c>
      <c r="ID87" s="1" t="s">
        <v>0</v>
      </c>
      <c r="IE87" s="1" t="s">
        <v>0</v>
      </c>
      <c r="IF87" s="1" t="s">
        <v>0</v>
      </c>
      <c r="IG87" s="1" t="s">
        <v>0</v>
      </c>
      <c r="IH87" s="1" t="s">
        <v>0</v>
      </c>
      <c r="II87" s="1" t="s">
        <v>0</v>
      </c>
    </row>
    <row r="88" spans="1:243" x14ac:dyDescent="0.25">
      <c r="A88" s="1" t="s">
        <v>1714</v>
      </c>
      <c r="B88" s="4" t="s">
        <v>404</v>
      </c>
      <c r="C88" s="4" t="s">
        <v>405</v>
      </c>
      <c r="D88" s="35">
        <v>4099913.6900468199</v>
      </c>
      <c r="E88" s="35">
        <v>5126220.6211278597</v>
      </c>
      <c r="F88" s="35">
        <v>5736105.0370096397</v>
      </c>
      <c r="G88" s="35">
        <v>3815697.45099574</v>
      </c>
      <c r="H88" s="35">
        <v>8502078.3194079995</v>
      </c>
      <c r="I88" s="35">
        <v>4770382.2352882205</v>
      </c>
      <c r="J88" s="35">
        <v>7977537.25980247</v>
      </c>
      <c r="K88" s="35">
        <v>5399190.7421084298</v>
      </c>
      <c r="L88" s="35">
        <v>5173615.7580763903</v>
      </c>
      <c r="M88" s="35">
        <v>5262923.1652768701</v>
      </c>
      <c r="N88" s="1">
        <v>4758470.8353071697</v>
      </c>
      <c r="O88" s="1">
        <v>3016436.7678735699</v>
      </c>
      <c r="P88" s="1">
        <v>4808701.8455602499</v>
      </c>
      <c r="Q88" s="1">
        <v>3588157.8278405699</v>
      </c>
      <c r="R88" s="1">
        <v>3069843.23599339</v>
      </c>
      <c r="S88" s="1">
        <v>5327203.5202385802</v>
      </c>
      <c r="T88" s="1">
        <v>4132813.6155319698</v>
      </c>
      <c r="U88" s="1">
        <v>5410779.5568795502</v>
      </c>
      <c r="V88" s="1">
        <v>5483430.0534033701</v>
      </c>
      <c r="W88" s="1">
        <v>6724203.04929059</v>
      </c>
      <c r="X88" s="1">
        <v>6097014.4460435798</v>
      </c>
      <c r="Y88" s="1">
        <v>2219242.2903767498</v>
      </c>
      <c r="Z88" s="1">
        <v>5228291.7232290804</v>
      </c>
      <c r="AA88" s="1">
        <v>5790319.2569870204</v>
      </c>
      <c r="AB88" s="1">
        <v>4773923.0350733502</v>
      </c>
      <c r="AC88" s="1">
        <v>5337932.9477803102</v>
      </c>
      <c r="AD88" s="1">
        <v>4291925.9107189998</v>
      </c>
      <c r="AE88" s="1">
        <v>5408333.8515984202</v>
      </c>
      <c r="AF88" s="1">
        <v>4442887.8357421802</v>
      </c>
      <c r="AG88" s="1">
        <v>4206892.4972716998</v>
      </c>
      <c r="AH88" s="1">
        <v>3299067.1638870402</v>
      </c>
      <c r="AI88" s="1">
        <v>5042136.6416526502</v>
      </c>
      <c r="AJ88" s="1">
        <v>5286944.18436056</v>
      </c>
      <c r="AK88" s="1">
        <v>6308916.3830758799</v>
      </c>
      <c r="AL88" s="1">
        <v>4011894.09376651</v>
      </c>
      <c r="AM88" s="1">
        <v>5150429.4857901204</v>
      </c>
      <c r="AN88" s="1">
        <v>5003310.3763214396</v>
      </c>
      <c r="AO88" s="1">
        <v>5213327.7544505401</v>
      </c>
      <c r="AP88" s="1">
        <v>4382722.9363557398</v>
      </c>
      <c r="AQ88" s="1">
        <v>4044209.3204552801</v>
      </c>
      <c r="AR88" s="1">
        <v>4384506.6239148099</v>
      </c>
      <c r="AS88" s="1">
        <v>4717602.8903494896</v>
      </c>
      <c r="AT88" s="1">
        <v>1931114.9100893501</v>
      </c>
      <c r="AU88" s="1">
        <v>3762589.2765465002</v>
      </c>
      <c r="AV88" s="1">
        <v>4831090.6430184096</v>
      </c>
      <c r="AW88" s="1">
        <v>4090927.4053398501</v>
      </c>
      <c r="AX88" s="1">
        <v>5539554.7909031296</v>
      </c>
      <c r="AY88" s="1">
        <v>4155649.2398174098</v>
      </c>
      <c r="AZ88" s="1">
        <v>4084561.8604433099</v>
      </c>
      <c r="BA88" s="1">
        <v>2830872.2640476101</v>
      </c>
      <c r="BB88" s="1">
        <v>2682493.9095807802</v>
      </c>
      <c r="BC88" s="1">
        <v>3805059.3961368301</v>
      </c>
      <c r="BD88" s="1">
        <v>4066229.48043659</v>
      </c>
      <c r="BE88" s="1">
        <v>2995394.1727100499</v>
      </c>
      <c r="BF88" s="1">
        <v>5136028.0723645203</v>
      </c>
      <c r="BG88" s="1">
        <v>3444862.8257177901</v>
      </c>
      <c r="BH88" s="1">
        <v>4995363.96098423</v>
      </c>
      <c r="BI88" s="1">
        <v>5822238.7980072303</v>
      </c>
      <c r="BJ88" s="1">
        <v>4299626.2309849802</v>
      </c>
      <c r="BK88" s="1">
        <v>3186681.2573248502</v>
      </c>
      <c r="BL88" s="1">
        <v>5665108.9002661398</v>
      </c>
      <c r="BM88" s="1">
        <v>5549110.8768308396</v>
      </c>
      <c r="BN88" s="1">
        <v>4257546.6155084502</v>
      </c>
      <c r="BO88" s="1">
        <v>4904190.7344695805</v>
      </c>
      <c r="BP88" s="1">
        <v>4816446.2196394503</v>
      </c>
      <c r="BQ88" s="1">
        <v>3524910.58958406</v>
      </c>
      <c r="BR88" s="1">
        <v>5303008.4019155698</v>
      </c>
      <c r="BS88" s="1">
        <v>2230063.7433320801</v>
      </c>
      <c r="BT88" s="1">
        <v>4594265.9798470996</v>
      </c>
      <c r="BU88" s="1">
        <v>4692833.84513391</v>
      </c>
      <c r="BV88" s="1">
        <v>4948600.9686494898</v>
      </c>
      <c r="BW88" s="1">
        <v>3670477.0959569602</v>
      </c>
      <c r="BX88" s="1">
        <v>4522807.7037946396</v>
      </c>
      <c r="BY88" s="1">
        <v>4149236.42408888</v>
      </c>
      <c r="BZ88" s="1">
        <v>3876828.6166571602</v>
      </c>
      <c r="CA88" s="1">
        <v>4238913.3757159496</v>
      </c>
      <c r="CB88" s="1">
        <v>2707963.70651307</v>
      </c>
      <c r="CC88" s="1">
        <v>3541332.3273123698</v>
      </c>
      <c r="CD88" s="1">
        <v>6337732.0514553497</v>
      </c>
      <c r="CE88" s="1">
        <v>4748988.2489815103</v>
      </c>
      <c r="CF88" s="1">
        <v>2996373.69582015</v>
      </c>
      <c r="CG88" s="1">
        <v>3926735.3042831402</v>
      </c>
      <c r="CH88" s="1">
        <v>4040301.14445815</v>
      </c>
      <c r="CI88" s="1">
        <v>4547399.9527447</v>
      </c>
      <c r="CJ88" s="1">
        <v>4724766.9462191695</v>
      </c>
      <c r="CK88" s="1">
        <v>5850064.4874208001</v>
      </c>
      <c r="CL88" s="1">
        <v>4190987.8999312702</v>
      </c>
      <c r="CM88" s="1">
        <v>3853151.1862449599</v>
      </c>
      <c r="CN88" s="1">
        <v>4548372.8245353401</v>
      </c>
      <c r="CO88" s="1">
        <v>3413368.1148571498</v>
      </c>
      <c r="CP88" s="1">
        <v>4454827.2532916004</v>
      </c>
      <c r="CQ88" s="1">
        <v>3549709.0898815501</v>
      </c>
      <c r="CR88" s="1">
        <v>4252449.9512491496</v>
      </c>
      <c r="CS88" s="1">
        <v>4483727.3787068101</v>
      </c>
      <c r="CT88" s="1">
        <v>5079419.4665596103</v>
      </c>
      <c r="CU88" s="1">
        <v>4608054.7910142699</v>
      </c>
      <c r="CV88" s="1">
        <v>6349823.6062516496</v>
      </c>
      <c r="CW88" s="1">
        <v>5427376.8789689196</v>
      </c>
      <c r="CX88" s="1">
        <v>4673864.8583579101</v>
      </c>
      <c r="CY88" s="1">
        <v>5031299.7733076904</v>
      </c>
      <c r="CZ88" s="1">
        <v>4909468.0143423798</v>
      </c>
      <c r="DA88" s="1">
        <v>3680274.3432704401</v>
      </c>
      <c r="DB88" s="1">
        <v>5740066.8636076404</v>
      </c>
      <c r="DC88" s="1">
        <v>3576555.6513921102</v>
      </c>
      <c r="DD88" s="1">
        <v>6377484.7435827898</v>
      </c>
      <c r="DE88" s="1">
        <v>6993180.7317834897</v>
      </c>
      <c r="DF88" s="1">
        <v>5023652.3690871</v>
      </c>
      <c r="DG88" s="1">
        <v>5400912.6137477104</v>
      </c>
      <c r="DH88" s="1">
        <v>3420133.8942893501</v>
      </c>
      <c r="DI88" s="1">
        <v>5660470.09719609</v>
      </c>
      <c r="DJ88" s="1">
        <v>5663182.3200706299</v>
      </c>
      <c r="DK88" s="1">
        <v>2776500.5153108998</v>
      </c>
      <c r="DL88" s="1">
        <v>3817302.9669984002</v>
      </c>
      <c r="DM88" s="1">
        <v>5977594.9247990297</v>
      </c>
      <c r="DN88" s="1">
        <v>4970228.21378328</v>
      </c>
      <c r="DO88" s="1">
        <v>4507005.3254364999</v>
      </c>
      <c r="DP88" s="1">
        <v>4142172.8671307699</v>
      </c>
      <c r="DQ88" s="1">
        <v>5219254.7322367402</v>
      </c>
      <c r="DR88" s="1">
        <v>4668570.2431381</v>
      </c>
      <c r="DS88" s="1">
        <v>6953265.3929065503</v>
      </c>
      <c r="DT88" s="1">
        <v>6775981.8283904204</v>
      </c>
      <c r="DU88" s="1">
        <v>3918583.95719613</v>
      </c>
      <c r="DV88" s="1">
        <v>4988319.9533613501</v>
      </c>
      <c r="DW88" s="1">
        <v>6567759.6736963196</v>
      </c>
      <c r="DX88" s="1">
        <v>3485680.76128616</v>
      </c>
      <c r="DY88" s="1">
        <v>2939002.4355655098</v>
      </c>
      <c r="DZ88" s="1">
        <v>6032592.9255918199</v>
      </c>
      <c r="EA88" s="1">
        <v>3669060.5491873999</v>
      </c>
      <c r="EB88" s="1">
        <v>5217378.1090650205</v>
      </c>
      <c r="EC88" s="1">
        <v>4391421.2020795103</v>
      </c>
      <c r="ED88" s="1">
        <v>3385569.5281556598</v>
      </c>
      <c r="EE88" s="1">
        <v>5032944.2633846002</v>
      </c>
      <c r="EF88" s="1">
        <v>3561025.0883026202</v>
      </c>
      <c r="EG88" s="1">
        <v>5725887.83722293</v>
      </c>
      <c r="EH88" s="1">
        <v>3851929.3485987401</v>
      </c>
      <c r="EI88" s="1">
        <v>5913202.7627355</v>
      </c>
      <c r="EJ88" s="1">
        <v>3667365.2280516098</v>
      </c>
      <c r="EK88" s="1">
        <v>4390252.6276436299</v>
      </c>
      <c r="EL88" s="1">
        <v>3388600.84396224</v>
      </c>
      <c r="EM88" s="1">
        <v>4026150.8692785399</v>
      </c>
      <c r="EN88" s="1">
        <v>3745366.2238187599</v>
      </c>
      <c r="EO88" s="1">
        <v>4645171.6244892599</v>
      </c>
      <c r="EP88" s="1">
        <v>4039521.40148299</v>
      </c>
      <c r="EQ88" s="1">
        <v>4093628.0088969101</v>
      </c>
      <c r="ER88" s="1">
        <v>4599427.1900633899</v>
      </c>
      <c r="ES88" s="1">
        <v>4313410.1405370999</v>
      </c>
      <c r="ET88" s="1">
        <v>4968712.7620779602</v>
      </c>
      <c r="EU88" s="1">
        <v>4102017.3846995002</v>
      </c>
      <c r="EV88" s="1">
        <v>5047368.3991516596</v>
      </c>
      <c r="EW88" s="1">
        <v>3157691.3200087701</v>
      </c>
      <c r="EX88" s="1">
        <v>3886465.38270857</v>
      </c>
      <c r="EY88" s="1">
        <v>3735803.3636997398</v>
      </c>
      <c r="EZ88" s="1">
        <v>3223304.4964054101</v>
      </c>
      <c r="FA88" s="1">
        <v>4660869.2011945397</v>
      </c>
      <c r="FB88" s="1">
        <v>3379994.7561155302</v>
      </c>
      <c r="FC88" s="1">
        <v>4140102.5680630999</v>
      </c>
      <c r="FD88" s="1">
        <v>4375892.5091941003</v>
      </c>
      <c r="FE88" s="1">
        <v>3622295.2017725999</v>
      </c>
      <c r="FF88" s="1">
        <v>4990064.7603105502</v>
      </c>
      <c r="FG88" s="1">
        <v>5108014.5207486097</v>
      </c>
      <c r="FH88" s="1">
        <v>6145919.10783491</v>
      </c>
      <c r="FI88" s="1">
        <v>5137913.09304382</v>
      </c>
      <c r="FJ88" s="1">
        <v>3344257.9502294702</v>
      </c>
      <c r="FK88" s="1">
        <v>4153108.8435346498</v>
      </c>
      <c r="FL88" s="1">
        <v>3089674.0193538698</v>
      </c>
      <c r="FM88" s="1">
        <v>4618840.00902119</v>
      </c>
      <c r="FN88" s="1">
        <v>7073966.8855272597</v>
      </c>
      <c r="FO88" s="1">
        <v>4639681.7254077103</v>
      </c>
      <c r="FP88" s="1">
        <v>5810785.1346754096</v>
      </c>
      <c r="FQ88" s="1">
        <v>5356089.00008942</v>
      </c>
      <c r="FR88" s="1">
        <v>4838379.0085080499</v>
      </c>
      <c r="FS88" s="1">
        <v>6030012.2623003703</v>
      </c>
      <c r="FT88" s="1">
        <v>3913097.3462472502</v>
      </c>
      <c r="FU88" s="1">
        <v>2526461.3930997299</v>
      </c>
      <c r="FV88" s="1">
        <v>5590947.3237247197</v>
      </c>
      <c r="FW88" s="1">
        <v>3553272.5966211502</v>
      </c>
      <c r="FX88" s="1">
        <v>3267900.8260501898</v>
      </c>
      <c r="FY88" s="1">
        <v>3402580.28553474</v>
      </c>
      <c r="FZ88" s="1">
        <v>3769315.0554894302</v>
      </c>
      <c r="GA88" s="1">
        <v>4637089.9317320501</v>
      </c>
      <c r="GB88" s="1">
        <v>3837633.0585615002</v>
      </c>
      <c r="GC88" s="1">
        <v>7759043.3575563701</v>
      </c>
      <c r="GD88" s="1">
        <v>5918728.9307438601</v>
      </c>
      <c r="GE88" s="1">
        <v>4908113.6520330096</v>
      </c>
      <c r="GF88" s="1">
        <v>3777235.9596389602</v>
      </c>
      <c r="GG88" s="1">
        <v>3977033.3811573898</v>
      </c>
      <c r="GH88" s="1">
        <v>3565296.10873223</v>
      </c>
      <c r="GI88" s="1">
        <v>4471771.3798636403</v>
      </c>
      <c r="GJ88" s="1">
        <v>4009450.1524478099</v>
      </c>
      <c r="GK88" s="1">
        <v>6597024.2912801597</v>
      </c>
      <c r="GL88" s="1">
        <v>4726199.1388184698</v>
      </c>
      <c r="GM88" s="1">
        <v>5866597.4258641396</v>
      </c>
      <c r="GN88" s="1">
        <v>6963619.5771362297</v>
      </c>
      <c r="GO88" s="1">
        <v>3823442.6081580101</v>
      </c>
      <c r="GP88" s="1">
        <v>8061336.63956179</v>
      </c>
      <c r="GQ88" s="1">
        <v>7690014.1066247802</v>
      </c>
      <c r="GR88" s="1">
        <v>5968901.1607605796</v>
      </c>
      <c r="GS88" s="1">
        <v>5880300.7426425498</v>
      </c>
      <c r="GT88" s="1">
        <v>3868626.2500402299</v>
      </c>
      <c r="GU88" s="1">
        <v>5848863.2033174001</v>
      </c>
      <c r="GV88" s="1">
        <v>3919410.029726</v>
      </c>
      <c r="GW88" s="1">
        <v>6368513.8130101403</v>
      </c>
      <c r="GX88" s="1">
        <v>3940680.3265541899</v>
      </c>
      <c r="GY88" s="1">
        <v>6872536.1155168796</v>
      </c>
      <c r="GZ88" s="1">
        <v>5106582.7780269999</v>
      </c>
      <c r="HA88" s="1">
        <v>3742666.2939124601</v>
      </c>
      <c r="HB88" s="1">
        <v>5689040.9525827598</v>
      </c>
      <c r="HC88" s="1">
        <v>5052020.5378172603</v>
      </c>
      <c r="HD88" s="1">
        <v>4448532.3063046299</v>
      </c>
      <c r="HE88" s="1">
        <v>4688929.7459283201</v>
      </c>
      <c r="HF88" s="1">
        <v>2929855.58120189</v>
      </c>
      <c r="HG88" s="1">
        <v>3631555.11771124</v>
      </c>
      <c r="HH88" s="1">
        <v>2690105.08395806</v>
      </c>
      <c r="HI88" s="1">
        <v>4854125.87753898</v>
      </c>
      <c r="HJ88" s="1">
        <v>2816106.5897897501</v>
      </c>
      <c r="HK88" s="1">
        <v>4105327.5468569798</v>
      </c>
      <c r="HL88" s="1">
        <v>4803242.0100936303</v>
      </c>
      <c r="HM88" s="1">
        <v>2894929.7972494699</v>
      </c>
      <c r="HN88" s="1">
        <v>3744681.2095234198</v>
      </c>
      <c r="HO88" s="1">
        <v>5270680.1528514503</v>
      </c>
      <c r="HP88" s="1">
        <v>4343234.3174002701</v>
      </c>
      <c r="HQ88" s="1">
        <v>3420295.15383681</v>
      </c>
      <c r="HR88" s="1">
        <v>2772296.3795091701</v>
      </c>
      <c r="HS88" s="1">
        <v>3943500.5405303501</v>
      </c>
      <c r="HT88" s="1">
        <v>3540702.6506507401</v>
      </c>
      <c r="HU88" s="1">
        <v>4214604.9744576998</v>
      </c>
      <c r="HV88" s="1">
        <v>4633540.2969274903</v>
      </c>
      <c r="HW88" s="1">
        <v>3797474.26724067</v>
      </c>
      <c r="HX88" s="1">
        <v>3697333.88831886</v>
      </c>
      <c r="HY88" s="1">
        <v>3455175.4511647401</v>
      </c>
      <c r="HZ88" s="1">
        <v>4804820.6433539102</v>
      </c>
      <c r="IA88" s="1">
        <v>4330420.3994578598</v>
      </c>
      <c r="IB88" s="1">
        <v>2450500.1624589399</v>
      </c>
      <c r="IC88" s="1">
        <v>4146324.9192180801</v>
      </c>
      <c r="ID88" s="1">
        <v>4259122.9784405204</v>
      </c>
      <c r="IE88" s="1">
        <v>4185991.22311464</v>
      </c>
      <c r="IF88" s="1">
        <v>4288626.5266989199</v>
      </c>
      <c r="IG88" s="1">
        <v>3366145.9667739999</v>
      </c>
      <c r="IH88" s="1">
        <v>3250489.68285659</v>
      </c>
      <c r="II88" s="1">
        <v>5223800.8617897099</v>
      </c>
    </row>
    <row r="89" spans="1:243" x14ac:dyDescent="0.25">
      <c r="A89" s="1" t="s">
        <v>1715</v>
      </c>
      <c r="B89" s="4" t="s">
        <v>409</v>
      </c>
      <c r="C89" s="4" t="s">
        <v>410</v>
      </c>
      <c r="D89" s="35">
        <v>499550.00808090798</v>
      </c>
      <c r="E89" s="35">
        <v>513510.40138556302</v>
      </c>
      <c r="F89" s="35">
        <v>588596.24857661605</v>
      </c>
      <c r="G89" s="35">
        <v>526304.15921799897</v>
      </c>
      <c r="H89" s="35">
        <v>728859.16701169405</v>
      </c>
      <c r="I89" s="35">
        <v>632468.34355254797</v>
      </c>
      <c r="J89" s="35">
        <v>645518.40920502704</v>
      </c>
      <c r="K89" s="35">
        <v>634045.96741651103</v>
      </c>
      <c r="L89" s="35">
        <v>679848.45993607899</v>
      </c>
      <c r="M89" s="35">
        <v>682223.79895831703</v>
      </c>
      <c r="N89" s="1">
        <v>637362.38572182204</v>
      </c>
      <c r="O89" s="1">
        <v>632771.33549366205</v>
      </c>
      <c r="P89" s="1">
        <v>652194.01067468</v>
      </c>
      <c r="Q89" s="1">
        <v>808755.85197866894</v>
      </c>
      <c r="R89" s="1">
        <v>599507.05464213795</v>
      </c>
      <c r="S89" s="1">
        <v>559038.63461505598</v>
      </c>
      <c r="T89" s="1">
        <v>674421.18775720894</v>
      </c>
      <c r="U89" s="1">
        <v>596420.12516331102</v>
      </c>
      <c r="V89" s="1">
        <v>748303.55412860296</v>
      </c>
      <c r="W89" s="1">
        <v>603238.99789116799</v>
      </c>
      <c r="X89" s="1">
        <v>593068.00483038998</v>
      </c>
      <c r="Y89" s="1">
        <v>635646.19837035902</v>
      </c>
      <c r="Z89" s="1">
        <v>671903.11789187999</v>
      </c>
      <c r="AA89" s="1">
        <v>575513.64679078199</v>
      </c>
      <c r="AB89" s="1">
        <v>635908.71992225398</v>
      </c>
      <c r="AC89" s="1">
        <v>571298.03522329696</v>
      </c>
      <c r="AD89" s="1">
        <v>572668.75221011206</v>
      </c>
      <c r="AE89" s="1">
        <v>773774.89698444004</v>
      </c>
      <c r="AF89" s="1">
        <v>670224.49560377304</v>
      </c>
      <c r="AG89" s="1">
        <v>711977.92142771196</v>
      </c>
      <c r="AH89" s="1">
        <v>597196.56360544194</v>
      </c>
      <c r="AI89" s="1">
        <v>624019.72431601002</v>
      </c>
      <c r="AJ89" s="1">
        <v>615396.355256835</v>
      </c>
      <c r="AK89" s="1">
        <v>579862.885169602</v>
      </c>
      <c r="AL89" s="1">
        <v>617063.80573558796</v>
      </c>
      <c r="AM89" s="1">
        <v>594451.32025421504</v>
      </c>
      <c r="AN89" s="1">
        <v>568468.63856011303</v>
      </c>
      <c r="AO89" s="1">
        <v>617439.60108637798</v>
      </c>
      <c r="AP89" s="1">
        <v>665354.952164424</v>
      </c>
      <c r="AQ89" s="1">
        <v>552095.14860305004</v>
      </c>
      <c r="AR89" s="1">
        <v>602954.30332515098</v>
      </c>
      <c r="AS89" s="1">
        <v>659265.12130240502</v>
      </c>
      <c r="AT89" s="1">
        <v>576173.33361288998</v>
      </c>
      <c r="AU89" s="1">
        <v>627759.63285896101</v>
      </c>
      <c r="AV89" s="1">
        <v>598517.111942983</v>
      </c>
      <c r="AW89" s="1">
        <v>581217.63733944204</v>
      </c>
      <c r="AX89" s="1">
        <v>580252.09021829301</v>
      </c>
      <c r="AY89" s="1">
        <v>670009.81340540305</v>
      </c>
      <c r="AZ89" s="1">
        <v>557013.13413107896</v>
      </c>
      <c r="BA89" s="1">
        <v>591288.73630826198</v>
      </c>
      <c r="BB89" s="1">
        <v>630164.05730409699</v>
      </c>
      <c r="BC89" s="1">
        <v>643527.448653328</v>
      </c>
      <c r="BD89" s="1">
        <v>528150.00776419695</v>
      </c>
      <c r="BE89" s="1">
        <v>646574.01397247997</v>
      </c>
      <c r="BF89" s="1">
        <v>669027.75550105399</v>
      </c>
      <c r="BG89" s="1">
        <v>557723.289834889</v>
      </c>
      <c r="BH89" s="1">
        <v>600348.05840525404</v>
      </c>
      <c r="BI89" s="1">
        <v>532038.09882593399</v>
      </c>
      <c r="BJ89" s="1">
        <v>648458.68608943303</v>
      </c>
      <c r="BK89" s="1">
        <v>674427.82672400505</v>
      </c>
      <c r="BL89" s="1">
        <v>652902.78928123298</v>
      </c>
      <c r="BM89" s="1">
        <v>573089.660080589</v>
      </c>
      <c r="BN89" s="1">
        <v>652530.66479313897</v>
      </c>
      <c r="BO89" s="1">
        <v>793785.069577049</v>
      </c>
      <c r="BP89" s="1">
        <v>642952.13256503304</v>
      </c>
      <c r="BQ89" s="1">
        <v>652780.063737049</v>
      </c>
      <c r="BR89" s="1">
        <v>507353.68199491099</v>
      </c>
      <c r="BS89" s="1">
        <v>555085.34971275297</v>
      </c>
      <c r="BT89" s="1">
        <v>710408.68708988302</v>
      </c>
      <c r="BU89" s="1">
        <v>640952.72692967998</v>
      </c>
      <c r="BV89" s="1">
        <v>669735.46313303895</v>
      </c>
      <c r="BW89" s="1">
        <v>689883.68705294095</v>
      </c>
      <c r="BX89" s="1">
        <v>707540.24478641804</v>
      </c>
      <c r="BY89" s="1">
        <v>605843.77539711795</v>
      </c>
      <c r="BZ89" s="1">
        <v>583746.27845723298</v>
      </c>
      <c r="CA89" s="1">
        <v>513718.463867946</v>
      </c>
      <c r="CB89" s="1">
        <v>599225.95963536995</v>
      </c>
      <c r="CC89" s="1">
        <v>655111.74909929698</v>
      </c>
      <c r="CD89" s="1">
        <v>617088.97708802205</v>
      </c>
      <c r="CE89" s="1">
        <v>579162.85557160701</v>
      </c>
      <c r="CF89" s="1">
        <v>480002.701688145</v>
      </c>
      <c r="CG89" s="1">
        <v>599900.21086120303</v>
      </c>
      <c r="CH89" s="1">
        <v>550455.24971569597</v>
      </c>
      <c r="CI89" s="1">
        <v>456894.55268819298</v>
      </c>
      <c r="CJ89" s="1">
        <v>495935.140298824</v>
      </c>
      <c r="CK89" s="1">
        <v>554561.15987272398</v>
      </c>
      <c r="CL89" s="1">
        <v>591588.19162292499</v>
      </c>
      <c r="CM89" s="1">
        <v>494479.98764731601</v>
      </c>
      <c r="CN89" s="1">
        <v>474246.99643903901</v>
      </c>
      <c r="CO89" s="1">
        <v>448194.15122198599</v>
      </c>
      <c r="CP89" s="1">
        <v>541921.70024248795</v>
      </c>
      <c r="CQ89" s="1">
        <v>500975.30727897602</v>
      </c>
      <c r="CR89" s="1">
        <v>520021.27521441103</v>
      </c>
      <c r="CS89" s="1">
        <v>553072.86243238102</v>
      </c>
      <c r="CT89" s="1">
        <v>470953.40116686199</v>
      </c>
      <c r="CU89" s="1">
        <v>425964.78579079203</v>
      </c>
      <c r="CV89" s="1">
        <v>504666.31568937597</v>
      </c>
      <c r="CW89" s="1">
        <v>471498.38363427902</v>
      </c>
      <c r="CX89" s="1">
        <v>443092.71447243198</v>
      </c>
      <c r="CY89" s="1">
        <v>537534.48714596301</v>
      </c>
      <c r="CZ89" s="1">
        <v>471992.96757134702</v>
      </c>
      <c r="DA89" s="1">
        <v>478690.59347621998</v>
      </c>
      <c r="DB89" s="1">
        <v>538957.72313342604</v>
      </c>
      <c r="DC89" s="1">
        <v>485113.09002951201</v>
      </c>
      <c r="DD89" s="1">
        <v>514065.537238463</v>
      </c>
      <c r="DE89" s="1">
        <v>451954.02363402297</v>
      </c>
      <c r="DF89" s="1">
        <v>460044.28442332201</v>
      </c>
      <c r="DG89" s="1">
        <v>463302.37442887598</v>
      </c>
      <c r="DH89" s="1">
        <v>597406.92407046806</v>
      </c>
      <c r="DI89" s="1">
        <v>484588.17418611899</v>
      </c>
      <c r="DJ89" s="1">
        <v>489127.42992826202</v>
      </c>
      <c r="DK89" s="1">
        <v>521564.774054826</v>
      </c>
      <c r="DL89" s="1">
        <v>511517.06378039799</v>
      </c>
      <c r="DM89" s="1">
        <v>466122.752219847</v>
      </c>
      <c r="DN89" s="1">
        <v>439427.29623041302</v>
      </c>
      <c r="DO89" s="1">
        <v>521738.21509552398</v>
      </c>
      <c r="DP89" s="1">
        <v>483249.375959992</v>
      </c>
      <c r="DQ89" s="1">
        <v>435488.89073913102</v>
      </c>
      <c r="DR89" s="1">
        <v>483799.499464555</v>
      </c>
      <c r="DS89" s="1">
        <v>443697.03021855798</v>
      </c>
      <c r="DT89" s="1">
        <v>489745.93047356699</v>
      </c>
      <c r="DU89" s="1">
        <v>485988.95185643999</v>
      </c>
      <c r="DV89" s="1">
        <v>449201.11126256298</v>
      </c>
      <c r="DW89" s="1">
        <v>501003.99723304203</v>
      </c>
      <c r="DX89" s="1">
        <v>496809.88325589203</v>
      </c>
      <c r="DY89" s="1">
        <v>473701.915565431</v>
      </c>
      <c r="DZ89" s="1">
        <v>450772.84823864797</v>
      </c>
      <c r="EA89" s="1">
        <v>456591.22903749801</v>
      </c>
      <c r="EB89" s="1">
        <v>487267.89733363799</v>
      </c>
      <c r="EC89" s="1">
        <v>510324.12878634199</v>
      </c>
      <c r="ED89" s="1">
        <v>436822.65021956997</v>
      </c>
      <c r="EE89" s="1">
        <v>456459.53987548302</v>
      </c>
      <c r="EF89" s="1">
        <v>483155.59855311201</v>
      </c>
      <c r="EG89" s="1">
        <v>395792.11272337701</v>
      </c>
      <c r="EH89" s="1">
        <v>470605.06269626302</v>
      </c>
      <c r="EI89" s="1">
        <v>433190.11499253602</v>
      </c>
      <c r="EJ89" s="1">
        <v>442721.93432528101</v>
      </c>
      <c r="EK89" s="1">
        <v>471371.72646296403</v>
      </c>
      <c r="EL89" s="1">
        <v>456382.32772282598</v>
      </c>
      <c r="EM89" s="1">
        <v>469708.64448075701</v>
      </c>
      <c r="EN89" s="1">
        <v>458719.10146626498</v>
      </c>
      <c r="EO89" s="1">
        <v>487304.07043365599</v>
      </c>
      <c r="EP89" s="1">
        <v>510487.20810014801</v>
      </c>
      <c r="EQ89" s="1">
        <v>480971.74064431997</v>
      </c>
      <c r="ER89" s="1">
        <v>476888.04902380198</v>
      </c>
      <c r="ES89" s="1">
        <v>466984.90635178599</v>
      </c>
      <c r="ET89" s="1">
        <v>468490.51779318601</v>
      </c>
      <c r="EU89" s="1">
        <v>454343.48786293803</v>
      </c>
      <c r="EV89" s="1">
        <v>520883.23986717599</v>
      </c>
      <c r="EW89" s="1">
        <v>464541.21430581901</v>
      </c>
      <c r="EX89" s="1">
        <v>443163.31019920198</v>
      </c>
      <c r="EY89" s="1">
        <v>470663.78373243799</v>
      </c>
      <c r="EZ89" s="1">
        <v>508910.08845760801</v>
      </c>
      <c r="FA89" s="1">
        <v>501366.11552354699</v>
      </c>
      <c r="FB89" s="1">
        <v>469516.36179462599</v>
      </c>
      <c r="FC89" s="1">
        <v>438860.73778954003</v>
      </c>
      <c r="FD89" s="1">
        <v>486223.289260038</v>
      </c>
      <c r="FE89" s="1">
        <v>458435.733180993</v>
      </c>
      <c r="FF89" s="1">
        <v>456517.677486395</v>
      </c>
      <c r="FG89" s="1">
        <v>458561.62065266602</v>
      </c>
      <c r="FH89" s="1">
        <v>463030.107210177</v>
      </c>
      <c r="FI89" s="1">
        <v>436321.29201940598</v>
      </c>
      <c r="FJ89" s="1">
        <v>387865.13094409899</v>
      </c>
      <c r="FK89" s="1">
        <v>444388.70669910102</v>
      </c>
      <c r="FL89" s="1">
        <v>429224.933698298</v>
      </c>
      <c r="FM89" s="1">
        <v>472592.54777129297</v>
      </c>
      <c r="FN89" s="1">
        <v>462111.673404756</v>
      </c>
      <c r="FO89" s="1">
        <v>423060.95123111998</v>
      </c>
      <c r="FP89" s="1">
        <v>465500.68112554599</v>
      </c>
      <c r="FQ89" s="1">
        <v>504078.200648461</v>
      </c>
      <c r="FR89" s="1">
        <v>447125.173961022</v>
      </c>
      <c r="FS89" s="1">
        <v>495112.54774801602</v>
      </c>
      <c r="FT89" s="1">
        <v>423894.33285035001</v>
      </c>
      <c r="FU89" s="1">
        <v>454969.97156708798</v>
      </c>
      <c r="FV89" s="1">
        <v>471931.69191217498</v>
      </c>
      <c r="FW89" s="1">
        <v>435968.84547697799</v>
      </c>
      <c r="FX89" s="1">
        <v>411729.19794156199</v>
      </c>
      <c r="FY89" s="1">
        <v>485994.18706720998</v>
      </c>
      <c r="FZ89" s="1">
        <v>451137.87909734697</v>
      </c>
      <c r="GA89" s="1">
        <v>431881.94039257203</v>
      </c>
      <c r="GB89" s="1">
        <v>444985.96964848199</v>
      </c>
      <c r="GC89" s="1">
        <v>424501.26698229002</v>
      </c>
      <c r="GD89" s="1">
        <v>409717.61284872302</v>
      </c>
      <c r="GE89" s="1">
        <v>431059.58631840401</v>
      </c>
      <c r="GF89" s="1">
        <v>474503.574343463</v>
      </c>
      <c r="GG89" s="1">
        <v>398411.33757680701</v>
      </c>
      <c r="GH89" s="1">
        <v>562173.49941676995</v>
      </c>
      <c r="GI89" s="1">
        <v>411452.01042977301</v>
      </c>
      <c r="GJ89" s="1">
        <v>461128.441802449</v>
      </c>
      <c r="GK89" s="1">
        <v>454789.31101925299</v>
      </c>
      <c r="GL89" s="1">
        <v>501078.458639947</v>
      </c>
      <c r="GM89" s="1">
        <v>443791.864213439</v>
      </c>
      <c r="GN89" s="1">
        <v>421905.05020834401</v>
      </c>
      <c r="GO89" s="1">
        <v>478505.76420259301</v>
      </c>
      <c r="GP89" s="1">
        <v>422355.00325282197</v>
      </c>
      <c r="GQ89" s="1">
        <v>368415.70261229802</v>
      </c>
      <c r="GR89" s="1">
        <v>416232.86533052899</v>
      </c>
      <c r="GS89" s="1">
        <v>437261.57970194798</v>
      </c>
      <c r="GT89" s="1">
        <v>410699.25900489697</v>
      </c>
      <c r="GU89" s="1">
        <v>398365.59041865298</v>
      </c>
      <c r="GV89" s="1">
        <v>466155.31544318597</v>
      </c>
      <c r="GW89" s="1">
        <v>367937.27423027699</v>
      </c>
      <c r="GX89" s="1">
        <v>382326.88715461403</v>
      </c>
      <c r="GY89" s="1">
        <v>613746.33270720905</v>
      </c>
      <c r="GZ89" s="1">
        <v>492731.44030070002</v>
      </c>
      <c r="HA89" s="1">
        <v>442125.06728680601</v>
      </c>
      <c r="HB89" s="1">
        <v>506381.082688066</v>
      </c>
      <c r="HC89" s="1">
        <v>503881.12643849902</v>
      </c>
      <c r="HD89" s="1">
        <v>441964.25139319903</v>
      </c>
      <c r="HE89" s="1">
        <v>487599.93003131798</v>
      </c>
      <c r="HF89" s="1">
        <v>451479.02446680202</v>
      </c>
      <c r="HG89" s="1">
        <v>548823.40605426801</v>
      </c>
      <c r="HH89" s="1">
        <v>507991.630469803</v>
      </c>
      <c r="HI89" s="1">
        <v>390786.15049528301</v>
      </c>
      <c r="HJ89" s="1">
        <v>452746.733998304</v>
      </c>
      <c r="HK89" s="1">
        <v>517485.07926843897</v>
      </c>
      <c r="HL89" s="1">
        <v>479783.161916713</v>
      </c>
      <c r="HM89" s="1">
        <v>464038.60640440299</v>
      </c>
      <c r="HN89" s="1">
        <v>474797.74907256599</v>
      </c>
      <c r="HO89" s="1">
        <v>440610.003356234</v>
      </c>
      <c r="HP89" s="1">
        <v>537338.61441140401</v>
      </c>
      <c r="HQ89" s="1">
        <v>500932.71721992298</v>
      </c>
      <c r="HR89" s="1">
        <v>448057.54833606898</v>
      </c>
      <c r="HS89" s="1">
        <v>469076.06501535</v>
      </c>
      <c r="HT89" s="1">
        <v>472343.32757937699</v>
      </c>
      <c r="HU89" s="1">
        <v>496180.24656876503</v>
      </c>
      <c r="HV89" s="1">
        <v>400315.12058467697</v>
      </c>
      <c r="HW89" s="1">
        <v>448583.25360553298</v>
      </c>
      <c r="HX89" s="1">
        <v>411221.80207491899</v>
      </c>
      <c r="HY89" s="1">
        <v>495973.62999487499</v>
      </c>
      <c r="HZ89" s="1">
        <v>515519.22846505599</v>
      </c>
      <c r="IA89" s="1">
        <v>441489.56604381202</v>
      </c>
      <c r="IB89" s="1">
        <v>352155.33189705497</v>
      </c>
      <c r="IC89" s="1">
        <v>497129.09776483302</v>
      </c>
      <c r="ID89" s="1">
        <v>403839.02434990602</v>
      </c>
      <c r="IE89" s="1">
        <v>411565.610243742</v>
      </c>
      <c r="IF89" s="1">
        <v>371606.36375429499</v>
      </c>
      <c r="IG89" s="1">
        <v>433248.87610179099</v>
      </c>
      <c r="IH89" s="1">
        <v>810703.87910591403</v>
      </c>
      <c r="II89" s="1">
        <v>328520.342178369</v>
      </c>
    </row>
    <row r="90" spans="1:243" x14ac:dyDescent="0.25">
      <c r="A90" s="1" t="s">
        <v>1716</v>
      </c>
      <c r="B90" s="4" t="s">
        <v>412</v>
      </c>
      <c r="C90" s="4" t="s">
        <v>413</v>
      </c>
      <c r="D90" s="35" t="s">
        <v>0</v>
      </c>
      <c r="E90" s="35" t="s">
        <v>0</v>
      </c>
      <c r="F90" s="35" t="s">
        <v>0</v>
      </c>
      <c r="G90" s="35" t="s">
        <v>0</v>
      </c>
      <c r="H90" s="35" t="s">
        <v>0</v>
      </c>
      <c r="I90" s="35" t="s">
        <v>0</v>
      </c>
      <c r="J90" s="35" t="s">
        <v>0</v>
      </c>
      <c r="K90" s="35" t="s">
        <v>0</v>
      </c>
      <c r="L90" s="35" t="s">
        <v>0</v>
      </c>
      <c r="M90" s="35" t="s">
        <v>0</v>
      </c>
      <c r="N90" s="1" t="s">
        <v>0</v>
      </c>
      <c r="O90" s="1" t="s">
        <v>0</v>
      </c>
      <c r="P90" s="1" t="s">
        <v>0</v>
      </c>
      <c r="Q90" s="1" t="s">
        <v>0</v>
      </c>
      <c r="R90" s="1" t="s">
        <v>0</v>
      </c>
      <c r="S90" s="1" t="s">
        <v>0</v>
      </c>
      <c r="T90" s="1" t="s">
        <v>0</v>
      </c>
      <c r="U90" s="1" t="s">
        <v>0</v>
      </c>
      <c r="V90" s="1" t="s">
        <v>0</v>
      </c>
      <c r="W90" s="1" t="s">
        <v>0</v>
      </c>
      <c r="X90" s="1" t="s">
        <v>0</v>
      </c>
      <c r="Y90" s="1" t="s">
        <v>0</v>
      </c>
      <c r="Z90" s="1" t="s">
        <v>0</v>
      </c>
      <c r="AA90" s="1" t="s">
        <v>0</v>
      </c>
      <c r="AB90" s="1" t="s">
        <v>0</v>
      </c>
      <c r="AC90" s="1" t="s">
        <v>0</v>
      </c>
      <c r="AD90" s="1" t="s">
        <v>0</v>
      </c>
      <c r="AE90" s="1" t="s">
        <v>0</v>
      </c>
      <c r="AF90" s="1" t="s">
        <v>0</v>
      </c>
      <c r="AG90" s="1" t="s">
        <v>0</v>
      </c>
      <c r="AH90" s="1" t="s">
        <v>0</v>
      </c>
      <c r="AI90" s="1" t="s">
        <v>0</v>
      </c>
      <c r="AJ90" s="1" t="s">
        <v>0</v>
      </c>
      <c r="AK90" s="1" t="s">
        <v>0</v>
      </c>
      <c r="AL90" s="1" t="s">
        <v>0</v>
      </c>
      <c r="AM90" s="1" t="s">
        <v>0</v>
      </c>
      <c r="AN90" s="1" t="s">
        <v>0</v>
      </c>
      <c r="AO90" s="1" t="s">
        <v>0</v>
      </c>
      <c r="AP90" s="1" t="s">
        <v>0</v>
      </c>
      <c r="AQ90" s="1" t="s">
        <v>0</v>
      </c>
      <c r="AR90" s="1" t="s">
        <v>0</v>
      </c>
      <c r="AS90" s="1" t="s">
        <v>0</v>
      </c>
      <c r="AT90" s="1" t="s">
        <v>0</v>
      </c>
      <c r="AU90" s="1" t="s">
        <v>0</v>
      </c>
      <c r="AV90" s="1" t="s">
        <v>0</v>
      </c>
      <c r="AW90" s="1" t="s">
        <v>0</v>
      </c>
      <c r="AX90" s="1" t="s">
        <v>0</v>
      </c>
      <c r="AY90" s="1" t="s">
        <v>0</v>
      </c>
      <c r="AZ90" s="1" t="s">
        <v>0</v>
      </c>
      <c r="BA90" s="1" t="s">
        <v>0</v>
      </c>
      <c r="BB90" s="1" t="s">
        <v>0</v>
      </c>
      <c r="BC90" s="1" t="s">
        <v>0</v>
      </c>
      <c r="BD90" s="1" t="s">
        <v>0</v>
      </c>
      <c r="BE90" s="1" t="s">
        <v>0</v>
      </c>
      <c r="BF90" s="1" t="s">
        <v>0</v>
      </c>
      <c r="BG90" s="1" t="s">
        <v>0</v>
      </c>
      <c r="BH90" s="1" t="s">
        <v>0</v>
      </c>
      <c r="BI90" s="1" t="s">
        <v>0</v>
      </c>
      <c r="BJ90" s="1" t="s">
        <v>0</v>
      </c>
      <c r="BK90" s="1" t="s">
        <v>0</v>
      </c>
      <c r="BL90" s="1" t="s">
        <v>0</v>
      </c>
      <c r="BM90" s="1" t="s">
        <v>0</v>
      </c>
      <c r="BN90" s="1" t="s">
        <v>0</v>
      </c>
      <c r="BO90" s="1" t="s">
        <v>0</v>
      </c>
      <c r="BP90" s="1" t="s">
        <v>0</v>
      </c>
      <c r="BQ90" s="1" t="s">
        <v>0</v>
      </c>
      <c r="BR90" s="1" t="s">
        <v>0</v>
      </c>
      <c r="BS90" s="1" t="s">
        <v>0</v>
      </c>
      <c r="BT90" s="1" t="s">
        <v>0</v>
      </c>
      <c r="BU90" s="1" t="s">
        <v>0</v>
      </c>
      <c r="BV90" s="1" t="s">
        <v>0</v>
      </c>
      <c r="BW90" s="1" t="s">
        <v>0</v>
      </c>
      <c r="BX90" s="1" t="s">
        <v>0</v>
      </c>
      <c r="BY90" s="1" t="s">
        <v>0</v>
      </c>
      <c r="BZ90" s="1" t="s">
        <v>0</v>
      </c>
      <c r="CA90" s="1" t="s">
        <v>0</v>
      </c>
      <c r="CB90" s="1" t="s">
        <v>0</v>
      </c>
      <c r="CC90" s="1" t="s">
        <v>0</v>
      </c>
      <c r="CD90" s="1" t="s">
        <v>0</v>
      </c>
      <c r="CE90" s="1" t="s">
        <v>0</v>
      </c>
      <c r="CF90" s="1" t="s">
        <v>0</v>
      </c>
      <c r="CG90" s="1" t="s">
        <v>0</v>
      </c>
      <c r="CH90" s="1" t="s">
        <v>0</v>
      </c>
      <c r="CI90" s="1" t="s">
        <v>0</v>
      </c>
      <c r="CJ90" s="1" t="s">
        <v>0</v>
      </c>
      <c r="CK90" s="1" t="s">
        <v>0</v>
      </c>
      <c r="CL90" s="1" t="s">
        <v>0</v>
      </c>
      <c r="CM90" s="1" t="s">
        <v>0</v>
      </c>
      <c r="CN90" s="1" t="s">
        <v>0</v>
      </c>
      <c r="CO90" s="1" t="s">
        <v>0</v>
      </c>
      <c r="CP90" s="1" t="s">
        <v>0</v>
      </c>
      <c r="CQ90" s="1" t="s">
        <v>0</v>
      </c>
      <c r="CR90" s="1" t="s">
        <v>0</v>
      </c>
      <c r="CS90" s="1" t="s">
        <v>0</v>
      </c>
      <c r="CT90" s="1" t="s">
        <v>0</v>
      </c>
      <c r="CU90" s="1" t="s">
        <v>0</v>
      </c>
      <c r="CV90" s="1" t="s">
        <v>0</v>
      </c>
      <c r="CW90" s="1" t="s">
        <v>0</v>
      </c>
      <c r="CX90" s="1" t="s">
        <v>0</v>
      </c>
      <c r="CY90" s="1" t="s">
        <v>0</v>
      </c>
      <c r="CZ90" s="1" t="s">
        <v>0</v>
      </c>
      <c r="DA90" s="1" t="s">
        <v>0</v>
      </c>
      <c r="DB90" s="1" t="s">
        <v>0</v>
      </c>
      <c r="DC90" s="1" t="s">
        <v>0</v>
      </c>
      <c r="DD90" s="1" t="s">
        <v>0</v>
      </c>
      <c r="DE90" s="1" t="s">
        <v>0</v>
      </c>
      <c r="DF90" s="1" t="s">
        <v>0</v>
      </c>
      <c r="DG90" s="1" t="s">
        <v>0</v>
      </c>
      <c r="DH90" s="1" t="s">
        <v>0</v>
      </c>
      <c r="DI90" s="1" t="s">
        <v>0</v>
      </c>
      <c r="DJ90" s="1" t="s">
        <v>0</v>
      </c>
      <c r="DK90" s="1" t="s">
        <v>0</v>
      </c>
      <c r="DL90" s="1" t="s">
        <v>0</v>
      </c>
      <c r="DM90" s="1" t="s">
        <v>0</v>
      </c>
      <c r="DN90" s="1" t="s">
        <v>0</v>
      </c>
      <c r="DO90" s="1" t="s">
        <v>0</v>
      </c>
      <c r="DP90" s="1" t="s">
        <v>0</v>
      </c>
      <c r="DQ90" s="1" t="s">
        <v>0</v>
      </c>
      <c r="DR90" s="1" t="s">
        <v>0</v>
      </c>
      <c r="DS90" s="1" t="s">
        <v>0</v>
      </c>
      <c r="DT90" s="1" t="s">
        <v>0</v>
      </c>
      <c r="DU90" s="1" t="s">
        <v>0</v>
      </c>
      <c r="DV90" s="1" t="s">
        <v>0</v>
      </c>
      <c r="DW90" s="1" t="s">
        <v>0</v>
      </c>
      <c r="DX90" s="1" t="s">
        <v>0</v>
      </c>
      <c r="DY90" s="1" t="s">
        <v>0</v>
      </c>
      <c r="DZ90" s="1" t="s">
        <v>0</v>
      </c>
      <c r="EA90" s="1" t="s">
        <v>0</v>
      </c>
      <c r="EB90" s="1" t="s">
        <v>0</v>
      </c>
      <c r="EC90" s="1" t="s">
        <v>0</v>
      </c>
      <c r="ED90" s="1" t="s">
        <v>0</v>
      </c>
      <c r="EE90" s="1" t="s">
        <v>0</v>
      </c>
      <c r="EF90" s="1" t="s">
        <v>0</v>
      </c>
      <c r="EG90" s="1" t="s">
        <v>0</v>
      </c>
      <c r="EH90" s="1" t="s">
        <v>0</v>
      </c>
      <c r="EI90" s="1" t="s">
        <v>0</v>
      </c>
      <c r="EJ90" s="1" t="s">
        <v>0</v>
      </c>
      <c r="EK90" s="1" t="s">
        <v>0</v>
      </c>
      <c r="EL90" s="1" t="s">
        <v>0</v>
      </c>
      <c r="EM90" s="1" t="s">
        <v>0</v>
      </c>
      <c r="EN90" s="1" t="s">
        <v>0</v>
      </c>
      <c r="EO90" s="1" t="s">
        <v>0</v>
      </c>
      <c r="EP90" s="1" t="s">
        <v>0</v>
      </c>
      <c r="EQ90" s="1" t="s">
        <v>0</v>
      </c>
      <c r="ER90" s="1" t="s">
        <v>0</v>
      </c>
      <c r="ES90" s="1" t="s">
        <v>0</v>
      </c>
      <c r="ET90" s="1" t="s">
        <v>0</v>
      </c>
      <c r="EU90" s="1" t="s">
        <v>0</v>
      </c>
      <c r="EV90" s="1" t="s">
        <v>0</v>
      </c>
      <c r="EW90" s="1" t="s">
        <v>0</v>
      </c>
      <c r="EX90" s="1" t="s">
        <v>0</v>
      </c>
      <c r="EY90" s="1" t="s">
        <v>0</v>
      </c>
      <c r="EZ90" s="1" t="s">
        <v>0</v>
      </c>
      <c r="FA90" s="1" t="s">
        <v>0</v>
      </c>
      <c r="FB90" s="1" t="s">
        <v>0</v>
      </c>
      <c r="FC90" s="1" t="s">
        <v>0</v>
      </c>
      <c r="FD90" s="1" t="s">
        <v>0</v>
      </c>
      <c r="FE90" s="1" t="s">
        <v>0</v>
      </c>
      <c r="FF90" s="1" t="s">
        <v>0</v>
      </c>
      <c r="FG90" s="1" t="s">
        <v>0</v>
      </c>
      <c r="FH90" s="1" t="s">
        <v>0</v>
      </c>
      <c r="FI90" s="1" t="s">
        <v>0</v>
      </c>
      <c r="FJ90" s="1" t="s">
        <v>0</v>
      </c>
      <c r="FK90" s="1" t="s">
        <v>0</v>
      </c>
      <c r="FL90" s="1" t="s">
        <v>0</v>
      </c>
      <c r="FM90" s="1" t="s">
        <v>0</v>
      </c>
      <c r="FN90" s="1" t="s">
        <v>0</v>
      </c>
      <c r="FO90" s="1" t="s">
        <v>0</v>
      </c>
      <c r="FP90" s="1" t="s">
        <v>0</v>
      </c>
      <c r="FQ90" s="1" t="s">
        <v>0</v>
      </c>
      <c r="FR90" s="1" t="s">
        <v>0</v>
      </c>
      <c r="FS90" s="1" t="s">
        <v>0</v>
      </c>
      <c r="FT90" s="1" t="s">
        <v>0</v>
      </c>
      <c r="FU90" s="1" t="s">
        <v>0</v>
      </c>
      <c r="FV90" s="1" t="s">
        <v>0</v>
      </c>
      <c r="FW90" s="1" t="s">
        <v>0</v>
      </c>
      <c r="FX90" s="1" t="s">
        <v>0</v>
      </c>
      <c r="FY90" s="1" t="s">
        <v>0</v>
      </c>
      <c r="FZ90" s="1" t="s">
        <v>0</v>
      </c>
      <c r="GA90" s="1" t="s">
        <v>0</v>
      </c>
      <c r="GB90" s="1" t="s">
        <v>0</v>
      </c>
      <c r="GC90" s="1" t="s">
        <v>0</v>
      </c>
      <c r="GD90" s="1" t="s">
        <v>0</v>
      </c>
      <c r="GE90" s="1" t="s">
        <v>0</v>
      </c>
      <c r="GF90" s="1" t="s">
        <v>0</v>
      </c>
      <c r="GG90" s="1" t="s">
        <v>0</v>
      </c>
      <c r="GH90" s="1" t="s">
        <v>0</v>
      </c>
      <c r="GI90" s="1" t="s">
        <v>0</v>
      </c>
      <c r="GJ90" s="1" t="s">
        <v>0</v>
      </c>
      <c r="GK90" s="1" t="s">
        <v>0</v>
      </c>
      <c r="GL90" s="1" t="s">
        <v>0</v>
      </c>
      <c r="GM90" s="1" t="s">
        <v>0</v>
      </c>
      <c r="GN90" s="1" t="s">
        <v>0</v>
      </c>
      <c r="GO90" s="1" t="s">
        <v>0</v>
      </c>
      <c r="GP90" s="1" t="s">
        <v>0</v>
      </c>
      <c r="GQ90" s="1" t="s">
        <v>0</v>
      </c>
      <c r="GR90" s="1" t="s">
        <v>0</v>
      </c>
      <c r="GS90" s="1" t="s">
        <v>0</v>
      </c>
      <c r="GT90" s="1" t="s">
        <v>0</v>
      </c>
      <c r="GU90" s="1" t="s">
        <v>0</v>
      </c>
      <c r="GV90" s="1" t="s">
        <v>0</v>
      </c>
      <c r="GW90" s="1" t="s">
        <v>0</v>
      </c>
      <c r="GX90" s="1" t="s">
        <v>0</v>
      </c>
      <c r="GY90" s="1" t="s">
        <v>0</v>
      </c>
      <c r="GZ90" s="1" t="s">
        <v>0</v>
      </c>
      <c r="HA90" s="1" t="s">
        <v>0</v>
      </c>
      <c r="HB90" s="1" t="s">
        <v>0</v>
      </c>
      <c r="HC90" s="1" t="s">
        <v>0</v>
      </c>
      <c r="HD90" s="1" t="s">
        <v>0</v>
      </c>
      <c r="HE90" s="1" t="s">
        <v>0</v>
      </c>
      <c r="HF90" s="1" t="s">
        <v>0</v>
      </c>
      <c r="HG90" s="1" t="s">
        <v>0</v>
      </c>
      <c r="HH90" s="1" t="s">
        <v>0</v>
      </c>
      <c r="HI90" s="1" t="s">
        <v>0</v>
      </c>
      <c r="HJ90" s="1" t="s">
        <v>0</v>
      </c>
      <c r="HK90" s="1" t="s">
        <v>0</v>
      </c>
      <c r="HL90" s="1" t="s">
        <v>0</v>
      </c>
      <c r="HM90" s="1" t="s">
        <v>0</v>
      </c>
      <c r="HN90" s="1" t="s">
        <v>0</v>
      </c>
      <c r="HO90" s="1" t="s">
        <v>0</v>
      </c>
      <c r="HP90" s="1" t="s">
        <v>0</v>
      </c>
      <c r="HQ90" s="1" t="s">
        <v>0</v>
      </c>
      <c r="HR90" s="1" t="s">
        <v>0</v>
      </c>
      <c r="HS90" s="1" t="s">
        <v>0</v>
      </c>
      <c r="HT90" s="1" t="s">
        <v>0</v>
      </c>
      <c r="HU90" s="1" t="s">
        <v>0</v>
      </c>
      <c r="HV90" s="1" t="s">
        <v>0</v>
      </c>
      <c r="HW90" s="1" t="s">
        <v>0</v>
      </c>
      <c r="HX90" s="1" t="s">
        <v>0</v>
      </c>
      <c r="HY90" s="1" t="s">
        <v>0</v>
      </c>
      <c r="HZ90" s="1" t="s">
        <v>0</v>
      </c>
      <c r="IA90" s="1" t="s">
        <v>0</v>
      </c>
      <c r="IB90" s="1" t="s">
        <v>0</v>
      </c>
      <c r="IC90" s="1" t="s">
        <v>0</v>
      </c>
      <c r="ID90" s="1" t="s">
        <v>0</v>
      </c>
      <c r="IE90" s="1" t="s">
        <v>0</v>
      </c>
      <c r="IF90" s="1" t="s">
        <v>0</v>
      </c>
      <c r="IG90" s="1" t="s">
        <v>0</v>
      </c>
      <c r="IH90" s="1" t="s">
        <v>0</v>
      </c>
      <c r="II90" s="1" t="s">
        <v>0</v>
      </c>
    </row>
    <row r="91" spans="1:243" x14ac:dyDescent="0.25">
      <c r="A91" s="1" t="s">
        <v>1718</v>
      </c>
      <c r="B91" s="4" t="s">
        <v>416</v>
      </c>
      <c r="C91" s="4" t="s">
        <v>417</v>
      </c>
      <c r="D91" s="35" t="s">
        <v>0</v>
      </c>
      <c r="E91" s="35" t="s">
        <v>0</v>
      </c>
      <c r="F91" s="35" t="s">
        <v>0</v>
      </c>
      <c r="G91" s="35" t="s">
        <v>0</v>
      </c>
      <c r="H91" s="35" t="s">
        <v>0</v>
      </c>
      <c r="I91" s="35" t="s">
        <v>0</v>
      </c>
      <c r="J91" s="35" t="s">
        <v>0</v>
      </c>
      <c r="K91" s="35" t="s">
        <v>0</v>
      </c>
      <c r="L91" s="35" t="s">
        <v>0</v>
      </c>
      <c r="M91" s="35" t="s">
        <v>0</v>
      </c>
      <c r="N91" s="1" t="s">
        <v>0</v>
      </c>
      <c r="O91" s="1" t="s">
        <v>0</v>
      </c>
      <c r="P91" s="1" t="s">
        <v>0</v>
      </c>
      <c r="Q91" s="1" t="s">
        <v>0</v>
      </c>
      <c r="R91" s="1" t="s">
        <v>0</v>
      </c>
      <c r="S91" s="1" t="s">
        <v>0</v>
      </c>
      <c r="T91" s="1" t="s">
        <v>0</v>
      </c>
      <c r="U91" s="1" t="s">
        <v>0</v>
      </c>
      <c r="V91" s="1" t="s">
        <v>0</v>
      </c>
      <c r="W91" s="1" t="s">
        <v>0</v>
      </c>
      <c r="X91" s="1" t="s">
        <v>0</v>
      </c>
      <c r="Y91" s="1" t="s">
        <v>0</v>
      </c>
      <c r="Z91" s="1" t="s">
        <v>0</v>
      </c>
      <c r="AA91" s="1" t="s">
        <v>0</v>
      </c>
      <c r="AB91" s="1" t="s">
        <v>0</v>
      </c>
      <c r="AC91" s="1" t="s">
        <v>0</v>
      </c>
      <c r="AD91" s="1" t="s">
        <v>0</v>
      </c>
      <c r="AE91" s="1" t="s">
        <v>0</v>
      </c>
      <c r="AF91" s="1" t="s">
        <v>0</v>
      </c>
      <c r="AG91" s="1" t="s">
        <v>0</v>
      </c>
      <c r="AH91" s="1" t="s">
        <v>0</v>
      </c>
      <c r="AI91" s="1" t="s">
        <v>0</v>
      </c>
      <c r="AJ91" s="1" t="s">
        <v>0</v>
      </c>
      <c r="AK91" s="1" t="s">
        <v>0</v>
      </c>
      <c r="AL91" s="1" t="s">
        <v>0</v>
      </c>
      <c r="AM91" s="1" t="s">
        <v>0</v>
      </c>
      <c r="AN91" s="1" t="s">
        <v>0</v>
      </c>
      <c r="AO91" s="1" t="s">
        <v>0</v>
      </c>
      <c r="AP91" s="1" t="s">
        <v>0</v>
      </c>
      <c r="AQ91" s="1" t="s">
        <v>0</v>
      </c>
      <c r="AR91" s="1" t="s">
        <v>0</v>
      </c>
      <c r="AS91" s="1" t="s">
        <v>0</v>
      </c>
      <c r="AT91" s="1" t="s">
        <v>0</v>
      </c>
      <c r="AU91" s="1" t="s">
        <v>0</v>
      </c>
      <c r="AV91" s="1" t="s">
        <v>0</v>
      </c>
      <c r="AW91" s="1" t="s">
        <v>0</v>
      </c>
      <c r="AX91" s="1" t="s">
        <v>0</v>
      </c>
      <c r="AY91" s="1" t="s">
        <v>0</v>
      </c>
      <c r="AZ91" s="1" t="s">
        <v>0</v>
      </c>
      <c r="BA91" s="1" t="s">
        <v>0</v>
      </c>
      <c r="BB91" s="1" t="s">
        <v>0</v>
      </c>
      <c r="BC91" s="1" t="s">
        <v>0</v>
      </c>
      <c r="BD91" s="1" t="s">
        <v>0</v>
      </c>
      <c r="BE91" s="1" t="s">
        <v>0</v>
      </c>
      <c r="BF91" s="1" t="s">
        <v>0</v>
      </c>
      <c r="BG91" s="1" t="s">
        <v>0</v>
      </c>
      <c r="BH91" s="1" t="s">
        <v>0</v>
      </c>
      <c r="BI91" s="1" t="s">
        <v>0</v>
      </c>
      <c r="BJ91" s="1" t="s">
        <v>0</v>
      </c>
      <c r="BK91" s="1" t="s">
        <v>0</v>
      </c>
      <c r="BL91" s="1" t="s">
        <v>0</v>
      </c>
      <c r="BM91" s="1" t="s">
        <v>0</v>
      </c>
      <c r="BN91" s="1" t="s">
        <v>0</v>
      </c>
      <c r="BO91" s="1" t="s">
        <v>0</v>
      </c>
      <c r="BP91" s="1" t="s">
        <v>0</v>
      </c>
      <c r="BQ91" s="1" t="s">
        <v>0</v>
      </c>
      <c r="BR91" s="1" t="s">
        <v>0</v>
      </c>
      <c r="BS91" s="1" t="s">
        <v>0</v>
      </c>
      <c r="BT91" s="1" t="s">
        <v>0</v>
      </c>
      <c r="BU91" s="1" t="s">
        <v>0</v>
      </c>
      <c r="BV91" s="1" t="s">
        <v>0</v>
      </c>
      <c r="BW91" s="1" t="s">
        <v>0</v>
      </c>
      <c r="BX91" s="1" t="s">
        <v>0</v>
      </c>
      <c r="BY91" s="1" t="s">
        <v>0</v>
      </c>
      <c r="BZ91" s="1" t="s">
        <v>0</v>
      </c>
      <c r="CA91" s="1" t="s">
        <v>0</v>
      </c>
      <c r="CB91" s="1" t="s">
        <v>0</v>
      </c>
      <c r="CC91" s="1" t="s">
        <v>0</v>
      </c>
      <c r="CD91" s="1" t="s">
        <v>0</v>
      </c>
      <c r="CE91" s="1" t="s">
        <v>0</v>
      </c>
      <c r="CF91" s="1" t="s">
        <v>0</v>
      </c>
      <c r="CG91" s="1" t="s">
        <v>0</v>
      </c>
      <c r="CH91" s="1" t="s">
        <v>0</v>
      </c>
      <c r="CI91" s="1" t="s">
        <v>0</v>
      </c>
      <c r="CJ91" s="1" t="s">
        <v>0</v>
      </c>
      <c r="CK91" s="1" t="s">
        <v>0</v>
      </c>
      <c r="CL91" s="1" t="s">
        <v>0</v>
      </c>
      <c r="CM91" s="1" t="s">
        <v>0</v>
      </c>
      <c r="CN91" s="1" t="s">
        <v>0</v>
      </c>
      <c r="CO91" s="1" t="s">
        <v>0</v>
      </c>
      <c r="CP91" s="1" t="s">
        <v>0</v>
      </c>
      <c r="CQ91" s="1" t="s">
        <v>0</v>
      </c>
      <c r="CR91" s="1" t="s">
        <v>0</v>
      </c>
      <c r="CS91" s="1" t="s">
        <v>0</v>
      </c>
      <c r="CT91" s="1" t="s">
        <v>0</v>
      </c>
      <c r="CU91" s="1" t="s">
        <v>0</v>
      </c>
      <c r="CV91" s="1" t="s">
        <v>0</v>
      </c>
      <c r="CW91" s="1" t="s">
        <v>0</v>
      </c>
      <c r="CX91" s="1" t="s">
        <v>0</v>
      </c>
      <c r="CY91" s="1" t="s">
        <v>0</v>
      </c>
      <c r="CZ91" s="1" t="s">
        <v>0</v>
      </c>
      <c r="DA91" s="1" t="s">
        <v>0</v>
      </c>
      <c r="DB91" s="1" t="s">
        <v>0</v>
      </c>
      <c r="DC91" s="1" t="s">
        <v>0</v>
      </c>
      <c r="DD91" s="1" t="s">
        <v>0</v>
      </c>
      <c r="DE91" s="1" t="s">
        <v>0</v>
      </c>
      <c r="DF91" s="1" t="s">
        <v>0</v>
      </c>
      <c r="DG91" s="1" t="s">
        <v>0</v>
      </c>
      <c r="DH91" s="1" t="s">
        <v>0</v>
      </c>
      <c r="DI91" s="1" t="s">
        <v>0</v>
      </c>
      <c r="DJ91" s="1" t="s">
        <v>0</v>
      </c>
      <c r="DK91" s="1" t="s">
        <v>0</v>
      </c>
      <c r="DL91" s="1" t="s">
        <v>0</v>
      </c>
      <c r="DM91" s="1" t="s">
        <v>0</v>
      </c>
      <c r="DN91" s="1" t="s">
        <v>0</v>
      </c>
      <c r="DO91" s="1" t="s">
        <v>0</v>
      </c>
      <c r="DP91" s="1" t="s">
        <v>0</v>
      </c>
      <c r="DQ91" s="1" t="s">
        <v>0</v>
      </c>
      <c r="DR91" s="1" t="s">
        <v>0</v>
      </c>
      <c r="DS91" s="1" t="s">
        <v>0</v>
      </c>
      <c r="DT91" s="1" t="s">
        <v>0</v>
      </c>
      <c r="DU91" s="1" t="s">
        <v>0</v>
      </c>
      <c r="DV91" s="1" t="s">
        <v>0</v>
      </c>
      <c r="DW91" s="1" t="s">
        <v>0</v>
      </c>
      <c r="DX91" s="1" t="s">
        <v>0</v>
      </c>
      <c r="DY91" s="1" t="s">
        <v>0</v>
      </c>
      <c r="DZ91" s="1" t="s">
        <v>0</v>
      </c>
      <c r="EA91" s="1" t="s">
        <v>0</v>
      </c>
      <c r="EB91" s="1" t="s">
        <v>0</v>
      </c>
      <c r="EC91" s="1" t="s">
        <v>0</v>
      </c>
      <c r="ED91" s="1" t="s">
        <v>0</v>
      </c>
      <c r="EE91" s="1" t="s">
        <v>0</v>
      </c>
      <c r="EF91" s="1" t="s">
        <v>0</v>
      </c>
      <c r="EG91" s="1" t="s">
        <v>0</v>
      </c>
      <c r="EH91" s="1" t="s">
        <v>0</v>
      </c>
      <c r="EI91" s="1" t="s">
        <v>0</v>
      </c>
      <c r="EJ91" s="1" t="s">
        <v>0</v>
      </c>
      <c r="EK91" s="1" t="s">
        <v>0</v>
      </c>
      <c r="EL91" s="1" t="s">
        <v>0</v>
      </c>
      <c r="EM91" s="1" t="s">
        <v>0</v>
      </c>
      <c r="EN91" s="1" t="s">
        <v>0</v>
      </c>
      <c r="EO91" s="1" t="s">
        <v>0</v>
      </c>
      <c r="EP91" s="1" t="s">
        <v>0</v>
      </c>
      <c r="EQ91" s="1" t="s">
        <v>0</v>
      </c>
      <c r="ER91" s="1" t="s">
        <v>0</v>
      </c>
      <c r="ES91" s="1" t="s">
        <v>0</v>
      </c>
      <c r="ET91" s="1" t="s">
        <v>0</v>
      </c>
      <c r="EU91" s="1" t="s">
        <v>0</v>
      </c>
      <c r="EV91" s="1" t="s">
        <v>0</v>
      </c>
      <c r="EW91" s="1" t="s">
        <v>0</v>
      </c>
      <c r="EX91" s="1" t="s">
        <v>0</v>
      </c>
      <c r="EY91" s="1" t="s">
        <v>0</v>
      </c>
      <c r="EZ91" s="1" t="s">
        <v>0</v>
      </c>
      <c r="FA91" s="1" t="s">
        <v>0</v>
      </c>
      <c r="FB91" s="1" t="s">
        <v>0</v>
      </c>
      <c r="FC91" s="1" t="s">
        <v>0</v>
      </c>
      <c r="FD91" s="1" t="s">
        <v>0</v>
      </c>
      <c r="FE91" s="1" t="s">
        <v>0</v>
      </c>
      <c r="FF91" s="1" t="s">
        <v>0</v>
      </c>
      <c r="FG91" s="1" t="s">
        <v>0</v>
      </c>
      <c r="FH91" s="1" t="s">
        <v>0</v>
      </c>
      <c r="FI91" s="1" t="s">
        <v>0</v>
      </c>
      <c r="FJ91" s="1" t="s">
        <v>0</v>
      </c>
      <c r="FK91" s="1" t="s">
        <v>0</v>
      </c>
      <c r="FL91" s="1" t="s">
        <v>0</v>
      </c>
      <c r="FM91" s="1" t="s">
        <v>0</v>
      </c>
      <c r="FN91" s="1" t="s">
        <v>0</v>
      </c>
      <c r="FO91" s="1" t="s">
        <v>0</v>
      </c>
      <c r="FP91" s="1" t="s">
        <v>0</v>
      </c>
      <c r="FQ91" s="1" t="s">
        <v>0</v>
      </c>
      <c r="FR91" s="1" t="s">
        <v>0</v>
      </c>
      <c r="FS91" s="1" t="s">
        <v>0</v>
      </c>
      <c r="FT91" s="1" t="s">
        <v>0</v>
      </c>
      <c r="FU91" s="1" t="s">
        <v>0</v>
      </c>
      <c r="FV91" s="1" t="s">
        <v>0</v>
      </c>
      <c r="FW91" s="1" t="s">
        <v>0</v>
      </c>
      <c r="FX91" s="1" t="s">
        <v>0</v>
      </c>
      <c r="FY91" s="1" t="s">
        <v>0</v>
      </c>
      <c r="FZ91" s="1" t="s">
        <v>0</v>
      </c>
      <c r="GA91" s="1" t="s">
        <v>0</v>
      </c>
      <c r="GB91" s="1" t="s">
        <v>0</v>
      </c>
      <c r="GC91" s="1" t="s">
        <v>0</v>
      </c>
      <c r="GD91" s="1" t="s">
        <v>0</v>
      </c>
      <c r="GE91" s="1" t="s">
        <v>0</v>
      </c>
      <c r="GF91" s="1" t="s">
        <v>0</v>
      </c>
      <c r="GG91" s="1" t="s">
        <v>0</v>
      </c>
      <c r="GH91" s="1" t="s">
        <v>0</v>
      </c>
      <c r="GI91" s="1" t="s">
        <v>0</v>
      </c>
      <c r="GJ91" s="1" t="s">
        <v>0</v>
      </c>
      <c r="GK91" s="1" t="s">
        <v>0</v>
      </c>
      <c r="GL91" s="1" t="s">
        <v>0</v>
      </c>
      <c r="GM91" s="1" t="s">
        <v>0</v>
      </c>
      <c r="GN91" s="1" t="s">
        <v>0</v>
      </c>
      <c r="GO91" s="1" t="s">
        <v>0</v>
      </c>
      <c r="GP91" s="1" t="s">
        <v>0</v>
      </c>
      <c r="GQ91" s="1" t="s">
        <v>0</v>
      </c>
      <c r="GR91" s="1" t="s">
        <v>0</v>
      </c>
      <c r="GS91" s="1" t="s">
        <v>0</v>
      </c>
      <c r="GT91" s="1" t="s">
        <v>0</v>
      </c>
      <c r="GU91" s="1" t="s">
        <v>0</v>
      </c>
      <c r="GV91" s="1" t="s">
        <v>0</v>
      </c>
      <c r="GW91" s="1" t="s">
        <v>0</v>
      </c>
      <c r="GX91" s="1" t="s">
        <v>0</v>
      </c>
      <c r="GY91" s="1" t="s">
        <v>0</v>
      </c>
      <c r="GZ91" s="1" t="s">
        <v>0</v>
      </c>
      <c r="HA91" s="1" t="s">
        <v>0</v>
      </c>
      <c r="HB91" s="1" t="s">
        <v>0</v>
      </c>
      <c r="HC91" s="1" t="s">
        <v>0</v>
      </c>
      <c r="HD91" s="1" t="s">
        <v>0</v>
      </c>
      <c r="HE91" s="1" t="s">
        <v>0</v>
      </c>
      <c r="HF91" s="1" t="s">
        <v>0</v>
      </c>
      <c r="HG91" s="1" t="s">
        <v>0</v>
      </c>
      <c r="HH91" s="1" t="s">
        <v>0</v>
      </c>
      <c r="HI91" s="1" t="s">
        <v>0</v>
      </c>
      <c r="HJ91" s="1" t="s">
        <v>0</v>
      </c>
      <c r="HK91" s="1" t="s">
        <v>0</v>
      </c>
      <c r="HL91" s="1" t="s">
        <v>0</v>
      </c>
      <c r="HM91" s="1" t="s">
        <v>0</v>
      </c>
      <c r="HN91" s="1" t="s">
        <v>0</v>
      </c>
      <c r="HO91" s="1" t="s">
        <v>0</v>
      </c>
      <c r="HP91" s="1" t="s">
        <v>0</v>
      </c>
      <c r="HQ91" s="1" t="s">
        <v>0</v>
      </c>
      <c r="HR91" s="1" t="s">
        <v>0</v>
      </c>
      <c r="HS91" s="1" t="s">
        <v>0</v>
      </c>
      <c r="HT91" s="1" t="s">
        <v>0</v>
      </c>
      <c r="HU91" s="1" t="s">
        <v>0</v>
      </c>
      <c r="HV91" s="1" t="s">
        <v>0</v>
      </c>
      <c r="HW91" s="1" t="s">
        <v>0</v>
      </c>
      <c r="HX91" s="1" t="s">
        <v>0</v>
      </c>
      <c r="HY91" s="1" t="s">
        <v>0</v>
      </c>
      <c r="HZ91" s="1" t="s">
        <v>0</v>
      </c>
      <c r="IA91" s="1" t="s">
        <v>0</v>
      </c>
      <c r="IB91" s="1" t="s">
        <v>0</v>
      </c>
      <c r="IC91" s="1" t="s">
        <v>0</v>
      </c>
      <c r="ID91" s="1" t="s">
        <v>0</v>
      </c>
      <c r="IE91" s="1" t="s">
        <v>0</v>
      </c>
      <c r="IF91" s="1" t="s">
        <v>0</v>
      </c>
      <c r="IG91" s="1" t="s">
        <v>0</v>
      </c>
      <c r="IH91" s="1" t="s">
        <v>0</v>
      </c>
      <c r="II91" s="1" t="s">
        <v>0</v>
      </c>
    </row>
    <row r="92" spans="1:243" x14ac:dyDescent="0.25">
      <c r="A92" s="1" t="s">
        <v>1720</v>
      </c>
      <c r="B92" s="4" t="s">
        <v>421</v>
      </c>
      <c r="C92" s="4" t="s">
        <v>422</v>
      </c>
      <c r="D92" s="35">
        <v>329763.29239061603</v>
      </c>
      <c r="E92" s="35">
        <v>296552.670564114</v>
      </c>
      <c r="F92" s="35">
        <v>444874.69738220598</v>
      </c>
      <c r="G92" s="35">
        <v>279199.76345392299</v>
      </c>
      <c r="H92" s="35">
        <v>643812.10907988297</v>
      </c>
      <c r="I92" s="35">
        <v>452279.72329364001</v>
      </c>
      <c r="J92" s="35">
        <v>572566.44880454498</v>
      </c>
      <c r="K92" s="35">
        <v>357917.22825434798</v>
      </c>
      <c r="L92" s="35">
        <v>276029.61252474203</v>
      </c>
      <c r="M92" s="35">
        <v>579079.19591318595</v>
      </c>
      <c r="N92" s="1">
        <v>452115.97375105403</v>
      </c>
      <c r="O92" s="1">
        <v>353504.47483643302</v>
      </c>
      <c r="P92" s="1">
        <v>329873.51697538898</v>
      </c>
      <c r="Q92" s="1">
        <v>281214.83777957998</v>
      </c>
      <c r="R92" s="1">
        <v>508377.480657604</v>
      </c>
      <c r="S92" s="1">
        <v>285386.21222532802</v>
      </c>
      <c r="T92" s="1">
        <v>353330.68526370998</v>
      </c>
      <c r="U92" s="1">
        <v>461905.84687322</v>
      </c>
      <c r="V92" s="1">
        <v>435576.44392040401</v>
      </c>
      <c r="W92" s="1">
        <v>268039.02190607699</v>
      </c>
      <c r="X92" s="1">
        <v>465894.80159226799</v>
      </c>
      <c r="Y92" s="1">
        <v>435631.35313238099</v>
      </c>
      <c r="Z92" s="1">
        <v>317869.85646198702</v>
      </c>
      <c r="AA92" s="1">
        <v>363776.91316718701</v>
      </c>
      <c r="AB92" s="1">
        <v>320213.53035990102</v>
      </c>
      <c r="AC92" s="1">
        <v>345305.074970524</v>
      </c>
      <c r="AD92" s="1">
        <v>333339.756760602</v>
      </c>
      <c r="AE92" s="1">
        <v>704889.87814987695</v>
      </c>
      <c r="AF92" s="1">
        <v>314008.16252078401</v>
      </c>
      <c r="AG92" s="1">
        <v>335863.87292340602</v>
      </c>
      <c r="AH92" s="1">
        <v>293659.42259594402</v>
      </c>
      <c r="AI92" s="1">
        <v>322804.57177355699</v>
      </c>
      <c r="AJ92" s="1">
        <v>339958.82926769101</v>
      </c>
      <c r="AK92" s="1">
        <v>404125.17540186201</v>
      </c>
      <c r="AL92" s="1">
        <v>427785.635484748</v>
      </c>
      <c r="AM92" s="1">
        <v>229072.12310879299</v>
      </c>
      <c r="AN92" s="1">
        <v>558706.48681592499</v>
      </c>
      <c r="AO92" s="1">
        <v>459344.89230164501</v>
      </c>
      <c r="AP92" s="1">
        <v>326245.46899690601</v>
      </c>
      <c r="AQ92" s="1">
        <v>738837.95845069306</v>
      </c>
      <c r="AR92" s="1">
        <v>488029.07158723701</v>
      </c>
      <c r="AS92" s="1">
        <v>315545.77702191001</v>
      </c>
      <c r="AT92" s="1">
        <v>235134.708677941</v>
      </c>
      <c r="AU92" s="1">
        <v>576533.43832773995</v>
      </c>
      <c r="AV92" s="1">
        <v>319774.738450907</v>
      </c>
      <c r="AW92" s="1">
        <v>245942.97836940299</v>
      </c>
      <c r="AX92" s="1">
        <v>424805.032324481</v>
      </c>
      <c r="AY92" s="1">
        <v>591321.28590760403</v>
      </c>
      <c r="AZ92" s="1">
        <v>616391.17240417004</v>
      </c>
      <c r="BA92" s="1">
        <v>261966.65041071799</v>
      </c>
      <c r="BB92" s="1">
        <v>392552.93175905797</v>
      </c>
      <c r="BC92" s="1">
        <v>413325.58679277601</v>
      </c>
      <c r="BD92" s="1">
        <v>345699.85244593897</v>
      </c>
      <c r="BE92" s="1">
        <v>316648.72592864698</v>
      </c>
      <c r="BF92" s="1">
        <v>420741.38776226202</v>
      </c>
      <c r="BG92" s="1">
        <v>230953.26856393501</v>
      </c>
      <c r="BH92" s="1">
        <v>343807.06372606498</v>
      </c>
      <c r="BI92" s="1">
        <v>533964.28724619094</v>
      </c>
      <c r="BJ92" s="1">
        <v>276940.60371620598</v>
      </c>
      <c r="BK92" s="1">
        <v>529501.659632758</v>
      </c>
      <c r="BL92" s="1">
        <v>312354.74296915199</v>
      </c>
      <c r="BM92" s="1">
        <v>276553.83995160798</v>
      </c>
      <c r="BN92" s="1">
        <v>682499.53325409</v>
      </c>
      <c r="BO92" s="1">
        <v>236534.73726207099</v>
      </c>
      <c r="BP92" s="1">
        <v>283344.99223292602</v>
      </c>
      <c r="BQ92" s="1">
        <v>344697.33028776199</v>
      </c>
      <c r="BR92" s="1">
        <v>515966.397228271</v>
      </c>
      <c r="BS92" s="1">
        <v>301976.40630445897</v>
      </c>
      <c r="BT92" s="1">
        <v>424037.95888200903</v>
      </c>
      <c r="BU92" s="1">
        <v>226509.30096582099</v>
      </c>
      <c r="BV92" s="1">
        <v>317875.15498024499</v>
      </c>
      <c r="BW92" s="1">
        <v>266645.200248843</v>
      </c>
      <c r="BX92" s="1">
        <v>444639.90595629398</v>
      </c>
      <c r="BY92" s="1">
        <v>256475.57919886499</v>
      </c>
      <c r="BZ92" s="1">
        <v>314033.22876096499</v>
      </c>
      <c r="CA92" s="1">
        <v>395379.73907450098</v>
      </c>
      <c r="CB92" s="1">
        <v>267646.52823687799</v>
      </c>
      <c r="CC92" s="1">
        <v>276373.57975137001</v>
      </c>
      <c r="CD92" s="1">
        <v>242863.58814716199</v>
      </c>
      <c r="CE92" s="1">
        <v>510784.05351957103</v>
      </c>
      <c r="CF92" s="1">
        <v>529941.95133410103</v>
      </c>
      <c r="CG92" s="1">
        <v>232035.77167517101</v>
      </c>
      <c r="CH92" s="1">
        <v>374476.36515506398</v>
      </c>
      <c r="CI92" s="1">
        <v>562269.60632599797</v>
      </c>
      <c r="CJ92" s="1">
        <v>313788.99141421</v>
      </c>
      <c r="CK92" s="1">
        <v>503992.90216115298</v>
      </c>
      <c r="CL92" s="1">
        <v>264255.09029850399</v>
      </c>
      <c r="CM92" s="1">
        <v>512759.63984182401</v>
      </c>
      <c r="CN92" s="1">
        <v>340401.74117921002</v>
      </c>
      <c r="CO92" s="1">
        <v>200221.661995901</v>
      </c>
      <c r="CP92" s="1">
        <v>274492.59676379402</v>
      </c>
      <c r="CQ92" s="1">
        <v>387894.27324000403</v>
      </c>
      <c r="CR92" s="1">
        <v>508817.76355029701</v>
      </c>
      <c r="CS92" s="1">
        <v>1042687.10138423</v>
      </c>
      <c r="CT92" s="1">
        <v>318064.32349565398</v>
      </c>
      <c r="CU92" s="1">
        <v>333435.98136626102</v>
      </c>
      <c r="CV92" s="1">
        <v>282185.767616242</v>
      </c>
      <c r="CW92" s="1">
        <v>533317.47348253697</v>
      </c>
      <c r="CX92" s="1">
        <v>283996.19386505598</v>
      </c>
      <c r="CY92" s="1">
        <v>254660.22782301801</v>
      </c>
      <c r="CZ92" s="1">
        <v>264415.39902229101</v>
      </c>
      <c r="DA92" s="1">
        <v>204118.05830737</v>
      </c>
      <c r="DB92" s="1">
        <v>270863.05283899902</v>
      </c>
      <c r="DC92" s="1">
        <v>583631.49342859106</v>
      </c>
      <c r="DD92" s="1">
        <v>374749.42956640001</v>
      </c>
      <c r="DE92" s="1">
        <v>437326.86947748403</v>
      </c>
      <c r="DF92" s="1">
        <v>360442.72177797602</v>
      </c>
      <c r="DG92" s="1">
        <v>305891.62900194898</v>
      </c>
      <c r="DH92" s="1">
        <v>303418.958640764</v>
      </c>
      <c r="DI92" s="1">
        <v>324805.90416762099</v>
      </c>
      <c r="DJ92" s="1">
        <v>403661.68584069901</v>
      </c>
      <c r="DK92" s="1">
        <v>245600.809529305</v>
      </c>
      <c r="DL92" s="1">
        <v>315578.33300515299</v>
      </c>
      <c r="DM92" s="1">
        <v>291749.738780502</v>
      </c>
      <c r="DN92" s="1">
        <v>284067.87313345302</v>
      </c>
      <c r="DO92" s="1">
        <v>347316.45394542598</v>
      </c>
      <c r="DP92" s="1">
        <v>245777.959898656</v>
      </c>
      <c r="DQ92" s="1">
        <v>592629.28370590904</v>
      </c>
      <c r="DR92" s="1">
        <v>372595.92676157202</v>
      </c>
      <c r="DS92" s="1">
        <v>707302.96606611204</v>
      </c>
      <c r="DT92" s="1">
        <v>199717.46768682401</v>
      </c>
      <c r="DU92" s="1">
        <v>330046.92305230198</v>
      </c>
      <c r="DV92" s="1">
        <v>205183.75479730501</v>
      </c>
      <c r="DW92" s="1">
        <v>310248.34864995599</v>
      </c>
      <c r="DX92" s="1">
        <v>270703.16526171099</v>
      </c>
      <c r="DY92" s="1">
        <v>303420.61844960798</v>
      </c>
      <c r="DZ92" s="1">
        <v>446806.19726782199</v>
      </c>
      <c r="EA92" s="1">
        <v>251419.78669935401</v>
      </c>
      <c r="EB92" s="1">
        <v>268636.68168373598</v>
      </c>
      <c r="EC92" s="1">
        <v>341619.22575579298</v>
      </c>
      <c r="ED92" s="1">
        <v>490681.04377210297</v>
      </c>
      <c r="EE92" s="1">
        <v>375601.079717335</v>
      </c>
      <c r="EF92" s="1">
        <v>308639.44866825099</v>
      </c>
      <c r="EG92" s="1">
        <v>336189.55555833201</v>
      </c>
      <c r="EH92" s="1">
        <v>219620.34387360999</v>
      </c>
      <c r="EI92" s="1">
        <v>341585.50228402502</v>
      </c>
      <c r="EJ92" s="1">
        <v>218021.643650832</v>
      </c>
      <c r="EK92" s="1">
        <v>138189.27756075401</v>
      </c>
      <c r="EL92" s="1">
        <v>198033.03519308701</v>
      </c>
      <c r="EM92" s="1">
        <v>282296.57668368699</v>
      </c>
      <c r="EN92" s="1">
        <v>475710.197616953</v>
      </c>
      <c r="EO92" s="1">
        <v>198408.19128621399</v>
      </c>
      <c r="EP92" s="1">
        <v>248121.988909404</v>
      </c>
      <c r="EQ92" s="1">
        <v>295645.45488614799</v>
      </c>
      <c r="ER92" s="1">
        <v>359949.24387796101</v>
      </c>
      <c r="ES92" s="1">
        <v>292475.747079894</v>
      </c>
      <c r="ET92" s="1">
        <v>354475.66723502398</v>
      </c>
      <c r="EU92" s="1">
        <v>684818.56900640705</v>
      </c>
      <c r="EV92" s="1">
        <v>379489.82529271703</v>
      </c>
      <c r="EW92" s="1">
        <v>290641.968038861</v>
      </c>
      <c r="EX92" s="1">
        <v>307701.94821380998</v>
      </c>
      <c r="EY92" s="1">
        <v>225079.034929969</v>
      </c>
      <c r="EZ92" s="1">
        <v>261491.289807705</v>
      </c>
      <c r="FA92" s="1">
        <v>287578.40001850302</v>
      </c>
      <c r="FB92" s="1">
        <v>383723.26119236101</v>
      </c>
      <c r="FC92" s="1">
        <v>301444.89004320698</v>
      </c>
      <c r="FD92" s="1">
        <v>375247.93733847199</v>
      </c>
      <c r="FE92" s="1">
        <v>345216.74561058701</v>
      </c>
      <c r="FF92" s="1">
        <v>321388.80482945801</v>
      </c>
      <c r="FG92" s="1">
        <v>353288.70664293697</v>
      </c>
      <c r="FH92" s="1">
        <v>383169.81287608802</v>
      </c>
      <c r="FI92" s="1">
        <v>255034.33796968401</v>
      </c>
      <c r="FJ92" s="1">
        <v>339980.540648653</v>
      </c>
      <c r="FK92" s="1">
        <v>238951.243990819</v>
      </c>
      <c r="FL92" s="1">
        <v>369145.513517891</v>
      </c>
      <c r="FM92" s="1">
        <v>272522.69233503001</v>
      </c>
      <c r="FN92" s="1">
        <v>333272.29623444902</v>
      </c>
      <c r="FO92" s="1">
        <v>328496.20808319398</v>
      </c>
      <c r="FP92" s="1">
        <v>285703.53445602598</v>
      </c>
      <c r="FQ92" s="1">
        <v>282634.17956244602</v>
      </c>
      <c r="FR92" s="1">
        <v>301435.40800356498</v>
      </c>
      <c r="FS92" s="1">
        <v>305649.41672923299</v>
      </c>
      <c r="FT92" s="1">
        <v>373789.14127680101</v>
      </c>
      <c r="FU92" s="1">
        <v>161429.30564385801</v>
      </c>
      <c r="FV92" s="1">
        <v>384931.82498758897</v>
      </c>
      <c r="FW92" s="1">
        <v>205131.54659805601</v>
      </c>
      <c r="FX92" s="1">
        <v>296428.37237881398</v>
      </c>
      <c r="FY92" s="1">
        <v>406582.32118960703</v>
      </c>
      <c r="FZ92" s="1">
        <v>189907.02022505499</v>
      </c>
      <c r="GA92" s="1">
        <v>396707.73223962099</v>
      </c>
      <c r="GB92" s="1">
        <v>286685.10061549197</v>
      </c>
      <c r="GC92" s="1">
        <v>537016.54180501704</v>
      </c>
      <c r="GD92" s="1">
        <v>349059.52651744703</v>
      </c>
      <c r="GE92" s="1">
        <v>295183.67374138901</v>
      </c>
      <c r="GF92" s="1">
        <v>301953.27987288497</v>
      </c>
      <c r="GG92" s="1">
        <v>313221.07901517203</v>
      </c>
      <c r="GH92" s="1">
        <v>292615.25222522602</v>
      </c>
      <c r="GI92" s="1">
        <v>281908.22232538898</v>
      </c>
      <c r="GJ92" s="1">
        <v>416959.02741394902</v>
      </c>
      <c r="GK92" s="1">
        <v>726542.57802592102</v>
      </c>
      <c r="GL92" s="1">
        <v>384235.78789864102</v>
      </c>
      <c r="GM92" s="1">
        <v>404946.17312170402</v>
      </c>
      <c r="GN92" s="1">
        <v>645519.78814451199</v>
      </c>
      <c r="GO92" s="1">
        <v>268928.87600188801</v>
      </c>
      <c r="GP92" s="1">
        <v>278188.85585060302</v>
      </c>
      <c r="GQ92" s="1">
        <v>447701.92330278299</v>
      </c>
      <c r="GR92" s="1">
        <v>290788.990762431</v>
      </c>
      <c r="GS92" s="1">
        <v>427645.55240742897</v>
      </c>
      <c r="GT92" s="1">
        <v>240420.10176372199</v>
      </c>
      <c r="GU92" s="1">
        <v>271779.473671304</v>
      </c>
      <c r="GV92" s="1">
        <v>317841.02546838502</v>
      </c>
      <c r="GW92" s="1">
        <v>315437.446250287</v>
      </c>
      <c r="GX92" s="1">
        <v>203527.85406778401</v>
      </c>
      <c r="GY92" s="1">
        <v>510869.49530246801</v>
      </c>
      <c r="GZ92" s="1">
        <v>250896.72435831701</v>
      </c>
      <c r="HA92" s="1">
        <v>325581.22028025403</v>
      </c>
      <c r="HB92" s="1">
        <v>352444.11302868102</v>
      </c>
      <c r="HC92" s="1">
        <v>240298.69827300901</v>
      </c>
      <c r="HD92" s="1">
        <v>343647.61830200598</v>
      </c>
      <c r="HE92" s="1">
        <v>349842.22634529398</v>
      </c>
      <c r="HF92" s="1">
        <v>219863.39056156401</v>
      </c>
      <c r="HG92" s="1">
        <v>191659.82223625199</v>
      </c>
      <c r="HH92" s="1">
        <v>323020.72634662001</v>
      </c>
      <c r="HI92" s="1">
        <v>351613.99881827598</v>
      </c>
      <c r="HJ92" s="1">
        <v>228321.970025563</v>
      </c>
      <c r="HK92" s="1">
        <v>345017.05692922301</v>
      </c>
      <c r="HL92" s="1">
        <v>239792.22575567101</v>
      </c>
      <c r="HM92" s="1">
        <v>244249.881140524</v>
      </c>
      <c r="HN92" s="1">
        <v>388143.46298356302</v>
      </c>
      <c r="HO92" s="1">
        <v>220370.01950935699</v>
      </c>
      <c r="HP92" s="1">
        <v>234018.958536925</v>
      </c>
      <c r="HQ92" s="1">
        <v>273379.40804758301</v>
      </c>
      <c r="HR92" s="1">
        <v>257340.57369958801</v>
      </c>
      <c r="HS92" s="1">
        <v>224625.435399154</v>
      </c>
      <c r="HT92" s="1">
        <v>259377.79119678299</v>
      </c>
      <c r="HU92" s="1">
        <v>202042.62165430299</v>
      </c>
      <c r="HV92" s="1">
        <v>258384.18742904099</v>
      </c>
      <c r="HW92" s="1">
        <v>254756.85990780199</v>
      </c>
      <c r="HX92" s="1">
        <v>289503.07990585698</v>
      </c>
      <c r="HY92" s="1">
        <v>460419.49847136898</v>
      </c>
      <c r="HZ92" s="1">
        <v>324240.69599571702</v>
      </c>
      <c r="IA92" s="1">
        <v>206153.34503393</v>
      </c>
      <c r="IB92" s="1">
        <v>329132.471270359</v>
      </c>
      <c r="IC92" s="1">
        <v>234328.344698851</v>
      </c>
      <c r="ID92" s="1">
        <v>216317.41347245901</v>
      </c>
      <c r="IE92" s="1">
        <v>199991.76858632901</v>
      </c>
      <c r="IF92" s="1">
        <v>410401.90544527298</v>
      </c>
      <c r="IG92" s="1">
        <v>191198.049549168</v>
      </c>
      <c r="IH92" s="1">
        <v>234183.19584000701</v>
      </c>
      <c r="II92" s="1">
        <v>379358.93664755498</v>
      </c>
    </row>
    <row r="93" spans="1:243" x14ac:dyDescent="0.25">
      <c r="A93" s="1" t="s">
        <v>1721</v>
      </c>
      <c r="B93" s="4" t="s">
        <v>426</v>
      </c>
      <c r="C93" s="4" t="s">
        <v>427</v>
      </c>
      <c r="D93" s="35">
        <v>1889930.3702843201</v>
      </c>
      <c r="E93" s="35">
        <v>2082816.23377277</v>
      </c>
      <c r="F93" s="35">
        <v>2298676.6751597198</v>
      </c>
      <c r="G93" s="35">
        <v>5203082.47636161</v>
      </c>
      <c r="H93" s="35">
        <v>3563846.85813925</v>
      </c>
      <c r="I93" s="35">
        <v>2099069.7979686498</v>
      </c>
      <c r="J93" s="35">
        <v>9146763.7178762406</v>
      </c>
      <c r="K93" s="35">
        <v>28177636.2831554</v>
      </c>
      <c r="L93" s="35">
        <v>1574225.97849125</v>
      </c>
      <c r="M93" s="35">
        <v>3443319.2790675601</v>
      </c>
      <c r="N93" s="1">
        <v>2534009.62395006</v>
      </c>
      <c r="O93" s="1">
        <v>1930905.76814115</v>
      </c>
      <c r="P93" s="1">
        <v>4782670.8929292699</v>
      </c>
      <c r="Q93" s="1">
        <v>2263080.3557935799</v>
      </c>
      <c r="R93" s="1">
        <v>1912523.2099909</v>
      </c>
      <c r="S93" s="1">
        <v>7065068.5931937201</v>
      </c>
      <c r="T93" s="1">
        <v>2067862.6137012299</v>
      </c>
      <c r="U93" s="1">
        <v>2628911.2472469499</v>
      </c>
      <c r="V93" s="1">
        <v>3267979.2049394702</v>
      </c>
      <c r="W93" s="1">
        <v>7624119.47542712</v>
      </c>
      <c r="X93" s="1">
        <v>3050212.8258193498</v>
      </c>
      <c r="Y93" s="1">
        <v>1225827.83693159</v>
      </c>
      <c r="Z93" s="1">
        <v>1511671.3919104401</v>
      </c>
      <c r="AA93" s="1">
        <v>2968392.5597829199</v>
      </c>
      <c r="AB93" s="1">
        <v>7595111.4573922902</v>
      </c>
      <c r="AC93" s="1">
        <v>1238654.1879199401</v>
      </c>
      <c r="AD93" s="1">
        <v>6744898.7296233503</v>
      </c>
      <c r="AE93" s="1">
        <v>3036465.3186345901</v>
      </c>
      <c r="AF93" s="1">
        <v>1644460.62212504</v>
      </c>
      <c r="AG93" s="1">
        <v>1720388.9928046099</v>
      </c>
      <c r="AH93" s="1">
        <v>2200765.85988309</v>
      </c>
      <c r="AI93" s="1">
        <v>9326441.0319024008</v>
      </c>
      <c r="AJ93" s="1">
        <v>1652777.1470500201</v>
      </c>
      <c r="AK93" s="1">
        <v>2284071.0787882302</v>
      </c>
      <c r="AL93" s="1">
        <v>2163357.8854317502</v>
      </c>
      <c r="AM93" s="1">
        <v>11658075.3324666</v>
      </c>
      <c r="AN93" s="1">
        <v>11722830.236604</v>
      </c>
      <c r="AO93" s="1">
        <v>2489432.7271274598</v>
      </c>
      <c r="AP93" s="1">
        <v>2191740.0952151702</v>
      </c>
      <c r="AQ93" s="1">
        <v>1749623.7135578999</v>
      </c>
      <c r="AR93" s="1">
        <v>2059706.7866207999</v>
      </c>
      <c r="AS93" s="1">
        <v>1471250.0934528001</v>
      </c>
      <c r="AT93" s="1">
        <v>2494457.1276410799</v>
      </c>
      <c r="AU93" s="1">
        <v>2222546.8491477398</v>
      </c>
      <c r="AV93" s="1">
        <v>18475709.447487701</v>
      </c>
      <c r="AW93" s="1">
        <v>2808992.4078545999</v>
      </c>
      <c r="AX93" s="1">
        <v>3599229.4028244498</v>
      </c>
      <c r="AY93" s="1">
        <v>2673429.3362627099</v>
      </c>
      <c r="AZ93" s="1">
        <v>1469405.2294656101</v>
      </c>
      <c r="BA93" s="1">
        <v>3673077.8235937702</v>
      </c>
      <c r="BB93" s="1">
        <v>1490255.062598</v>
      </c>
      <c r="BC93" s="1">
        <v>8174783.9044370996</v>
      </c>
      <c r="BD93" s="1">
        <v>1736092.7228722</v>
      </c>
      <c r="BE93" s="1">
        <v>1369390.5495832399</v>
      </c>
      <c r="BF93" s="1">
        <v>2676633.1891173702</v>
      </c>
      <c r="BG93" s="1">
        <v>8993282.7265748102</v>
      </c>
      <c r="BH93" s="1">
        <v>1946286.6107280101</v>
      </c>
      <c r="BI93" s="1">
        <v>2604519.7573133698</v>
      </c>
      <c r="BJ93" s="1">
        <v>1915819.1520893299</v>
      </c>
      <c r="BK93" s="1">
        <v>1581363.1312570099</v>
      </c>
      <c r="BL93" s="1">
        <v>1441997.0322279299</v>
      </c>
      <c r="BM93" s="1">
        <v>10221405.113881299</v>
      </c>
      <c r="BN93" s="1">
        <v>2231658.6066479902</v>
      </c>
      <c r="BO93" s="1">
        <v>1729857.0312849099</v>
      </c>
      <c r="BP93" s="1">
        <v>2404150.1381066199</v>
      </c>
      <c r="BQ93" s="1">
        <v>1945555.08871239</v>
      </c>
      <c r="BR93" s="1">
        <v>1710772.7888148699</v>
      </c>
      <c r="BS93" s="1">
        <v>1525786.6843753499</v>
      </c>
      <c r="BT93" s="1">
        <v>4071168.6303467099</v>
      </c>
      <c r="BU93" s="1">
        <v>1372890.1818653001</v>
      </c>
      <c r="BV93" s="1">
        <v>3752983.3883806202</v>
      </c>
      <c r="BW93" s="1">
        <v>14694699.870707201</v>
      </c>
      <c r="BX93" s="1">
        <v>6073660.90985246</v>
      </c>
      <c r="BY93" s="1">
        <v>1630238.06285154</v>
      </c>
      <c r="BZ93" s="1">
        <v>2579459.1237836299</v>
      </c>
      <c r="CA93" s="1">
        <v>8648741.1153100803</v>
      </c>
      <c r="CB93" s="1">
        <v>1101278.4487600599</v>
      </c>
      <c r="CC93" s="1">
        <v>5755814.5170789901</v>
      </c>
      <c r="CD93" s="1">
        <v>1287482.21305643</v>
      </c>
      <c r="CE93" s="1">
        <v>1705836.75739698</v>
      </c>
      <c r="CF93" s="1">
        <v>2317765.8451913502</v>
      </c>
      <c r="CG93" s="1">
        <v>2160872.7466362901</v>
      </c>
      <c r="CH93" s="1">
        <v>1849999.1127511701</v>
      </c>
      <c r="CI93" s="1">
        <v>4898205.0851764204</v>
      </c>
      <c r="CJ93" s="1">
        <v>2062417.5866834701</v>
      </c>
      <c r="CK93" s="1">
        <v>1333221.9368542901</v>
      </c>
      <c r="CL93" s="1">
        <v>3135481.07357712</v>
      </c>
      <c r="CM93" s="1">
        <v>2476760.82808488</v>
      </c>
      <c r="CN93" s="1">
        <v>2108458.9494214901</v>
      </c>
      <c r="CO93" s="1">
        <v>3324882.2419205201</v>
      </c>
      <c r="CP93" s="1">
        <v>7340336.6427352699</v>
      </c>
      <c r="CQ93" s="1">
        <v>2361155.0319420202</v>
      </c>
      <c r="CR93" s="1">
        <v>2161295.16025761</v>
      </c>
      <c r="CS93" s="1">
        <v>2601874.9143362301</v>
      </c>
      <c r="CT93" s="1">
        <v>1246268.71420334</v>
      </c>
      <c r="CU93" s="1">
        <v>1609295.83747762</v>
      </c>
      <c r="CV93" s="1">
        <v>2553758.6307395198</v>
      </c>
      <c r="CW93" s="1">
        <v>1430827.0297955</v>
      </c>
      <c r="CX93" s="1">
        <v>1174445.9848432899</v>
      </c>
      <c r="CY93" s="1">
        <v>2380985.3872815501</v>
      </c>
      <c r="CZ93" s="1">
        <v>1296814.7539709699</v>
      </c>
      <c r="DA93" s="1">
        <v>1209689.7479053901</v>
      </c>
      <c r="DB93" s="1">
        <v>1563967.8793720501</v>
      </c>
      <c r="DC93" s="1">
        <v>1882950.92221102</v>
      </c>
      <c r="DD93" s="1">
        <v>1216110.8989131199</v>
      </c>
      <c r="DE93" s="1">
        <v>1595144.9516596501</v>
      </c>
      <c r="DF93" s="1">
        <v>1059047.7214068901</v>
      </c>
      <c r="DG93" s="1">
        <v>1292683.30105029</v>
      </c>
      <c r="DH93" s="1">
        <v>1244667.85411221</v>
      </c>
      <c r="DI93" s="1">
        <v>2136903.2812330802</v>
      </c>
      <c r="DJ93" s="1">
        <v>1772295.11163642</v>
      </c>
      <c r="DK93" s="1">
        <v>939625.48754604999</v>
      </c>
      <c r="DL93" s="1">
        <v>6439425.2318897201</v>
      </c>
      <c r="DM93" s="1">
        <v>2692967.1621979098</v>
      </c>
      <c r="DN93" s="1">
        <v>2691016.3712226702</v>
      </c>
      <c r="DO93" s="1">
        <v>1602666.43536417</v>
      </c>
      <c r="DP93" s="1">
        <v>2851973.6785518401</v>
      </c>
      <c r="DQ93" s="1">
        <v>1173686.5430940699</v>
      </c>
      <c r="DR93" s="1">
        <v>1278363.5730664299</v>
      </c>
      <c r="DS93" s="1">
        <v>5815515.4161170302</v>
      </c>
      <c r="DT93" s="1">
        <v>1508201.3704218899</v>
      </c>
      <c r="DU93" s="1">
        <v>6177026.5805290602</v>
      </c>
      <c r="DV93" s="1">
        <v>1944769.57497342</v>
      </c>
      <c r="DW93" s="1">
        <v>5671127.90689818</v>
      </c>
      <c r="DX93" s="1">
        <v>1257210.4632127199</v>
      </c>
      <c r="DY93" s="1">
        <v>1286454.09078142</v>
      </c>
      <c r="DZ93" s="1">
        <v>1978354.57267864</v>
      </c>
      <c r="EA93" s="1">
        <v>1036062.59284612</v>
      </c>
      <c r="EB93" s="1">
        <v>889628.82990722405</v>
      </c>
      <c r="EC93" s="1">
        <v>1894570.0093419501</v>
      </c>
      <c r="ED93" s="1">
        <v>1753670.0827401101</v>
      </c>
      <c r="EE93" s="1">
        <v>11493595.566493601</v>
      </c>
      <c r="EF93" s="1">
        <v>884376.878022569</v>
      </c>
      <c r="EG93" s="1">
        <v>5327384.8030007603</v>
      </c>
      <c r="EH93" s="1">
        <v>3098665.2768378202</v>
      </c>
      <c r="EI93" s="1">
        <v>7015092.9545925101</v>
      </c>
      <c r="EJ93" s="1">
        <v>1285681.6483084799</v>
      </c>
      <c r="EK93" s="1">
        <v>984074.74747961794</v>
      </c>
      <c r="EL93" s="1">
        <v>1892848.0488839999</v>
      </c>
      <c r="EM93" s="1">
        <v>1961051.38938572</v>
      </c>
      <c r="EN93" s="1">
        <v>1382726.2200468299</v>
      </c>
      <c r="EO93" s="1">
        <v>1373047.6057333101</v>
      </c>
      <c r="EP93" s="1">
        <v>1479445.87871451</v>
      </c>
      <c r="EQ93" s="1">
        <v>3258574.8330403999</v>
      </c>
      <c r="ER93" s="1">
        <v>1246277.5925393</v>
      </c>
      <c r="ES93" s="1">
        <v>1405722.38294281</v>
      </c>
      <c r="ET93" s="1">
        <v>3059183.8738346901</v>
      </c>
      <c r="EU93" s="1">
        <v>1423115.3571057799</v>
      </c>
      <c r="EV93" s="1">
        <v>1408855.1839010001</v>
      </c>
      <c r="EW93" s="1">
        <v>3955778.9531342201</v>
      </c>
      <c r="EX93" s="1">
        <v>1318603.97477539</v>
      </c>
      <c r="EY93" s="1">
        <v>2352469.6299241302</v>
      </c>
      <c r="EZ93" s="1">
        <v>3753711.5308934702</v>
      </c>
      <c r="FA93" s="1">
        <v>4061795.92655</v>
      </c>
      <c r="FB93" s="1">
        <v>915427.02248368796</v>
      </c>
      <c r="FC93" s="1">
        <v>9301514.3405319508</v>
      </c>
      <c r="FD93" s="1">
        <v>1853956.6344068199</v>
      </c>
      <c r="FE93" s="1">
        <v>853465.73426067596</v>
      </c>
      <c r="FF93" s="1">
        <v>4359913.7085542697</v>
      </c>
      <c r="FG93" s="1">
        <v>1477206.3608160501</v>
      </c>
      <c r="FH93" s="1">
        <v>2218687.4412862398</v>
      </c>
      <c r="FI93" s="1">
        <v>1273125.7429297799</v>
      </c>
      <c r="FJ93" s="1">
        <v>4800138.3594572404</v>
      </c>
      <c r="FK93" s="1">
        <v>1080773.60447226</v>
      </c>
      <c r="FL93" s="1">
        <v>4602879.4261053698</v>
      </c>
      <c r="FM93" s="1">
        <v>4796544.18408293</v>
      </c>
      <c r="FN93" s="1">
        <v>1579615.3620829501</v>
      </c>
      <c r="FO93" s="1">
        <v>1305315.6226570699</v>
      </c>
      <c r="FP93" s="1">
        <v>1174467.0153912499</v>
      </c>
      <c r="FQ93" s="1">
        <v>2377026.7615550798</v>
      </c>
      <c r="FR93" s="1">
        <v>1267166.8467989699</v>
      </c>
      <c r="FS93" s="1">
        <v>3794980.6949068401</v>
      </c>
      <c r="FT93" s="1">
        <v>1083550.3853940801</v>
      </c>
      <c r="FU93" s="1">
        <v>966289.90869247995</v>
      </c>
      <c r="FV93" s="1">
        <v>1873958.63049212</v>
      </c>
      <c r="FW93" s="1">
        <v>4081835.1241411199</v>
      </c>
      <c r="FX93" s="1">
        <v>859303.96746044804</v>
      </c>
      <c r="FY93" s="1">
        <v>1335813.84154006</v>
      </c>
      <c r="FZ93" s="1">
        <v>1827857.1453843699</v>
      </c>
      <c r="GA93" s="1">
        <v>1468998.23228252</v>
      </c>
      <c r="GB93" s="1">
        <v>3597530.9381891</v>
      </c>
      <c r="GC93" s="1">
        <v>1223963.7267653099</v>
      </c>
      <c r="GD93" s="1">
        <v>3445606.8103809701</v>
      </c>
      <c r="GE93" s="1">
        <v>1612202.20963068</v>
      </c>
      <c r="GF93" s="1">
        <v>1693968.8912434101</v>
      </c>
      <c r="GG93" s="1">
        <v>2068630.0919475099</v>
      </c>
      <c r="GH93" s="1">
        <v>1990942.29402266</v>
      </c>
      <c r="GI93" s="1">
        <v>1263205.2550782401</v>
      </c>
      <c r="GJ93" s="1">
        <v>1547583.84882877</v>
      </c>
      <c r="GK93" s="1">
        <v>1616248.47344492</v>
      </c>
      <c r="GL93" s="1">
        <v>1385573.0860160301</v>
      </c>
      <c r="GM93" s="1">
        <v>1272051.10814727</v>
      </c>
      <c r="GN93" s="1">
        <v>1212027.09381339</v>
      </c>
      <c r="GO93" s="1">
        <v>1146017.07248034</v>
      </c>
      <c r="GP93" s="1">
        <v>2065241.70397803</v>
      </c>
      <c r="GQ93" s="1">
        <v>6459591.3592496105</v>
      </c>
      <c r="GR93" s="1">
        <v>1489786.3431810399</v>
      </c>
      <c r="GS93" s="1">
        <v>1766794.8584654599</v>
      </c>
      <c r="GT93" s="1">
        <v>1067890.5988789001</v>
      </c>
      <c r="GU93" s="1">
        <v>1606384.1613237399</v>
      </c>
      <c r="GV93" s="1">
        <v>1649015.0820611501</v>
      </c>
      <c r="GW93" s="1">
        <v>4019220.5598709099</v>
      </c>
      <c r="GX93" s="1">
        <v>7476943.1155463699</v>
      </c>
      <c r="GY93" s="1">
        <v>1864215.1652736899</v>
      </c>
      <c r="GZ93" s="1">
        <v>1144217.68119269</v>
      </c>
      <c r="HA93" s="1">
        <v>1256687.6423369001</v>
      </c>
      <c r="HB93" s="1">
        <v>1028382.55130167</v>
      </c>
      <c r="HC93" s="1">
        <v>2278220.2928539799</v>
      </c>
      <c r="HD93" s="1">
        <v>1626323.3687513899</v>
      </c>
      <c r="HE93" s="1">
        <v>1244266.0725346699</v>
      </c>
      <c r="HF93" s="1">
        <v>2269017.38651089</v>
      </c>
      <c r="HG93" s="1">
        <v>872219.93946218397</v>
      </c>
      <c r="HH93" s="1">
        <v>2382675.1593666398</v>
      </c>
      <c r="HI93" s="1">
        <v>1261973.9969885601</v>
      </c>
      <c r="HJ93" s="1">
        <v>2396784.1456761998</v>
      </c>
      <c r="HK93" s="1">
        <v>1592319.16518194</v>
      </c>
      <c r="HL93" s="1">
        <v>1017422.54568253</v>
      </c>
      <c r="HM93" s="1">
        <v>6026742.1849899003</v>
      </c>
      <c r="HN93" s="1">
        <v>2042810.62451755</v>
      </c>
      <c r="HO93" s="1">
        <v>2053232.63199346</v>
      </c>
      <c r="HP93" s="1">
        <v>1778658.2920880101</v>
      </c>
      <c r="HQ93" s="1">
        <v>988932.751569391</v>
      </c>
      <c r="HR93" s="1">
        <v>1197359.42473228</v>
      </c>
      <c r="HS93" s="1">
        <v>3520372.2159502399</v>
      </c>
      <c r="HT93" s="1">
        <v>1233523.6191829899</v>
      </c>
      <c r="HU93" s="1">
        <v>5570541.81614256</v>
      </c>
      <c r="HV93" s="1">
        <v>1072182.57369038</v>
      </c>
      <c r="HW93" s="1">
        <v>854290.96883757005</v>
      </c>
      <c r="HX93" s="1">
        <v>1003039.08621241</v>
      </c>
      <c r="HY93" s="1">
        <v>2128948.5374286701</v>
      </c>
      <c r="HZ93" s="1">
        <v>1279823.96466215</v>
      </c>
      <c r="IA93" s="1">
        <v>1134712.51678005</v>
      </c>
      <c r="IB93" s="1">
        <v>907953.21584691701</v>
      </c>
      <c r="IC93" s="1">
        <v>1164925.81933768</v>
      </c>
      <c r="ID93" s="1">
        <v>687697.76564875501</v>
      </c>
      <c r="IE93" s="1">
        <v>3715287.19014672</v>
      </c>
      <c r="IF93" s="1">
        <v>2054549.6727475999</v>
      </c>
      <c r="IG93" s="1">
        <v>3504198.88363369</v>
      </c>
      <c r="IH93" s="1">
        <v>1813637.32576265</v>
      </c>
      <c r="II93" s="1">
        <v>4798556.8919624202</v>
      </c>
    </row>
    <row r="94" spans="1:243" x14ac:dyDescent="0.25">
      <c r="A94" s="1" t="s">
        <v>1722</v>
      </c>
      <c r="B94" s="4" t="s">
        <v>430</v>
      </c>
      <c r="C94" s="4" t="s">
        <v>431</v>
      </c>
      <c r="D94" s="35">
        <v>27833477.256673899</v>
      </c>
      <c r="E94" s="35">
        <v>22236379.5219361</v>
      </c>
      <c r="F94" s="35">
        <v>25750484.001743902</v>
      </c>
      <c r="G94" s="35">
        <v>19596038.9533135</v>
      </c>
      <c r="H94" s="35">
        <v>30816466.381855201</v>
      </c>
      <c r="I94" s="35">
        <v>27550437.3561703</v>
      </c>
      <c r="J94" s="35">
        <v>79061186.453543097</v>
      </c>
      <c r="K94" s="35">
        <v>59507631.2193252</v>
      </c>
      <c r="L94" s="35">
        <v>19089635.5191033</v>
      </c>
      <c r="M94" s="35">
        <v>50787266.0863913</v>
      </c>
      <c r="N94" s="1">
        <v>35621226.516197301</v>
      </c>
      <c r="O94" s="1">
        <v>24167113.219646301</v>
      </c>
      <c r="P94" s="1">
        <v>27470672.313481301</v>
      </c>
      <c r="Q94" s="1">
        <v>36004120.525682397</v>
      </c>
      <c r="R94" s="1">
        <v>39756212.530001998</v>
      </c>
      <c r="S94" s="1">
        <v>26436352.9185583</v>
      </c>
      <c r="T94" s="1">
        <v>26470001.711642899</v>
      </c>
      <c r="U94" s="1">
        <v>31788034.166851301</v>
      </c>
      <c r="V94" s="1">
        <v>30684896.227893502</v>
      </c>
      <c r="W94" s="1">
        <v>36172271.131870203</v>
      </c>
      <c r="X94" s="1">
        <v>33830748.093395904</v>
      </c>
      <c r="Y94" s="1">
        <v>22275333.444383401</v>
      </c>
      <c r="Z94" s="1">
        <v>21664862.6436214</v>
      </c>
      <c r="AA94" s="1">
        <v>25451032.746327098</v>
      </c>
      <c r="AB94" s="1">
        <v>28966579.600584298</v>
      </c>
      <c r="AC94" s="1">
        <v>18444020.170073599</v>
      </c>
      <c r="AD94" s="1">
        <v>25198309.128674999</v>
      </c>
      <c r="AE94" s="1">
        <v>53799708.7880833</v>
      </c>
      <c r="AF94" s="1">
        <v>22025939.857373301</v>
      </c>
      <c r="AG94" s="1">
        <v>37223114.825077198</v>
      </c>
      <c r="AH94" s="1">
        <v>20644264.458546501</v>
      </c>
      <c r="AI94" s="1">
        <v>34435204.067761101</v>
      </c>
      <c r="AJ94" s="1">
        <v>24676841.817462198</v>
      </c>
      <c r="AK94" s="1">
        <v>27378541.420653898</v>
      </c>
      <c r="AL94" s="1">
        <v>19890081.007160202</v>
      </c>
      <c r="AM94" s="1">
        <v>30192074.771203302</v>
      </c>
      <c r="AN94" s="1">
        <v>38562613.988893397</v>
      </c>
      <c r="AO94" s="1">
        <v>38555697.888976298</v>
      </c>
      <c r="AP94" s="1">
        <v>21556360.505022898</v>
      </c>
      <c r="AQ94" s="1">
        <v>28135026.443235599</v>
      </c>
      <c r="AR94" s="1">
        <v>26410190.027799699</v>
      </c>
      <c r="AS94" s="1">
        <v>14156444.9650215</v>
      </c>
      <c r="AT94" s="1">
        <v>19438273.8585766</v>
      </c>
      <c r="AU94" s="1">
        <v>44483272.040058501</v>
      </c>
      <c r="AV94" s="1">
        <v>55215907.469255701</v>
      </c>
      <c r="AW94" s="1">
        <v>24888960.766647201</v>
      </c>
      <c r="AX94" s="1">
        <v>44914542.016050003</v>
      </c>
      <c r="AY94" s="1">
        <v>56324227.437749803</v>
      </c>
      <c r="AZ94" s="1">
        <v>28794797.594227798</v>
      </c>
      <c r="BA94" s="1">
        <v>27543365.9789919</v>
      </c>
      <c r="BB94" s="1">
        <v>19361791.486437999</v>
      </c>
      <c r="BC94" s="1">
        <v>32810537.379072301</v>
      </c>
      <c r="BD94" s="1">
        <v>22877716.124659602</v>
      </c>
      <c r="BE94" s="1">
        <v>20801191.457180802</v>
      </c>
      <c r="BF94" s="1">
        <v>34715917.012244299</v>
      </c>
      <c r="BG94" s="1">
        <v>29807839.834055699</v>
      </c>
      <c r="BH94" s="1">
        <v>27437806.407894399</v>
      </c>
      <c r="BI94" s="1">
        <v>27496509.2486763</v>
      </c>
      <c r="BJ94" s="1">
        <v>28609468.633542601</v>
      </c>
      <c r="BK94" s="1">
        <v>23205970.3092415</v>
      </c>
      <c r="BL94" s="1">
        <v>21589467.638035402</v>
      </c>
      <c r="BM94" s="1">
        <v>45215752.729613803</v>
      </c>
      <c r="BN94" s="1">
        <v>26590349.032363102</v>
      </c>
      <c r="BO94" s="1">
        <v>19233708.609786998</v>
      </c>
      <c r="BP94" s="1">
        <v>23806372.563763499</v>
      </c>
      <c r="BQ94" s="1">
        <v>28648967.7301929</v>
      </c>
      <c r="BR94" s="1">
        <v>26161955.501711201</v>
      </c>
      <c r="BS94" s="1">
        <v>17738066.2381294</v>
      </c>
      <c r="BT94" s="1">
        <v>25954777.074848901</v>
      </c>
      <c r="BU94" s="1">
        <v>15836785.3034158</v>
      </c>
      <c r="BV94" s="1">
        <v>22457949.025011402</v>
      </c>
      <c r="BW94" s="1">
        <v>43217278.180143602</v>
      </c>
      <c r="BX94" s="1">
        <v>41768053.745024301</v>
      </c>
      <c r="BY94" s="1">
        <v>18604651.758894999</v>
      </c>
      <c r="BZ94" s="1">
        <v>22896305.134036299</v>
      </c>
      <c r="CA94" s="1">
        <v>38984947.641272798</v>
      </c>
      <c r="CB94" s="1">
        <v>13551067.9222291</v>
      </c>
      <c r="CC94" s="1">
        <v>25876488.171022698</v>
      </c>
      <c r="CD94" s="1">
        <v>19559650.097034998</v>
      </c>
      <c r="CE94" s="1">
        <v>23359712.328209002</v>
      </c>
      <c r="CF94" s="1">
        <v>41883800.348290503</v>
      </c>
      <c r="CG94" s="1">
        <v>19241919.121573102</v>
      </c>
      <c r="CH94" s="1">
        <v>20873499.7022455</v>
      </c>
      <c r="CI94" s="1">
        <v>32492339.926139299</v>
      </c>
      <c r="CJ94" s="1">
        <v>28850874.159421101</v>
      </c>
      <c r="CK94" s="1">
        <v>21580694.503010102</v>
      </c>
      <c r="CL94" s="1">
        <v>14837497.794164799</v>
      </c>
      <c r="CM94" s="1">
        <v>43285529.216853097</v>
      </c>
      <c r="CN94" s="1">
        <v>25395696.907137599</v>
      </c>
      <c r="CO94" s="1">
        <v>20848208.034521502</v>
      </c>
      <c r="CP94" s="1">
        <v>34899245.951912001</v>
      </c>
      <c r="CQ94" s="1">
        <v>22810363.7695986</v>
      </c>
      <c r="CR94" s="1">
        <v>25289146.000693399</v>
      </c>
      <c r="CS94" s="1">
        <v>45162161.388353497</v>
      </c>
      <c r="CT94" s="1">
        <v>18699060.0482019</v>
      </c>
      <c r="CU94" s="1">
        <v>22629467.194783401</v>
      </c>
      <c r="CV94" s="1">
        <v>26536852.129438501</v>
      </c>
      <c r="CW94" s="1">
        <v>21404444.996167898</v>
      </c>
      <c r="CX94" s="1">
        <v>19272832.908616599</v>
      </c>
      <c r="CY94" s="1">
        <v>21921525.622903202</v>
      </c>
      <c r="CZ94" s="1">
        <v>18128908.157841001</v>
      </c>
      <c r="DA94" s="1">
        <v>14387317.509757699</v>
      </c>
      <c r="DB94" s="1">
        <v>19213495.7202105</v>
      </c>
      <c r="DC94" s="1">
        <v>30743043.6074805</v>
      </c>
      <c r="DD94" s="1">
        <v>24338093.484723501</v>
      </c>
      <c r="DE94" s="1">
        <v>27027410.2436257</v>
      </c>
      <c r="DF94" s="1">
        <v>15386271.3386533</v>
      </c>
      <c r="DG94" s="1">
        <v>19224510.2887027</v>
      </c>
      <c r="DH94" s="1">
        <v>16739355.007874001</v>
      </c>
      <c r="DI94" s="1">
        <v>22453749.321375702</v>
      </c>
      <c r="DJ94" s="1">
        <v>28067856.970301799</v>
      </c>
      <c r="DK94" s="1">
        <v>15198297.209163999</v>
      </c>
      <c r="DL94" s="1">
        <v>21425514.797288701</v>
      </c>
      <c r="DM94" s="1">
        <v>19486978.210748602</v>
      </c>
      <c r="DN94" s="1">
        <v>28805466.427285202</v>
      </c>
      <c r="DO94" s="1">
        <v>20501911.0654248</v>
      </c>
      <c r="DP94" s="1">
        <v>16262142.416225299</v>
      </c>
      <c r="DQ94" s="1">
        <v>19401902.0437296</v>
      </c>
      <c r="DR94" s="1">
        <v>19707495.753513701</v>
      </c>
      <c r="DS94" s="1">
        <v>59097302.414958201</v>
      </c>
      <c r="DT94" s="1">
        <v>14291436.898006</v>
      </c>
      <c r="DU94" s="1">
        <v>24660054.164263401</v>
      </c>
      <c r="DV94" s="1">
        <v>20443488.885666601</v>
      </c>
      <c r="DW94" s="1">
        <v>23243441.5194568</v>
      </c>
      <c r="DX94" s="1">
        <v>17789223.213731602</v>
      </c>
      <c r="DY94" s="1">
        <v>17165036.373947799</v>
      </c>
      <c r="DZ94" s="1">
        <v>14867369.019640099</v>
      </c>
      <c r="EA94" s="1">
        <v>11537579.231466999</v>
      </c>
      <c r="EB94" s="1">
        <v>12065281.4773049</v>
      </c>
      <c r="EC94" s="1">
        <v>24322444.6552337</v>
      </c>
      <c r="ED94" s="1">
        <v>27426390.292301401</v>
      </c>
      <c r="EE94" s="1">
        <v>33149812.736886501</v>
      </c>
      <c r="EF94" s="1">
        <v>13855831.318127399</v>
      </c>
      <c r="EG94" s="1">
        <v>23729679.473265</v>
      </c>
      <c r="EH94" s="1">
        <v>18821976.802142698</v>
      </c>
      <c r="EI94" s="1">
        <v>35418112.103959598</v>
      </c>
      <c r="EJ94" s="1">
        <v>16222710.431344001</v>
      </c>
      <c r="EK94" s="1">
        <v>15811446.0491754</v>
      </c>
      <c r="EL94" s="1">
        <v>17586190.972031701</v>
      </c>
      <c r="EM94" s="1">
        <v>27842014.498267099</v>
      </c>
      <c r="EN94" s="1">
        <v>19627943.641031701</v>
      </c>
      <c r="EO94" s="1">
        <v>13102058.9970787</v>
      </c>
      <c r="EP94" s="1">
        <v>19146051.333902702</v>
      </c>
      <c r="EQ94" s="1">
        <v>20394806.474631801</v>
      </c>
      <c r="ER94" s="1">
        <v>26504009.439871401</v>
      </c>
      <c r="ES94" s="1">
        <v>19164651.753301401</v>
      </c>
      <c r="ET94" s="1">
        <v>34049195.810684197</v>
      </c>
      <c r="EU94" s="1">
        <v>24513647.341713</v>
      </c>
      <c r="EV94" s="1">
        <v>18495028.647819102</v>
      </c>
      <c r="EW94" s="1">
        <v>18924760.1893971</v>
      </c>
      <c r="EX94" s="1">
        <v>16179685.110168699</v>
      </c>
      <c r="EY94" s="1">
        <v>15655279.057812801</v>
      </c>
      <c r="EZ94" s="1">
        <v>20932862.683612298</v>
      </c>
      <c r="FA94" s="1">
        <v>19670152.212651301</v>
      </c>
      <c r="FB94" s="1">
        <v>11307758.893591199</v>
      </c>
      <c r="FC94" s="1">
        <v>27863031.805810198</v>
      </c>
      <c r="FD94" s="1">
        <v>20210052.463136699</v>
      </c>
      <c r="FE94" s="1">
        <v>13020465.0603971</v>
      </c>
      <c r="FF94" s="1">
        <v>19553760.697951399</v>
      </c>
      <c r="FG94" s="1">
        <v>19723059.3399207</v>
      </c>
      <c r="FH94" s="1">
        <v>21351447.921891201</v>
      </c>
      <c r="FI94" s="1">
        <v>15073873.800811499</v>
      </c>
      <c r="FJ94" s="1">
        <v>20555251.694171298</v>
      </c>
      <c r="FK94" s="1">
        <v>15503859.4020679</v>
      </c>
      <c r="FL94" s="1">
        <v>21322816.001208801</v>
      </c>
      <c r="FM94" s="1">
        <v>27306916.2977097</v>
      </c>
      <c r="FN94" s="1">
        <v>16447780.886546399</v>
      </c>
      <c r="FO94" s="1">
        <v>18761832.752632</v>
      </c>
      <c r="FP94" s="1">
        <v>18452721.478942499</v>
      </c>
      <c r="FQ94" s="1">
        <v>16865858.221809801</v>
      </c>
      <c r="FR94" s="1">
        <v>21611133.1125484</v>
      </c>
      <c r="FS94" s="1">
        <v>25773546.758372899</v>
      </c>
      <c r="FT94" s="1">
        <v>14738515.110429799</v>
      </c>
      <c r="FU94" s="1">
        <v>11374990.534866201</v>
      </c>
      <c r="FV94" s="1">
        <v>17675845.165159501</v>
      </c>
      <c r="FW94" s="1">
        <v>17142086.053721</v>
      </c>
      <c r="FX94" s="1">
        <v>11354358.113004699</v>
      </c>
      <c r="FY94" s="1">
        <v>21568667.699566901</v>
      </c>
      <c r="FZ94" s="1">
        <v>10430413.0394198</v>
      </c>
      <c r="GA94" s="1">
        <v>21126457.416233599</v>
      </c>
      <c r="GB94" s="1">
        <v>20599190.104410701</v>
      </c>
      <c r="GC94" s="1">
        <v>23001905.671908699</v>
      </c>
      <c r="GD94" s="1">
        <v>33693962.189737</v>
      </c>
      <c r="GE94" s="1">
        <v>16405836.020002401</v>
      </c>
      <c r="GF94" s="1">
        <v>16350101.4213097</v>
      </c>
      <c r="GG94" s="1">
        <v>19122992.389738601</v>
      </c>
      <c r="GH94" s="1">
        <v>24389765.385946501</v>
      </c>
      <c r="GI94" s="1">
        <v>21525400.443228502</v>
      </c>
      <c r="GJ94" s="1">
        <v>15595659.793278201</v>
      </c>
      <c r="GK94" s="1">
        <v>24814723.839908499</v>
      </c>
      <c r="GL94" s="1">
        <v>27301150.707621399</v>
      </c>
      <c r="GM94" s="1">
        <v>19580179.546495099</v>
      </c>
      <c r="GN94" s="1">
        <v>23651625.4185916</v>
      </c>
      <c r="GO94" s="1">
        <v>17812312.587414801</v>
      </c>
      <c r="GP94" s="1">
        <v>29780415.539198499</v>
      </c>
      <c r="GQ94" s="1">
        <v>51999804.688250497</v>
      </c>
      <c r="GR94" s="1">
        <v>35747629.954724498</v>
      </c>
      <c r="GS94" s="1">
        <v>21285201.379673202</v>
      </c>
      <c r="GT94" s="1">
        <v>12784734.804648999</v>
      </c>
      <c r="GU94" s="1">
        <v>26937616.554940801</v>
      </c>
      <c r="GV94" s="1">
        <v>22309990.0058446</v>
      </c>
      <c r="GW94" s="1">
        <v>43558489.535961397</v>
      </c>
      <c r="GX94" s="1">
        <v>23509252.711697299</v>
      </c>
      <c r="GY94" s="1">
        <v>36032134.861843601</v>
      </c>
      <c r="GZ94" s="1">
        <v>10044114.528660201</v>
      </c>
      <c r="HA94" s="1">
        <v>18268932.798487701</v>
      </c>
      <c r="HB94" s="1">
        <v>15502816.105849</v>
      </c>
      <c r="HC94" s="1">
        <v>20472542.414198801</v>
      </c>
      <c r="HD94" s="1">
        <v>20291418.2263925</v>
      </c>
      <c r="HE94" s="1">
        <v>17806887.146416198</v>
      </c>
      <c r="HF94" s="1">
        <v>11732547.1857819</v>
      </c>
      <c r="HG94" s="1">
        <v>12334222.4213174</v>
      </c>
      <c r="HH94" s="1">
        <v>13924094.513992</v>
      </c>
      <c r="HI94" s="1">
        <v>24352924.779780801</v>
      </c>
      <c r="HJ94" s="1">
        <v>15950716.660470299</v>
      </c>
      <c r="HK94" s="1">
        <v>16968623.9725185</v>
      </c>
      <c r="HL94" s="1">
        <v>14717015.669627201</v>
      </c>
      <c r="HM94" s="1">
        <v>17915050.6651255</v>
      </c>
      <c r="HN94" s="1">
        <v>19384379.6180829</v>
      </c>
      <c r="HO94" s="1">
        <v>18415386.571317699</v>
      </c>
      <c r="HP94" s="1">
        <v>15229571.2117627</v>
      </c>
      <c r="HQ94" s="1">
        <v>14073464.3874215</v>
      </c>
      <c r="HR94" s="1">
        <v>14583695.0630819</v>
      </c>
      <c r="HS94" s="1">
        <v>21139471.470023099</v>
      </c>
      <c r="HT94" s="1">
        <v>13581012.2484519</v>
      </c>
      <c r="HU94" s="1">
        <v>17569623.879779201</v>
      </c>
      <c r="HV94" s="1">
        <v>10309209.9402874</v>
      </c>
      <c r="HW94" s="1">
        <v>13268750.4421212</v>
      </c>
      <c r="HX94" s="1">
        <v>11162149.141460599</v>
      </c>
      <c r="HY94" s="1">
        <v>16788595.939786602</v>
      </c>
      <c r="HZ94" s="1">
        <v>15164786.137182901</v>
      </c>
      <c r="IA94" s="1">
        <v>16610171.306497499</v>
      </c>
      <c r="IB94" s="1">
        <v>14044325.095713999</v>
      </c>
      <c r="IC94" s="1">
        <v>10101201.896097301</v>
      </c>
      <c r="ID94" s="1">
        <v>9536110.2322202493</v>
      </c>
      <c r="IE94" s="1">
        <v>12870891.1729449</v>
      </c>
      <c r="IF94" s="1">
        <v>18917081.663082</v>
      </c>
      <c r="IG94" s="1">
        <v>16148119.62989</v>
      </c>
      <c r="IH94" s="1">
        <v>13323083.765065599</v>
      </c>
      <c r="II94" s="1">
        <v>30574478.976783201</v>
      </c>
    </row>
    <row r="95" spans="1:243" x14ac:dyDescent="0.25">
      <c r="A95" s="1" t="s">
        <v>1723</v>
      </c>
      <c r="B95" s="4" t="s">
        <v>434</v>
      </c>
      <c r="C95" s="4" t="s">
        <v>435</v>
      </c>
      <c r="D95" s="35">
        <v>741238.42581875296</v>
      </c>
      <c r="E95" s="35">
        <v>353244.54958016798</v>
      </c>
      <c r="F95" s="35">
        <v>1726731.0212775299</v>
      </c>
      <c r="G95" s="35">
        <v>2453049.76124903</v>
      </c>
      <c r="H95" s="35">
        <v>1414048.7065729599</v>
      </c>
      <c r="I95" s="35">
        <v>1322454.2722286701</v>
      </c>
      <c r="J95" s="35">
        <v>2216442.7337876698</v>
      </c>
      <c r="K95" s="35">
        <v>1860312.05286819</v>
      </c>
      <c r="L95" s="35">
        <v>3039627.7285572402</v>
      </c>
      <c r="M95" s="35">
        <v>1413620.85985623</v>
      </c>
      <c r="N95" s="1">
        <v>3487800.5864727502</v>
      </c>
      <c r="O95" s="1">
        <v>732887.28582073597</v>
      </c>
      <c r="P95" s="1">
        <v>891363.51835287595</v>
      </c>
      <c r="Q95" s="1">
        <v>1080989.5880525301</v>
      </c>
      <c r="R95" s="1">
        <v>3302700.9175708001</v>
      </c>
      <c r="S95" s="1">
        <v>1752163.09918886</v>
      </c>
      <c r="T95" s="1">
        <v>1158865.96974432</v>
      </c>
      <c r="U95" s="1">
        <v>855200.39657648699</v>
      </c>
      <c r="V95" s="1">
        <v>538602.84742022399</v>
      </c>
      <c r="W95" s="1">
        <v>1454394.7885263001</v>
      </c>
      <c r="X95" s="1">
        <v>1260753.7319086799</v>
      </c>
      <c r="Y95" s="1">
        <v>1231817.77232994</v>
      </c>
      <c r="Z95" s="1">
        <v>1749758.2118388501</v>
      </c>
      <c r="AA95" s="1">
        <v>2222147.09425192</v>
      </c>
      <c r="AB95" s="1">
        <v>1530034.5290535099</v>
      </c>
      <c r="AC95" s="1">
        <v>2022512.84940902</v>
      </c>
      <c r="AD95" s="1">
        <v>702800.54060273198</v>
      </c>
      <c r="AE95" s="1">
        <v>1545414.6950408199</v>
      </c>
      <c r="AF95" s="1">
        <v>990244.72167994804</v>
      </c>
      <c r="AG95" s="1">
        <v>470999.38239151298</v>
      </c>
      <c r="AH95" s="1">
        <v>404894.73959027999</v>
      </c>
      <c r="AI95" s="1">
        <v>1022139.9522105301</v>
      </c>
      <c r="AJ95" s="1">
        <v>1186681.4257874701</v>
      </c>
      <c r="AK95" s="1">
        <v>1035096.89035836</v>
      </c>
      <c r="AL95" s="1">
        <v>2822384.5085206698</v>
      </c>
      <c r="AM95" s="1">
        <v>620079.76900661702</v>
      </c>
      <c r="AN95" s="1">
        <v>4480170.5814837199</v>
      </c>
      <c r="AO95" s="1">
        <v>8580114.8592729606</v>
      </c>
      <c r="AP95" s="1">
        <v>2815198.7275425098</v>
      </c>
      <c r="AQ95" s="1">
        <v>2128253.1673069401</v>
      </c>
      <c r="AR95" s="1">
        <v>2052153.5481132399</v>
      </c>
      <c r="AS95" s="1">
        <v>1955116.63735461</v>
      </c>
      <c r="AT95" s="1">
        <v>1746135.2255474899</v>
      </c>
      <c r="AU95" s="1">
        <v>4026159.77452324</v>
      </c>
      <c r="AV95" s="1">
        <v>1478473.15324704</v>
      </c>
      <c r="AW95" s="1">
        <v>807835.94534960296</v>
      </c>
      <c r="AX95" s="1">
        <v>2238937.5874624099</v>
      </c>
      <c r="AY95" s="1">
        <v>7899574.3946520798</v>
      </c>
      <c r="AZ95" s="1">
        <v>4342544.5083103897</v>
      </c>
      <c r="BA95" s="1">
        <v>503752.54749479599</v>
      </c>
      <c r="BB95" s="1">
        <v>1275367.0646675299</v>
      </c>
      <c r="BC95" s="1">
        <v>1197917.9157624801</v>
      </c>
      <c r="BD95" s="1">
        <v>525783.777685849</v>
      </c>
      <c r="BE95" s="1">
        <v>1814904.11599648</v>
      </c>
      <c r="BF95" s="1">
        <v>5335881.3651142502</v>
      </c>
      <c r="BG95" s="1">
        <v>615163.31311999995</v>
      </c>
      <c r="BH95" s="1">
        <v>1664996.2352042401</v>
      </c>
      <c r="BI95" s="1">
        <v>1707440.2587747299</v>
      </c>
      <c r="BJ95" s="1">
        <v>250039.223011739</v>
      </c>
      <c r="BK95" s="1">
        <v>1851410.4003403999</v>
      </c>
      <c r="BL95" s="1">
        <v>424319.96806240099</v>
      </c>
      <c r="BM95" s="1">
        <v>780760.27364528598</v>
      </c>
      <c r="BN95" s="1">
        <v>1969743.3840620001</v>
      </c>
      <c r="BO95" s="1">
        <v>926752.19865510496</v>
      </c>
      <c r="BP95" s="1">
        <v>1324161.35231977</v>
      </c>
      <c r="BQ95" s="1">
        <v>904625.82481470006</v>
      </c>
      <c r="BR95" s="1">
        <v>4729521.6076927502</v>
      </c>
      <c r="BS95" s="1">
        <v>4609783.3118519504</v>
      </c>
      <c r="BT95" s="1">
        <v>729406.87455008505</v>
      </c>
      <c r="BU95" s="1">
        <v>975037.22929805296</v>
      </c>
      <c r="BV95" s="1">
        <v>1352776.67971134</v>
      </c>
      <c r="BW95" s="1">
        <v>1293895.69206995</v>
      </c>
      <c r="BX95" s="1">
        <v>2045794.7539869701</v>
      </c>
      <c r="BY95" s="1">
        <v>230349.50932680201</v>
      </c>
      <c r="BZ95" s="1">
        <v>801599.68954032799</v>
      </c>
      <c r="CA95" s="1">
        <v>1033066.0407080801</v>
      </c>
      <c r="CB95" s="1">
        <v>1632021.51791621</v>
      </c>
      <c r="CC95" s="1">
        <v>830543.08972410101</v>
      </c>
      <c r="CD95" s="1">
        <v>369116.68889918999</v>
      </c>
      <c r="CE95" s="1">
        <v>1856343.6973067899</v>
      </c>
      <c r="CF95" s="1">
        <v>4700575.0360208601</v>
      </c>
      <c r="CG95" s="1">
        <v>3222853.2703742199</v>
      </c>
      <c r="CH95" s="1">
        <v>990547.64630171994</v>
      </c>
      <c r="CI95" s="1">
        <v>532197.05759708805</v>
      </c>
      <c r="CJ95" s="1">
        <v>1264281.95622337</v>
      </c>
      <c r="CK95" s="1">
        <v>3818936.41073226</v>
      </c>
      <c r="CL95" s="1">
        <v>757172.52962135</v>
      </c>
      <c r="CM95" s="1">
        <v>4295898.2545980196</v>
      </c>
      <c r="CN95" s="1">
        <v>997953.15834938502</v>
      </c>
      <c r="CO95" s="1">
        <v>1178235.1898479301</v>
      </c>
      <c r="CP95" s="1">
        <v>1106222.89521418</v>
      </c>
      <c r="CQ95" s="1">
        <v>540947.61614357203</v>
      </c>
      <c r="CR95" s="1">
        <v>1408319.7654303899</v>
      </c>
      <c r="CS95" s="1">
        <v>1310774.3630933799</v>
      </c>
      <c r="CT95" s="1">
        <v>687071.32539416302</v>
      </c>
      <c r="CU95" s="1">
        <v>1472747.04904205</v>
      </c>
      <c r="CV95" s="1">
        <v>2324422.7969794301</v>
      </c>
      <c r="CW95" s="1">
        <v>614104.36793875601</v>
      </c>
      <c r="CX95" s="1">
        <v>922639.41039875301</v>
      </c>
      <c r="CY95" s="1">
        <v>491998.09586980799</v>
      </c>
      <c r="CZ95" s="1">
        <v>400240.367894519</v>
      </c>
      <c r="DA95" s="1">
        <v>337792.70656629401</v>
      </c>
      <c r="DB95" s="1">
        <v>754101.94610570103</v>
      </c>
      <c r="DC95" s="1">
        <v>1956042.9728387999</v>
      </c>
      <c r="DD95" s="1">
        <v>738803.87710345804</v>
      </c>
      <c r="DE95" s="1">
        <v>902644.91645899497</v>
      </c>
      <c r="DF95" s="1">
        <v>698317.29082015401</v>
      </c>
      <c r="DG95" s="1">
        <v>2758265.8185059601</v>
      </c>
      <c r="DH95" s="1">
        <v>2407608.0549373901</v>
      </c>
      <c r="DI95" s="1">
        <v>1289344.29321968</v>
      </c>
      <c r="DJ95" s="1">
        <v>2598364.4467050601</v>
      </c>
      <c r="DK95" s="1">
        <v>2501855.8567894199</v>
      </c>
      <c r="DL95" s="1">
        <v>973432.64368308196</v>
      </c>
      <c r="DM95" s="1">
        <v>595331.92847381998</v>
      </c>
      <c r="DN95" s="1">
        <v>1335475.6050925001</v>
      </c>
      <c r="DO95" s="1">
        <v>557006.37424827204</v>
      </c>
      <c r="DP95" s="1">
        <v>525288.12524585298</v>
      </c>
      <c r="DQ95" s="1">
        <v>5746703.9879632704</v>
      </c>
      <c r="DR95" s="1">
        <v>1168583.4928184999</v>
      </c>
      <c r="DS95" s="1">
        <v>898324.16371869098</v>
      </c>
      <c r="DT95" s="1">
        <v>950220.78732091805</v>
      </c>
      <c r="DU95" s="1">
        <v>1079754.8262964401</v>
      </c>
      <c r="DV95" s="1">
        <v>413769.81259276997</v>
      </c>
      <c r="DW95" s="1">
        <v>292384.23728039803</v>
      </c>
      <c r="DX95" s="1">
        <v>474725.95351014799</v>
      </c>
      <c r="DY95" s="1">
        <v>1532886.0015513799</v>
      </c>
      <c r="DZ95" s="1">
        <v>741426.38257248898</v>
      </c>
      <c r="EA95" s="1">
        <v>410100.73984857003</v>
      </c>
      <c r="EB95" s="1">
        <v>1121678.07140813</v>
      </c>
      <c r="EC95" s="1">
        <v>1152240.5352143</v>
      </c>
      <c r="ED95" s="1">
        <v>1645390.9855960601</v>
      </c>
      <c r="EE95" s="1">
        <v>1611868.35744761</v>
      </c>
      <c r="EF95" s="1">
        <v>3412196.2069817898</v>
      </c>
      <c r="EG95" s="1">
        <v>533768.29137683101</v>
      </c>
      <c r="EH95" s="1">
        <v>280296.08298529102</v>
      </c>
      <c r="EI95" s="1">
        <v>1185109.64195984</v>
      </c>
      <c r="EJ95" s="1">
        <v>489714.44361967401</v>
      </c>
      <c r="EK95" s="1">
        <v>86919.031910525795</v>
      </c>
      <c r="EL95" s="1">
        <v>533532.941694226</v>
      </c>
      <c r="EM95" s="1">
        <v>1187730.7523310401</v>
      </c>
      <c r="EN95" s="1">
        <v>4248942.96215617</v>
      </c>
      <c r="EO95" s="1">
        <v>355439.05538894102</v>
      </c>
      <c r="EP95" s="1">
        <v>831557.38885900995</v>
      </c>
      <c r="EQ95" s="1">
        <v>1399198.9711478299</v>
      </c>
      <c r="ER95" s="1">
        <v>1240032.1859826001</v>
      </c>
      <c r="ES95" s="1">
        <v>699476.81134486897</v>
      </c>
      <c r="ET95" s="1">
        <v>822548.65881331603</v>
      </c>
      <c r="EU95" s="1">
        <v>3522277.6426481302</v>
      </c>
      <c r="EV95" s="1">
        <v>1527742.5017223901</v>
      </c>
      <c r="EW95" s="1">
        <v>1572666.9046688401</v>
      </c>
      <c r="EX95" s="1">
        <v>1155458.6386951599</v>
      </c>
      <c r="EY95" s="1">
        <v>950613.47088489996</v>
      </c>
      <c r="EZ95" s="1">
        <v>429749.255816616</v>
      </c>
      <c r="FA95" s="1">
        <v>833024.07145756797</v>
      </c>
      <c r="FB95" s="1">
        <v>1536502.7574273399</v>
      </c>
      <c r="FC95" s="1">
        <v>2021909.15276321</v>
      </c>
      <c r="FD95" s="1">
        <v>834171.86717842903</v>
      </c>
      <c r="FE95" s="1">
        <v>715142.570848356</v>
      </c>
      <c r="FF95" s="1">
        <v>455031.13884031901</v>
      </c>
      <c r="FG95" s="1">
        <v>1128471.9846574899</v>
      </c>
      <c r="FH95" s="1">
        <v>3942305.7609218098</v>
      </c>
      <c r="FI95" s="1">
        <v>660923.03698614798</v>
      </c>
      <c r="FJ95" s="1">
        <v>1409305.03601897</v>
      </c>
      <c r="FK95" s="1">
        <v>742754.03745602502</v>
      </c>
      <c r="FL95" s="1">
        <v>1347857.97452924</v>
      </c>
      <c r="FM95" s="1">
        <v>1485728.1082152501</v>
      </c>
      <c r="FN95" s="1">
        <v>616465.89153658506</v>
      </c>
      <c r="FO95" s="1">
        <v>1123651.1349899799</v>
      </c>
      <c r="FP95" s="1">
        <v>1179933.19421465</v>
      </c>
      <c r="FQ95" s="1">
        <v>576647.20496346499</v>
      </c>
      <c r="FR95" s="1">
        <v>1092082.74153121</v>
      </c>
      <c r="FS95" s="1">
        <v>421991.53576644202</v>
      </c>
      <c r="FT95" s="1">
        <v>1008359.95567065</v>
      </c>
      <c r="FU95" s="1">
        <v>370919.642282115</v>
      </c>
      <c r="FV95" s="1">
        <v>1837496.12935668</v>
      </c>
      <c r="FW95" s="1">
        <v>722927.36021354503</v>
      </c>
      <c r="FX95" s="1">
        <v>976119.43712331995</v>
      </c>
      <c r="FY95" s="1">
        <v>2183707.1876102998</v>
      </c>
      <c r="FZ95" s="1">
        <v>353763.13837054401</v>
      </c>
      <c r="GA95" s="1">
        <v>1545858.5007424999</v>
      </c>
      <c r="GB95" s="1">
        <v>926724.17145611695</v>
      </c>
      <c r="GC95" s="1">
        <v>2740561.0836033602</v>
      </c>
      <c r="GD95" s="1">
        <v>357650.57167464599</v>
      </c>
      <c r="GE95" s="1">
        <v>901061.95803118497</v>
      </c>
      <c r="GF95" s="1">
        <v>603088.97867028695</v>
      </c>
      <c r="GG95" s="1">
        <v>839298.25388867804</v>
      </c>
      <c r="GH95" s="1">
        <v>542753.049157826</v>
      </c>
      <c r="GI95" s="1">
        <v>950749.12210894504</v>
      </c>
      <c r="GJ95" s="1">
        <v>820037.30488708604</v>
      </c>
      <c r="GK95" s="1">
        <v>1394176.35887807</v>
      </c>
      <c r="GL95" s="1">
        <v>657188.97312810901</v>
      </c>
      <c r="GM95" s="1">
        <v>7170903.1571808998</v>
      </c>
      <c r="GN95" s="1">
        <v>1319682.90471423</v>
      </c>
      <c r="GO95" s="1">
        <v>1518290.8189178801</v>
      </c>
      <c r="GP95" s="1">
        <v>388681.89451600902</v>
      </c>
      <c r="GQ95" s="1">
        <v>2363625.4546594601</v>
      </c>
      <c r="GR95" s="1">
        <v>395365.69329884602</v>
      </c>
      <c r="GS95" s="1">
        <v>4073369.6875519198</v>
      </c>
      <c r="GT95" s="1">
        <v>1064019.5153365401</v>
      </c>
      <c r="GU95" s="1">
        <v>764490.93822428095</v>
      </c>
      <c r="GV95" s="1">
        <v>1231260.2988338899</v>
      </c>
      <c r="GW95" s="1">
        <v>2324172.8193463902</v>
      </c>
      <c r="GX95" s="1">
        <v>2064697.8902815201</v>
      </c>
      <c r="GY95" s="1">
        <v>627667.46006438602</v>
      </c>
      <c r="GZ95" s="1">
        <v>1021176.62564972</v>
      </c>
      <c r="HA95" s="1">
        <v>1754148.50227113</v>
      </c>
      <c r="HB95" s="1">
        <v>1718353.8490148999</v>
      </c>
      <c r="HC95" s="1">
        <v>538847.23882705497</v>
      </c>
      <c r="HD95" s="1">
        <v>625824.28790314903</v>
      </c>
      <c r="HE95" s="1">
        <v>1974047.0912109199</v>
      </c>
      <c r="HF95" s="1">
        <v>989903.890970345</v>
      </c>
      <c r="HG95" s="1">
        <v>755739.82438060304</v>
      </c>
      <c r="HH95" s="1">
        <v>399811.25135564501</v>
      </c>
      <c r="HI95" s="1">
        <v>2763600.0177692301</v>
      </c>
      <c r="HJ95" s="1">
        <v>1359247.4022742901</v>
      </c>
      <c r="HK95" s="1">
        <v>2214101.7101280601</v>
      </c>
      <c r="HL95" s="1">
        <v>809780.53752609994</v>
      </c>
      <c r="HM95" s="1">
        <v>509964.36196213303</v>
      </c>
      <c r="HN95" s="1">
        <v>1603076.1755407699</v>
      </c>
      <c r="HO95" s="1">
        <v>1190365.50398811</v>
      </c>
      <c r="HP95" s="1">
        <v>798312.42804208305</v>
      </c>
      <c r="HQ95" s="1">
        <v>1114487.0506680801</v>
      </c>
      <c r="HR95" s="1">
        <v>1042391.77965047</v>
      </c>
      <c r="HS95" s="1">
        <v>1923994.4391571099</v>
      </c>
      <c r="HT95" s="1">
        <v>737240.80112541199</v>
      </c>
      <c r="HU95" s="1">
        <v>884071.205555027</v>
      </c>
      <c r="HV95" s="1">
        <v>538668.97251986898</v>
      </c>
      <c r="HW95" s="1">
        <v>1390029.9604644</v>
      </c>
      <c r="HX95" s="1">
        <v>1259475.4794956101</v>
      </c>
      <c r="HY95" s="1">
        <v>2999350.8168815901</v>
      </c>
      <c r="HZ95" s="1">
        <v>1130076.1750826801</v>
      </c>
      <c r="IA95" s="1">
        <v>1517495.03945953</v>
      </c>
      <c r="IB95" s="1">
        <v>2746497.6493009902</v>
      </c>
      <c r="IC95" s="1">
        <v>190427.70703105201</v>
      </c>
      <c r="ID95" s="1">
        <v>253211.97417887399</v>
      </c>
      <c r="IE95" s="1">
        <v>1018044.02147149</v>
      </c>
      <c r="IF95" s="1">
        <v>6060670.4055394102</v>
      </c>
      <c r="IG95" s="1">
        <v>306061.62035554502</v>
      </c>
      <c r="IH95" s="1">
        <v>737238.01218092302</v>
      </c>
      <c r="II95" s="1">
        <v>1879935.78063862</v>
      </c>
    </row>
    <row r="96" spans="1:243" x14ac:dyDescent="0.25">
      <c r="A96" s="1" t="s">
        <v>1725</v>
      </c>
      <c r="B96" s="4" t="s">
        <v>438</v>
      </c>
      <c r="C96" s="4" t="s">
        <v>439</v>
      </c>
      <c r="D96" s="35" t="s">
        <v>0</v>
      </c>
      <c r="E96" s="35" t="s">
        <v>0</v>
      </c>
      <c r="F96" s="35" t="s">
        <v>0</v>
      </c>
      <c r="G96" s="35" t="s">
        <v>0</v>
      </c>
      <c r="H96" s="35" t="s">
        <v>0</v>
      </c>
      <c r="I96" s="35" t="s">
        <v>0</v>
      </c>
      <c r="J96" s="35" t="s">
        <v>0</v>
      </c>
      <c r="K96" s="35" t="s">
        <v>0</v>
      </c>
      <c r="L96" s="35" t="s">
        <v>0</v>
      </c>
      <c r="M96" s="35" t="s">
        <v>0</v>
      </c>
      <c r="N96" s="1" t="s">
        <v>0</v>
      </c>
      <c r="O96" s="1" t="s">
        <v>0</v>
      </c>
      <c r="P96" s="1" t="s">
        <v>0</v>
      </c>
      <c r="Q96" s="1" t="s">
        <v>0</v>
      </c>
      <c r="R96" s="1" t="s">
        <v>0</v>
      </c>
      <c r="S96" s="1" t="s">
        <v>0</v>
      </c>
      <c r="T96" s="1" t="s">
        <v>0</v>
      </c>
      <c r="U96" s="1" t="s">
        <v>0</v>
      </c>
      <c r="V96" s="1" t="s">
        <v>0</v>
      </c>
      <c r="W96" s="1" t="s">
        <v>0</v>
      </c>
      <c r="X96" s="1" t="s">
        <v>0</v>
      </c>
      <c r="Y96" s="1" t="s">
        <v>0</v>
      </c>
      <c r="Z96" s="1" t="s">
        <v>0</v>
      </c>
      <c r="AA96" s="1" t="s">
        <v>0</v>
      </c>
      <c r="AB96" s="1" t="s">
        <v>0</v>
      </c>
      <c r="AC96" s="1" t="s">
        <v>0</v>
      </c>
      <c r="AD96" s="1" t="s">
        <v>0</v>
      </c>
      <c r="AE96" s="1" t="s">
        <v>0</v>
      </c>
      <c r="AF96" s="1" t="s">
        <v>0</v>
      </c>
      <c r="AG96" s="1" t="s">
        <v>0</v>
      </c>
      <c r="AH96" s="1" t="s">
        <v>0</v>
      </c>
      <c r="AI96" s="1" t="s">
        <v>0</v>
      </c>
      <c r="AJ96" s="1" t="s">
        <v>0</v>
      </c>
      <c r="AK96" s="1" t="s">
        <v>0</v>
      </c>
      <c r="AL96" s="1" t="s">
        <v>0</v>
      </c>
      <c r="AM96" s="1" t="s">
        <v>0</v>
      </c>
      <c r="AN96" s="1" t="s">
        <v>0</v>
      </c>
      <c r="AO96" s="1" t="s">
        <v>0</v>
      </c>
      <c r="AP96" s="1" t="s">
        <v>0</v>
      </c>
      <c r="AQ96" s="1" t="s">
        <v>0</v>
      </c>
      <c r="AR96" s="1" t="s">
        <v>0</v>
      </c>
      <c r="AS96" s="1" t="s">
        <v>0</v>
      </c>
      <c r="AT96" s="1" t="s">
        <v>0</v>
      </c>
      <c r="AU96" s="1" t="s">
        <v>0</v>
      </c>
      <c r="AV96" s="1" t="s">
        <v>0</v>
      </c>
      <c r="AW96" s="1" t="s">
        <v>0</v>
      </c>
      <c r="AX96" s="1" t="s">
        <v>0</v>
      </c>
      <c r="AY96" s="1" t="s">
        <v>0</v>
      </c>
      <c r="AZ96" s="1" t="s">
        <v>0</v>
      </c>
      <c r="BA96" s="1" t="s">
        <v>0</v>
      </c>
      <c r="BB96" s="1" t="s">
        <v>0</v>
      </c>
      <c r="BC96" s="1" t="s">
        <v>0</v>
      </c>
      <c r="BD96" s="1" t="s">
        <v>0</v>
      </c>
      <c r="BE96" s="1" t="s">
        <v>0</v>
      </c>
      <c r="BF96" s="1" t="s">
        <v>0</v>
      </c>
      <c r="BG96" s="1" t="s">
        <v>0</v>
      </c>
      <c r="BH96" s="1" t="s">
        <v>0</v>
      </c>
      <c r="BI96" s="1" t="s">
        <v>0</v>
      </c>
      <c r="BJ96" s="1" t="s">
        <v>0</v>
      </c>
      <c r="BK96" s="1" t="s">
        <v>0</v>
      </c>
      <c r="BL96" s="1" t="s">
        <v>0</v>
      </c>
      <c r="BM96" s="1" t="s">
        <v>0</v>
      </c>
      <c r="BN96" s="1" t="s">
        <v>0</v>
      </c>
      <c r="BO96" s="1" t="s">
        <v>0</v>
      </c>
      <c r="BP96" s="1" t="s">
        <v>0</v>
      </c>
      <c r="BQ96" s="1" t="s">
        <v>0</v>
      </c>
      <c r="BR96" s="1" t="s">
        <v>0</v>
      </c>
      <c r="BS96" s="1" t="s">
        <v>0</v>
      </c>
      <c r="BT96" s="1" t="s">
        <v>0</v>
      </c>
      <c r="BU96" s="1" t="s">
        <v>0</v>
      </c>
      <c r="BV96" s="1" t="s">
        <v>0</v>
      </c>
      <c r="BW96" s="1" t="s">
        <v>0</v>
      </c>
      <c r="BX96" s="1" t="s">
        <v>0</v>
      </c>
      <c r="BY96" s="1" t="s">
        <v>0</v>
      </c>
      <c r="BZ96" s="1" t="s">
        <v>0</v>
      </c>
      <c r="CA96" s="1" t="s">
        <v>0</v>
      </c>
      <c r="CB96" s="1" t="s">
        <v>0</v>
      </c>
      <c r="CC96" s="1" t="s">
        <v>0</v>
      </c>
      <c r="CD96" s="1" t="s">
        <v>0</v>
      </c>
      <c r="CE96" s="1" t="s">
        <v>0</v>
      </c>
      <c r="CF96" s="1" t="s">
        <v>0</v>
      </c>
      <c r="CG96" s="1" t="s">
        <v>0</v>
      </c>
      <c r="CH96" s="1" t="s">
        <v>0</v>
      </c>
      <c r="CI96" s="1" t="s">
        <v>0</v>
      </c>
      <c r="CJ96" s="1" t="s">
        <v>0</v>
      </c>
      <c r="CK96" s="1" t="s">
        <v>0</v>
      </c>
      <c r="CL96" s="1" t="s">
        <v>0</v>
      </c>
      <c r="CM96" s="1" t="s">
        <v>0</v>
      </c>
      <c r="CN96" s="1" t="s">
        <v>0</v>
      </c>
      <c r="CO96" s="1" t="s">
        <v>0</v>
      </c>
      <c r="CP96" s="1" t="s">
        <v>0</v>
      </c>
      <c r="CQ96" s="1" t="s">
        <v>0</v>
      </c>
      <c r="CR96" s="1" t="s">
        <v>0</v>
      </c>
      <c r="CS96" s="1" t="s">
        <v>0</v>
      </c>
      <c r="CT96" s="1" t="s">
        <v>0</v>
      </c>
      <c r="CU96" s="1" t="s">
        <v>0</v>
      </c>
      <c r="CV96" s="1" t="s">
        <v>0</v>
      </c>
      <c r="CW96" s="1" t="s">
        <v>0</v>
      </c>
      <c r="CX96" s="1" t="s">
        <v>0</v>
      </c>
      <c r="CY96" s="1" t="s">
        <v>0</v>
      </c>
      <c r="CZ96" s="1" t="s">
        <v>0</v>
      </c>
      <c r="DA96" s="1" t="s">
        <v>0</v>
      </c>
      <c r="DB96" s="1" t="s">
        <v>0</v>
      </c>
      <c r="DC96" s="1" t="s">
        <v>0</v>
      </c>
      <c r="DD96" s="1" t="s">
        <v>0</v>
      </c>
      <c r="DE96" s="1" t="s">
        <v>0</v>
      </c>
      <c r="DF96" s="1" t="s">
        <v>0</v>
      </c>
      <c r="DG96" s="1" t="s">
        <v>0</v>
      </c>
      <c r="DH96" s="1" t="s">
        <v>0</v>
      </c>
      <c r="DI96" s="1" t="s">
        <v>0</v>
      </c>
      <c r="DJ96" s="1" t="s">
        <v>0</v>
      </c>
      <c r="DK96" s="1" t="s">
        <v>0</v>
      </c>
      <c r="DL96" s="1" t="s">
        <v>0</v>
      </c>
      <c r="DM96" s="1" t="s">
        <v>0</v>
      </c>
      <c r="DN96" s="1" t="s">
        <v>0</v>
      </c>
      <c r="DO96" s="1" t="s">
        <v>0</v>
      </c>
      <c r="DP96" s="1" t="s">
        <v>0</v>
      </c>
      <c r="DQ96" s="1" t="s">
        <v>0</v>
      </c>
      <c r="DR96" s="1" t="s">
        <v>0</v>
      </c>
      <c r="DS96" s="1" t="s">
        <v>0</v>
      </c>
      <c r="DT96" s="1" t="s">
        <v>0</v>
      </c>
      <c r="DU96" s="1" t="s">
        <v>0</v>
      </c>
      <c r="DV96" s="1" t="s">
        <v>0</v>
      </c>
      <c r="DW96" s="1" t="s">
        <v>0</v>
      </c>
      <c r="DX96" s="1" t="s">
        <v>0</v>
      </c>
      <c r="DY96" s="1" t="s">
        <v>0</v>
      </c>
      <c r="DZ96" s="1" t="s">
        <v>0</v>
      </c>
      <c r="EA96" s="1" t="s">
        <v>0</v>
      </c>
      <c r="EB96" s="1" t="s">
        <v>0</v>
      </c>
      <c r="EC96" s="1" t="s">
        <v>0</v>
      </c>
      <c r="ED96" s="1" t="s">
        <v>0</v>
      </c>
      <c r="EE96" s="1" t="s">
        <v>0</v>
      </c>
      <c r="EF96" s="1" t="s">
        <v>0</v>
      </c>
      <c r="EG96" s="1" t="s">
        <v>0</v>
      </c>
      <c r="EH96" s="1" t="s">
        <v>0</v>
      </c>
      <c r="EI96" s="1" t="s">
        <v>0</v>
      </c>
      <c r="EJ96" s="1" t="s">
        <v>0</v>
      </c>
      <c r="EK96" s="1" t="s">
        <v>0</v>
      </c>
      <c r="EL96" s="1" t="s">
        <v>0</v>
      </c>
      <c r="EM96" s="1" t="s">
        <v>0</v>
      </c>
      <c r="EN96" s="1" t="s">
        <v>0</v>
      </c>
      <c r="EO96" s="1" t="s">
        <v>0</v>
      </c>
      <c r="EP96" s="1" t="s">
        <v>0</v>
      </c>
      <c r="EQ96" s="1" t="s">
        <v>0</v>
      </c>
      <c r="ER96" s="1" t="s">
        <v>0</v>
      </c>
      <c r="ES96" s="1" t="s">
        <v>0</v>
      </c>
      <c r="ET96" s="1" t="s">
        <v>0</v>
      </c>
      <c r="EU96" s="1" t="s">
        <v>0</v>
      </c>
      <c r="EV96" s="1" t="s">
        <v>0</v>
      </c>
      <c r="EW96" s="1" t="s">
        <v>0</v>
      </c>
      <c r="EX96" s="1" t="s">
        <v>0</v>
      </c>
      <c r="EY96" s="1" t="s">
        <v>0</v>
      </c>
      <c r="EZ96" s="1" t="s">
        <v>0</v>
      </c>
      <c r="FA96" s="1" t="s">
        <v>0</v>
      </c>
      <c r="FB96" s="1" t="s">
        <v>0</v>
      </c>
      <c r="FC96" s="1" t="s">
        <v>0</v>
      </c>
      <c r="FD96" s="1" t="s">
        <v>0</v>
      </c>
      <c r="FE96" s="1" t="s">
        <v>0</v>
      </c>
      <c r="FF96" s="1" t="s">
        <v>0</v>
      </c>
      <c r="FG96" s="1" t="s">
        <v>0</v>
      </c>
      <c r="FH96" s="1" t="s">
        <v>0</v>
      </c>
      <c r="FI96" s="1" t="s">
        <v>0</v>
      </c>
      <c r="FJ96" s="1" t="s">
        <v>0</v>
      </c>
      <c r="FK96" s="1" t="s">
        <v>0</v>
      </c>
      <c r="FL96" s="1" t="s">
        <v>0</v>
      </c>
      <c r="FM96" s="1" t="s">
        <v>0</v>
      </c>
      <c r="FN96" s="1" t="s">
        <v>0</v>
      </c>
      <c r="FO96" s="1" t="s">
        <v>0</v>
      </c>
      <c r="FP96" s="1" t="s">
        <v>0</v>
      </c>
      <c r="FQ96" s="1" t="s">
        <v>0</v>
      </c>
      <c r="FR96" s="1" t="s">
        <v>0</v>
      </c>
      <c r="FS96" s="1" t="s">
        <v>0</v>
      </c>
      <c r="FT96" s="1" t="s">
        <v>0</v>
      </c>
      <c r="FU96" s="1" t="s">
        <v>0</v>
      </c>
      <c r="FV96" s="1" t="s">
        <v>0</v>
      </c>
      <c r="FW96" s="1" t="s">
        <v>0</v>
      </c>
      <c r="FX96" s="1" t="s">
        <v>0</v>
      </c>
      <c r="FY96" s="1" t="s">
        <v>0</v>
      </c>
      <c r="FZ96" s="1" t="s">
        <v>0</v>
      </c>
      <c r="GA96" s="1" t="s">
        <v>0</v>
      </c>
      <c r="GB96" s="1" t="s">
        <v>0</v>
      </c>
      <c r="GC96" s="1" t="s">
        <v>0</v>
      </c>
      <c r="GD96" s="1" t="s">
        <v>0</v>
      </c>
      <c r="GE96" s="1" t="s">
        <v>0</v>
      </c>
      <c r="GF96" s="1" t="s">
        <v>0</v>
      </c>
      <c r="GG96" s="1" t="s">
        <v>0</v>
      </c>
      <c r="GH96" s="1" t="s">
        <v>0</v>
      </c>
      <c r="GI96" s="1" t="s">
        <v>0</v>
      </c>
      <c r="GJ96" s="1" t="s">
        <v>0</v>
      </c>
      <c r="GK96" s="1" t="s">
        <v>0</v>
      </c>
      <c r="GL96" s="1" t="s">
        <v>0</v>
      </c>
      <c r="GM96" s="1" t="s">
        <v>0</v>
      </c>
      <c r="GN96" s="1" t="s">
        <v>0</v>
      </c>
      <c r="GO96" s="1" t="s">
        <v>0</v>
      </c>
      <c r="GP96" s="1" t="s">
        <v>0</v>
      </c>
      <c r="GQ96" s="1" t="s">
        <v>0</v>
      </c>
      <c r="GR96" s="1" t="s">
        <v>0</v>
      </c>
      <c r="GS96" s="1" t="s">
        <v>0</v>
      </c>
      <c r="GT96" s="1" t="s">
        <v>0</v>
      </c>
      <c r="GU96" s="1" t="s">
        <v>0</v>
      </c>
      <c r="GV96" s="1" t="s">
        <v>0</v>
      </c>
      <c r="GW96" s="1" t="s">
        <v>0</v>
      </c>
      <c r="GX96" s="1" t="s">
        <v>0</v>
      </c>
      <c r="GY96" s="1" t="s">
        <v>0</v>
      </c>
      <c r="GZ96" s="1" t="s">
        <v>0</v>
      </c>
      <c r="HA96" s="1" t="s">
        <v>0</v>
      </c>
      <c r="HB96" s="1" t="s">
        <v>0</v>
      </c>
      <c r="HC96" s="1" t="s">
        <v>0</v>
      </c>
      <c r="HD96" s="1" t="s">
        <v>0</v>
      </c>
      <c r="HE96" s="1" t="s">
        <v>0</v>
      </c>
      <c r="HF96" s="1" t="s">
        <v>0</v>
      </c>
      <c r="HG96" s="1" t="s">
        <v>0</v>
      </c>
      <c r="HH96" s="1" t="s">
        <v>0</v>
      </c>
      <c r="HI96" s="1" t="s">
        <v>0</v>
      </c>
      <c r="HJ96" s="1" t="s">
        <v>0</v>
      </c>
      <c r="HK96" s="1" t="s">
        <v>0</v>
      </c>
      <c r="HL96" s="1" t="s">
        <v>0</v>
      </c>
      <c r="HM96" s="1" t="s">
        <v>0</v>
      </c>
      <c r="HN96" s="1" t="s">
        <v>0</v>
      </c>
      <c r="HO96" s="1" t="s">
        <v>0</v>
      </c>
      <c r="HP96" s="1" t="s">
        <v>0</v>
      </c>
      <c r="HQ96" s="1" t="s">
        <v>0</v>
      </c>
      <c r="HR96" s="1" t="s">
        <v>0</v>
      </c>
      <c r="HS96" s="1" t="s">
        <v>0</v>
      </c>
      <c r="HT96" s="1" t="s">
        <v>0</v>
      </c>
      <c r="HU96" s="1" t="s">
        <v>0</v>
      </c>
      <c r="HV96" s="1" t="s">
        <v>0</v>
      </c>
      <c r="HW96" s="1" t="s">
        <v>0</v>
      </c>
      <c r="HX96" s="1" t="s">
        <v>0</v>
      </c>
      <c r="HY96" s="1" t="s">
        <v>0</v>
      </c>
      <c r="HZ96" s="1" t="s">
        <v>0</v>
      </c>
      <c r="IA96" s="1" t="s">
        <v>0</v>
      </c>
      <c r="IB96" s="1" t="s">
        <v>0</v>
      </c>
      <c r="IC96" s="1" t="s">
        <v>0</v>
      </c>
      <c r="ID96" s="1" t="s">
        <v>0</v>
      </c>
      <c r="IE96" s="1" t="s">
        <v>0</v>
      </c>
      <c r="IF96" s="1" t="s">
        <v>0</v>
      </c>
      <c r="IG96" s="1" t="s">
        <v>0</v>
      </c>
      <c r="IH96" s="1" t="s">
        <v>0</v>
      </c>
      <c r="II96" s="1" t="s">
        <v>0</v>
      </c>
    </row>
    <row r="97" spans="1:243" x14ac:dyDescent="0.25">
      <c r="A97" s="1" t="s">
        <v>1726</v>
      </c>
      <c r="B97" s="4" t="s">
        <v>442</v>
      </c>
      <c r="C97" s="4" t="s">
        <v>443</v>
      </c>
      <c r="D97" s="35" t="s">
        <v>0</v>
      </c>
      <c r="E97" s="35" t="s">
        <v>0</v>
      </c>
      <c r="F97" s="35" t="s">
        <v>0</v>
      </c>
      <c r="G97" s="35" t="s">
        <v>0</v>
      </c>
      <c r="H97" s="35" t="s">
        <v>0</v>
      </c>
      <c r="I97" s="35" t="s">
        <v>0</v>
      </c>
      <c r="J97" s="35" t="s">
        <v>0</v>
      </c>
      <c r="K97" s="35" t="s">
        <v>0</v>
      </c>
      <c r="L97" s="35" t="s">
        <v>0</v>
      </c>
      <c r="M97" s="35" t="s">
        <v>0</v>
      </c>
      <c r="N97" s="1" t="s">
        <v>0</v>
      </c>
      <c r="O97" s="1" t="s">
        <v>0</v>
      </c>
      <c r="P97" s="1" t="s">
        <v>0</v>
      </c>
      <c r="Q97" s="1" t="s">
        <v>0</v>
      </c>
      <c r="R97" s="1" t="s">
        <v>0</v>
      </c>
      <c r="S97" s="1" t="s">
        <v>0</v>
      </c>
      <c r="T97" s="1" t="s">
        <v>0</v>
      </c>
      <c r="U97" s="1" t="s">
        <v>0</v>
      </c>
      <c r="V97" s="1" t="s">
        <v>0</v>
      </c>
      <c r="W97" s="1" t="s">
        <v>0</v>
      </c>
      <c r="X97" s="1" t="s">
        <v>0</v>
      </c>
      <c r="Y97" s="1" t="s">
        <v>0</v>
      </c>
      <c r="Z97" s="1" t="s">
        <v>0</v>
      </c>
      <c r="AA97" s="1" t="s">
        <v>0</v>
      </c>
      <c r="AB97" s="1" t="s">
        <v>0</v>
      </c>
      <c r="AC97" s="1" t="s">
        <v>0</v>
      </c>
      <c r="AD97" s="1" t="s">
        <v>0</v>
      </c>
      <c r="AE97" s="1" t="s">
        <v>0</v>
      </c>
      <c r="AF97" s="1" t="s">
        <v>0</v>
      </c>
      <c r="AG97" s="1" t="s">
        <v>0</v>
      </c>
      <c r="AH97" s="1" t="s">
        <v>0</v>
      </c>
      <c r="AI97" s="1" t="s">
        <v>0</v>
      </c>
      <c r="AJ97" s="1" t="s">
        <v>0</v>
      </c>
      <c r="AK97" s="1" t="s">
        <v>0</v>
      </c>
      <c r="AL97" s="1" t="s">
        <v>0</v>
      </c>
      <c r="AM97" s="1" t="s">
        <v>0</v>
      </c>
      <c r="AN97" s="1" t="s">
        <v>0</v>
      </c>
      <c r="AO97" s="1" t="s">
        <v>0</v>
      </c>
      <c r="AP97" s="1" t="s">
        <v>0</v>
      </c>
      <c r="AQ97" s="1" t="s">
        <v>0</v>
      </c>
      <c r="AR97" s="1" t="s">
        <v>0</v>
      </c>
      <c r="AS97" s="1" t="s">
        <v>0</v>
      </c>
      <c r="AT97" s="1" t="s">
        <v>0</v>
      </c>
      <c r="AU97" s="1" t="s">
        <v>0</v>
      </c>
      <c r="AV97" s="1" t="s">
        <v>0</v>
      </c>
      <c r="AW97" s="1" t="s">
        <v>0</v>
      </c>
      <c r="AX97" s="1" t="s">
        <v>0</v>
      </c>
      <c r="AY97" s="1" t="s">
        <v>0</v>
      </c>
      <c r="AZ97" s="1" t="s">
        <v>0</v>
      </c>
      <c r="BA97" s="1" t="s">
        <v>0</v>
      </c>
      <c r="BB97" s="1" t="s">
        <v>0</v>
      </c>
      <c r="BC97" s="1" t="s">
        <v>0</v>
      </c>
      <c r="BD97" s="1" t="s">
        <v>0</v>
      </c>
      <c r="BE97" s="1" t="s">
        <v>0</v>
      </c>
      <c r="BF97" s="1" t="s">
        <v>0</v>
      </c>
      <c r="BG97" s="1" t="s">
        <v>0</v>
      </c>
      <c r="BH97" s="1" t="s">
        <v>0</v>
      </c>
      <c r="BI97" s="1" t="s">
        <v>0</v>
      </c>
      <c r="BJ97" s="1" t="s">
        <v>0</v>
      </c>
      <c r="BK97" s="1" t="s">
        <v>0</v>
      </c>
      <c r="BL97" s="1" t="s">
        <v>0</v>
      </c>
      <c r="BM97" s="1" t="s">
        <v>0</v>
      </c>
      <c r="BN97" s="1" t="s">
        <v>0</v>
      </c>
      <c r="BO97" s="1" t="s">
        <v>0</v>
      </c>
      <c r="BP97" s="1" t="s">
        <v>0</v>
      </c>
      <c r="BQ97" s="1" t="s">
        <v>0</v>
      </c>
      <c r="BR97" s="1" t="s">
        <v>0</v>
      </c>
      <c r="BS97" s="1" t="s">
        <v>0</v>
      </c>
      <c r="BT97" s="1" t="s">
        <v>0</v>
      </c>
      <c r="BU97" s="1" t="s">
        <v>0</v>
      </c>
      <c r="BV97" s="1" t="s">
        <v>0</v>
      </c>
      <c r="BW97" s="1" t="s">
        <v>0</v>
      </c>
      <c r="BX97" s="1" t="s">
        <v>0</v>
      </c>
      <c r="BY97" s="1" t="s">
        <v>0</v>
      </c>
      <c r="BZ97" s="1" t="s">
        <v>0</v>
      </c>
      <c r="CA97" s="1" t="s">
        <v>0</v>
      </c>
      <c r="CB97" s="1" t="s">
        <v>0</v>
      </c>
      <c r="CC97" s="1" t="s">
        <v>0</v>
      </c>
      <c r="CD97" s="1" t="s">
        <v>0</v>
      </c>
      <c r="CE97" s="1" t="s">
        <v>0</v>
      </c>
      <c r="CF97" s="1" t="s">
        <v>0</v>
      </c>
      <c r="CG97" s="1" t="s">
        <v>0</v>
      </c>
      <c r="CH97" s="1" t="s">
        <v>0</v>
      </c>
      <c r="CI97" s="1" t="s">
        <v>0</v>
      </c>
      <c r="CJ97" s="1" t="s">
        <v>0</v>
      </c>
      <c r="CK97" s="1" t="s">
        <v>0</v>
      </c>
      <c r="CL97" s="1" t="s">
        <v>0</v>
      </c>
      <c r="CM97" s="1" t="s">
        <v>0</v>
      </c>
      <c r="CN97" s="1" t="s">
        <v>0</v>
      </c>
      <c r="CO97" s="1" t="s">
        <v>0</v>
      </c>
      <c r="CP97" s="1" t="s">
        <v>0</v>
      </c>
      <c r="CQ97" s="1" t="s">
        <v>0</v>
      </c>
      <c r="CR97" s="1" t="s">
        <v>0</v>
      </c>
      <c r="CS97" s="1" t="s">
        <v>0</v>
      </c>
      <c r="CT97" s="1" t="s">
        <v>0</v>
      </c>
      <c r="CU97" s="1" t="s">
        <v>0</v>
      </c>
      <c r="CV97" s="1" t="s">
        <v>0</v>
      </c>
      <c r="CW97" s="1" t="s">
        <v>0</v>
      </c>
      <c r="CX97" s="1" t="s">
        <v>0</v>
      </c>
      <c r="CY97" s="1" t="s">
        <v>0</v>
      </c>
      <c r="CZ97" s="1" t="s">
        <v>0</v>
      </c>
      <c r="DA97" s="1" t="s">
        <v>0</v>
      </c>
      <c r="DB97" s="1" t="s">
        <v>0</v>
      </c>
      <c r="DC97" s="1" t="s">
        <v>0</v>
      </c>
      <c r="DD97" s="1" t="s">
        <v>0</v>
      </c>
      <c r="DE97" s="1" t="s">
        <v>0</v>
      </c>
      <c r="DF97" s="1" t="s">
        <v>0</v>
      </c>
      <c r="DG97" s="1" t="s">
        <v>0</v>
      </c>
      <c r="DH97" s="1" t="s">
        <v>0</v>
      </c>
      <c r="DI97" s="1" t="s">
        <v>0</v>
      </c>
      <c r="DJ97" s="1" t="s">
        <v>0</v>
      </c>
      <c r="DK97" s="1" t="s">
        <v>0</v>
      </c>
      <c r="DL97" s="1" t="s">
        <v>0</v>
      </c>
      <c r="DM97" s="1" t="s">
        <v>0</v>
      </c>
      <c r="DN97" s="1" t="s">
        <v>0</v>
      </c>
      <c r="DO97" s="1" t="s">
        <v>0</v>
      </c>
      <c r="DP97" s="1" t="s">
        <v>0</v>
      </c>
      <c r="DQ97" s="1" t="s">
        <v>0</v>
      </c>
      <c r="DR97" s="1" t="s">
        <v>0</v>
      </c>
      <c r="DS97" s="1" t="s">
        <v>0</v>
      </c>
      <c r="DT97" s="1" t="s">
        <v>0</v>
      </c>
      <c r="DU97" s="1" t="s">
        <v>0</v>
      </c>
      <c r="DV97" s="1" t="s">
        <v>0</v>
      </c>
      <c r="DW97" s="1" t="s">
        <v>0</v>
      </c>
      <c r="DX97" s="1" t="s">
        <v>0</v>
      </c>
      <c r="DY97" s="1" t="s">
        <v>0</v>
      </c>
      <c r="DZ97" s="1" t="s">
        <v>0</v>
      </c>
      <c r="EA97" s="1" t="s">
        <v>0</v>
      </c>
      <c r="EB97" s="1" t="s">
        <v>0</v>
      </c>
      <c r="EC97" s="1" t="s">
        <v>0</v>
      </c>
      <c r="ED97" s="1" t="s">
        <v>0</v>
      </c>
      <c r="EE97" s="1" t="s">
        <v>0</v>
      </c>
      <c r="EF97" s="1" t="s">
        <v>0</v>
      </c>
      <c r="EG97" s="1" t="s">
        <v>0</v>
      </c>
      <c r="EH97" s="1" t="s">
        <v>0</v>
      </c>
      <c r="EI97" s="1" t="s">
        <v>0</v>
      </c>
      <c r="EJ97" s="1" t="s">
        <v>0</v>
      </c>
      <c r="EK97" s="1" t="s">
        <v>0</v>
      </c>
      <c r="EL97" s="1" t="s">
        <v>0</v>
      </c>
      <c r="EM97" s="1" t="s">
        <v>0</v>
      </c>
      <c r="EN97" s="1" t="s">
        <v>0</v>
      </c>
      <c r="EO97" s="1" t="s">
        <v>0</v>
      </c>
      <c r="EP97" s="1" t="s">
        <v>0</v>
      </c>
      <c r="EQ97" s="1" t="s">
        <v>0</v>
      </c>
      <c r="ER97" s="1" t="s">
        <v>0</v>
      </c>
      <c r="ES97" s="1" t="s">
        <v>0</v>
      </c>
      <c r="ET97" s="1" t="s">
        <v>0</v>
      </c>
      <c r="EU97" s="1" t="s">
        <v>0</v>
      </c>
      <c r="EV97" s="1" t="s">
        <v>0</v>
      </c>
      <c r="EW97" s="1" t="s">
        <v>0</v>
      </c>
      <c r="EX97" s="1" t="s">
        <v>0</v>
      </c>
      <c r="EY97" s="1" t="s">
        <v>0</v>
      </c>
      <c r="EZ97" s="1" t="s">
        <v>0</v>
      </c>
      <c r="FA97" s="1" t="s">
        <v>0</v>
      </c>
      <c r="FB97" s="1" t="s">
        <v>0</v>
      </c>
      <c r="FC97" s="1" t="s">
        <v>0</v>
      </c>
      <c r="FD97" s="1" t="s">
        <v>0</v>
      </c>
      <c r="FE97" s="1" t="s">
        <v>0</v>
      </c>
      <c r="FF97" s="1" t="s">
        <v>0</v>
      </c>
      <c r="FG97" s="1" t="s">
        <v>0</v>
      </c>
      <c r="FH97" s="1" t="s">
        <v>0</v>
      </c>
      <c r="FI97" s="1" t="s">
        <v>0</v>
      </c>
      <c r="FJ97" s="1" t="s">
        <v>0</v>
      </c>
      <c r="FK97" s="1" t="s">
        <v>0</v>
      </c>
      <c r="FL97" s="1" t="s">
        <v>0</v>
      </c>
      <c r="FM97" s="1" t="s">
        <v>0</v>
      </c>
      <c r="FN97" s="1" t="s">
        <v>0</v>
      </c>
      <c r="FO97" s="1" t="s">
        <v>0</v>
      </c>
      <c r="FP97" s="1" t="s">
        <v>0</v>
      </c>
      <c r="FQ97" s="1" t="s">
        <v>0</v>
      </c>
      <c r="FR97" s="1" t="s">
        <v>0</v>
      </c>
      <c r="FS97" s="1" t="s">
        <v>0</v>
      </c>
      <c r="FT97" s="1" t="s">
        <v>0</v>
      </c>
      <c r="FU97" s="1" t="s">
        <v>0</v>
      </c>
      <c r="FV97" s="1" t="s">
        <v>0</v>
      </c>
      <c r="FW97" s="1" t="s">
        <v>0</v>
      </c>
      <c r="FX97" s="1" t="s">
        <v>0</v>
      </c>
      <c r="FY97" s="1" t="s">
        <v>0</v>
      </c>
      <c r="FZ97" s="1" t="s">
        <v>0</v>
      </c>
      <c r="GA97" s="1" t="s">
        <v>0</v>
      </c>
      <c r="GB97" s="1" t="s">
        <v>0</v>
      </c>
      <c r="GC97" s="1" t="s">
        <v>0</v>
      </c>
      <c r="GD97" s="1" t="s">
        <v>0</v>
      </c>
      <c r="GE97" s="1" t="s">
        <v>0</v>
      </c>
      <c r="GF97" s="1" t="s">
        <v>0</v>
      </c>
      <c r="GG97" s="1" t="s">
        <v>0</v>
      </c>
      <c r="GH97" s="1" t="s">
        <v>0</v>
      </c>
      <c r="GI97" s="1" t="s">
        <v>0</v>
      </c>
      <c r="GJ97" s="1" t="s">
        <v>0</v>
      </c>
      <c r="GK97" s="1" t="s">
        <v>0</v>
      </c>
      <c r="GL97" s="1" t="s">
        <v>0</v>
      </c>
      <c r="GM97" s="1" t="s">
        <v>0</v>
      </c>
      <c r="GN97" s="1" t="s">
        <v>0</v>
      </c>
      <c r="GO97" s="1" t="s">
        <v>0</v>
      </c>
      <c r="GP97" s="1" t="s">
        <v>0</v>
      </c>
      <c r="GQ97" s="1" t="s">
        <v>0</v>
      </c>
      <c r="GR97" s="1" t="s">
        <v>0</v>
      </c>
      <c r="GS97" s="1" t="s">
        <v>0</v>
      </c>
      <c r="GT97" s="1" t="s">
        <v>0</v>
      </c>
      <c r="GU97" s="1" t="s">
        <v>0</v>
      </c>
      <c r="GV97" s="1" t="s">
        <v>0</v>
      </c>
      <c r="GW97" s="1" t="s">
        <v>0</v>
      </c>
      <c r="GX97" s="1" t="s">
        <v>0</v>
      </c>
      <c r="GY97" s="1" t="s">
        <v>0</v>
      </c>
      <c r="GZ97" s="1" t="s">
        <v>0</v>
      </c>
      <c r="HA97" s="1" t="s">
        <v>0</v>
      </c>
      <c r="HB97" s="1" t="s">
        <v>0</v>
      </c>
      <c r="HC97" s="1" t="s">
        <v>0</v>
      </c>
      <c r="HD97" s="1" t="s">
        <v>0</v>
      </c>
      <c r="HE97" s="1" t="s">
        <v>0</v>
      </c>
      <c r="HF97" s="1" t="s">
        <v>0</v>
      </c>
      <c r="HG97" s="1" t="s">
        <v>0</v>
      </c>
      <c r="HH97" s="1" t="s">
        <v>0</v>
      </c>
      <c r="HI97" s="1" t="s">
        <v>0</v>
      </c>
      <c r="HJ97" s="1" t="s">
        <v>0</v>
      </c>
      <c r="HK97" s="1" t="s">
        <v>0</v>
      </c>
      <c r="HL97" s="1" t="s">
        <v>0</v>
      </c>
      <c r="HM97" s="1" t="s">
        <v>0</v>
      </c>
      <c r="HN97" s="1" t="s">
        <v>0</v>
      </c>
      <c r="HO97" s="1" t="s">
        <v>0</v>
      </c>
      <c r="HP97" s="1" t="s">
        <v>0</v>
      </c>
      <c r="HQ97" s="1" t="s">
        <v>0</v>
      </c>
      <c r="HR97" s="1" t="s">
        <v>0</v>
      </c>
      <c r="HS97" s="1" t="s">
        <v>0</v>
      </c>
      <c r="HT97" s="1" t="s">
        <v>0</v>
      </c>
      <c r="HU97" s="1" t="s">
        <v>0</v>
      </c>
      <c r="HV97" s="1" t="s">
        <v>0</v>
      </c>
      <c r="HW97" s="1" t="s">
        <v>0</v>
      </c>
      <c r="HX97" s="1" t="s">
        <v>0</v>
      </c>
      <c r="HY97" s="1" t="s">
        <v>0</v>
      </c>
      <c r="HZ97" s="1" t="s">
        <v>0</v>
      </c>
      <c r="IA97" s="1" t="s">
        <v>0</v>
      </c>
      <c r="IB97" s="1" t="s">
        <v>0</v>
      </c>
      <c r="IC97" s="1" t="s">
        <v>0</v>
      </c>
      <c r="ID97" s="1" t="s">
        <v>0</v>
      </c>
      <c r="IE97" s="1" t="s">
        <v>0</v>
      </c>
      <c r="IF97" s="1" t="s">
        <v>0</v>
      </c>
      <c r="IG97" s="1" t="s">
        <v>0</v>
      </c>
      <c r="IH97" s="1" t="s">
        <v>0</v>
      </c>
      <c r="II97" s="1" t="s">
        <v>0</v>
      </c>
    </row>
    <row r="98" spans="1:243" x14ac:dyDescent="0.25">
      <c r="A98" s="1" t="s">
        <v>1727</v>
      </c>
      <c r="B98" s="4" t="s">
        <v>447</v>
      </c>
      <c r="C98" s="4" t="s">
        <v>448</v>
      </c>
      <c r="D98" s="35">
        <v>173382.925259446</v>
      </c>
      <c r="E98" s="35">
        <v>152298.906642252</v>
      </c>
      <c r="F98" s="35">
        <v>463027.53413385397</v>
      </c>
      <c r="G98" s="35">
        <v>474556.36422773398</v>
      </c>
      <c r="H98" s="35">
        <v>294915.81408827403</v>
      </c>
      <c r="I98" s="35">
        <v>312320.176511764</v>
      </c>
      <c r="J98" s="35">
        <v>544777.24047141103</v>
      </c>
      <c r="K98" s="35">
        <v>761314.566977576</v>
      </c>
      <c r="L98" s="35">
        <v>166843.44146260701</v>
      </c>
      <c r="M98" s="35">
        <v>133141.776350667</v>
      </c>
      <c r="N98" s="1">
        <v>181472.52844412599</v>
      </c>
      <c r="O98" s="1">
        <v>219478.177558714</v>
      </c>
      <c r="P98" s="1">
        <v>351457.98188404</v>
      </c>
      <c r="Q98" s="1">
        <v>150308.058035133</v>
      </c>
      <c r="R98" s="1">
        <v>480766.88173785899</v>
      </c>
      <c r="S98" s="1">
        <v>158277.516987343</v>
      </c>
      <c r="T98" s="1">
        <v>156417.47745598201</v>
      </c>
      <c r="U98" s="1">
        <v>277220.50452538999</v>
      </c>
      <c r="V98" s="1">
        <v>289501.26899430301</v>
      </c>
      <c r="W98" s="1">
        <v>242703.69647874101</v>
      </c>
      <c r="X98" s="1">
        <v>242235.75144002301</v>
      </c>
      <c r="Y98" s="1">
        <v>180788.040878275</v>
      </c>
      <c r="Z98" s="1">
        <v>113874.99246203501</v>
      </c>
      <c r="AA98" s="1">
        <v>98581.979310361596</v>
      </c>
      <c r="AB98" s="1">
        <v>166039.03613477101</v>
      </c>
      <c r="AC98" s="1">
        <v>467727.957528561</v>
      </c>
      <c r="AD98" s="1">
        <v>204679.36589744099</v>
      </c>
      <c r="AE98" s="1">
        <v>287084.74369730201</v>
      </c>
      <c r="AF98" s="1">
        <v>142465.53466152499</v>
      </c>
      <c r="AG98" s="1">
        <v>135560.42246384401</v>
      </c>
      <c r="AH98" s="1">
        <v>71215.183983989293</v>
      </c>
      <c r="AI98" s="1">
        <v>538223.45044817298</v>
      </c>
      <c r="AJ98" s="1">
        <v>222359.348871889</v>
      </c>
      <c r="AK98" s="1">
        <v>207702.409975438</v>
      </c>
      <c r="AL98" s="1">
        <v>316877.02362350398</v>
      </c>
      <c r="AM98" s="1">
        <v>372383.62037224002</v>
      </c>
      <c r="AN98" s="1">
        <v>646427.03309648996</v>
      </c>
      <c r="AO98" s="1">
        <v>674035.61840831605</v>
      </c>
      <c r="AP98" s="1">
        <v>188529.986173707</v>
      </c>
      <c r="AQ98" s="1">
        <v>364350.69386722898</v>
      </c>
      <c r="AR98" s="1">
        <v>132119.20588366501</v>
      </c>
      <c r="AS98" s="1">
        <v>116503.150219851</v>
      </c>
      <c r="AT98" s="1">
        <v>123641.383909877</v>
      </c>
      <c r="AU98" s="1">
        <v>250572.96340213699</v>
      </c>
      <c r="AV98" s="1">
        <v>214202.34996675601</v>
      </c>
      <c r="AW98" s="1">
        <v>93220.314965084704</v>
      </c>
      <c r="AX98" s="1">
        <v>134954.874608835</v>
      </c>
      <c r="AY98" s="1">
        <v>180756.329941198</v>
      </c>
      <c r="AZ98" s="1">
        <v>265474.566622607</v>
      </c>
      <c r="BA98" s="1">
        <v>88728.595529787097</v>
      </c>
      <c r="BB98" s="1">
        <v>173730.62296263501</v>
      </c>
      <c r="BC98" s="1">
        <v>237982.472176537</v>
      </c>
      <c r="BD98" s="1">
        <v>83520.483203873198</v>
      </c>
      <c r="BE98" s="1">
        <v>230897.400374144</v>
      </c>
      <c r="BF98" s="1">
        <v>170879.10151735501</v>
      </c>
      <c r="BG98" s="1">
        <v>119876.863528859</v>
      </c>
      <c r="BH98" s="1">
        <v>138654.65286676501</v>
      </c>
      <c r="BI98" s="1">
        <v>335258.08318323601</v>
      </c>
      <c r="BJ98" s="1">
        <v>108393.041257134</v>
      </c>
      <c r="BK98" s="1">
        <v>186049.39642664199</v>
      </c>
      <c r="BL98" s="1">
        <v>135033.38678018199</v>
      </c>
      <c r="BM98" s="1">
        <v>124373.90262751</v>
      </c>
      <c r="BN98" s="1">
        <v>214370.09683390401</v>
      </c>
      <c r="BO98" s="1">
        <v>159721.52977483199</v>
      </c>
      <c r="BP98" s="1">
        <v>85184.658384130802</v>
      </c>
      <c r="BQ98" s="1">
        <v>152552.585249155</v>
      </c>
      <c r="BR98" s="1">
        <v>132782.397079018</v>
      </c>
      <c r="BS98" s="1">
        <v>286044.036556912</v>
      </c>
      <c r="BT98" s="1">
        <v>292423.21808046999</v>
      </c>
      <c r="BU98" s="1">
        <v>164311.473608172</v>
      </c>
      <c r="BV98" s="1">
        <v>139958.972497198</v>
      </c>
      <c r="BW98" s="1">
        <v>267936.96994432999</v>
      </c>
      <c r="BX98" s="1">
        <v>206969.836043096</v>
      </c>
      <c r="BY98" s="1">
        <v>99431.820332212796</v>
      </c>
      <c r="BZ98" s="1">
        <v>142453.00747510299</v>
      </c>
      <c r="CA98" s="1">
        <v>466806.89041098102</v>
      </c>
      <c r="CB98" s="1">
        <v>92897.130738119406</v>
      </c>
      <c r="CC98" s="1">
        <v>116115.403794742</v>
      </c>
      <c r="CD98" s="1">
        <v>82342.409667957094</v>
      </c>
      <c r="CE98" s="1">
        <v>192248.382272913</v>
      </c>
      <c r="CF98" s="1">
        <v>231021.327560201</v>
      </c>
      <c r="CG98" s="1">
        <v>123164.854025796</v>
      </c>
      <c r="CH98" s="1">
        <v>97047.528490800396</v>
      </c>
      <c r="CI98" s="1">
        <v>228609.92699721601</v>
      </c>
      <c r="CJ98" s="1">
        <v>263183.38563148002</v>
      </c>
      <c r="CK98" s="1">
        <v>143534.29420369299</v>
      </c>
      <c r="CL98" s="1">
        <v>123184.50290254</v>
      </c>
      <c r="CM98" s="1">
        <v>385544.51784905902</v>
      </c>
      <c r="CN98" s="1">
        <v>161800.74529755401</v>
      </c>
      <c r="CO98" s="1">
        <v>274766.36117589002</v>
      </c>
      <c r="CP98" s="1">
        <v>328609.45493117202</v>
      </c>
      <c r="CQ98" s="1">
        <v>201018.638177288</v>
      </c>
      <c r="CR98" s="1">
        <v>169760.79830761801</v>
      </c>
      <c r="CS98" s="1">
        <v>242605.25797215599</v>
      </c>
      <c r="CT98" s="1">
        <v>328296.43498207699</v>
      </c>
      <c r="CU98" s="1">
        <v>228807.09480105899</v>
      </c>
      <c r="CV98" s="1">
        <v>154527.95630597</v>
      </c>
      <c r="CW98" s="1">
        <v>96212.766812195303</v>
      </c>
      <c r="CX98" s="1">
        <v>97096.518561273799</v>
      </c>
      <c r="CY98" s="1">
        <v>76619.438045012997</v>
      </c>
      <c r="CZ98" s="1">
        <v>92395.630051927699</v>
      </c>
      <c r="DA98" s="1">
        <v>100434.102265746</v>
      </c>
      <c r="DB98" s="1">
        <v>124754.493505794</v>
      </c>
      <c r="DC98" s="1">
        <v>203861.517337228</v>
      </c>
      <c r="DD98" s="1">
        <v>195188.63985542499</v>
      </c>
      <c r="DE98" s="1">
        <v>150440.074804281</v>
      </c>
      <c r="DF98" s="1">
        <v>194749.502606858</v>
      </c>
      <c r="DG98" s="1">
        <v>201032.57702651501</v>
      </c>
      <c r="DH98" s="1">
        <v>113962.470412458</v>
      </c>
      <c r="DI98" s="1">
        <v>241323.067866403</v>
      </c>
      <c r="DJ98" s="1">
        <v>271178.62455087801</v>
      </c>
      <c r="DK98" s="1">
        <v>103021.18065433099</v>
      </c>
      <c r="DL98" s="1">
        <v>212326.71441737199</v>
      </c>
      <c r="DM98" s="1">
        <v>176952.004003726</v>
      </c>
      <c r="DN98" s="1">
        <v>187908.247023223</v>
      </c>
      <c r="DO98" s="1">
        <v>67215.772014653397</v>
      </c>
      <c r="DP98" s="1">
        <v>178345.84499968099</v>
      </c>
      <c r="DQ98" s="1">
        <v>192450.979491023</v>
      </c>
      <c r="DR98" s="1">
        <v>146349.210700041</v>
      </c>
      <c r="DS98" s="1">
        <v>249247.020483842</v>
      </c>
      <c r="DT98" s="1">
        <v>74873.886004550994</v>
      </c>
      <c r="DU98" s="1">
        <v>296964.28784516698</v>
      </c>
      <c r="DV98" s="1">
        <v>95106.061304351097</v>
      </c>
      <c r="DW98" s="1">
        <v>100588.54039851599</v>
      </c>
      <c r="DX98" s="1">
        <v>52907.531585418503</v>
      </c>
      <c r="DY98" s="1">
        <v>144974.46102248901</v>
      </c>
      <c r="DZ98" s="1">
        <v>121961.340840415</v>
      </c>
      <c r="EA98" s="1">
        <v>399849.56314215402</v>
      </c>
      <c r="EB98" s="1">
        <v>125370.966401033</v>
      </c>
      <c r="EC98" s="1">
        <v>552802.300487114</v>
      </c>
      <c r="ED98" s="1">
        <v>213740.02233269901</v>
      </c>
      <c r="EE98" s="1">
        <v>97479.828337078507</v>
      </c>
      <c r="EF98" s="1">
        <v>235659.16015373901</v>
      </c>
      <c r="EG98" s="1">
        <v>340535.49833973701</v>
      </c>
      <c r="EH98" s="1">
        <v>91671.846918236799</v>
      </c>
      <c r="EI98" s="1">
        <v>163084.65186482199</v>
      </c>
      <c r="EJ98" s="1">
        <v>96535.414162253495</v>
      </c>
      <c r="EK98" s="1">
        <v>73414.506003642906</v>
      </c>
      <c r="EL98" s="1">
        <v>98913.288138078497</v>
      </c>
      <c r="EM98" s="1">
        <v>184538.626335265</v>
      </c>
      <c r="EN98" s="1">
        <v>126281.303846729</v>
      </c>
      <c r="EO98" s="1">
        <v>108300.898298916</v>
      </c>
      <c r="EP98" s="1">
        <v>69485.9999711501</v>
      </c>
      <c r="EQ98" s="1">
        <v>92422.542259175607</v>
      </c>
      <c r="ER98" s="1">
        <v>68020.514996502796</v>
      </c>
      <c r="ES98" s="1">
        <v>253098.477990163</v>
      </c>
      <c r="ET98" s="1">
        <v>149485.55500099101</v>
      </c>
      <c r="EU98" s="1">
        <v>73077.796581550603</v>
      </c>
      <c r="EV98" s="1">
        <v>232155.011686435</v>
      </c>
      <c r="EW98" s="1">
        <v>233794.115234155</v>
      </c>
      <c r="EX98" s="1">
        <v>94338.040618302693</v>
      </c>
      <c r="EY98" s="1">
        <v>120977.581491526</v>
      </c>
      <c r="EZ98" s="1">
        <v>143331.192590769</v>
      </c>
      <c r="FA98" s="1">
        <v>153817.91861001699</v>
      </c>
      <c r="FB98" s="1">
        <v>119537.940922138</v>
      </c>
      <c r="FC98" s="1">
        <v>68904.162170127398</v>
      </c>
      <c r="FD98" s="1">
        <v>85624.990298032804</v>
      </c>
      <c r="FE98" s="1">
        <v>268687.60100337298</v>
      </c>
      <c r="FF98" s="1">
        <v>115435.706860258</v>
      </c>
      <c r="FG98" s="1">
        <v>178829.42750110899</v>
      </c>
      <c r="FH98" s="1">
        <v>236816.576944575</v>
      </c>
      <c r="FI98" s="1">
        <v>63871.601695035097</v>
      </c>
      <c r="FJ98" s="1">
        <v>234906.96242981</v>
      </c>
      <c r="FK98" s="1">
        <v>88454.849708009599</v>
      </c>
      <c r="FL98" s="1">
        <v>85115.698394810097</v>
      </c>
      <c r="FM98" s="1">
        <v>139915.00457769199</v>
      </c>
      <c r="FN98" s="1">
        <v>74992.716237182205</v>
      </c>
      <c r="FO98" s="1">
        <v>233934.27195969201</v>
      </c>
      <c r="FP98" s="1">
        <v>90208.691760483707</v>
      </c>
      <c r="FQ98" s="1">
        <v>109223.724387911</v>
      </c>
      <c r="FR98" s="1">
        <v>138067.327236888</v>
      </c>
      <c r="FS98" s="1">
        <v>92142.474651753204</v>
      </c>
      <c r="FT98" s="1">
        <v>121822.25140717599</v>
      </c>
      <c r="FU98" s="1">
        <v>134961.30790117901</v>
      </c>
      <c r="FV98" s="1">
        <v>119557.177139413</v>
      </c>
      <c r="FW98" s="1">
        <v>333048.48378087103</v>
      </c>
      <c r="FX98" s="1">
        <v>124364.35945446001</v>
      </c>
      <c r="FY98" s="1">
        <v>452723.012468762</v>
      </c>
      <c r="FZ98" s="1">
        <v>122595.709123475</v>
      </c>
      <c r="GA98" s="1">
        <v>129493.665075379</v>
      </c>
      <c r="GB98" s="1">
        <v>153383.19672556201</v>
      </c>
      <c r="GC98" s="1">
        <v>177063.30424653101</v>
      </c>
      <c r="GD98" s="1">
        <v>138798.272955241</v>
      </c>
      <c r="GE98" s="1">
        <v>144926.594789747</v>
      </c>
      <c r="GF98" s="1">
        <v>104285.046770798</v>
      </c>
      <c r="GG98" s="1">
        <v>147564.73459804</v>
      </c>
      <c r="GH98" s="1">
        <v>128699.78274968899</v>
      </c>
      <c r="GI98" s="1">
        <v>170677.15911040301</v>
      </c>
      <c r="GJ98" s="1">
        <v>397807.80032405001</v>
      </c>
      <c r="GK98" s="1">
        <v>183347.56479332701</v>
      </c>
      <c r="GL98" s="1">
        <v>86107.297965577003</v>
      </c>
      <c r="GM98" s="1">
        <v>249183.28469669199</v>
      </c>
      <c r="GN98" s="1">
        <v>132709.66372025001</v>
      </c>
      <c r="GO98" s="1">
        <v>99689.651847786896</v>
      </c>
      <c r="GP98" s="1">
        <v>67908.961209813002</v>
      </c>
      <c r="GQ98" s="1">
        <v>132469.59379843401</v>
      </c>
      <c r="GR98" s="1">
        <v>80481.077055558097</v>
      </c>
      <c r="GS98" s="1">
        <v>275247.13427663001</v>
      </c>
      <c r="GT98" s="1">
        <v>289248.21481708199</v>
      </c>
      <c r="GU98" s="1">
        <v>60707.275560034301</v>
      </c>
      <c r="GV98" s="1">
        <v>106423.887212377</v>
      </c>
      <c r="GW98" s="1">
        <v>185893.52446153399</v>
      </c>
      <c r="GX98" s="1">
        <v>151166.54590994</v>
      </c>
      <c r="GY98" s="1">
        <v>120131.692476093</v>
      </c>
      <c r="GZ98" s="1">
        <v>422477.77688759897</v>
      </c>
      <c r="HA98" s="1">
        <v>94198.330766183295</v>
      </c>
      <c r="HB98" s="1">
        <v>111311.416578327</v>
      </c>
      <c r="HC98" s="1">
        <v>137233.87108005799</v>
      </c>
      <c r="HD98" s="1">
        <v>458917.84519365599</v>
      </c>
      <c r="HE98" s="1">
        <v>114439.843595789</v>
      </c>
      <c r="HF98" s="1">
        <v>92493.742970802807</v>
      </c>
      <c r="HG98" s="1">
        <v>60526.077326205501</v>
      </c>
      <c r="HH98" s="1">
        <v>109804.333203491</v>
      </c>
      <c r="HI98" s="1">
        <v>85890.621816807805</v>
      </c>
      <c r="HJ98" s="1">
        <v>90895.992448423203</v>
      </c>
      <c r="HK98" s="1">
        <v>150274.59828611201</v>
      </c>
      <c r="HL98" s="1">
        <v>155854.956798156</v>
      </c>
      <c r="HM98" s="1">
        <v>344540.81301018898</v>
      </c>
      <c r="HN98" s="1">
        <v>129936.043576838</v>
      </c>
      <c r="HO98" s="1">
        <v>111360.164608466</v>
      </c>
      <c r="HP98" s="1">
        <v>79495.670752161503</v>
      </c>
      <c r="HQ98" s="1">
        <v>78926.350323757593</v>
      </c>
      <c r="HR98" s="1">
        <v>67056.102516471394</v>
      </c>
      <c r="HS98" s="1">
        <v>164460.65123140899</v>
      </c>
      <c r="HT98" s="1">
        <v>129018.03195059999</v>
      </c>
      <c r="HU98" s="1">
        <v>133546.141723593</v>
      </c>
      <c r="HV98" s="1">
        <v>74720.411886797796</v>
      </c>
      <c r="HW98" s="1">
        <v>122975.62138062601</v>
      </c>
      <c r="HX98" s="1">
        <v>82923.178443679601</v>
      </c>
      <c r="HY98" s="1">
        <v>110932.53084765399</v>
      </c>
      <c r="HZ98" s="1">
        <v>164545.35916034799</v>
      </c>
      <c r="IA98" s="1">
        <v>103400.707029671</v>
      </c>
      <c r="IB98" s="1">
        <v>127361.88557952701</v>
      </c>
      <c r="IC98" s="1">
        <v>110313.866932337</v>
      </c>
      <c r="ID98" s="1">
        <v>112733.715720479</v>
      </c>
      <c r="IE98" s="1">
        <v>206057.81935461101</v>
      </c>
      <c r="IF98" s="1">
        <v>107481.209169628</v>
      </c>
      <c r="IG98" s="1">
        <v>189480.48336301601</v>
      </c>
      <c r="IH98" s="1">
        <v>65165.669302624498</v>
      </c>
      <c r="II98" s="1">
        <v>288535.03389012697</v>
      </c>
    </row>
    <row r="99" spans="1:243" x14ac:dyDescent="0.25">
      <c r="A99" s="1" t="s">
        <v>1728</v>
      </c>
      <c r="B99" s="4" t="s">
        <v>452</v>
      </c>
      <c r="C99" s="4" t="s">
        <v>453</v>
      </c>
      <c r="D99" s="35" t="s">
        <v>0</v>
      </c>
      <c r="E99" s="35" t="s">
        <v>0</v>
      </c>
      <c r="F99" s="35" t="s">
        <v>0</v>
      </c>
      <c r="G99" s="35" t="s">
        <v>0</v>
      </c>
      <c r="H99" s="35" t="s">
        <v>0</v>
      </c>
      <c r="I99" s="35" t="s">
        <v>0</v>
      </c>
      <c r="J99" s="35" t="s">
        <v>0</v>
      </c>
      <c r="K99" s="35" t="s">
        <v>0</v>
      </c>
      <c r="L99" s="35" t="s">
        <v>0</v>
      </c>
      <c r="M99" s="35" t="s">
        <v>0</v>
      </c>
      <c r="N99" s="1" t="s">
        <v>0</v>
      </c>
      <c r="O99" s="1" t="s">
        <v>0</v>
      </c>
      <c r="P99" s="1" t="s">
        <v>0</v>
      </c>
      <c r="Q99" s="1" t="s">
        <v>0</v>
      </c>
      <c r="R99" s="1" t="s">
        <v>0</v>
      </c>
      <c r="S99" s="1" t="s">
        <v>0</v>
      </c>
      <c r="T99" s="1" t="s">
        <v>0</v>
      </c>
      <c r="U99" s="1" t="s">
        <v>0</v>
      </c>
      <c r="V99" s="1" t="s">
        <v>0</v>
      </c>
      <c r="W99" s="1" t="s">
        <v>0</v>
      </c>
      <c r="X99" s="1" t="s">
        <v>0</v>
      </c>
      <c r="Y99" s="1" t="s">
        <v>0</v>
      </c>
      <c r="Z99" s="1" t="s">
        <v>0</v>
      </c>
      <c r="AA99" s="1" t="s">
        <v>0</v>
      </c>
      <c r="AB99" s="1" t="s">
        <v>0</v>
      </c>
      <c r="AC99" s="1" t="s">
        <v>0</v>
      </c>
      <c r="AD99" s="1" t="s">
        <v>0</v>
      </c>
      <c r="AE99" s="1" t="s">
        <v>0</v>
      </c>
      <c r="AF99" s="1" t="s">
        <v>0</v>
      </c>
      <c r="AG99" s="1" t="s">
        <v>0</v>
      </c>
      <c r="AH99" s="1" t="s">
        <v>0</v>
      </c>
      <c r="AI99" s="1" t="s">
        <v>0</v>
      </c>
      <c r="AJ99" s="1" t="s">
        <v>0</v>
      </c>
      <c r="AK99" s="1" t="s">
        <v>0</v>
      </c>
      <c r="AL99" s="1" t="s">
        <v>0</v>
      </c>
      <c r="AM99" s="1" t="s">
        <v>0</v>
      </c>
      <c r="AN99" s="1" t="s">
        <v>0</v>
      </c>
      <c r="AO99" s="1" t="s">
        <v>0</v>
      </c>
      <c r="AP99" s="1" t="s">
        <v>0</v>
      </c>
      <c r="AQ99" s="1" t="s">
        <v>0</v>
      </c>
      <c r="AR99" s="1" t="s">
        <v>0</v>
      </c>
      <c r="AS99" s="1" t="s">
        <v>0</v>
      </c>
      <c r="AT99" s="1" t="s">
        <v>0</v>
      </c>
      <c r="AU99" s="1" t="s">
        <v>0</v>
      </c>
      <c r="AV99" s="1" t="s">
        <v>0</v>
      </c>
      <c r="AW99" s="1" t="s">
        <v>0</v>
      </c>
      <c r="AX99" s="1" t="s">
        <v>0</v>
      </c>
      <c r="AY99" s="1" t="s">
        <v>0</v>
      </c>
      <c r="AZ99" s="1" t="s">
        <v>0</v>
      </c>
      <c r="BA99" s="1" t="s">
        <v>0</v>
      </c>
      <c r="BB99" s="1" t="s">
        <v>0</v>
      </c>
      <c r="BC99" s="1" t="s">
        <v>0</v>
      </c>
      <c r="BD99" s="1" t="s">
        <v>0</v>
      </c>
      <c r="BE99" s="1" t="s">
        <v>0</v>
      </c>
      <c r="BF99" s="1" t="s">
        <v>0</v>
      </c>
      <c r="BG99" s="1" t="s">
        <v>0</v>
      </c>
      <c r="BH99" s="1" t="s">
        <v>0</v>
      </c>
      <c r="BI99" s="1" t="s">
        <v>0</v>
      </c>
      <c r="BJ99" s="1" t="s">
        <v>0</v>
      </c>
      <c r="BK99" s="1" t="s">
        <v>0</v>
      </c>
      <c r="BL99" s="1" t="s">
        <v>0</v>
      </c>
      <c r="BM99" s="1" t="s">
        <v>0</v>
      </c>
      <c r="BN99" s="1" t="s">
        <v>0</v>
      </c>
      <c r="BO99" s="1" t="s">
        <v>0</v>
      </c>
      <c r="BP99" s="1" t="s">
        <v>0</v>
      </c>
      <c r="BQ99" s="1" t="s">
        <v>0</v>
      </c>
      <c r="BR99" s="1" t="s">
        <v>0</v>
      </c>
      <c r="BS99" s="1" t="s">
        <v>0</v>
      </c>
      <c r="BT99" s="1" t="s">
        <v>0</v>
      </c>
      <c r="BU99" s="1" t="s">
        <v>0</v>
      </c>
      <c r="BV99" s="1" t="s">
        <v>0</v>
      </c>
      <c r="BW99" s="1" t="s">
        <v>0</v>
      </c>
      <c r="BX99" s="1" t="s">
        <v>0</v>
      </c>
      <c r="BY99" s="1" t="s">
        <v>0</v>
      </c>
      <c r="BZ99" s="1" t="s">
        <v>0</v>
      </c>
      <c r="CA99" s="1" t="s">
        <v>0</v>
      </c>
      <c r="CB99" s="1" t="s">
        <v>0</v>
      </c>
      <c r="CC99" s="1" t="s">
        <v>0</v>
      </c>
      <c r="CD99" s="1" t="s">
        <v>0</v>
      </c>
      <c r="CE99" s="1" t="s">
        <v>0</v>
      </c>
      <c r="CF99" s="1" t="s">
        <v>0</v>
      </c>
      <c r="CG99" s="1" t="s">
        <v>0</v>
      </c>
      <c r="CH99" s="1" t="s">
        <v>0</v>
      </c>
      <c r="CI99" s="1" t="s">
        <v>0</v>
      </c>
      <c r="CJ99" s="1" t="s">
        <v>0</v>
      </c>
      <c r="CK99" s="1" t="s">
        <v>0</v>
      </c>
      <c r="CL99" s="1" t="s">
        <v>0</v>
      </c>
      <c r="CM99" s="1" t="s">
        <v>0</v>
      </c>
      <c r="CN99" s="1" t="s">
        <v>0</v>
      </c>
      <c r="CO99" s="1" t="s">
        <v>0</v>
      </c>
      <c r="CP99" s="1" t="s">
        <v>0</v>
      </c>
      <c r="CQ99" s="1" t="s">
        <v>0</v>
      </c>
      <c r="CR99" s="1" t="s">
        <v>0</v>
      </c>
      <c r="CS99" s="1" t="s">
        <v>0</v>
      </c>
      <c r="CT99" s="1" t="s">
        <v>0</v>
      </c>
      <c r="CU99" s="1" t="s">
        <v>0</v>
      </c>
      <c r="CV99" s="1" t="s">
        <v>0</v>
      </c>
      <c r="CW99" s="1" t="s">
        <v>0</v>
      </c>
      <c r="CX99" s="1" t="s">
        <v>0</v>
      </c>
      <c r="CY99" s="1" t="s">
        <v>0</v>
      </c>
      <c r="CZ99" s="1" t="s">
        <v>0</v>
      </c>
      <c r="DA99" s="1" t="s">
        <v>0</v>
      </c>
      <c r="DB99" s="1" t="s">
        <v>0</v>
      </c>
      <c r="DC99" s="1" t="s">
        <v>0</v>
      </c>
      <c r="DD99" s="1" t="s">
        <v>0</v>
      </c>
      <c r="DE99" s="1" t="s">
        <v>0</v>
      </c>
      <c r="DF99" s="1" t="s">
        <v>0</v>
      </c>
      <c r="DG99" s="1" t="s">
        <v>0</v>
      </c>
      <c r="DH99" s="1" t="s">
        <v>0</v>
      </c>
      <c r="DI99" s="1" t="s">
        <v>0</v>
      </c>
      <c r="DJ99" s="1" t="s">
        <v>0</v>
      </c>
      <c r="DK99" s="1" t="s">
        <v>0</v>
      </c>
      <c r="DL99" s="1" t="s">
        <v>0</v>
      </c>
      <c r="DM99" s="1" t="s">
        <v>0</v>
      </c>
      <c r="DN99" s="1" t="s">
        <v>0</v>
      </c>
      <c r="DO99" s="1" t="s">
        <v>0</v>
      </c>
      <c r="DP99" s="1" t="s">
        <v>0</v>
      </c>
      <c r="DQ99" s="1" t="s">
        <v>0</v>
      </c>
      <c r="DR99" s="1" t="s">
        <v>0</v>
      </c>
      <c r="DS99" s="1" t="s">
        <v>0</v>
      </c>
      <c r="DT99" s="1" t="s">
        <v>0</v>
      </c>
      <c r="DU99" s="1" t="s">
        <v>0</v>
      </c>
      <c r="DV99" s="1" t="s">
        <v>0</v>
      </c>
      <c r="DW99" s="1" t="s">
        <v>0</v>
      </c>
      <c r="DX99" s="1" t="s">
        <v>0</v>
      </c>
      <c r="DY99" s="1" t="s">
        <v>0</v>
      </c>
      <c r="DZ99" s="1" t="s">
        <v>0</v>
      </c>
      <c r="EA99" s="1" t="s">
        <v>0</v>
      </c>
      <c r="EB99" s="1" t="s">
        <v>0</v>
      </c>
      <c r="EC99" s="1" t="s">
        <v>0</v>
      </c>
      <c r="ED99" s="1" t="s">
        <v>0</v>
      </c>
      <c r="EE99" s="1" t="s">
        <v>0</v>
      </c>
      <c r="EF99" s="1" t="s">
        <v>0</v>
      </c>
      <c r="EG99" s="1" t="s">
        <v>0</v>
      </c>
      <c r="EH99" s="1" t="s">
        <v>0</v>
      </c>
      <c r="EI99" s="1" t="s">
        <v>0</v>
      </c>
      <c r="EJ99" s="1" t="s">
        <v>0</v>
      </c>
      <c r="EK99" s="1" t="s">
        <v>0</v>
      </c>
      <c r="EL99" s="1" t="s">
        <v>0</v>
      </c>
      <c r="EM99" s="1" t="s">
        <v>0</v>
      </c>
      <c r="EN99" s="1" t="s">
        <v>0</v>
      </c>
      <c r="EO99" s="1" t="s">
        <v>0</v>
      </c>
      <c r="EP99" s="1" t="s">
        <v>0</v>
      </c>
      <c r="EQ99" s="1" t="s">
        <v>0</v>
      </c>
      <c r="ER99" s="1" t="s">
        <v>0</v>
      </c>
      <c r="ES99" s="1" t="s">
        <v>0</v>
      </c>
      <c r="ET99" s="1" t="s">
        <v>0</v>
      </c>
      <c r="EU99" s="1" t="s">
        <v>0</v>
      </c>
      <c r="EV99" s="1" t="s">
        <v>0</v>
      </c>
      <c r="EW99" s="1" t="s">
        <v>0</v>
      </c>
      <c r="EX99" s="1" t="s">
        <v>0</v>
      </c>
      <c r="EY99" s="1" t="s">
        <v>0</v>
      </c>
      <c r="EZ99" s="1" t="s">
        <v>0</v>
      </c>
      <c r="FA99" s="1" t="s">
        <v>0</v>
      </c>
      <c r="FB99" s="1" t="s">
        <v>0</v>
      </c>
      <c r="FC99" s="1" t="s">
        <v>0</v>
      </c>
      <c r="FD99" s="1" t="s">
        <v>0</v>
      </c>
      <c r="FE99" s="1" t="s">
        <v>0</v>
      </c>
      <c r="FF99" s="1" t="s">
        <v>0</v>
      </c>
      <c r="FG99" s="1" t="s">
        <v>0</v>
      </c>
      <c r="FH99" s="1" t="s">
        <v>0</v>
      </c>
      <c r="FI99" s="1" t="s">
        <v>0</v>
      </c>
      <c r="FJ99" s="1" t="s">
        <v>0</v>
      </c>
      <c r="FK99" s="1" t="s">
        <v>0</v>
      </c>
      <c r="FL99" s="1" t="s">
        <v>0</v>
      </c>
      <c r="FM99" s="1" t="s">
        <v>0</v>
      </c>
      <c r="FN99" s="1" t="s">
        <v>0</v>
      </c>
      <c r="FO99" s="1" t="s">
        <v>0</v>
      </c>
      <c r="FP99" s="1" t="s">
        <v>0</v>
      </c>
      <c r="FQ99" s="1" t="s">
        <v>0</v>
      </c>
      <c r="FR99" s="1" t="s">
        <v>0</v>
      </c>
      <c r="FS99" s="1" t="s">
        <v>0</v>
      </c>
      <c r="FT99" s="1" t="s">
        <v>0</v>
      </c>
      <c r="FU99" s="1" t="s">
        <v>0</v>
      </c>
      <c r="FV99" s="1" t="s">
        <v>0</v>
      </c>
      <c r="FW99" s="1" t="s">
        <v>0</v>
      </c>
      <c r="FX99" s="1" t="s">
        <v>0</v>
      </c>
      <c r="FY99" s="1" t="s">
        <v>0</v>
      </c>
      <c r="FZ99" s="1" t="s">
        <v>0</v>
      </c>
      <c r="GA99" s="1" t="s">
        <v>0</v>
      </c>
      <c r="GB99" s="1" t="s">
        <v>0</v>
      </c>
      <c r="GC99" s="1" t="s">
        <v>0</v>
      </c>
      <c r="GD99" s="1" t="s">
        <v>0</v>
      </c>
      <c r="GE99" s="1" t="s">
        <v>0</v>
      </c>
      <c r="GF99" s="1" t="s">
        <v>0</v>
      </c>
      <c r="GG99" s="1" t="s">
        <v>0</v>
      </c>
      <c r="GH99" s="1" t="s">
        <v>0</v>
      </c>
      <c r="GI99" s="1" t="s">
        <v>0</v>
      </c>
      <c r="GJ99" s="1" t="s">
        <v>0</v>
      </c>
      <c r="GK99" s="1" t="s">
        <v>0</v>
      </c>
      <c r="GL99" s="1" t="s">
        <v>0</v>
      </c>
      <c r="GM99" s="1" t="s">
        <v>0</v>
      </c>
      <c r="GN99" s="1" t="s">
        <v>0</v>
      </c>
      <c r="GO99" s="1" t="s">
        <v>0</v>
      </c>
      <c r="GP99" s="1" t="s">
        <v>0</v>
      </c>
      <c r="GQ99" s="1" t="s">
        <v>0</v>
      </c>
      <c r="GR99" s="1" t="s">
        <v>0</v>
      </c>
      <c r="GS99" s="1" t="s">
        <v>0</v>
      </c>
      <c r="GT99" s="1" t="s">
        <v>0</v>
      </c>
      <c r="GU99" s="1" t="s">
        <v>0</v>
      </c>
      <c r="GV99" s="1" t="s">
        <v>0</v>
      </c>
      <c r="GW99" s="1" t="s">
        <v>0</v>
      </c>
      <c r="GX99" s="1" t="s">
        <v>0</v>
      </c>
      <c r="GY99" s="1" t="s">
        <v>0</v>
      </c>
      <c r="GZ99" s="1" t="s">
        <v>0</v>
      </c>
      <c r="HA99" s="1" t="s">
        <v>0</v>
      </c>
      <c r="HB99" s="1" t="s">
        <v>0</v>
      </c>
      <c r="HC99" s="1" t="s">
        <v>0</v>
      </c>
      <c r="HD99" s="1" t="s">
        <v>0</v>
      </c>
      <c r="HE99" s="1" t="s">
        <v>0</v>
      </c>
      <c r="HF99" s="1" t="s">
        <v>0</v>
      </c>
      <c r="HG99" s="1" t="s">
        <v>0</v>
      </c>
      <c r="HH99" s="1" t="s">
        <v>0</v>
      </c>
      <c r="HI99" s="1" t="s">
        <v>0</v>
      </c>
      <c r="HJ99" s="1" t="s">
        <v>0</v>
      </c>
      <c r="HK99" s="1" t="s">
        <v>0</v>
      </c>
      <c r="HL99" s="1" t="s">
        <v>0</v>
      </c>
      <c r="HM99" s="1" t="s">
        <v>0</v>
      </c>
      <c r="HN99" s="1" t="s">
        <v>0</v>
      </c>
      <c r="HO99" s="1" t="s">
        <v>0</v>
      </c>
      <c r="HP99" s="1" t="s">
        <v>0</v>
      </c>
      <c r="HQ99" s="1" t="s">
        <v>0</v>
      </c>
      <c r="HR99" s="1" t="s">
        <v>0</v>
      </c>
      <c r="HS99" s="1" t="s">
        <v>0</v>
      </c>
      <c r="HT99" s="1" t="s">
        <v>0</v>
      </c>
      <c r="HU99" s="1" t="s">
        <v>0</v>
      </c>
      <c r="HV99" s="1" t="s">
        <v>0</v>
      </c>
      <c r="HW99" s="1" t="s">
        <v>0</v>
      </c>
      <c r="HX99" s="1" t="s">
        <v>0</v>
      </c>
      <c r="HY99" s="1" t="s">
        <v>0</v>
      </c>
      <c r="HZ99" s="1" t="s">
        <v>0</v>
      </c>
      <c r="IA99" s="1" t="s">
        <v>0</v>
      </c>
      <c r="IB99" s="1" t="s">
        <v>0</v>
      </c>
      <c r="IC99" s="1" t="s">
        <v>0</v>
      </c>
      <c r="ID99" s="1" t="s">
        <v>0</v>
      </c>
      <c r="IE99" s="1" t="s">
        <v>0</v>
      </c>
      <c r="IF99" s="1" t="s">
        <v>0</v>
      </c>
      <c r="IG99" s="1" t="s">
        <v>0</v>
      </c>
      <c r="IH99" s="1" t="s">
        <v>0</v>
      </c>
      <c r="II99" s="1" t="s">
        <v>0</v>
      </c>
    </row>
    <row r="100" spans="1:243" x14ac:dyDescent="0.25">
      <c r="A100" s="1" t="s">
        <v>1729</v>
      </c>
      <c r="B100" s="4" t="s">
        <v>456</v>
      </c>
      <c r="C100" s="4" t="s">
        <v>457</v>
      </c>
      <c r="D100" s="35">
        <v>25283464.809827801</v>
      </c>
      <c r="E100" s="35">
        <v>17543914.060423199</v>
      </c>
      <c r="F100" s="35">
        <v>19882339.384230301</v>
      </c>
      <c r="G100" s="35">
        <v>13242123.388859401</v>
      </c>
      <c r="H100" s="35">
        <v>23833151.471622001</v>
      </c>
      <c r="I100" s="35">
        <v>25107800.322921</v>
      </c>
      <c r="J100" s="35">
        <v>20665858.3400857</v>
      </c>
      <c r="K100" s="35">
        <v>24356774.707986198</v>
      </c>
      <c r="L100" s="35">
        <v>13486213.9407795</v>
      </c>
      <c r="M100" s="35">
        <v>17878794.838564701</v>
      </c>
      <c r="N100" s="1">
        <v>18447707.480132598</v>
      </c>
      <c r="O100" s="1">
        <v>13483580.811755201</v>
      </c>
      <c r="P100" s="1">
        <v>14843120.9961644</v>
      </c>
      <c r="Q100" s="1">
        <v>20378054.4793185</v>
      </c>
      <c r="R100" s="1">
        <v>19270292.208639398</v>
      </c>
      <c r="S100" s="1">
        <v>17384446.7229403</v>
      </c>
      <c r="T100" s="1">
        <v>19571394.649181101</v>
      </c>
      <c r="U100" s="1">
        <v>15974614.8544323</v>
      </c>
      <c r="V100" s="1">
        <v>17846590.0221656</v>
      </c>
      <c r="W100" s="1">
        <v>20804649.3284797</v>
      </c>
      <c r="X100" s="1">
        <v>15676494.6189325</v>
      </c>
      <c r="Y100" s="1">
        <v>12548809.773354201</v>
      </c>
      <c r="Z100" s="1">
        <v>15533539.803541999</v>
      </c>
      <c r="AA100" s="1">
        <v>15339764.849461099</v>
      </c>
      <c r="AB100" s="1">
        <v>14450690.3741853</v>
      </c>
      <c r="AC100" s="1">
        <v>13085901.0408771</v>
      </c>
      <c r="AD100" s="1">
        <v>20757910.304961301</v>
      </c>
      <c r="AE100" s="1">
        <v>19415032.773759998</v>
      </c>
      <c r="AF100" s="1">
        <v>16038979.673394</v>
      </c>
      <c r="AG100" s="1">
        <v>22251181.616868202</v>
      </c>
      <c r="AH100" s="1">
        <v>14728511.6377171</v>
      </c>
      <c r="AI100" s="1">
        <v>17729532.7355965</v>
      </c>
      <c r="AJ100" s="1">
        <v>11960922.759409601</v>
      </c>
      <c r="AK100" s="1">
        <v>16781717.561398599</v>
      </c>
      <c r="AL100" s="1">
        <v>14116851.131430101</v>
      </c>
      <c r="AM100" s="1">
        <v>15369487.115309101</v>
      </c>
      <c r="AN100" s="1">
        <v>15195010.9097005</v>
      </c>
      <c r="AO100" s="1">
        <v>18476585.255219702</v>
      </c>
      <c r="AP100" s="1">
        <v>21015050.597139101</v>
      </c>
      <c r="AQ100" s="1">
        <v>15206531.3108647</v>
      </c>
      <c r="AR100" s="1">
        <v>13811076.978935899</v>
      </c>
      <c r="AS100" s="1">
        <v>12443018.857701501</v>
      </c>
      <c r="AT100" s="1">
        <v>15319902.266602401</v>
      </c>
      <c r="AU100" s="1">
        <v>29248126.280811802</v>
      </c>
      <c r="AV100" s="1">
        <v>19325983.026590399</v>
      </c>
      <c r="AW100" s="1">
        <v>14977118.2108815</v>
      </c>
      <c r="AX100" s="1">
        <v>18516200.0127207</v>
      </c>
      <c r="AY100" s="1">
        <v>25433505.451515399</v>
      </c>
      <c r="AZ100" s="1">
        <v>13405180.439505501</v>
      </c>
      <c r="BA100" s="1">
        <v>16227033.0395413</v>
      </c>
      <c r="BB100" s="1">
        <v>15025825.280323001</v>
      </c>
      <c r="BC100" s="1">
        <v>20966645.726395901</v>
      </c>
      <c r="BD100" s="1">
        <v>18514856.8319536</v>
      </c>
      <c r="BE100" s="1">
        <v>14186242.966359699</v>
      </c>
      <c r="BF100" s="1">
        <v>21037830.0489312</v>
      </c>
      <c r="BG100" s="1">
        <v>17286206.049781598</v>
      </c>
      <c r="BH100" s="1">
        <v>17821960.5907581</v>
      </c>
      <c r="BI100" s="1">
        <v>19765392.3936488</v>
      </c>
      <c r="BJ100" s="1">
        <v>14540011.601645499</v>
      </c>
      <c r="BK100" s="1">
        <v>12230938.6424712</v>
      </c>
      <c r="BL100" s="1">
        <v>15032544.765490901</v>
      </c>
      <c r="BM100" s="1">
        <v>15083688.7541501</v>
      </c>
      <c r="BN100" s="1">
        <v>9076616.4264609199</v>
      </c>
      <c r="BO100" s="1">
        <v>15767510.599184301</v>
      </c>
      <c r="BP100" s="1">
        <v>21095581.3214758</v>
      </c>
      <c r="BQ100" s="1">
        <v>13719617.2205272</v>
      </c>
      <c r="BR100" s="1">
        <v>13595425.5707973</v>
      </c>
      <c r="BS100" s="1">
        <v>14120133.4654787</v>
      </c>
      <c r="BT100" s="1">
        <v>13281413.145015899</v>
      </c>
      <c r="BU100" s="1">
        <v>12721617.9417245</v>
      </c>
      <c r="BV100" s="1">
        <v>10875770.4245295</v>
      </c>
      <c r="BW100" s="1">
        <v>14914420.471023099</v>
      </c>
      <c r="BX100" s="1">
        <v>15427312.8102706</v>
      </c>
      <c r="BY100" s="1">
        <v>14033068.020968599</v>
      </c>
      <c r="BZ100" s="1">
        <v>14155895.573209001</v>
      </c>
      <c r="CA100" s="1">
        <v>15019470.6618161</v>
      </c>
      <c r="CB100" s="1">
        <v>9503901.7630613595</v>
      </c>
      <c r="CC100" s="1">
        <v>12853998.6509481</v>
      </c>
      <c r="CD100" s="1">
        <v>11749519.562398201</v>
      </c>
      <c r="CE100" s="1">
        <v>12994141.6350768</v>
      </c>
      <c r="CF100" s="1">
        <v>22651037.3544701</v>
      </c>
      <c r="CG100" s="1">
        <v>14252218.525479199</v>
      </c>
      <c r="CH100" s="1">
        <v>14669629.8721976</v>
      </c>
      <c r="CI100" s="1">
        <v>12184212.6479872</v>
      </c>
      <c r="CJ100" s="1">
        <v>18511176.990568999</v>
      </c>
      <c r="CK100" s="1">
        <v>13822882.7274221</v>
      </c>
      <c r="CL100" s="1">
        <v>10755629.298801299</v>
      </c>
      <c r="CM100" s="1">
        <v>21888084.991510399</v>
      </c>
      <c r="CN100" s="1">
        <v>15171692.323204899</v>
      </c>
      <c r="CO100" s="1">
        <v>13457730.9330466</v>
      </c>
      <c r="CP100" s="1">
        <v>12492806.202607499</v>
      </c>
      <c r="CQ100" s="1">
        <v>13782379.4555586</v>
      </c>
      <c r="CR100" s="1">
        <v>16370263.7085116</v>
      </c>
      <c r="CS100" s="1">
        <v>14232308.6277855</v>
      </c>
      <c r="CT100" s="1">
        <v>12385041.4229575</v>
      </c>
      <c r="CU100" s="1">
        <v>14454534.486235799</v>
      </c>
      <c r="CV100" s="1">
        <v>14268678.1416928</v>
      </c>
      <c r="CW100" s="1">
        <v>9037316.1082187202</v>
      </c>
      <c r="CX100" s="1">
        <v>9462657.6991917603</v>
      </c>
      <c r="CY100" s="1">
        <v>11627863.184744</v>
      </c>
      <c r="CZ100" s="1">
        <v>10556445.711481201</v>
      </c>
      <c r="DA100" s="1">
        <v>9784977.4106183909</v>
      </c>
      <c r="DB100" s="1">
        <v>12350506.841252999</v>
      </c>
      <c r="DC100" s="1">
        <v>13520297.748500301</v>
      </c>
      <c r="DD100" s="1">
        <v>11747031.528354799</v>
      </c>
      <c r="DE100" s="1">
        <v>12408151.0327402</v>
      </c>
      <c r="DF100" s="1">
        <v>8721374.3649609294</v>
      </c>
      <c r="DG100" s="1">
        <v>13525668.988703599</v>
      </c>
      <c r="DH100" s="1">
        <v>12920023.8515977</v>
      </c>
      <c r="DI100" s="1">
        <v>13501332.440899599</v>
      </c>
      <c r="DJ100" s="1">
        <v>13013321.102965999</v>
      </c>
      <c r="DK100" s="1">
        <v>8699257.5850591399</v>
      </c>
      <c r="DL100" s="1">
        <v>12997587.907919001</v>
      </c>
      <c r="DM100" s="1">
        <v>12057507.0024519</v>
      </c>
      <c r="DN100" s="1">
        <v>18299497.040724199</v>
      </c>
      <c r="DO100" s="1">
        <v>9668767.6089209896</v>
      </c>
      <c r="DP100" s="1">
        <v>8391864.2628742196</v>
      </c>
      <c r="DQ100" s="1">
        <v>7859519.5173324198</v>
      </c>
      <c r="DR100" s="1">
        <v>12373863.371230699</v>
      </c>
      <c r="DS100" s="1">
        <v>21534922.229752898</v>
      </c>
      <c r="DT100" s="1">
        <v>9186346.26209886</v>
      </c>
      <c r="DU100" s="1">
        <v>12110060.376175901</v>
      </c>
      <c r="DV100" s="1">
        <v>10264149.265619099</v>
      </c>
      <c r="DW100" s="1">
        <v>7070496.5249354104</v>
      </c>
      <c r="DX100" s="1">
        <v>9643952.3910185602</v>
      </c>
      <c r="DY100" s="1">
        <v>10044493.684237801</v>
      </c>
      <c r="DZ100" s="1">
        <v>10836191.772518</v>
      </c>
      <c r="EA100" s="1">
        <v>8382052.7580579203</v>
      </c>
      <c r="EB100" s="1">
        <v>7571763.9480244899</v>
      </c>
      <c r="EC100" s="1">
        <v>11892398.024011601</v>
      </c>
      <c r="ED100" s="1">
        <v>10928600.609735601</v>
      </c>
      <c r="EE100" s="1">
        <v>13226947.9729241</v>
      </c>
      <c r="EF100" s="1">
        <v>10371243.4071234</v>
      </c>
      <c r="EG100" s="1">
        <v>9546426.8852736894</v>
      </c>
      <c r="EH100" s="1">
        <v>12336505.4918753</v>
      </c>
      <c r="EI100" s="1">
        <v>15361427.579636</v>
      </c>
      <c r="EJ100" s="1">
        <v>10704302.7264592</v>
      </c>
      <c r="EK100" s="1">
        <v>9118629.4492739197</v>
      </c>
      <c r="EL100" s="1">
        <v>9038389.4023975898</v>
      </c>
      <c r="EM100" s="1">
        <v>9144819.2551127393</v>
      </c>
      <c r="EN100" s="1">
        <v>11207536.853568099</v>
      </c>
      <c r="EO100" s="1">
        <v>9477827.0003262907</v>
      </c>
      <c r="EP100" s="1">
        <v>8536633.1463135295</v>
      </c>
      <c r="EQ100" s="1">
        <v>11761718.699421</v>
      </c>
      <c r="ER100" s="1">
        <v>7881890.3314047903</v>
      </c>
      <c r="ES100" s="1">
        <v>11592165.776922099</v>
      </c>
      <c r="ET100" s="1">
        <v>13722167.344461501</v>
      </c>
      <c r="EU100" s="1">
        <v>10737370.297818599</v>
      </c>
      <c r="EV100" s="1">
        <v>12460876.2448973</v>
      </c>
      <c r="EW100" s="1">
        <v>11282973.5654872</v>
      </c>
      <c r="EX100" s="1">
        <v>11030715.2519679</v>
      </c>
      <c r="EY100" s="1">
        <v>10109302.419633901</v>
      </c>
      <c r="EZ100" s="1">
        <v>13109139.032544</v>
      </c>
      <c r="FA100" s="1">
        <v>9146833.1689921804</v>
      </c>
      <c r="FB100" s="1">
        <v>7312299.3130452596</v>
      </c>
      <c r="FC100" s="1">
        <v>11203854.2076104</v>
      </c>
      <c r="FD100" s="1">
        <v>10336026.1697358</v>
      </c>
      <c r="FE100" s="1">
        <v>8420280.8925105501</v>
      </c>
      <c r="FF100" s="1">
        <v>7650028.03615651</v>
      </c>
      <c r="FG100" s="1">
        <v>8642965.5448269993</v>
      </c>
      <c r="FH100" s="1">
        <v>10340076.2983515</v>
      </c>
      <c r="FI100" s="1">
        <v>8721174.1012342703</v>
      </c>
      <c r="FJ100" s="1">
        <v>8548165.6671012398</v>
      </c>
      <c r="FK100" s="1">
        <v>7513092.0551498802</v>
      </c>
      <c r="FL100" s="1">
        <v>12427946.3880489</v>
      </c>
      <c r="FM100" s="1">
        <v>11556233.0753363</v>
      </c>
      <c r="FN100" s="1">
        <v>7395228.4873020202</v>
      </c>
      <c r="FO100" s="1">
        <v>8642215.1465505697</v>
      </c>
      <c r="FP100" s="1">
        <v>11540728.917994101</v>
      </c>
      <c r="FQ100" s="1">
        <v>8571921.5507603902</v>
      </c>
      <c r="FR100" s="1">
        <v>10298879.447881499</v>
      </c>
      <c r="FS100" s="1">
        <v>9857345.8154768404</v>
      </c>
      <c r="FT100" s="1">
        <v>8796174.4009433705</v>
      </c>
      <c r="FU100" s="1">
        <v>8590121.0004606992</v>
      </c>
      <c r="FV100" s="1">
        <v>12015752.563817799</v>
      </c>
      <c r="FW100" s="1">
        <v>7351359.6919767801</v>
      </c>
      <c r="FX100" s="1">
        <v>7765430.1446637698</v>
      </c>
      <c r="FY100" s="1">
        <v>11936456.947305899</v>
      </c>
      <c r="FZ100" s="1">
        <v>6213007.09793365</v>
      </c>
      <c r="GA100" s="1">
        <v>10780060.8825798</v>
      </c>
      <c r="GB100" s="1">
        <v>9678129.5469317604</v>
      </c>
      <c r="GC100" s="1">
        <v>10053454.237880301</v>
      </c>
      <c r="GD100" s="1">
        <v>11190520.104229899</v>
      </c>
      <c r="GE100" s="1">
        <v>7676688.1556292502</v>
      </c>
      <c r="GF100" s="1">
        <v>9316340.9989992809</v>
      </c>
      <c r="GG100" s="1">
        <v>9314492.1379087791</v>
      </c>
      <c r="GH100" s="1">
        <v>14587059.9968438</v>
      </c>
      <c r="GI100" s="1">
        <v>8581505.6748903506</v>
      </c>
      <c r="GJ100" s="1">
        <v>10756334.222136199</v>
      </c>
      <c r="GK100" s="1">
        <v>9502576.4117844105</v>
      </c>
      <c r="GL100" s="1">
        <v>8313907.3567914497</v>
      </c>
      <c r="GM100" s="1">
        <v>15291301.374093801</v>
      </c>
      <c r="GN100" s="1">
        <v>8451220.8189813308</v>
      </c>
      <c r="GO100" s="1">
        <v>9834858.2015002891</v>
      </c>
      <c r="GP100" s="1">
        <v>11269927.3737294</v>
      </c>
      <c r="GQ100" s="1">
        <v>16034303.895467</v>
      </c>
      <c r="GR100" s="1">
        <v>9624707.1032938603</v>
      </c>
      <c r="GS100" s="1">
        <v>12893673.3507689</v>
      </c>
      <c r="GT100" s="1">
        <v>8013219.40894992</v>
      </c>
      <c r="GU100" s="1">
        <v>13247479.664593101</v>
      </c>
      <c r="GV100" s="1">
        <v>13850670.794350199</v>
      </c>
      <c r="GW100" s="1">
        <v>12038039.910274399</v>
      </c>
      <c r="GX100" s="1">
        <v>13656061.1804743</v>
      </c>
      <c r="GY100" s="1">
        <v>13055916.9457544</v>
      </c>
      <c r="GZ100" s="1">
        <v>8367893.88295775</v>
      </c>
      <c r="HA100" s="1">
        <v>10521820.2642799</v>
      </c>
      <c r="HB100" s="1">
        <v>10041828.2289533</v>
      </c>
      <c r="HC100" s="1">
        <v>9161577.1750260498</v>
      </c>
      <c r="HD100" s="1">
        <v>8337924.1640406903</v>
      </c>
      <c r="HE100" s="1">
        <v>11650566.564858301</v>
      </c>
      <c r="HF100" s="1">
        <v>7236147.16413082</v>
      </c>
      <c r="HG100" s="1">
        <v>10366518.501884701</v>
      </c>
      <c r="HH100" s="1">
        <v>10131118.0551113</v>
      </c>
      <c r="HI100" s="1">
        <v>7435231.6703790203</v>
      </c>
      <c r="HJ100" s="1">
        <v>8426190.34231117</v>
      </c>
      <c r="HK100" s="1">
        <v>10489223.533308901</v>
      </c>
      <c r="HL100" s="1">
        <v>8840658.78180198</v>
      </c>
      <c r="HM100" s="1">
        <v>9567430.0853608102</v>
      </c>
      <c r="HN100" s="1">
        <v>9201043.1395478807</v>
      </c>
      <c r="HO100" s="1">
        <v>11439575.147985499</v>
      </c>
      <c r="HP100" s="1">
        <v>9374600.2352695502</v>
      </c>
      <c r="HQ100" s="1">
        <v>10196792.876136901</v>
      </c>
      <c r="HR100" s="1">
        <v>9241826.6753168106</v>
      </c>
      <c r="HS100" s="1">
        <v>10965552.327599101</v>
      </c>
      <c r="HT100" s="1">
        <v>8124235.7434613202</v>
      </c>
      <c r="HU100" s="1">
        <v>5689067.48335471</v>
      </c>
      <c r="HV100" s="1">
        <v>7055551.4050415596</v>
      </c>
      <c r="HW100" s="1">
        <v>7361111.7246019999</v>
      </c>
      <c r="HX100" s="1">
        <v>9312890.3046572097</v>
      </c>
      <c r="HY100" s="1">
        <v>6883110.9821431404</v>
      </c>
      <c r="HZ100" s="1">
        <v>10494662.1803146</v>
      </c>
      <c r="IA100" s="1">
        <v>10050246.3350763</v>
      </c>
      <c r="IB100" s="1">
        <v>7603952.6828303495</v>
      </c>
      <c r="IC100" s="1">
        <v>5973528.14093934</v>
      </c>
      <c r="ID100" s="1">
        <v>6273394.2916981596</v>
      </c>
      <c r="IE100" s="1">
        <v>5999762.4384960895</v>
      </c>
      <c r="IF100" s="1">
        <v>10774780.4766155</v>
      </c>
      <c r="IG100" s="1">
        <v>9132501.3395496104</v>
      </c>
      <c r="IH100" s="1">
        <v>8481111.4175496101</v>
      </c>
      <c r="II100" s="1">
        <v>7420936.5884129303</v>
      </c>
    </row>
    <row r="101" spans="1:243" x14ac:dyDescent="0.25">
      <c r="A101" s="1" t="s">
        <v>1730</v>
      </c>
      <c r="B101" s="4" t="s">
        <v>460</v>
      </c>
      <c r="C101" s="4" t="s">
        <v>461</v>
      </c>
      <c r="D101" s="35" t="s">
        <v>0</v>
      </c>
      <c r="E101" s="35" t="s">
        <v>0</v>
      </c>
      <c r="F101" s="35" t="s">
        <v>0</v>
      </c>
      <c r="G101" s="35" t="s">
        <v>0</v>
      </c>
      <c r="H101" s="35" t="s">
        <v>0</v>
      </c>
      <c r="I101" s="35" t="s">
        <v>0</v>
      </c>
      <c r="J101" s="35" t="s">
        <v>0</v>
      </c>
      <c r="K101" s="35" t="s">
        <v>0</v>
      </c>
      <c r="L101" s="35" t="s">
        <v>0</v>
      </c>
      <c r="M101" s="35" t="s">
        <v>0</v>
      </c>
      <c r="N101" s="1" t="s">
        <v>0</v>
      </c>
      <c r="O101" s="1" t="s">
        <v>0</v>
      </c>
      <c r="P101" s="1" t="s">
        <v>0</v>
      </c>
      <c r="Q101" s="1" t="s">
        <v>0</v>
      </c>
      <c r="R101" s="1" t="s">
        <v>0</v>
      </c>
      <c r="S101" s="1" t="s">
        <v>0</v>
      </c>
      <c r="T101" s="1" t="s">
        <v>0</v>
      </c>
      <c r="U101" s="1" t="s">
        <v>0</v>
      </c>
      <c r="V101" s="1" t="s">
        <v>0</v>
      </c>
      <c r="W101" s="1" t="s">
        <v>0</v>
      </c>
      <c r="X101" s="1" t="s">
        <v>0</v>
      </c>
      <c r="Y101" s="1" t="s">
        <v>0</v>
      </c>
      <c r="Z101" s="1" t="s">
        <v>0</v>
      </c>
      <c r="AA101" s="1" t="s">
        <v>0</v>
      </c>
      <c r="AB101" s="1" t="s">
        <v>0</v>
      </c>
      <c r="AC101" s="1" t="s">
        <v>0</v>
      </c>
      <c r="AD101" s="1" t="s">
        <v>0</v>
      </c>
      <c r="AE101" s="1" t="s">
        <v>0</v>
      </c>
      <c r="AF101" s="1" t="s">
        <v>0</v>
      </c>
      <c r="AG101" s="1" t="s">
        <v>0</v>
      </c>
      <c r="AH101" s="1" t="s">
        <v>0</v>
      </c>
      <c r="AI101" s="1" t="s">
        <v>0</v>
      </c>
      <c r="AJ101" s="1" t="s">
        <v>0</v>
      </c>
      <c r="AK101" s="1" t="s">
        <v>0</v>
      </c>
      <c r="AL101" s="1" t="s">
        <v>0</v>
      </c>
      <c r="AM101" s="1" t="s">
        <v>0</v>
      </c>
      <c r="AN101" s="1" t="s">
        <v>0</v>
      </c>
      <c r="AO101" s="1" t="s">
        <v>0</v>
      </c>
      <c r="AP101" s="1" t="s">
        <v>0</v>
      </c>
      <c r="AQ101" s="1" t="s">
        <v>0</v>
      </c>
      <c r="AR101" s="1" t="s">
        <v>0</v>
      </c>
      <c r="AS101" s="1" t="s">
        <v>0</v>
      </c>
      <c r="AT101" s="1" t="s">
        <v>0</v>
      </c>
      <c r="AU101" s="1" t="s">
        <v>0</v>
      </c>
      <c r="AV101" s="1" t="s">
        <v>0</v>
      </c>
      <c r="AW101" s="1" t="s">
        <v>0</v>
      </c>
      <c r="AX101" s="1" t="s">
        <v>0</v>
      </c>
      <c r="AY101" s="1" t="s">
        <v>0</v>
      </c>
      <c r="AZ101" s="1" t="s">
        <v>0</v>
      </c>
      <c r="BA101" s="1" t="s">
        <v>0</v>
      </c>
      <c r="BB101" s="1" t="s">
        <v>0</v>
      </c>
      <c r="BC101" s="1" t="s">
        <v>0</v>
      </c>
      <c r="BD101" s="1" t="s">
        <v>0</v>
      </c>
      <c r="BE101" s="1" t="s">
        <v>0</v>
      </c>
      <c r="BF101" s="1" t="s">
        <v>0</v>
      </c>
      <c r="BG101" s="1" t="s">
        <v>0</v>
      </c>
      <c r="BH101" s="1" t="s">
        <v>0</v>
      </c>
      <c r="BI101" s="1" t="s">
        <v>0</v>
      </c>
      <c r="BJ101" s="1" t="s">
        <v>0</v>
      </c>
      <c r="BK101" s="1" t="s">
        <v>0</v>
      </c>
      <c r="BL101" s="1" t="s">
        <v>0</v>
      </c>
      <c r="BM101" s="1" t="s">
        <v>0</v>
      </c>
      <c r="BN101" s="1" t="s">
        <v>0</v>
      </c>
      <c r="BO101" s="1" t="s">
        <v>0</v>
      </c>
      <c r="BP101" s="1" t="s">
        <v>0</v>
      </c>
      <c r="BQ101" s="1" t="s">
        <v>0</v>
      </c>
      <c r="BR101" s="1" t="s">
        <v>0</v>
      </c>
      <c r="BS101" s="1" t="s">
        <v>0</v>
      </c>
      <c r="BT101" s="1" t="s">
        <v>0</v>
      </c>
      <c r="BU101" s="1" t="s">
        <v>0</v>
      </c>
      <c r="BV101" s="1" t="s">
        <v>0</v>
      </c>
      <c r="BW101" s="1" t="s">
        <v>0</v>
      </c>
      <c r="BX101" s="1" t="s">
        <v>0</v>
      </c>
      <c r="BY101" s="1" t="s">
        <v>0</v>
      </c>
      <c r="BZ101" s="1" t="s">
        <v>0</v>
      </c>
      <c r="CA101" s="1" t="s">
        <v>0</v>
      </c>
      <c r="CB101" s="1" t="s">
        <v>0</v>
      </c>
      <c r="CC101" s="1" t="s">
        <v>0</v>
      </c>
      <c r="CD101" s="1" t="s">
        <v>0</v>
      </c>
      <c r="CE101" s="1" t="s">
        <v>0</v>
      </c>
      <c r="CF101" s="1" t="s">
        <v>0</v>
      </c>
      <c r="CG101" s="1" t="s">
        <v>0</v>
      </c>
      <c r="CH101" s="1" t="s">
        <v>0</v>
      </c>
      <c r="CI101" s="1" t="s">
        <v>0</v>
      </c>
      <c r="CJ101" s="1" t="s">
        <v>0</v>
      </c>
      <c r="CK101" s="1" t="s">
        <v>0</v>
      </c>
      <c r="CL101" s="1" t="s">
        <v>0</v>
      </c>
      <c r="CM101" s="1" t="s">
        <v>0</v>
      </c>
      <c r="CN101" s="1" t="s">
        <v>0</v>
      </c>
      <c r="CO101" s="1" t="s">
        <v>0</v>
      </c>
      <c r="CP101" s="1" t="s">
        <v>0</v>
      </c>
      <c r="CQ101" s="1" t="s">
        <v>0</v>
      </c>
      <c r="CR101" s="1" t="s">
        <v>0</v>
      </c>
      <c r="CS101" s="1" t="s">
        <v>0</v>
      </c>
      <c r="CT101" s="1" t="s">
        <v>0</v>
      </c>
      <c r="CU101" s="1" t="s">
        <v>0</v>
      </c>
      <c r="CV101" s="1" t="s">
        <v>0</v>
      </c>
      <c r="CW101" s="1" t="s">
        <v>0</v>
      </c>
      <c r="CX101" s="1" t="s">
        <v>0</v>
      </c>
      <c r="CY101" s="1" t="s">
        <v>0</v>
      </c>
      <c r="CZ101" s="1" t="s">
        <v>0</v>
      </c>
      <c r="DA101" s="1" t="s">
        <v>0</v>
      </c>
      <c r="DB101" s="1" t="s">
        <v>0</v>
      </c>
      <c r="DC101" s="1" t="s">
        <v>0</v>
      </c>
      <c r="DD101" s="1" t="s">
        <v>0</v>
      </c>
      <c r="DE101" s="1" t="s">
        <v>0</v>
      </c>
      <c r="DF101" s="1" t="s">
        <v>0</v>
      </c>
      <c r="DG101" s="1" t="s">
        <v>0</v>
      </c>
      <c r="DH101" s="1" t="s">
        <v>0</v>
      </c>
      <c r="DI101" s="1" t="s">
        <v>0</v>
      </c>
      <c r="DJ101" s="1" t="s">
        <v>0</v>
      </c>
      <c r="DK101" s="1" t="s">
        <v>0</v>
      </c>
      <c r="DL101" s="1" t="s">
        <v>0</v>
      </c>
      <c r="DM101" s="1" t="s">
        <v>0</v>
      </c>
      <c r="DN101" s="1" t="s">
        <v>0</v>
      </c>
      <c r="DO101" s="1" t="s">
        <v>0</v>
      </c>
      <c r="DP101" s="1" t="s">
        <v>0</v>
      </c>
      <c r="DQ101" s="1" t="s">
        <v>0</v>
      </c>
      <c r="DR101" s="1" t="s">
        <v>0</v>
      </c>
      <c r="DS101" s="1" t="s">
        <v>0</v>
      </c>
      <c r="DT101" s="1" t="s">
        <v>0</v>
      </c>
      <c r="DU101" s="1" t="s">
        <v>0</v>
      </c>
      <c r="DV101" s="1" t="s">
        <v>0</v>
      </c>
      <c r="DW101" s="1" t="s">
        <v>0</v>
      </c>
      <c r="DX101" s="1" t="s">
        <v>0</v>
      </c>
      <c r="DY101" s="1" t="s">
        <v>0</v>
      </c>
      <c r="DZ101" s="1" t="s">
        <v>0</v>
      </c>
      <c r="EA101" s="1" t="s">
        <v>0</v>
      </c>
      <c r="EB101" s="1" t="s">
        <v>0</v>
      </c>
      <c r="EC101" s="1" t="s">
        <v>0</v>
      </c>
      <c r="ED101" s="1" t="s">
        <v>0</v>
      </c>
      <c r="EE101" s="1" t="s">
        <v>0</v>
      </c>
      <c r="EF101" s="1" t="s">
        <v>0</v>
      </c>
      <c r="EG101" s="1" t="s">
        <v>0</v>
      </c>
      <c r="EH101" s="1" t="s">
        <v>0</v>
      </c>
      <c r="EI101" s="1" t="s">
        <v>0</v>
      </c>
      <c r="EJ101" s="1" t="s">
        <v>0</v>
      </c>
      <c r="EK101" s="1" t="s">
        <v>0</v>
      </c>
      <c r="EL101" s="1" t="s">
        <v>0</v>
      </c>
      <c r="EM101" s="1" t="s">
        <v>0</v>
      </c>
      <c r="EN101" s="1" t="s">
        <v>0</v>
      </c>
      <c r="EO101" s="1" t="s">
        <v>0</v>
      </c>
      <c r="EP101" s="1" t="s">
        <v>0</v>
      </c>
      <c r="EQ101" s="1" t="s">
        <v>0</v>
      </c>
      <c r="ER101" s="1" t="s">
        <v>0</v>
      </c>
      <c r="ES101" s="1" t="s">
        <v>0</v>
      </c>
      <c r="ET101" s="1" t="s">
        <v>0</v>
      </c>
      <c r="EU101" s="1" t="s">
        <v>0</v>
      </c>
      <c r="EV101" s="1" t="s">
        <v>0</v>
      </c>
      <c r="EW101" s="1" t="s">
        <v>0</v>
      </c>
      <c r="EX101" s="1" t="s">
        <v>0</v>
      </c>
      <c r="EY101" s="1" t="s">
        <v>0</v>
      </c>
      <c r="EZ101" s="1" t="s">
        <v>0</v>
      </c>
      <c r="FA101" s="1" t="s">
        <v>0</v>
      </c>
      <c r="FB101" s="1" t="s">
        <v>0</v>
      </c>
      <c r="FC101" s="1" t="s">
        <v>0</v>
      </c>
      <c r="FD101" s="1" t="s">
        <v>0</v>
      </c>
      <c r="FE101" s="1" t="s">
        <v>0</v>
      </c>
      <c r="FF101" s="1" t="s">
        <v>0</v>
      </c>
      <c r="FG101" s="1" t="s">
        <v>0</v>
      </c>
      <c r="FH101" s="1" t="s">
        <v>0</v>
      </c>
      <c r="FI101" s="1" t="s">
        <v>0</v>
      </c>
      <c r="FJ101" s="1" t="s">
        <v>0</v>
      </c>
      <c r="FK101" s="1" t="s">
        <v>0</v>
      </c>
      <c r="FL101" s="1" t="s">
        <v>0</v>
      </c>
      <c r="FM101" s="1" t="s">
        <v>0</v>
      </c>
      <c r="FN101" s="1" t="s">
        <v>0</v>
      </c>
      <c r="FO101" s="1" t="s">
        <v>0</v>
      </c>
      <c r="FP101" s="1" t="s">
        <v>0</v>
      </c>
      <c r="FQ101" s="1" t="s">
        <v>0</v>
      </c>
      <c r="FR101" s="1" t="s">
        <v>0</v>
      </c>
      <c r="FS101" s="1" t="s">
        <v>0</v>
      </c>
      <c r="FT101" s="1" t="s">
        <v>0</v>
      </c>
      <c r="FU101" s="1" t="s">
        <v>0</v>
      </c>
      <c r="FV101" s="1" t="s">
        <v>0</v>
      </c>
      <c r="FW101" s="1" t="s">
        <v>0</v>
      </c>
      <c r="FX101" s="1" t="s">
        <v>0</v>
      </c>
      <c r="FY101" s="1" t="s">
        <v>0</v>
      </c>
      <c r="FZ101" s="1" t="s">
        <v>0</v>
      </c>
      <c r="GA101" s="1" t="s">
        <v>0</v>
      </c>
      <c r="GB101" s="1" t="s">
        <v>0</v>
      </c>
      <c r="GC101" s="1" t="s">
        <v>0</v>
      </c>
      <c r="GD101" s="1" t="s">
        <v>0</v>
      </c>
      <c r="GE101" s="1" t="s">
        <v>0</v>
      </c>
      <c r="GF101" s="1" t="s">
        <v>0</v>
      </c>
      <c r="GG101" s="1" t="s">
        <v>0</v>
      </c>
      <c r="GH101" s="1" t="s">
        <v>0</v>
      </c>
      <c r="GI101" s="1" t="s">
        <v>0</v>
      </c>
      <c r="GJ101" s="1" t="s">
        <v>0</v>
      </c>
      <c r="GK101" s="1" t="s">
        <v>0</v>
      </c>
      <c r="GL101" s="1" t="s">
        <v>0</v>
      </c>
      <c r="GM101" s="1" t="s">
        <v>0</v>
      </c>
      <c r="GN101" s="1" t="s">
        <v>0</v>
      </c>
      <c r="GO101" s="1" t="s">
        <v>0</v>
      </c>
      <c r="GP101" s="1" t="s">
        <v>0</v>
      </c>
      <c r="GQ101" s="1" t="s">
        <v>0</v>
      </c>
      <c r="GR101" s="1" t="s">
        <v>0</v>
      </c>
      <c r="GS101" s="1" t="s">
        <v>0</v>
      </c>
      <c r="GT101" s="1" t="s">
        <v>0</v>
      </c>
      <c r="GU101" s="1" t="s">
        <v>0</v>
      </c>
      <c r="GV101" s="1" t="s">
        <v>0</v>
      </c>
      <c r="GW101" s="1" t="s">
        <v>0</v>
      </c>
      <c r="GX101" s="1" t="s">
        <v>0</v>
      </c>
      <c r="GY101" s="1" t="s">
        <v>0</v>
      </c>
      <c r="GZ101" s="1" t="s">
        <v>0</v>
      </c>
      <c r="HA101" s="1" t="s">
        <v>0</v>
      </c>
      <c r="HB101" s="1" t="s">
        <v>0</v>
      </c>
      <c r="HC101" s="1" t="s">
        <v>0</v>
      </c>
      <c r="HD101" s="1" t="s">
        <v>0</v>
      </c>
      <c r="HE101" s="1" t="s">
        <v>0</v>
      </c>
      <c r="HF101" s="1" t="s">
        <v>0</v>
      </c>
      <c r="HG101" s="1" t="s">
        <v>0</v>
      </c>
      <c r="HH101" s="1" t="s">
        <v>0</v>
      </c>
      <c r="HI101" s="1" t="s">
        <v>0</v>
      </c>
      <c r="HJ101" s="1" t="s">
        <v>0</v>
      </c>
      <c r="HK101" s="1" t="s">
        <v>0</v>
      </c>
      <c r="HL101" s="1" t="s">
        <v>0</v>
      </c>
      <c r="HM101" s="1" t="s">
        <v>0</v>
      </c>
      <c r="HN101" s="1" t="s">
        <v>0</v>
      </c>
      <c r="HO101" s="1" t="s">
        <v>0</v>
      </c>
      <c r="HP101" s="1" t="s">
        <v>0</v>
      </c>
      <c r="HQ101" s="1" t="s">
        <v>0</v>
      </c>
      <c r="HR101" s="1" t="s">
        <v>0</v>
      </c>
      <c r="HS101" s="1" t="s">
        <v>0</v>
      </c>
      <c r="HT101" s="1" t="s">
        <v>0</v>
      </c>
      <c r="HU101" s="1" t="s">
        <v>0</v>
      </c>
      <c r="HV101" s="1" t="s">
        <v>0</v>
      </c>
      <c r="HW101" s="1" t="s">
        <v>0</v>
      </c>
      <c r="HX101" s="1" t="s">
        <v>0</v>
      </c>
      <c r="HY101" s="1" t="s">
        <v>0</v>
      </c>
      <c r="HZ101" s="1" t="s">
        <v>0</v>
      </c>
      <c r="IA101" s="1" t="s">
        <v>0</v>
      </c>
      <c r="IB101" s="1" t="s">
        <v>0</v>
      </c>
      <c r="IC101" s="1" t="s">
        <v>0</v>
      </c>
      <c r="ID101" s="1" t="s">
        <v>0</v>
      </c>
      <c r="IE101" s="1" t="s">
        <v>0</v>
      </c>
      <c r="IF101" s="1" t="s">
        <v>0</v>
      </c>
      <c r="IG101" s="1" t="s">
        <v>0</v>
      </c>
      <c r="IH101" s="1" t="s">
        <v>0</v>
      </c>
      <c r="II101" s="1" t="s">
        <v>0</v>
      </c>
    </row>
    <row r="102" spans="1:243" x14ac:dyDescent="0.25">
      <c r="A102" s="1" t="s">
        <v>1731</v>
      </c>
      <c r="B102" s="4" t="s">
        <v>465</v>
      </c>
      <c r="C102" s="4" t="s">
        <v>466</v>
      </c>
      <c r="D102" s="35" t="s">
        <v>0</v>
      </c>
      <c r="E102" s="35" t="s">
        <v>0</v>
      </c>
      <c r="F102" s="35" t="s">
        <v>0</v>
      </c>
      <c r="G102" s="35" t="s">
        <v>0</v>
      </c>
      <c r="H102" s="35" t="s">
        <v>0</v>
      </c>
      <c r="I102" s="35" t="s">
        <v>0</v>
      </c>
      <c r="J102" s="35" t="s">
        <v>0</v>
      </c>
      <c r="K102" s="35" t="s">
        <v>0</v>
      </c>
      <c r="L102" s="35" t="s">
        <v>0</v>
      </c>
      <c r="M102" s="35" t="s">
        <v>0</v>
      </c>
      <c r="N102" s="1" t="s">
        <v>0</v>
      </c>
      <c r="O102" s="1" t="s">
        <v>0</v>
      </c>
      <c r="P102" s="1" t="s">
        <v>0</v>
      </c>
      <c r="Q102" s="1" t="s">
        <v>0</v>
      </c>
      <c r="R102" s="1" t="s">
        <v>0</v>
      </c>
      <c r="S102" s="1" t="s">
        <v>0</v>
      </c>
      <c r="T102" s="1" t="s">
        <v>0</v>
      </c>
      <c r="U102" s="1" t="s">
        <v>0</v>
      </c>
      <c r="V102" s="1" t="s">
        <v>0</v>
      </c>
      <c r="W102" s="1" t="s">
        <v>0</v>
      </c>
      <c r="X102" s="1" t="s">
        <v>0</v>
      </c>
      <c r="Y102" s="1" t="s">
        <v>0</v>
      </c>
      <c r="Z102" s="1" t="s">
        <v>0</v>
      </c>
      <c r="AA102" s="1" t="s">
        <v>0</v>
      </c>
      <c r="AB102" s="1" t="s">
        <v>0</v>
      </c>
      <c r="AC102" s="1" t="s">
        <v>0</v>
      </c>
      <c r="AD102" s="1" t="s">
        <v>0</v>
      </c>
      <c r="AE102" s="1" t="s">
        <v>0</v>
      </c>
      <c r="AF102" s="1" t="s">
        <v>0</v>
      </c>
      <c r="AG102" s="1" t="s">
        <v>0</v>
      </c>
      <c r="AH102" s="1" t="s">
        <v>0</v>
      </c>
      <c r="AI102" s="1" t="s">
        <v>0</v>
      </c>
      <c r="AJ102" s="1" t="s">
        <v>0</v>
      </c>
      <c r="AK102" s="1" t="s">
        <v>0</v>
      </c>
      <c r="AL102" s="1" t="s">
        <v>0</v>
      </c>
      <c r="AM102" s="1" t="s">
        <v>0</v>
      </c>
      <c r="AN102" s="1" t="s">
        <v>0</v>
      </c>
      <c r="AO102" s="1" t="s">
        <v>0</v>
      </c>
      <c r="AP102" s="1" t="s">
        <v>0</v>
      </c>
      <c r="AQ102" s="1" t="s">
        <v>0</v>
      </c>
      <c r="AR102" s="1" t="s">
        <v>0</v>
      </c>
      <c r="AS102" s="1" t="s">
        <v>0</v>
      </c>
      <c r="AT102" s="1" t="s">
        <v>0</v>
      </c>
      <c r="AU102" s="1" t="s">
        <v>0</v>
      </c>
      <c r="AV102" s="1" t="s">
        <v>0</v>
      </c>
      <c r="AW102" s="1" t="s">
        <v>0</v>
      </c>
      <c r="AX102" s="1" t="s">
        <v>0</v>
      </c>
      <c r="AY102" s="1" t="s">
        <v>0</v>
      </c>
      <c r="AZ102" s="1" t="s">
        <v>0</v>
      </c>
      <c r="BA102" s="1" t="s">
        <v>0</v>
      </c>
      <c r="BB102" s="1" t="s">
        <v>0</v>
      </c>
      <c r="BC102" s="1" t="s">
        <v>0</v>
      </c>
      <c r="BD102" s="1" t="s">
        <v>0</v>
      </c>
      <c r="BE102" s="1" t="s">
        <v>0</v>
      </c>
      <c r="BF102" s="1" t="s">
        <v>0</v>
      </c>
      <c r="BG102" s="1" t="s">
        <v>0</v>
      </c>
      <c r="BH102" s="1" t="s">
        <v>0</v>
      </c>
      <c r="BI102" s="1" t="s">
        <v>0</v>
      </c>
      <c r="BJ102" s="1" t="s">
        <v>0</v>
      </c>
      <c r="BK102" s="1" t="s">
        <v>0</v>
      </c>
      <c r="BL102" s="1" t="s">
        <v>0</v>
      </c>
      <c r="BM102" s="1" t="s">
        <v>0</v>
      </c>
      <c r="BN102" s="1" t="s">
        <v>0</v>
      </c>
      <c r="BO102" s="1" t="s">
        <v>0</v>
      </c>
      <c r="BP102" s="1" t="s">
        <v>0</v>
      </c>
      <c r="BQ102" s="1" t="s">
        <v>0</v>
      </c>
      <c r="BR102" s="1" t="s">
        <v>0</v>
      </c>
      <c r="BS102" s="1" t="s">
        <v>0</v>
      </c>
      <c r="BT102" s="1" t="s">
        <v>0</v>
      </c>
      <c r="BU102" s="1" t="s">
        <v>0</v>
      </c>
      <c r="BV102" s="1" t="s">
        <v>0</v>
      </c>
      <c r="BW102" s="1" t="s">
        <v>0</v>
      </c>
      <c r="BX102" s="1" t="s">
        <v>0</v>
      </c>
      <c r="BY102" s="1" t="s">
        <v>0</v>
      </c>
      <c r="BZ102" s="1" t="s">
        <v>0</v>
      </c>
      <c r="CA102" s="1" t="s">
        <v>0</v>
      </c>
      <c r="CB102" s="1" t="s">
        <v>0</v>
      </c>
      <c r="CC102" s="1" t="s">
        <v>0</v>
      </c>
      <c r="CD102" s="1" t="s">
        <v>0</v>
      </c>
      <c r="CE102" s="1" t="s">
        <v>0</v>
      </c>
      <c r="CF102" s="1" t="s">
        <v>0</v>
      </c>
      <c r="CG102" s="1" t="s">
        <v>0</v>
      </c>
      <c r="CH102" s="1" t="s">
        <v>0</v>
      </c>
      <c r="CI102" s="1" t="s">
        <v>0</v>
      </c>
      <c r="CJ102" s="1" t="s">
        <v>0</v>
      </c>
      <c r="CK102" s="1" t="s">
        <v>0</v>
      </c>
      <c r="CL102" s="1" t="s">
        <v>0</v>
      </c>
      <c r="CM102" s="1" t="s">
        <v>0</v>
      </c>
      <c r="CN102" s="1" t="s">
        <v>0</v>
      </c>
      <c r="CO102" s="1" t="s">
        <v>0</v>
      </c>
      <c r="CP102" s="1" t="s">
        <v>0</v>
      </c>
      <c r="CQ102" s="1" t="s">
        <v>0</v>
      </c>
      <c r="CR102" s="1" t="s">
        <v>0</v>
      </c>
      <c r="CS102" s="1" t="s">
        <v>0</v>
      </c>
      <c r="CT102" s="1" t="s">
        <v>0</v>
      </c>
      <c r="CU102" s="1" t="s">
        <v>0</v>
      </c>
      <c r="CV102" s="1" t="s">
        <v>0</v>
      </c>
      <c r="CW102" s="1" t="s">
        <v>0</v>
      </c>
      <c r="CX102" s="1" t="s">
        <v>0</v>
      </c>
      <c r="CY102" s="1" t="s">
        <v>0</v>
      </c>
      <c r="CZ102" s="1" t="s">
        <v>0</v>
      </c>
      <c r="DA102" s="1" t="s">
        <v>0</v>
      </c>
      <c r="DB102" s="1" t="s">
        <v>0</v>
      </c>
      <c r="DC102" s="1" t="s">
        <v>0</v>
      </c>
      <c r="DD102" s="1" t="s">
        <v>0</v>
      </c>
      <c r="DE102" s="1" t="s">
        <v>0</v>
      </c>
      <c r="DF102" s="1" t="s">
        <v>0</v>
      </c>
      <c r="DG102" s="1" t="s">
        <v>0</v>
      </c>
      <c r="DH102" s="1" t="s">
        <v>0</v>
      </c>
      <c r="DI102" s="1" t="s">
        <v>0</v>
      </c>
      <c r="DJ102" s="1" t="s">
        <v>0</v>
      </c>
      <c r="DK102" s="1" t="s">
        <v>0</v>
      </c>
      <c r="DL102" s="1" t="s">
        <v>0</v>
      </c>
      <c r="DM102" s="1" t="s">
        <v>0</v>
      </c>
      <c r="DN102" s="1" t="s">
        <v>0</v>
      </c>
      <c r="DO102" s="1" t="s">
        <v>0</v>
      </c>
      <c r="DP102" s="1" t="s">
        <v>0</v>
      </c>
      <c r="DQ102" s="1" t="s">
        <v>0</v>
      </c>
      <c r="DR102" s="1" t="s">
        <v>0</v>
      </c>
      <c r="DS102" s="1" t="s">
        <v>0</v>
      </c>
      <c r="DT102" s="1" t="s">
        <v>0</v>
      </c>
      <c r="DU102" s="1" t="s">
        <v>0</v>
      </c>
      <c r="DV102" s="1" t="s">
        <v>0</v>
      </c>
      <c r="DW102" s="1" t="s">
        <v>0</v>
      </c>
      <c r="DX102" s="1" t="s">
        <v>0</v>
      </c>
      <c r="DY102" s="1" t="s">
        <v>0</v>
      </c>
      <c r="DZ102" s="1" t="s">
        <v>0</v>
      </c>
      <c r="EA102" s="1" t="s">
        <v>0</v>
      </c>
      <c r="EB102" s="1" t="s">
        <v>0</v>
      </c>
      <c r="EC102" s="1" t="s">
        <v>0</v>
      </c>
      <c r="ED102" s="1" t="s">
        <v>0</v>
      </c>
      <c r="EE102" s="1" t="s">
        <v>0</v>
      </c>
      <c r="EF102" s="1" t="s">
        <v>0</v>
      </c>
      <c r="EG102" s="1" t="s">
        <v>0</v>
      </c>
      <c r="EH102" s="1" t="s">
        <v>0</v>
      </c>
      <c r="EI102" s="1" t="s">
        <v>0</v>
      </c>
      <c r="EJ102" s="1" t="s">
        <v>0</v>
      </c>
      <c r="EK102" s="1" t="s">
        <v>0</v>
      </c>
      <c r="EL102" s="1" t="s">
        <v>0</v>
      </c>
      <c r="EM102" s="1" t="s">
        <v>0</v>
      </c>
      <c r="EN102" s="1" t="s">
        <v>0</v>
      </c>
      <c r="EO102" s="1" t="s">
        <v>0</v>
      </c>
      <c r="EP102" s="1" t="s">
        <v>0</v>
      </c>
      <c r="EQ102" s="1" t="s">
        <v>0</v>
      </c>
      <c r="ER102" s="1" t="s">
        <v>0</v>
      </c>
      <c r="ES102" s="1" t="s">
        <v>0</v>
      </c>
      <c r="ET102" s="1" t="s">
        <v>0</v>
      </c>
      <c r="EU102" s="1" t="s">
        <v>0</v>
      </c>
      <c r="EV102" s="1" t="s">
        <v>0</v>
      </c>
      <c r="EW102" s="1" t="s">
        <v>0</v>
      </c>
      <c r="EX102" s="1" t="s">
        <v>0</v>
      </c>
      <c r="EY102" s="1" t="s">
        <v>0</v>
      </c>
      <c r="EZ102" s="1" t="s">
        <v>0</v>
      </c>
      <c r="FA102" s="1" t="s">
        <v>0</v>
      </c>
      <c r="FB102" s="1" t="s">
        <v>0</v>
      </c>
      <c r="FC102" s="1" t="s">
        <v>0</v>
      </c>
      <c r="FD102" s="1" t="s">
        <v>0</v>
      </c>
      <c r="FE102" s="1" t="s">
        <v>0</v>
      </c>
      <c r="FF102" s="1" t="s">
        <v>0</v>
      </c>
      <c r="FG102" s="1" t="s">
        <v>0</v>
      </c>
      <c r="FH102" s="1" t="s">
        <v>0</v>
      </c>
      <c r="FI102" s="1" t="s">
        <v>0</v>
      </c>
      <c r="FJ102" s="1" t="s">
        <v>0</v>
      </c>
      <c r="FK102" s="1" t="s">
        <v>0</v>
      </c>
      <c r="FL102" s="1" t="s">
        <v>0</v>
      </c>
      <c r="FM102" s="1" t="s">
        <v>0</v>
      </c>
      <c r="FN102" s="1" t="s">
        <v>0</v>
      </c>
      <c r="FO102" s="1" t="s">
        <v>0</v>
      </c>
      <c r="FP102" s="1" t="s">
        <v>0</v>
      </c>
      <c r="FQ102" s="1" t="s">
        <v>0</v>
      </c>
      <c r="FR102" s="1" t="s">
        <v>0</v>
      </c>
      <c r="FS102" s="1" t="s">
        <v>0</v>
      </c>
      <c r="FT102" s="1" t="s">
        <v>0</v>
      </c>
      <c r="FU102" s="1" t="s">
        <v>0</v>
      </c>
      <c r="FV102" s="1" t="s">
        <v>0</v>
      </c>
      <c r="FW102" s="1" t="s">
        <v>0</v>
      </c>
      <c r="FX102" s="1" t="s">
        <v>0</v>
      </c>
      <c r="FY102" s="1" t="s">
        <v>0</v>
      </c>
      <c r="FZ102" s="1" t="s">
        <v>0</v>
      </c>
      <c r="GA102" s="1" t="s">
        <v>0</v>
      </c>
      <c r="GB102" s="1" t="s">
        <v>0</v>
      </c>
      <c r="GC102" s="1" t="s">
        <v>0</v>
      </c>
      <c r="GD102" s="1" t="s">
        <v>0</v>
      </c>
      <c r="GE102" s="1" t="s">
        <v>0</v>
      </c>
      <c r="GF102" s="1" t="s">
        <v>0</v>
      </c>
      <c r="GG102" s="1" t="s">
        <v>0</v>
      </c>
      <c r="GH102" s="1" t="s">
        <v>0</v>
      </c>
      <c r="GI102" s="1" t="s">
        <v>0</v>
      </c>
      <c r="GJ102" s="1" t="s">
        <v>0</v>
      </c>
      <c r="GK102" s="1" t="s">
        <v>0</v>
      </c>
      <c r="GL102" s="1" t="s">
        <v>0</v>
      </c>
      <c r="GM102" s="1" t="s">
        <v>0</v>
      </c>
      <c r="GN102" s="1" t="s">
        <v>0</v>
      </c>
      <c r="GO102" s="1" t="s">
        <v>0</v>
      </c>
      <c r="GP102" s="1" t="s">
        <v>0</v>
      </c>
      <c r="GQ102" s="1" t="s">
        <v>0</v>
      </c>
      <c r="GR102" s="1" t="s">
        <v>0</v>
      </c>
      <c r="GS102" s="1" t="s">
        <v>0</v>
      </c>
      <c r="GT102" s="1" t="s">
        <v>0</v>
      </c>
      <c r="GU102" s="1" t="s">
        <v>0</v>
      </c>
      <c r="GV102" s="1" t="s">
        <v>0</v>
      </c>
      <c r="GW102" s="1" t="s">
        <v>0</v>
      </c>
      <c r="GX102" s="1" t="s">
        <v>0</v>
      </c>
      <c r="GY102" s="1" t="s">
        <v>0</v>
      </c>
      <c r="GZ102" s="1" t="s">
        <v>0</v>
      </c>
      <c r="HA102" s="1" t="s">
        <v>0</v>
      </c>
      <c r="HB102" s="1" t="s">
        <v>0</v>
      </c>
      <c r="HC102" s="1" t="s">
        <v>0</v>
      </c>
      <c r="HD102" s="1" t="s">
        <v>0</v>
      </c>
      <c r="HE102" s="1" t="s">
        <v>0</v>
      </c>
      <c r="HF102" s="1" t="s">
        <v>0</v>
      </c>
      <c r="HG102" s="1" t="s">
        <v>0</v>
      </c>
      <c r="HH102" s="1" t="s">
        <v>0</v>
      </c>
      <c r="HI102" s="1" t="s">
        <v>0</v>
      </c>
      <c r="HJ102" s="1" t="s">
        <v>0</v>
      </c>
      <c r="HK102" s="1" t="s">
        <v>0</v>
      </c>
      <c r="HL102" s="1" t="s">
        <v>0</v>
      </c>
      <c r="HM102" s="1" t="s">
        <v>0</v>
      </c>
      <c r="HN102" s="1" t="s">
        <v>0</v>
      </c>
      <c r="HO102" s="1" t="s">
        <v>0</v>
      </c>
      <c r="HP102" s="1" t="s">
        <v>0</v>
      </c>
      <c r="HQ102" s="1" t="s">
        <v>0</v>
      </c>
      <c r="HR102" s="1" t="s">
        <v>0</v>
      </c>
      <c r="HS102" s="1" t="s">
        <v>0</v>
      </c>
      <c r="HT102" s="1" t="s">
        <v>0</v>
      </c>
      <c r="HU102" s="1" t="s">
        <v>0</v>
      </c>
      <c r="HV102" s="1" t="s">
        <v>0</v>
      </c>
      <c r="HW102" s="1" t="s">
        <v>0</v>
      </c>
      <c r="HX102" s="1" t="s">
        <v>0</v>
      </c>
      <c r="HY102" s="1" t="s">
        <v>0</v>
      </c>
      <c r="HZ102" s="1" t="s">
        <v>0</v>
      </c>
      <c r="IA102" s="1" t="s">
        <v>0</v>
      </c>
      <c r="IB102" s="1" t="s">
        <v>0</v>
      </c>
      <c r="IC102" s="1" t="s">
        <v>0</v>
      </c>
      <c r="ID102" s="1" t="s">
        <v>0</v>
      </c>
      <c r="IE102" s="1" t="s">
        <v>0</v>
      </c>
      <c r="IF102" s="1" t="s">
        <v>0</v>
      </c>
      <c r="IG102" s="1" t="s">
        <v>0</v>
      </c>
      <c r="IH102" s="1" t="s">
        <v>0</v>
      </c>
      <c r="II102" s="1" t="s">
        <v>0</v>
      </c>
    </row>
    <row r="103" spans="1:243" x14ac:dyDescent="0.25">
      <c r="A103" s="1" t="s">
        <v>1732</v>
      </c>
      <c r="B103" s="4" t="s">
        <v>469</v>
      </c>
      <c r="C103" s="4" t="s">
        <v>470</v>
      </c>
      <c r="D103" s="35">
        <v>1335727.0381941099</v>
      </c>
      <c r="E103" s="35">
        <v>749036.09379452595</v>
      </c>
      <c r="F103" s="35">
        <v>683276.27107208001</v>
      </c>
      <c r="G103" s="35">
        <v>1646014.8014483</v>
      </c>
      <c r="H103" s="35">
        <v>2843968.8537600702</v>
      </c>
      <c r="I103" s="35">
        <v>533174.87883282301</v>
      </c>
      <c r="J103" s="35">
        <v>2756029.4273891598</v>
      </c>
      <c r="K103" s="35">
        <v>2558833.8546551801</v>
      </c>
      <c r="L103" s="35">
        <v>3048932.0050522201</v>
      </c>
      <c r="M103" s="35">
        <v>805501.74219773302</v>
      </c>
      <c r="N103" s="1">
        <v>1982681.1069118599</v>
      </c>
      <c r="O103" s="1">
        <v>2569870.6254216102</v>
      </c>
      <c r="P103" s="1">
        <v>2046391.5936082101</v>
      </c>
      <c r="Q103" s="1">
        <v>3073191.8656082898</v>
      </c>
      <c r="R103" s="1">
        <v>4412308.8463391196</v>
      </c>
      <c r="S103" s="1">
        <v>1245879.7040002299</v>
      </c>
      <c r="T103" s="1">
        <v>3102120.1468648599</v>
      </c>
      <c r="U103" s="1">
        <v>3681439.4747757898</v>
      </c>
      <c r="V103" s="1">
        <v>2465326.9618442301</v>
      </c>
      <c r="W103" s="1">
        <v>2230328.7273961599</v>
      </c>
      <c r="X103" s="1">
        <v>1964254.7588504001</v>
      </c>
      <c r="Y103" s="1">
        <v>1493050.9144248599</v>
      </c>
      <c r="Z103" s="1">
        <v>1479373.7175185201</v>
      </c>
      <c r="AA103" s="1">
        <v>3741164.5886296998</v>
      </c>
      <c r="AB103" s="1">
        <v>2515585.0392848202</v>
      </c>
      <c r="AC103" s="1">
        <v>1788462.13311852</v>
      </c>
      <c r="AD103" s="1">
        <v>893427.78241820005</v>
      </c>
      <c r="AE103" s="1">
        <v>548773.29125490505</v>
      </c>
      <c r="AF103" s="1">
        <v>2399952.9720602701</v>
      </c>
      <c r="AG103" s="1">
        <v>1052070.4736637899</v>
      </c>
      <c r="AH103" s="1">
        <v>1245161.6880437001</v>
      </c>
      <c r="AI103" s="1">
        <v>1742208.0629127</v>
      </c>
      <c r="AJ103" s="1">
        <v>963444.87842606695</v>
      </c>
      <c r="AK103" s="1">
        <v>1122418.1659276001</v>
      </c>
      <c r="AL103" s="1">
        <v>1471954.22274761</v>
      </c>
      <c r="AM103" s="1">
        <v>1657786.00282391</v>
      </c>
      <c r="AN103" s="1">
        <v>2058932.0483928099</v>
      </c>
      <c r="AO103" s="1">
        <v>2481349.4072310799</v>
      </c>
      <c r="AP103" s="1">
        <v>1755865.78263157</v>
      </c>
      <c r="AQ103" s="1">
        <v>1328156.8198927499</v>
      </c>
      <c r="AR103" s="1">
        <v>822970.33966727206</v>
      </c>
      <c r="AS103" s="1">
        <v>2339560.43947828</v>
      </c>
      <c r="AT103" s="1">
        <v>1263546.40208521</v>
      </c>
      <c r="AU103" s="1">
        <v>2982786.9611553699</v>
      </c>
      <c r="AV103" s="1">
        <v>1465463.8557092999</v>
      </c>
      <c r="AW103" s="1">
        <v>3034332.21425481</v>
      </c>
      <c r="AX103" s="1">
        <v>2752327.64506255</v>
      </c>
      <c r="AY103" s="1">
        <v>4448130.40739932</v>
      </c>
      <c r="AZ103" s="1">
        <v>2079321.51421724</v>
      </c>
      <c r="BA103" s="1">
        <v>1841414.7990244599</v>
      </c>
      <c r="BB103" s="1">
        <v>823032.04979840305</v>
      </c>
      <c r="BC103" s="1">
        <v>871070.264643603</v>
      </c>
      <c r="BD103" s="1">
        <v>2201885.28401786</v>
      </c>
      <c r="BE103" s="1">
        <v>2031525.27549028</v>
      </c>
      <c r="BF103" s="1">
        <v>2400910.5638351198</v>
      </c>
      <c r="BG103" s="1">
        <v>1690825.48709244</v>
      </c>
      <c r="BH103" s="1">
        <v>850386.04948820395</v>
      </c>
      <c r="BI103" s="1">
        <v>935062.07278483803</v>
      </c>
      <c r="BJ103" s="1">
        <v>1927097.66587747</v>
      </c>
      <c r="BK103" s="1">
        <v>1019677.35297381</v>
      </c>
      <c r="BL103" s="1">
        <v>1327590.22970077</v>
      </c>
      <c r="BM103" s="1">
        <v>2102468.9812180698</v>
      </c>
      <c r="BN103" s="1">
        <v>2629884.56068245</v>
      </c>
      <c r="BO103" s="1">
        <v>1178356.1526180001</v>
      </c>
      <c r="BP103" s="1">
        <v>1270107.1625974099</v>
      </c>
      <c r="BQ103" s="1">
        <v>855553.95358787302</v>
      </c>
      <c r="BR103" s="1">
        <v>1104348.3398388401</v>
      </c>
      <c r="BS103" s="1">
        <v>1531525.4018345</v>
      </c>
      <c r="BT103" s="1">
        <v>2613756.6054888102</v>
      </c>
      <c r="BU103" s="1">
        <v>2130001.6207880098</v>
      </c>
      <c r="BV103" s="1">
        <v>2529799.4533415702</v>
      </c>
      <c r="BW103" s="1">
        <v>1118523.31961608</v>
      </c>
      <c r="BX103" s="1">
        <v>1892863.5705424401</v>
      </c>
      <c r="BY103" s="1">
        <v>863246.39424546994</v>
      </c>
      <c r="BZ103" s="1">
        <v>1376907.8898769701</v>
      </c>
      <c r="CA103" s="1">
        <v>969427.75855499995</v>
      </c>
      <c r="CB103" s="1">
        <v>1043381.48341278</v>
      </c>
      <c r="CC103" s="1">
        <v>1819317.2728717299</v>
      </c>
      <c r="CD103" s="1">
        <v>1393966.6049756601</v>
      </c>
      <c r="CE103" s="1">
        <v>696241.009001247</v>
      </c>
      <c r="CF103" s="1">
        <v>2555688.3667990901</v>
      </c>
      <c r="CG103" s="1">
        <v>2076427.8327033401</v>
      </c>
      <c r="CH103" s="1">
        <v>2679621.74432171</v>
      </c>
      <c r="CI103" s="1">
        <v>1188245.3492146099</v>
      </c>
      <c r="CJ103" s="1">
        <v>743402.22304402106</v>
      </c>
      <c r="CK103" s="1">
        <v>704127.55463719903</v>
      </c>
      <c r="CL103" s="1">
        <v>2112479.5348684201</v>
      </c>
      <c r="CM103" s="1">
        <v>1445877.8364496899</v>
      </c>
      <c r="CN103" s="1">
        <v>833022.15282329498</v>
      </c>
      <c r="CO103" s="1">
        <v>1839021.99005364</v>
      </c>
      <c r="CP103" s="1">
        <v>1293452.4185424701</v>
      </c>
      <c r="CQ103" s="1">
        <v>1891275.1160637699</v>
      </c>
      <c r="CR103" s="1">
        <v>1298093.64955937</v>
      </c>
      <c r="CS103" s="1">
        <v>1895247.51947341</v>
      </c>
      <c r="CT103" s="1">
        <v>937847.18350661697</v>
      </c>
      <c r="CU103" s="1">
        <v>399346.414521278</v>
      </c>
      <c r="CV103" s="1">
        <v>633075.18008812505</v>
      </c>
      <c r="CW103" s="1">
        <v>2686257.06373851</v>
      </c>
      <c r="CX103" s="1">
        <v>566378.20755238004</v>
      </c>
      <c r="CY103" s="1">
        <v>1492379.9351510999</v>
      </c>
      <c r="CZ103" s="1">
        <v>888496.76676031505</v>
      </c>
      <c r="DA103" s="1">
        <v>2252073.9060398</v>
      </c>
      <c r="DB103" s="1">
        <v>1459874.86099144</v>
      </c>
      <c r="DC103" s="1">
        <v>1053871.14469593</v>
      </c>
      <c r="DD103" s="1">
        <v>2038366.7756133899</v>
      </c>
      <c r="DE103" s="1">
        <v>1512922.07207338</v>
      </c>
      <c r="DF103" s="1">
        <v>1124559.5478598599</v>
      </c>
      <c r="DG103" s="1">
        <v>1561237.1563877901</v>
      </c>
      <c r="DH103" s="1">
        <v>1287247.9708918601</v>
      </c>
      <c r="DI103" s="1">
        <v>1586265.5856785499</v>
      </c>
      <c r="DJ103" s="1">
        <v>930796.94283723703</v>
      </c>
      <c r="DK103" s="1">
        <v>1668105.1007743201</v>
      </c>
      <c r="DL103" s="1">
        <v>1662642.0964965101</v>
      </c>
      <c r="DM103" s="1">
        <v>1075096.78160925</v>
      </c>
      <c r="DN103" s="1">
        <v>5179377.2870952198</v>
      </c>
      <c r="DO103" s="1">
        <v>3109626.5544029698</v>
      </c>
      <c r="DP103" s="1">
        <v>1432938.51270888</v>
      </c>
      <c r="DQ103" s="1">
        <v>1382153.1627650701</v>
      </c>
      <c r="DR103" s="1">
        <v>329159.66801575001</v>
      </c>
      <c r="DS103" s="1">
        <v>3990737.0870770998</v>
      </c>
      <c r="DT103" s="1">
        <v>711570.97307055199</v>
      </c>
      <c r="DU103" s="1">
        <v>1789414.25116024</v>
      </c>
      <c r="DV103" s="1">
        <v>1865960.1615496101</v>
      </c>
      <c r="DW103" s="1">
        <v>220931.05608016401</v>
      </c>
      <c r="DX103" s="1">
        <v>2986670.0451081102</v>
      </c>
      <c r="DY103" s="1">
        <v>1149064.96307389</v>
      </c>
      <c r="DZ103" s="1">
        <v>856585.64354629698</v>
      </c>
      <c r="EA103" s="1">
        <v>642342.35833297705</v>
      </c>
      <c r="EB103" s="1">
        <v>837040.35655214998</v>
      </c>
      <c r="EC103" s="1">
        <v>1364809.9153148299</v>
      </c>
      <c r="ED103" s="1">
        <v>1826719.5333348401</v>
      </c>
      <c r="EE103" s="1">
        <v>1122133.9087961901</v>
      </c>
      <c r="EF103" s="1">
        <v>788094.46563209197</v>
      </c>
      <c r="EG103" s="1">
        <v>806972.49943188601</v>
      </c>
      <c r="EH103" s="1">
        <v>293621.56572777999</v>
      </c>
      <c r="EI103" s="1">
        <v>2388410.3097538101</v>
      </c>
      <c r="EJ103" s="1">
        <v>1293486.77841555</v>
      </c>
      <c r="EK103" s="1">
        <v>1018591.3293554001</v>
      </c>
      <c r="EL103" s="1">
        <v>1391056.70366209</v>
      </c>
      <c r="EM103" s="1">
        <v>1232076.2800290401</v>
      </c>
      <c r="EN103" s="1">
        <v>1682467.32599616</v>
      </c>
      <c r="EO103" s="1">
        <v>550582.26280938601</v>
      </c>
      <c r="EP103" s="1">
        <v>1877787.3854531201</v>
      </c>
      <c r="EQ103" s="1">
        <v>2039179.26170029</v>
      </c>
      <c r="ER103" s="1">
        <v>1685305.5275823199</v>
      </c>
      <c r="ES103" s="1">
        <v>977902.97033186106</v>
      </c>
      <c r="ET103" s="1">
        <v>1661631.2369077899</v>
      </c>
      <c r="EU103" s="1">
        <v>1399700.3306066799</v>
      </c>
      <c r="EV103" s="1">
        <v>757562.54192554101</v>
      </c>
      <c r="EW103" s="1">
        <v>1080027.68769555</v>
      </c>
      <c r="EX103" s="1">
        <v>984793.829630038</v>
      </c>
      <c r="EY103" s="1">
        <v>1674323.57754901</v>
      </c>
      <c r="EZ103" s="1">
        <v>1862827.5582977</v>
      </c>
      <c r="FA103" s="1">
        <v>739042.16905613802</v>
      </c>
      <c r="FB103" s="1">
        <v>1418320.3899651601</v>
      </c>
      <c r="FC103" s="1">
        <v>1277245.93272921</v>
      </c>
      <c r="FD103" s="1">
        <v>964989.39531384595</v>
      </c>
      <c r="FE103" s="1">
        <v>2968296.8371914802</v>
      </c>
      <c r="FF103" s="1">
        <v>452782.708142863</v>
      </c>
      <c r="FG103" s="1">
        <v>1129019.9217670499</v>
      </c>
      <c r="FH103" s="1">
        <v>1346163.08005694</v>
      </c>
      <c r="FI103" s="1">
        <v>2805138.8716653599</v>
      </c>
      <c r="FJ103" s="1">
        <v>2660599.3198621599</v>
      </c>
      <c r="FK103" s="1">
        <v>1424272.33758826</v>
      </c>
      <c r="FL103" s="1">
        <v>887576.065302765</v>
      </c>
      <c r="FM103" s="1">
        <v>1566911.71010036</v>
      </c>
      <c r="FN103" s="1">
        <v>1544832.62708277</v>
      </c>
      <c r="FO103" s="1">
        <v>1646563.4543361401</v>
      </c>
      <c r="FP103" s="1">
        <v>1621506.5213698901</v>
      </c>
      <c r="FQ103" s="1">
        <v>666161.39465446398</v>
      </c>
      <c r="FR103" s="1">
        <v>2839019.7990434901</v>
      </c>
      <c r="FS103" s="1">
        <v>1378452.4882986201</v>
      </c>
      <c r="FT103" s="1">
        <v>916427.24591929105</v>
      </c>
      <c r="FU103" s="1">
        <v>262682.67266692797</v>
      </c>
      <c r="FV103" s="1">
        <v>2708753.3186755101</v>
      </c>
      <c r="FW103" s="1">
        <v>1429948.7134020401</v>
      </c>
      <c r="FX103" s="1">
        <v>952619.43734268402</v>
      </c>
      <c r="FY103" s="1">
        <v>903692.17978516396</v>
      </c>
      <c r="FZ103" s="1">
        <v>849033.02910544898</v>
      </c>
      <c r="GA103" s="1">
        <v>1381399.0211585499</v>
      </c>
      <c r="GB103" s="1">
        <v>523865.94046439399</v>
      </c>
      <c r="GC103" s="1">
        <v>931166.13401245</v>
      </c>
      <c r="GD103" s="1">
        <v>3758706.5183246499</v>
      </c>
      <c r="GE103" s="1">
        <v>1013650.4860174</v>
      </c>
      <c r="GF103" s="1">
        <v>1363721.75848228</v>
      </c>
      <c r="GG103" s="1">
        <v>1549818.6455922101</v>
      </c>
      <c r="GH103" s="1">
        <v>1074256.53941218</v>
      </c>
      <c r="GI103" s="1">
        <v>697205.87150989997</v>
      </c>
      <c r="GJ103" s="1">
        <v>966605.87464710604</v>
      </c>
      <c r="GK103" s="1">
        <v>1498684.0390533099</v>
      </c>
      <c r="GL103" s="1">
        <v>2207507.3231557799</v>
      </c>
      <c r="GM103" s="1">
        <v>416744.47024308</v>
      </c>
      <c r="GN103" s="1">
        <v>377117.10199729301</v>
      </c>
      <c r="GO103" s="1">
        <v>939270.66499496205</v>
      </c>
      <c r="GP103" s="1">
        <v>313573.78351998999</v>
      </c>
      <c r="GQ103" s="1">
        <v>2617328.1008153199</v>
      </c>
      <c r="GR103" s="1">
        <v>1416760.06039235</v>
      </c>
      <c r="GS103" s="1">
        <v>1074493.6719213501</v>
      </c>
      <c r="GT103" s="1">
        <v>753827.84522986703</v>
      </c>
      <c r="GU103" s="1">
        <v>3176425.2305802801</v>
      </c>
      <c r="GV103" s="1">
        <v>1190710.6936786801</v>
      </c>
      <c r="GW103" s="1">
        <v>1976831.58265499</v>
      </c>
      <c r="GX103" s="1">
        <v>921413.466296828</v>
      </c>
      <c r="GY103" s="1">
        <v>1793370.59550772</v>
      </c>
      <c r="GZ103" s="1">
        <v>1017543.63581271</v>
      </c>
      <c r="HA103" s="1">
        <v>853135.02991599299</v>
      </c>
      <c r="HB103" s="1">
        <v>1149824.76492318</v>
      </c>
      <c r="HC103" s="1">
        <v>985038.99084889097</v>
      </c>
      <c r="HD103" s="1">
        <v>511749.56841776398</v>
      </c>
      <c r="HE103" s="1">
        <v>361573.45229663799</v>
      </c>
      <c r="HF103" s="1">
        <v>645666.25793598394</v>
      </c>
      <c r="HG103" s="1">
        <v>1437095.4568934201</v>
      </c>
      <c r="HH103" s="1">
        <v>1549321.1734592901</v>
      </c>
      <c r="HI103" s="1">
        <v>845377.77036193898</v>
      </c>
      <c r="HJ103" s="1">
        <v>1523625.19385918</v>
      </c>
      <c r="HK103" s="1">
        <v>742066.16719770106</v>
      </c>
      <c r="HL103" s="1">
        <v>997922.24286354706</v>
      </c>
      <c r="HM103" s="1">
        <v>1771519.82837875</v>
      </c>
      <c r="HN103" s="1">
        <v>888731.75717496499</v>
      </c>
      <c r="HO103" s="1">
        <v>910839.71224447305</v>
      </c>
      <c r="HP103" s="1">
        <v>864411.796964676</v>
      </c>
      <c r="HQ103" s="1">
        <v>1919404.3458764299</v>
      </c>
      <c r="HR103" s="1">
        <v>1168370.2162196101</v>
      </c>
      <c r="HS103" s="1">
        <v>1025130.19630472</v>
      </c>
      <c r="HT103" s="1">
        <v>1570722.76773305</v>
      </c>
      <c r="HU103" s="1">
        <v>853542.11329015496</v>
      </c>
      <c r="HV103" s="1">
        <v>486782.69887216098</v>
      </c>
      <c r="HW103" s="1">
        <v>704491.80450008099</v>
      </c>
      <c r="HX103" s="1">
        <v>944978.12341886095</v>
      </c>
      <c r="HY103" s="1">
        <v>1158795.1589277999</v>
      </c>
      <c r="HZ103" s="1">
        <v>1193270.49679758</v>
      </c>
      <c r="IA103" s="1">
        <v>1175111.3938315201</v>
      </c>
      <c r="IB103" s="1">
        <v>917568.34136585495</v>
      </c>
      <c r="IC103" s="1">
        <v>333138.98450046999</v>
      </c>
      <c r="ID103" s="1">
        <v>760093.72598357406</v>
      </c>
      <c r="IE103" s="1">
        <v>1163121.9982424199</v>
      </c>
      <c r="IF103" s="1">
        <v>1110809.9752176099</v>
      </c>
      <c r="IG103" s="1">
        <v>1635403.7635602299</v>
      </c>
      <c r="IH103" s="1">
        <v>1472611.39016497</v>
      </c>
      <c r="II103" s="1">
        <v>2092668.7622833899</v>
      </c>
    </row>
    <row r="104" spans="1:243" x14ac:dyDescent="0.25">
      <c r="A104" s="1" t="s">
        <v>1733</v>
      </c>
      <c r="B104" s="4" t="s">
        <v>474</v>
      </c>
      <c r="C104" s="4" t="s">
        <v>475</v>
      </c>
      <c r="D104" s="35">
        <v>10166416.1810367</v>
      </c>
      <c r="E104" s="35">
        <v>22407245.958258402</v>
      </c>
      <c r="F104" s="35">
        <v>22110365.659011699</v>
      </c>
      <c r="G104" s="35">
        <v>17313704.795639601</v>
      </c>
      <c r="H104" s="35">
        <v>31332113.790644798</v>
      </c>
      <c r="I104" s="35">
        <v>23467858.539194699</v>
      </c>
      <c r="J104" s="35">
        <v>27165320.915550102</v>
      </c>
      <c r="K104" s="35">
        <v>20113619.280758601</v>
      </c>
      <c r="L104" s="35">
        <v>16300195.6859354</v>
      </c>
      <c r="M104" s="35">
        <v>24227685.318227001</v>
      </c>
      <c r="N104" s="1">
        <v>29208854.618215401</v>
      </c>
      <c r="O104" s="1">
        <v>21135311.726060499</v>
      </c>
      <c r="P104" s="1">
        <v>24160807.002599999</v>
      </c>
      <c r="Q104" s="1">
        <v>21117715.951571502</v>
      </c>
      <c r="R104" s="1">
        <v>22541659.154747199</v>
      </c>
      <c r="S104" s="1">
        <v>33511283.545497701</v>
      </c>
      <c r="T104" s="1">
        <v>17565007.640067201</v>
      </c>
      <c r="U104" s="1">
        <v>35510332.896841504</v>
      </c>
      <c r="V104" s="1">
        <v>36639863.793974899</v>
      </c>
      <c r="W104" s="1">
        <v>23712613.798689902</v>
      </c>
      <c r="X104" s="1">
        <v>35984287.884696402</v>
      </c>
      <c r="Y104" s="1">
        <v>16113444.337376401</v>
      </c>
      <c r="Z104" s="1">
        <v>26920624.2803041</v>
      </c>
      <c r="AA104" s="1">
        <v>31169135.728648301</v>
      </c>
      <c r="AB104" s="1">
        <v>16657955.6503828</v>
      </c>
      <c r="AC104" s="1">
        <v>26504011.169250999</v>
      </c>
      <c r="AD104" s="1">
        <v>18379692.962570101</v>
      </c>
      <c r="AE104" s="1">
        <v>25446894.5072162</v>
      </c>
      <c r="AF104" s="1">
        <v>16137568.7784166</v>
      </c>
      <c r="AG104" s="1">
        <v>18276041.7794597</v>
      </c>
      <c r="AH104" s="1">
        <v>13376072.6719262</v>
      </c>
      <c r="AI104" s="1">
        <v>16117724.0105909</v>
      </c>
      <c r="AJ104" s="1">
        <v>31194443.2528328</v>
      </c>
      <c r="AK104" s="1">
        <v>18714851.839224499</v>
      </c>
      <c r="AL104" s="1">
        <v>35692357.668926701</v>
      </c>
      <c r="AM104" s="1">
        <v>26132907.075817101</v>
      </c>
      <c r="AN104" s="1">
        <v>40833589.045059003</v>
      </c>
      <c r="AO104" s="1">
        <v>15782626.527430801</v>
      </c>
      <c r="AP104" s="1">
        <v>15441355.6787623</v>
      </c>
      <c r="AQ104" s="1">
        <v>24427739.018242002</v>
      </c>
      <c r="AR104" s="1">
        <v>18943055.431132499</v>
      </c>
      <c r="AS104" s="1">
        <v>31843371.094061099</v>
      </c>
      <c r="AT104" s="1">
        <v>10990008.049575301</v>
      </c>
      <c r="AU104" s="1">
        <v>18704571.1600108</v>
      </c>
      <c r="AV104" s="1">
        <v>16278131.337438701</v>
      </c>
      <c r="AW104" s="1">
        <v>19803559.599524301</v>
      </c>
      <c r="AX104" s="1">
        <v>24187491.4571408</v>
      </c>
      <c r="AY104" s="1">
        <v>15363710.5157669</v>
      </c>
      <c r="AZ104" s="1">
        <v>29545165.491581898</v>
      </c>
      <c r="BA104" s="1">
        <v>15500369.847836999</v>
      </c>
      <c r="BB104" s="1">
        <v>26848258.209209401</v>
      </c>
      <c r="BC104" s="1">
        <v>29062979.8756551</v>
      </c>
      <c r="BD104" s="1">
        <v>24932581.379522499</v>
      </c>
      <c r="BE104" s="1">
        <v>15848589.231906399</v>
      </c>
      <c r="BF104" s="1">
        <v>14634540.812582901</v>
      </c>
      <c r="BG104" s="1">
        <v>14388649.761634501</v>
      </c>
      <c r="BH104" s="1">
        <v>38752309.049765997</v>
      </c>
      <c r="BI104" s="1">
        <v>25734197.090665199</v>
      </c>
      <c r="BJ104" s="1">
        <v>19799449.7851661</v>
      </c>
      <c r="BK104" s="1">
        <v>37075598.400130503</v>
      </c>
      <c r="BL104" s="1">
        <v>17337941.158351399</v>
      </c>
      <c r="BM104" s="1">
        <v>28793109.8415775</v>
      </c>
      <c r="BN104" s="1">
        <v>36542352.112982497</v>
      </c>
      <c r="BO104" s="1">
        <v>16829691.720915899</v>
      </c>
      <c r="BP104" s="1">
        <v>12343081.828465501</v>
      </c>
      <c r="BQ104" s="1">
        <v>16758350.228404099</v>
      </c>
      <c r="BR104" s="1">
        <v>25601707.164515998</v>
      </c>
      <c r="BS104" s="1">
        <v>14287599.772529799</v>
      </c>
      <c r="BT104" s="1">
        <v>27735096.772742402</v>
      </c>
      <c r="BU104" s="1">
        <v>23800899.565380599</v>
      </c>
      <c r="BV104" s="1">
        <v>27440607.044105299</v>
      </c>
      <c r="BW104" s="1">
        <v>22507211.530342702</v>
      </c>
      <c r="BX104" s="1">
        <v>21797846.129432902</v>
      </c>
      <c r="BY104" s="1">
        <v>24054747.071826</v>
      </c>
      <c r="BZ104" s="1">
        <v>18467629.510644399</v>
      </c>
      <c r="CA104" s="1">
        <v>27647982.397248998</v>
      </c>
      <c r="CB104" s="1">
        <v>19827035.379315902</v>
      </c>
      <c r="CC104" s="1">
        <v>14378102.0020508</v>
      </c>
      <c r="CD104" s="1">
        <v>20464647.009834699</v>
      </c>
      <c r="CE104" s="1">
        <v>30415177.669753101</v>
      </c>
      <c r="CF104" s="1">
        <v>20432193.108430501</v>
      </c>
      <c r="CG104" s="1">
        <v>22954467.903099898</v>
      </c>
      <c r="CH104" s="1">
        <v>17777996.221154202</v>
      </c>
      <c r="CI104" s="1">
        <v>28536416.356618799</v>
      </c>
      <c r="CJ104" s="1">
        <v>21584309.243756901</v>
      </c>
      <c r="CK104" s="1">
        <v>19654833.252648599</v>
      </c>
      <c r="CL104" s="1">
        <v>21137756.470551301</v>
      </c>
      <c r="CM104" s="1">
        <v>22581194.548282899</v>
      </c>
      <c r="CN104" s="1">
        <v>28562372.0483598</v>
      </c>
      <c r="CO104" s="1">
        <v>22796134.461064801</v>
      </c>
      <c r="CP104" s="1">
        <v>23600493.571337201</v>
      </c>
      <c r="CQ104" s="1">
        <v>30998922.430230401</v>
      </c>
      <c r="CR104" s="1">
        <v>18542987.073408101</v>
      </c>
      <c r="CS104" s="1">
        <v>31142376.812287901</v>
      </c>
      <c r="CT104" s="1">
        <v>31243127.265477601</v>
      </c>
      <c r="CU104" s="1">
        <v>21427273.2911327</v>
      </c>
      <c r="CV104" s="1">
        <v>38234565.1492173</v>
      </c>
      <c r="CW104" s="1">
        <v>30686297.2131503</v>
      </c>
      <c r="CX104" s="1">
        <v>23649290.9693004</v>
      </c>
      <c r="CY104" s="1">
        <v>16560110.9002613</v>
      </c>
      <c r="CZ104" s="1">
        <v>31334084.106225699</v>
      </c>
      <c r="DA104" s="1">
        <v>10766994.392907601</v>
      </c>
      <c r="DB104" s="1">
        <v>33000799.751258001</v>
      </c>
      <c r="DC104" s="1">
        <v>23810181.2241139</v>
      </c>
      <c r="DD104" s="1">
        <v>36233165.114772402</v>
      </c>
      <c r="DE104" s="1">
        <v>32132894.297129799</v>
      </c>
      <c r="DF104" s="1">
        <v>30073668.288795698</v>
      </c>
      <c r="DG104" s="1">
        <v>25657209.9178707</v>
      </c>
      <c r="DH104" s="1">
        <v>23469562.2071588</v>
      </c>
      <c r="DI104" s="1">
        <v>26375556.292794298</v>
      </c>
      <c r="DJ104" s="1">
        <v>27530023.848248199</v>
      </c>
      <c r="DK104" s="1">
        <v>24534756.932298198</v>
      </c>
      <c r="DL104" s="1">
        <v>16884938.853176199</v>
      </c>
      <c r="DM104" s="1">
        <v>15749858.1362646</v>
      </c>
      <c r="DN104" s="1">
        <v>23923882.569507301</v>
      </c>
      <c r="DO104" s="1">
        <v>13131436.4321943</v>
      </c>
      <c r="DP104" s="1">
        <v>27720252.567837302</v>
      </c>
      <c r="DQ104" s="1">
        <v>31552953.788054202</v>
      </c>
      <c r="DR104" s="1">
        <v>16057159.5958573</v>
      </c>
      <c r="DS104" s="1">
        <v>36416799.666246302</v>
      </c>
      <c r="DT104" s="1">
        <v>37865921.009768099</v>
      </c>
      <c r="DU104" s="1">
        <v>18123090.4234703</v>
      </c>
      <c r="DV104" s="1">
        <v>18666340.2919688</v>
      </c>
      <c r="DW104" s="1">
        <v>21093712.372490801</v>
      </c>
      <c r="DX104" s="1">
        <v>22571316.141716801</v>
      </c>
      <c r="DY104" s="1">
        <v>19008549.0205012</v>
      </c>
      <c r="DZ104" s="1">
        <v>21108883.336667001</v>
      </c>
      <c r="EA104" s="1">
        <v>23939370.892309599</v>
      </c>
      <c r="EB104" s="1">
        <v>28582946.523945201</v>
      </c>
      <c r="EC104" s="1">
        <v>28000197.2829105</v>
      </c>
      <c r="ED104" s="1">
        <v>24903039.193045702</v>
      </c>
      <c r="EE104" s="1">
        <v>21430623.223875601</v>
      </c>
      <c r="EF104" s="1">
        <v>19850637.385585099</v>
      </c>
      <c r="EG104" s="1">
        <v>25505838.477896299</v>
      </c>
      <c r="EH104" s="1">
        <v>15228676.6463427</v>
      </c>
      <c r="EI104" s="1">
        <v>14042566.244290801</v>
      </c>
      <c r="EJ104" s="1">
        <v>15462145.164536901</v>
      </c>
      <c r="EK104" s="1">
        <v>13124589.4267358</v>
      </c>
      <c r="EL104" s="1">
        <v>14804706.8684728</v>
      </c>
      <c r="EM104" s="1">
        <v>16455700.1799857</v>
      </c>
      <c r="EN104" s="1">
        <v>30147119.545558501</v>
      </c>
      <c r="EO104" s="1">
        <v>22797071.087668199</v>
      </c>
      <c r="EP104" s="1">
        <v>27229704.242090002</v>
      </c>
      <c r="EQ104" s="1">
        <v>12870370.0472662</v>
      </c>
      <c r="ER104" s="1">
        <v>25888297.9885551</v>
      </c>
      <c r="ES104" s="1">
        <v>16202822.500022801</v>
      </c>
      <c r="ET104" s="1">
        <v>28170812.6713228</v>
      </c>
      <c r="EU104" s="1">
        <v>32339079.980938699</v>
      </c>
      <c r="EV104" s="1">
        <v>29895052.7782466</v>
      </c>
      <c r="EW104" s="1">
        <v>15952827.9909482</v>
      </c>
      <c r="EX104" s="1">
        <v>16359759.8601165</v>
      </c>
      <c r="EY104" s="1">
        <v>13637798.555826399</v>
      </c>
      <c r="EZ104" s="1">
        <v>16545156.0387532</v>
      </c>
      <c r="FA104" s="1">
        <v>28092832.019632801</v>
      </c>
      <c r="FB104" s="1">
        <v>16951536.8066971</v>
      </c>
      <c r="FC104" s="1">
        <v>12934451.525415801</v>
      </c>
      <c r="FD104" s="1">
        <v>17716599.549193699</v>
      </c>
      <c r="FE104" s="1">
        <v>30372592.685183499</v>
      </c>
      <c r="FF104" s="1">
        <v>23330678.941925701</v>
      </c>
      <c r="FG104" s="1">
        <v>26986106.9954152</v>
      </c>
      <c r="FH104" s="1">
        <v>34367055.713839203</v>
      </c>
      <c r="FI104" s="1">
        <v>20908217.064804301</v>
      </c>
      <c r="FJ104" s="1">
        <v>18389723.334606301</v>
      </c>
      <c r="FK104" s="1">
        <v>16021814.6882523</v>
      </c>
      <c r="FL104" s="1">
        <v>21953997.640925001</v>
      </c>
      <c r="FM104" s="1">
        <v>15520233.957279401</v>
      </c>
      <c r="FN104" s="1">
        <v>29492998.408171002</v>
      </c>
      <c r="FO104" s="1">
        <v>39634097.587624803</v>
      </c>
      <c r="FP104" s="1">
        <v>25881799.0508244</v>
      </c>
      <c r="FQ104" s="1">
        <v>28461307.8040234</v>
      </c>
      <c r="FR104" s="1">
        <v>17863331.912473701</v>
      </c>
      <c r="FS104" s="1">
        <v>16655739.2530424</v>
      </c>
      <c r="FT104" s="1">
        <v>17497104.609188501</v>
      </c>
      <c r="FU104" s="1">
        <v>16238509.283262899</v>
      </c>
      <c r="FV104" s="1">
        <v>27061458.963112898</v>
      </c>
      <c r="FW104" s="1">
        <v>22867407.364016101</v>
      </c>
      <c r="FX104" s="1">
        <v>18804779.054471299</v>
      </c>
      <c r="FY104" s="1">
        <v>16242873.966097601</v>
      </c>
      <c r="FZ104" s="1">
        <v>16648563.472543299</v>
      </c>
      <c r="GA104" s="1">
        <v>30676716.305167701</v>
      </c>
      <c r="GB104" s="1">
        <v>22916067.603845701</v>
      </c>
      <c r="GC104" s="1">
        <v>26509672.8336583</v>
      </c>
      <c r="GD104" s="1">
        <v>17186679.7445984</v>
      </c>
      <c r="GE104" s="1">
        <v>17011104.1442075</v>
      </c>
      <c r="GF104" s="1">
        <v>14978897.643750001</v>
      </c>
      <c r="GG104" s="1">
        <v>28427242.535496701</v>
      </c>
      <c r="GH104" s="1">
        <v>21019394.226149201</v>
      </c>
      <c r="GI104" s="1">
        <v>26604217.6786776</v>
      </c>
      <c r="GJ104" s="1">
        <v>31635467.546102799</v>
      </c>
      <c r="GK104" s="1">
        <v>47530357.409041002</v>
      </c>
      <c r="GL104" s="1">
        <v>15509673.222522801</v>
      </c>
      <c r="GM104" s="1">
        <v>18194156.9780479</v>
      </c>
      <c r="GN104" s="1">
        <v>24507185.961358901</v>
      </c>
      <c r="GO104" s="1">
        <v>20495379.401173498</v>
      </c>
      <c r="GP104" s="1">
        <v>25621386.153168</v>
      </c>
      <c r="GQ104" s="1">
        <v>28538516.444241099</v>
      </c>
      <c r="GR104" s="1">
        <v>17900493.399783298</v>
      </c>
      <c r="GS104" s="1">
        <v>38128716.128547601</v>
      </c>
      <c r="GT104" s="1">
        <v>20379294.213086799</v>
      </c>
      <c r="GU104" s="1">
        <v>23963944.361435801</v>
      </c>
      <c r="GV104" s="1">
        <v>18377139.571772002</v>
      </c>
      <c r="GW104" s="1">
        <v>25843781.1072478</v>
      </c>
      <c r="GX104" s="1">
        <v>13429666.741427099</v>
      </c>
      <c r="GY104" s="1">
        <v>21059828.3171019</v>
      </c>
      <c r="GZ104" s="1">
        <v>28132822.1559381</v>
      </c>
      <c r="HA104" s="1">
        <v>28079776.028297599</v>
      </c>
      <c r="HB104" s="1">
        <v>19212864.6638248</v>
      </c>
      <c r="HC104" s="1">
        <v>28137396.405259602</v>
      </c>
      <c r="HD104" s="1">
        <v>32570518.415472101</v>
      </c>
      <c r="HE104" s="1">
        <v>28926840.7205933</v>
      </c>
      <c r="HF104" s="1">
        <v>21679847.490120299</v>
      </c>
      <c r="HG104" s="1">
        <v>15246096.4736138</v>
      </c>
      <c r="HH104" s="1">
        <v>23095521.319055699</v>
      </c>
      <c r="HI104" s="1">
        <v>30158455.3556922</v>
      </c>
      <c r="HJ104" s="1">
        <v>13959792.7806061</v>
      </c>
      <c r="HK104" s="1">
        <v>24526123.467822701</v>
      </c>
      <c r="HL104" s="1">
        <v>10001435.994730501</v>
      </c>
      <c r="HM104" s="1">
        <v>14293550.990842801</v>
      </c>
      <c r="HN104" s="1">
        <v>26314975.556457199</v>
      </c>
      <c r="HO104" s="1">
        <v>22782434.4620579</v>
      </c>
      <c r="HP104" s="1">
        <v>26181047.935606901</v>
      </c>
      <c r="HQ104" s="1">
        <v>18952194.831239201</v>
      </c>
      <c r="HR104" s="1">
        <v>18443225.5135924</v>
      </c>
      <c r="HS104" s="1">
        <v>23505930.217519902</v>
      </c>
      <c r="HT104" s="1">
        <v>18022731.6217006</v>
      </c>
      <c r="HU104" s="1">
        <v>14943960.3639038</v>
      </c>
      <c r="HV104" s="1">
        <v>14177440.891044401</v>
      </c>
      <c r="HW104" s="1">
        <v>20201709.195193902</v>
      </c>
      <c r="HX104" s="1">
        <v>17345857.504551601</v>
      </c>
      <c r="HY104" s="1">
        <v>30321605.2489096</v>
      </c>
      <c r="HZ104" s="1">
        <v>20963704.6213204</v>
      </c>
      <c r="IA104" s="1">
        <v>22478506.863156501</v>
      </c>
      <c r="IB104" s="1">
        <v>12325310.1339585</v>
      </c>
      <c r="IC104" s="1">
        <v>19873853.562618401</v>
      </c>
      <c r="ID104" s="1">
        <v>15581539.446697799</v>
      </c>
      <c r="IE104" s="1">
        <v>14533925.383522401</v>
      </c>
      <c r="IF104" s="1">
        <v>15268673.705060599</v>
      </c>
      <c r="IG104" s="1">
        <v>15730748.355617801</v>
      </c>
      <c r="IH104" s="1">
        <v>19547039.802288398</v>
      </c>
      <c r="II104" s="1">
        <v>16274440.064302299</v>
      </c>
    </row>
    <row r="105" spans="1:243" x14ac:dyDescent="0.25">
      <c r="A105" s="1" t="s">
        <v>1734</v>
      </c>
      <c r="B105" s="4" t="s">
        <v>479</v>
      </c>
      <c r="C105" s="4" t="s">
        <v>480</v>
      </c>
      <c r="D105" s="35">
        <v>292820.126252849</v>
      </c>
      <c r="E105" s="35">
        <v>357186.75174271298</v>
      </c>
      <c r="F105" s="35">
        <v>480944.32966770901</v>
      </c>
      <c r="G105" s="35">
        <v>228423.60606057901</v>
      </c>
      <c r="H105" s="35">
        <v>452772.07135427097</v>
      </c>
      <c r="I105" s="35">
        <v>462097.80452935997</v>
      </c>
      <c r="J105" s="35">
        <v>451586.49631034897</v>
      </c>
      <c r="K105" s="35">
        <v>583100.47401986294</v>
      </c>
      <c r="L105" s="35">
        <v>246705.94194217501</v>
      </c>
      <c r="M105" s="35">
        <v>660750.04218734603</v>
      </c>
      <c r="N105" s="1">
        <v>320077.66685609397</v>
      </c>
      <c r="O105" s="1">
        <v>421724.37457165302</v>
      </c>
      <c r="P105" s="1">
        <v>340461.66162144899</v>
      </c>
      <c r="Q105" s="1">
        <v>651932.94441156904</v>
      </c>
      <c r="R105" s="1">
        <v>516485.52901764098</v>
      </c>
      <c r="S105" s="1">
        <v>495438.95281222701</v>
      </c>
      <c r="T105" s="1">
        <v>301817.61506401002</v>
      </c>
      <c r="U105" s="1">
        <v>627567.50791954203</v>
      </c>
      <c r="V105" s="1">
        <v>582260.44117135601</v>
      </c>
      <c r="W105" s="1">
        <v>424224.327105971</v>
      </c>
      <c r="X105" s="1">
        <v>566068.05738343997</v>
      </c>
      <c r="Y105" s="1">
        <v>406829.94655706402</v>
      </c>
      <c r="Z105" s="1">
        <v>515605.97872835398</v>
      </c>
      <c r="AA105" s="1">
        <v>494103.31003426103</v>
      </c>
      <c r="AB105" s="1">
        <v>240913.52047398</v>
      </c>
      <c r="AC105" s="1">
        <v>448005.29201716703</v>
      </c>
      <c r="AD105" s="1">
        <v>621229.187834071</v>
      </c>
      <c r="AE105" s="1">
        <v>562403.65892185597</v>
      </c>
      <c r="AF105" s="1">
        <v>346306.05862983502</v>
      </c>
      <c r="AG105" s="1">
        <v>634832.070532604</v>
      </c>
      <c r="AH105" s="1">
        <v>251005.684068175</v>
      </c>
      <c r="AI105" s="1">
        <v>277283.06615299301</v>
      </c>
      <c r="AJ105" s="1">
        <v>512092.38223382301</v>
      </c>
      <c r="AK105" s="1">
        <v>422823.69666107802</v>
      </c>
      <c r="AL105" s="1">
        <v>545288.94490812905</v>
      </c>
      <c r="AM105" s="1">
        <v>336215.71015220397</v>
      </c>
      <c r="AN105" s="1">
        <v>714474.27997194405</v>
      </c>
      <c r="AO105" s="1">
        <v>459520.40595000901</v>
      </c>
      <c r="AP105" s="1">
        <v>294407.77565893403</v>
      </c>
      <c r="AQ105" s="1">
        <v>575184.15593393298</v>
      </c>
      <c r="AR105" s="1">
        <v>533893.58868163498</v>
      </c>
      <c r="AS105" s="1">
        <v>542471.430470714</v>
      </c>
      <c r="AT105" s="1">
        <v>163158.14019544999</v>
      </c>
      <c r="AU105" s="1">
        <v>725164.83727752196</v>
      </c>
      <c r="AV105" s="1">
        <v>348713.59532484598</v>
      </c>
      <c r="AW105" s="1">
        <v>297012.12500550301</v>
      </c>
      <c r="AX105" s="1">
        <v>580346.85404004005</v>
      </c>
      <c r="AY105" s="1">
        <v>553694.07589744602</v>
      </c>
      <c r="AZ105" s="1">
        <v>763302.36059550894</v>
      </c>
      <c r="BA105" s="1">
        <v>750288.96659276902</v>
      </c>
      <c r="BB105" s="1">
        <v>430499.04591070599</v>
      </c>
      <c r="BC105" s="1">
        <v>397211.05960671999</v>
      </c>
      <c r="BD105" s="1">
        <v>633149.03063094395</v>
      </c>
      <c r="BE105" s="1">
        <v>239223.82283835299</v>
      </c>
      <c r="BF105" s="1">
        <v>431344.74489635101</v>
      </c>
      <c r="BG105" s="1">
        <v>363958.06101717899</v>
      </c>
      <c r="BH105" s="1">
        <v>642171.17914913502</v>
      </c>
      <c r="BI105" s="1">
        <v>476607.70349395799</v>
      </c>
      <c r="BJ105" s="1">
        <v>364916.28783666698</v>
      </c>
      <c r="BK105" s="1">
        <v>1316889.89654209</v>
      </c>
      <c r="BL105" s="1">
        <v>244383.07327963901</v>
      </c>
      <c r="BM105" s="1">
        <v>525593.47814308398</v>
      </c>
      <c r="BN105" s="1">
        <v>688900.98366831802</v>
      </c>
      <c r="BO105" s="1">
        <v>275375.26773398998</v>
      </c>
      <c r="BP105" s="1">
        <v>277472.37129022798</v>
      </c>
      <c r="BQ105" s="1">
        <v>319267.71018134803</v>
      </c>
      <c r="BR105" s="1">
        <v>579142.15788702294</v>
      </c>
      <c r="BS105" s="1">
        <v>314298.671465519</v>
      </c>
      <c r="BT105" s="1">
        <v>296847.415709647</v>
      </c>
      <c r="BU105" s="1">
        <v>316654.45943315898</v>
      </c>
      <c r="BV105" s="1">
        <v>409536.08538861998</v>
      </c>
      <c r="BW105" s="1">
        <v>446178.54816841899</v>
      </c>
      <c r="BX105" s="1">
        <v>349920.1753301</v>
      </c>
      <c r="BY105" s="1">
        <v>396798.24263250403</v>
      </c>
      <c r="BZ105" s="1">
        <v>404614.588560812</v>
      </c>
      <c r="CA105" s="1">
        <v>447495.89007756597</v>
      </c>
      <c r="CB105" s="1">
        <v>491253.60882437997</v>
      </c>
      <c r="CC105" s="1">
        <v>273283.27803029801</v>
      </c>
      <c r="CD105" s="1">
        <v>463269.71393130498</v>
      </c>
      <c r="CE105" s="1">
        <v>755544.72831160401</v>
      </c>
      <c r="CF105" s="1">
        <v>676443.23076713004</v>
      </c>
      <c r="CG105" s="1">
        <v>317008.92964497401</v>
      </c>
      <c r="CH105" s="1">
        <v>421296.00333918299</v>
      </c>
      <c r="CI105" s="1">
        <v>556636.24787107902</v>
      </c>
      <c r="CJ105" s="1">
        <v>521698.307490671</v>
      </c>
      <c r="CK105" s="1">
        <v>300302.16298157902</v>
      </c>
      <c r="CL105" s="1">
        <v>256111.99059584801</v>
      </c>
      <c r="CM105" s="1">
        <v>376645.44657724298</v>
      </c>
      <c r="CN105" s="1">
        <v>538675.02536639397</v>
      </c>
      <c r="CO105" s="1">
        <v>290681.26174957398</v>
      </c>
      <c r="CP105" s="1">
        <v>235865.98562305499</v>
      </c>
      <c r="CQ105" s="1">
        <v>445053.10092331201</v>
      </c>
      <c r="CR105" s="1">
        <v>476630.69335566601</v>
      </c>
      <c r="CS105" s="1">
        <v>660948.52582632995</v>
      </c>
      <c r="CT105" s="1">
        <v>333425.233390173</v>
      </c>
      <c r="CU105" s="1">
        <v>412284.58207784902</v>
      </c>
      <c r="CV105" s="1">
        <v>555938.20194630104</v>
      </c>
      <c r="CW105" s="1">
        <v>722778.96241007501</v>
      </c>
      <c r="CX105" s="1">
        <v>505782.84251436399</v>
      </c>
      <c r="CY105" s="1">
        <v>304834.89037199499</v>
      </c>
      <c r="CZ105" s="1">
        <v>810475.81503363897</v>
      </c>
      <c r="DA105" s="1">
        <v>215929.48965720899</v>
      </c>
      <c r="DB105" s="1">
        <v>633237.70754961798</v>
      </c>
      <c r="DC105" s="1">
        <v>445121.405474236</v>
      </c>
      <c r="DD105" s="1">
        <v>388684.77009778598</v>
      </c>
      <c r="DE105" s="1">
        <v>592578.23032536695</v>
      </c>
      <c r="DF105" s="1">
        <v>687145.78117153503</v>
      </c>
      <c r="DG105" s="1">
        <v>579960.64313838899</v>
      </c>
      <c r="DH105" s="1">
        <v>446405.13553047401</v>
      </c>
      <c r="DI105" s="1">
        <v>370256.78971421998</v>
      </c>
      <c r="DJ105" s="1">
        <v>521678.20148231101</v>
      </c>
      <c r="DK105" s="1">
        <v>321934.37721562298</v>
      </c>
      <c r="DL105" s="1">
        <v>269151.242434435</v>
      </c>
      <c r="DM105" s="1">
        <v>632655.43297316204</v>
      </c>
      <c r="DN105" s="1">
        <v>440150.34837615798</v>
      </c>
      <c r="DO105" s="1">
        <v>713350.78955463995</v>
      </c>
      <c r="DP105" s="1">
        <v>386435.734622702</v>
      </c>
      <c r="DQ105" s="1">
        <v>448967.00006762001</v>
      </c>
      <c r="DR105" s="1">
        <v>296933.45706484799</v>
      </c>
      <c r="DS105" s="1">
        <v>981778.97726300405</v>
      </c>
      <c r="DT105" s="1">
        <v>380607.59283638699</v>
      </c>
      <c r="DU105" s="1">
        <v>295852.21584534599</v>
      </c>
      <c r="DV105" s="1">
        <v>367443.66075464297</v>
      </c>
      <c r="DW105" s="1">
        <v>305473.19101614202</v>
      </c>
      <c r="DX105" s="1">
        <v>405468.205034332</v>
      </c>
      <c r="DY105" s="1">
        <v>441459.13468159898</v>
      </c>
      <c r="DZ105" s="1">
        <v>395016.51544344297</v>
      </c>
      <c r="EA105" s="1">
        <v>424712.67925113201</v>
      </c>
      <c r="EB105" s="1">
        <v>447772.77716116398</v>
      </c>
      <c r="EC105" s="1">
        <v>549958.54390115</v>
      </c>
      <c r="ED105" s="1">
        <v>515226.46359827998</v>
      </c>
      <c r="EE105" s="1">
        <v>511321.76591150399</v>
      </c>
      <c r="EF105" s="1">
        <v>295053.69851078698</v>
      </c>
      <c r="EG105" s="1">
        <v>510237.59086269297</v>
      </c>
      <c r="EH105" s="1">
        <v>296147.95788593002</v>
      </c>
      <c r="EI105" s="1">
        <v>246458.747883217</v>
      </c>
      <c r="EJ105" s="1">
        <v>300795.17233717698</v>
      </c>
      <c r="EK105" s="1">
        <v>194888.289711875</v>
      </c>
      <c r="EL105" s="1">
        <v>291918.29659530101</v>
      </c>
      <c r="EM105" s="1">
        <v>330466.21329473902</v>
      </c>
      <c r="EN105" s="1">
        <v>661407.67481201096</v>
      </c>
      <c r="EO105" s="1">
        <v>372688.84015467501</v>
      </c>
      <c r="EP105" s="1">
        <v>295132.37849501497</v>
      </c>
      <c r="EQ105" s="1">
        <v>402021.43729870702</v>
      </c>
      <c r="ER105" s="1">
        <v>454610.03717369901</v>
      </c>
      <c r="ES105" s="1">
        <v>524261.57094487798</v>
      </c>
      <c r="ET105" s="1">
        <v>805340.44888862304</v>
      </c>
      <c r="EU105" s="1">
        <v>1106550.8393224101</v>
      </c>
      <c r="EV105" s="1">
        <v>716548.83271083701</v>
      </c>
      <c r="EW105" s="1">
        <v>254434.263197789</v>
      </c>
      <c r="EX105" s="1">
        <v>351467.542673274</v>
      </c>
      <c r="EY105" s="1">
        <v>258631.926419372</v>
      </c>
      <c r="EZ105" s="1">
        <v>308419.81872176798</v>
      </c>
      <c r="FA105" s="1">
        <v>603361.51645466301</v>
      </c>
      <c r="FB105" s="1">
        <v>291033.37111548102</v>
      </c>
      <c r="FC105" s="1">
        <v>378719.34609299997</v>
      </c>
      <c r="FD105" s="1">
        <v>348479.80929380399</v>
      </c>
      <c r="FE105" s="1">
        <v>422718.01900284999</v>
      </c>
      <c r="FF105" s="1">
        <v>826088.64381825901</v>
      </c>
      <c r="FG105" s="1">
        <v>400720.95337651798</v>
      </c>
      <c r="FH105" s="1">
        <v>854193.998015324</v>
      </c>
      <c r="FI105" s="1">
        <v>246468.581738796</v>
      </c>
      <c r="FJ105" s="1">
        <v>367676.51029442099</v>
      </c>
      <c r="FK105" s="1">
        <v>285826.751580004</v>
      </c>
      <c r="FL105" s="1">
        <v>517151.87695756502</v>
      </c>
      <c r="FM105" s="1">
        <v>242232.066022402</v>
      </c>
      <c r="FN105" s="1">
        <v>535275.11473641405</v>
      </c>
      <c r="FO105" s="1">
        <v>550325.28556905896</v>
      </c>
      <c r="FP105" s="1">
        <v>599368.71838627197</v>
      </c>
      <c r="FQ105" s="1">
        <v>601697.70010518399</v>
      </c>
      <c r="FR105" s="1">
        <v>304635.85785353603</v>
      </c>
      <c r="FS105" s="1">
        <v>362530.21074454498</v>
      </c>
      <c r="FT105" s="1">
        <v>359627.74390084698</v>
      </c>
      <c r="FU105" s="1">
        <v>421468.63062820298</v>
      </c>
      <c r="FV105" s="1">
        <v>401078.68770240102</v>
      </c>
      <c r="FW105" s="1">
        <v>461162.643821184</v>
      </c>
      <c r="FX105" s="1">
        <v>358049.56041174597</v>
      </c>
      <c r="FY105" s="1">
        <v>328417.052485049</v>
      </c>
      <c r="FZ105" s="1">
        <v>271522.95578224701</v>
      </c>
      <c r="GA105" s="1">
        <v>594276.76295366196</v>
      </c>
      <c r="GB105" s="1">
        <v>562368.81024779205</v>
      </c>
      <c r="GC105" s="1">
        <v>463091.262172741</v>
      </c>
      <c r="GD105" s="1">
        <v>467186.31174817198</v>
      </c>
      <c r="GE105" s="1">
        <v>603276.78770566895</v>
      </c>
      <c r="GF105" s="1">
        <v>352846.88533407502</v>
      </c>
      <c r="GG105" s="1">
        <v>529353.03574171197</v>
      </c>
      <c r="GH105" s="1">
        <v>611353.60650150198</v>
      </c>
      <c r="GI105" s="1">
        <v>586493.87664859602</v>
      </c>
      <c r="GJ105" s="1">
        <v>456561.60727138002</v>
      </c>
      <c r="GK105" s="1">
        <v>471626.49804114102</v>
      </c>
      <c r="GL105" s="1">
        <v>496713.48290789803</v>
      </c>
      <c r="GM105" s="1">
        <v>467335.036691271</v>
      </c>
      <c r="GN105" s="1">
        <v>608951.82673138904</v>
      </c>
      <c r="GO105" s="1">
        <v>472911.43582428701</v>
      </c>
      <c r="GP105" s="1">
        <v>1227134.8425746199</v>
      </c>
      <c r="GQ105" s="1">
        <v>475787.39071172097</v>
      </c>
      <c r="GR105" s="1">
        <v>516482.550869342</v>
      </c>
      <c r="GS105" s="1">
        <v>921448.39802482503</v>
      </c>
      <c r="GT105" s="1">
        <v>308623.80771066301</v>
      </c>
      <c r="GU105" s="1">
        <v>673625.82486911002</v>
      </c>
      <c r="GV105" s="1">
        <v>894260.09583005996</v>
      </c>
      <c r="GW105" s="1">
        <v>509244.702625548</v>
      </c>
      <c r="GX105" s="1">
        <v>391988.94133398199</v>
      </c>
      <c r="GY105" s="1">
        <v>449295.54630066501</v>
      </c>
      <c r="GZ105" s="1">
        <v>348868.52807435201</v>
      </c>
      <c r="HA105" s="1">
        <v>600936.108229734</v>
      </c>
      <c r="HB105" s="1">
        <v>601186.95054596604</v>
      </c>
      <c r="HC105" s="1">
        <v>778038.693925814</v>
      </c>
      <c r="HD105" s="1">
        <v>906182.188788687</v>
      </c>
      <c r="HE105" s="1">
        <v>741375.81140156498</v>
      </c>
      <c r="HF105" s="1">
        <v>408107.32542165898</v>
      </c>
      <c r="HG105" s="1">
        <v>320195.44272746402</v>
      </c>
      <c r="HH105" s="1">
        <v>280861.68103653903</v>
      </c>
      <c r="HI105" s="1">
        <v>484627.03708436998</v>
      </c>
      <c r="HJ105" s="1">
        <v>212612.46339268901</v>
      </c>
      <c r="HK105" s="1">
        <v>558425.60209524899</v>
      </c>
      <c r="HL105" s="1">
        <v>183850.204081784</v>
      </c>
      <c r="HM105" s="1">
        <v>140229.50359295501</v>
      </c>
      <c r="HN105" s="1">
        <v>387291.84325599798</v>
      </c>
      <c r="HO105" s="1">
        <v>614854.18095239298</v>
      </c>
      <c r="HP105" s="1">
        <v>348387.729824404</v>
      </c>
      <c r="HQ105" s="1">
        <v>419205.55428827897</v>
      </c>
      <c r="HR105" s="1">
        <v>710096.72872069594</v>
      </c>
      <c r="HS105" s="1">
        <v>355819.44829777</v>
      </c>
      <c r="HT105" s="1">
        <v>295140.91104442801</v>
      </c>
      <c r="HU105" s="1">
        <v>281751.04833016603</v>
      </c>
      <c r="HV105" s="1">
        <v>277212.47085812199</v>
      </c>
      <c r="HW105" s="1">
        <v>328953.006978872</v>
      </c>
      <c r="HX105" s="1">
        <v>325348.05210354098</v>
      </c>
      <c r="HY105" s="1">
        <v>510322.668032285</v>
      </c>
      <c r="HZ105" s="1">
        <v>452643.43521153397</v>
      </c>
      <c r="IA105" s="1">
        <v>433361.06090647099</v>
      </c>
      <c r="IB105" s="1">
        <v>321889.06134976499</v>
      </c>
      <c r="IC105" s="1">
        <v>281607.99127373297</v>
      </c>
      <c r="ID105" s="1">
        <v>242031.148840801</v>
      </c>
      <c r="IE105" s="1">
        <v>231323.25930407501</v>
      </c>
      <c r="IF105" s="1">
        <v>301707.31735332799</v>
      </c>
      <c r="IG105" s="1">
        <v>264215.965670162</v>
      </c>
      <c r="IH105" s="1">
        <v>426403.16020133399</v>
      </c>
      <c r="II105" s="1">
        <v>310979.90435762203</v>
      </c>
    </row>
    <row r="106" spans="1:243" x14ac:dyDescent="0.25">
      <c r="A106" s="1" t="s">
        <v>1735</v>
      </c>
      <c r="B106" s="4" t="s">
        <v>484</v>
      </c>
      <c r="C106" s="4" t="s">
        <v>485</v>
      </c>
      <c r="D106" s="35" t="s">
        <v>0</v>
      </c>
      <c r="E106" s="35" t="s">
        <v>0</v>
      </c>
      <c r="F106" s="35" t="s">
        <v>0</v>
      </c>
      <c r="G106" s="35" t="s">
        <v>0</v>
      </c>
      <c r="H106" s="35" t="s">
        <v>0</v>
      </c>
      <c r="I106" s="35" t="s">
        <v>0</v>
      </c>
      <c r="J106" s="35" t="s">
        <v>0</v>
      </c>
      <c r="K106" s="35" t="s">
        <v>0</v>
      </c>
      <c r="L106" s="35" t="s">
        <v>0</v>
      </c>
      <c r="M106" s="35" t="s">
        <v>0</v>
      </c>
      <c r="N106" s="1" t="s">
        <v>0</v>
      </c>
      <c r="O106" s="1" t="s">
        <v>0</v>
      </c>
      <c r="P106" s="1" t="s">
        <v>0</v>
      </c>
      <c r="Q106" s="1" t="s">
        <v>0</v>
      </c>
      <c r="R106" s="1" t="s">
        <v>0</v>
      </c>
      <c r="S106" s="1" t="s">
        <v>0</v>
      </c>
      <c r="T106" s="1" t="s">
        <v>0</v>
      </c>
      <c r="U106" s="1" t="s">
        <v>0</v>
      </c>
      <c r="V106" s="1" t="s">
        <v>0</v>
      </c>
      <c r="W106" s="1" t="s">
        <v>0</v>
      </c>
      <c r="X106" s="1" t="s">
        <v>0</v>
      </c>
      <c r="Y106" s="1" t="s">
        <v>0</v>
      </c>
      <c r="Z106" s="1" t="s">
        <v>0</v>
      </c>
      <c r="AA106" s="1" t="s">
        <v>0</v>
      </c>
      <c r="AB106" s="1" t="s">
        <v>0</v>
      </c>
      <c r="AC106" s="1" t="s">
        <v>0</v>
      </c>
      <c r="AD106" s="1" t="s">
        <v>0</v>
      </c>
      <c r="AE106" s="1" t="s">
        <v>0</v>
      </c>
      <c r="AF106" s="1" t="s">
        <v>0</v>
      </c>
      <c r="AG106" s="1" t="s">
        <v>0</v>
      </c>
      <c r="AH106" s="1" t="s">
        <v>0</v>
      </c>
      <c r="AI106" s="1" t="s">
        <v>0</v>
      </c>
      <c r="AJ106" s="1" t="s">
        <v>0</v>
      </c>
      <c r="AK106" s="1" t="s">
        <v>0</v>
      </c>
      <c r="AL106" s="1" t="s">
        <v>0</v>
      </c>
      <c r="AM106" s="1" t="s">
        <v>0</v>
      </c>
      <c r="AN106" s="1" t="s">
        <v>0</v>
      </c>
      <c r="AO106" s="1" t="s">
        <v>0</v>
      </c>
      <c r="AP106" s="1" t="s">
        <v>0</v>
      </c>
      <c r="AQ106" s="1" t="s">
        <v>0</v>
      </c>
      <c r="AR106" s="1" t="s">
        <v>0</v>
      </c>
      <c r="AS106" s="1" t="s">
        <v>0</v>
      </c>
      <c r="AT106" s="1" t="s">
        <v>0</v>
      </c>
      <c r="AU106" s="1" t="s">
        <v>0</v>
      </c>
      <c r="AV106" s="1" t="s">
        <v>0</v>
      </c>
      <c r="AW106" s="1" t="s">
        <v>0</v>
      </c>
      <c r="AX106" s="1" t="s">
        <v>0</v>
      </c>
      <c r="AY106" s="1" t="s">
        <v>0</v>
      </c>
      <c r="AZ106" s="1" t="s">
        <v>0</v>
      </c>
      <c r="BA106" s="1" t="s">
        <v>0</v>
      </c>
      <c r="BB106" s="1" t="s">
        <v>0</v>
      </c>
      <c r="BC106" s="1" t="s">
        <v>0</v>
      </c>
      <c r="BD106" s="1" t="s">
        <v>0</v>
      </c>
      <c r="BE106" s="1" t="s">
        <v>0</v>
      </c>
      <c r="BF106" s="1" t="s">
        <v>0</v>
      </c>
      <c r="BG106" s="1" t="s">
        <v>0</v>
      </c>
      <c r="BH106" s="1" t="s">
        <v>0</v>
      </c>
      <c r="BI106" s="1" t="s">
        <v>0</v>
      </c>
      <c r="BJ106" s="1" t="s">
        <v>0</v>
      </c>
      <c r="BK106" s="1" t="s">
        <v>0</v>
      </c>
      <c r="BL106" s="1" t="s">
        <v>0</v>
      </c>
      <c r="BM106" s="1" t="s">
        <v>0</v>
      </c>
      <c r="BN106" s="1" t="s">
        <v>0</v>
      </c>
      <c r="BO106" s="1" t="s">
        <v>0</v>
      </c>
      <c r="BP106" s="1" t="s">
        <v>0</v>
      </c>
      <c r="BQ106" s="1" t="s">
        <v>0</v>
      </c>
      <c r="BR106" s="1" t="s">
        <v>0</v>
      </c>
      <c r="BS106" s="1" t="s">
        <v>0</v>
      </c>
      <c r="BT106" s="1" t="s">
        <v>0</v>
      </c>
      <c r="BU106" s="1" t="s">
        <v>0</v>
      </c>
      <c r="BV106" s="1" t="s">
        <v>0</v>
      </c>
      <c r="BW106" s="1" t="s">
        <v>0</v>
      </c>
      <c r="BX106" s="1" t="s">
        <v>0</v>
      </c>
      <c r="BY106" s="1" t="s">
        <v>0</v>
      </c>
      <c r="BZ106" s="1" t="s">
        <v>0</v>
      </c>
      <c r="CA106" s="1" t="s">
        <v>0</v>
      </c>
      <c r="CB106" s="1" t="s">
        <v>0</v>
      </c>
      <c r="CC106" s="1" t="s">
        <v>0</v>
      </c>
      <c r="CD106" s="1" t="s">
        <v>0</v>
      </c>
      <c r="CE106" s="1" t="s">
        <v>0</v>
      </c>
      <c r="CF106" s="1" t="s">
        <v>0</v>
      </c>
      <c r="CG106" s="1" t="s">
        <v>0</v>
      </c>
      <c r="CH106" s="1" t="s">
        <v>0</v>
      </c>
      <c r="CI106" s="1" t="s">
        <v>0</v>
      </c>
      <c r="CJ106" s="1" t="s">
        <v>0</v>
      </c>
      <c r="CK106" s="1" t="s">
        <v>0</v>
      </c>
      <c r="CL106" s="1" t="s">
        <v>0</v>
      </c>
      <c r="CM106" s="1" t="s">
        <v>0</v>
      </c>
      <c r="CN106" s="1" t="s">
        <v>0</v>
      </c>
      <c r="CO106" s="1" t="s">
        <v>0</v>
      </c>
      <c r="CP106" s="1" t="s">
        <v>0</v>
      </c>
      <c r="CQ106" s="1" t="s">
        <v>0</v>
      </c>
      <c r="CR106" s="1" t="s">
        <v>0</v>
      </c>
      <c r="CS106" s="1" t="s">
        <v>0</v>
      </c>
      <c r="CT106" s="1" t="s">
        <v>0</v>
      </c>
      <c r="CU106" s="1" t="s">
        <v>0</v>
      </c>
      <c r="CV106" s="1" t="s">
        <v>0</v>
      </c>
      <c r="CW106" s="1" t="s">
        <v>0</v>
      </c>
      <c r="CX106" s="1" t="s">
        <v>0</v>
      </c>
      <c r="CY106" s="1" t="s">
        <v>0</v>
      </c>
      <c r="CZ106" s="1" t="s">
        <v>0</v>
      </c>
      <c r="DA106" s="1" t="s">
        <v>0</v>
      </c>
      <c r="DB106" s="1" t="s">
        <v>0</v>
      </c>
      <c r="DC106" s="1" t="s">
        <v>0</v>
      </c>
      <c r="DD106" s="1" t="s">
        <v>0</v>
      </c>
      <c r="DE106" s="1" t="s">
        <v>0</v>
      </c>
      <c r="DF106" s="1" t="s">
        <v>0</v>
      </c>
      <c r="DG106" s="1" t="s">
        <v>0</v>
      </c>
      <c r="DH106" s="1" t="s">
        <v>0</v>
      </c>
      <c r="DI106" s="1" t="s">
        <v>0</v>
      </c>
      <c r="DJ106" s="1" t="s">
        <v>0</v>
      </c>
      <c r="DK106" s="1" t="s">
        <v>0</v>
      </c>
      <c r="DL106" s="1" t="s">
        <v>0</v>
      </c>
      <c r="DM106" s="1" t="s">
        <v>0</v>
      </c>
      <c r="DN106" s="1" t="s">
        <v>0</v>
      </c>
      <c r="DO106" s="1" t="s">
        <v>0</v>
      </c>
      <c r="DP106" s="1" t="s">
        <v>0</v>
      </c>
      <c r="DQ106" s="1" t="s">
        <v>0</v>
      </c>
      <c r="DR106" s="1" t="s">
        <v>0</v>
      </c>
      <c r="DS106" s="1" t="s">
        <v>0</v>
      </c>
      <c r="DT106" s="1" t="s">
        <v>0</v>
      </c>
      <c r="DU106" s="1" t="s">
        <v>0</v>
      </c>
      <c r="DV106" s="1" t="s">
        <v>0</v>
      </c>
      <c r="DW106" s="1" t="s">
        <v>0</v>
      </c>
      <c r="DX106" s="1" t="s">
        <v>0</v>
      </c>
      <c r="DY106" s="1" t="s">
        <v>0</v>
      </c>
      <c r="DZ106" s="1" t="s">
        <v>0</v>
      </c>
      <c r="EA106" s="1" t="s">
        <v>0</v>
      </c>
      <c r="EB106" s="1" t="s">
        <v>0</v>
      </c>
      <c r="EC106" s="1" t="s">
        <v>0</v>
      </c>
      <c r="ED106" s="1" t="s">
        <v>0</v>
      </c>
      <c r="EE106" s="1" t="s">
        <v>0</v>
      </c>
      <c r="EF106" s="1" t="s">
        <v>0</v>
      </c>
      <c r="EG106" s="1" t="s">
        <v>0</v>
      </c>
      <c r="EH106" s="1" t="s">
        <v>0</v>
      </c>
      <c r="EI106" s="1" t="s">
        <v>0</v>
      </c>
      <c r="EJ106" s="1" t="s">
        <v>0</v>
      </c>
      <c r="EK106" s="1" t="s">
        <v>0</v>
      </c>
      <c r="EL106" s="1" t="s">
        <v>0</v>
      </c>
      <c r="EM106" s="1" t="s">
        <v>0</v>
      </c>
      <c r="EN106" s="1" t="s">
        <v>0</v>
      </c>
      <c r="EO106" s="1" t="s">
        <v>0</v>
      </c>
      <c r="EP106" s="1" t="s">
        <v>0</v>
      </c>
      <c r="EQ106" s="1" t="s">
        <v>0</v>
      </c>
      <c r="ER106" s="1" t="s">
        <v>0</v>
      </c>
      <c r="ES106" s="1" t="s">
        <v>0</v>
      </c>
      <c r="ET106" s="1" t="s">
        <v>0</v>
      </c>
      <c r="EU106" s="1" t="s">
        <v>0</v>
      </c>
      <c r="EV106" s="1" t="s">
        <v>0</v>
      </c>
      <c r="EW106" s="1" t="s">
        <v>0</v>
      </c>
      <c r="EX106" s="1" t="s">
        <v>0</v>
      </c>
      <c r="EY106" s="1" t="s">
        <v>0</v>
      </c>
      <c r="EZ106" s="1" t="s">
        <v>0</v>
      </c>
      <c r="FA106" s="1" t="s">
        <v>0</v>
      </c>
      <c r="FB106" s="1" t="s">
        <v>0</v>
      </c>
      <c r="FC106" s="1" t="s">
        <v>0</v>
      </c>
      <c r="FD106" s="1" t="s">
        <v>0</v>
      </c>
      <c r="FE106" s="1" t="s">
        <v>0</v>
      </c>
      <c r="FF106" s="1" t="s">
        <v>0</v>
      </c>
      <c r="FG106" s="1" t="s">
        <v>0</v>
      </c>
      <c r="FH106" s="1" t="s">
        <v>0</v>
      </c>
      <c r="FI106" s="1" t="s">
        <v>0</v>
      </c>
      <c r="FJ106" s="1" t="s">
        <v>0</v>
      </c>
      <c r="FK106" s="1" t="s">
        <v>0</v>
      </c>
      <c r="FL106" s="1" t="s">
        <v>0</v>
      </c>
      <c r="FM106" s="1" t="s">
        <v>0</v>
      </c>
      <c r="FN106" s="1" t="s">
        <v>0</v>
      </c>
      <c r="FO106" s="1" t="s">
        <v>0</v>
      </c>
      <c r="FP106" s="1" t="s">
        <v>0</v>
      </c>
      <c r="FQ106" s="1" t="s">
        <v>0</v>
      </c>
      <c r="FR106" s="1" t="s">
        <v>0</v>
      </c>
      <c r="FS106" s="1" t="s">
        <v>0</v>
      </c>
      <c r="FT106" s="1" t="s">
        <v>0</v>
      </c>
      <c r="FU106" s="1" t="s">
        <v>0</v>
      </c>
      <c r="FV106" s="1" t="s">
        <v>0</v>
      </c>
      <c r="FW106" s="1" t="s">
        <v>0</v>
      </c>
      <c r="FX106" s="1" t="s">
        <v>0</v>
      </c>
      <c r="FY106" s="1" t="s">
        <v>0</v>
      </c>
      <c r="FZ106" s="1" t="s">
        <v>0</v>
      </c>
      <c r="GA106" s="1" t="s">
        <v>0</v>
      </c>
      <c r="GB106" s="1" t="s">
        <v>0</v>
      </c>
      <c r="GC106" s="1" t="s">
        <v>0</v>
      </c>
      <c r="GD106" s="1" t="s">
        <v>0</v>
      </c>
      <c r="GE106" s="1" t="s">
        <v>0</v>
      </c>
      <c r="GF106" s="1" t="s">
        <v>0</v>
      </c>
      <c r="GG106" s="1" t="s">
        <v>0</v>
      </c>
      <c r="GH106" s="1" t="s">
        <v>0</v>
      </c>
      <c r="GI106" s="1" t="s">
        <v>0</v>
      </c>
      <c r="GJ106" s="1" t="s">
        <v>0</v>
      </c>
      <c r="GK106" s="1" t="s">
        <v>0</v>
      </c>
      <c r="GL106" s="1" t="s">
        <v>0</v>
      </c>
      <c r="GM106" s="1" t="s">
        <v>0</v>
      </c>
      <c r="GN106" s="1" t="s">
        <v>0</v>
      </c>
      <c r="GO106" s="1" t="s">
        <v>0</v>
      </c>
      <c r="GP106" s="1" t="s">
        <v>0</v>
      </c>
      <c r="GQ106" s="1" t="s">
        <v>0</v>
      </c>
      <c r="GR106" s="1" t="s">
        <v>0</v>
      </c>
      <c r="GS106" s="1" t="s">
        <v>0</v>
      </c>
      <c r="GT106" s="1" t="s">
        <v>0</v>
      </c>
      <c r="GU106" s="1" t="s">
        <v>0</v>
      </c>
      <c r="GV106" s="1" t="s">
        <v>0</v>
      </c>
      <c r="GW106" s="1" t="s">
        <v>0</v>
      </c>
      <c r="GX106" s="1" t="s">
        <v>0</v>
      </c>
      <c r="GY106" s="1" t="s">
        <v>0</v>
      </c>
      <c r="GZ106" s="1" t="s">
        <v>0</v>
      </c>
      <c r="HA106" s="1" t="s">
        <v>0</v>
      </c>
      <c r="HB106" s="1" t="s">
        <v>0</v>
      </c>
      <c r="HC106" s="1" t="s">
        <v>0</v>
      </c>
      <c r="HD106" s="1" t="s">
        <v>0</v>
      </c>
      <c r="HE106" s="1" t="s">
        <v>0</v>
      </c>
      <c r="HF106" s="1" t="s">
        <v>0</v>
      </c>
      <c r="HG106" s="1" t="s">
        <v>0</v>
      </c>
      <c r="HH106" s="1" t="s">
        <v>0</v>
      </c>
      <c r="HI106" s="1" t="s">
        <v>0</v>
      </c>
      <c r="HJ106" s="1" t="s">
        <v>0</v>
      </c>
      <c r="HK106" s="1" t="s">
        <v>0</v>
      </c>
      <c r="HL106" s="1" t="s">
        <v>0</v>
      </c>
      <c r="HM106" s="1" t="s">
        <v>0</v>
      </c>
      <c r="HN106" s="1" t="s">
        <v>0</v>
      </c>
      <c r="HO106" s="1" t="s">
        <v>0</v>
      </c>
      <c r="HP106" s="1" t="s">
        <v>0</v>
      </c>
      <c r="HQ106" s="1" t="s">
        <v>0</v>
      </c>
      <c r="HR106" s="1" t="s">
        <v>0</v>
      </c>
      <c r="HS106" s="1" t="s">
        <v>0</v>
      </c>
      <c r="HT106" s="1" t="s">
        <v>0</v>
      </c>
      <c r="HU106" s="1" t="s">
        <v>0</v>
      </c>
      <c r="HV106" s="1" t="s">
        <v>0</v>
      </c>
      <c r="HW106" s="1" t="s">
        <v>0</v>
      </c>
      <c r="HX106" s="1" t="s">
        <v>0</v>
      </c>
      <c r="HY106" s="1" t="s">
        <v>0</v>
      </c>
      <c r="HZ106" s="1" t="s">
        <v>0</v>
      </c>
      <c r="IA106" s="1" t="s">
        <v>0</v>
      </c>
      <c r="IB106" s="1" t="s">
        <v>0</v>
      </c>
      <c r="IC106" s="1" t="s">
        <v>0</v>
      </c>
      <c r="ID106" s="1" t="s">
        <v>0</v>
      </c>
      <c r="IE106" s="1" t="s">
        <v>0</v>
      </c>
      <c r="IF106" s="1" t="s">
        <v>0</v>
      </c>
      <c r="IG106" s="1" t="s">
        <v>0</v>
      </c>
      <c r="IH106" s="1" t="s">
        <v>0</v>
      </c>
      <c r="II106" s="1" t="s">
        <v>0</v>
      </c>
    </row>
    <row r="107" spans="1:243" x14ac:dyDescent="0.25">
      <c r="A107" s="1" t="s">
        <v>1736</v>
      </c>
      <c r="B107" s="4" t="s">
        <v>488</v>
      </c>
      <c r="C107" s="4" t="s">
        <v>0</v>
      </c>
      <c r="D107" s="35" t="s">
        <v>0</v>
      </c>
      <c r="E107" s="35" t="s">
        <v>0</v>
      </c>
      <c r="F107" s="35" t="s">
        <v>0</v>
      </c>
      <c r="G107" s="35" t="s">
        <v>0</v>
      </c>
      <c r="H107" s="35" t="s">
        <v>0</v>
      </c>
      <c r="I107" s="35" t="s">
        <v>0</v>
      </c>
      <c r="J107" s="35" t="s">
        <v>0</v>
      </c>
      <c r="K107" s="35" t="s">
        <v>0</v>
      </c>
      <c r="L107" s="35" t="s">
        <v>0</v>
      </c>
      <c r="M107" s="35" t="s">
        <v>0</v>
      </c>
      <c r="N107" s="1" t="s">
        <v>0</v>
      </c>
      <c r="O107" s="1" t="s">
        <v>0</v>
      </c>
      <c r="P107" s="1" t="s">
        <v>0</v>
      </c>
      <c r="Q107" s="1" t="s">
        <v>0</v>
      </c>
      <c r="R107" s="1" t="s">
        <v>0</v>
      </c>
      <c r="S107" s="1" t="s">
        <v>0</v>
      </c>
      <c r="T107" s="1" t="s">
        <v>0</v>
      </c>
      <c r="U107" s="1" t="s">
        <v>0</v>
      </c>
      <c r="V107" s="1" t="s">
        <v>0</v>
      </c>
      <c r="W107" s="1" t="s">
        <v>0</v>
      </c>
      <c r="X107" s="1" t="s">
        <v>0</v>
      </c>
      <c r="Y107" s="1" t="s">
        <v>0</v>
      </c>
      <c r="Z107" s="1" t="s">
        <v>0</v>
      </c>
      <c r="AA107" s="1" t="s">
        <v>0</v>
      </c>
      <c r="AB107" s="1" t="s">
        <v>0</v>
      </c>
      <c r="AC107" s="1" t="s">
        <v>0</v>
      </c>
      <c r="AD107" s="1" t="s">
        <v>0</v>
      </c>
      <c r="AE107" s="1" t="s">
        <v>0</v>
      </c>
      <c r="AF107" s="1" t="s">
        <v>0</v>
      </c>
      <c r="AG107" s="1" t="s">
        <v>0</v>
      </c>
      <c r="AH107" s="1" t="s">
        <v>0</v>
      </c>
      <c r="AI107" s="1" t="s">
        <v>0</v>
      </c>
      <c r="AJ107" s="1" t="s">
        <v>0</v>
      </c>
      <c r="AK107" s="1" t="s">
        <v>0</v>
      </c>
      <c r="AL107" s="1" t="s">
        <v>0</v>
      </c>
      <c r="AM107" s="1" t="s">
        <v>0</v>
      </c>
      <c r="AN107" s="1" t="s">
        <v>0</v>
      </c>
      <c r="AO107" s="1" t="s">
        <v>0</v>
      </c>
      <c r="AP107" s="1" t="s">
        <v>0</v>
      </c>
      <c r="AQ107" s="1" t="s">
        <v>0</v>
      </c>
      <c r="AR107" s="1" t="s">
        <v>0</v>
      </c>
      <c r="AS107" s="1" t="s">
        <v>0</v>
      </c>
      <c r="AT107" s="1" t="s">
        <v>0</v>
      </c>
      <c r="AU107" s="1" t="s">
        <v>0</v>
      </c>
      <c r="AV107" s="1" t="s">
        <v>0</v>
      </c>
      <c r="AW107" s="1" t="s">
        <v>0</v>
      </c>
      <c r="AX107" s="1" t="s">
        <v>0</v>
      </c>
      <c r="AY107" s="1" t="s">
        <v>0</v>
      </c>
      <c r="AZ107" s="1" t="s">
        <v>0</v>
      </c>
      <c r="BA107" s="1" t="s">
        <v>0</v>
      </c>
      <c r="BB107" s="1" t="s">
        <v>0</v>
      </c>
      <c r="BC107" s="1" t="s">
        <v>0</v>
      </c>
      <c r="BD107" s="1" t="s">
        <v>0</v>
      </c>
      <c r="BE107" s="1" t="s">
        <v>0</v>
      </c>
      <c r="BF107" s="1" t="s">
        <v>0</v>
      </c>
      <c r="BG107" s="1" t="s">
        <v>0</v>
      </c>
      <c r="BH107" s="1" t="s">
        <v>0</v>
      </c>
      <c r="BI107" s="1" t="s">
        <v>0</v>
      </c>
      <c r="BJ107" s="1" t="s">
        <v>0</v>
      </c>
      <c r="BK107" s="1" t="s">
        <v>0</v>
      </c>
      <c r="BL107" s="1" t="s">
        <v>0</v>
      </c>
      <c r="BM107" s="1" t="s">
        <v>0</v>
      </c>
      <c r="BN107" s="1" t="s">
        <v>0</v>
      </c>
      <c r="BO107" s="1" t="s">
        <v>0</v>
      </c>
      <c r="BP107" s="1" t="s">
        <v>0</v>
      </c>
      <c r="BQ107" s="1" t="s">
        <v>0</v>
      </c>
      <c r="BR107" s="1" t="s">
        <v>0</v>
      </c>
      <c r="BS107" s="1" t="s">
        <v>0</v>
      </c>
      <c r="BT107" s="1" t="s">
        <v>0</v>
      </c>
      <c r="BU107" s="1" t="s">
        <v>0</v>
      </c>
      <c r="BV107" s="1" t="s">
        <v>0</v>
      </c>
      <c r="BW107" s="1" t="s">
        <v>0</v>
      </c>
      <c r="BX107" s="1" t="s">
        <v>0</v>
      </c>
      <c r="BY107" s="1" t="s">
        <v>0</v>
      </c>
      <c r="BZ107" s="1" t="s">
        <v>0</v>
      </c>
      <c r="CA107" s="1" t="s">
        <v>0</v>
      </c>
      <c r="CB107" s="1" t="s">
        <v>0</v>
      </c>
      <c r="CC107" s="1" t="s">
        <v>0</v>
      </c>
      <c r="CD107" s="1" t="s">
        <v>0</v>
      </c>
      <c r="CE107" s="1" t="s">
        <v>0</v>
      </c>
      <c r="CF107" s="1" t="s">
        <v>0</v>
      </c>
      <c r="CG107" s="1" t="s">
        <v>0</v>
      </c>
      <c r="CH107" s="1" t="s">
        <v>0</v>
      </c>
      <c r="CI107" s="1" t="s">
        <v>0</v>
      </c>
      <c r="CJ107" s="1" t="s">
        <v>0</v>
      </c>
      <c r="CK107" s="1" t="s">
        <v>0</v>
      </c>
      <c r="CL107" s="1" t="s">
        <v>0</v>
      </c>
      <c r="CM107" s="1" t="s">
        <v>0</v>
      </c>
      <c r="CN107" s="1" t="s">
        <v>0</v>
      </c>
      <c r="CO107" s="1" t="s">
        <v>0</v>
      </c>
      <c r="CP107" s="1" t="s">
        <v>0</v>
      </c>
      <c r="CQ107" s="1" t="s">
        <v>0</v>
      </c>
      <c r="CR107" s="1" t="s">
        <v>0</v>
      </c>
      <c r="CS107" s="1" t="s">
        <v>0</v>
      </c>
      <c r="CT107" s="1" t="s">
        <v>0</v>
      </c>
      <c r="CU107" s="1" t="s">
        <v>0</v>
      </c>
      <c r="CV107" s="1" t="s">
        <v>0</v>
      </c>
      <c r="CW107" s="1" t="s">
        <v>0</v>
      </c>
      <c r="CX107" s="1" t="s">
        <v>0</v>
      </c>
      <c r="CY107" s="1" t="s">
        <v>0</v>
      </c>
      <c r="CZ107" s="1" t="s">
        <v>0</v>
      </c>
      <c r="DA107" s="1" t="s">
        <v>0</v>
      </c>
      <c r="DB107" s="1" t="s">
        <v>0</v>
      </c>
      <c r="DC107" s="1" t="s">
        <v>0</v>
      </c>
      <c r="DD107" s="1" t="s">
        <v>0</v>
      </c>
      <c r="DE107" s="1" t="s">
        <v>0</v>
      </c>
      <c r="DF107" s="1" t="s">
        <v>0</v>
      </c>
      <c r="DG107" s="1" t="s">
        <v>0</v>
      </c>
      <c r="DH107" s="1" t="s">
        <v>0</v>
      </c>
      <c r="DI107" s="1" t="s">
        <v>0</v>
      </c>
      <c r="DJ107" s="1" t="s">
        <v>0</v>
      </c>
      <c r="DK107" s="1" t="s">
        <v>0</v>
      </c>
      <c r="DL107" s="1" t="s">
        <v>0</v>
      </c>
      <c r="DM107" s="1" t="s">
        <v>0</v>
      </c>
      <c r="DN107" s="1" t="s">
        <v>0</v>
      </c>
      <c r="DO107" s="1" t="s">
        <v>0</v>
      </c>
      <c r="DP107" s="1" t="s">
        <v>0</v>
      </c>
      <c r="DQ107" s="1" t="s">
        <v>0</v>
      </c>
      <c r="DR107" s="1" t="s">
        <v>0</v>
      </c>
      <c r="DS107" s="1" t="s">
        <v>0</v>
      </c>
      <c r="DT107" s="1" t="s">
        <v>0</v>
      </c>
      <c r="DU107" s="1" t="s">
        <v>0</v>
      </c>
      <c r="DV107" s="1" t="s">
        <v>0</v>
      </c>
      <c r="DW107" s="1" t="s">
        <v>0</v>
      </c>
      <c r="DX107" s="1" t="s">
        <v>0</v>
      </c>
      <c r="DY107" s="1" t="s">
        <v>0</v>
      </c>
      <c r="DZ107" s="1" t="s">
        <v>0</v>
      </c>
      <c r="EA107" s="1" t="s">
        <v>0</v>
      </c>
      <c r="EB107" s="1" t="s">
        <v>0</v>
      </c>
      <c r="EC107" s="1" t="s">
        <v>0</v>
      </c>
      <c r="ED107" s="1" t="s">
        <v>0</v>
      </c>
      <c r="EE107" s="1" t="s">
        <v>0</v>
      </c>
      <c r="EF107" s="1" t="s">
        <v>0</v>
      </c>
      <c r="EG107" s="1" t="s">
        <v>0</v>
      </c>
      <c r="EH107" s="1" t="s">
        <v>0</v>
      </c>
      <c r="EI107" s="1" t="s">
        <v>0</v>
      </c>
      <c r="EJ107" s="1" t="s">
        <v>0</v>
      </c>
      <c r="EK107" s="1" t="s">
        <v>0</v>
      </c>
      <c r="EL107" s="1" t="s">
        <v>0</v>
      </c>
      <c r="EM107" s="1" t="s">
        <v>0</v>
      </c>
      <c r="EN107" s="1" t="s">
        <v>0</v>
      </c>
      <c r="EO107" s="1" t="s">
        <v>0</v>
      </c>
      <c r="EP107" s="1" t="s">
        <v>0</v>
      </c>
      <c r="EQ107" s="1" t="s">
        <v>0</v>
      </c>
      <c r="ER107" s="1" t="s">
        <v>0</v>
      </c>
      <c r="ES107" s="1" t="s">
        <v>0</v>
      </c>
      <c r="ET107" s="1" t="s">
        <v>0</v>
      </c>
      <c r="EU107" s="1" t="s">
        <v>0</v>
      </c>
      <c r="EV107" s="1" t="s">
        <v>0</v>
      </c>
      <c r="EW107" s="1" t="s">
        <v>0</v>
      </c>
      <c r="EX107" s="1" t="s">
        <v>0</v>
      </c>
      <c r="EY107" s="1" t="s">
        <v>0</v>
      </c>
      <c r="EZ107" s="1" t="s">
        <v>0</v>
      </c>
      <c r="FA107" s="1" t="s">
        <v>0</v>
      </c>
      <c r="FB107" s="1" t="s">
        <v>0</v>
      </c>
      <c r="FC107" s="1" t="s">
        <v>0</v>
      </c>
      <c r="FD107" s="1" t="s">
        <v>0</v>
      </c>
      <c r="FE107" s="1" t="s">
        <v>0</v>
      </c>
      <c r="FF107" s="1" t="s">
        <v>0</v>
      </c>
      <c r="FG107" s="1" t="s">
        <v>0</v>
      </c>
      <c r="FH107" s="1" t="s">
        <v>0</v>
      </c>
      <c r="FI107" s="1" t="s">
        <v>0</v>
      </c>
      <c r="FJ107" s="1" t="s">
        <v>0</v>
      </c>
      <c r="FK107" s="1" t="s">
        <v>0</v>
      </c>
      <c r="FL107" s="1" t="s">
        <v>0</v>
      </c>
      <c r="FM107" s="1" t="s">
        <v>0</v>
      </c>
      <c r="FN107" s="1" t="s">
        <v>0</v>
      </c>
      <c r="FO107" s="1" t="s">
        <v>0</v>
      </c>
      <c r="FP107" s="1" t="s">
        <v>0</v>
      </c>
      <c r="FQ107" s="1" t="s">
        <v>0</v>
      </c>
      <c r="FR107" s="1" t="s">
        <v>0</v>
      </c>
      <c r="FS107" s="1" t="s">
        <v>0</v>
      </c>
      <c r="FT107" s="1" t="s">
        <v>0</v>
      </c>
      <c r="FU107" s="1" t="s">
        <v>0</v>
      </c>
      <c r="FV107" s="1" t="s">
        <v>0</v>
      </c>
      <c r="FW107" s="1" t="s">
        <v>0</v>
      </c>
      <c r="FX107" s="1" t="s">
        <v>0</v>
      </c>
      <c r="FY107" s="1" t="s">
        <v>0</v>
      </c>
      <c r="FZ107" s="1" t="s">
        <v>0</v>
      </c>
      <c r="GA107" s="1" t="s">
        <v>0</v>
      </c>
      <c r="GB107" s="1" t="s">
        <v>0</v>
      </c>
      <c r="GC107" s="1" t="s">
        <v>0</v>
      </c>
      <c r="GD107" s="1" t="s">
        <v>0</v>
      </c>
      <c r="GE107" s="1" t="s">
        <v>0</v>
      </c>
      <c r="GF107" s="1" t="s">
        <v>0</v>
      </c>
      <c r="GG107" s="1" t="s">
        <v>0</v>
      </c>
      <c r="GH107" s="1" t="s">
        <v>0</v>
      </c>
      <c r="GI107" s="1" t="s">
        <v>0</v>
      </c>
      <c r="GJ107" s="1" t="s">
        <v>0</v>
      </c>
      <c r="GK107" s="1" t="s">
        <v>0</v>
      </c>
      <c r="GL107" s="1" t="s">
        <v>0</v>
      </c>
      <c r="GM107" s="1" t="s">
        <v>0</v>
      </c>
      <c r="GN107" s="1" t="s">
        <v>0</v>
      </c>
      <c r="GO107" s="1" t="s">
        <v>0</v>
      </c>
      <c r="GP107" s="1" t="s">
        <v>0</v>
      </c>
      <c r="GQ107" s="1" t="s">
        <v>0</v>
      </c>
      <c r="GR107" s="1" t="s">
        <v>0</v>
      </c>
      <c r="GS107" s="1" t="s">
        <v>0</v>
      </c>
      <c r="GT107" s="1" t="s">
        <v>0</v>
      </c>
      <c r="GU107" s="1" t="s">
        <v>0</v>
      </c>
      <c r="GV107" s="1" t="s">
        <v>0</v>
      </c>
      <c r="GW107" s="1" t="s">
        <v>0</v>
      </c>
      <c r="GX107" s="1" t="s">
        <v>0</v>
      </c>
      <c r="GY107" s="1" t="s">
        <v>0</v>
      </c>
      <c r="GZ107" s="1" t="s">
        <v>0</v>
      </c>
      <c r="HA107" s="1" t="s">
        <v>0</v>
      </c>
      <c r="HB107" s="1" t="s">
        <v>0</v>
      </c>
      <c r="HC107" s="1" t="s">
        <v>0</v>
      </c>
      <c r="HD107" s="1" t="s">
        <v>0</v>
      </c>
      <c r="HE107" s="1" t="s">
        <v>0</v>
      </c>
      <c r="HF107" s="1" t="s">
        <v>0</v>
      </c>
      <c r="HG107" s="1" t="s">
        <v>0</v>
      </c>
      <c r="HH107" s="1" t="s">
        <v>0</v>
      </c>
      <c r="HI107" s="1" t="s">
        <v>0</v>
      </c>
      <c r="HJ107" s="1" t="s">
        <v>0</v>
      </c>
      <c r="HK107" s="1" t="s">
        <v>0</v>
      </c>
      <c r="HL107" s="1" t="s">
        <v>0</v>
      </c>
      <c r="HM107" s="1" t="s">
        <v>0</v>
      </c>
      <c r="HN107" s="1" t="s">
        <v>0</v>
      </c>
      <c r="HO107" s="1" t="s">
        <v>0</v>
      </c>
      <c r="HP107" s="1" t="s">
        <v>0</v>
      </c>
      <c r="HQ107" s="1" t="s">
        <v>0</v>
      </c>
      <c r="HR107" s="1" t="s">
        <v>0</v>
      </c>
      <c r="HS107" s="1" t="s">
        <v>0</v>
      </c>
      <c r="HT107" s="1" t="s">
        <v>0</v>
      </c>
      <c r="HU107" s="1" t="s">
        <v>0</v>
      </c>
      <c r="HV107" s="1" t="s">
        <v>0</v>
      </c>
      <c r="HW107" s="1" t="s">
        <v>0</v>
      </c>
      <c r="HX107" s="1" t="s">
        <v>0</v>
      </c>
      <c r="HY107" s="1" t="s">
        <v>0</v>
      </c>
      <c r="HZ107" s="1" t="s">
        <v>0</v>
      </c>
      <c r="IA107" s="1" t="s">
        <v>0</v>
      </c>
      <c r="IB107" s="1" t="s">
        <v>0</v>
      </c>
      <c r="IC107" s="1" t="s">
        <v>0</v>
      </c>
      <c r="ID107" s="1" t="s">
        <v>0</v>
      </c>
      <c r="IE107" s="1" t="s">
        <v>0</v>
      </c>
      <c r="IF107" s="1" t="s">
        <v>0</v>
      </c>
      <c r="IG107" s="1" t="s">
        <v>0</v>
      </c>
      <c r="IH107" s="1" t="s">
        <v>0</v>
      </c>
      <c r="II107" s="1" t="s">
        <v>0</v>
      </c>
    </row>
    <row r="108" spans="1:243" x14ac:dyDescent="0.25">
      <c r="A108" s="1" t="s">
        <v>1738</v>
      </c>
      <c r="B108" s="4" t="s">
        <v>491</v>
      </c>
      <c r="C108" s="4" t="s">
        <v>492</v>
      </c>
      <c r="D108" s="35">
        <v>29337719.7719419</v>
      </c>
      <c r="E108" s="35">
        <v>25225505.3264715</v>
      </c>
      <c r="F108" s="35">
        <v>24444729.017219</v>
      </c>
      <c r="G108" s="35">
        <v>15751134.831441199</v>
      </c>
      <c r="H108" s="35">
        <v>22626412.031483501</v>
      </c>
      <c r="I108" s="35">
        <v>29578675.186455298</v>
      </c>
      <c r="J108" s="35">
        <v>17164607.631029099</v>
      </c>
      <c r="K108" s="35">
        <v>30416804.387526602</v>
      </c>
      <c r="L108" s="35">
        <v>26968554.122698002</v>
      </c>
      <c r="M108" s="35">
        <v>32725906.953962401</v>
      </c>
      <c r="N108" s="1">
        <v>19493650.810823798</v>
      </c>
      <c r="O108" s="1">
        <v>27163647.992878102</v>
      </c>
      <c r="P108" s="1">
        <v>27947853.272026699</v>
      </c>
      <c r="Q108" s="1">
        <v>32332914.225187302</v>
      </c>
      <c r="R108" s="1">
        <v>36096795.781155497</v>
      </c>
      <c r="S108" s="1">
        <v>19317027.610608902</v>
      </c>
      <c r="T108" s="1">
        <v>26753327.858684301</v>
      </c>
      <c r="U108" s="1">
        <v>30859879.1410366</v>
      </c>
      <c r="V108" s="1">
        <v>28536616.7114673</v>
      </c>
      <c r="W108" s="1">
        <v>27844697.9367489</v>
      </c>
      <c r="X108" s="1">
        <v>30148427.2107912</v>
      </c>
      <c r="Y108" s="1">
        <v>30349926.183862898</v>
      </c>
      <c r="Z108" s="1">
        <v>20017682.379216399</v>
      </c>
      <c r="AA108" s="1">
        <v>21778851.231545702</v>
      </c>
      <c r="AB108" s="1">
        <v>31668040.190786202</v>
      </c>
      <c r="AC108" s="1">
        <v>19898801.678419702</v>
      </c>
      <c r="AD108" s="1">
        <v>21385721.2387277</v>
      </c>
      <c r="AE108" s="1">
        <v>39445129.916405201</v>
      </c>
      <c r="AF108" s="1">
        <v>23937312.615691699</v>
      </c>
      <c r="AG108" s="1">
        <v>35251510.819008797</v>
      </c>
      <c r="AH108" s="1">
        <v>25534826.876563702</v>
      </c>
      <c r="AI108" s="1">
        <v>33272289.586791601</v>
      </c>
      <c r="AJ108" s="1">
        <v>23002890.136202302</v>
      </c>
      <c r="AK108" s="1">
        <v>26141761.9949991</v>
      </c>
      <c r="AL108" s="1">
        <v>24451165.910292</v>
      </c>
      <c r="AM108" s="1">
        <v>20756108.704021402</v>
      </c>
      <c r="AN108" s="1">
        <v>23834160.717693899</v>
      </c>
      <c r="AO108" s="1">
        <v>35541810.401028998</v>
      </c>
      <c r="AP108" s="1">
        <v>23888941.342663199</v>
      </c>
      <c r="AQ108" s="1">
        <v>31558069.176938601</v>
      </c>
      <c r="AR108" s="1">
        <v>19340861.645302098</v>
      </c>
      <c r="AS108" s="1">
        <v>20815571.177919898</v>
      </c>
      <c r="AT108" s="1">
        <v>17298419.496374901</v>
      </c>
      <c r="AU108" s="1">
        <v>33763437.309757598</v>
      </c>
      <c r="AV108" s="1">
        <v>30012915.076634001</v>
      </c>
      <c r="AW108" s="1">
        <v>26319881.755022202</v>
      </c>
      <c r="AX108" s="1">
        <v>28826707.9102147</v>
      </c>
      <c r="AY108" s="1">
        <v>46622080.536417499</v>
      </c>
      <c r="AZ108" s="1">
        <v>30731549.228186399</v>
      </c>
      <c r="BA108" s="1">
        <v>20781182.649470098</v>
      </c>
      <c r="BB108" s="1">
        <v>19165961.3738955</v>
      </c>
      <c r="BC108" s="1">
        <v>34428374.300145298</v>
      </c>
      <c r="BD108" s="1">
        <v>28178986.652728599</v>
      </c>
      <c r="BE108" s="1">
        <v>26280448.524303298</v>
      </c>
      <c r="BF108" s="1">
        <v>31229885.171718501</v>
      </c>
      <c r="BG108" s="1">
        <v>19000540.289129201</v>
      </c>
      <c r="BH108" s="1">
        <v>23435375.844966501</v>
      </c>
      <c r="BI108" s="1">
        <v>44753484.540949397</v>
      </c>
      <c r="BJ108" s="1">
        <v>23680180.339360598</v>
      </c>
      <c r="BK108" s="1">
        <v>27880063.382734299</v>
      </c>
      <c r="BL108" s="1">
        <v>28586964.4121788</v>
      </c>
      <c r="BM108" s="1">
        <v>18688578.178855799</v>
      </c>
      <c r="BN108" s="1">
        <v>22714202.011683401</v>
      </c>
      <c r="BO108" s="1">
        <v>23018030.698109299</v>
      </c>
      <c r="BP108" s="1">
        <v>20070004.272288699</v>
      </c>
      <c r="BQ108" s="1">
        <v>26572188.261133101</v>
      </c>
      <c r="BR108" s="1">
        <v>24831947.4990316</v>
      </c>
      <c r="BS108" s="1">
        <v>17334125.390587199</v>
      </c>
      <c r="BT108" s="1">
        <v>24869813.9625942</v>
      </c>
      <c r="BU108" s="1">
        <v>19753714.329929098</v>
      </c>
      <c r="BV108" s="1">
        <v>21433339.237443201</v>
      </c>
      <c r="BW108" s="1">
        <v>21227002.8278655</v>
      </c>
      <c r="BX108" s="1">
        <v>31401376.039422501</v>
      </c>
      <c r="BY108" s="1">
        <v>24023221.327941101</v>
      </c>
      <c r="BZ108" s="1">
        <v>21890314.554504</v>
      </c>
      <c r="CA108" s="1">
        <v>25232872.804799199</v>
      </c>
      <c r="CB108" s="1">
        <v>18328142.1089641</v>
      </c>
      <c r="CC108" s="1">
        <v>20770815.1094383</v>
      </c>
      <c r="CD108" s="1">
        <v>20504424.511236001</v>
      </c>
      <c r="CE108" s="1">
        <v>22343553.5152434</v>
      </c>
      <c r="CF108" s="1">
        <v>42426277.461730503</v>
      </c>
      <c r="CG108" s="1">
        <v>21455240.4258219</v>
      </c>
      <c r="CH108" s="1">
        <v>20238895.7288111</v>
      </c>
      <c r="CI108" s="1">
        <v>22671270.7021426</v>
      </c>
      <c r="CJ108" s="1">
        <v>34404553.552965097</v>
      </c>
      <c r="CK108" s="1">
        <v>23468808.513690099</v>
      </c>
      <c r="CL108" s="1">
        <v>17166869.470527299</v>
      </c>
      <c r="CM108" s="1">
        <v>51011851.549835503</v>
      </c>
      <c r="CN108" s="1">
        <v>29568651.036162701</v>
      </c>
      <c r="CO108" s="1">
        <v>16769350.4917625</v>
      </c>
      <c r="CP108" s="1">
        <v>21327009.1712716</v>
      </c>
      <c r="CQ108" s="1">
        <v>26675666.9034696</v>
      </c>
      <c r="CR108" s="1">
        <v>37533545.374178201</v>
      </c>
      <c r="CS108" s="1">
        <v>42593269.732511997</v>
      </c>
      <c r="CT108" s="1">
        <v>26544428.9504769</v>
      </c>
      <c r="CU108" s="1">
        <v>25505938.085787799</v>
      </c>
      <c r="CV108" s="1">
        <v>23141908.736617599</v>
      </c>
      <c r="CW108" s="1">
        <v>19566294.058221798</v>
      </c>
      <c r="CX108" s="1">
        <v>25640473.6170584</v>
      </c>
      <c r="CY108" s="1">
        <v>23230483.131047301</v>
      </c>
      <c r="CZ108" s="1">
        <v>18772773.180782799</v>
      </c>
      <c r="DA108" s="1">
        <v>20705861.011224099</v>
      </c>
      <c r="DB108" s="1">
        <v>15087935.617594801</v>
      </c>
      <c r="DC108" s="1">
        <v>31485271.290490799</v>
      </c>
      <c r="DD108" s="1">
        <v>23285941.973133799</v>
      </c>
      <c r="DE108" s="1">
        <v>21033640.793880701</v>
      </c>
      <c r="DF108" s="1">
        <v>17365817.958507299</v>
      </c>
      <c r="DG108" s="1">
        <v>21679747.339006901</v>
      </c>
      <c r="DH108" s="1">
        <v>21209156.422916301</v>
      </c>
      <c r="DI108" s="1">
        <v>26259286.614600498</v>
      </c>
      <c r="DJ108" s="1">
        <v>29169501.9751027</v>
      </c>
      <c r="DK108" s="1">
        <v>19885156.913928699</v>
      </c>
      <c r="DL108" s="1">
        <v>20074321.783436298</v>
      </c>
      <c r="DM108" s="1">
        <v>22391200.665766299</v>
      </c>
      <c r="DN108" s="1">
        <v>22638175.90952</v>
      </c>
      <c r="DO108" s="1">
        <v>26162678.787027001</v>
      </c>
      <c r="DP108" s="1">
        <v>21302460.5046735</v>
      </c>
      <c r="DQ108" s="1">
        <v>16821468.870536499</v>
      </c>
      <c r="DR108" s="1">
        <v>22230268.318133298</v>
      </c>
      <c r="DS108" s="1">
        <v>23967194.759093098</v>
      </c>
      <c r="DT108" s="1">
        <v>12822233.5859468</v>
      </c>
      <c r="DU108" s="1">
        <v>30439314.5741955</v>
      </c>
      <c r="DV108" s="1">
        <v>26508216.724068701</v>
      </c>
      <c r="DW108" s="1">
        <v>21720326.435505699</v>
      </c>
      <c r="DX108" s="1">
        <v>17281841.535187799</v>
      </c>
      <c r="DY108" s="1">
        <v>24706752.781111799</v>
      </c>
      <c r="DZ108" s="1">
        <v>20771102.202736098</v>
      </c>
      <c r="EA108" s="1">
        <v>18305555.683848199</v>
      </c>
      <c r="EB108" s="1">
        <v>16643879.4980157</v>
      </c>
      <c r="EC108" s="1">
        <v>17042703.5861779</v>
      </c>
      <c r="ED108" s="1">
        <v>30597332.339804102</v>
      </c>
      <c r="EE108" s="1">
        <v>29861692.647086602</v>
      </c>
      <c r="EF108" s="1">
        <v>13784023.0881173</v>
      </c>
      <c r="EG108" s="1">
        <v>26915406.883266799</v>
      </c>
      <c r="EH108" s="1">
        <v>19358953.598405499</v>
      </c>
      <c r="EI108" s="1">
        <v>26922369.242161799</v>
      </c>
      <c r="EJ108" s="1">
        <v>19036168.7970865</v>
      </c>
      <c r="EK108" s="1">
        <v>19239021.792401101</v>
      </c>
      <c r="EL108" s="1">
        <v>19244109.497077201</v>
      </c>
      <c r="EM108" s="1">
        <v>18448706.497313701</v>
      </c>
      <c r="EN108" s="1">
        <v>23712027.170094199</v>
      </c>
      <c r="EO108" s="1">
        <v>13617715.3768907</v>
      </c>
      <c r="EP108" s="1">
        <v>17223851.909572899</v>
      </c>
      <c r="EQ108" s="1">
        <v>23087284.011563402</v>
      </c>
      <c r="ER108" s="1">
        <v>16734861.052006399</v>
      </c>
      <c r="ES108" s="1">
        <v>24462188.345966</v>
      </c>
      <c r="ET108" s="1">
        <v>24907229.235534299</v>
      </c>
      <c r="EU108" s="1">
        <v>22970773.0427466</v>
      </c>
      <c r="EV108" s="1">
        <v>21461109.424820401</v>
      </c>
      <c r="EW108" s="1">
        <v>23170769.765406702</v>
      </c>
      <c r="EX108" s="1">
        <v>20927657.919892501</v>
      </c>
      <c r="EY108" s="1">
        <v>23900977.7791375</v>
      </c>
      <c r="EZ108" s="1">
        <v>21693703.879681401</v>
      </c>
      <c r="FA108" s="1">
        <v>21365092.908434499</v>
      </c>
      <c r="FB108" s="1">
        <v>15786957.629972599</v>
      </c>
      <c r="FC108" s="1">
        <v>24013791.5307878</v>
      </c>
      <c r="FD108" s="1">
        <v>24107920.8620639</v>
      </c>
      <c r="FE108" s="1">
        <v>28402200.287649099</v>
      </c>
      <c r="FF108" s="1">
        <v>21325403.4457036</v>
      </c>
      <c r="FG108" s="1">
        <v>24038197.089945801</v>
      </c>
      <c r="FH108" s="1">
        <v>32126372.820193399</v>
      </c>
      <c r="FI108" s="1">
        <v>22999508.0784747</v>
      </c>
      <c r="FJ108" s="1">
        <v>29115044.0741213</v>
      </c>
      <c r="FK108" s="1">
        <v>21789969.405066598</v>
      </c>
      <c r="FL108" s="1">
        <v>22343723.9086826</v>
      </c>
      <c r="FM108" s="1">
        <v>22041231.3667599</v>
      </c>
      <c r="FN108" s="1">
        <v>18303904.103145398</v>
      </c>
      <c r="FO108" s="1">
        <v>27251807.332957201</v>
      </c>
      <c r="FP108" s="1">
        <v>21795135.939982999</v>
      </c>
      <c r="FQ108" s="1">
        <v>18750561.825167298</v>
      </c>
      <c r="FR108" s="1">
        <v>27883223.5974098</v>
      </c>
      <c r="FS108" s="1">
        <v>23186777.616393801</v>
      </c>
      <c r="FT108" s="1">
        <v>19276312.374513</v>
      </c>
      <c r="FU108" s="1">
        <v>17561937.120851699</v>
      </c>
      <c r="FV108" s="1">
        <v>20644921.954172701</v>
      </c>
      <c r="FW108" s="1">
        <v>15813989.2019356</v>
      </c>
      <c r="FX108" s="1">
        <v>15378428.628496099</v>
      </c>
      <c r="FY108" s="1">
        <v>23066903.270933699</v>
      </c>
      <c r="FZ108" s="1">
        <v>15289280.3943699</v>
      </c>
      <c r="GA108" s="1">
        <v>27984851.992340799</v>
      </c>
      <c r="GB108" s="1">
        <v>19438183.652677201</v>
      </c>
      <c r="GC108" s="1">
        <v>21479760.082481999</v>
      </c>
      <c r="GD108" s="1">
        <v>25562238.506509401</v>
      </c>
      <c r="GE108" s="1">
        <v>17306679.2138796</v>
      </c>
      <c r="GF108" s="1">
        <v>18770301.490072299</v>
      </c>
      <c r="GG108" s="1">
        <v>22697376.450279199</v>
      </c>
      <c r="GH108" s="1">
        <v>24739618.962501999</v>
      </c>
      <c r="GI108" s="1">
        <v>23852111.255354401</v>
      </c>
      <c r="GJ108" s="1">
        <v>19497416.5118066</v>
      </c>
      <c r="GK108" s="1">
        <v>25610180.111196999</v>
      </c>
      <c r="GL108" s="1">
        <v>14658717.795304799</v>
      </c>
      <c r="GM108" s="1">
        <v>25546421.753686599</v>
      </c>
      <c r="GN108" s="1">
        <v>27141295.5867084</v>
      </c>
      <c r="GO108" s="1">
        <v>20886178.6932166</v>
      </c>
      <c r="GP108" s="1">
        <v>18876257.611203201</v>
      </c>
      <c r="GQ108" s="1">
        <v>19698814.498356801</v>
      </c>
      <c r="GR108" s="1">
        <v>28146530.438761301</v>
      </c>
      <c r="GS108" s="1">
        <v>24381249.631851699</v>
      </c>
      <c r="GT108" s="1">
        <v>18478462.205930099</v>
      </c>
      <c r="GU108" s="1">
        <v>23217048.281599101</v>
      </c>
      <c r="GV108" s="1">
        <v>26457015.903578799</v>
      </c>
      <c r="GW108" s="1">
        <v>20966676.486303899</v>
      </c>
      <c r="GX108" s="1">
        <v>24390691.998679001</v>
      </c>
      <c r="GY108" s="1">
        <v>27615617.173900299</v>
      </c>
      <c r="GZ108" s="1">
        <v>14930140.738758299</v>
      </c>
      <c r="HA108" s="1">
        <v>21653529.831183899</v>
      </c>
      <c r="HB108" s="1">
        <v>20054009.751544401</v>
      </c>
      <c r="HC108" s="1">
        <v>23330073.991365399</v>
      </c>
      <c r="HD108" s="1">
        <v>17414232.708761498</v>
      </c>
      <c r="HE108" s="1">
        <v>19245061.924924199</v>
      </c>
      <c r="HF108" s="1">
        <v>14489396.8847798</v>
      </c>
      <c r="HG108" s="1">
        <v>14364788.6317125</v>
      </c>
      <c r="HH108" s="1">
        <v>19440231.919466801</v>
      </c>
      <c r="HI108" s="1">
        <v>15740338.865193799</v>
      </c>
      <c r="HJ108" s="1">
        <v>19478054.459259599</v>
      </c>
      <c r="HK108" s="1">
        <v>17619423.686330799</v>
      </c>
      <c r="HL108" s="1">
        <v>19855480.3084534</v>
      </c>
      <c r="HM108" s="1">
        <v>15836349.109369401</v>
      </c>
      <c r="HN108" s="1">
        <v>16787665.8619726</v>
      </c>
      <c r="HO108" s="1">
        <v>16460164.9633555</v>
      </c>
      <c r="HP108" s="1">
        <v>16770598.159925301</v>
      </c>
      <c r="HQ108" s="1">
        <v>17301988.725781199</v>
      </c>
      <c r="HR108" s="1">
        <v>14708248.466941001</v>
      </c>
      <c r="HS108" s="1">
        <v>21973554.5272259</v>
      </c>
      <c r="HT108" s="1">
        <v>22165432.1420964</v>
      </c>
      <c r="HU108" s="1">
        <v>17259113.479894299</v>
      </c>
      <c r="HV108" s="1">
        <v>15745514.458675699</v>
      </c>
      <c r="HW108" s="1">
        <v>17935262.100464001</v>
      </c>
      <c r="HX108" s="1">
        <v>13498746.379460599</v>
      </c>
      <c r="HY108" s="1">
        <v>18937200.593420301</v>
      </c>
      <c r="HZ108" s="1">
        <v>18753231.701112598</v>
      </c>
      <c r="IA108" s="1">
        <v>15874802.1066965</v>
      </c>
      <c r="IB108" s="1">
        <v>20772542.930175599</v>
      </c>
      <c r="IC108" s="1">
        <v>14397276.9815023</v>
      </c>
      <c r="ID108" s="1">
        <v>15172069.9144226</v>
      </c>
      <c r="IE108" s="1">
        <v>14705848.161967101</v>
      </c>
      <c r="IF108" s="1">
        <v>22026895.043636501</v>
      </c>
      <c r="IG108" s="1">
        <v>18069532.1736391</v>
      </c>
      <c r="IH108" s="1">
        <v>16555491.008515101</v>
      </c>
      <c r="II108" s="1">
        <v>15823469.590857301</v>
      </c>
    </row>
    <row r="109" spans="1:243" x14ac:dyDescent="0.25">
      <c r="A109" s="1" t="s">
        <v>1739</v>
      </c>
      <c r="B109" s="4" t="s">
        <v>496</v>
      </c>
      <c r="C109" s="4" t="s">
        <v>497</v>
      </c>
      <c r="D109" s="35">
        <v>2421076.6749163498</v>
      </c>
      <c r="E109" s="35">
        <v>6109476.3036677996</v>
      </c>
      <c r="F109" s="35">
        <v>7133026.3253125204</v>
      </c>
      <c r="G109" s="35">
        <v>2178045.9053521301</v>
      </c>
      <c r="H109" s="35">
        <v>945816.66877062595</v>
      </c>
      <c r="I109" s="35">
        <v>3631478.9213929698</v>
      </c>
      <c r="J109" s="35">
        <v>355677.230378079</v>
      </c>
      <c r="K109" s="35">
        <v>1742605.4519961199</v>
      </c>
      <c r="L109" s="35">
        <v>4145954.1183179799</v>
      </c>
      <c r="M109" s="35">
        <v>3646771.1522055101</v>
      </c>
      <c r="N109" s="1">
        <v>850068.94174047001</v>
      </c>
      <c r="O109" s="1">
        <v>3494161.6065783701</v>
      </c>
      <c r="P109" s="1">
        <v>1661967.47953867</v>
      </c>
      <c r="Q109" s="1">
        <v>3604911.0928715202</v>
      </c>
      <c r="R109" s="1">
        <v>2972489.40418944</v>
      </c>
      <c r="S109" s="1">
        <v>3197343.7375530801</v>
      </c>
      <c r="T109" s="1">
        <v>4938954.6761759697</v>
      </c>
      <c r="U109" s="1">
        <v>4521752.3835640699</v>
      </c>
      <c r="V109" s="1">
        <v>3646173.7558142999</v>
      </c>
      <c r="W109" s="1">
        <v>6982969.6384166703</v>
      </c>
      <c r="X109" s="1">
        <v>2940547.37939288</v>
      </c>
      <c r="Y109" s="1">
        <v>3401395.56248985</v>
      </c>
      <c r="Z109" s="1">
        <v>3901831.5194816198</v>
      </c>
      <c r="AA109" s="1">
        <v>3748000.4004366202</v>
      </c>
      <c r="AB109" s="1">
        <v>2489871.8615625999</v>
      </c>
      <c r="AC109" s="1">
        <v>3311633.80488915</v>
      </c>
      <c r="AD109" s="1">
        <v>1276510.0549260699</v>
      </c>
      <c r="AE109" s="1">
        <v>5799446.3681105301</v>
      </c>
      <c r="AF109" s="1">
        <v>5057516.04737191</v>
      </c>
      <c r="AG109" s="1">
        <v>4071733.6654698099</v>
      </c>
      <c r="AH109" s="1">
        <v>2622675.9581054701</v>
      </c>
      <c r="AI109" s="1">
        <v>2543152.3299973202</v>
      </c>
      <c r="AJ109" s="1">
        <v>4680855.9224962499</v>
      </c>
      <c r="AK109" s="1">
        <v>4546611.3634613603</v>
      </c>
      <c r="AL109" s="1">
        <v>2030552.07740156</v>
      </c>
      <c r="AM109" s="1">
        <v>1954007.43355099</v>
      </c>
      <c r="AN109" s="1">
        <v>2582135.6431769701</v>
      </c>
      <c r="AO109" s="1">
        <v>3750036.2129311799</v>
      </c>
      <c r="AP109" s="1">
        <v>4169950.2729578302</v>
      </c>
      <c r="AQ109" s="1">
        <v>3753182.9073017701</v>
      </c>
      <c r="AR109" s="1">
        <v>3009665.1356921401</v>
      </c>
      <c r="AS109" s="1">
        <v>2419719.5278227702</v>
      </c>
      <c r="AT109" s="1">
        <v>4574268.1408210304</v>
      </c>
      <c r="AU109" s="1">
        <v>3831673.9281838099</v>
      </c>
      <c r="AV109" s="1">
        <v>2596054.8884718702</v>
      </c>
      <c r="AW109" s="1">
        <v>1379319.4420047</v>
      </c>
      <c r="AX109" s="1">
        <v>3570671.7363619101</v>
      </c>
      <c r="AY109" s="1">
        <v>5432099.2270703204</v>
      </c>
      <c r="AZ109" s="1">
        <v>3849196.18207409</v>
      </c>
      <c r="BA109" s="1">
        <v>3242139.1490952098</v>
      </c>
      <c r="BB109" s="1">
        <v>5342470.8862178</v>
      </c>
      <c r="BC109" s="1">
        <v>2761693.17194456</v>
      </c>
      <c r="BD109" s="1">
        <v>4136493.2733669002</v>
      </c>
      <c r="BE109" s="1">
        <v>4889078.3512184303</v>
      </c>
      <c r="BF109" s="1">
        <v>3393882.2583951</v>
      </c>
      <c r="BG109" s="1">
        <v>2599203.1149567701</v>
      </c>
      <c r="BH109" s="1">
        <v>3762272.6614459702</v>
      </c>
      <c r="BI109" s="1">
        <v>4302056.8581953999</v>
      </c>
      <c r="BJ109" s="1">
        <v>1769192.34541448</v>
      </c>
      <c r="BK109" s="1">
        <v>3419869.6805817401</v>
      </c>
      <c r="BL109" s="1">
        <v>3886497.1100109098</v>
      </c>
      <c r="BM109" s="1">
        <v>1786951.8544692299</v>
      </c>
      <c r="BN109" s="1">
        <v>4836489.9177132202</v>
      </c>
      <c r="BO109" s="1">
        <v>3463245.8766059601</v>
      </c>
      <c r="BP109" s="1">
        <v>3796726.7875930201</v>
      </c>
      <c r="BQ109" s="1">
        <v>3802106.5343694398</v>
      </c>
      <c r="BR109" s="1">
        <v>3576762.37323021</v>
      </c>
      <c r="BS109" s="1">
        <v>2224531.2034302899</v>
      </c>
      <c r="BT109" s="1">
        <v>3732666.2910587201</v>
      </c>
      <c r="BU109" s="1">
        <v>3270626.6626289501</v>
      </c>
      <c r="BV109" s="1">
        <v>1089401.5577251399</v>
      </c>
      <c r="BW109" s="1">
        <v>2619198.2236587601</v>
      </c>
      <c r="BX109" s="1">
        <v>2888083.5921542002</v>
      </c>
      <c r="BY109" s="1">
        <v>3058276.7857071101</v>
      </c>
      <c r="BZ109" s="1">
        <v>4274682.0745112197</v>
      </c>
      <c r="CA109" s="1">
        <v>1040002.48745745</v>
      </c>
      <c r="CB109" s="1">
        <v>2759511.5551718399</v>
      </c>
      <c r="CC109" s="1">
        <v>1930429.10427618</v>
      </c>
      <c r="CD109" s="1">
        <v>3581279.6204094202</v>
      </c>
      <c r="CE109" s="1">
        <v>3054093.09501608</v>
      </c>
      <c r="CF109" s="1">
        <v>2846839.2684475002</v>
      </c>
      <c r="CG109" s="1">
        <v>3217221.0744325598</v>
      </c>
      <c r="CH109" s="1">
        <v>2962502.8358709598</v>
      </c>
      <c r="CI109" s="1">
        <v>3317013.2676221598</v>
      </c>
      <c r="CJ109" s="1">
        <v>2608387.2401565802</v>
      </c>
      <c r="CK109" s="1">
        <v>3073750.9405618901</v>
      </c>
      <c r="CL109" s="1">
        <v>4226776.4922545198</v>
      </c>
      <c r="CM109" s="1">
        <v>3207099.03845623</v>
      </c>
      <c r="CN109" s="1">
        <v>5640945.3729578601</v>
      </c>
      <c r="CO109" s="1">
        <v>818278.15412723401</v>
      </c>
      <c r="CP109" s="1">
        <v>2044704.68731264</v>
      </c>
      <c r="CQ109" s="1">
        <v>2534709.9686046899</v>
      </c>
      <c r="CR109" s="1">
        <v>6167654.3551024199</v>
      </c>
      <c r="CS109" s="1">
        <v>3522810.7648605602</v>
      </c>
      <c r="CT109" s="1">
        <v>1345738.4011313301</v>
      </c>
      <c r="CU109" s="1">
        <v>3079121.7340496299</v>
      </c>
      <c r="CV109" s="1">
        <v>3647912.3376112198</v>
      </c>
      <c r="CW109" s="1">
        <v>4412460.0626970502</v>
      </c>
      <c r="CX109" s="1">
        <v>2282594.6313793398</v>
      </c>
      <c r="CY109" s="1">
        <v>4756404.6575468304</v>
      </c>
      <c r="CZ109" s="1">
        <v>3379501.6308933399</v>
      </c>
      <c r="DA109" s="1">
        <v>1985314.488256</v>
      </c>
      <c r="DB109" s="1">
        <v>3654570.7672253102</v>
      </c>
      <c r="DC109" s="1">
        <v>4129105.2785328701</v>
      </c>
      <c r="DD109" s="1">
        <v>2607421.9759955499</v>
      </c>
      <c r="DE109" s="1">
        <v>2732699.06262914</v>
      </c>
      <c r="DF109" s="1">
        <v>2494280.1803959198</v>
      </c>
      <c r="DG109" s="1">
        <v>2826473.5241467101</v>
      </c>
      <c r="DH109" s="1">
        <v>2910331.0944103901</v>
      </c>
      <c r="DI109" s="1">
        <v>695095.90078696399</v>
      </c>
      <c r="DJ109" s="1">
        <v>4380147.6041215202</v>
      </c>
      <c r="DK109" s="1">
        <v>2332822.9251947301</v>
      </c>
      <c r="DL109" s="1">
        <v>1864203.9060572099</v>
      </c>
      <c r="DM109" s="1">
        <v>2879971.7835676</v>
      </c>
      <c r="DN109" s="1">
        <v>3424634.91827376</v>
      </c>
      <c r="DO109" s="1">
        <v>2979065.7678688099</v>
      </c>
      <c r="DP109" s="1">
        <v>1999017.14897818</v>
      </c>
      <c r="DQ109" s="1">
        <v>4049565.54582544</v>
      </c>
      <c r="DR109" s="1">
        <v>3666426.0347564002</v>
      </c>
      <c r="DS109" s="1">
        <v>1799131.10448992</v>
      </c>
      <c r="DT109" s="1">
        <v>1865090.3736637901</v>
      </c>
      <c r="DU109" s="1">
        <v>903736.22020769794</v>
      </c>
      <c r="DV109" s="1">
        <v>1688063.9523380499</v>
      </c>
      <c r="DW109" s="1">
        <v>2023334.5826544799</v>
      </c>
      <c r="DX109" s="1">
        <v>1798031.3466340799</v>
      </c>
      <c r="DY109" s="1">
        <v>2209145.9962211102</v>
      </c>
      <c r="DZ109" s="1">
        <v>1582786.7928783901</v>
      </c>
      <c r="EA109" s="1">
        <v>2974997.25733484</v>
      </c>
      <c r="EB109" s="1">
        <v>2648719.6062069</v>
      </c>
      <c r="EC109" s="1">
        <v>2698832.87675831</v>
      </c>
      <c r="ED109" s="1">
        <v>3444352.15683818</v>
      </c>
      <c r="EE109" s="1">
        <v>1269771.4646377801</v>
      </c>
      <c r="EF109" s="1">
        <v>2702051.5462027201</v>
      </c>
      <c r="EG109" s="1">
        <v>2882166.3959464598</v>
      </c>
      <c r="EH109" s="1">
        <v>2923370.0053612599</v>
      </c>
      <c r="EI109" s="1">
        <v>624440.68210818805</v>
      </c>
      <c r="EJ109" s="1">
        <v>1762850.7734563299</v>
      </c>
      <c r="EK109" s="1">
        <v>2703557.5918571502</v>
      </c>
      <c r="EL109" s="1">
        <v>1554070.55299915</v>
      </c>
      <c r="EM109" s="1">
        <v>2642183.96235525</v>
      </c>
      <c r="EN109" s="1">
        <v>3451506.2681132201</v>
      </c>
      <c r="EO109" s="1">
        <v>1921925.4967119501</v>
      </c>
      <c r="EP109" s="1">
        <v>1001838.6416974399</v>
      </c>
      <c r="EQ109" s="1">
        <v>3227165.97460892</v>
      </c>
      <c r="ER109" s="1">
        <v>4361411.8021035399</v>
      </c>
      <c r="ES109" s="1">
        <v>3513968.46028574</v>
      </c>
      <c r="ET109" s="1">
        <v>1404997.5693741399</v>
      </c>
      <c r="EU109" s="1">
        <v>3640297.5717307101</v>
      </c>
      <c r="EV109" s="1">
        <v>2304862.20097925</v>
      </c>
      <c r="EW109" s="1">
        <v>1457246.23645562</v>
      </c>
      <c r="EX109" s="1">
        <v>2888546.9044871498</v>
      </c>
      <c r="EY109" s="1">
        <v>1878189.46514558</v>
      </c>
      <c r="EZ109" s="1">
        <v>4455521.9688548399</v>
      </c>
      <c r="FA109" s="1">
        <v>2427215.7474094001</v>
      </c>
      <c r="FB109" s="1">
        <v>2757879.2630265802</v>
      </c>
      <c r="FC109" s="1">
        <v>1456359.3508476301</v>
      </c>
      <c r="FD109" s="1">
        <v>1393714.52187509</v>
      </c>
      <c r="FE109" s="1">
        <v>1864503.1537524599</v>
      </c>
      <c r="FF109" s="1">
        <v>2051408.6997879699</v>
      </c>
      <c r="FG109" s="1">
        <v>2377682.0577106201</v>
      </c>
      <c r="FH109" s="1">
        <v>1776462.65216509</v>
      </c>
      <c r="FI109" s="1">
        <v>1962455.04786111</v>
      </c>
      <c r="FJ109" s="1">
        <v>2286682.8336120099</v>
      </c>
      <c r="FK109" s="1">
        <v>2417667.9224175201</v>
      </c>
      <c r="FL109" s="1">
        <v>3233426.2100501098</v>
      </c>
      <c r="FM109" s="1">
        <v>2346579.7662321599</v>
      </c>
      <c r="FN109" s="1">
        <v>2497864.8554285602</v>
      </c>
      <c r="FO109" s="1">
        <v>2750774.9543893798</v>
      </c>
      <c r="FP109" s="1">
        <v>481194.89200512797</v>
      </c>
      <c r="FQ109" s="1">
        <v>3085493.1645975998</v>
      </c>
      <c r="FR109" s="1">
        <v>2542217.0269778101</v>
      </c>
      <c r="FS109" s="1">
        <v>2185969.1386798401</v>
      </c>
      <c r="FT109" s="1">
        <v>2767035.5841796198</v>
      </c>
      <c r="FU109" s="1">
        <v>1665758.14581763</v>
      </c>
      <c r="FV109" s="1">
        <v>1757244.34273108</v>
      </c>
      <c r="FW109" s="1">
        <v>1345295.57286974</v>
      </c>
      <c r="FX109" s="1">
        <v>2761571.8645365401</v>
      </c>
      <c r="FY109" s="1">
        <v>3338742.8841442699</v>
      </c>
      <c r="FZ109" s="1">
        <v>1397308.0541884899</v>
      </c>
      <c r="GA109" s="1">
        <v>3463982.6079414799</v>
      </c>
      <c r="GB109" s="1">
        <v>2345750.6541914199</v>
      </c>
      <c r="GC109" s="1">
        <v>3609079.0928214099</v>
      </c>
      <c r="GD109" s="1">
        <v>1766105.9704136001</v>
      </c>
      <c r="GE109" s="1">
        <v>2020894.1609010701</v>
      </c>
      <c r="GF109" s="1">
        <v>3422956.0103012598</v>
      </c>
      <c r="GG109" s="1">
        <v>2690435.8504649401</v>
      </c>
      <c r="GH109" s="1">
        <v>2395787.8937130999</v>
      </c>
      <c r="GI109" s="1">
        <v>2857885.6459022402</v>
      </c>
      <c r="GJ109" s="1">
        <v>5160926.5225695204</v>
      </c>
      <c r="GK109" s="1">
        <v>2195800.20840107</v>
      </c>
      <c r="GL109" s="1">
        <v>2188103.4715812202</v>
      </c>
      <c r="GM109" s="1">
        <v>3638965.4660982401</v>
      </c>
      <c r="GN109" s="1">
        <v>3501728.41566246</v>
      </c>
      <c r="GO109" s="1">
        <v>3157225.40013198</v>
      </c>
      <c r="GP109" s="1">
        <v>2262200.9767639502</v>
      </c>
      <c r="GQ109" s="1">
        <v>898196.88844017999</v>
      </c>
      <c r="GR109" s="1">
        <v>4080367.7275347402</v>
      </c>
      <c r="GS109" s="1">
        <v>4371352.2348491102</v>
      </c>
      <c r="GT109" s="1">
        <v>2031318.9936204399</v>
      </c>
      <c r="GU109" s="1">
        <v>2902478.9379968601</v>
      </c>
      <c r="GV109" s="1">
        <v>5156751.0731345499</v>
      </c>
      <c r="GW109" s="1">
        <v>2124153.1792522501</v>
      </c>
      <c r="GX109" s="1">
        <v>2833119.5705323699</v>
      </c>
      <c r="GY109" s="1">
        <v>2060245.6026832699</v>
      </c>
      <c r="GZ109" s="1">
        <v>3270623.59854542</v>
      </c>
      <c r="HA109" s="1">
        <v>3501940.5521549899</v>
      </c>
      <c r="HB109" s="1">
        <v>2375775.2483887398</v>
      </c>
      <c r="HC109" s="1">
        <v>1854165.0161927601</v>
      </c>
      <c r="HD109" s="1">
        <v>2191641.0122280801</v>
      </c>
      <c r="HE109" s="1">
        <v>2739940.99092576</v>
      </c>
      <c r="HF109" s="1">
        <v>1930649.81198756</v>
      </c>
      <c r="HG109" s="1">
        <v>3431047.25214044</v>
      </c>
      <c r="HH109" s="1">
        <v>1518528.6482623599</v>
      </c>
      <c r="HI109" s="1">
        <v>2268909.7531969398</v>
      </c>
      <c r="HJ109" s="1">
        <v>1705932.1666514301</v>
      </c>
      <c r="HK109" s="1">
        <v>3657534.0682657799</v>
      </c>
      <c r="HL109" s="1">
        <v>3179432.47462537</v>
      </c>
      <c r="HM109" s="1">
        <v>877188.39995447302</v>
      </c>
      <c r="HN109" s="1">
        <v>2804856.3990428899</v>
      </c>
      <c r="HO109" s="1">
        <v>1889793.94822203</v>
      </c>
      <c r="HP109" s="1">
        <v>2665235.2450610301</v>
      </c>
      <c r="HQ109" s="1">
        <v>2586749.9882250698</v>
      </c>
      <c r="HR109" s="1">
        <v>2018429.1915200099</v>
      </c>
      <c r="HS109" s="1">
        <v>1788645.79343849</v>
      </c>
      <c r="HT109" s="1">
        <v>2609637.16603063</v>
      </c>
      <c r="HU109" s="1">
        <v>598444.37846816995</v>
      </c>
      <c r="HV109" s="1">
        <v>2166845.1655858601</v>
      </c>
      <c r="HW109" s="1">
        <v>2823925.2705987501</v>
      </c>
      <c r="HX109" s="1">
        <v>1553217.79264528</v>
      </c>
      <c r="HY109" s="1">
        <v>2528303.2047658502</v>
      </c>
      <c r="HZ109" s="1">
        <v>2972103.0255217701</v>
      </c>
      <c r="IA109" s="1">
        <v>1673920.4836863601</v>
      </c>
      <c r="IB109" s="1">
        <v>2254044.4334726902</v>
      </c>
      <c r="IC109" s="1">
        <v>1301116.95938246</v>
      </c>
      <c r="ID109" s="1">
        <v>2140186.09634104</v>
      </c>
      <c r="IE109" s="1">
        <v>806557.377232256</v>
      </c>
      <c r="IF109" s="1">
        <v>2940721.9457123498</v>
      </c>
      <c r="IG109" s="1">
        <v>1755341.5973022601</v>
      </c>
      <c r="IH109" s="1">
        <v>1203815.3281844701</v>
      </c>
      <c r="II109" s="1">
        <v>1739377.7656</v>
      </c>
    </row>
    <row r="110" spans="1:243" x14ac:dyDescent="0.25">
      <c r="A110" s="1" t="s">
        <v>1740</v>
      </c>
      <c r="B110" s="4" t="s">
        <v>501</v>
      </c>
      <c r="C110" s="4" t="s">
        <v>502</v>
      </c>
      <c r="D110" s="35" t="s">
        <v>0</v>
      </c>
      <c r="E110" s="35" t="s">
        <v>0</v>
      </c>
      <c r="F110" s="35" t="s">
        <v>0</v>
      </c>
      <c r="G110" s="35" t="s">
        <v>0</v>
      </c>
      <c r="H110" s="35" t="s">
        <v>0</v>
      </c>
      <c r="I110" s="35" t="s">
        <v>0</v>
      </c>
      <c r="J110" s="35" t="s">
        <v>0</v>
      </c>
      <c r="K110" s="35" t="s">
        <v>0</v>
      </c>
      <c r="L110" s="35" t="s">
        <v>0</v>
      </c>
      <c r="M110" s="35" t="s">
        <v>0</v>
      </c>
      <c r="N110" s="1" t="s">
        <v>0</v>
      </c>
      <c r="O110" s="1" t="s">
        <v>0</v>
      </c>
      <c r="P110" s="1" t="s">
        <v>0</v>
      </c>
      <c r="Q110" s="1" t="s">
        <v>0</v>
      </c>
      <c r="R110" s="1" t="s">
        <v>0</v>
      </c>
      <c r="S110" s="1" t="s">
        <v>0</v>
      </c>
      <c r="T110" s="1" t="s">
        <v>0</v>
      </c>
      <c r="U110" s="1" t="s">
        <v>0</v>
      </c>
      <c r="V110" s="1" t="s">
        <v>0</v>
      </c>
      <c r="W110" s="1" t="s">
        <v>0</v>
      </c>
      <c r="X110" s="1" t="s">
        <v>0</v>
      </c>
      <c r="Y110" s="1" t="s">
        <v>0</v>
      </c>
      <c r="Z110" s="1" t="s">
        <v>0</v>
      </c>
      <c r="AA110" s="1" t="s">
        <v>0</v>
      </c>
      <c r="AB110" s="1" t="s">
        <v>0</v>
      </c>
      <c r="AC110" s="1" t="s">
        <v>0</v>
      </c>
      <c r="AD110" s="1" t="s">
        <v>0</v>
      </c>
      <c r="AE110" s="1" t="s">
        <v>0</v>
      </c>
      <c r="AF110" s="1" t="s">
        <v>0</v>
      </c>
      <c r="AG110" s="1" t="s">
        <v>0</v>
      </c>
      <c r="AH110" s="1" t="s">
        <v>0</v>
      </c>
      <c r="AI110" s="1" t="s">
        <v>0</v>
      </c>
      <c r="AJ110" s="1" t="s">
        <v>0</v>
      </c>
      <c r="AK110" s="1" t="s">
        <v>0</v>
      </c>
      <c r="AL110" s="1" t="s">
        <v>0</v>
      </c>
      <c r="AM110" s="1" t="s">
        <v>0</v>
      </c>
      <c r="AN110" s="1" t="s">
        <v>0</v>
      </c>
      <c r="AO110" s="1" t="s">
        <v>0</v>
      </c>
      <c r="AP110" s="1" t="s">
        <v>0</v>
      </c>
      <c r="AQ110" s="1" t="s">
        <v>0</v>
      </c>
      <c r="AR110" s="1" t="s">
        <v>0</v>
      </c>
      <c r="AS110" s="1" t="s">
        <v>0</v>
      </c>
      <c r="AT110" s="1" t="s">
        <v>0</v>
      </c>
      <c r="AU110" s="1" t="s">
        <v>0</v>
      </c>
      <c r="AV110" s="1" t="s">
        <v>0</v>
      </c>
      <c r="AW110" s="1" t="s">
        <v>0</v>
      </c>
      <c r="AX110" s="1" t="s">
        <v>0</v>
      </c>
      <c r="AY110" s="1" t="s">
        <v>0</v>
      </c>
      <c r="AZ110" s="1" t="s">
        <v>0</v>
      </c>
      <c r="BA110" s="1" t="s">
        <v>0</v>
      </c>
      <c r="BB110" s="1" t="s">
        <v>0</v>
      </c>
      <c r="BC110" s="1" t="s">
        <v>0</v>
      </c>
      <c r="BD110" s="1" t="s">
        <v>0</v>
      </c>
      <c r="BE110" s="1" t="s">
        <v>0</v>
      </c>
      <c r="BF110" s="1" t="s">
        <v>0</v>
      </c>
      <c r="BG110" s="1" t="s">
        <v>0</v>
      </c>
      <c r="BH110" s="1" t="s">
        <v>0</v>
      </c>
      <c r="BI110" s="1" t="s">
        <v>0</v>
      </c>
      <c r="BJ110" s="1" t="s">
        <v>0</v>
      </c>
      <c r="BK110" s="1" t="s">
        <v>0</v>
      </c>
      <c r="BL110" s="1" t="s">
        <v>0</v>
      </c>
      <c r="BM110" s="1" t="s">
        <v>0</v>
      </c>
      <c r="BN110" s="1" t="s">
        <v>0</v>
      </c>
      <c r="BO110" s="1" t="s">
        <v>0</v>
      </c>
      <c r="BP110" s="1" t="s">
        <v>0</v>
      </c>
      <c r="BQ110" s="1" t="s">
        <v>0</v>
      </c>
      <c r="BR110" s="1" t="s">
        <v>0</v>
      </c>
      <c r="BS110" s="1" t="s">
        <v>0</v>
      </c>
      <c r="BT110" s="1" t="s">
        <v>0</v>
      </c>
      <c r="BU110" s="1" t="s">
        <v>0</v>
      </c>
      <c r="BV110" s="1" t="s">
        <v>0</v>
      </c>
      <c r="BW110" s="1" t="s">
        <v>0</v>
      </c>
      <c r="BX110" s="1" t="s">
        <v>0</v>
      </c>
      <c r="BY110" s="1" t="s">
        <v>0</v>
      </c>
      <c r="BZ110" s="1" t="s">
        <v>0</v>
      </c>
      <c r="CA110" s="1" t="s">
        <v>0</v>
      </c>
      <c r="CB110" s="1" t="s">
        <v>0</v>
      </c>
      <c r="CC110" s="1" t="s">
        <v>0</v>
      </c>
      <c r="CD110" s="1" t="s">
        <v>0</v>
      </c>
      <c r="CE110" s="1" t="s">
        <v>0</v>
      </c>
      <c r="CF110" s="1" t="s">
        <v>0</v>
      </c>
      <c r="CG110" s="1" t="s">
        <v>0</v>
      </c>
      <c r="CH110" s="1" t="s">
        <v>0</v>
      </c>
      <c r="CI110" s="1" t="s">
        <v>0</v>
      </c>
      <c r="CJ110" s="1" t="s">
        <v>0</v>
      </c>
      <c r="CK110" s="1" t="s">
        <v>0</v>
      </c>
      <c r="CL110" s="1" t="s">
        <v>0</v>
      </c>
      <c r="CM110" s="1" t="s">
        <v>0</v>
      </c>
      <c r="CN110" s="1" t="s">
        <v>0</v>
      </c>
      <c r="CO110" s="1" t="s">
        <v>0</v>
      </c>
      <c r="CP110" s="1" t="s">
        <v>0</v>
      </c>
      <c r="CQ110" s="1" t="s">
        <v>0</v>
      </c>
      <c r="CR110" s="1" t="s">
        <v>0</v>
      </c>
      <c r="CS110" s="1" t="s">
        <v>0</v>
      </c>
      <c r="CT110" s="1" t="s">
        <v>0</v>
      </c>
      <c r="CU110" s="1" t="s">
        <v>0</v>
      </c>
      <c r="CV110" s="1" t="s">
        <v>0</v>
      </c>
      <c r="CW110" s="1" t="s">
        <v>0</v>
      </c>
      <c r="CX110" s="1" t="s">
        <v>0</v>
      </c>
      <c r="CY110" s="1" t="s">
        <v>0</v>
      </c>
      <c r="CZ110" s="1" t="s">
        <v>0</v>
      </c>
      <c r="DA110" s="1" t="s">
        <v>0</v>
      </c>
      <c r="DB110" s="1" t="s">
        <v>0</v>
      </c>
      <c r="DC110" s="1" t="s">
        <v>0</v>
      </c>
      <c r="DD110" s="1" t="s">
        <v>0</v>
      </c>
      <c r="DE110" s="1" t="s">
        <v>0</v>
      </c>
      <c r="DF110" s="1" t="s">
        <v>0</v>
      </c>
      <c r="DG110" s="1" t="s">
        <v>0</v>
      </c>
      <c r="DH110" s="1" t="s">
        <v>0</v>
      </c>
      <c r="DI110" s="1" t="s">
        <v>0</v>
      </c>
      <c r="DJ110" s="1" t="s">
        <v>0</v>
      </c>
      <c r="DK110" s="1" t="s">
        <v>0</v>
      </c>
      <c r="DL110" s="1" t="s">
        <v>0</v>
      </c>
      <c r="DM110" s="1" t="s">
        <v>0</v>
      </c>
      <c r="DN110" s="1" t="s">
        <v>0</v>
      </c>
      <c r="DO110" s="1" t="s">
        <v>0</v>
      </c>
      <c r="DP110" s="1" t="s">
        <v>0</v>
      </c>
      <c r="DQ110" s="1" t="s">
        <v>0</v>
      </c>
      <c r="DR110" s="1" t="s">
        <v>0</v>
      </c>
      <c r="DS110" s="1" t="s">
        <v>0</v>
      </c>
      <c r="DT110" s="1" t="s">
        <v>0</v>
      </c>
      <c r="DU110" s="1" t="s">
        <v>0</v>
      </c>
      <c r="DV110" s="1" t="s">
        <v>0</v>
      </c>
      <c r="DW110" s="1" t="s">
        <v>0</v>
      </c>
      <c r="DX110" s="1" t="s">
        <v>0</v>
      </c>
      <c r="DY110" s="1" t="s">
        <v>0</v>
      </c>
      <c r="DZ110" s="1" t="s">
        <v>0</v>
      </c>
      <c r="EA110" s="1" t="s">
        <v>0</v>
      </c>
      <c r="EB110" s="1" t="s">
        <v>0</v>
      </c>
      <c r="EC110" s="1" t="s">
        <v>0</v>
      </c>
      <c r="ED110" s="1" t="s">
        <v>0</v>
      </c>
      <c r="EE110" s="1" t="s">
        <v>0</v>
      </c>
      <c r="EF110" s="1" t="s">
        <v>0</v>
      </c>
      <c r="EG110" s="1" t="s">
        <v>0</v>
      </c>
      <c r="EH110" s="1" t="s">
        <v>0</v>
      </c>
      <c r="EI110" s="1" t="s">
        <v>0</v>
      </c>
      <c r="EJ110" s="1" t="s">
        <v>0</v>
      </c>
      <c r="EK110" s="1" t="s">
        <v>0</v>
      </c>
      <c r="EL110" s="1" t="s">
        <v>0</v>
      </c>
      <c r="EM110" s="1" t="s">
        <v>0</v>
      </c>
      <c r="EN110" s="1" t="s">
        <v>0</v>
      </c>
      <c r="EO110" s="1" t="s">
        <v>0</v>
      </c>
      <c r="EP110" s="1" t="s">
        <v>0</v>
      </c>
      <c r="EQ110" s="1" t="s">
        <v>0</v>
      </c>
      <c r="ER110" s="1" t="s">
        <v>0</v>
      </c>
      <c r="ES110" s="1" t="s">
        <v>0</v>
      </c>
      <c r="ET110" s="1" t="s">
        <v>0</v>
      </c>
      <c r="EU110" s="1" t="s">
        <v>0</v>
      </c>
      <c r="EV110" s="1" t="s">
        <v>0</v>
      </c>
      <c r="EW110" s="1" t="s">
        <v>0</v>
      </c>
      <c r="EX110" s="1" t="s">
        <v>0</v>
      </c>
      <c r="EY110" s="1" t="s">
        <v>0</v>
      </c>
      <c r="EZ110" s="1" t="s">
        <v>0</v>
      </c>
      <c r="FA110" s="1" t="s">
        <v>0</v>
      </c>
      <c r="FB110" s="1" t="s">
        <v>0</v>
      </c>
      <c r="FC110" s="1" t="s">
        <v>0</v>
      </c>
      <c r="FD110" s="1" t="s">
        <v>0</v>
      </c>
      <c r="FE110" s="1" t="s">
        <v>0</v>
      </c>
      <c r="FF110" s="1" t="s">
        <v>0</v>
      </c>
      <c r="FG110" s="1" t="s">
        <v>0</v>
      </c>
      <c r="FH110" s="1" t="s">
        <v>0</v>
      </c>
      <c r="FI110" s="1" t="s">
        <v>0</v>
      </c>
      <c r="FJ110" s="1" t="s">
        <v>0</v>
      </c>
      <c r="FK110" s="1" t="s">
        <v>0</v>
      </c>
      <c r="FL110" s="1" t="s">
        <v>0</v>
      </c>
      <c r="FM110" s="1" t="s">
        <v>0</v>
      </c>
      <c r="FN110" s="1" t="s">
        <v>0</v>
      </c>
      <c r="FO110" s="1" t="s">
        <v>0</v>
      </c>
      <c r="FP110" s="1" t="s">
        <v>0</v>
      </c>
      <c r="FQ110" s="1" t="s">
        <v>0</v>
      </c>
      <c r="FR110" s="1" t="s">
        <v>0</v>
      </c>
      <c r="FS110" s="1" t="s">
        <v>0</v>
      </c>
      <c r="FT110" s="1" t="s">
        <v>0</v>
      </c>
      <c r="FU110" s="1" t="s">
        <v>0</v>
      </c>
      <c r="FV110" s="1" t="s">
        <v>0</v>
      </c>
      <c r="FW110" s="1" t="s">
        <v>0</v>
      </c>
      <c r="FX110" s="1" t="s">
        <v>0</v>
      </c>
      <c r="FY110" s="1" t="s">
        <v>0</v>
      </c>
      <c r="FZ110" s="1" t="s">
        <v>0</v>
      </c>
      <c r="GA110" s="1" t="s">
        <v>0</v>
      </c>
      <c r="GB110" s="1" t="s">
        <v>0</v>
      </c>
      <c r="GC110" s="1" t="s">
        <v>0</v>
      </c>
      <c r="GD110" s="1" t="s">
        <v>0</v>
      </c>
      <c r="GE110" s="1" t="s">
        <v>0</v>
      </c>
      <c r="GF110" s="1" t="s">
        <v>0</v>
      </c>
      <c r="GG110" s="1" t="s">
        <v>0</v>
      </c>
      <c r="GH110" s="1" t="s">
        <v>0</v>
      </c>
      <c r="GI110" s="1" t="s">
        <v>0</v>
      </c>
      <c r="GJ110" s="1" t="s">
        <v>0</v>
      </c>
      <c r="GK110" s="1" t="s">
        <v>0</v>
      </c>
      <c r="GL110" s="1" t="s">
        <v>0</v>
      </c>
      <c r="GM110" s="1" t="s">
        <v>0</v>
      </c>
      <c r="GN110" s="1" t="s">
        <v>0</v>
      </c>
      <c r="GO110" s="1" t="s">
        <v>0</v>
      </c>
      <c r="GP110" s="1" t="s">
        <v>0</v>
      </c>
      <c r="GQ110" s="1" t="s">
        <v>0</v>
      </c>
      <c r="GR110" s="1" t="s">
        <v>0</v>
      </c>
      <c r="GS110" s="1" t="s">
        <v>0</v>
      </c>
      <c r="GT110" s="1" t="s">
        <v>0</v>
      </c>
      <c r="GU110" s="1" t="s">
        <v>0</v>
      </c>
      <c r="GV110" s="1" t="s">
        <v>0</v>
      </c>
      <c r="GW110" s="1" t="s">
        <v>0</v>
      </c>
      <c r="GX110" s="1" t="s">
        <v>0</v>
      </c>
      <c r="GY110" s="1" t="s">
        <v>0</v>
      </c>
      <c r="GZ110" s="1" t="s">
        <v>0</v>
      </c>
      <c r="HA110" s="1" t="s">
        <v>0</v>
      </c>
      <c r="HB110" s="1" t="s">
        <v>0</v>
      </c>
      <c r="HC110" s="1" t="s">
        <v>0</v>
      </c>
      <c r="HD110" s="1" t="s">
        <v>0</v>
      </c>
      <c r="HE110" s="1" t="s">
        <v>0</v>
      </c>
      <c r="HF110" s="1" t="s">
        <v>0</v>
      </c>
      <c r="HG110" s="1" t="s">
        <v>0</v>
      </c>
      <c r="HH110" s="1" t="s">
        <v>0</v>
      </c>
      <c r="HI110" s="1" t="s">
        <v>0</v>
      </c>
      <c r="HJ110" s="1" t="s">
        <v>0</v>
      </c>
      <c r="HK110" s="1" t="s">
        <v>0</v>
      </c>
      <c r="HL110" s="1" t="s">
        <v>0</v>
      </c>
      <c r="HM110" s="1" t="s">
        <v>0</v>
      </c>
      <c r="HN110" s="1" t="s">
        <v>0</v>
      </c>
      <c r="HO110" s="1" t="s">
        <v>0</v>
      </c>
      <c r="HP110" s="1" t="s">
        <v>0</v>
      </c>
      <c r="HQ110" s="1" t="s">
        <v>0</v>
      </c>
      <c r="HR110" s="1" t="s">
        <v>0</v>
      </c>
      <c r="HS110" s="1" t="s">
        <v>0</v>
      </c>
      <c r="HT110" s="1" t="s">
        <v>0</v>
      </c>
      <c r="HU110" s="1" t="s">
        <v>0</v>
      </c>
      <c r="HV110" s="1" t="s">
        <v>0</v>
      </c>
      <c r="HW110" s="1" t="s">
        <v>0</v>
      </c>
      <c r="HX110" s="1" t="s">
        <v>0</v>
      </c>
      <c r="HY110" s="1" t="s">
        <v>0</v>
      </c>
      <c r="HZ110" s="1" t="s">
        <v>0</v>
      </c>
      <c r="IA110" s="1" t="s">
        <v>0</v>
      </c>
      <c r="IB110" s="1" t="s">
        <v>0</v>
      </c>
      <c r="IC110" s="1" t="s">
        <v>0</v>
      </c>
      <c r="ID110" s="1" t="s">
        <v>0</v>
      </c>
      <c r="IE110" s="1" t="s">
        <v>0</v>
      </c>
      <c r="IF110" s="1" t="s">
        <v>0</v>
      </c>
      <c r="IG110" s="1" t="s">
        <v>0</v>
      </c>
      <c r="IH110" s="1" t="s">
        <v>0</v>
      </c>
      <c r="II110" s="1" t="s">
        <v>0</v>
      </c>
    </row>
    <row r="111" spans="1:243" x14ac:dyDescent="0.25">
      <c r="A111" s="1" t="s">
        <v>1741</v>
      </c>
      <c r="B111" s="4" t="s">
        <v>505</v>
      </c>
      <c r="C111" s="4" t="s">
        <v>506</v>
      </c>
      <c r="D111" s="35" t="s">
        <v>0</v>
      </c>
      <c r="E111" s="35" t="s">
        <v>0</v>
      </c>
      <c r="F111" s="35" t="s">
        <v>0</v>
      </c>
      <c r="G111" s="35" t="s">
        <v>0</v>
      </c>
      <c r="H111" s="35" t="s">
        <v>0</v>
      </c>
      <c r="I111" s="35" t="s">
        <v>0</v>
      </c>
      <c r="J111" s="35" t="s">
        <v>0</v>
      </c>
      <c r="K111" s="35" t="s">
        <v>0</v>
      </c>
      <c r="L111" s="35" t="s">
        <v>0</v>
      </c>
      <c r="M111" s="35" t="s">
        <v>0</v>
      </c>
      <c r="N111" s="1" t="s">
        <v>0</v>
      </c>
      <c r="O111" s="1" t="s">
        <v>0</v>
      </c>
      <c r="P111" s="1" t="s">
        <v>0</v>
      </c>
      <c r="Q111" s="1" t="s">
        <v>0</v>
      </c>
      <c r="R111" s="1" t="s">
        <v>0</v>
      </c>
      <c r="S111" s="1" t="s">
        <v>0</v>
      </c>
      <c r="T111" s="1" t="s">
        <v>0</v>
      </c>
      <c r="U111" s="1" t="s">
        <v>0</v>
      </c>
      <c r="V111" s="1" t="s">
        <v>0</v>
      </c>
      <c r="W111" s="1" t="s">
        <v>0</v>
      </c>
      <c r="X111" s="1" t="s">
        <v>0</v>
      </c>
      <c r="Y111" s="1" t="s">
        <v>0</v>
      </c>
      <c r="Z111" s="1" t="s">
        <v>0</v>
      </c>
      <c r="AA111" s="1" t="s">
        <v>0</v>
      </c>
      <c r="AB111" s="1" t="s">
        <v>0</v>
      </c>
      <c r="AC111" s="1" t="s">
        <v>0</v>
      </c>
      <c r="AD111" s="1" t="s">
        <v>0</v>
      </c>
      <c r="AE111" s="1" t="s">
        <v>0</v>
      </c>
      <c r="AF111" s="1" t="s">
        <v>0</v>
      </c>
      <c r="AG111" s="1" t="s">
        <v>0</v>
      </c>
      <c r="AH111" s="1" t="s">
        <v>0</v>
      </c>
      <c r="AI111" s="1" t="s">
        <v>0</v>
      </c>
      <c r="AJ111" s="1" t="s">
        <v>0</v>
      </c>
      <c r="AK111" s="1" t="s">
        <v>0</v>
      </c>
      <c r="AL111" s="1" t="s">
        <v>0</v>
      </c>
      <c r="AM111" s="1" t="s">
        <v>0</v>
      </c>
      <c r="AN111" s="1" t="s">
        <v>0</v>
      </c>
      <c r="AO111" s="1" t="s">
        <v>0</v>
      </c>
      <c r="AP111" s="1" t="s">
        <v>0</v>
      </c>
      <c r="AQ111" s="1" t="s">
        <v>0</v>
      </c>
      <c r="AR111" s="1" t="s">
        <v>0</v>
      </c>
      <c r="AS111" s="1" t="s">
        <v>0</v>
      </c>
      <c r="AT111" s="1" t="s">
        <v>0</v>
      </c>
      <c r="AU111" s="1" t="s">
        <v>0</v>
      </c>
      <c r="AV111" s="1" t="s">
        <v>0</v>
      </c>
      <c r="AW111" s="1" t="s">
        <v>0</v>
      </c>
      <c r="AX111" s="1" t="s">
        <v>0</v>
      </c>
      <c r="AY111" s="1" t="s">
        <v>0</v>
      </c>
      <c r="AZ111" s="1" t="s">
        <v>0</v>
      </c>
      <c r="BA111" s="1" t="s">
        <v>0</v>
      </c>
      <c r="BB111" s="1" t="s">
        <v>0</v>
      </c>
      <c r="BC111" s="1" t="s">
        <v>0</v>
      </c>
      <c r="BD111" s="1" t="s">
        <v>0</v>
      </c>
      <c r="BE111" s="1" t="s">
        <v>0</v>
      </c>
      <c r="BF111" s="1" t="s">
        <v>0</v>
      </c>
      <c r="BG111" s="1" t="s">
        <v>0</v>
      </c>
      <c r="BH111" s="1" t="s">
        <v>0</v>
      </c>
      <c r="BI111" s="1" t="s">
        <v>0</v>
      </c>
      <c r="BJ111" s="1" t="s">
        <v>0</v>
      </c>
      <c r="BK111" s="1" t="s">
        <v>0</v>
      </c>
      <c r="BL111" s="1" t="s">
        <v>0</v>
      </c>
      <c r="BM111" s="1" t="s">
        <v>0</v>
      </c>
      <c r="BN111" s="1" t="s">
        <v>0</v>
      </c>
      <c r="BO111" s="1" t="s">
        <v>0</v>
      </c>
      <c r="BP111" s="1" t="s">
        <v>0</v>
      </c>
      <c r="BQ111" s="1" t="s">
        <v>0</v>
      </c>
      <c r="BR111" s="1" t="s">
        <v>0</v>
      </c>
      <c r="BS111" s="1" t="s">
        <v>0</v>
      </c>
      <c r="BT111" s="1" t="s">
        <v>0</v>
      </c>
      <c r="BU111" s="1" t="s">
        <v>0</v>
      </c>
      <c r="BV111" s="1" t="s">
        <v>0</v>
      </c>
      <c r="BW111" s="1" t="s">
        <v>0</v>
      </c>
      <c r="BX111" s="1" t="s">
        <v>0</v>
      </c>
      <c r="BY111" s="1" t="s">
        <v>0</v>
      </c>
      <c r="BZ111" s="1" t="s">
        <v>0</v>
      </c>
      <c r="CA111" s="1" t="s">
        <v>0</v>
      </c>
      <c r="CB111" s="1" t="s">
        <v>0</v>
      </c>
      <c r="CC111" s="1" t="s">
        <v>0</v>
      </c>
      <c r="CD111" s="1" t="s">
        <v>0</v>
      </c>
      <c r="CE111" s="1" t="s">
        <v>0</v>
      </c>
      <c r="CF111" s="1" t="s">
        <v>0</v>
      </c>
      <c r="CG111" s="1" t="s">
        <v>0</v>
      </c>
      <c r="CH111" s="1" t="s">
        <v>0</v>
      </c>
      <c r="CI111" s="1" t="s">
        <v>0</v>
      </c>
      <c r="CJ111" s="1" t="s">
        <v>0</v>
      </c>
      <c r="CK111" s="1" t="s">
        <v>0</v>
      </c>
      <c r="CL111" s="1" t="s">
        <v>0</v>
      </c>
      <c r="CM111" s="1" t="s">
        <v>0</v>
      </c>
      <c r="CN111" s="1" t="s">
        <v>0</v>
      </c>
      <c r="CO111" s="1" t="s">
        <v>0</v>
      </c>
      <c r="CP111" s="1" t="s">
        <v>0</v>
      </c>
      <c r="CQ111" s="1" t="s">
        <v>0</v>
      </c>
      <c r="CR111" s="1" t="s">
        <v>0</v>
      </c>
      <c r="CS111" s="1" t="s">
        <v>0</v>
      </c>
      <c r="CT111" s="1" t="s">
        <v>0</v>
      </c>
      <c r="CU111" s="1" t="s">
        <v>0</v>
      </c>
      <c r="CV111" s="1" t="s">
        <v>0</v>
      </c>
      <c r="CW111" s="1" t="s">
        <v>0</v>
      </c>
      <c r="CX111" s="1" t="s">
        <v>0</v>
      </c>
      <c r="CY111" s="1" t="s">
        <v>0</v>
      </c>
      <c r="CZ111" s="1" t="s">
        <v>0</v>
      </c>
      <c r="DA111" s="1" t="s">
        <v>0</v>
      </c>
      <c r="DB111" s="1" t="s">
        <v>0</v>
      </c>
      <c r="DC111" s="1" t="s">
        <v>0</v>
      </c>
      <c r="DD111" s="1" t="s">
        <v>0</v>
      </c>
      <c r="DE111" s="1" t="s">
        <v>0</v>
      </c>
      <c r="DF111" s="1" t="s">
        <v>0</v>
      </c>
      <c r="DG111" s="1" t="s">
        <v>0</v>
      </c>
      <c r="DH111" s="1" t="s">
        <v>0</v>
      </c>
      <c r="DI111" s="1" t="s">
        <v>0</v>
      </c>
      <c r="DJ111" s="1" t="s">
        <v>0</v>
      </c>
      <c r="DK111" s="1" t="s">
        <v>0</v>
      </c>
      <c r="DL111" s="1" t="s">
        <v>0</v>
      </c>
      <c r="DM111" s="1" t="s">
        <v>0</v>
      </c>
      <c r="DN111" s="1" t="s">
        <v>0</v>
      </c>
      <c r="DO111" s="1" t="s">
        <v>0</v>
      </c>
      <c r="DP111" s="1" t="s">
        <v>0</v>
      </c>
      <c r="DQ111" s="1" t="s">
        <v>0</v>
      </c>
      <c r="DR111" s="1" t="s">
        <v>0</v>
      </c>
      <c r="DS111" s="1" t="s">
        <v>0</v>
      </c>
      <c r="DT111" s="1" t="s">
        <v>0</v>
      </c>
      <c r="DU111" s="1" t="s">
        <v>0</v>
      </c>
      <c r="DV111" s="1" t="s">
        <v>0</v>
      </c>
      <c r="DW111" s="1" t="s">
        <v>0</v>
      </c>
      <c r="DX111" s="1" t="s">
        <v>0</v>
      </c>
      <c r="DY111" s="1" t="s">
        <v>0</v>
      </c>
      <c r="DZ111" s="1" t="s">
        <v>0</v>
      </c>
      <c r="EA111" s="1" t="s">
        <v>0</v>
      </c>
      <c r="EB111" s="1" t="s">
        <v>0</v>
      </c>
      <c r="EC111" s="1" t="s">
        <v>0</v>
      </c>
      <c r="ED111" s="1" t="s">
        <v>0</v>
      </c>
      <c r="EE111" s="1" t="s">
        <v>0</v>
      </c>
      <c r="EF111" s="1" t="s">
        <v>0</v>
      </c>
      <c r="EG111" s="1" t="s">
        <v>0</v>
      </c>
      <c r="EH111" s="1" t="s">
        <v>0</v>
      </c>
      <c r="EI111" s="1" t="s">
        <v>0</v>
      </c>
      <c r="EJ111" s="1" t="s">
        <v>0</v>
      </c>
      <c r="EK111" s="1" t="s">
        <v>0</v>
      </c>
      <c r="EL111" s="1" t="s">
        <v>0</v>
      </c>
      <c r="EM111" s="1" t="s">
        <v>0</v>
      </c>
      <c r="EN111" s="1" t="s">
        <v>0</v>
      </c>
      <c r="EO111" s="1" t="s">
        <v>0</v>
      </c>
      <c r="EP111" s="1" t="s">
        <v>0</v>
      </c>
      <c r="EQ111" s="1" t="s">
        <v>0</v>
      </c>
      <c r="ER111" s="1" t="s">
        <v>0</v>
      </c>
      <c r="ES111" s="1" t="s">
        <v>0</v>
      </c>
      <c r="ET111" s="1" t="s">
        <v>0</v>
      </c>
      <c r="EU111" s="1" t="s">
        <v>0</v>
      </c>
      <c r="EV111" s="1" t="s">
        <v>0</v>
      </c>
      <c r="EW111" s="1" t="s">
        <v>0</v>
      </c>
      <c r="EX111" s="1" t="s">
        <v>0</v>
      </c>
      <c r="EY111" s="1" t="s">
        <v>0</v>
      </c>
      <c r="EZ111" s="1" t="s">
        <v>0</v>
      </c>
      <c r="FA111" s="1" t="s">
        <v>0</v>
      </c>
      <c r="FB111" s="1" t="s">
        <v>0</v>
      </c>
      <c r="FC111" s="1" t="s">
        <v>0</v>
      </c>
      <c r="FD111" s="1" t="s">
        <v>0</v>
      </c>
      <c r="FE111" s="1" t="s">
        <v>0</v>
      </c>
      <c r="FF111" s="1" t="s">
        <v>0</v>
      </c>
      <c r="FG111" s="1" t="s">
        <v>0</v>
      </c>
      <c r="FH111" s="1" t="s">
        <v>0</v>
      </c>
      <c r="FI111" s="1" t="s">
        <v>0</v>
      </c>
      <c r="FJ111" s="1" t="s">
        <v>0</v>
      </c>
      <c r="FK111" s="1" t="s">
        <v>0</v>
      </c>
      <c r="FL111" s="1" t="s">
        <v>0</v>
      </c>
      <c r="FM111" s="1" t="s">
        <v>0</v>
      </c>
      <c r="FN111" s="1" t="s">
        <v>0</v>
      </c>
      <c r="FO111" s="1" t="s">
        <v>0</v>
      </c>
      <c r="FP111" s="1" t="s">
        <v>0</v>
      </c>
      <c r="FQ111" s="1" t="s">
        <v>0</v>
      </c>
      <c r="FR111" s="1" t="s">
        <v>0</v>
      </c>
      <c r="FS111" s="1" t="s">
        <v>0</v>
      </c>
      <c r="FT111" s="1" t="s">
        <v>0</v>
      </c>
      <c r="FU111" s="1" t="s">
        <v>0</v>
      </c>
      <c r="FV111" s="1" t="s">
        <v>0</v>
      </c>
      <c r="FW111" s="1" t="s">
        <v>0</v>
      </c>
      <c r="FX111" s="1" t="s">
        <v>0</v>
      </c>
      <c r="FY111" s="1" t="s">
        <v>0</v>
      </c>
      <c r="FZ111" s="1" t="s">
        <v>0</v>
      </c>
      <c r="GA111" s="1" t="s">
        <v>0</v>
      </c>
      <c r="GB111" s="1" t="s">
        <v>0</v>
      </c>
      <c r="GC111" s="1" t="s">
        <v>0</v>
      </c>
      <c r="GD111" s="1" t="s">
        <v>0</v>
      </c>
      <c r="GE111" s="1" t="s">
        <v>0</v>
      </c>
      <c r="GF111" s="1" t="s">
        <v>0</v>
      </c>
      <c r="GG111" s="1" t="s">
        <v>0</v>
      </c>
      <c r="GH111" s="1" t="s">
        <v>0</v>
      </c>
      <c r="GI111" s="1" t="s">
        <v>0</v>
      </c>
      <c r="GJ111" s="1" t="s">
        <v>0</v>
      </c>
      <c r="GK111" s="1" t="s">
        <v>0</v>
      </c>
      <c r="GL111" s="1" t="s">
        <v>0</v>
      </c>
      <c r="GM111" s="1" t="s">
        <v>0</v>
      </c>
      <c r="GN111" s="1" t="s">
        <v>0</v>
      </c>
      <c r="GO111" s="1" t="s">
        <v>0</v>
      </c>
      <c r="GP111" s="1" t="s">
        <v>0</v>
      </c>
      <c r="GQ111" s="1" t="s">
        <v>0</v>
      </c>
      <c r="GR111" s="1" t="s">
        <v>0</v>
      </c>
      <c r="GS111" s="1" t="s">
        <v>0</v>
      </c>
      <c r="GT111" s="1" t="s">
        <v>0</v>
      </c>
      <c r="GU111" s="1" t="s">
        <v>0</v>
      </c>
      <c r="GV111" s="1" t="s">
        <v>0</v>
      </c>
      <c r="GW111" s="1" t="s">
        <v>0</v>
      </c>
      <c r="GX111" s="1" t="s">
        <v>0</v>
      </c>
      <c r="GY111" s="1" t="s">
        <v>0</v>
      </c>
      <c r="GZ111" s="1" t="s">
        <v>0</v>
      </c>
      <c r="HA111" s="1" t="s">
        <v>0</v>
      </c>
      <c r="HB111" s="1" t="s">
        <v>0</v>
      </c>
      <c r="HC111" s="1" t="s">
        <v>0</v>
      </c>
      <c r="HD111" s="1" t="s">
        <v>0</v>
      </c>
      <c r="HE111" s="1" t="s">
        <v>0</v>
      </c>
      <c r="HF111" s="1" t="s">
        <v>0</v>
      </c>
      <c r="HG111" s="1" t="s">
        <v>0</v>
      </c>
      <c r="HH111" s="1" t="s">
        <v>0</v>
      </c>
      <c r="HI111" s="1" t="s">
        <v>0</v>
      </c>
      <c r="HJ111" s="1" t="s">
        <v>0</v>
      </c>
      <c r="HK111" s="1" t="s">
        <v>0</v>
      </c>
      <c r="HL111" s="1" t="s">
        <v>0</v>
      </c>
      <c r="HM111" s="1" t="s">
        <v>0</v>
      </c>
      <c r="HN111" s="1" t="s">
        <v>0</v>
      </c>
      <c r="HO111" s="1" t="s">
        <v>0</v>
      </c>
      <c r="HP111" s="1" t="s">
        <v>0</v>
      </c>
      <c r="HQ111" s="1" t="s">
        <v>0</v>
      </c>
      <c r="HR111" s="1" t="s">
        <v>0</v>
      </c>
      <c r="HS111" s="1" t="s">
        <v>0</v>
      </c>
      <c r="HT111" s="1" t="s">
        <v>0</v>
      </c>
      <c r="HU111" s="1" t="s">
        <v>0</v>
      </c>
      <c r="HV111" s="1" t="s">
        <v>0</v>
      </c>
      <c r="HW111" s="1" t="s">
        <v>0</v>
      </c>
      <c r="HX111" s="1" t="s">
        <v>0</v>
      </c>
      <c r="HY111" s="1" t="s">
        <v>0</v>
      </c>
      <c r="HZ111" s="1" t="s">
        <v>0</v>
      </c>
      <c r="IA111" s="1" t="s">
        <v>0</v>
      </c>
      <c r="IB111" s="1" t="s">
        <v>0</v>
      </c>
      <c r="IC111" s="1" t="s">
        <v>0</v>
      </c>
      <c r="ID111" s="1" t="s">
        <v>0</v>
      </c>
      <c r="IE111" s="1" t="s">
        <v>0</v>
      </c>
      <c r="IF111" s="1" t="s">
        <v>0</v>
      </c>
      <c r="IG111" s="1" t="s">
        <v>0</v>
      </c>
      <c r="IH111" s="1" t="s">
        <v>0</v>
      </c>
      <c r="II111" s="1" t="s">
        <v>0</v>
      </c>
    </row>
    <row r="112" spans="1:243" x14ac:dyDescent="0.25">
      <c r="A112" s="1" t="s">
        <v>1742</v>
      </c>
      <c r="B112" s="4" t="s">
        <v>509</v>
      </c>
      <c r="C112" s="4" t="s">
        <v>510</v>
      </c>
      <c r="D112" s="35">
        <v>2722290.9970579101</v>
      </c>
      <c r="E112" s="35">
        <v>2880059.40042454</v>
      </c>
      <c r="F112" s="35">
        <v>1873839.5513347001</v>
      </c>
      <c r="G112" s="35">
        <v>2063182.9541931599</v>
      </c>
      <c r="H112" s="35">
        <v>3142867.2233422799</v>
      </c>
      <c r="I112" s="35">
        <v>3355015.1587337302</v>
      </c>
      <c r="J112" s="35">
        <v>1475119.17234774</v>
      </c>
      <c r="K112" s="35">
        <v>3840122.2101291302</v>
      </c>
      <c r="L112" s="35">
        <v>2125680.6602506302</v>
      </c>
      <c r="M112" s="35">
        <v>3234395.0495004598</v>
      </c>
      <c r="N112" s="1">
        <v>2333227.1357192299</v>
      </c>
      <c r="O112" s="1">
        <v>4044165.4807355199</v>
      </c>
      <c r="P112" s="1">
        <v>4381378.6762931403</v>
      </c>
      <c r="Q112" s="1">
        <v>4233172.37538651</v>
      </c>
      <c r="R112" s="1">
        <v>3053372.1763110701</v>
      </c>
      <c r="S112" s="1">
        <v>2265912.13140846</v>
      </c>
      <c r="T112" s="1">
        <v>3120149.0501242299</v>
      </c>
      <c r="U112" s="1">
        <v>3449028.6706929798</v>
      </c>
      <c r="V112" s="1">
        <v>4131209.0689418102</v>
      </c>
      <c r="W112" s="1">
        <v>3259477.51328196</v>
      </c>
      <c r="X112" s="1">
        <v>3032234.5335506201</v>
      </c>
      <c r="Y112" s="1">
        <v>2814764.7280566301</v>
      </c>
      <c r="Z112" s="1">
        <v>2281645.7576963101</v>
      </c>
      <c r="AA112" s="1">
        <v>2169409.56725513</v>
      </c>
      <c r="AB112" s="1">
        <v>2312231.6506607099</v>
      </c>
      <c r="AC112" s="1">
        <v>1112698.71494488</v>
      </c>
      <c r="AD112" s="1">
        <v>1691083.44510863</v>
      </c>
      <c r="AE112" s="1">
        <v>2924039.2772965399</v>
      </c>
      <c r="AF112" s="1">
        <v>2800562.2040982898</v>
      </c>
      <c r="AG112" s="1">
        <v>7629674.7467172202</v>
      </c>
      <c r="AH112" s="1">
        <v>2481425.6080913101</v>
      </c>
      <c r="AI112" s="1">
        <v>3393057.45508641</v>
      </c>
      <c r="AJ112" s="1">
        <v>3019949.4059133399</v>
      </c>
      <c r="AK112" s="1">
        <v>4246030.3636184903</v>
      </c>
      <c r="AL112" s="1">
        <v>1266939.4475740299</v>
      </c>
      <c r="AM112" s="1">
        <v>2090376.1350680101</v>
      </c>
      <c r="AN112" s="1">
        <v>2247259.3166869199</v>
      </c>
      <c r="AO112" s="1">
        <v>3684170.9494087198</v>
      </c>
      <c r="AP112" s="1">
        <v>2455809.9610990202</v>
      </c>
      <c r="AQ112" s="1">
        <v>3910550.6752843498</v>
      </c>
      <c r="AR112" s="1">
        <v>2409202.0067862198</v>
      </c>
      <c r="AS112" s="1">
        <v>1911979.0540418499</v>
      </c>
      <c r="AT112" s="1">
        <v>2152779.5612887898</v>
      </c>
      <c r="AU112" s="1">
        <v>3097729.7681637802</v>
      </c>
      <c r="AV112" s="1">
        <v>3911524.43932705</v>
      </c>
      <c r="AW112" s="1">
        <v>2667344.48866178</v>
      </c>
      <c r="AX112" s="1">
        <v>3099685.0400657398</v>
      </c>
      <c r="AY112" s="1">
        <v>2684371.8106811801</v>
      </c>
      <c r="AZ112" s="1">
        <v>2868061.2317669601</v>
      </c>
      <c r="BA112" s="1">
        <v>2834446.2294414998</v>
      </c>
      <c r="BB112" s="1">
        <v>2769070.15123377</v>
      </c>
      <c r="BC112" s="1">
        <v>3257171.0591414701</v>
      </c>
      <c r="BD112" s="1">
        <v>2650835.0471111801</v>
      </c>
      <c r="BE112" s="1">
        <v>2673831.3959337799</v>
      </c>
      <c r="BF112" s="1">
        <v>5314285.9602940697</v>
      </c>
      <c r="BG112" s="1">
        <v>2930173.6290131402</v>
      </c>
      <c r="BH112" s="1">
        <v>3231051.8164825202</v>
      </c>
      <c r="BI112" s="1">
        <v>2647885.8625526102</v>
      </c>
      <c r="BJ112" s="1">
        <v>3305450.29177261</v>
      </c>
      <c r="BK112" s="1">
        <v>1968947.17291102</v>
      </c>
      <c r="BL112" s="1">
        <v>2340050.9455749802</v>
      </c>
      <c r="BM112" s="1">
        <v>2173819.9082357502</v>
      </c>
      <c r="BN112" s="1">
        <v>583165.99309533602</v>
      </c>
      <c r="BO112" s="1">
        <v>1915687.0254840001</v>
      </c>
      <c r="BP112" s="1">
        <v>2925305.7465972202</v>
      </c>
      <c r="BQ112" s="1">
        <v>3486111.513421</v>
      </c>
      <c r="BR112" s="1">
        <v>2815793.3898604899</v>
      </c>
      <c r="BS112" s="1">
        <v>2194986.0522436099</v>
      </c>
      <c r="BT112" s="1">
        <v>2475553.0036038398</v>
      </c>
      <c r="BU112" s="1">
        <v>2086923.2181675399</v>
      </c>
      <c r="BV112" s="1">
        <v>2921222.09642692</v>
      </c>
      <c r="BW112" s="1">
        <v>6643373.9132551895</v>
      </c>
      <c r="BX112" s="1">
        <v>1699902.4868318699</v>
      </c>
      <c r="BY112" s="1">
        <v>1899357.96036249</v>
      </c>
      <c r="BZ112" s="1">
        <v>2316748.7171265101</v>
      </c>
      <c r="CA112" s="1">
        <v>2613449.8772961199</v>
      </c>
      <c r="CB112" s="1">
        <v>1456313.6611445399</v>
      </c>
      <c r="CC112" s="1">
        <v>2943085.3386033499</v>
      </c>
      <c r="CD112" s="1">
        <v>2347923.2376560299</v>
      </c>
      <c r="CE112" s="1">
        <v>2595732.2159869098</v>
      </c>
      <c r="CF112" s="1">
        <v>2123389.2089396301</v>
      </c>
      <c r="CG112" s="1">
        <v>1967308.2792276801</v>
      </c>
      <c r="CH112" s="1">
        <v>2373658.12030748</v>
      </c>
      <c r="CI112" s="1">
        <v>1369235.6997364</v>
      </c>
      <c r="CJ112" s="1">
        <v>3759595.7233171901</v>
      </c>
      <c r="CK112" s="1">
        <v>2493845.2890828699</v>
      </c>
      <c r="CL112" s="1">
        <v>1456687.0265975301</v>
      </c>
      <c r="CM112" s="1">
        <v>3786101.2915240601</v>
      </c>
      <c r="CN112" s="1">
        <v>2534971.5185032198</v>
      </c>
      <c r="CO112" s="1">
        <v>1280714.51427347</v>
      </c>
      <c r="CP112" s="1">
        <v>2460060.71519343</v>
      </c>
      <c r="CQ112" s="1">
        <v>2195386.2232287801</v>
      </c>
      <c r="CR112" s="1">
        <v>3047295.7950386</v>
      </c>
      <c r="CS112" s="1">
        <v>1987216.5884549001</v>
      </c>
      <c r="CT112" s="1">
        <v>2844722.8132930398</v>
      </c>
      <c r="CU112" s="1">
        <v>3477174.3391297399</v>
      </c>
      <c r="CV112" s="1">
        <v>2998380.4041738301</v>
      </c>
      <c r="CW112" s="1">
        <v>1170491.11758055</v>
      </c>
      <c r="CX112" s="1">
        <v>2818540.0263665402</v>
      </c>
      <c r="CY112" s="1">
        <v>2378608.2190507799</v>
      </c>
      <c r="CZ112" s="1">
        <v>2503448.9666379201</v>
      </c>
      <c r="DA112" s="1">
        <v>2606892.1813987498</v>
      </c>
      <c r="DB112" s="1">
        <v>2217849.1055413401</v>
      </c>
      <c r="DC112" s="1">
        <v>4250108.6254221499</v>
      </c>
      <c r="DD112" s="1">
        <v>2014054.8045375601</v>
      </c>
      <c r="DE112" s="1">
        <v>2436566.7500186199</v>
      </c>
      <c r="DF112" s="1">
        <v>1814493.8883090201</v>
      </c>
      <c r="DG112" s="1">
        <v>3053859.1403325102</v>
      </c>
      <c r="DH112" s="1">
        <v>2474854.4247213299</v>
      </c>
      <c r="DI112" s="1">
        <v>2907704.7966406001</v>
      </c>
      <c r="DJ112" s="1">
        <v>2052303.6640272499</v>
      </c>
      <c r="DK112" s="1">
        <v>2524456.3048487701</v>
      </c>
      <c r="DL112" s="1">
        <v>1942216.1213238901</v>
      </c>
      <c r="DM112" s="1">
        <v>3033439.9163279398</v>
      </c>
      <c r="DN112" s="1">
        <v>2733486.6382207</v>
      </c>
      <c r="DO112" s="1">
        <v>1678553.4904301299</v>
      </c>
      <c r="DP112" s="1">
        <v>1655170.6914981201</v>
      </c>
      <c r="DQ112" s="1">
        <v>2379339.7407342899</v>
      </c>
      <c r="DR112" s="1">
        <v>1601262.1236584201</v>
      </c>
      <c r="DS112" s="1">
        <v>1977296.14404166</v>
      </c>
      <c r="DT112" s="1">
        <v>1995219.7344954901</v>
      </c>
      <c r="DU112" s="1">
        <v>3878779.9944182201</v>
      </c>
      <c r="DV112" s="1">
        <v>2836533.6155145899</v>
      </c>
      <c r="DW112" s="1">
        <v>1379911.44990225</v>
      </c>
      <c r="DX112" s="1">
        <v>3792163.20795504</v>
      </c>
      <c r="DY112" s="1">
        <v>2178225.60700494</v>
      </c>
      <c r="DZ112" s="1">
        <v>2051928.3217051199</v>
      </c>
      <c r="EA112" s="1">
        <v>1671375.91692243</v>
      </c>
      <c r="EB112" s="1">
        <v>1370665.4909966099</v>
      </c>
      <c r="EC112" s="1">
        <v>2503813.44148855</v>
      </c>
      <c r="ED112" s="1">
        <v>3014694.0293312599</v>
      </c>
      <c r="EE112" s="1">
        <v>2169088.2179458002</v>
      </c>
      <c r="EF112" s="1">
        <v>1560603.6741226299</v>
      </c>
      <c r="EG112" s="1">
        <v>1751908.02872376</v>
      </c>
      <c r="EH112" s="1">
        <v>1980690.847851</v>
      </c>
      <c r="EI112" s="1">
        <v>2525118.2004808402</v>
      </c>
      <c r="EJ112" s="1">
        <v>1952819.42761229</v>
      </c>
      <c r="EK112" s="1">
        <v>2605131.50006859</v>
      </c>
      <c r="EL112" s="1">
        <v>2900937.2595057301</v>
      </c>
      <c r="EM112" s="1">
        <v>1877480.97395516</v>
      </c>
      <c r="EN112" s="1">
        <v>2448946.6617602198</v>
      </c>
      <c r="EO112" s="1">
        <v>1905266.8816001699</v>
      </c>
      <c r="EP112" s="1">
        <v>1700937.3720150699</v>
      </c>
      <c r="EQ112" s="1">
        <v>2179992.63306008</v>
      </c>
      <c r="ER112" s="1">
        <v>1765135.0299958901</v>
      </c>
      <c r="ES112" s="1">
        <v>2205262.5517321699</v>
      </c>
      <c r="ET112" s="1">
        <v>3052782.50930297</v>
      </c>
      <c r="EU112" s="1">
        <v>2264097.56346054</v>
      </c>
      <c r="EV112" s="1">
        <v>2848432.36589137</v>
      </c>
      <c r="EW112" s="1">
        <v>2027933.7843623101</v>
      </c>
      <c r="EX112" s="1">
        <v>2254943.0027969</v>
      </c>
      <c r="EY112" s="1">
        <v>3273289.5200450099</v>
      </c>
      <c r="EZ112" s="1">
        <v>2075064.96047933</v>
      </c>
      <c r="FA112" s="1">
        <v>2080013.3396088199</v>
      </c>
      <c r="FB112" s="1">
        <v>1771623.35021587</v>
      </c>
      <c r="FC112" s="1">
        <v>2567618.3032869902</v>
      </c>
      <c r="FD112" s="1">
        <v>2918354.9306402998</v>
      </c>
      <c r="FE112" s="1">
        <v>1666634.30339969</v>
      </c>
      <c r="FF112" s="1">
        <v>1632225.8171429301</v>
      </c>
      <c r="FG112" s="1">
        <v>3364867.6328688101</v>
      </c>
      <c r="FH112" s="1">
        <v>2741178.7742671501</v>
      </c>
      <c r="FI112" s="1">
        <v>2045194.0717166399</v>
      </c>
      <c r="FJ112" s="1">
        <v>3358275.38235211</v>
      </c>
      <c r="FK112" s="1">
        <v>2182066.6633310202</v>
      </c>
      <c r="FL112" s="1">
        <v>3439799.4997561201</v>
      </c>
      <c r="FM112" s="1">
        <v>2261478.2974541802</v>
      </c>
      <c r="FN112" s="1">
        <v>1261642.5917107</v>
      </c>
      <c r="FO112" s="1">
        <v>3041019.8147685798</v>
      </c>
      <c r="FP112" s="1">
        <v>1743143.22591391</v>
      </c>
      <c r="FQ112" s="1">
        <v>2498181.75669026</v>
      </c>
      <c r="FR112" s="1">
        <v>3309685.1010908498</v>
      </c>
      <c r="FS112" s="1">
        <v>2648839.56259323</v>
      </c>
      <c r="FT112" s="1">
        <v>2829518.18017396</v>
      </c>
      <c r="FU112" s="1">
        <v>1281546.05758908</v>
      </c>
      <c r="FV112" s="1">
        <v>979500.43198647199</v>
      </c>
      <c r="FW112" s="1">
        <v>2289661.4915705798</v>
      </c>
      <c r="FX112" s="1">
        <v>1857986.7517633301</v>
      </c>
      <c r="FY112" s="1">
        <v>2059942.00235106</v>
      </c>
      <c r="FZ112" s="1">
        <v>1471979.46377055</v>
      </c>
      <c r="GA112" s="1">
        <v>2688687.9513216498</v>
      </c>
      <c r="GB112" s="1">
        <v>2517417.9014644101</v>
      </c>
      <c r="GC112" s="1">
        <v>2048950.6445587301</v>
      </c>
      <c r="GD112" s="1">
        <v>2564804.9544969099</v>
      </c>
      <c r="GE112" s="1">
        <v>1829831.3814991501</v>
      </c>
      <c r="GF112" s="1">
        <v>2261187.0408873199</v>
      </c>
      <c r="GG112" s="1">
        <v>2452933.2242734102</v>
      </c>
      <c r="GH112" s="1">
        <v>2050020.86781483</v>
      </c>
      <c r="GI112" s="1">
        <v>1715347.02448604</v>
      </c>
      <c r="GJ112" s="1">
        <v>2154914.7551337699</v>
      </c>
      <c r="GK112" s="1">
        <v>2045610.6658933701</v>
      </c>
      <c r="GL112" s="1">
        <v>2565832.96463747</v>
      </c>
      <c r="GM112" s="1">
        <v>1650558.01234325</v>
      </c>
      <c r="GN112" s="1">
        <v>1864061.85273444</v>
      </c>
      <c r="GO112" s="1">
        <v>3540621.4123603301</v>
      </c>
      <c r="GP112" s="1">
        <v>3166348.9717985499</v>
      </c>
      <c r="GQ112" s="1">
        <v>2197212.7369971001</v>
      </c>
      <c r="GR112" s="1">
        <v>1893939.5078245499</v>
      </c>
      <c r="GS112" s="1">
        <v>2016618.06958351</v>
      </c>
      <c r="GT112" s="1">
        <v>1226998.94814414</v>
      </c>
      <c r="GU112" s="1">
        <v>2701035.2659674902</v>
      </c>
      <c r="GV112" s="1">
        <v>2278816.9402413298</v>
      </c>
      <c r="GW112" s="1">
        <v>2857808.3335932898</v>
      </c>
      <c r="GX112" s="1">
        <v>2131140.2796439701</v>
      </c>
      <c r="GY112" s="1">
        <v>2262259.55173621</v>
      </c>
      <c r="GZ112" s="1">
        <v>1431694.1800685199</v>
      </c>
      <c r="HA112" s="1">
        <v>2320581.3722509099</v>
      </c>
      <c r="HB112" s="1">
        <v>1418942.5683287899</v>
      </c>
      <c r="HC112" s="1">
        <v>2303896.8729657298</v>
      </c>
      <c r="HD112" s="1">
        <v>1920479.1795604799</v>
      </c>
      <c r="HE112" s="1">
        <v>1795453.26963951</v>
      </c>
      <c r="HF112" s="1">
        <v>2146521.20878337</v>
      </c>
      <c r="HG112" s="1">
        <v>1970164.3542337799</v>
      </c>
      <c r="HH112" s="1">
        <v>1535161.5561017799</v>
      </c>
      <c r="HI112" s="1">
        <v>2473611.5556726302</v>
      </c>
      <c r="HJ112" s="1">
        <v>2148095.02735506</v>
      </c>
      <c r="HK112" s="1">
        <v>1552864.48483938</v>
      </c>
      <c r="HL112" s="1">
        <v>2631213.8191334899</v>
      </c>
      <c r="HM112" s="1">
        <v>2343259.03202734</v>
      </c>
      <c r="HN112" s="1">
        <v>1851576.8802652999</v>
      </c>
      <c r="HO112" s="1">
        <v>1765988.6412285301</v>
      </c>
      <c r="HP112" s="1">
        <v>2129526.4859859101</v>
      </c>
      <c r="HQ112" s="1">
        <v>1841519.3881667799</v>
      </c>
      <c r="HR112" s="1">
        <v>2265798.32015417</v>
      </c>
      <c r="HS112" s="1">
        <v>2302920.84167714</v>
      </c>
      <c r="HT112" s="1">
        <v>1561415.5487357201</v>
      </c>
      <c r="HU112" s="1">
        <v>1661576.8683894901</v>
      </c>
      <c r="HV112" s="1">
        <v>1806908.13601969</v>
      </c>
      <c r="HW112" s="1">
        <v>1149900.8512734701</v>
      </c>
      <c r="HX112" s="1">
        <v>2269487.2590841101</v>
      </c>
      <c r="HY112" s="1">
        <v>1960968.1698058001</v>
      </c>
      <c r="HZ112" s="1">
        <v>3382069.0685225101</v>
      </c>
      <c r="IA112" s="1">
        <v>1549601.84940225</v>
      </c>
      <c r="IB112" s="1">
        <v>1877610.94565981</v>
      </c>
      <c r="IC112" s="1">
        <v>1747352.3923001499</v>
      </c>
      <c r="ID112" s="1">
        <v>1445421.7623353701</v>
      </c>
      <c r="IE112" s="1">
        <v>1372655.95936714</v>
      </c>
      <c r="IF112" s="1">
        <v>1449600.5236778201</v>
      </c>
      <c r="IG112" s="1">
        <v>868845.17471002997</v>
      </c>
      <c r="IH112" s="1">
        <v>1626731.3213400401</v>
      </c>
      <c r="II112" s="1">
        <v>1114383.72897552</v>
      </c>
    </row>
    <row r="113" spans="1:243" x14ac:dyDescent="0.25">
      <c r="A113" s="1" t="s">
        <v>1743</v>
      </c>
      <c r="B113" s="4" t="s">
        <v>513</v>
      </c>
      <c r="C113" s="4" t="s">
        <v>514</v>
      </c>
      <c r="D113" s="35">
        <v>287767.163143054</v>
      </c>
      <c r="E113" s="35">
        <v>238040.55545791599</v>
      </c>
      <c r="F113" s="35">
        <v>181961.193381591</v>
      </c>
      <c r="G113" s="35">
        <v>340988.60349246301</v>
      </c>
      <c r="H113" s="35">
        <v>152927.42889076701</v>
      </c>
      <c r="I113" s="35">
        <v>606329.74360985705</v>
      </c>
      <c r="J113" s="35">
        <v>280807.68642722903</v>
      </c>
      <c r="K113" s="35">
        <v>384819.917573735</v>
      </c>
      <c r="L113" s="35">
        <v>231590.667702192</v>
      </c>
      <c r="M113" s="35">
        <v>532569.12222897203</v>
      </c>
      <c r="N113" s="1">
        <v>341257.656252619</v>
      </c>
      <c r="O113" s="1">
        <v>289426.34055253502</v>
      </c>
      <c r="P113" s="1">
        <v>526248.75058771996</v>
      </c>
      <c r="Q113" s="1">
        <v>326477.44610749302</v>
      </c>
      <c r="R113" s="1">
        <v>271289.11413590697</v>
      </c>
      <c r="S113" s="1">
        <v>400831.76242078701</v>
      </c>
      <c r="T113" s="1">
        <v>241585.797670956</v>
      </c>
      <c r="U113" s="1">
        <v>1043542.50776505</v>
      </c>
      <c r="V113" s="1">
        <v>621418.13337026304</v>
      </c>
      <c r="W113" s="1">
        <v>430244.51102294697</v>
      </c>
      <c r="X113" s="1">
        <v>360319.830647411</v>
      </c>
      <c r="Y113" s="1">
        <v>201847.583786659</v>
      </c>
      <c r="Z113" s="1">
        <v>310318.01524049498</v>
      </c>
      <c r="AA113" s="1">
        <v>266007.116556163</v>
      </c>
      <c r="AB113" s="1">
        <v>362767.60899085802</v>
      </c>
      <c r="AC113" s="1">
        <v>398044.08949128201</v>
      </c>
      <c r="AD113" s="1">
        <v>214894.07015662099</v>
      </c>
      <c r="AE113" s="1">
        <v>491505.16963926703</v>
      </c>
      <c r="AF113" s="1">
        <v>219503.247694252</v>
      </c>
      <c r="AG113" s="1">
        <v>187501.413526688</v>
      </c>
      <c r="AH113" s="1">
        <v>233694.48612277501</v>
      </c>
      <c r="AI113" s="1">
        <v>351289.39536486199</v>
      </c>
      <c r="AJ113" s="1">
        <v>261699.76570372499</v>
      </c>
      <c r="AK113" s="1">
        <v>336114.87982281903</v>
      </c>
      <c r="AL113" s="1">
        <v>252023.53508078301</v>
      </c>
      <c r="AM113" s="1">
        <v>573435.51260364498</v>
      </c>
      <c r="AN113" s="1">
        <v>357086.36635642999</v>
      </c>
      <c r="AO113" s="1">
        <v>219022.875778922</v>
      </c>
      <c r="AP113" s="1">
        <v>154327.89249040699</v>
      </c>
      <c r="AQ113" s="1">
        <v>181865.62010122801</v>
      </c>
      <c r="AR113" s="1">
        <v>312974.80109130102</v>
      </c>
      <c r="AS113" s="1">
        <v>349163.94281924202</v>
      </c>
      <c r="AT113" s="1">
        <v>159992.79517126799</v>
      </c>
      <c r="AU113" s="1">
        <v>320876.14443689701</v>
      </c>
      <c r="AV113" s="1">
        <v>576759.81414324301</v>
      </c>
      <c r="AW113" s="1">
        <v>247361.82333865701</v>
      </c>
      <c r="AX113" s="1">
        <v>257245.906279127</v>
      </c>
      <c r="AY113" s="1">
        <v>280696.302205546</v>
      </c>
      <c r="AZ113" s="1">
        <v>285914.089365252</v>
      </c>
      <c r="BA113" s="1">
        <v>330084.03349292901</v>
      </c>
      <c r="BB113" s="1">
        <v>293992.65418676101</v>
      </c>
      <c r="BC113" s="1">
        <v>243214.938857601</v>
      </c>
      <c r="BD113" s="1">
        <v>289084.96573329001</v>
      </c>
      <c r="BE113" s="1">
        <v>450317.20720521</v>
      </c>
      <c r="BF113" s="1">
        <v>340835.75654804701</v>
      </c>
      <c r="BG113" s="1">
        <v>472451.16567395203</v>
      </c>
      <c r="BH113" s="1">
        <v>384130.326792459</v>
      </c>
      <c r="BI113" s="1">
        <v>261921.32037031301</v>
      </c>
      <c r="BJ113" s="1">
        <v>477890.20889117499</v>
      </c>
      <c r="BK113" s="1">
        <v>186197.228254154</v>
      </c>
      <c r="BL113" s="1">
        <v>188159.69873733999</v>
      </c>
      <c r="BM113" s="1">
        <v>381542.99540930102</v>
      </c>
      <c r="BN113" s="1">
        <v>230867.20649082001</v>
      </c>
      <c r="BO113" s="1">
        <v>242068.764784525</v>
      </c>
      <c r="BP113" s="1">
        <v>311588.35428867501</v>
      </c>
      <c r="BQ113" s="1">
        <v>505397.75262231001</v>
      </c>
      <c r="BR113" s="1">
        <v>321197.20079016598</v>
      </c>
      <c r="BS113" s="1">
        <v>233327.25265976801</v>
      </c>
      <c r="BT113" s="1">
        <v>293622.12955925299</v>
      </c>
      <c r="BU113" s="1">
        <v>587902.45735301904</v>
      </c>
      <c r="BV113" s="1">
        <v>319048.239990837</v>
      </c>
      <c r="BW113" s="1">
        <v>364615.64096345601</v>
      </c>
      <c r="BX113" s="1">
        <v>197056.61884467999</v>
      </c>
      <c r="BY113" s="1">
        <v>205761.821479306</v>
      </c>
      <c r="BZ113" s="1">
        <v>205006.19323623899</v>
      </c>
      <c r="CA113" s="1">
        <v>250852.42381700099</v>
      </c>
      <c r="CB113" s="1">
        <v>204464.24755343699</v>
      </c>
      <c r="CC113" s="1">
        <v>195206.635420393</v>
      </c>
      <c r="CD113" s="1">
        <v>134567.85578337</v>
      </c>
      <c r="CE113" s="1">
        <v>305632.04274450702</v>
      </c>
      <c r="CF113" s="1">
        <v>154403.743643063</v>
      </c>
      <c r="CG113" s="1">
        <v>224668.23580917399</v>
      </c>
      <c r="CH113" s="1">
        <v>293558.22350202402</v>
      </c>
      <c r="CI113" s="1">
        <v>401949.96719147899</v>
      </c>
      <c r="CJ113" s="1">
        <v>388382.94886699202</v>
      </c>
      <c r="CK113" s="1">
        <v>472152.39926470403</v>
      </c>
      <c r="CL113" s="1">
        <v>342603.77790343302</v>
      </c>
      <c r="CM113" s="1">
        <v>386434.75644560601</v>
      </c>
      <c r="CN113" s="1">
        <v>364287.01146855101</v>
      </c>
      <c r="CO113" s="1">
        <v>279242.48313251598</v>
      </c>
      <c r="CP113" s="1">
        <v>697104.91769020702</v>
      </c>
      <c r="CQ113" s="1">
        <v>216235.70478608101</v>
      </c>
      <c r="CR113" s="1">
        <v>345535.64231010398</v>
      </c>
      <c r="CS113" s="1">
        <v>491155.74453409802</v>
      </c>
      <c r="CT113" s="1">
        <v>290945.15152044402</v>
      </c>
      <c r="CU113" s="1">
        <v>607643.44990449597</v>
      </c>
      <c r="CV113" s="1">
        <v>503391.215767633</v>
      </c>
      <c r="CW113" s="1">
        <v>272548.73435991898</v>
      </c>
      <c r="CX113" s="1">
        <v>250902.165000393</v>
      </c>
      <c r="CY113" s="1">
        <v>416098.96091008198</v>
      </c>
      <c r="CZ113" s="1">
        <v>396184.51789274701</v>
      </c>
      <c r="DA113" s="1">
        <v>256508.29385844301</v>
      </c>
      <c r="DB113" s="1">
        <v>705171.24001508497</v>
      </c>
      <c r="DC113" s="1">
        <v>436908.84132470499</v>
      </c>
      <c r="DD113" s="1">
        <v>461101.37226986297</v>
      </c>
      <c r="DE113" s="1">
        <v>686094.20648361405</v>
      </c>
      <c r="DF113" s="1">
        <v>401296.96402018302</v>
      </c>
      <c r="DG113" s="1">
        <v>363884.00314066402</v>
      </c>
      <c r="DH113" s="1">
        <v>233316.85414136201</v>
      </c>
      <c r="DI113" s="1">
        <v>351087.85736588301</v>
      </c>
      <c r="DJ113" s="1">
        <v>186940.36449174499</v>
      </c>
      <c r="DK113" s="1">
        <v>307853.79058340198</v>
      </c>
      <c r="DL113" s="1">
        <v>258755.71427244501</v>
      </c>
      <c r="DM113" s="1">
        <v>310596.73155816598</v>
      </c>
      <c r="DN113" s="1">
        <v>554461.83599341603</v>
      </c>
      <c r="DO113" s="1">
        <v>257923.08033388099</v>
      </c>
      <c r="DP113" s="1">
        <v>357947.126363941</v>
      </c>
      <c r="DQ113" s="1">
        <v>343043.137163295</v>
      </c>
      <c r="DR113" s="1">
        <v>231206.03887865099</v>
      </c>
      <c r="DS113" s="1">
        <v>529810.97714955604</v>
      </c>
      <c r="DT113" s="1">
        <v>399303.620494748</v>
      </c>
      <c r="DU113" s="1">
        <v>509392.159626571</v>
      </c>
      <c r="DV113" s="1">
        <v>237169.06082898399</v>
      </c>
      <c r="DW113" s="1">
        <v>318419.35613377398</v>
      </c>
      <c r="DX113" s="1">
        <v>329121.235139939</v>
      </c>
      <c r="DY113" s="1">
        <v>196420.674746353</v>
      </c>
      <c r="DZ113" s="1">
        <v>235118.749156059</v>
      </c>
      <c r="EA113" s="1">
        <v>157115.80345448499</v>
      </c>
      <c r="EB113" s="1">
        <v>333843.76867274399</v>
      </c>
      <c r="EC113" s="1">
        <v>711961.14742015896</v>
      </c>
      <c r="ED113" s="1">
        <v>269946.92801343702</v>
      </c>
      <c r="EE113" s="1">
        <v>315026.00882623199</v>
      </c>
      <c r="EF113" s="1">
        <v>353931.11595041398</v>
      </c>
      <c r="EG113" s="1">
        <v>402394.17736046499</v>
      </c>
      <c r="EH113" s="1">
        <v>209488.727596677</v>
      </c>
      <c r="EI113" s="1">
        <v>451071.029979238</v>
      </c>
      <c r="EJ113" s="1">
        <v>317915.58269282797</v>
      </c>
      <c r="EK113" s="1">
        <v>286606.76284598297</v>
      </c>
      <c r="EL113" s="1">
        <v>249621.82761774701</v>
      </c>
      <c r="EM113" s="1">
        <v>498522.15785498702</v>
      </c>
      <c r="EN113" s="1">
        <v>166405.41783369699</v>
      </c>
      <c r="EO113" s="1">
        <v>272914.81302498397</v>
      </c>
      <c r="EP113" s="1">
        <v>255394.88705091499</v>
      </c>
      <c r="EQ113" s="1">
        <v>251398.78404520801</v>
      </c>
      <c r="ER113" s="1">
        <v>513821.729673444</v>
      </c>
      <c r="ES113" s="1">
        <v>207316.34747308501</v>
      </c>
      <c r="ET113" s="1">
        <v>608249.95588999602</v>
      </c>
      <c r="EU113" s="1">
        <v>291366.07742378197</v>
      </c>
      <c r="EV113" s="1">
        <v>366187.14898154099</v>
      </c>
      <c r="EW113" s="1">
        <v>262761.15414323698</v>
      </c>
      <c r="EX113" s="1">
        <v>373247.08246935502</v>
      </c>
      <c r="EY113" s="1">
        <v>191193.723797927</v>
      </c>
      <c r="EZ113" s="1">
        <v>199354.38260913</v>
      </c>
      <c r="FA113" s="1">
        <v>345030.69022481301</v>
      </c>
      <c r="FB113" s="1">
        <v>225243.63041867799</v>
      </c>
      <c r="FC113" s="1">
        <v>221935.82664817999</v>
      </c>
      <c r="FD113" s="1">
        <v>224199.48693287699</v>
      </c>
      <c r="FE113" s="1">
        <v>323746.32190163399</v>
      </c>
      <c r="FF113" s="1">
        <v>353342.98526205402</v>
      </c>
      <c r="FG113" s="1">
        <v>499089.20593790698</v>
      </c>
      <c r="FH113" s="1">
        <v>380921.16121433099</v>
      </c>
      <c r="FI113" s="1">
        <v>165740.95702939201</v>
      </c>
      <c r="FJ113" s="1">
        <v>234997.39187876901</v>
      </c>
      <c r="FK113" s="1">
        <v>283213.39112613501</v>
      </c>
      <c r="FL113" s="1">
        <v>175739.761619161</v>
      </c>
      <c r="FM113" s="1">
        <v>474385.68784973299</v>
      </c>
      <c r="FN113" s="1">
        <v>266769.32929734502</v>
      </c>
      <c r="FO113" s="1">
        <v>532868.11524728604</v>
      </c>
      <c r="FP113" s="1">
        <v>289879.52102760301</v>
      </c>
      <c r="FQ113" s="1">
        <v>269365.91203957697</v>
      </c>
      <c r="FR113" s="1">
        <v>272760.71761764499</v>
      </c>
      <c r="FS113" s="1">
        <v>298882.45052439201</v>
      </c>
      <c r="FT113" s="1">
        <v>321020.03100995999</v>
      </c>
      <c r="FU113" s="1">
        <v>388440.86957483401</v>
      </c>
      <c r="FV113" s="1">
        <v>201438.37165546499</v>
      </c>
      <c r="FW113" s="1">
        <v>573370.64591528999</v>
      </c>
      <c r="FX113" s="1">
        <v>254458.82190955299</v>
      </c>
      <c r="FY113" s="1">
        <v>230309.99425794501</v>
      </c>
      <c r="FZ113" s="1">
        <v>201862.54645996599</v>
      </c>
      <c r="GA113" s="1">
        <v>408343.935784559</v>
      </c>
      <c r="GB113" s="1">
        <v>313551.85723607801</v>
      </c>
      <c r="GC113" s="1">
        <v>318351.30106872</v>
      </c>
      <c r="GD113" s="1">
        <v>336715.93630709301</v>
      </c>
      <c r="GE113" s="1">
        <v>298865.36312611599</v>
      </c>
      <c r="GF113" s="1">
        <v>309379.60059992998</v>
      </c>
      <c r="GG113" s="1">
        <v>159340.23379364601</v>
      </c>
      <c r="GH113" s="1">
        <v>135208.91368642301</v>
      </c>
      <c r="GI113" s="1">
        <v>250259.41851704201</v>
      </c>
      <c r="GJ113" s="1">
        <v>212661.646774483</v>
      </c>
      <c r="GK113" s="1">
        <v>245355.46568837401</v>
      </c>
      <c r="GL113" s="1">
        <v>222554.48458663901</v>
      </c>
      <c r="GM113" s="1">
        <v>257409.142626527</v>
      </c>
      <c r="GN113" s="1">
        <v>351275.01077516499</v>
      </c>
      <c r="GO113" s="1">
        <v>234866.720256767</v>
      </c>
      <c r="GP113" s="1">
        <v>667686.30396268005</v>
      </c>
      <c r="GQ113" s="1">
        <v>405987.45447619498</v>
      </c>
      <c r="GR113" s="1">
        <v>229337.34000271099</v>
      </c>
      <c r="GS113" s="1">
        <v>386872.77948007197</v>
      </c>
      <c r="GT113" s="1">
        <v>173063.09619902901</v>
      </c>
      <c r="GU113" s="1">
        <v>445000.24697400001</v>
      </c>
      <c r="GV113" s="1">
        <v>309860.78930387797</v>
      </c>
      <c r="GW113" s="1">
        <v>558767.77792317595</v>
      </c>
      <c r="GX113" s="1">
        <v>293652.27836196998</v>
      </c>
      <c r="GY113" s="1">
        <v>1067705.02889702</v>
      </c>
      <c r="GZ113" s="1">
        <v>324926.13113294001</v>
      </c>
      <c r="HA113" s="1">
        <v>388019.51975515799</v>
      </c>
      <c r="HB113" s="1">
        <v>407592.23586149001</v>
      </c>
      <c r="HC113" s="1">
        <v>322946.591313857</v>
      </c>
      <c r="HD113" s="1">
        <v>403902.37336388399</v>
      </c>
      <c r="HE113" s="1">
        <v>395207.83282416803</v>
      </c>
      <c r="HF113" s="1">
        <v>267140.58145348099</v>
      </c>
      <c r="HG113" s="1">
        <v>239780.70732934499</v>
      </c>
      <c r="HH113" s="1">
        <v>187835.779669401</v>
      </c>
      <c r="HI113" s="1">
        <v>643942.72996575595</v>
      </c>
      <c r="HJ113" s="1">
        <v>325061.75181866402</v>
      </c>
      <c r="HK113" s="1">
        <v>399043.438899328</v>
      </c>
      <c r="HL113" s="1">
        <v>383484.51489148202</v>
      </c>
      <c r="HM113" s="1">
        <v>514090.45822724502</v>
      </c>
      <c r="HN113" s="1">
        <v>327861.61684911401</v>
      </c>
      <c r="HO113" s="1">
        <v>359985.673264382</v>
      </c>
      <c r="HP113" s="1">
        <v>645523.24530315702</v>
      </c>
      <c r="HQ113" s="1">
        <v>379319.17430836998</v>
      </c>
      <c r="HR113" s="1">
        <v>395219.77801618702</v>
      </c>
      <c r="HS113" s="1">
        <v>259605.42562024499</v>
      </c>
      <c r="HT113" s="1">
        <v>291087.66964951297</v>
      </c>
      <c r="HU113" s="1">
        <v>479745.73253370001</v>
      </c>
      <c r="HV113" s="1">
        <v>239146.603321353</v>
      </c>
      <c r="HW113" s="1">
        <v>291176.35021874501</v>
      </c>
      <c r="HX113" s="1">
        <v>126864.512264709</v>
      </c>
      <c r="HY113" s="1">
        <v>478413.78552046599</v>
      </c>
      <c r="HZ113" s="1">
        <v>404747.81747109198</v>
      </c>
      <c r="IA113" s="1">
        <v>610568.71369511099</v>
      </c>
      <c r="IB113" s="1">
        <v>199929.53722251099</v>
      </c>
      <c r="IC113" s="1">
        <v>286430.65257474099</v>
      </c>
      <c r="ID113" s="1">
        <v>398922.257467316</v>
      </c>
      <c r="IE113" s="1">
        <v>270099.19385104801</v>
      </c>
      <c r="IF113" s="1">
        <v>236582.51109443599</v>
      </c>
      <c r="IG113" s="1">
        <v>148957.41205011401</v>
      </c>
      <c r="IH113" s="1">
        <v>140361.06169760699</v>
      </c>
      <c r="II113" s="1">
        <v>358664.568299409</v>
      </c>
    </row>
    <row r="114" spans="1:243" x14ac:dyDescent="0.25">
      <c r="A114" s="1" t="s">
        <v>1744</v>
      </c>
      <c r="B114" s="4" t="s">
        <v>518</v>
      </c>
      <c r="C114" s="4" t="s">
        <v>519</v>
      </c>
      <c r="D114" s="35">
        <v>922363.38163350499</v>
      </c>
      <c r="E114" s="35">
        <v>1195653.4672056499</v>
      </c>
      <c r="F114" s="35">
        <v>998024.71914424305</v>
      </c>
      <c r="G114" s="35">
        <v>1267443.2207514299</v>
      </c>
      <c r="H114" s="35">
        <v>1387318.8361003899</v>
      </c>
      <c r="I114" s="35">
        <v>1877651.3572142599</v>
      </c>
      <c r="J114" s="35">
        <v>1163828.4311740799</v>
      </c>
      <c r="K114" s="35">
        <v>1478301.8773030599</v>
      </c>
      <c r="L114" s="35">
        <v>1620227.6890838</v>
      </c>
      <c r="M114" s="35">
        <v>907659.622890283</v>
      </c>
      <c r="N114" s="1">
        <v>262644.85885192902</v>
      </c>
      <c r="O114" s="1">
        <v>1225759.05100578</v>
      </c>
      <c r="P114" s="1">
        <v>598359.96475009003</v>
      </c>
      <c r="Q114" s="1">
        <v>1746324.68019536</v>
      </c>
      <c r="R114" s="1">
        <v>762413.59701262705</v>
      </c>
      <c r="S114" s="1">
        <v>630819.87282520498</v>
      </c>
      <c r="T114" s="1">
        <v>2465402.3054368901</v>
      </c>
      <c r="U114" s="1">
        <v>714254.75809610798</v>
      </c>
      <c r="V114" s="1">
        <v>1408912.742268</v>
      </c>
      <c r="W114" s="1">
        <v>1219037.4900911001</v>
      </c>
      <c r="X114" s="1">
        <v>1078453.45201449</v>
      </c>
      <c r="Y114" s="1">
        <v>714471.08786607895</v>
      </c>
      <c r="Z114" s="1">
        <v>966329.79969832604</v>
      </c>
      <c r="AA114" s="1">
        <v>2260375.0259711002</v>
      </c>
      <c r="AB114" s="1">
        <v>648557.92010616895</v>
      </c>
      <c r="AC114" s="1">
        <v>627744.75502757204</v>
      </c>
      <c r="AD114" s="1">
        <v>459307.722697608</v>
      </c>
      <c r="AE114" s="1">
        <v>568312.58409309201</v>
      </c>
      <c r="AF114" s="1">
        <v>1424427.1157147</v>
      </c>
      <c r="AG114" s="1">
        <v>1492109.4945632899</v>
      </c>
      <c r="AH114" s="1">
        <v>914873.60567801294</v>
      </c>
      <c r="AI114" s="1">
        <v>1490706.7703960801</v>
      </c>
      <c r="AJ114" s="1">
        <v>933085.53858880699</v>
      </c>
      <c r="AK114" s="1">
        <v>819704.39354044094</v>
      </c>
      <c r="AL114" s="1">
        <v>598763.216862428</v>
      </c>
      <c r="AM114" s="1">
        <v>581148.75823627203</v>
      </c>
      <c r="AN114" s="1">
        <v>756902.66509354499</v>
      </c>
      <c r="AO114" s="1">
        <v>1746086.94372525</v>
      </c>
      <c r="AP114" s="1">
        <v>1159626.4959581599</v>
      </c>
      <c r="AQ114" s="1">
        <v>913842.00662564998</v>
      </c>
      <c r="AR114" s="1">
        <v>1681474.6352566001</v>
      </c>
      <c r="AS114" s="1">
        <v>1098716.8130608301</v>
      </c>
      <c r="AT114" s="1">
        <v>1355716.4004142501</v>
      </c>
      <c r="AU114" s="1">
        <v>831708.77541202505</v>
      </c>
      <c r="AV114" s="1">
        <v>1540135.6180823201</v>
      </c>
      <c r="AW114" s="1">
        <v>382406.35607818398</v>
      </c>
      <c r="AX114" s="1">
        <v>1788436.0823943301</v>
      </c>
      <c r="AY114" s="1">
        <v>2043326.4397573699</v>
      </c>
      <c r="AZ114" s="1">
        <v>949562.21718232497</v>
      </c>
      <c r="BA114" s="1">
        <v>994998.54887082602</v>
      </c>
      <c r="BB114" s="1">
        <v>655341.24373875698</v>
      </c>
      <c r="BC114" s="1">
        <v>1304681.67460595</v>
      </c>
      <c r="BD114" s="1">
        <v>1542100.91219948</v>
      </c>
      <c r="BE114" s="1">
        <v>1778285.0564685699</v>
      </c>
      <c r="BF114" s="1">
        <v>1122457.5356780801</v>
      </c>
      <c r="BG114" s="1">
        <v>1119718.36874237</v>
      </c>
      <c r="BH114" s="1">
        <v>752745.71107050497</v>
      </c>
      <c r="BI114" s="1">
        <v>583780.04031163699</v>
      </c>
      <c r="BJ114" s="1">
        <v>627443.67522545101</v>
      </c>
      <c r="BK114" s="1">
        <v>744481.35652903805</v>
      </c>
      <c r="BL114" s="1">
        <v>1161973.71189184</v>
      </c>
      <c r="BM114" s="1">
        <v>1275709.69312822</v>
      </c>
      <c r="BN114" s="1">
        <v>831490.52731327806</v>
      </c>
      <c r="BO114" s="1">
        <v>639949.55601644295</v>
      </c>
      <c r="BP114" s="1">
        <v>1307904.1817952699</v>
      </c>
      <c r="BQ114" s="1">
        <v>2406510.0489866501</v>
      </c>
      <c r="BR114" s="1">
        <v>2036271.9088993799</v>
      </c>
      <c r="BS114" s="1">
        <v>530419.57790631999</v>
      </c>
      <c r="BT114" s="1">
        <v>1850666.1441461099</v>
      </c>
      <c r="BU114" s="1">
        <v>1000214.38357121</v>
      </c>
      <c r="BV114" s="1">
        <v>332162.95742366399</v>
      </c>
      <c r="BW114" s="1">
        <v>1010637.16780453</v>
      </c>
      <c r="BX114" s="1">
        <v>747670.72685002896</v>
      </c>
      <c r="BY114" s="1">
        <v>814698.48204723897</v>
      </c>
      <c r="BZ114" s="1">
        <v>961211.36306789098</v>
      </c>
      <c r="CA114" s="1">
        <v>899551.79142297397</v>
      </c>
      <c r="CB114" s="1">
        <v>1582856.3680032899</v>
      </c>
      <c r="CC114" s="1">
        <v>615808.83105849696</v>
      </c>
      <c r="CD114" s="1">
        <v>919099.17160402006</v>
      </c>
      <c r="CE114" s="1">
        <v>856686.29261292203</v>
      </c>
      <c r="CF114" s="1">
        <v>747963.62241093197</v>
      </c>
      <c r="CG114" s="1">
        <v>806483.33425403701</v>
      </c>
      <c r="CH114" s="1">
        <v>1378801.5932565499</v>
      </c>
      <c r="CI114" s="1">
        <v>1835387.57967688</v>
      </c>
      <c r="CJ114" s="1">
        <v>1134289.02248992</v>
      </c>
      <c r="CK114" s="1">
        <v>817583.42855951795</v>
      </c>
      <c r="CL114" s="1">
        <v>1547034.18709565</v>
      </c>
      <c r="CM114" s="1">
        <v>1337990.2551192199</v>
      </c>
      <c r="CN114" s="1">
        <v>962551.98622996197</v>
      </c>
      <c r="CO114" s="1">
        <v>450436.19141962501</v>
      </c>
      <c r="CP114" s="1">
        <v>1706236.19656866</v>
      </c>
      <c r="CQ114" s="1">
        <v>708403.55728230695</v>
      </c>
      <c r="CR114" s="1">
        <v>1472768.28567442</v>
      </c>
      <c r="CS114" s="1">
        <v>1726592.2271871399</v>
      </c>
      <c r="CT114" s="1">
        <v>296885.30422414502</v>
      </c>
      <c r="CU114" s="1">
        <v>761892.92162926495</v>
      </c>
      <c r="CV114" s="1">
        <v>1194290.69606003</v>
      </c>
      <c r="CW114" s="1">
        <v>459910.30660260603</v>
      </c>
      <c r="CX114" s="1">
        <v>903567.199278477</v>
      </c>
      <c r="CY114" s="1">
        <v>1027024.74267382</v>
      </c>
      <c r="CZ114" s="1">
        <v>873061.69099732104</v>
      </c>
      <c r="DA114" s="1">
        <v>555025.23560146405</v>
      </c>
      <c r="DB114" s="1">
        <v>1792527.13181302</v>
      </c>
      <c r="DC114" s="1">
        <v>639658.28624531999</v>
      </c>
      <c r="DD114" s="1">
        <v>3162707.3958749101</v>
      </c>
      <c r="DE114" s="1">
        <v>2718221.64164291</v>
      </c>
      <c r="DF114" s="1">
        <v>1342102.6957515299</v>
      </c>
      <c r="DG114" s="1">
        <v>1741600.09735978</v>
      </c>
      <c r="DH114" s="1">
        <v>856265.03044454195</v>
      </c>
      <c r="DI114" s="1">
        <v>234698.81911206301</v>
      </c>
      <c r="DJ114" s="1">
        <v>1058751.1659925701</v>
      </c>
      <c r="DK114" s="1">
        <v>524472.84133101697</v>
      </c>
      <c r="DL114" s="1">
        <v>1041313.11317426</v>
      </c>
      <c r="DM114" s="1">
        <v>1200068.88129424</v>
      </c>
      <c r="DN114" s="1">
        <v>1833712.55223756</v>
      </c>
      <c r="DO114" s="1">
        <v>364334.67793780699</v>
      </c>
      <c r="DP114" s="1">
        <v>979061.77960170596</v>
      </c>
      <c r="DQ114" s="1">
        <v>977609.72925758199</v>
      </c>
      <c r="DR114" s="1">
        <v>927566.80120217102</v>
      </c>
      <c r="DS114" s="1">
        <v>1964921.61882024</v>
      </c>
      <c r="DT114" s="1">
        <v>519183.87247808202</v>
      </c>
      <c r="DU114" s="1">
        <v>648358.27807959099</v>
      </c>
      <c r="DV114" s="1">
        <v>842877.35108962306</v>
      </c>
      <c r="DW114" s="1">
        <v>2317290.8274122998</v>
      </c>
      <c r="DX114" s="1">
        <v>916574.94938282797</v>
      </c>
      <c r="DY114" s="1">
        <v>1017595.0958843</v>
      </c>
      <c r="DZ114" s="1">
        <v>717501.57736632996</v>
      </c>
      <c r="EA114" s="1">
        <v>794243.99173669796</v>
      </c>
      <c r="EB114" s="1">
        <v>1093263.8633600101</v>
      </c>
      <c r="EC114" s="1">
        <v>1773762.8849784499</v>
      </c>
      <c r="ED114" s="1">
        <v>1406317.96226143</v>
      </c>
      <c r="EE114" s="1">
        <v>635111.09359096701</v>
      </c>
      <c r="EF114" s="1">
        <v>675391.34177149797</v>
      </c>
      <c r="EG114" s="1">
        <v>1448252.82361548</v>
      </c>
      <c r="EH114" s="1">
        <v>977154.89514029899</v>
      </c>
      <c r="EI114" s="1">
        <v>970994.665345922</v>
      </c>
      <c r="EJ114" s="1">
        <v>1008863.02185068</v>
      </c>
      <c r="EK114" s="1">
        <v>1892871.1079678601</v>
      </c>
      <c r="EL114" s="1">
        <v>472593.53630974301</v>
      </c>
      <c r="EM114" s="1">
        <v>1788613.73014148</v>
      </c>
      <c r="EN114" s="1">
        <v>1320267.6497513</v>
      </c>
      <c r="EO114" s="1">
        <v>396967.41124945099</v>
      </c>
      <c r="EP114" s="1">
        <v>1519447.93409927</v>
      </c>
      <c r="EQ114" s="1">
        <v>569664.87497498502</v>
      </c>
      <c r="ER114" s="1">
        <v>3428991.0432583601</v>
      </c>
      <c r="ES114" s="1">
        <v>1097142.0786421699</v>
      </c>
      <c r="ET114" s="1">
        <v>2381855.7921581101</v>
      </c>
      <c r="EU114" s="1">
        <v>930924.30169644998</v>
      </c>
      <c r="EV114" s="1">
        <v>586524.41964806302</v>
      </c>
      <c r="EW114" s="1">
        <v>338292.97116022999</v>
      </c>
      <c r="EX114" s="1">
        <v>1369501.3320073099</v>
      </c>
      <c r="EY114" s="1">
        <v>716049.18258876796</v>
      </c>
      <c r="EZ114" s="1">
        <v>1175351.03051576</v>
      </c>
      <c r="FA114" s="1">
        <v>1044607.16747773</v>
      </c>
      <c r="FB114" s="1">
        <v>590815.817985598</v>
      </c>
      <c r="FC114" s="1">
        <v>700393.83711896196</v>
      </c>
      <c r="FD114" s="1">
        <v>1223598.2913293401</v>
      </c>
      <c r="FE114" s="1">
        <v>707876.99694864301</v>
      </c>
      <c r="FF114" s="1">
        <v>660970.40188082599</v>
      </c>
      <c r="FG114" s="1">
        <v>843449.41843423399</v>
      </c>
      <c r="FH114" s="1">
        <v>1411961.03162894</v>
      </c>
      <c r="FI114" s="1">
        <v>2217263.5347913099</v>
      </c>
      <c r="FJ114" s="1">
        <v>1540108.5910479501</v>
      </c>
      <c r="FK114" s="1">
        <v>868206.04963236197</v>
      </c>
      <c r="FL114" s="1">
        <v>802503.35691718804</v>
      </c>
      <c r="FM114" s="1">
        <v>1771628.7518059199</v>
      </c>
      <c r="FN114" s="1">
        <v>487846.974435621</v>
      </c>
      <c r="FO114" s="1">
        <v>695490.72244039096</v>
      </c>
      <c r="FP114" s="1">
        <v>897783.49444821395</v>
      </c>
      <c r="FQ114" s="1">
        <v>1237898.4622024801</v>
      </c>
      <c r="FR114" s="1">
        <v>1102761.08078221</v>
      </c>
      <c r="FS114" s="1">
        <v>705809.04865508096</v>
      </c>
      <c r="FT114" s="1">
        <v>977923.09568756097</v>
      </c>
      <c r="FU114" s="1">
        <v>710541.143424507</v>
      </c>
      <c r="FV114" s="1">
        <v>1521475.4138751901</v>
      </c>
      <c r="FW114" s="1">
        <v>593758.46653390897</v>
      </c>
      <c r="FX114" s="1">
        <v>391367.39799633401</v>
      </c>
      <c r="FY114" s="1">
        <v>875372.082995996</v>
      </c>
      <c r="FZ114" s="1">
        <v>433733.171717797</v>
      </c>
      <c r="GA114" s="1">
        <v>944629.68505941099</v>
      </c>
      <c r="GB114" s="1">
        <v>852343.49142778898</v>
      </c>
      <c r="GC114" s="1">
        <v>1514522.43398043</v>
      </c>
      <c r="GD114" s="1">
        <v>2509403.9905309901</v>
      </c>
      <c r="GE114" s="1">
        <v>766403.81211282394</v>
      </c>
      <c r="GF114" s="1">
        <v>874797.77010394703</v>
      </c>
      <c r="GG114" s="1">
        <v>854368.31218208896</v>
      </c>
      <c r="GH114" s="1">
        <v>568862.60477405903</v>
      </c>
      <c r="GI114" s="1">
        <v>1201559.4908098599</v>
      </c>
      <c r="GJ114" s="1">
        <v>1120098.56238517</v>
      </c>
      <c r="GK114" s="1">
        <v>323881.15382044599</v>
      </c>
      <c r="GL114" s="1">
        <v>608699.02223738097</v>
      </c>
      <c r="GM114" s="1">
        <v>689799.33445769595</v>
      </c>
      <c r="GN114" s="1">
        <v>928486.42599739495</v>
      </c>
      <c r="GO114" s="1">
        <v>1206287.93696089</v>
      </c>
      <c r="GP114" s="1">
        <v>1614014.6957208901</v>
      </c>
      <c r="GQ114" s="1">
        <v>1158792.87435142</v>
      </c>
      <c r="GR114" s="1">
        <v>1486196.0581430199</v>
      </c>
      <c r="GS114" s="1">
        <v>997416.71389854304</v>
      </c>
      <c r="GT114" s="1">
        <v>514622.74650341598</v>
      </c>
      <c r="GU114" s="1">
        <v>1717668.4893269599</v>
      </c>
      <c r="GV114" s="1">
        <v>1239787.8822481099</v>
      </c>
      <c r="GW114" s="1">
        <v>3283199.17373223</v>
      </c>
      <c r="GX114" s="1">
        <v>866334.09199424705</v>
      </c>
      <c r="GY114" s="1">
        <v>3615871.7782319598</v>
      </c>
      <c r="GZ114" s="1">
        <v>1007311.59645097</v>
      </c>
      <c r="HA114" s="1">
        <v>795025.20674452395</v>
      </c>
      <c r="HB114" s="1">
        <v>503098.96387855499</v>
      </c>
      <c r="HC114" s="1">
        <v>635268.53897228802</v>
      </c>
      <c r="HD114" s="1">
        <v>730759.09937564295</v>
      </c>
      <c r="HE114" s="1">
        <v>718777.76036943705</v>
      </c>
      <c r="HF114" s="1">
        <v>453992.70504598302</v>
      </c>
      <c r="HG114" s="1">
        <v>545966.14203721704</v>
      </c>
      <c r="HH114" s="1">
        <v>265370.05318023299</v>
      </c>
      <c r="HI114" s="1">
        <v>2629355.1523004398</v>
      </c>
      <c r="HJ114" s="1">
        <v>495875.09070114198</v>
      </c>
      <c r="HK114" s="1">
        <v>835865.13804187195</v>
      </c>
      <c r="HL114" s="1">
        <v>914674.15874163597</v>
      </c>
      <c r="HM114" s="1">
        <v>427161.84445826203</v>
      </c>
      <c r="HN114" s="1">
        <v>996836.23216647701</v>
      </c>
      <c r="HO114" s="1">
        <v>747001.96145270905</v>
      </c>
      <c r="HP114" s="1">
        <v>1281995.58888899</v>
      </c>
      <c r="HQ114" s="1">
        <v>955260.15273169905</v>
      </c>
      <c r="HR114" s="1">
        <v>537973.94851165498</v>
      </c>
      <c r="HS114" s="1">
        <v>677404.85406425898</v>
      </c>
      <c r="HT114" s="1">
        <v>479533.09797771502</v>
      </c>
      <c r="HU114" s="1">
        <v>273870.07598999701</v>
      </c>
      <c r="HV114" s="1">
        <v>1061218.2997549199</v>
      </c>
      <c r="HW114" s="1">
        <v>611580.093733149</v>
      </c>
      <c r="HX114" s="1">
        <v>171717.15127679499</v>
      </c>
      <c r="HY114" s="1">
        <v>1279060.56427317</v>
      </c>
      <c r="HZ114" s="1">
        <v>1076211.91655297</v>
      </c>
      <c r="IA114" s="1">
        <v>1329962.3930688601</v>
      </c>
      <c r="IB114" s="1">
        <v>909832.26283382601</v>
      </c>
      <c r="IC114" s="1">
        <v>775565.89583162405</v>
      </c>
      <c r="ID114" s="1">
        <v>616958.21029682399</v>
      </c>
      <c r="IE114" s="1">
        <v>325272.42276952101</v>
      </c>
      <c r="IF114" s="1">
        <v>1182646.3994253499</v>
      </c>
      <c r="IG114" s="1">
        <v>818343.61424241995</v>
      </c>
      <c r="IH114" s="1">
        <v>322209.25942006003</v>
      </c>
      <c r="II114" s="1">
        <v>1470518.38013461</v>
      </c>
    </row>
    <row r="115" spans="1:243" x14ac:dyDescent="0.25">
      <c r="A115" s="1" t="s">
        <v>1745</v>
      </c>
      <c r="B115" s="4" t="s">
        <v>522</v>
      </c>
      <c r="C115" s="4" t="s">
        <v>523</v>
      </c>
      <c r="D115" s="35">
        <v>7583.2186694536003</v>
      </c>
      <c r="E115" s="35">
        <v>6935.4022906978598</v>
      </c>
      <c r="F115" s="35">
        <v>6777.9892911619299</v>
      </c>
      <c r="G115" s="35">
        <v>10628.841157253</v>
      </c>
      <c r="H115" s="35">
        <v>8492.1333387547893</v>
      </c>
      <c r="I115" s="35">
        <v>18134.270715441198</v>
      </c>
      <c r="J115" s="35">
        <v>7667.7220935800797</v>
      </c>
      <c r="K115" s="35">
        <v>16927.9371721389</v>
      </c>
      <c r="L115" s="35">
        <v>8355.2626873420395</v>
      </c>
      <c r="M115" s="35">
        <v>10112.6776427679</v>
      </c>
      <c r="N115" s="35">
        <v>25327.919388648501</v>
      </c>
      <c r="O115" s="35">
        <v>3376.5179466734398</v>
      </c>
      <c r="P115" s="35">
        <v>5871.4324579387803</v>
      </c>
      <c r="Q115" s="35">
        <v>12986.434849009</v>
      </c>
      <c r="R115" s="35">
        <v>2715.7497897031799</v>
      </c>
      <c r="S115" s="35">
        <v>9692.5309075416699</v>
      </c>
      <c r="T115" s="35">
        <v>17354.064056567</v>
      </c>
      <c r="U115" s="35">
        <v>6809.1949823162504</v>
      </c>
      <c r="V115" s="35">
        <v>9369.8413960047692</v>
      </c>
      <c r="W115" s="35">
        <v>11987.620202131</v>
      </c>
      <c r="X115" s="35">
        <v>7324.1649719450097</v>
      </c>
      <c r="Y115" s="35">
        <v>7083.6420692880101</v>
      </c>
      <c r="Z115" s="35">
        <v>9188.3127460811502</v>
      </c>
      <c r="AA115" s="35">
        <v>11004.5611829183</v>
      </c>
      <c r="AB115" s="35">
        <v>7090.0198810516604</v>
      </c>
      <c r="AC115" s="35">
        <v>5834.3065407295799</v>
      </c>
      <c r="AD115" s="35">
        <v>12082.111114032899</v>
      </c>
      <c r="AE115" s="35">
        <v>9542.2685188815794</v>
      </c>
      <c r="AF115" s="35">
        <v>7697.5128275158804</v>
      </c>
      <c r="AG115" s="35">
        <v>7121.0097512707698</v>
      </c>
      <c r="AH115" s="35">
        <v>4671.0332946328799</v>
      </c>
      <c r="AI115" s="35">
        <v>28445.825788820301</v>
      </c>
      <c r="AJ115" s="35">
        <v>4599.2025038912097</v>
      </c>
      <c r="AK115" s="35">
        <v>12593.184948599201</v>
      </c>
      <c r="AL115" s="35">
        <v>15445.717462955399</v>
      </c>
      <c r="AM115" s="35">
        <v>3407.0830673953801</v>
      </c>
      <c r="AN115" s="35">
        <v>5384.8844634728703</v>
      </c>
      <c r="AO115" s="35">
        <v>3941.34661111279</v>
      </c>
      <c r="AP115" s="35">
        <v>7917.4385771532097</v>
      </c>
      <c r="AQ115" s="35">
        <v>5370.5971047687799</v>
      </c>
      <c r="AR115" s="35">
        <v>14045.3150647933</v>
      </c>
      <c r="AS115" s="35">
        <v>6541.4679730043799</v>
      </c>
      <c r="AT115" s="35">
        <v>3423.8870882589099</v>
      </c>
      <c r="AU115" s="35">
        <v>2919.1130585334199</v>
      </c>
      <c r="AV115" s="35">
        <v>15408.652829270901</v>
      </c>
      <c r="AW115" s="35">
        <v>2759.1390251615198</v>
      </c>
      <c r="AX115" s="35">
        <v>5962.2303140547401</v>
      </c>
      <c r="AY115" s="35">
        <v>15954.887991966199</v>
      </c>
      <c r="AZ115" s="35">
        <v>6507.9914857184003</v>
      </c>
      <c r="BA115" s="35">
        <v>4535.8341286714704</v>
      </c>
      <c r="BB115" s="35">
        <v>4170.7875212615299</v>
      </c>
      <c r="BC115" s="35">
        <v>20528.032334510201</v>
      </c>
      <c r="BD115" s="35">
        <v>9109.9734145369694</v>
      </c>
      <c r="BE115" s="35">
        <v>7354.2687889568497</v>
      </c>
      <c r="BF115" s="35">
        <v>9162.5788803285795</v>
      </c>
      <c r="BG115" s="35">
        <v>5272.5525608569897</v>
      </c>
      <c r="BH115" s="35">
        <v>4030.1870958960599</v>
      </c>
      <c r="BI115" s="35">
        <v>5820.9701652665699</v>
      </c>
      <c r="BJ115" s="35">
        <v>8253.6042701003607</v>
      </c>
      <c r="BK115" s="35">
        <v>1817.06288321327</v>
      </c>
      <c r="BL115" s="35">
        <v>2899.9679170751301</v>
      </c>
      <c r="BM115" s="35">
        <v>2872.3317378205902</v>
      </c>
      <c r="BN115" s="35">
        <v>11967.0364257203</v>
      </c>
      <c r="BO115" s="35">
        <v>5493.0857365632601</v>
      </c>
      <c r="BP115" s="35">
        <v>8678.2563030440597</v>
      </c>
      <c r="BQ115" s="35">
        <v>19464.545308304401</v>
      </c>
      <c r="BR115" s="35">
        <v>4724.4711989746102</v>
      </c>
      <c r="BS115" s="35">
        <v>3737.2982344399102</v>
      </c>
      <c r="BT115" s="35">
        <v>32610.226795003698</v>
      </c>
      <c r="BU115" s="35">
        <v>5232.9025872696602</v>
      </c>
      <c r="BV115" s="35">
        <v>5851.5019004609303</v>
      </c>
      <c r="BW115" s="35">
        <v>9951.8376057757396</v>
      </c>
      <c r="BX115" s="35">
        <v>30844.911455138201</v>
      </c>
      <c r="BY115" s="35">
        <v>4635.8288790451697</v>
      </c>
      <c r="BZ115" s="35">
        <v>4925.0189595506999</v>
      </c>
      <c r="CA115" s="35">
        <v>4725.3211687757203</v>
      </c>
      <c r="CB115" s="35">
        <v>3106.8757054533098</v>
      </c>
      <c r="CC115" s="35">
        <v>3936.9378317801502</v>
      </c>
      <c r="CD115" s="35">
        <v>4526.1429845859702</v>
      </c>
      <c r="CE115" s="35">
        <v>6493.3317184446596</v>
      </c>
      <c r="CF115" s="35">
        <v>4702.9823147098296</v>
      </c>
      <c r="CG115" s="35">
        <v>3717.07154274506</v>
      </c>
      <c r="CH115" s="35">
        <v>8429.7180796469802</v>
      </c>
      <c r="CI115" s="35">
        <v>15684.596822540499</v>
      </c>
      <c r="CJ115" s="35">
        <v>6623.8085807932102</v>
      </c>
      <c r="CK115" s="35">
        <v>6740.9998026029098</v>
      </c>
      <c r="CL115" s="35">
        <v>18043.557021577999</v>
      </c>
      <c r="CM115" s="35">
        <v>16223.5347115041</v>
      </c>
      <c r="CN115" s="35">
        <v>5967.9515498026103</v>
      </c>
      <c r="CO115" s="35">
        <v>4049.3795114770201</v>
      </c>
      <c r="CP115" s="35">
        <v>72940.895236310593</v>
      </c>
      <c r="CQ115" s="35">
        <v>5490.4849135076502</v>
      </c>
      <c r="CR115" s="35">
        <v>4085.6431293273499</v>
      </c>
      <c r="CS115" s="35">
        <v>6346.1204549532004</v>
      </c>
      <c r="CT115" s="35">
        <v>29816.158260540698</v>
      </c>
      <c r="CU115" s="35">
        <v>3883.5729690891199</v>
      </c>
      <c r="CV115" s="35">
        <v>8191.9044080962003</v>
      </c>
      <c r="CW115" s="35">
        <v>3961.2464676536501</v>
      </c>
      <c r="CX115" s="35">
        <v>4985.2255151543104</v>
      </c>
      <c r="CY115" s="35">
        <v>11869.728020041401</v>
      </c>
      <c r="CZ115" s="35">
        <v>5775.8501149376298</v>
      </c>
      <c r="DA115" s="35">
        <v>8198.7776898149405</v>
      </c>
      <c r="DB115" s="35">
        <v>4187.0951926520702</v>
      </c>
      <c r="DC115" s="35">
        <v>8115.8134655997401</v>
      </c>
      <c r="DD115" s="35">
        <v>15594.444236442299</v>
      </c>
      <c r="DE115" s="35">
        <v>12911.9190201375</v>
      </c>
      <c r="DF115" s="35">
        <v>7837.3139999362602</v>
      </c>
      <c r="DG115" s="35">
        <v>10263.2896303855</v>
      </c>
      <c r="DH115" s="35">
        <v>6370.4331150241296</v>
      </c>
      <c r="DI115" s="35">
        <v>7703.7577223836897</v>
      </c>
      <c r="DJ115" s="35">
        <v>5112.6001240423102</v>
      </c>
      <c r="DK115" s="35">
        <v>3806.1641081422799</v>
      </c>
      <c r="DL115" s="35">
        <v>6706.5885307859398</v>
      </c>
      <c r="DM115" s="35">
        <v>5000.4766127882604</v>
      </c>
      <c r="DN115" s="35">
        <v>2824.8680031899898</v>
      </c>
      <c r="DO115" s="35">
        <v>5485.0856963269898</v>
      </c>
      <c r="DP115" s="35">
        <v>3532.8309969454599</v>
      </c>
      <c r="DQ115" s="35">
        <v>11320.706884634399</v>
      </c>
      <c r="DR115" s="35">
        <v>7690.3114877590797</v>
      </c>
      <c r="DS115" s="35">
        <v>7932.8827190301499</v>
      </c>
      <c r="DT115" s="35">
        <v>6787.08375673311</v>
      </c>
      <c r="DU115" s="35">
        <v>8018.8473562357403</v>
      </c>
      <c r="DV115" s="35">
        <v>3740.3359163650498</v>
      </c>
      <c r="DW115" s="35">
        <v>16803.455752118101</v>
      </c>
      <c r="DX115" s="35">
        <v>11311.8143710116</v>
      </c>
      <c r="DY115" s="35">
        <v>5646.0348634327902</v>
      </c>
      <c r="DZ115" s="35">
        <v>7299.0138654645998</v>
      </c>
      <c r="EA115" s="35">
        <v>4556.0659600589197</v>
      </c>
      <c r="EB115" s="35">
        <v>5956.7362931815596</v>
      </c>
      <c r="EC115" s="35">
        <v>2535.9292340532502</v>
      </c>
      <c r="ED115" s="35">
        <v>2377.1654664562602</v>
      </c>
      <c r="EE115" s="35">
        <v>4099.6216626673504</v>
      </c>
      <c r="EF115" s="35">
        <v>11845.4918692634</v>
      </c>
      <c r="EG115" s="35">
        <v>13092.030216613801</v>
      </c>
      <c r="EH115" s="35">
        <v>7577.5337686151997</v>
      </c>
      <c r="EI115" s="35">
        <v>3728.6993536475102</v>
      </c>
      <c r="EJ115" s="35">
        <v>18586.543342036901</v>
      </c>
      <c r="EK115" s="35">
        <v>5744.29070188887</v>
      </c>
      <c r="EL115" s="35">
        <v>8043.8940880762302</v>
      </c>
      <c r="EM115" s="35">
        <v>4778.2017663615297</v>
      </c>
      <c r="EN115" s="35">
        <v>10799.3995872739</v>
      </c>
      <c r="EO115" s="35">
        <v>2745.2226738121399</v>
      </c>
      <c r="EP115" s="35">
        <v>8822.6227096153507</v>
      </c>
      <c r="EQ115" s="35">
        <v>4977.0793492151797</v>
      </c>
      <c r="ER115" s="35">
        <v>20528.031263216901</v>
      </c>
      <c r="ES115" s="35">
        <v>6175.0870218672699</v>
      </c>
      <c r="ET115" s="35">
        <v>2446.5075297769299</v>
      </c>
      <c r="EU115" s="35">
        <v>4113.5391718348201</v>
      </c>
      <c r="EV115" s="35">
        <v>3022.4032736345598</v>
      </c>
      <c r="EW115" s="35">
        <v>3890.9296026977099</v>
      </c>
      <c r="EX115" s="35">
        <v>4189.7878772562299</v>
      </c>
      <c r="EY115" s="35">
        <v>2757.1290015335198</v>
      </c>
      <c r="EZ115" s="35">
        <v>6734.3823384100597</v>
      </c>
      <c r="FA115" s="35">
        <v>9431.1406424612105</v>
      </c>
      <c r="FB115" s="35">
        <v>3257.1224152302998</v>
      </c>
      <c r="FC115" s="35">
        <v>9988.5802986348808</v>
      </c>
      <c r="FD115" s="35">
        <v>10804.4252292447</v>
      </c>
      <c r="FE115" s="1">
        <v>4482.0008985603099</v>
      </c>
      <c r="FF115" s="1">
        <v>4630.40195376468</v>
      </c>
      <c r="FG115" s="1">
        <v>2955.3419115498</v>
      </c>
      <c r="FH115" s="1">
        <v>3736.00060525555</v>
      </c>
      <c r="FI115" s="1">
        <v>3154.6340714634598</v>
      </c>
      <c r="FJ115" s="1">
        <v>10682.865201062299</v>
      </c>
      <c r="FK115" s="1">
        <v>5922.88336975935</v>
      </c>
      <c r="FL115" s="1">
        <v>7024.1441847680398</v>
      </c>
      <c r="FM115" s="1">
        <v>8867.3858007549898</v>
      </c>
      <c r="FN115" s="1">
        <v>7895.3050433090202</v>
      </c>
      <c r="FO115" s="1">
        <v>5626.9251196322903</v>
      </c>
      <c r="FP115" s="1">
        <v>3372.2640059306</v>
      </c>
      <c r="FQ115" s="1">
        <v>5885.70925103839</v>
      </c>
      <c r="FR115" s="1">
        <v>6325.7700591150497</v>
      </c>
      <c r="FS115" s="1">
        <v>10578.640110590401</v>
      </c>
      <c r="FT115" s="1">
        <v>4869.7416414721802</v>
      </c>
      <c r="FU115" s="1">
        <v>5954.5230555395501</v>
      </c>
      <c r="FV115" s="1">
        <v>4584.1129889346703</v>
      </c>
      <c r="FW115" s="1">
        <v>17922.1801252931</v>
      </c>
      <c r="FX115" s="1">
        <v>3259.8350363498798</v>
      </c>
      <c r="FY115" s="1">
        <v>4022.67129225902</v>
      </c>
      <c r="FZ115" s="1">
        <v>5140.8235157261897</v>
      </c>
      <c r="GA115" s="1">
        <v>5099.9323252343402</v>
      </c>
      <c r="GB115" s="1">
        <v>5443.3099045806002</v>
      </c>
      <c r="GC115" s="1">
        <v>7556.4191399009196</v>
      </c>
      <c r="GD115" s="1">
        <v>15698.2489521977</v>
      </c>
      <c r="GE115" s="1">
        <v>7725.8919470482697</v>
      </c>
      <c r="GF115" s="1">
        <v>3877.6253854474799</v>
      </c>
      <c r="GG115" s="1">
        <v>10957.0942125612</v>
      </c>
      <c r="GH115" s="1">
        <v>4803.5562033471597</v>
      </c>
      <c r="GI115" s="1">
        <v>9245.4499020057992</v>
      </c>
      <c r="GJ115" s="1">
        <v>12763.3612287087</v>
      </c>
      <c r="GK115" s="1">
        <v>9275.7112215622401</v>
      </c>
      <c r="GL115" s="1">
        <v>6466.5266372565402</v>
      </c>
      <c r="GM115" s="1">
        <v>11291.267697823099</v>
      </c>
      <c r="GN115" s="1">
        <v>3955.9709195671699</v>
      </c>
      <c r="GO115" s="1">
        <v>5198.1250162302103</v>
      </c>
      <c r="GP115" s="1">
        <v>5950.0739706574104</v>
      </c>
      <c r="GQ115" s="1">
        <v>10334.0846672475</v>
      </c>
      <c r="GR115" s="1">
        <v>11204.0318834257</v>
      </c>
      <c r="GS115" s="1">
        <v>4673.08686457559</v>
      </c>
      <c r="GT115" s="1">
        <v>3574.1403891565801</v>
      </c>
      <c r="GU115" s="1">
        <v>2554.3790585963102</v>
      </c>
      <c r="GV115" s="1">
        <v>6661.0018602167702</v>
      </c>
      <c r="GW115" s="1">
        <v>9439.3632535059296</v>
      </c>
      <c r="GX115" s="1">
        <v>7108.8866390460998</v>
      </c>
      <c r="GY115" s="1">
        <v>2961.6984347626799</v>
      </c>
      <c r="GZ115" s="1">
        <v>3048.7327594701401</v>
      </c>
      <c r="HA115" s="1">
        <v>4306.0677608651804</v>
      </c>
      <c r="HB115" s="1">
        <v>3454.19868517551</v>
      </c>
      <c r="HC115" s="1">
        <v>11644.581592492499</v>
      </c>
      <c r="HD115" s="1">
        <v>4505.3055028630397</v>
      </c>
      <c r="HE115" s="1">
        <v>3155.8771242802</v>
      </c>
      <c r="HF115" s="1">
        <v>6482.1068936521897</v>
      </c>
      <c r="HG115" s="1">
        <v>4197.3630521764799</v>
      </c>
      <c r="HH115" s="1">
        <v>5536.2635581036502</v>
      </c>
      <c r="HI115" s="1">
        <v>3328.8626185337298</v>
      </c>
      <c r="HJ115" s="1">
        <v>3717.2727721760398</v>
      </c>
      <c r="HK115" s="1">
        <v>3394.9430641867898</v>
      </c>
      <c r="HL115" s="1">
        <v>5871.5763634473997</v>
      </c>
      <c r="HM115" s="1">
        <v>7063.3465693153303</v>
      </c>
      <c r="HN115" s="1">
        <v>8955.1346300823097</v>
      </c>
      <c r="HO115" s="1">
        <v>5439.0940180347297</v>
      </c>
      <c r="HP115" s="1">
        <v>5318.9938247148502</v>
      </c>
      <c r="HQ115" s="1">
        <v>6241.4790195077803</v>
      </c>
      <c r="HR115" s="1">
        <v>5086.7132377920097</v>
      </c>
      <c r="HS115" s="1">
        <v>8004.0489118205096</v>
      </c>
      <c r="HT115" s="1">
        <v>5039.52012323697</v>
      </c>
      <c r="HU115" s="1">
        <v>7071.4735886937797</v>
      </c>
      <c r="HV115" s="1">
        <v>3925.1885259515302</v>
      </c>
      <c r="HW115" s="1">
        <v>4782.0827198670704</v>
      </c>
      <c r="HX115" s="1">
        <v>11121.360296811699</v>
      </c>
      <c r="HY115" s="1">
        <v>4077.3110334855101</v>
      </c>
      <c r="HZ115" s="1">
        <v>11141.006640436701</v>
      </c>
      <c r="IA115" s="1">
        <v>3038.3978783626399</v>
      </c>
      <c r="IB115" s="1">
        <v>5797.6650822997199</v>
      </c>
      <c r="IC115" s="1">
        <v>2879.8117405509802</v>
      </c>
      <c r="ID115" s="1">
        <v>2940.1019029986001</v>
      </c>
      <c r="IE115" s="1">
        <v>6722.56248882409</v>
      </c>
      <c r="IF115" s="1">
        <v>1708.7561574420699</v>
      </c>
      <c r="IG115" s="1">
        <v>5892.9274650574198</v>
      </c>
      <c r="IH115" s="1">
        <v>5636.4576289844999</v>
      </c>
      <c r="II115" s="1">
        <v>3333.7377671351001</v>
      </c>
    </row>
    <row r="116" spans="1:243" x14ac:dyDescent="0.25">
      <c r="A116" s="1" t="s">
        <v>1746</v>
      </c>
      <c r="B116" s="4" t="s">
        <v>526</v>
      </c>
      <c r="C116" s="4" t="s">
        <v>527</v>
      </c>
      <c r="D116" s="35">
        <v>2497723.4528626599</v>
      </c>
      <c r="E116" s="35">
        <v>3410302.5855361102</v>
      </c>
      <c r="F116" s="35">
        <v>2568652.68196679</v>
      </c>
      <c r="G116" s="35">
        <v>1524927.8080758499</v>
      </c>
      <c r="H116" s="35">
        <v>5187034.3262656899</v>
      </c>
      <c r="I116" s="35">
        <v>1026871.8377405599</v>
      </c>
      <c r="J116" s="35">
        <v>9427529.2125105895</v>
      </c>
      <c r="K116" s="35">
        <v>2835004.4087486998</v>
      </c>
      <c r="L116" s="35">
        <v>8737509.1869302392</v>
      </c>
      <c r="M116" s="35">
        <v>2327028.55829586</v>
      </c>
      <c r="N116" s="1">
        <v>6727079.2680603201</v>
      </c>
      <c r="O116" s="1">
        <v>3468388.3883155999</v>
      </c>
      <c r="P116" s="1">
        <v>2545260.9481490902</v>
      </c>
      <c r="Q116" s="1">
        <v>9023498.4881608598</v>
      </c>
      <c r="R116" s="1">
        <v>7575912.6713467902</v>
      </c>
      <c r="S116" s="1">
        <v>3390388.60850148</v>
      </c>
      <c r="T116" s="1">
        <v>6866742.4882064601</v>
      </c>
      <c r="U116" s="1">
        <v>2796070.2554277</v>
      </c>
      <c r="V116" s="1">
        <v>4230707.5709519796</v>
      </c>
      <c r="W116" s="1">
        <v>7217475.1048727101</v>
      </c>
      <c r="X116" s="1">
        <v>6395895.3171565896</v>
      </c>
      <c r="Y116" s="1">
        <v>4171155.2185227601</v>
      </c>
      <c r="Z116" s="1">
        <v>3058331.5594796301</v>
      </c>
      <c r="AA116" s="1">
        <v>12787798.2662181</v>
      </c>
      <c r="AB116" s="1">
        <v>3648121.0361781102</v>
      </c>
      <c r="AC116" s="1">
        <v>2965838.1659637601</v>
      </c>
      <c r="AD116" s="1">
        <v>1520129.6116452799</v>
      </c>
      <c r="AE116" s="1">
        <v>2109582.48598667</v>
      </c>
      <c r="AF116" s="1">
        <v>5775116.3410194702</v>
      </c>
      <c r="AG116" s="1">
        <v>3374313.7556042098</v>
      </c>
      <c r="AH116" s="1">
        <v>1867862.3468563801</v>
      </c>
      <c r="AI116" s="1">
        <v>5935949.6357643902</v>
      </c>
      <c r="AJ116" s="1">
        <v>1888042.9138704699</v>
      </c>
      <c r="AK116" s="1">
        <v>2136995.6893175198</v>
      </c>
      <c r="AL116" s="1">
        <v>2396293.7961236699</v>
      </c>
      <c r="AM116" s="1">
        <v>2468810.7923067501</v>
      </c>
      <c r="AN116" s="1">
        <v>5065009.8058402399</v>
      </c>
      <c r="AO116" s="1">
        <v>10582809.422413999</v>
      </c>
      <c r="AP116" s="1">
        <v>4231513.7681984901</v>
      </c>
      <c r="AQ116" s="1">
        <v>2466882.8440736099</v>
      </c>
      <c r="AR116" s="1">
        <v>1971264.5142858401</v>
      </c>
      <c r="AS116" s="1">
        <v>4756337.5749882096</v>
      </c>
      <c r="AT116" s="1">
        <v>4869688.2727922099</v>
      </c>
      <c r="AU116" s="1">
        <v>7425486.02624135</v>
      </c>
      <c r="AV116" s="1">
        <v>2776647.4635413201</v>
      </c>
      <c r="AW116" s="1">
        <v>4803991.4131472502</v>
      </c>
      <c r="AX116" s="1">
        <v>9749905.6575912107</v>
      </c>
      <c r="AY116" s="1">
        <v>10550589.4105084</v>
      </c>
      <c r="AZ116" s="1">
        <v>6323769.7812797604</v>
      </c>
      <c r="BA116" s="1">
        <v>3744117.1903136601</v>
      </c>
      <c r="BB116" s="1">
        <v>2531685.9625011999</v>
      </c>
      <c r="BC116" s="1">
        <v>3301897.5290101902</v>
      </c>
      <c r="BD116" s="1">
        <v>9201040.4930965602</v>
      </c>
      <c r="BE116" s="1">
        <v>3488754.7382521001</v>
      </c>
      <c r="BF116" s="1">
        <v>4668634.6067948304</v>
      </c>
      <c r="BG116" s="1">
        <v>2409038.5187585601</v>
      </c>
      <c r="BH116" s="1">
        <v>1508264.3289129999</v>
      </c>
      <c r="BI116" s="1">
        <v>2614667.8193427101</v>
      </c>
      <c r="BJ116" s="1">
        <v>10966732.1863479</v>
      </c>
      <c r="BK116" s="1">
        <v>3797952.6351592299</v>
      </c>
      <c r="BL116" s="1">
        <v>4082952.0324796299</v>
      </c>
      <c r="BM116" s="1">
        <v>9408193.6008464694</v>
      </c>
      <c r="BN116" s="1">
        <v>5133546.2450880604</v>
      </c>
      <c r="BO116" s="1">
        <v>3363005.7691863198</v>
      </c>
      <c r="BP116" s="1">
        <v>2800698.2779545998</v>
      </c>
      <c r="BQ116" s="1">
        <v>2731518.9234984498</v>
      </c>
      <c r="BR116" s="1">
        <v>4020841.7146063298</v>
      </c>
      <c r="BS116" s="1">
        <v>2866994.1274494501</v>
      </c>
      <c r="BT116" s="1">
        <v>5756652.4878691602</v>
      </c>
      <c r="BU116" s="1">
        <v>2839357.5736167999</v>
      </c>
      <c r="BV116" s="1">
        <v>4598298.66522785</v>
      </c>
      <c r="BW116" s="1">
        <v>3281669.9258492999</v>
      </c>
      <c r="BX116" s="1">
        <v>10918358.846779199</v>
      </c>
      <c r="BY116" s="1">
        <v>1856839.7124475001</v>
      </c>
      <c r="BZ116" s="1">
        <v>2845676.9501279001</v>
      </c>
      <c r="CA116" s="1">
        <v>2617011.92954265</v>
      </c>
      <c r="CB116" s="1">
        <v>2255541.5511365901</v>
      </c>
      <c r="CC116" s="1">
        <v>2985846.9928703299</v>
      </c>
      <c r="CD116" s="1">
        <v>4861541.1487995004</v>
      </c>
      <c r="CE116" s="1">
        <v>2235519.5910018701</v>
      </c>
      <c r="CF116" s="1">
        <v>6624764.4681265401</v>
      </c>
      <c r="CG116" s="1">
        <v>6806243.1599857602</v>
      </c>
      <c r="CH116" s="1">
        <v>5726180.7664103499</v>
      </c>
      <c r="CI116" s="1">
        <v>5697476.4195677498</v>
      </c>
      <c r="CJ116" s="1">
        <v>1507460.3589924099</v>
      </c>
      <c r="CK116" s="1">
        <v>1678102.8073054999</v>
      </c>
      <c r="CL116" s="1">
        <v>4281904.64731111</v>
      </c>
      <c r="CM116" s="1">
        <v>4848284.61988125</v>
      </c>
      <c r="CN116" s="1">
        <v>2249892.9377410901</v>
      </c>
      <c r="CO116" s="1">
        <v>3602316.4104061401</v>
      </c>
      <c r="CP116" s="1">
        <v>8209510.5835164702</v>
      </c>
      <c r="CQ116" s="1">
        <v>9059105.3668411206</v>
      </c>
      <c r="CR116" s="1">
        <v>3547483.4544265098</v>
      </c>
      <c r="CS116" s="1">
        <v>5152187.1685547503</v>
      </c>
      <c r="CT116" s="1">
        <v>1784739.0038600999</v>
      </c>
      <c r="CU116" s="1">
        <v>1012641.15591744</v>
      </c>
      <c r="CV116" s="1">
        <v>1785767.27788326</v>
      </c>
      <c r="CW116" s="1">
        <v>6948086.0615839697</v>
      </c>
      <c r="CX116" s="1">
        <v>1735429.67907626</v>
      </c>
      <c r="CY116" s="1">
        <v>6185401.2565068603</v>
      </c>
      <c r="CZ116" s="1">
        <v>2953883.6372169</v>
      </c>
      <c r="DA116" s="1">
        <v>4075489.0366165601</v>
      </c>
      <c r="DB116" s="1">
        <v>8168089.2159555899</v>
      </c>
      <c r="DC116" s="1">
        <v>2173427.76085079</v>
      </c>
      <c r="DD116" s="1">
        <v>6378895.2073443905</v>
      </c>
      <c r="DE116" s="1">
        <v>5258176.5410355097</v>
      </c>
      <c r="DF116" s="1">
        <v>2532252.4580415701</v>
      </c>
      <c r="DG116" s="1">
        <v>3717585.66969408</v>
      </c>
      <c r="DH116" s="1">
        <v>4120880.1090923301</v>
      </c>
      <c r="DI116" s="1">
        <v>4282822.89240776</v>
      </c>
      <c r="DJ116" s="1">
        <v>5080160.9870946296</v>
      </c>
      <c r="DK116" s="1">
        <v>2450225.2953715101</v>
      </c>
      <c r="DL116" s="1">
        <v>4890005.8662348902</v>
      </c>
      <c r="DM116" s="1">
        <v>2733630.43138442</v>
      </c>
      <c r="DN116" s="1">
        <v>11394052.881130399</v>
      </c>
      <c r="DO116" s="1">
        <v>4493875.1746413903</v>
      </c>
      <c r="DP116" s="1">
        <v>3180716.5242739301</v>
      </c>
      <c r="DQ116" s="1">
        <v>4576037.6683423501</v>
      </c>
      <c r="DR116" s="1">
        <v>803477.90078766702</v>
      </c>
      <c r="DS116" s="1">
        <v>17591124.577264201</v>
      </c>
      <c r="DT116" s="1">
        <v>1882808.1084576901</v>
      </c>
      <c r="DU116" s="1">
        <v>6175718.5732136099</v>
      </c>
      <c r="DV116" s="1">
        <v>8113385.9363695504</v>
      </c>
      <c r="DW116" s="1">
        <v>794968.00435490406</v>
      </c>
      <c r="DX116" s="1">
        <v>6515969.3084108196</v>
      </c>
      <c r="DY116" s="1">
        <v>2859871.0326812398</v>
      </c>
      <c r="DZ116" s="1">
        <v>1951549.0712867901</v>
      </c>
      <c r="EA116" s="1">
        <v>2735909.0017408198</v>
      </c>
      <c r="EB116" s="1">
        <v>4537022.7831734596</v>
      </c>
      <c r="EC116" s="1">
        <v>5848528.0239867102</v>
      </c>
      <c r="ED116" s="1">
        <v>5148824.1667591399</v>
      </c>
      <c r="EE116" s="1">
        <v>2029744.3084777601</v>
      </c>
      <c r="EF116" s="1">
        <v>1419494.18596269</v>
      </c>
      <c r="EG116" s="1">
        <v>2611511.6589084598</v>
      </c>
      <c r="EH116" s="1">
        <v>1219624.81794062</v>
      </c>
      <c r="EI116" s="1">
        <v>7069942.3657177296</v>
      </c>
      <c r="EJ116" s="1">
        <v>3020769.7473878302</v>
      </c>
      <c r="EK116" s="1">
        <v>1607988.3418361</v>
      </c>
      <c r="EL116" s="1">
        <v>2372899.4270015899</v>
      </c>
      <c r="EM116" s="1">
        <v>2874641.2118733898</v>
      </c>
      <c r="EN116" s="1">
        <v>4134954.78945173</v>
      </c>
      <c r="EO116" s="1">
        <v>1345093.1979463401</v>
      </c>
      <c r="EP116" s="1">
        <v>8445473.2464634404</v>
      </c>
      <c r="EQ116" s="1">
        <v>4894125.62558778</v>
      </c>
      <c r="ER116" s="1">
        <v>3102170.4717397699</v>
      </c>
      <c r="ES116" s="1">
        <v>3394227.3903221702</v>
      </c>
      <c r="ET116" s="1">
        <v>6429665.4186926801</v>
      </c>
      <c r="EU116" s="1">
        <v>2862952.4690889101</v>
      </c>
      <c r="EV116" s="1">
        <v>2072416.7846629899</v>
      </c>
      <c r="EW116" s="1">
        <v>3279897.4627473098</v>
      </c>
      <c r="EX116" s="1">
        <v>2892742.97511476</v>
      </c>
      <c r="EY116" s="1">
        <v>3412546.2296565799</v>
      </c>
      <c r="EZ116" s="1">
        <v>7098529.8108469304</v>
      </c>
      <c r="FA116" s="1">
        <v>1306836.0771195099</v>
      </c>
      <c r="FB116" s="1">
        <v>3498914.70766254</v>
      </c>
      <c r="FC116" s="1">
        <v>2286411.3512916099</v>
      </c>
      <c r="FD116" s="1">
        <v>1903561.80754242</v>
      </c>
      <c r="FE116" s="1">
        <v>3137406.3856740799</v>
      </c>
      <c r="FF116" s="1">
        <v>1492658.14805218</v>
      </c>
      <c r="FG116" s="1">
        <v>1734501.8418253399</v>
      </c>
      <c r="FH116" s="1">
        <v>4877945.1917707901</v>
      </c>
      <c r="FI116" s="1">
        <v>11034699.705060201</v>
      </c>
      <c r="FJ116" s="1">
        <v>9182378.3752315491</v>
      </c>
      <c r="FK116" s="1">
        <v>2113188.7739220499</v>
      </c>
      <c r="FL116" s="1">
        <v>2170984.7649656399</v>
      </c>
      <c r="FM116" s="1">
        <v>7105503.5740863401</v>
      </c>
      <c r="FN116" s="1">
        <v>9208333.3667548392</v>
      </c>
      <c r="FO116" s="1">
        <v>2789250.56240584</v>
      </c>
      <c r="FP116" s="1">
        <v>6970680.2377033504</v>
      </c>
      <c r="FQ116" s="1">
        <v>1937938.2932583999</v>
      </c>
      <c r="FR116" s="1">
        <v>7288736.18747334</v>
      </c>
      <c r="FS116" s="1">
        <v>2732737.1777502098</v>
      </c>
      <c r="FT116" s="1">
        <v>1910577.9755098401</v>
      </c>
      <c r="FU116" s="1">
        <v>945906.34986138495</v>
      </c>
      <c r="FV116" s="1">
        <v>7644987.2115356596</v>
      </c>
      <c r="FW116" s="1">
        <v>2283400.2631649198</v>
      </c>
      <c r="FX116" s="1">
        <v>2950643.96145591</v>
      </c>
      <c r="FY116" s="1">
        <v>3359406.6270611598</v>
      </c>
      <c r="FZ116" s="1">
        <v>1847638.43863858</v>
      </c>
      <c r="GA116" s="1">
        <v>3741397.5257562599</v>
      </c>
      <c r="GB116" s="1">
        <v>1352545.1547590401</v>
      </c>
      <c r="GC116" s="1">
        <v>2393911.8742744802</v>
      </c>
      <c r="GD116" s="1">
        <v>11514790.5521082</v>
      </c>
      <c r="GE116" s="1">
        <v>3104561.87756579</v>
      </c>
      <c r="GF116" s="1">
        <v>3308133.5659028501</v>
      </c>
      <c r="GG116" s="1">
        <v>10078718.3237506</v>
      </c>
      <c r="GH116" s="1">
        <v>4298831.1461762004</v>
      </c>
      <c r="GI116" s="1">
        <v>2770684.6816891101</v>
      </c>
      <c r="GJ116" s="1">
        <v>3756303.90063396</v>
      </c>
      <c r="GK116" s="1">
        <v>4168204.4337659501</v>
      </c>
      <c r="GL116" s="1">
        <v>4571488.5842320099</v>
      </c>
      <c r="GM116" s="1">
        <v>1340402.2520817099</v>
      </c>
      <c r="GN116" s="1">
        <v>773872.89825771004</v>
      </c>
      <c r="GO116" s="1">
        <v>1399193.34609549</v>
      </c>
      <c r="GP116" s="1">
        <v>2538016.26017546</v>
      </c>
      <c r="GQ116" s="1">
        <v>8493993.6001416892</v>
      </c>
      <c r="GR116" s="1">
        <v>5598197.3902986003</v>
      </c>
      <c r="GS116" s="1">
        <v>3844474.45161867</v>
      </c>
      <c r="GT116" s="1">
        <v>1506528.92628336</v>
      </c>
      <c r="GU116" s="1">
        <v>12635521.1460503</v>
      </c>
      <c r="GV116" s="1">
        <v>3321531.8067278299</v>
      </c>
      <c r="GW116" s="1">
        <v>8772285.9368821401</v>
      </c>
      <c r="GX116" s="1">
        <v>2145257.15682363</v>
      </c>
      <c r="GY116" s="1">
        <v>5728828.5207152702</v>
      </c>
      <c r="GZ116" s="1">
        <v>2749353.8978721602</v>
      </c>
      <c r="HA116" s="1">
        <v>1629096.34521401</v>
      </c>
      <c r="HB116" s="1">
        <v>1928036.5046157299</v>
      </c>
      <c r="HC116" s="1">
        <v>3947660.5356229399</v>
      </c>
      <c r="HD116" s="1">
        <v>1677088.04248315</v>
      </c>
      <c r="HE116" s="1">
        <v>941987.62484959303</v>
      </c>
      <c r="HF116" s="1">
        <v>2639411.9969946998</v>
      </c>
      <c r="HG116" s="1">
        <v>2376792.8911637701</v>
      </c>
      <c r="HH116" s="1">
        <v>3145042.1548270099</v>
      </c>
      <c r="HI116" s="1">
        <v>4197478.98237726</v>
      </c>
      <c r="HJ116" s="1">
        <v>2149185.1368126301</v>
      </c>
      <c r="HK116" s="1">
        <v>2141468.6899354402</v>
      </c>
      <c r="HL116" s="1">
        <v>2200763.29078699</v>
      </c>
      <c r="HM116" s="1">
        <v>2146495.20495803</v>
      </c>
      <c r="HN116" s="1">
        <v>2108934.1329355999</v>
      </c>
      <c r="HO116" s="1">
        <v>2651009.7150316099</v>
      </c>
      <c r="HP116" s="1">
        <v>2324421.98166489</v>
      </c>
      <c r="HQ116" s="1">
        <v>4288715.98989233</v>
      </c>
      <c r="HR116" s="1">
        <v>1825663.33926969</v>
      </c>
      <c r="HS116" s="1">
        <v>1715597.55406414</v>
      </c>
      <c r="HT116" s="1">
        <v>4035569.2905869801</v>
      </c>
      <c r="HU116" s="1">
        <v>1829770.80931383</v>
      </c>
      <c r="HV116" s="1">
        <v>1134053.7766851799</v>
      </c>
      <c r="HW116" s="1">
        <v>3066306.6170133902</v>
      </c>
      <c r="HX116" s="1">
        <v>1313263.35025104</v>
      </c>
      <c r="HY116" s="1">
        <v>2604455.06999517</v>
      </c>
      <c r="HZ116" s="1">
        <v>1991316.4154009901</v>
      </c>
      <c r="IA116" s="1">
        <v>4115469.5225571198</v>
      </c>
      <c r="IB116" s="1">
        <v>2590090.30962484</v>
      </c>
      <c r="IC116" s="1">
        <v>769219.20572380105</v>
      </c>
      <c r="ID116" s="1">
        <v>1988183.3150436201</v>
      </c>
      <c r="IE116" s="1">
        <v>2489952.7274671099</v>
      </c>
      <c r="IF116" s="1">
        <v>2164097.2764083399</v>
      </c>
      <c r="IG116" s="1">
        <v>5723684.3002739996</v>
      </c>
      <c r="IH116" s="1">
        <v>2015835.22468103</v>
      </c>
      <c r="II116" s="1">
        <v>9535378.0195170194</v>
      </c>
    </row>
    <row r="117" spans="1:243" x14ac:dyDescent="0.25">
      <c r="A117" s="1" t="s">
        <v>1748</v>
      </c>
      <c r="B117" s="4" t="s">
        <v>531</v>
      </c>
      <c r="C117" s="4" t="s">
        <v>532</v>
      </c>
      <c r="D117" s="35" t="s">
        <v>0</v>
      </c>
      <c r="E117" s="35" t="s">
        <v>0</v>
      </c>
      <c r="F117" s="35" t="s">
        <v>0</v>
      </c>
      <c r="G117" s="35" t="s">
        <v>0</v>
      </c>
      <c r="H117" s="35" t="s">
        <v>0</v>
      </c>
      <c r="I117" s="35" t="s">
        <v>0</v>
      </c>
      <c r="J117" s="35" t="s">
        <v>0</v>
      </c>
      <c r="K117" s="35" t="s">
        <v>0</v>
      </c>
      <c r="L117" s="35" t="s">
        <v>0</v>
      </c>
      <c r="M117" s="35" t="s">
        <v>0</v>
      </c>
      <c r="N117" s="1" t="s">
        <v>0</v>
      </c>
      <c r="O117" s="1" t="s">
        <v>0</v>
      </c>
      <c r="P117" s="1" t="s">
        <v>0</v>
      </c>
      <c r="Q117" s="1" t="s">
        <v>0</v>
      </c>
      <c r="R117" s="1" t="s">
        <v>0</v>
      </c>
      <c r="S117" s="1" t="s">
        <v>0</v>
      </c>
      <c r="T117" s="1" t="s">
        <v>0</v>
      </c>
      <c r="U117" s="1" t="s">
        <v>0</v>
      </c>
      <c r="V117" s="1" t="s">
        <v>0</v>
      </c>
      <c r="W117" s="1" t="s">
        <v>0</v>
      </c>
      <c r="X117" s="1" t="s">
        <v>0</v>
      </c>
      <c r="Y117" s="1" t="s">
        <v>0</v>
      </c>
      <c r="Z117" s="1" t="s">
        <v>0</v>
      </c>
      <c r="AA117" s="1" t="s">
        <v>0</v>
      </c>
      <c r="AB117" s="1" t="s">
        <v>0</v>
      </c>
      <c r="AC117" s="1" t="s">
        <v>0</v>
      </c>
      <c r="AD117" s="1" t="s">
        <v>0</v>
      </c>
      <c r="AE117" s="1" t="s">
        <v>0</v>
      </c>
      <c r="AF117" s="1" t="s">
        <v>0</v>
      </c>
      <c r="AG117" s="1" t="s">
        <v>0</v>
      </c>
      <c r="AH117" s="1" t="s">
        <v>0</v>
      </c>
      <c r="AI117" s="1" t="s">
        <v>0</v>
      </c>
      <c r="AJ117" s="1" t="s">
        <v>0</v>
      </c>
      <c r="AK117" s="1" t="s">
        <v>0</v>
      </c>
      <c r="AL117" s="1" t="s">
        <v>0</v>
      </c>
      <c r="AM117" s="1" t="s">
        <v>0</v>
      </c>
      <c r="AN117" s="1" t="s">
        <v>0</v>
      </c>
      <c r="AO117" s="1" t="s">
        <v>0</v>
      </c>
      <c r="AP117" s="1" t="s">
        <v>0</v>
      </c>
      <c r="AQ117" s="1" t="s">
        <v>0</v>
      </c>
      <c r="AR117" s="1" t="s">
        <v>0</v>
      </c>
      <c r="AS117" s="1" t="s">
        <v>0</v>
      </c>
      <c r="AT117" s="1" t="s">
        <v>0</v>
      </c>
      <c r="AU117" s="1" t="s">
        <v>0</v>
      </c>
      <c r="AV117" s="1" t="s">
        <v>0</v>
      </c>
      <c r="AW117" s="1" t="s">
        <v>0</v>
      </c>
      <c r="AX117" s="1" t="s">
        <v>0</v>
      </c>
      <c r="AY117" s="1" t="s">
        <v>0</v>
      </c>
      <c r="AZ117" s="1" t="s">
        <v>0</v>
      </c>
      <c r="BA117" s="1" t="s">
        <v>0</v>
      </c>
      <c r="BB117" s="1" t="s">
        <v>0</v>
      </c>
      <c r="BC117" s="1" t="s">
        <v>0</v>
      </c>
      <c r="BD117" s="1" t="s">
        <v>0</v>
      </c>
      <c r="BE117" s="1" t="s">
        <v>0</v>
      </c>
      <c r="BF117" s="1" t="s">
        <v>0</v>
      </c>
      <c r="BG117" s="1" t="s">
        <v>0</v>
      </c>
      <c r="BH117" s="1" t="s">
        <v>0</v>
      </c>
      <c r="BI117" s="1" t="s">
        <v>0</v>
      </c>
      <c r="BJ117" s="1" t="s">
        <v>0</v>
      </c>
      <c r="BK117" s="1" t="s">
        <v>0</v>
      </c>
      <c r="BL117" s="1" t="s">
        <v>0</v>
      </c>
      <c r="BM117" s="1" t="s">
        <v>0</v>
      </c>
      <c r="BN117" s="1" t="s">
        <v>0</v>
      </c>
      <c r="BO117" s="1" t="s">
        <v>0</v>
      </c>
      <c r="BP117" s="1" t="s">
        <v>0</v>
      </c>
      <c r="BQ117" s="1" t="s">
        <v>0</v>
      </c>
      <c r="BR117" s="1" t="s">
        <v>0</v>
      </c>
      <c r="BS117" s="1" t="s">
        <v>0</v>
      </c>
      <c r="BT117" s="1" t="s">
        <v>0</v>
      </c>
      <c r="BU117" s="1" t="s">
        <v>0</v>
      </c>
      <c r="BV117" s="1" t="s">
        <v>0</v>
      </c>
      <c r="BW117" s="1" t="s">
        <v>0</v>
      </c>
      <c r="BX117" s="1" t="s">
        <v>0</v>
      </c>
      <c r="BY117" s="1" t="s">
        <v>0</v>
      </c>
      <c r="BZ117" s="1" t="s">
        <v>0</v>
      </c>
      <c r="CA117" s="1" t="s">
        <v>0</v>
      </c>
      <c r="CB117" s="1" t="s">
        <v>0</v>
      </c>
      <c r="CC117" s="1" t="s">
        <v>0</v>
      </c>
      <c r="CD117" s="1" t="s">
        <v>0</v>
      </c>
      <c r="CE117" s="1" t="s">
        <v>0</v>
      </c>
      <c r="CF117" s="1" t="s">
        <v>0</v>
      </c>
      <c r="CG117" s="1" t="s">
        <v>0</v>
      </c>
      <c r="CH117" s="1" t="s">
        <v>0</v>
      </c>
      <c r="CI117" s="1" t="s">
        <v>0</v>
      </c>
      <c r="CJ117" s="1" t="s">
        <v>0</v>
      </c>
      <c r="CK117" s="1" t="s">
        <v>0</v>
      </c>
      <c r="CL117" s="1" t="s">
        <v>0</v>
      </c>
      <c r="CM117" s="1" t="s">
        <v>0</v>
      </c>
      <c r="CN117" s="1" t="s">
        <v>0</v>
      </c>
      <c r="CO117" s="1" t="s">
        <v>0</v>
      </c>
      <c r="CP117" s="1" t="s">
        <v>0</v>
      </c>
      <c r="CQ117" s="1" t="s">
        <v>0</v>
      </c>
      <c r="CR117" s="1" t="s">
        <v>0</v>
      </c>
      <c r="CS117" s="1" t="s">
        <v>0</v>
      </c>
      <c r="CT117" s="1" t="s">
        <v>0</v>
      </c>
      <c r="CU117" s="1" t="s">
        <v>0</v>
      </c>
      <c r="CV117" s="1" t="s">
        <v>0</v>
      </c>
      <c r="CW117" s="1" t="s">
        <v>0</v>
      </c>
      <c r="CX117" s="1" t="s">
        <v>0</v>
      </c>
      <c r="CY117" s="1" t="s">
        <v>0</v>
      </c>
      <c r="CZ117" s="1" t="s">
        <v>0</v>
      </c>
      <c r="DA117" s="1" t="s">
        <v>0</v>
      </c>
      <c r="DB117" s="1" t="s">
        <v>0</v>
      </c>
      <c r="DC117" s="1" t="s">
        <v>0</v>
      </c>
      <c r="DD117" s="1" t="s">
        <v>0</v>
      </c>
      <c r="DE117" s="1" t="s">
        <v>0</v>
      </c>
      <c r="DF117" s="1" t="s">
        <v>0</v>
      </c>
      <c r="DG117" s="1" t="s">
        <v>0</v>
      </c>
      <c r="DH117" s="1" t="s">
        <v>0</v>
      </c>
      <c r="DI117" s="1" t="s">
        <v>0</v>
      </c>
      <c r="DJ117" s="1" t="s">
        <v>0</v>
      </c>
      <c r="DK117" s="1" t="s">
        <v>0</v>
      </c>
      <c r="DL117" s="1" t="s">
        <v>0</v>
      </c>
      <c r="DM117" s="1" t="s">
        <v>0</v>
      </c>
      <c r="DN117" s="1" t="s">
        <v>0</v>
      </c>
      <c r="DO117" s="1" t="s">
        <v>0</v>
      </c>
      <c r="DP117" s="1" t="s">
        <v>0</v>
      </c>
      <c r="DQ117" s="1" t="s">
        <v>0</v>
      </c>
      <c r="DR117" s="1" t="s">
        <v>0</v>
      </c>
      <c r="DS117" s="1" t="s">
        <v>0</v>
      </c>
      <c r="DT117" s="1" t="s">
        <v>0</v>
      </c>
      <c r="DU117" s="1" t="s">
        <v>0</v>
      </c>
      <c r="DV117" s="1" t="s">
        <v>0</v>
      </c>
      <c r="DW117" s="1" t="s">
        <v>0</v>
      </c>
      <c r="DX117" s="1" t="s">
        <v>0</v>
      </c>
      <c r="DY117" s="1" t="s">
        <v>0</v>
      </c>
      <c r="DZ117" s="1" t="s">
        <v>0</v>
      </c>
      <c r="EA117" s="1" t="s">
        <v>0</v>
      </c>
      <c r="EB117" s="1" t="s">
        <v>0</v>
      </c>
      <c r="EC117" s="1" t="s">
        <v>0</v>
      </c>
      <c r="ED117" s="1" t="s">
        <v>0</v>
      </c>
      <c r="EE117" s="1" t="s">
        <v>0</v>
      </c>
      <c r="EF117" s="1" t="s">
        <v>0</v>
      </c>
      <c r="EG117" s="1" t="s">
        <v>0</v>
      </c>
      <c r="EH117" s="1" t="s">
        <v>0</v>
      </c>
      <c r="EI117" s="1" t="s">
        <v>0</v>
      </c>
      <c r="EJ117" s="1" t="s">
        <v>0</v>
      </c>
      <c r="EK117" s="1" t="s">
        <v>0</v>
      </c>
      <c r="EL117" s="1" t="s">
        <v>0</v>
      </c>
      <c r="EM117" s="1" t="s">
        <v>0</v>
      </c>
      <c r="EN117" s="1" t="s">
        <v>0</v>
      </c>
      <c r="EO117" s="1" t="s">
        <v>0</v>
      </c>
      <c r="EP117" s="1" t="s">
        <v>0</v>
      </c>
      <c r="EQ117" s="1" t="s">
        <v>0</v>
      </c>
      <c r="ER117" s="1" t="s">
        <v>0</v>
      </c>
      <c r="ES117" s="1" t="s">
        <v>0</v>
      </c>
      <c r="ET117" s="1" t="s">
        <v>0</v>
      </c>
      <c r="EU117" s="1" t="s">
        <v>0</v>
      </c>
      <c r="EV117" s="1" t="s">
        <v>0</v>
      </c>
      <c r="EW117" s="1" t="s">
        <v>0</v>
      </c>
      <c r="EX117" s="1" t="s">
        <v>0</v>
      </c>
      <c r="EY117" s="1" t="s">
        <v>0</v>
      </c>
      <c r="EZ117" s="1" t="s">
        <v>0</v>
      </c>
      <c r="FA117" s="1" t="s">
        <v>0</v>
      </c>
      <c r="FB117" s="1" t="s">
        <v>0</v>
      </c>
      <c r="FC117" s="1" t="s">
        <v>0</v>
      </c>
      <c r="FD117" s="1" t="s">
        <v>0</v>
      </c>
      <c r="FE117" s="1" t="s">
        <v>0</v>
      </c>
      <c r="FF117" s="1" t="s">
        <v>0</v>
      </c>
      <c r="FG117" s="1" t="s">
        <v>0</v>
      </c>
      <c r="FH117" s="1" t="s">
        <v>0</v>
      </c>
      <c r="FI117" s="1" t="s">
        <v>0</v>
      </c>
      <c r="FJ117" s="1" t="s">
        <v>0</v>
      </c>
      <c r="FK117" s="1" t="s">
        <v>0</v>
      </c>
      <c r="FL117" s="1" t="s">
        <v>0</v>
      </c>
      <c r="FM117" s="1" t="s">
        <v>0</v>
      </c>
      <c r="FN117" s="1" t="s">
        <v>0</v>
      </c>
      <c r="FO117" s="1" t="s">
        <v>0</v>
      </c>
      <c r="FP117" s="1" t="s">
        <v>0</v>
      </c>
      <c r="FQ117" s="1" t="s">
        <v>0</v>
      </c>
      <c r="FR117" s="1" t="s">
        <v>0</v>
      </c>
      <c r="FS117" s="1" t="s">
        <v>0</v>
      </c>
      <c r="FT117" s="1" t="s">
        <v>0</v>
      </c>
      <c r="FU117" s="1" t="s">
        <v>0</v>
      </c>
      <c r="FV117" s="1" t="s">
        <v>0</v>
      </c>
      <c r="FW117" s="1" t="s">
        <v>0</v>
      </c>
      <c r="FX117" s="1" t="s">
        <v>0</v>
      </c>
      <c r="FY117" s="1" t="s">
        <v>0</v>
      </c>
      <c r="FZ117" s="1" t="s">
        <v>0</v>
      </c>
      <c r="GA117" s="1" t="s">
        <v>0</v>
      </c>
      <c r="GB117" s="1" t="s">
        <v>0</v>
      </c>
      <c r="GC117" s="1" t="s">
        <v>0</v>
      </c>
      <c r="GD117" s="1" t="s">
        <v>0</v>
      </c>
      <c r="GE117" s="1" t="s">
        <v>0</v>
      </c>
      <c r="GF117" s="1" t="s">
        <v>0</v>
      </c>
      <c r="GG117" s="1" t="s">
        <v>0</v>
      </c>
      <c r="GH117" s="1" t="s">
        <v>0</v>
      </c>
      <c r="GI117" s="1" t="s">
        <v>0</v>
      </c>
      <c r="GJ117" s="1" t="s">
        <v>0</v>
      </c>
      <c r="GK117" s="1" t="s">
        <v>0</v>
      </c>
      <c r="GL117" s="1" t="s">
        <v>0</v>
      </c>
      <c r="GM117" s="1" t="s">
        <v>0</v>
      </c>
      <c r="GN117" s="1" t="s">
        <v>0</v>
      </c>
      <c r="GO117" s="1" t="s">
        <v>0</v>
      </c>
      <c r="GP117" s="1" t="s">
        <v>0</v>
      </c>
      <c r="GQ117" s="1" t="s">
        <v>0</v>
      </c>
      <c r="GR117" s="1" t="s">
        <v>0</v>
      </c>
      <c r="GS117" s="1" t="s">
        <v>0</v>
      </c>
      <c r="GT117" s="1" t="s">
        <v>0</v>
      </c>
      <c r="GU117" s="1" t="s">
        <v>0</v>
      </c>
      <c r="GV117" s="1" t="s">
        <v>0</v>
      </c>
      <c r="GW117" s="1" t="s">
        <v>0</v>
      </c>
      <c r="GX117" s="1" t="s">
        <v>0</v>
      </c>
      <c r="GY117" s="1" t="s">
        <v>0</v>
      </c>
      <c r="GZ117" s="1" t="s">
        <v>0</v>
      </c>
      <c r="HA117" s="1" t="s">
        <v>0</v>
      </c>
      <c r="HB117" s="1" t="s">
        <v>0</v>
      </c>
      <c r="HC117" s="1" t="s">
        <v>0</v>
      </c>
      <c r="HD117" s="1" t="s">
        <v>0</v>
      </c>
      <c r="HE117" s="1" t="s">
        <v>0</v>
      </c>
      <c r="HF117" s="1" t="s">
        <v>0</v>
      </c>
      <c r="HG117" s="1" t="s">
        <v>0</v>
      </c>
      <c r="HH117" s="1" t="s">
        <v>0</v>
      </c>
      <c r="HI117" s="1" t="s">
        <v>0</v>
      </c>
      <c r="HJ117" s="1" t="s">
        <v>0</v>
      </c>
      <c r="HK117" s="1" t="s">
        <v>0</v>
      </c>
      <c r="HL117" s="1" t="s">
        <v>0</v>
      </c>
      <c r="HM117" s="1" t="s">
        <v>0</v>
      </c>
      <c r="HN117" s="1" t="s">
        <v>0</v>
      </c>
      <c r="HO117" s="1" t="s">
        <v>0</v>
      </c>
      <c r="HP117" s="1" t="s">
        <v>0</v>
      </c>
      <c r="HQ117" s="1" t="s">
        <v>0</v>
      </c>
      <c r="HR117" s="1" t="s">
        <v>0</v>
      </c>
      <c r="HS117" s="1" t="s">
        <v>0</v>
      </c>
      <c r="HT117" s="1" t="s">
        <v>0</v>
      </c>
      <c r="HU117" s="1" t="s">
        <v>0</v>
      </c>
      <c r="HV117" s="1" t="s">
        <v>0</v>
      </c>
      <c r="HW117" s="1" t="s">
        <v>0</v>
      </c>
      <c r="HX117" s="1" t="s">
        <v>0</v>
      </c>
      <c r="HY117" s="1" t="s">
        <v>0</v>
      </c>
      <c r="HZ117" s="1" t="s">
        <v>0</v>
      </c>
      <c r="IA117" s="1" t="s">
        <v>0</v>
      </c>
      <c r="IB117" s="1" t="s">
        <v>0</v>
      </c>
      <c r="IC117" s="1" t="s">
        <v>0</v>
      </c>
      <c r="ID117" s="1" t="s">
        <v>0</v>
      </c>
      <c r="IE117" s="1" t="s">
        <v>0</v>
      </c>
      <c r="IF117" s="1" t="s">
        <v>0</v>
      </c>
      <c r="IG117" s="1" t="s">
        <v>0</v>
      </c>
      <c r="IH117" s="1" t="s">
        <v>0</v>
      </c>
      <c r="II117" s="1" t="s">
        <v>0</v>
      </c>
    </row>
    <row r="118" spans="1:243" x14ac:dyDescent="0.25">
      <c r="A118" s="1" t="s">
        <v>1750</v>
      </c>
      <c r="B118" s="4" t="s">
        <v>536</v>
      </c>
      <c r="C118" s="4" t="s">
        <v>537</v>
      </c>
      <c r="D118" s="35">
        <v>37656346.743477702</v>
      </c>
      <c r="E118" s="35">
        <v>37020276.4165833</v>
      </c>
      <c r="F118" s="35">
        <v>41429063.715882398</v>
      </c>
      <c r="G118" s="35">
        <v>27843832.7055723</v>
      </c>
      <c r="H118" s="35">
        <v>162223916.15933901</v>
      </c>
      <c r="I118" s="35">
        <v>61844564.885240398</v>
      </c>
      <c r="J118" s="35">
        <v>138890890.13946599</v>
      </c>
      <c r="K118" s="35">
        <v>47079921.316622503</v>
      </c>
      <c r="L118" s="35">
        <v>37432916.520417199</v>
      </c>
      <c r="M118" s="35">
        <v>53989790.442732297</v>
      </c>
      <c r="N118" s="1">
        <v>67953990.721418694</v>
      </c>
      <c r="O118" s="1">
        <v>36277649.334862299</v>
      </c>
      <c r="P118" s="1">
        <v>19832118.379696202</v>
      </c>
      <c r="Q118" s="1">
        <v>32064427.735637002</v>
      </c>
      <c r="R118" s="1">
        <v>20105978.548475102</v>
      </c>
      <c r="S118" s="1">
        <v>26401819.649126198</v>
      </c>
      <c r="T118" s="1">
        <v>27323894.636930499</v>
      </c>
      <c r="U118" s="1">
        <v>16308654.1129202</v>
      </c>
      <c r="V118" s="1">
        <v>30778010.512178302</v>
      </c>
      <c r="W118" s="1">
        <v>42038319.193860203</v>
      </c>
      <c r="X118" s="1">
        <v>30578569.360782899</v>
      </c>
      <c r="Y118" s="1">
        <v>27698588.675198201</v>
      </c>
      <c r="Z118" s="1">
        <v>18420398.0047272</v>
      </c>
      <c r="AA118" s="1">
        <v>61708310.0992008</v>
      </c>
      <c r="AB118" s="1">
        <v>28509138.236522499</v>
      </c>
      <c r="AC118" s="1">
        <v>16414258.112102401</v>
      </c>
      <c r="AD118" s="1">
        <v>35995417.190345198</v>
      </c>
      <c r="AE118" s="1">
        <v>37435800.386293903</v>
      </c>
      <c r="AF118" s="1">
        <v>30025029.626662701</v>
      </c>
      <c r="AG118" s="1">
        <v>27118040.690358002</v>
      </c>
      <c r="AH118" s="1">
        <v>25414359.566776801</v>
      </c>
      <c r="AI118" s="1">
        <v>31437896.332084499</v>
      </c>
      <c r="AJ118" s="1">
        <v>30732388.590504698</v>
      </c>
      <c r="AK118" s="1">
        <v>38446779.0179912</v>
      </c>
      <c r="AL118" s="1">
        <v>20092264.9974216</v>
      </c>
      <c r="AM118" s="1">
        <v>24981968.7230139</v>
      </c>
      <c r="AN118" s="1">
        <v>24305758.207963001</v>
      </c>
      <c r="AO118" s="1">
        <v>83981027.959643006</v>
      </c>
      <c r="AP118" s="1">
        <v>20380474.930865102</v>
      </c>
      <c r="AQ118" s="1">
        <v>26066509.002613999</v>
      </c>
      <c r="AR118" s="1">
        <v>37689191.035517901</v>
      </c>
      <c r="AS118" s="1">
        <v>22978439.001449998</v>
      </c>
      <c r="AT118" s="1">
        <v>30618940.5166611</v>
      </c>
      <c r="AU118" s="1">
        <v>21274830.843402799</v>
      </c>
      <c r="AV118" s="1">
        <v>31665957.517024498</v>
      </c>
      <c r="AW118" s="1">
        <v>47667189.032799602</v>
      </c>
      <c r="AX118" s="1">
        <v>57404437.1844908</v>
      </c>
      <c r="AY118" s="1">
        <v>48983171.501335397</v>
      </c>
      <c r="AZ118" s="1">
        <v>45840502.716982797</v>
      </c>
      <c r="BA118" s="1">
        <v>33518580.194309399</v>
      </c>
      <c r="BB118" s="1">
        <v>31741076.504790001</v>
      </c>
      <c r="BC118" s="1">
        <v>39716786.918749101</v>
      </c>
      <c r="BD118" s="1">
        <v>43661866.131522797</v>
      </c>
      <c r="BE118" s="1">
        <v>28497845.447960898</v>
      </c>
      <c r="BF118" s="1">
        <v>34442942.806228697</v>
      </c>
      <c r="BG118" s="1">
        <v>25997808.680645801</v>
      </c>
      <c r="BH118" s="1">
        <v>35784260.832654603</v>
      </c>
      <c r="BI118" s="1">
        <v>35779424.1575763</v>
      </c>
      <c r="BJ118" s="1">
        <v>26233380.767457101</v>
      </c>
      <c r="BK118" s="1">
        <v>24960648.9549779</v>
      </c>
      <c r="BL118" s="1">
        <v>25142414.519765001</v>
      </c>
      <c r="BM118" s="1">
        <v>76550465.724586293</v>
      </c>
      <c r="BN118" s="1">
        <v>48523860.587983698</v>
      </c>
      <c r="BO118" s="1">
        <v>26004906.031247798</v>
      </c>
      <c r="BP118" s="1">
        <v>31275526.2196301</v>
      </c>
      <c r="BQ118" s="1">
        <v>45408077.658782303</v>
      </c>
      <c r="BR118" s="1">
        <v>57491087.907517403</v>
      </c>
      <c r="BS118" s="1">
        <v>25127185.0999077</v>
      </c>
      <c r="BT118" s="1">
        <v>36019247.433794603</v>
      </c>
      <c r="BU118" s="1">
        <v>24806934.177912299</v>
      </c>
      <c r="BV118" s="1">
        <v>34431277.504118599</v>
      </c>
      <c r="BW118" s="1">
        <v>44351959.717519298</v>
      </c>
      <c r="BX118" s="1">
        <v>40479473.906633303</v>
      </c>
      <c r="BY118" s="1">
        <v>36850504.936434597</v>
      </c>
      <c r="BZ118" s="1">
        <v>55008923.219871998</v>
      </c>
      <c r="CA118" s="1">
        <v>59994365.144321799</v>
      </c>
      <c r="CB118" s="1">
        <v>32687743.599828601</v>
      </c>
      <c r="CC118" s="1">
        <v>32463267.815107901</v>
      </c>
      <c r="CD118" s="1">
        <v>30451158.428486601</v>
      </c>
      <c r="CE118" s="1">
        <v>33391786.821573101</v>
      </c>
      <c r="CF118" s="1">
        <v>20240507.200814102</v>
      </c>
      <c r="CG118" s="1">
        <v>21986045.5704819</v>
      </c>
      <c r="CH118" s="1">
        <v>22383232.679402001</v>
      </c>
      <c r="CI118" s="1">
        <v>42074136.6230703</v>
      </c>
      <c r="CJ118" s="1">
        <v>45582433.991666898</v>
      </c>
      <c r="CK118" s="1">
        <v>44863102.998517998</v>
      </c>
      <c r="CL118" s="1">
        <v>30386891.618057299</v>
      </c>
      <c r="CM118" s="1">
        <v>33782640.7155535</v>
      </c>
      <c r="CN118" s="1">
        <v>32718245.107167799</v>
      </c>
      <c r="CO118" s="1">
        <v>42789508.167723998</v>
      </c>
      <c r="CP118" s="1">
        <v>37003163.402044803</v>
      </c>
      <c r="CQ118" s="1">
        <v>41087520.639928699</v>
      </c>
      <c r="CR118" s="1">
        <v>28236476.514979899</v>
      </c>
      <c r="CS118" s="1">
        <v>63387536.398111701</v>
      </c>
      <c r="CT118" s="1">
        <v>74836245.197825193</v>
      </c>
      <c r="CU118" s="1">
        <v>38742111.4766066</v>
      </c>
      <c r="CV118" s="1">
        <v>25209598.925437</v>
      </c>
      <c r="CW118" s="1">
        <v>32311554.384668</v>
      </c>
      <c r="CX118" s="1">
        <v>31218411.5463292</v>
      </c>
      <c r="CY118" s="1">
        <v>41513718.850502603</v>
      </c>
      <c r="CZ118" s="1">
        <v>32214856.587053701</v>
      </c>
      <c r="DA118" s="1">
        <v>24418992.372251</v>
      </c>
      <c r="DB118" s="1">
        <v>44654453.395261303</v>
      </c>
      <c r="DC118" s="1">
        <v>28460757.564287402</v>
      </c>
      <c r="DD118" s="1">
        <v>73201925.471784607</v>
      </c>
      <c r="DE118" s="1">
        <v>61056273.6185017</v>
      </c>
      <c r="DF118" s="1">
        <v>35703877.734220102</v>
      </c>
      <c r="DG118" s="1">
        <v>30368506.7224686</v>
      </c>
      <c r="DH118" s="1">
        <v>20716325.265402101</v>
      </c>
      <c r="DI118" s="1">
        <v>24833161.926514</v>
      </c>
      <c r="DJ118" s="1">
        <v>51723579.407554999</v>
      </c>
      <c r="DK118" s="1">
        <v>28332013.0663753</v>
      </c>
      <c r="DL118" s="1">
        <v>26578888.056347098</v>
      </c>
      <c r="DM118" s="1">
        <v>28289102.089947801</v>
      </c>
      <c r="DN118" s="1">
        <v>59059601.360980399</v>
      </c>
      <c r="DO118" s="1">
        <v>21801762.628293101</v>
      </c>
      <c r="DP118" s="1">
        <v>31587716.2285759</v>
      </c>
      <c r="DQ118" s="1">
        <v>21753870.993464999</v>
      </c>
      <c r="DR118" s="1">
        <v>19974956.501563299</v>
      </c>
      <c r="DS118" s="1">
        <v>99122663.276495397</v>
      </c>
      <c r="DT118" s="1">
        <v>41065191.702540398</v>
      </c>
      <c r="DU118" s="1">
        <v>39675688.901998803</v>
      </c>
      <c r="DV118" s="1">
        <v>31803185.0394357</v>
      </c>
      <c r="DW118" s="1">
        <v>51335318.878511697</v>
      </c>
      <c r="DX118" s="1">
        <v>27354157.819850098</v>
      </c>
      <c r="DY118" s="1">
        <v>28660976.060392398</v>
      </c>
      <c r="DZ118" s="1">
        <v>33854545.781148501</v>
      </c>
      <c r="EA118" s="1">
        <v>27762329.171036702</v>
      </c>
      <c r="EB118" s="1">
        <v>43154321.638895899</v>
      </c>
      <c r="EC118" s="1">
        <v>50637080.1449292</v>
      </c>
      <c r="ED118" s="1">
        <v>19096142.750689302</v>
      </c>
      <c r="EE118" s="1">
        <v>29290646.211158101</v>
      </c>
      <c r="EF118" s="1">
        <v>20917668.700286601</v>
      </c>
      <c r="EG118" s="1">
        <v>18899112.399665799</v>
      </c>
      <c r="EH118" s="1">
        <v>25766374.9987959</v>
      </c>
      <c r="EI118" s="1">
        <v>58228214.778296597</v>
      </c>
      <c r="EJ118" s="1">
        <v>32194236.520811301</v>
      </c>
      <c r="EK118" s="1">
        <v>20564080.221903902</v>
      </c>
      <c r="EL118" s="1">
        <v>21840632.311249699</v>
      </c>
      <c r="EM118" s="1">
        <v>35017279.561067</v>
      </c>
      <c r="EN118" s="1">
        <v>29861750.0764025</v>
      </c>
      <c r="EO118" s="1">
        <v>46303383.295845099</v>
      </c>
      <c r="EP118" s="1">
        <v>44598121.428586401</v>
      </c>
      <c r="EQ118" s="1">
        <v>20769341.217685599</v>
      </c>
      <c r="ER118" s="1">
        <v>37623252.043263599</v>
      </c>
      <c r="ES118" s="1">
        <v>15237009.941597899</v>
      </c>
      <c r="ET118" s="1">
        <v>59346460.808934502</v>
      </c>
      <c r="EU118" s="1">
        <v>29727852.041948501</v>
      </c>
      <c r="EV118" s="1">
        <v>38339350.076883003</v>
      </c>
      <c r="EW118" s="1">
        <v>21379328.822645199</v>
      </c>
      <c r="EX118" s="1">
        <v>28055901.6422575</v>
      </c>
      <c r="EY118" s="1">
        <v>20909200.529476199</v>
      </c>
      <c r="EZ118" s="1">
        <v>33055754.5239015</v>
      </c>
      <c r="FA118" s="1">
        <v>27033140.655562099</v>
      </c>
      <c r="FB118" s="1">
        <v>16296172.275617899</v>
      </c>
      <c r="FC118" s="1">
        <v>25488998.339949999</v>
      </c>
      <c r="FD118" s="1">
        <v>24477792.003309902</v>
      </c>
      <c r="FE118" s="1">
        <v>22267889.133709699</v>
      </c>
      <c r="FF118" s="1">
        <v>21198734.975872699</v>
      </c>
      <c r="FG118" s="1">
        <v>25866063.4720098</v>
      </c>
      <c r="FH118" s="1">
        <v>54140973.742328197</v>
      </c>
      <c r="FI118" s="1">
        <v>60733579.317571603</v>
      </c>
      <c r="FJ118" s="1">
        <v>24438302.1642377</v>
      </c>
      <c r="FK118" s="1">
        <v>32027143.362471301</v>
      </c>
      <c r="FL118" s="1">
        <v>35842158.496415198</v>
      </c>
      <c r="FM118" s="1">
        <v>58566622.956580199</v>
      </c>
      <c r="FN118" s="1">
        <v>43276169.476481996</v>
      </c>
      <c r="FO118" s="1">
        <v>56645987.8690437</v>
      </c>
      <c r="FP118" s="1">
        <v>90116721.970482305</v>
      </c>
      <c r="FQ118" s="1">
        <v>29685316.752169698</v>
      </c>
      <c r="FR118" s="1">
        <v>37542075.440759197</v>
      </c>
      <c r="FS118" s="1">
        <v>31500986.356090002</v>
      </c>
      <c r="FT118" s="1">
        <v>30470320.307190198</v>
      </c>
      <c r="FU118" s="1">
        <v>26339686.4233547</v>
      </c>
      <c r="FV118" s="1">
        <v>88863517.293904394</v>
      </c>
      <c r="FW118" s="1">
        <v>27124192.531264801</v>
      </c>
      <c r="FX118" s="1">
        <v>34758540.153254598</v>
      </c>
      <c r="FY118" s="1">
        <v>30996031.074536201</v>
      </c>
      <c r="FZ118" s="1">
        <v>32525107.9612634</v>
      </c>
      <c r="GA118" s="1">
        <v>29660353.1252193</v>
      </c>
      <c r="GB118" s="1">
        <v>29490640.005441599</v>
      </c>
      <c r="GC118" s="1">
        <v>50974062.4380823</v>
      </c>
      <c r="GD118" s="1">
        <v>84751769.610694304</v>
      </c>
      <c r="GE118" s="1">
        <v>40656788.4478916</v>
      </c>
      <c r="GF118" s="1">
        <v>35140923.257979497</v>
      </c>
      <c r="GG118" s="1">
        <v>33017321.031711899</v>
      </c>
      <c r="GH118" s="1">
        <v>39597083.881894499</v>
      </c>
      <c r="GI118" s="1">
        <v>28719504.994600501</v>
      </c>
      <c r="GJ118" s="1">
        <v>28279378.6164659</v>
      </c>
      <c r="GK118" s="1">
        <v>34527648.643716998</v>
      </c>
      <c r="GL118" s="1">
        <v>31856143.730583102</v>
      </c>
      <c r="GM118" s="1">
        <v>27174133.706371699</v>
      </c>
      <c r="GN118" s="1">
        <v>24882922.573122501</v>
      </c>
      <c r="GO118" s="1">
        <v>28770316.2158808</v>
      </c>
      <c r="GP118" s="1">
        <v>67227014.081569493</v>
      </c>
      <c r="GQ118" s="1">
        <v>123911434.797892</v>
      </c>
      <c r="GR118" s="1">
        <v>27152893.6378479</v>
      </c>
      <c r="GS118" s="1">
        <v>40065692.815642796</v>
      </c>
      <c r="GT118" s="1">
        <v>29288159.908720501</v>
      </c>
      <c r="GU118" s="1">
        <v>72001002.719479695</v>
      </c>
      <c r="GV118" s="1">
        <v>18508518.655707099</v>
      </c>
      <c r="GW118" s="1">
        <v>70785757.473476604</v>
      </c>
      <c r="GX118" s="1">
        <v>32165595.919834901</v>
      </c>
      <c r="GY118" s="1">
        <v>127651546.931153</v>
      </c>
      <c r="GZ118" s="1">
        <v>39657491.681424797</v>
      </c>
      <c r="HA118" s="1">
        <v>24878124.430443</v>
      </c>
      <c r="HB118" s="1">
        <v>35146097.704254501</v>
      </c>
      <c r="HC118" s="1">
        <v>38275312.2921995</v>
      </c>
      <c r="HD118" s="1">
        <v>51093418.628828302</v>
      </c>
      <c r="HE118" s="1">
        <v>43202984.161196798</v>
      </c>
      <c r="HF118" s="1">
        <v>25743246.869592201</v>
      </c>
      <c r="HG118" s="1">
        <v>32396379.249248099</v>
      </c>
      <c r="HH118" s="1">
        <v>76474243.418336496</v>
      </c>
      <c r="HI118" s="1">
        <v>61008228.085749902</v>
      </c>
      <c r="HJ118" s="1">
        <v>29942021.024138901</v>
      </c>
      <c r="HK118" s="1">
        <v>29675983.37128</v>
      </c>
      <c r="HL118" s="1">
        <v>28337501.4259298</v>
      </c>
      <c r="HM118" s="1">
        <v>31873387.144517101</v>
      </c>
      <c r="HN118" s="1">
        <v>63099745.664418802</v>
      </c>
      <c r="HO118" s="1">
        <v>39972767.257426001</v>
      </c>
      <c r="HP118" s="1">
        <v>30352820.281948399</v>
      </c>
      <c r="HQ118" s="1">
        <v>28613487.404838402</v>
      </c>
      <c r="HR118" s="1">
        <v>27694889.107677098</v>
      </c>
      <c r="HS118" s="1">
        <v>34064193.393224299</v>
      </c>
      <c r="HT118" s="1">
        <v>25382376.241037101</v>
      </c>
      <c r="HU118" s="1">
        <v>27033792.329174899</v>
      </c>
      <c r="HV118" s="1">
        <v>29681945.807905499</v>
      </c>
      <c r="HW118" s="1">
        <v>30096939.823098499</v>
      </c>
      <c r="HX118" s="1">
        <v>76757518.011114404</v>
      </c>
      <c r="HY118" s="1">
        <v>41355892.223833397</v>
      </c>
      <c r="HZ118" s="1">
        <v>26597843.713399</v>
      </c>
      <c r="IA118" s="1">
        <v>56148563.689504899</v>
      </c>
      <c r="IB118" s="1">
        <v>32228577.981091298</v>
      </c>
      <c r="IC118" s="1">
        <v>43635876.375711098</v>
      </c>
      <c r="ID118" s="1">
        <v>19231603.0045086</v>
      </c>
      <c r="IE118" s="1">
        <v>26485079.671613801</v>
      </c>
      <c r="IF118" s="1">
        <v>23493527.935611099</v>
      </c>
      <c r="IG118" s="1">
        <v>11571270.535355</v>
      </c>
      <c r="IH118" s="1">
        <v>20860574.435889799</v>
      </c>
      <c r="II118" s="1">
        <v>64309199.262583397</v>
      </c>
    </row>
    <row r="119" spans="1:243" x14ac:dyDescent="0.25">
      <c r="A119" s="1" t="s">
        <v>1751</v>
      </c>
      <c r="B119" s="4" t="s">
        <v>541</v>
      </c>
      <c r="C119" s="4" t="s">
        <v>0</v>
      </c>
      <c r="D119" s="35">
        <v>2980551.7732216101</v>
      </c>
      <c r="E119" s="35">
        <v>3255221.4327745498</v>
      </c>
      <c r="F119" s="35">
        <v>5081323.5624528704</v>
      </c>
      <c r="G119" s="35">
        <v>3338980.2667218</v>
      </c>
      <c r="H119" s="35">
        <v>3117902.9828703701</v>
      </c>
      <c r="I119" s="35">
        <v>2408334.0197348101</v>
      </c>
      <c r="J119" s="35">
        <v>3961384.9584496198</v>
      </c>
      <c r="K119" s="35">
        <v>2828092.8704889598</v>
      </c>
      <c r="L119" s="35">
        <v>2657969.7310444498</v>
      </c>
      <c r="M119" s="35">
        <v>3881392.9320237902</v>
      </c>
      <c r="N119" s="1">
        <v>3525699.5931579601</v>
      </c>
      <c r="O119" s="1">
        <v>3963255.7298934399</v>
      </c>
      <c r="P119" s="1">
        <v>1965579.75752162</v>
      </c>
      <c r="Q119" s="1">
        <v>2945724.3717626901</v>
      </c>
      <c r="R119" s="1">
        <v>2268199.60467473</v>
      </c>
      <c r="S119" s="1">
        <v>3112263.4268233301</v>
      </c>
      <c r="T119" s="1">
        <v>3212132.8936589798</v>
      </c>
      <c r="U119" s="1">
        <v>2829408.6102662301</v>
      </c>
      <c r="V119" s="1">
        <v>3109165.8321316098</v>
      </c>
      <c r="W119" s="1">
        <v>4431060.1558884699</v>
      </c>
      <c r="X119" s="1">
        <v>2989969.2795551</v>
      </c>
      <c r="Y119" s="1">
        <v>3366333.8775855098</v>
      </c>
      <c r="Z119" s="1">
        <v>2899282.1016388098</v>
      </c>
      <c r="AA119" s="1">
        <v>1900812.83743746</v>
      </c>
      <c r="AB119" s="1">
        <v>2291793.6191819701</v>
      </c>
      <c r="AC119" s="1">
        <v>1680151.9393660601</v>
      </c>
      <c r="AD119" s="1">
        <v>5761155.4382049898</v>
      </c>
      <c r="AE119" s="1">
        <v>4743437.3780275304</v>
      </c>
      <c r="AF119" s="1">
        <v>2594822.19718049</v>
      </c>
      <c r="AG119" s="1">
        <v>2897486.2370758699</v>
      </c>
      <c r="AH119" s="1">
        <v>2526973.12004619</v>
      </c>
      <c r="AI119" s="1">
        <v>2825600.6781151099</v>
      </c>
      <c r="AJ119" s="1">
        <v>2374023.0628363602</v>
      </c>
      <c r="AK119" s="1">
        <v>4121836.9927392402</v>
      </c>
      <c r="AL119" s="1">
        <v>3282868.6099168002</v>
      </c>
      <c r="AM119" s="1">
        <v>4521290.0671737297</v>
      </c>
      <c r="AN119" s="1">
        <v>2834380.12121415</v>
      </c>
      <c r="AO119" s="1">
        <v>1957669.7612129999</v>
      </c>
      <c r="AP119" s="1">
        <v>4134567.06555185</v>
      </c>
      <c r="AQ119" s="1">
        <v>1360058.15206001</v>
      </c>
      <c r="AR119" s="1">
        <v>3497403.59366142</v>
      </c>
      <c r="AS119" s="1">
        <v>2031544.6476310601</v>
      </c>
      <c r="AT119" s="1">
        <v>2647136.2675032001</v>
      </c>
      <c r="AU119" s="1">
        <v>2962176.1137056602</v>
      </c>
      <c r="AV119" s="1">
        <v>3936925.7210487402</v>
      </c>
      <c r="AW119" s="1">
        <v>3615317.0700787199</v>
      </c>
      <c r="AX119" s="1">
        <v>3828264.1123722401</v>
      </c>
      <c r="AY119" s="1">
        <v>3447176.5188743402</v>
      </c>
      <c r="AZ119" s="1">
        <v>2882550.7944672601</v>
      </c>
      <c r="BA119" s="1">
        <v>2979232.6480680001</v>
      </c>
      <c r="BB119" s="1">
        <v>2998829.88708793</v>
      </c>
      <c r="BC119" s="1">
        <v>2643032.9741925802</v>
      </c>
      <c r="BD119" s="1">
        <v>2787646.6753576598</v>
      </c>
      <c r="BE119" s="1">
        <v>2776816.7878652499</v>
      </c>
      <c r="BF119" s="1">
        <v>4784074.2552921399</v>
      </c>
      <c r="BG119" s="1">
        <v>2957775.5177126201</v>
      </c>
      <c r="BH119" s="1">
        <v>3195487.1925263498</v>
      </c>
      <c r="BI119" s="1">
        <v>2805412.67055783</v>
      </c>
      <c r="BJ119" s="1">
        <v>1709583.5986254299</v>
      </c>
      <c r="BK119" s="1">
        <v>2405424.1728437901</v>
      </c>
      <c r="BL119" s="1">
        <v>3766120.2851936198</v>
      </c>
      <c r="BM119" s="1">
        <v>3381348.18130372</v>
      </c>
      <c r="BN119" s="1">
        <v>1348741.2588400501</v>
      </c>
      <c r="BO119" s="1">
        <v>3149657.2104123798</v>
      </c>
      <c r="BP119" s="1">
        <v>3100590.3051861501</v>
      </c>
      <c r="BQ119" s="1">
        <v>3324060.14323872</v>
      </c>
      <c r="BR119" s="1">
        <v>4116156.47645265</v>
      </c>
      <c r="BS119" s="1">
        <v>2409797.5833840799</v>
      </c>
      <c r="BT119" s="1">
        <v>5083335.9305800498</v>
      </c>
      <c r="BU119" s="1">
        <v>2517908.3143386999</v>
      </c>
      <c r="BV119" s="1">
        <v>1987549.0756338299</v>
      </c>
      <c r="BW119" s="1">
        <v>2732325.62345964</v>
      </c>
      <c r="BX119" s="1">
        <v>3351908.1670373799</v>
      </c>
      <c r="BY119" s="1">
        <v>485200.673281166</v>
      </c>
      <c r="BZ119" s="1">
        <v>1963308.98273948</v>
      </c>
      <c r="CA119" s="1">
        <v>4515689.9439765504</v>
      </c>
      <c r="CB119" s="1">
        <v>3091994.6555878301</v>
      </c>
      <c r="CC119" s="1">
        <v>2825955.5401660502</v>
      </c>
      <c r="CD119" s="1">
        <v>2358456.2024867502</v>
      </c>
      <c r="CE119" s="1">
        <v>2796651.0353908902</v>
      </c>
      <c r="CF119" s="1">
        <v>3277139.5451157</v>
      </c>
      <c r="CG119" s="1">
        <v>2610815.1778516299</v>
      </c>
      <c r="CH119" s="1">
        <v>3094501.3490900099</v>
      </c>
      <c r="CI119" s="1">
        <v>2300560.4019442499</v>
      </c>
      <c r="CJ119" s="1">
        <v>3090049.0953387399</v>
      </c>
      <c r="CK119" s="1">
        <v>2955943.9293814199</v>
      </c>
      <c r="CL119" s="1">
        <v>2150166.5785601102</v>
      </c>
      <c r="CM119" s="1">
        <v>2584513.2361392998</v>
      </c>
      <c r="CN119" s="1">
        <v>3342526.3084405698</v>
      </c>
      <c r="CO119" s="1">
        <v>1114429.86656695</v>
      </c>
      <c r="CP119" s="1">
        <v>2943044.5355545101</v>
      </c>
      <c r="CQ119" s="1">
        <v>1795774.7782909099</v>
      </c>
      <c r="CR119" s="1">
        <v>2455733.5309649198</v>
      </c>
      <c r="CS119" s="1">
        <v>1903549.8359924001</v>
      </c>
      <c r="CT119" s="1">
        <v>2681754.5442236601</v>
      </c>
      <c r="CU119" s="1">
        <v>3052287.2329527098</v>
      </c>
      <c r="CV119" s="1">
        <v>3636043.4902626001</v>
      </c>
      <c r="CW119" s="1">
        <v>2556453.9024620699</v>
      </c>
      <c r="CX119" s="1">
        <v>3733374.3743928401</v>
      </c>
      <c r="CY119" s="1">
        <v>4490311.1725257104</v>
      </c>
      <c r="CZ119" s="1">
        <v>3186685.2472994998</v>
      </c>
      <c r="DA119" s="1">
        <v>3405739.9463487999</v>
      </c>
      <c r="DB119" s="1">
        <v>2311539.09468965</v>
      </c>
      <c r="DC119" s="1">
        <v>1937472.7672302399</v>
      </c>
      <c r="DD119" s="1">
        <v>3420787.3964184499</v>
      </c>
      <c r="DE119" s="1">
        <v>2792389.2145341798</v>
      </c>
      <c r="DF119" s="1">
        <v>2297957.6519974698</v>
      </c>
      <c r="DG119" s="1">
        <v>2986440.0988020799</v>
      </c>
      <c r="DH119" s="1">
        <v>2692374.1169760502</v>
      </c>
      <c r="DI119" s="1">
        <v>2018909.7389788199</v>
      </c>
      <c r="DJ119" s="1">
        <v>1788498.8898709801</v>
      </c>
      <c r="DK119" s="1">
        <v>1686036.4751979699</v>
      </c>
      <c r="DL119" s="1">
        <v>2055836.25682717</v>
      </c>
      <c r="DM119" s="1">
        <v>2271281.0013568001</v>
      </c>
      <c r="DN119" s="1">
        <v>4065146.1634985199</v>
      </c>
      <c r="DO119" s="1">
        <v>2997232.5836177301</v>
      </c>
      <c r="DP119" s="1">
        <v>2036050.9842415201</v>
      </c>
      <c r="DQ119" s="1">
        <v>2142918.2779427301</v>
      </c>
      <c r="DR119" s="1">
        <v>4672326.9229547596</v>
      </c>
      <c r="DS119" s="1">
        <v>2291327.8690949199</v>
      </c>
      <c r="DT119" s="1">
        <v>2087395.3826645201</v>
      </c>
      <c r="DU119" s="1">
        <v>3239210.1628026101</v>
      </c>
      <c r="DV119" s="1">
        <v>3253601.4482259499</v>
      </c>
      <c r="DW119" s="1">
        <v>4225701.8966029296</v>
      </c>
      <c r="DX119" s="1">
        <v>3467787.2785307402</v>
      </c>
      <c r="DY119" s="1">
        <v>2799022.7826273199</v>
      </c>
      <c r="DZ119" s="1">
        <v>2509133.86960134</v>
      </c>
      <c r="EA119" s="1">
        <v>6868478.0712784696</v>
      </c>
      <c r="EB119" s="1">
        <v>2041044.40447</v>
      </c>
      <c r="EC119" s="1">
        <v>2105751.2535123401</v>
      </c>
      <c r="ED119" s="1">
        <v>2954888.45384485</v>
      </c>
      <c r="EE119" s="1">
        <v>2659176.6969428798</v>
      </c>
      <c r="EF119" s="1">
        <v>2397280.3141654599</v>
      </c>
      <c r="EG119" s="1">
        <v>1596684.1452782301</v>
      </c>
      <c r="EH119" s="1">
        <v>3262677.9162230701</v>
      </c>
      <c r="EI119" s="1">
        <v>2258698.2361421199</v>
      </c>
      <c r="EJ119" s="1">
        <v>2239696.11881132</v>
      </c>
      <c r="EK119" s="1">
        <v>3048867.37214424</v>
      </c>
      <c r="EL119" s="1">
        <v>3219272.07077209</v>
      </c>
      <c r="EM119" s="1">
        <v>2574543.9939132999</v>
      </c>
      <c r="EN119" s="1">
        <v>2318667.0086943801</v>
      </c>
      <c r="EO119" s="1">
        <v>3227162.6836872101</v>
      </c>
      <c r="EP119" s="1">
        <v>2484454.6682624598</v>
      </c>
      <c r="EQ119" s="1">
        <v>2554994.8060696102</v>
      </c>
      <c r="ER119" s="1">
        <v>2143240.46705571</v>
      </c>
      <c r="ES119" s="1">
        <v>4347722.9205431901</v>
      </c>
      <c r="ET119" s="1">
        <v>2463878.0830629598</v>
      </c>
      <c r="EU119" s="1">
        <v>4864875.6112546297</v>
      </c>
      <c r="EV119" s="1">
        <v>2590262.3192130099</v>
      </c>
      <c r="EW119" s="1">
        <v>2789421.1439542999</v>
      </c>
      <c r="EX119" s="1">
        <v>2697221.96479824</v>
      </c>
      <c r="EY119" s="1">
        <v>2438149.53834737</v>
      </c>
      <c r="EZ119" s="1">
        <v>3278419.77430445</v>
      </c>
      <c r="FA119" s="1">
        <v>2791862.1658362201</v>
      </c>
      <c r="FB119" s="1">
        <v>2672587.1122494801</v>
      </c>
      <c r="FC119" s="1">
        <v>3774932.79313304</v>
      </c>
      <c r="FD119" s="1">
        <v>2303543.0953909499</v>
      </c>
      <c r="FE119" s="1">
        <v>480184.59120301798</v>
      </c>
      <c r="FF119" s="1">
        <v>1666979.57539865</v>
      </c>
      <c r="FG119" s="1">
        <v>2728273.7265258902</v>
      </c>
      <c r="FH119" s="1">
        <v>3054033.6227232902</v>
      </c>
      <c r="FI119" s="1">
        <v>2523070.70950086</v>
      </c>
      <c r="FJ119" s="1">
        <v>2679717.0239331098</v>
      </c>
      <c r="FK119" s="1">
        <v>2530506.7523033102</v>
      </c>
      <c r="FL119" s="1">
        <v>2748684.1362453001</v>
      </c>
      <c r="FM119" s="1">
        <v>2926875.7398178298</v>
      </c>
      <c r="FN119" s="1">
        <v>2002517.7795374601</v>
      </c>
      <c r="FO119" s="1">
        <v>3091467.9688717499</v>
      </c>
      <c r="FP119" s="1">
        <v>483708.712688773</v>
      </c>
      <c r="FQ119" s="1">
        <v>2568071.8648832198</v>
      </c>
      <c r="FR119" s="1">
        <v>3055536.3430978302</v>
      </c>
      <c r="FS119" s="1">
        <v>2550274.06157644</v>
      </c>
      <c r="FT119" s="1">
        <v>2833600.2754904199</v>
      </c>
      <c r="FU119" s="1">
        <v>3072623.88364487</v>
      </c>
      <c r="FV119" s="1">
        <v>3309341.9459073101</v>
      </c>
      <c r="FW119" s="1">
        <v>2424536.1866003601</v>
      </c>
      <c r="FX119" s="1">
        <v>2143606.60723378</v>
      </c>
      <c r="FY119" s="1">
        <v>3234951.8685205802</v>
      </c>
      <c r="FZ119" s="1">
        <v>2149668.5744730202</v>
      </c>
      <c r="GA119" s="1">
        <v>2270319.2617961401</v>
      </c>
      <c r="GB119" s="1">
        <v>2560005.5208546501</v>
      </c>
      <c r="GC119" s="1">
        <v>2551385.1700313799</v>
      </c>
      <c r="GD119" s="1">
        <v>2925979.68451914</v>
      </c>
      <c r="GE119" s="1">
        <v>2570135.7299970202</v>
      </c>
      <c r="GF119" s="1">
        <v>3714017.8155234498</v>
      </c>
      <c r="GG119" s="1">
        <v>2624717.2188638099</v>
      </c>
      <c r="GH119" s="1">
        <v>4010770.0286031901</v>
      </c>
      <c r="GI119" s="1">
        <v>3173312.4065004098</v>
      </c>
      <c r="GJ119" s="1">
        <v>2817515.6176851201</v>
      </c>
      <c r="GK119" s="1">
        <v>3467342.9998372798</v>
      </c>
      <c r="GL119" s="1">
        <v>2132221.6875293902</v>
      </c>
      <c r="GM119" s="1">
        <v>3618839.6805698099</v>
      </c>
      <c r="GN119" s="1">
        <v>3789086.9365101298</v>
      </c>
      <c r="GO119" s="1">
        <v>2163210.2949010399</v>
      </c>
      <c r="GP119" s="1">
        <v>3715161.8976745298</v>
      </c>
      <c r="GQ119" s="1">
        <v>2082428.45071218</v>
      </c>
      <c r="GR119" s="1">
        <v>3512851.94943514</v>
      </c>
      <c r="GS119" s="1">
        <v>3280236.8907935899</v>
      </c>
      <c r="GT119" s="1">
        <v>2708094.5995471198</v>
      </c>
      <c r="GU119" s="1">
        <v>2465603.2413705499</v>
      </c>
      <c r="GV119" s="1">
        <v>3392746.4465126898</v>
      </c>
      <c r="GW119" s="1">
        <v>2655269.20443305</v>
      </c>
      <c r="GX119" s="1">
        <v>3665504.98893316</v>
      </c>
      <c r="GY119" s="1">
        <v>2542347.1701538302</v>
      </c>
      <c r="GZ119" s="1">
        <v>1622664.74794283</v>
      </c>
      <c r="HA119" s="1">
        <v>3700516.3571255002</v>
      </c>
      <c r="HB119" s="1">
        <v>2318310.8020811998</v>
      </c>
      <c r="HC119" s="1">
        <v>2720224.10905472</v>
      </c>
      <c r="HD119" s="1">
        <v>2710296.65965747</v>
      </c>
      <c r="HE119" s="1">
        <v>3311501.5609852602</v>
      </c>
      <c r="HF119" s="1">
        <v>1887228.21547161</v>
      </c>
      <c r="HG119" s="1">
        <v>3464408.4978588601</v>
      </c>
      <c r="HH119" s="1">
        <v>2959859.9077572501</v>
      </c>
      <c r="HI119" s="1">
        <v>2526879.6091560302</v>
      </c>
      <c r="HJ119" s="1">
        <v>2176896.9098572298</v>
      </c>
      <c r="HK119" s="1">
        <v>2933111.2315153498</v>
      </c>
      <c r="HL119" s="1">
        <v>2877329.4517119001</v>
      </c>
      <c r="HM119" s="1">
        <v>2552576.0110263801</v>
      </c>
      <c r="HN119" s="1">
        <v>2001719.63020718</v>
      </c>
      <c r="HO119" s="1">
        <v>4021515.40034502</v>
      </c>
      <c r="HP119" s="1">
        <v>4070817.4246230898</v>
      </c>
      <c r="HQ119" s="1">
        <v>2890748.8528427202</v>
      </c>
      <c r="HR119" s="1">
        <v>2127090.3866361901</v>
      </c>
      <c r="HS119" s="1">
        <v>3122177.7966169799</v>
      </c>
      <c r="HT119" s="1">
        <v>2841753.80874321</v>
      </c>
      <c r="HU119" s="1">
        <v>3090257.4597161701</v>
      </c>
      <c r="HV119" s="1">
        <v>3065800.8010954699</v>
      </c>
      <c r="HW119" s="1">
        <v>2134101.9237521398</v>
      </c>
      <c r="HX119" s="1">
        <v>2216961.1857055598</v>
      </c>
      <c r="HY119" s="1">
        <v>2924199.65197499</v>
      </c>
      <c r="HZ119" s="1">
        <v>2442891.99898885</v>
      </c>
      <c r="IA119" s="1">
        <v>3197530.5241036899</v>
      </c>
      <c r="IB119" s="1">
        <v>1722423.7774530801</v>
      </c>
      <c r="IC119" s="1">
        <v>3110331.6271813102</v>
      </c>
      <c r="ID119" s="1">
        <v>1798087.0505179199</v>
      </c>
      <c r="IE119" s="1">
        <v>3216129.85434032</v>
      </c>
      <c r="IF119" s="1">
        <v>2176334.01239751</v>
      </c>
      <c r="IG119" s="1">
        <v>2729672.96913649</v>
      </c>
      <c r="IH119" s="1">
        <v>1845417.3035416401</v>
      </c>
      <c r="II119" s="1">
        <v>2645066.0802121102</v>
      </c>
    </row>
    <row r="120" spans="1:243" x14ac:dyDescent="0.25">
      <c r="A120" s="1" t="s">
        <v>1752</v>
      </c>
      <c r="B120" s="4" t="s">
        <v>544</v>
      </c>
      <c r="C120" s="4" t="s">
        <v>545</v>
      </c>
      <c r="D120" s="35" t="s">
        <v>0</v>
      </c>
      <c r="E120" s="35" t="s">
        <v>0</v>
      </c>
      <c r="F120" s="35" t="s">
        <v>0</v>
      </c>
      <c r="G120" s="35" t="s">
        <v>0</v>
      </c>
      <c r="H120" s="35" t="s">
        <v>0</v>
      </c>
      <c r="I120" s="35" t="s">
        <v>0</v>
      </c>
      <c r="J120" s="35" t="s">
        <v>0</v>
      </c>
      <c r="K120" s="35" t="s">
        <v>0</v>
      </c>
      <c r="L120" s="35" t="s">
        <v>0</v>
      </c>
      <c r="M120" s="35" t="s">
        <v>0</v>
      </c>
      <c r="N120" s="1" t="s">
        <v>0</v>
      </c>
      <c r="O120" s="1" t="s">
        <v>0</v>
      </c>
      <c r="P120" s="1" t="s">
        <v>0</v>
      </c>
      <c r="Q120" s="1" t="s">
        <v>0</v>
      </c>
      <c r="R120" s="1" t="s">
        <v>0</v>
      </c>
      <c r="S120" s="1" t="s">
        <v>0</v>
      </c>
      <c r="T120" s="1" t="s">
        <v>0</v>
      </c>
      <c r="U120" s="1" t="s">
        <v>0</v>
      </c>
      <c r="V120" s="1" t="s">
        <v>0</v>
      </c>
      <c r="W120" s="1" t="s">
        <v>0</v>
      </c>
      <c r="X120" s="1" t="s">
        <v>0</v>
      </c>
      <c r="Y120" s="1" t="s">
        <v>0</v>
      </c>
      <c r="Z120" s="1" t="s">
        <v>0</v>
      </c>
      <c r="AA120" s="1" t="s">
        <v>0</v>
      </c>
      <c r="AB120" s="1" t="s">
        <v>0</v>
      </c>
      <c r="AC120" s="1" t="s">
        <v>0</v>
      </c>
      <c r="AD120" s="1" t="s">
        <v>0</v>
      </c>
      <c r="AE120" s="1" t="s">
        <v>0</v>
      </c>
      <c r="AF120" s="1" t="s">
        <v>0</v>
      </c>
      <c r="AG120" s="1" t="s">
        <v>0</v>
      </c>
      <c r="AH120" s="1" t="s">
        <v>0</v>
      </c>
      <c r="AI120" s="1" t="s">
        <v>0</v>
      </c>
      <c r="AJ120" s="1" t="s">
        <v>0</v>
      </c>
      <c r="AK120" s="1" t="s">
        <v>0</v>
      </c>
      <c r="AL120" s="1" t="s">
        <v>0</v>
      </c>
      <c r="AM120" s="1" t="s">
        <v>0</v>
      </c>
      <c r="AN120" s="1" t="s">
        <v>0</v>
      </c>
      <c r="AO120" s="1" t="s">
        <v>0</v>
      </c>
      <c r="AP120" s="1" t="s">
        <v>0</v>
      </c>
      <c r="AQ120" s="1" t="s">
        <v>0</v>
      </c>
      <c r="AR120" s="1" t="s">
        <v>0</v>
      </c>
      <c r="AS120" s="1" t="s">
        <v>0</v>
      </c>
      <c r="AT120" s="1" t="s">
        <v>0</v>
      </c>
      <c r="AU120" s="1" t="s">
        <v>0</v>
      </c>
      <c r="AV120" s="1" t="s">
        <v>0</v>
      </c>
      <c r="AW120" s="1" t="s">
        <v>0</v>
      </c>
      <c r="AX120" s="1" t="s">
        <v>0</v>
      </c>
      <c r="AY120" s="1" t="s">
        <v>0</v>
      </c>
      <c r="AZ120" s="1" t="s">
        <v>0</v>
      </c>
      <c r="BA120" s="1" t="s">
        <v>0</v>
      </c>
      <c r="BB120" s="1" t="s">
        <v>0</v>
      </c>
      <c r="BC120" s="1" t="s">
        <v>0</v>
      </c>
      <c r="BD120" s="1" t="s">
        <v>0</v>
      </c>
      <c r="BE120" s="1" t="s">
        <v>0</v>
      </c>
      <c r="BF120" s="1" t="s">
        <v>0</v>
      </c>
      <c r="BG120" s="1" t="s">
        <v>0</v>
      </c>
      <c r="BH120" s="1" t="s">
        <v>0</v>
      </c>
      <c r="BI120" s="1" t="s">
        <v>0</v>
      </c>
      <c r="BJ120" s="1" t="s">
        <v>0</v>
      </c>
      <c r="BK120" s="1" t="s">
        <v>0</v>
      </c>
      <c r="BL120" s="1" t="s">
        <v>0</v>
      </c>
      <c r="BM120" s="1" t="s">
        <v>0</v>
      </c>
      <c r="BN120" s="1" t="s">
        <v>0</v>
      </c>
      <c r="BO120" s="1" t="s">
        <v>0</v>
      </c>
      <c r="BP120" s="1" t="s">
        <v>0</v>
      </c>
      <c r="BQ120" s="1" t="s">
        <v>0</v>
      </c>
      <c r="BR120" s="1" t="s">
        <v>0</v>
      </c>
      <c r="BS120" s="1" t="s">
        <v>0</v>
      </c>
      <c r="BT120" s="1" t="s">
        <v>0</v>
      </c>
      <c r="BU120" s="1" t="s">
        <v>0</v>
      </c>
      <c r="BV120" s="1" t="s">
        <v>0</v>
      </c>
      <c r="BW120" s="1" t="s">
        <v>0</v>
      </c>
      <c r="BX120" s="1" t="s">
        <v>0</v>
      </c>
      <c r="BY120" s="1" t="s">
        <v>0</v>
      </c>
      <c r="BZ120" s="1" t="s">
        <v>0</v>
      </c>
      <c r="CA120" s="1" t="s">
        <v>0</v>
      </c>
      <c r="CB120" s="1" t="s">
        <v>0</v>
      </c>
      <c r="CC120" s="1" t="s">
        <v>0</v>
      </c>
      <c r="CD120" s="1" t="s">
        <v>0</v>
      </c>
      <c r="CE120" s="1" t="s">
        <v>0</v>
      </c>
      <c r="CF120" s="1" t="s">
        <v>0</v>
      </c>
      <c r="CG120" s="1" t="s">
        <v>0</v>
      </c>
      <c r="CH120" s="1" t="s">
        <v>0</v>
      </c>
      <c r="CI120" s="1" t="s">
        <v>0</v>
      </c>
      <c r="CJ120" s="1" t="s">
        <v>0</v>
      </c>
      <c r="CK120" s="1" t="s">
        <v>0</v>
      </c>
      <c r="CL120" s="1" t="s">
        <v>0</v>
      </c>
      <c r="CM120" s="1" t="s">
        <v>0</v>
      </c>
      <c r="CN120" s="1" t="s">
        <v>0</v>
      </c>
      <c r="CO120" s="1" t="s">
        <v>0</v>
      </c>
      <c r="CP120" s="1" t="s">
        <v>0</v>
      </c>
      <c r="CQ120" s="1" t="s">
        <v>0</v>
      </c>
      <c r="CR120" s="1" t="s">
        <v>0</v>
      </c>
      <c r="CS120" s="1" t="s">
        <v>0</v>
      </c>
      <c r="CT120" s="1" t="s">
        <v>0</v>
      </c>
      <c r="CU120" s="1" t="s">
        <v>0</v>
      </c>
      <c r="CV120" s="1" t="s">
        <v>0</v>
      </c>
      <c r="CW120" s="1" t="s">
        <v>0</v>
      </c>
      <c r="CX120" s="1" t="s">
        <v>0</v>
      </c>
      <c r="CY120" s="1" t="s">
        <v>0</v>
      </c>
      <c r="CZ120" s="1" t="s">
        <v>0</v>
      </c>
      <c r="DA120" s="1" t="s">
        <v>0</v>
      </c>
      <c r="DB120" s="1" t="s">
        <v>0</v>
      </c>
      <c r="DC120" s="1" t="s">
        <v>0</v>
      </c>
      <c r="DD120" s="1" t="s">
        <v>0</v>
      </c>
      <c r="DE120" s="1" t="s">
        <v>0</v>
      </c>
      <c r="DF120" s="1" t="s">
        <v>0</v>
      </c>
      <c r="DG120" s="1" t="s">
        <v>0</v>
      </c>
      <c r="DH120" s="1" t="s">
        <v>0</v>
      </c>
      <c r="DI120" s="1" t="s">
        <v>0</v>
      </c>
      <c r="DJ120" s="1" t="s">
        <v>0</v>
      </c>
      <c r="DK120" s="1" t="s">
        <v>0</v>
      </c>
      <c r="DL120" s="1" t="s">
        <v>0</v>
      </c>
      <c r="DM120" s="1" t="s">
        <v>0</v>
      </c>
      <c r="DN120" s="1" t="s">
        <v>0</v>
      </c>
      <c r="DO120" s="1" t="s">
        <v>0</v>
      </c>
      <c r="DP120" s="1" t="s">
        <v>0</v>
      </c>
      <c r="DQ120" s="1" t="s">
        <v>0</v>
      </c>
      <c r="DR120" s="1" t="s">
        <v>0</v>
      </c>
      <c r="DS120" s="1" t="s">
        <v>0</v>
      </c>
      <c r="DT120" s="1" t="s">
        <v>0</v>
      </c>
      <c r="DU120" s="1" t="s">
        <v>0</v>
      </c>
      <c r="DV120" s="1" t="s">
        <v>0</v>
      </c>
      <c r="DW120" s="1" t="s">
        <v>0</v>
      </c>
      <c r="DX120" s="1" t="s">
        <v>0</v>
      </c>
      <c r="DY120" s="1" t="s">
        <v>0</v>
      </c>
      <c r="DZ120" s="1" t="s">
        <v>0</v>
      </c>
      <c r="EA120" s="1" t="s">
        <v>0</v>
      </c>
      <c r="EB120" s="1" t="s">
        <v>0</v>
      </c>
      <c r="EC120" s="1" t="s">
        <v>0</v>
      </c>
      <c r="ED120" s="1" t="s">
        <v>0</v>
      </c>
      <c r="EE120" s="1" t="s">
        <v>0</v>
      </c>
      <c r="EF120" s="1" t="s">
        <v>0</v>
      </c>
      <c r="EG120" s="1" t="s">
        <v>0</v>
      </c>
      <c r="EH120" s="1" t="s">
        <v>0</v>
      </c>
      <c r="EI120" s="1" t="s">
        <v>0</v>
      </c>
      <c r="EJ120" s="1" t="s">
        <v>0</v>
      </c>
      <c r="EK120" s="1" t="s">
        <v>0</v>
      </c>
      <c r="EL120" s="1" t="s">
        <v>0</v>
      </c>
      <c r="EM120" s="1" t="s">
        <v>0</v>
      </c>
      <c r="EN120" s="1" t="s">
        <v>0</v>
      </c>
      <c r="EO120" s="1" t="s">
        <v>0</v>
      </c>
      <c r="EP120" s="1" t="s">
        <v>0</v>
      </c>
      <c r="EQ120" s="1" t="s">
        <v>0</v>
      </c>
      <c r="ER120" s="1" t="s">
        <v>0</v>
      </c>
      <c r="ES120" s="1" t="s">
        <v>0</v>
      </c>
      <c r="ET120" s="1" t="s">
        <v>0</v>
      </c>
      <c r="EU120" s="1" t="s">
        <v>0</v>
      </c>
      <c r="EV120" s="1" t="s">
        <v>0</v>
      </c>
      <c r="EW120" s="1" t="s">
        <v>0</v>
      </c>
      <c r="EX120" s="1" t="s">
        <v>0</v>
      </c>
      <c r="EY120" s="1" t="s">
        <v>0</v>
      </c>
      <c r="EZ120" s="1" t="s">
        <v>0</v>
      </c>
      <c r="FA120" s="1" t="s">
        <v>0</v>
      </c>
      <c r="FB120" s="1" t="s">
        <v>0</v>
      </c>
      <c r="FC120" s="1" t="s">
        <v>0</v>
      </c>
      <c r="FD120" s="1" t="s">
        <v>0</v>
      </c>
      <c r="FE120" s="1" t="s">
        <v>0</v>
      </c>
      <c r="FF120" s="1" t="s">
        <v>0</v>
      </c>
      <c r="FG120" s="1" t="s">
        <v>0</v>
      </c>
      <c r="FH120" s="1" t="s">
        <v>0</v>
      </c>
      <c r="FI120" s="1" t="s">
        <v>0</v>
      </c>
      <c r="FJ120" s="1" t="s">
        <v>0</v>
      </c>
      <c r="FK120" s="1" t="s">
        <v>0</v>
      </c>
      <c r="FL120" s="1" t="s">
        <v>0</v>
      </c>
      <c r="FM120" s="1" t="s">
        <v>0</v>
      </c>
      <c r="FN120" s="1" t="s">
        <v>0</v>
      </c>
      <c r="FO120" s="1" t="s">
        <v>0</v>
      </c>
      <c r="FP120" s="1" t="s">
        <v>0</v>
      </c>
      <c r="FQ120" s="1" t="s">
        <v>0</v>
      </c>
      <c r="FR120" s="1" t="s">
        <v>0</v>
      </c>
      <c r="FS120" s="1" t="s">
        <v>0</v>
      </c>
      <c r="FT120" s="1" t="s">
        <v>0</v>
      </c>
      <c r="FU120" s="1" t="s">
        <v>0</v>
      </c>
      <c r="FV120" s="1" t="s">
        <v>0</v>
      </c>
      <c r="FW120" s="1" t="s">
        <v>0</v>
      </c>
      <c r="FX120" s="1" t="s">
        <v>0</v>
      </c>
      <c r="FY120" s="1" t="s">
        <v>0</v>
      </c>
      <c r="FZ120" s="1" t="s">
        <v>0</v>
      </c>
      <c r="GA120" s="1" t="s">
        <v>0</v>
      </c>
      <c r="GB120" s="1" t="s">
        <v>0</v>
      </c>
      <c r="GC120" s="1" t="s">
        <v>0</v>
      </c>
      <c r="GD120" s="1" t="s">
        <v>0</v>
      </c>
      <c r="GE120" s="1" t="s">
        <v>0</v>
      </c>
      <c r="GF120" s="1" t="s">
        <v>0</v>
      </c>
      <c r="GG120" s="1" t="s">
        <v>0</v>
      </c>
      <c r="GH120" s="1" t="s">
        <v>0</v>
      </c>
      <c r="GI120" s="1" t="s">
        <v>0</v>
      </c>
      <c r="GJ120" s="1" t="s">
        <v>0</v>
      </c>
      <c r="GK120" s="1" t="s">
        <v>0</v>
      </c>
      <c r="GL120" s="1" t="s">
        <v>0</v>
      </c>
      <c r="GM120" s="1" t="s">
        <v>0</v>
      </c>
      <c r="GN120" s="1" t="s">
        <v>0</v>
      </c>
      <c r="GO120" s="1" t="s">
        <v>0</v>
      </c>
      <c r="GP120" s="1" t="s">
        <v>0</v>
      </c>
      <c r="GQ120" s="1" t="s">
        <v>0</v>
      </c>
      <c r="GR120" s="1" t="s">
        <v>0</v>
      </c>
      <c r="GS120" s="1" t="s">
        <v>0</v>
      </c>
      <c r="GT120" s="1" t="s">
        <v>0</v>
      </c>
      <c r="GU120" s="1" t="s">
        <v>0</v>
      </c>
      <c r="GV120" s="1" t="s">
        <v>0</v>
      </c>
      <c r="GW120" s="1" t="s">
        <v>0</v>
      </c>
      <c r="GX120" s="1" t="s">
        <v>0</v>
      </c>
      <c r="GY120" s="1" t="s">
        <v>0</v>
      </c>
      <c r="GZ120" s="1" t="s">
        <v>0</v>
      </c>
      <c r="HA120" s="1" t="s">
        <v>0</v>
      </c>
      <c r="HB120" s="1" t="s">
        <v>0</v>
      </c>
      <c r="HC120" s="1" t="s">
        <v>0</v>
      </c>
      <c r="HD120" s="1" t="s">
        <v>0</v>
      </c>
      <c r="HE120" s="1" t="s">
        <v>0</v>
      </c>
      <c r="HF120" s="1" t="s">
        <v>0</v>
      </c>
      <c r="HG120" s="1" t="s">
        <v>0</v>
      </c>
      <c r="HH120" s="1" t="s">
        <v>0</v>
      </c>
      <c r="HI120" s="1" t="s">
        <v>0</v>
      </c>
      <c r="HJ120" s="1" t="s">
        <v>0</v>
      </c>
      <c r="HK120" s="1" t="s">
        <v>0</v>
      </c>
      <c r="HL120" s="1" t="s">
        <v>0</v>
      </c>
      <c r="HM120" s="1" t="s">
        <v>0</v>
      </c>
      <c r="HN120" s="1" t="s">
        <v>0</v>
      </c>
      <c r="HO120" s="1" t="s">
        <v>0</v>
      </c>
      <c r="HP120" s="1" t="s">
        <v>0</v>
      </c>
      <c r="HQ120" s="1" t="s">
        <v>0</v>
      </c>
      <c r="HR120" s="1" t="s">
        <v>0</v>
      </c>
      <c r="HS120" s="1" t="s">
        <v>0</v>
      </c>
      <c r="HT120" s="1" t="s">
        <v>0</v>
      </c>
      <c r="HU120" s="1" t="s">
        <v>0</v>
      </c>
      <c r="HV120" s="1" t="s">
        <v>0</v>
      </c>
      <c r="HW120" s="1" t="s">
        <v>0</v>
      </c>
      <c r="HX120" s="1" t="s">
        <v>0</v>
      </c>
      <c r="HY120" s="1" t="s">
        <v>0</v>
      </c>
      <c r="HZ120" s="1" t="s">
        <v>0</v>
      </c>
      <c r="IA120" s="1" t="s">
        <v>0</v>
      </c>
      <c r="IB120" s="1" t="s">
        <v>0</v>
      </c>
      <c r="IC120" s="1" t="s">
        <v>0</v>
      </c>
      <c r="ID120" s="1" t="s">
        <v>0</v>
      </c>
      <c r="IE120" s="1" t="s">
        <v>0</v>
      </c>
      <c r="IF120" s="1" t="s">
        <v>0</v>
      </c>
      <c r="IG120" s="1" t="s">
        <v>0</v>
      </c>
      <c r="IH120" s="1" t="s">
        <v>0</v>
      </c>
      <c r="II120" s="1" t="s">
        <v>0</v>
      </c>
    </row>
    <row r="121" spans="1:243" x14ac:dyDescent="0.25">
      <c r="A121" s="1" t="s">
        <v>1753</v>
      </c>
      <c r="B121" s="4" t="s">
        <v>547</v>
      </c>
      <c r="C121" s="4" t="s">
        <v>0</v>
      </c>
      <c r="D121" s="35">
        <v>766551.68724114797</v>
      </c>
      <c r="E121" s="35">
        <v>378376.721394911</v>
      </c>
      <c r="F121" s="35">
        <v>150875.90520018799</v>
      </c>
      <c r="G121" s="35">
        <v>270850.05851315102</v>
      </c>
      <c r="H121" s="35">
        <v>402255.38011371298</v>
      </c>
      <c r="I121" s="35">
        <v>419802.12615738</v>
      </c>
      <c r="J121" s="35">
        <v>2213002.1701540202</v>
      </c>
      <c r="K121" s="35">
        <v>346449.09975909401</v>
      </c>
      <c r="L121" s="35">
        <v>229120.15796238001</v>
      </c>
      <c r="M121" s="35">
        <v>488503.07903168403</v>
      </c>
      <c r="N121" s="1">
        <v>423963.39364514599</v>
      </c>
      <c r="O121" s="1">
        <v>425687.11354706099</v>
      </c>
      <c r="P121" s="1">
        <v>221237.81619931301</v>
      </c>
      <c r="Q121" s="1">
        <v>243847.80414882401</v>
      </c>
      <c r="R121" s="1">
        <v>662739.62859090895</v>
      </c>
      <c r="S121" s="1">
        <v>240680.81088651199</v>
      </c>
      <c r="T121" s="1">
        <v>360370.35083670699</v>
      </c>
      <c r="U121" s="1">
        <v>317450.36092153197</v>
      </c>
      <c r="V121" s="1">
        <v>278207.099940771</v>
      </c>
      <c r="W121" s="1">
        <v>242071.483411439</v>
      </c>
      <c r="X121" s="1">
        <v>245864.45080232699</v>
      </c>
      <c r="Y121" s="1">
        <v>220021.77808309699</v>
      </c>
      <c r="Z121" s="1">
        <v>273791.45005109499</v>
      </c>
      <c r="AA121" s="1">
        <v>372008.83270540799</v>
      </c>
      <c r="AB121" s="1">
        <v>185859.71628811501</v>
      </c>
      <c r="AC121" s="1">
        <v>176170.478524976</v>
      </c>
      <c r="AD121" s="1">
        <v>145173.050902644</v>
      </c>
      <c r="AE121" s="1">
        <v>241089.448553967</v>
      </c>
      <c r="AF121" s="1">
        <v>237030.23070152599</v>
      </c>
      <c r="AG121" s="1">
        <v>336494.98774837703</v>
      </c>
      <c r="AH121" s="1">
        <v>213585.14604782901</v>
      </c>
      <c r="AI121" s="1">
        <v>229935.38519605299</v>
      </c>
      <c r="AJ121" s="1">
        <v>164922.62685812399</v>
      </c>
      <c r="AK121" s="1">
        <v>173545.356457505</v>
      </c>
      <c r="AL121" s="1">
        <v>113505.219935132</v>
      </c>
      <c r="AM121" s="1">
        <v>178807.960240641</v>
      </c>
      <c r="AN121" s="1">
        <v>151824.95052637201</v>
      </c>
      <c r="AO121" s="1">
        <v>431002.07336689299</v>
      </c>
      <c r="AP121" s="1">
        <v>299467.11080226401</v>
      </c>
      <c r="AQ121" s="1">
        <v>132112.03693326999</v>
      </c>
      <c r="AR121" s="1">
        <v>194290.81652445701</v>
      </c>
      <c r="AS121" s="1">
        <v>184524.18988584899</v>
      </c>
      <c r="AT121" s="1">
        <v>184342.81757302899</v>
      </c>
      <c r="AU121" s="1">
        <v>734720.20498083695</v>
      </c>
      <c r="AV121" s="1">
        <v>190342.01361295901</v>
      </c>
      <c r="AW121" s="1">
        <v>224405.31313403099</v>
      </c>
      <c r="AX121" s="1">
        <v>431055.20416492398</v>
      </c>
      <c r="AY121" s="1">
        <v>938303.22708995303</v>
      </c>
      <c r="AZ121" s="1">
        <v>222712.020224751</v>
      </c>
      <c r="BA121" s="1">
        <v>227601.10824258201</v>
      </c>
      <c r="BB121" s="1">
        <v>137287.519082805</v>
      </c>
      <c r="BC121" s="1">
        <v>149094.343110838</v>
      </c>
      <c r="BD121" s="1">
        <v>211357.36624122999</v>
      </c>
      <c r="BE121" s="1">
        <v>298024.26941481</v>
      </c>
      <c r="BF121" s="1">
        <v>257626.72257000001</v>
      </c>
      <c r="BG121" s="1">
        <v>317221.779525191</v>
      </c>
      <c r="BH121" s="1">
        <v>240229.07439114901</v>
      </c>
      <c r="BI121" s="1">
        <v>171397.71239889899</v>
      </c>
      <c r="BJ121" s="1">
        <v>256847.368847234</v>
      </c>
      <c r="BK121" s="1">
        <v>133364.091760829</v>
      </c>
      <c r="BL121" s="1">
        <v>156674.60442061999</v>
      </c>
      <c r="BM121" s="1">
        <v>559327.42393115605</v>
      </c>
      <c r="BN121" s="1">
        <v>172095.11284764999</v>
      </c>
      <c r="BO121" s="1">
        <v>129389.16052925101</v>
      </c>
      <c r="BP121" s="1">
        <v>184566.19966242099</v>
      </c>
      <c r="BQ121" s="1">
        <v>227760.955106668</v>
      </c>
      <c r="BR121" s="1">
        <v>202986.79331086401</v>
      </c>
      <c r="BS121" s="1">
        <v>178112.44087924299</v>
      </c>
      <c r="BT121" s="1">
        <v>222106.09284513499</v>
      </c>
      <c r="BU121" s="1">
        <v>178530.02962612701</v>
      </c>
      <c r="BV121" s="1">
        <v>125747.88063635099</v>
      </c>
      <c r="BW121" s="1">
        <v>209551.119999549</v>
      </c>
      <c r="BX121" s="1">
        <v>514718.40882597701</v>
      </c>
      <c r="BY121" s="1">
        <v>85622.464497017805</v>
      </c>
      <c r="BZ121" s="1">
        <v>142141.39653539899</v>
      </c>
      <c r="CA121" s="1">
        <v>241251.89796698801</v>
      </c>
      <c r="CB121" s="1">
        <v>167533.98329127399</v>
      </c>
      <c r="CC121" s="1">
        <v>131929.67847311901</v>
      </c>
      <c r="CD121" s="1">
        <v>96027.225201142297</v>
      </c>
      <c r="CE121" s="1">
        <v>171612.20918944801</v>
      </c>
      <c r="CF121" s="1">
        <v>469445.96845596598</v>
      </c>
      <c r="CG121" s="1">
        <v>215066.45926887801</v>
      </c>
      <c r="CH121" s="1">
        <v>180818.53560515199</v>
      </c>
      <c r="CI121" s="1">
        <v>115664.311377968</v>
      </c>
      <c r="CJ121" s="1">
        <v>223041.820532577</v>
      </c>
      <c r="CK121" s="1">
        <v>106897.611644328</v>
      </c>
      <c r="CL121" s="1">
        <v>120519.319103435</v>
      </c>
      <c r="CM121" s="1">
        <v>410683.50009049301</v>
      </c>
      <c r="CN121" s="1">
        <v>59005.3121617098</v>
      </c>
      <c r="CO121" s="1">
        <v>166591.73913505999</v>
      </c>
      <c r="CP121" s="1">
        <v>374679.91682719201</v>
      </c>
      <c r="CQ121" s="1">
        <v>112908.61009305299</v>
      </c>
      <c r="CR121" s="1">
        <v>122031.173889905</v>
      </c>
      <c r="CS121" s="1">
        <v>358017.98993710999</v>
      </c>
      <c r="CT121" s="1">
        <v>218722.95619980199</v>
      </c>
      <c r="CU121" s="1">
        <v>106332.56373049501</v>
      </c>
      <c r="CV121" s="1">
        <v>73198.740434721301</v>
      </c>
      <c r="CW121" s="1">
        <v>129391.27187298</v>
      </c>
      <c r="CX121" s="1">
        <v>58642.882449957302</v>
      </c>
      <c r="CY121" s="1">
        <v>133944.029733462</v>
      </c>
      <c r="CZ121" s="1">
        <v>208870.44676928801</v>
      </c>
      <c r="DA121" s="1">
        <v>92287.662960940099</v>
      </c>
      <c r="DB121" s="1">
        <v>160971.84610207699</v>
      </c>
      <c r="DC121" s="1">
        <v>179278.56248023899</v>
      </c>
      <c r="DD121" s="1">
        <v>307966.06355710397</v>
      </c>
      <c r="DE121" s="1">
        <v>259074.925016074</v>
      </c>
      <c r="DF121" s="1">
        <v>97648.9874301815</v>
      </c>
      <c r="DG121" s="1">
        <v>140940.88588514799</v>
      </c>
      <c r="DH121" s="1">
        <v>214617.71852579099</v>
      </c>
      <c r="DI121" s="1">
        <v>134089.045113022</v>
      </c>
      <c r="DJ121" s="1">
        <v>185440.22420246</v>
      </c>
      <c r="DK121" s="1">
        <v>187485.27690719799</v>
      </c>
      <c r="DL121" s="1">
        <v>286761.26341853902</v>
      </c>
      <c r="DM121" s="1">
        <v>81879.473831573094</v>
      </c>
      <c r="DN121" s="1">
        <v>397488.88837356103</v>
      </c>
      <c r="DO121" s="1">
        <v>194105.41932964299</v>
      </c>
      <c r="DP121" s="1">
        <v>227121.84595562599</v>
      </c>
      <c r="DQ121" s="1">
        <v>174030.58874514699</v>
      </c>
      <c r="DR121" s="1">
        <v>64681.865868523397</v>
      </c>
      <c r="DS121" s="1">
        <v>899421.64605843904</v>
      </c>
      <c r="DT121" s="1">
        <v>154813.11703520099</v>
      </c>
      <c r="DU121" s="1">
        <v>180363.358946069</v>
      </c>
      <c r="DV121" s="1">
        <v>168546.27313921499</v>
      </c>
      <c r="DW121" s="1">
        <v>63925.693480748901</v>
      </c>
      <c r="DX121" s="1">
        <v>219371.53395295201</v>
      </c>
      <c r="DY121" s="1">
        <v>180939.22369843299</v>
      </c>
      <c r="DZ121" s="1">
        <v>146748.24830097999</v>
      </c>
      <c r="EA121" s="1">
        <v>95042.751280439305</v>
      </c>
      <c r="EB121" s="1">
        <v>153510.28662478999</v>
      </c>
      <c r="EC121" s="1">
        <v>372294.45214008802</v>
      </c>
      <c r="ED121" s="1">
        <v>130701.100294148</v>
      </c>
      <c r="EE121" s="1">
        <v>154065.57648784801</v>
      </c>
      <c r="EF121" s="1">
        <v>104912.655790902</v>
      </c>
      <c r="EG121" s="1">
        <v>86066.611975252104</v>
      </c>
      <c r="EH121" s="1">
        <v>91663.934023005597</v>
      </c>
      <c r="EI121" s="1">
        <v>265314.17004118301</v>
      </c>
      <c r="EJ121" s="1">
        <v>132936.70960923799</v>
      </c>
      <c r="EK121" s="1">
        <v>132070.972606653</v>
      </c>
      <c r="EL121" s="1">
        <v>169649.04626271399</v>
      </c>
      <c r="EM121" s="1">
        <v>408282.90321287198</v>
      </c>
      <c r="EN121" s="1">
        <v>101295.940284257</v>
      </c>
      <c r="EO121" s="1">
        <v>159940.88209790201</v>
      </c>
      <c r="EP121" s="1">
        <v>238916.18336607001</v>
      </c>
      <c r="EQ121" s="1">
        <v>191406.06364280099</v>
      </c>
      <c r="ER121" s="1">
        <v>500148.00453752402</v>
      </c>
      <c r="ES121" s="1">
        <v>143366.62231435001</v>
      </c>
      <c r="ET121" s="1">
        <v>349891.20902201702</v>
      </c>
      <c r="EU121" s="1">
        <v>109398.57147277999</v>
      </c>
      <c r="EV121" s="1">
        <v>189091.06831504899</v>
      </c>
      <c r="EW121" s="1">
        <v>144454.775403718</v>
      </c>
      <c r="EX121" s="1">
        <v>200331.143825887</v>
      </c>
      <c r="EY121" s="1">
        <v>193060.872315124</v>
      </c>
      <c r="EZ121" s="1">
        <v>143078.505212185</v>
      </c>
      <c r="FA121" s="1">
        <v>86866.764665718103</v>
      </c>
      <c r="FB121" s="1">
        <v>135128.61339861999</v>
      </c>
      <c r="FC121" s="1">
        <v>167700.57753755699</v>
      </c>
      <c r="FD121" s="1">
        <v>127688.94503199399</v>
      </c>
      <c r="FE121" s="1">
        <v>289581.92024200398</v>
      </c>
      <c r="FF121" s="1">
        <v>115765.947983191</v>
      </c>
      <c r="FG121" s="1">
        <v>206178.23509310401</v>
      </c>
      <c r="FH121" s="1">
        <v>417302.76925539499</v>
      </c>
      <c r="FI121" s="1">
        <v>513023.13437922898</v>
      </c>
      <c r="FJ121" s="1">
        <v>215743.200125687</v>
      </c>
      <c r="FK121" s="1">
        <v>190215.18136769699</v>
      </c>
      <c r="FL121" s="1">
        <v>172001.584381077</v>
      </c>
      <c r="FM121" s="1">
        <v>337943.64339177299</v>
      </c>
      <c r="FN121" s="1">
        <v>108209.680243268</v>
      </c>
      <c r="FO121" s="1">
        <v>214646.901892728</v>
      </c>
      <c r="FP121" s="1">
        <v>294728.21242387098</v>
      </c>
      <c r="FQ121" s="1">
        <v>99263.019355052995</v>
      </c>
      <c r="FR121" s="1">
        <v>294304.95105295599</v>
      </c>
      <c r="FS121" s="1">
        <v>118157.29510716</v>
      </c>
      <c r="FT121" s="1">
        <v>239349.558103307</v>
      </c>
      <c r="FU121" s="1">
        <v>107631.811338806</v>
      </c>
      <c r="FV121" s="1">
        <v>309956.97218921501</v>
      </c>
      <c r="FW121" s="1">
        <v>152166.58193546699</v>
      </c>
      <c r="FX121" s="1">
        <v>216703.869462448</v>
      </c>
      <c r="FY121" s="1">
        <v>229880.227738455</v>
      </c>
      <c r="FZ121" s="1">
        <v>64922.030046547799</v>
      </c>
      <c r="GA121" s="1">
        <v>193142.35491543901</v>
      </c>
      <c r="GB121" s="1">
        <v>104175.141159936</v>
      </c>
      <c r="GC121" s="1">
        <v>136911.33767527901</v>
      </c>
      <c r="GD121" s="1">
        <v>295726.326929854</v>
      </c>
      <c r="GE121" s="1">
        <v>154387.185439547</v>
      </c>
      <c r="GF121" s="1">
        <v>178599.28737390699</v>
      </c>
      <c r="GG121" s="1">
        <v>233628.973011214</v>
      </c>
      <c r="GH121" s="1">
        <v>208838.864634283</v>
      </c>
      <c r="GI121" s="1">
        <v>120718.49401867</v>
      </c>
      <c r="GJ121" s="1">
        <v>187477.974351768</v>
      </c>
      <c r="GK121" s="1">
        <v>171596.93970119601</v>
      </c>
      <c r="GL121" s="1">
        <v>179970.51240139399</v>
      </c>
      <c r="GM121" s="1">
        <v>102918.52851003699</v>
      </c>
      <c r="GN121" s="1">
        <v>55662.326398088102</v>
      </c>
      <c r="GO121" s="1">
        <v>112807.36214851</v>
      </c>
      <c r="GP121" s="1">
        <v>153057.810249548</v>
      </c>
      <c r="GQ121" s="1">
        <v>1061793.66948444</v>
      </c>
      <c r="GR121" s="1">
        <v>229871.882494989</v>
      </c>
      <c r="GS121" s="1">
        <v>97083.170610119996</v>
      </c>
      <c r="GT121" s="1">
        <v>93551.719783314198</v>
      </c>
      <c r="GU121" s="1">
        <v>188877.13054254299</v>
      </c>
      <c r="GV121" s="1">
        <v>130491.55795939799</v>
      </c>
      <c r="GW121" s="1">
        <v>959624.34879062499</v>
      </c>
      <c r="GX121" s="1">
        <v>121715.14509551899</v>
      </c>
      <c r="GY121" s="1">
        <v>409653.23561948101</v>
      </c>
      <c r="GZ121" s="1">
        <v>72407.670333947302</v>
      </c>
      <c r="HA121" s="1">
        <v>167361.51991277901</v>
      </c>
      <c r="HB121" s="1">
        <v>92192.505059355506</v>
      </c>
      <c r="HC121" s="1">
        <v>122792.058010409</v>
      </c>
      <c r="HD121" s="1">
        <v>152002.88512775599</v>
      </c>
      <c r="HE121" s="1">
        <v>91864.818734511995</v>
      </c>
      <c r="HF121" s="1">
        <v>145189.90520729401</v>
      </c>
      <c r="HG121" s="1">
        <v>158649.02301457</v>
      </c>
      <c r="HH121" s="1">
        <v>81756.709783484403</v>
      </c>
      <c r="HI121" s="1">
        <v>308328.275213035</v>
      </c>
      <c r="HJ121" s="1">
        <v>238842.68783586501</v>
      </c>
      <c r="HK121" s="1">
        <v>140057.26921170199</v>
      </c>
      <c r="HL121" s="1">
        <v>143337.40316449601</v>
      </c>
      <c r="HM121" s="1">
        <v>169642.55558745301</v>
      </c>
      <c r="HN121" s="1">
        <v>80858.847077777406</v>
      </c>
      <c r="HO121" s="1">
        <v>173371.22128829901</v>
      </c>
      <c r="HP121" s="1">
        <v>101773.708204574</v>
      </c>
      <c r="HQ121" s="1">
        <v>119508.834856738</v>
      </c>
      <c r="HR121" s="1">
        <v>138773.71535362999</v>
      </c>
      <c r="HS121" s="1">
        <v>168587.66954153101</v>
      </c>
      <c r="HT121" s="1">
        <v>170403.51249767901</v>
      </c>
      <c r="HU121" s="1">
        <v>112873.580154998</v>
      </c>
      <c r="HV121" s="1">
        <v>177785.85136028301</v>
      </c>
      <c r="HW121" s="1">
        <v>123037.91157065899</v>
      </c>
      <c r="HX121" s="1">
        <v>55813.279188816399</v>
      </c>
      <c r="HY121" s="1">
        <v>153283.105459029</v>
      </c>
      <c r="HZ121" s="1">
        <v>133849.69177991</v>
      </c>
      <c r="IA121" s="1">
        <v>203995.44301378401</v>
      </c>
      <c r="IB121" s="1">
        <v>120636.54506460299</v>
      </c>
      <c r="IC121" s="1">
        <v>73252.399190523603</v>
      </c>
      <c r="ID121" s="1">
        <v>126816.44314548001</v>
      </c>
      <c r="IE121" s="1">
        <v>65285.351935465602</v>
      </c>
      <c r="IF121" s="1">
        <v>86510.879979187201</v>
      </c>
      <c r="IG121" s="1">
        <v>56612.118393429701</v>
      </c>
      <c r="IH121" s="1">
        <v>99477.238735747102</v>
      </c>
      <c r="II121" s="1">
        <v>210098.671966647</v>
      </c>
    </row>
    <row r="122" spans="1:243" x14ac:dyDescent="0.25">
      <c r="A122" s="1" t="s">
        <v>1754</v>
      </c>
      <c r="B122" s="4" t="s">
        <v>551</v>
      </c>
      <c r="C122" s="4" t="s">
        <v>552</v>
      </c>
      <c r="D122" s="35">
        <v>878198.25034983899</v>
      </c>
      <c r="E122" s="35">
        <v>669914.69183027605</v>
      </c>
      <c r="F122" s="35">
        <v>1226908.8439188399</v>
      </c>
      <c r="G122" s="35">
        <v>560735.25281477603</v>
      </c>
      <c r="H122" s="35">
        <v>235306.113709809</v>
      </c>
      <c r="I122" s="35">
        <v>1103237.34227701</v>
      </c>
      <c r="J122" s="35">
        <v>688619.10046697001</v>
      </c>
      <c r="K122" s="35">
        <v>521793.83631667303</v>
      </c>
      <c r="L122" s="35">
        <v>731320.89051109704</v>
      </c>
      <c r="M122" s="35">
        <v>1589600.6556961299</v>
      </c>
      <c r="N122" s="1">
        <v>643507.49321825604</v>
      </c>
      <c r="O122" s="1">
        <v>686118.92580889002</v>
      </c>
      <c r="P122" s="1">
        <v>344451.98340544198</v>
      </c>
      <c r="Q122" s="1">
        <v>379121.02411293797</v>
      </c>
      <c r="R122" s="1">
        <v>4037200.8087458401</v>
      </c>
      <c r="S122" s="1">
        <v>839229.10545790696</v>
      </c>
      <c r="T122" s="1">
        <v>718363.99305237504</v>
      </c>
      <c r="U122" s="1">
        <v>1344179.80889262</v>
      </c>
      <c r="V122" s="1">
        <v>163195.80358013199</v>
      </c>
      <c r="W122" s="1">
        <v>440323.90859960299</v>
      </c>
      <c r="X122" s="1">
        <v>738535.64200310595</v>
      </c>
      <c r="Y122" s="1">
        <v>2667630.6763707702</v>
      </c>
      <c r="Z122" s="1">
        <v>2001666.3797355101</v>
      </c>
      <c r="AA122" s="1">
        <v>228356.35723658599</v>
      </c>
      <c r="AB122" s="1">
        <v>645673.16197678598</v>
      </c>
      <c r="AC122" s="1">
        <v>956828.91775205301</v>
      </c>
      <c r="AD122" s="1">
        <v>643609.93043913401</v>
      </c>
      <c r="AE122" s="1">
        <v>2561951.0040050098</v>
      </c>
      <c r="AF122" s="1">
        <v>83910.771370959497</v>
      </c>
      <c r="AG122" s="1">
        <v>674967.00689976697</v>
      </c>
      <c r="AH122" s="1">
        <v>687964.14219123404</v>
      </c>
      <c r="AI122" s="1">
        <v>199691.456162741</v>
      </c>
      <c r="AJ122" s="1">
        <v>2323297.3150219801</v>
      </c>
      <c r="AK122" s="1">
        <v>401058.09379019798</v>
      </c>
      <c r="AL122" s="1">
        <v>663162.44416843296</v>
      </c>
      <c r="AM122" s="1">
        <v>338478.17714452301</v>
      </c>
      <c r="AN122" s="1">
        <v>347671.54897982097</v>
      </c>
      <c r="AO122" s="1">
        <v>637589.00076923997</v>
      </c>
      <c r="AP122" s="1">
        <v>508489.28031724598</v>
      </c>
      <c r="AQ122" s="1">
        <v>1146354.6798928</v>
      </c>
      <c r="AR122" s="1">
        <v>653837.68933285796</v>
      </c>
      <c r="AS122" s="1">
        <v>303949.73797594802</v>
      </c>
      <c r="AT122" s="1">
        <v>154417.98321664199</v>
      </c>
      <c r="AU122" s="1">
        <v>1113093.87613401</v>
      </c>
      <c r="AV122" s="1">
        <v>275438.452936396</v>
      </c>
      <c r="AW122" s="1">
        <v>212769.85433935499</v>
      </c>
      <c r="AX122" s="1">
        <v>611393.75577356596</v>
      </c>
      <c r="AY122" s="1">
        <v>558825.52135271905</v>
      </c>
      <c r="AZ122" s="1">
        <v>812134.60114300204</v>
      </c>
      <c r="BA122" s="1">
        <v>258199.726047084</v>
      </c>
      <c r="BB122" s="1">
        <v>370696.73210066702</v>
      </c>
      <c r="BC122" s="1">
        <v>412125.05801956198</v>
      </c>
      <c r="BD122" s="1">
        <v>489294.335409066</v>
      </c>
      <c r="BE122" s="1">
        <v>350031.28953986702</v>
      </c>
      <c r="BF122" s="1">
        <v>533699.60199479398</v>
      </c>
      <c r="BG122" s="1">
        <v>515022.03035074199</v>
      </c>
      <c r="BH122" s="1">
        <v>330319.91755873902</v>
      </c>
      <c r="BI122" s="1">
        <v>538258.19886176195</v>
      </c>
      <c r="BJ122" s="1">
        <v>526522.05901510001</v>
      </c>
      <c r="BK122" s="1">
        <v>1429257.1379060701</v>
      </c>
      <c r="BL122" s="1">
        <v>786658.02181309799</v>
      </c>
      <c r="BM122" s="1">
        <v>538261.47526460304</v>
      </c>
      <c r="BN122" s="1">
        <v>1445939.01366899</v>
      </c>
      <c r="BO122" s="1">
        <v>672719.30008690502</v>
      </c>
      <c r="BP122" s="1">
        <v>487949.326664077</v>
      </c>
      <c r="BQ122" s="1">
        <v>777724.16508645704</v>
      </c>
      <c r="BR122" s="1">
        <v>932657.75333525299</v>
      </c>
      <c r="BS122" s="1">
        <v>866198.11333280103</v>
      </c>
      <c r="BT122" s="1">
        <v>443951.87795938202</v>
      </c>
      <c r="BU122" s="1">
        <v>377585.79572900699</v>
      </c>
      <c r="BV122" s="1">
        <v>635540.21121946105</v>
      </c>
      <c r="BW122" s="1">
        <v>192048.458550404</v>
      </c>
      <c r="BX122" s="1">
        <v>510767.604540392</v>
      </c>
      <c r="BY122" s="1">
        <v>617042.36500646104</v>
      </c>
      <c r="BZ122" s="1">
        <v>1145981.0407247299</v>
      </c>
      <c r="CA122" s="1">
        <v>580998.97715890605</v>
      </c>
      <c r="CB122" s="1">
        <v>964969.84163124999</v>
      </c>
      <c r="CC122" s="1">
        <v>341523.05228004599</v>
      </c>
      <c r="CD122" s="1">
        <v>275989.81981567701</v>
      </c>
      <c r="CE122" s="1">
        <v>712104.68940612196</v>
      </c>
      <c r="CF122" s="1">
        <v>1263280.10994804</v>
      </c>
      <c r="CG122" s="1">
        <v>322963.43646545202</v>
      </c>
      <c r="CH122" s="1">
        <v>656529.36944844399</v>
      </c>
      <c r="CI122" s="1">
        <v>474588.24486363499</v>
      </c>
      <c r="CJ122" s="1">
        <v>1614093.43430825</v>
      </c>
      <c r="CK122" s="1">
        <v>1051271.9876397499</v>
      </c>
      <c r="CL122" s="1">
        <v>825316.66396256397</v>
      </c>
      <c r="CM122" s="1">
        <v>1154001.8787318</v>
      </c>
      <c r="CN122" s="1">
        <v>229595.23140765601</v>
      </c>
      <c r="CO122" s="1">
        <v>249300.880679289</v>
      </c>
      <c r="CP122" s="1">
        <v>378307.16824195703</v>
      </c>
      <c r="CQ122" s="1">
        <v>1362589.3432835999</v>
      </c>
      <c r="CR122" s="1">
        <v>1049393.71735728</v>
      </c>
      <c r="CS122" s="1">
        <v>14236826.4590309</v>
      </c>
      <c r="CT122" s="1">
        <v>523011.86671934603</v>
      </c>
      <c r="CU122" s="1">
        <v>694186.24916360003</v>
      </c>
      <c r="CV122" s="1">
        <v>775832.84273079003</v>
      </c>
      <c r="CW122" s="1">
        <v>1338216.0761331799</v>
      </c>
      <c r="CX122" s="1">
        <v>745063.91231463396</v>
      </c>
      <c r="CY122" s="1">
        <v>140629.246607006</v>
      </c>
      <c r="CZ122" s="1">
        <v>623191.61144981696</v>
      </c>
      <c r="DA122" s="1">
        <v>272715.62555358798</v>
      </c>
      <c r="DB122" s="1">
        <v>835853.34086322098</v>
      </c>
      <c r="DC122" s="1">
        <v>623075.15437152202</v>
      </c>
      <c r="DD122" s="1">
        <v>825446.66067586001</v>
      </c>
      <c r="DE122" s="1">
        <v>1858255.4462628299</v>
      </c>
      <c r="DF122" s="1">
        <v>718111.26304490503</v>
      </c>
      <c r="DG122" s="1">
        <v>404108.58631381299</v>
      </c>
      <c r="DH122" s="1">
        <v>644356.359065859</v>
      </c>
      <c r="DI122" s="1">
        <v>423373.33501450601</v>
      </c>
      <c r="DJ122" s="1">
        <v>2586395.0774520701</v>
      </c>
      <c r="DK122" s="1">
        <v>664779.71445816103</v>
      </c>
      <c r="DL122" s="1">
        <v>545226.76311744296</v>
      </c>
      <c r="DM122" s="1">
        <v>482804.945229957</v>
      </c>
      <c r="DN122" s="1">
        <v>466153.30531829997</v>
      </c>
      <c r="DO122" s="1">
        <v>342555.21230619599</v>
      </c>
      <c r="DP122" s="1">
        <v>548508.393341274</v>
      </c>
      <c r="DQ122" s="1">
        <v>1044634.74518101</v>
      </c>
      <c r="DR122" s="1">
        <v>688752.21294551797</v>
      </c>
      <c r="DS122" s="1">
        <v>2285108.58684754</v>
      </c>
      <c r="DT122" s="1">
        <v>201929.41769533799</v>
      </c>
      <c r="DU122" s="1">
        <v>405187.23037096899</v>
      </c>
      <c r="DV122" s="1">
        <v>302312.60691880499</v>
      </c>
      <c r="DW122" s="1">
        <v>514224.51811301702</v>
      </c>
      <c r="DX122" s="1">
        <v>117728.248413758</v>
      </c>
      <c r="DY122" s="1">
        <v>721304.64898570499</v>
      </c>
      <c r="DZ122" s="1">
        <v>793280.24931875605</v>
      </c>
      <c r="EA122" s="1">
        <v>1121346.59707466</v>
      </c>
      <c r="EB122" s="1">
        <v>661564.38640480104</v>
      </c>
      <c r="EC122" s="1">
        <v>349311.325131424</v>
      </c>
      <c r="ED122" s="1">
        <v>2838281.2270034798</v>
      </c>
      <c r="EE122" s="1">
        <v>320570.64488985599</v>
      </c>
      <c r="EF122" s="1">
        <v>930262.883581292</v>
      </c>
      <c r="EG122" s="1">
        <v>645976.61487919104</v>
      </c>
      <c r="EH122" s="1">
        <v>459052.62462236203</v>
      </c>
      <c r="EI122" s="1">
        <v>349761.65515558998</v>
      </c>
      <c r="EJ122" s="1">
        <v>1392737.7620003</v>
      </c>
      <c r="EK122" s="1">
        <v>193400.80398236899</v>
      </c>
      <c r="EL122" s="1">
        <v>220617.01831004</v>
      </c>
      <c r="EM122" s="1">
        <v>377035.80856791598</v>
      </c>
      <c r="EN122" s="1">
        <v>635196.76177364297</v>
      </c>
      <c r="EO122" s="1">
        <v>798000.45925423701</v>
      </c>
      <c r="EP122" s="1">
        <v>335582.690040207</v>
      </c>
      <c r="EQ122" s="1">
        <v>365796.67946723802</v>
      </c>
      <c r="ER122" s="1">
        <v>857550.86112349306</v>
      </c>
      <c r="ES122" s="1">
        <v>538572.98891745298</v>
      </c>
      <c r="ET122" s="1">
        <v>740270.945531909</v>
      </c>
      <c r="EU122" s="1">
        <v>958153.71410729398</v>
      </c>
      <c r="EV122" s="1">
        <v>462361.42942519602</v>
      </c>
      <c r="EW122" s="1">
        <v>803013.77923614602</v>
      </c>
      <c r="EX122" s="1">
        <v>357836.92615395499</v>
      </c>
      <c r="EY122" s="1">
        <v>563040.50476587401</v>
      </c>
      <c r="EZ122" s="1">
        <v>355158.92338099401</v>
      </c>
      <c r="FA122" s="1">
        <v>1118271.5316532201</v>
      </c>
      <c r="FB122" s="1">
        <v>757506.54591644299</v>
      </c>
      <c r="FC122" s="1">
        <v>413543.55358577898</v>
      </c>
      <c r="FD122" s="1">
        <v>670791.79716408497</v>
      </c>
      <c r="FE122" s="1">
        <v>1433564.5463219499</v>
      </c>
      <c r="FF122" s="1">
        <v>1021622.49443411</v>
      </c>
      <c r="FG122" s="1">
        <v>652205.17705082998</v>
      </c>
      <c r="FH122" s="1">
        <v>413457.98644023098</v>
      </c>
      <c r="FI122" s="1">
        <v>631175.02583688905</v>
      </c>
      <c r="FJ122" s="1">
        <v>490121.55740982102</v>
      </c>
      <c r="FK122" s="1">
        <v>285857.32724670199</v>
      </c>
      <c r="FL122" s="1">
        <v>319110.02761755697</v>
      </c>
      <c r="FM122" s="1">
        <v>336787.41809547698</v>
      </c>
      <c r="FN122" s="1">
        <v>254216.726153803</v>
      </c>
      <c r="FO122" s="1">
        <v>396070.70462396799</v>
      </c>
      <c r="FP122" s="1">
        <v>372297.54842382501</v>
      </c>
      <c r="FQ122" s="1">
        <v>505280.02199884498</v>
      </c>
      <c r="FR122" s="1">
        <v>122045.20711042501</v>
      </c>
      <c r="FS122" s="1">
        <v>468474.44981263299</v>
      </c>
      <c r="FT122" s="1">
        <v>689509.80205246899</v>
      </c>
      <c r="FU122" s="1">
        <v>755521.98787488905</v>
      </c>
      <c r="FV122" s="1">
        <v>744028.91175716894</v>
      </c>
      <c r="FW122" s="1">
        <v>1631977.5863951901</v>
      </c>
      <c r="FX122" s="1">
        <v>985805.541575204</v>
      </c>
      <c r="FY122" s="1">
        <v>770822.96469411405</v>
      </c>
      <c r="FZ122" s="1">
        <v>503792.93340020999</v>
      </c>
      <c r="GA122" s="1">
        <v>313449.58241879498</v>
      </c>
      <c r="GB122" s="1">
        <v>868411.54798490705</v>
      </c>
      <c r="GC122" s="1">
        <v>818162.65390397201</v>
      </c>
      <c r="GD122" s="1">
        <v>266643.401349611</v>
      </c>
      <c r="GE122" s="1">
        <v>813978.92745393503</v>
      </c>
      <c r="GF122" s="1">
        <v>722990.61081435205</v>
      </c>
      <c r="GG122" s="1">
        <v>520799.32501394599</v>
      </c>
      <c r="GH122" s="1">
        <v>1163996.90340505</v>
      </c>
      <c r="GI122" s="1">
        <v>1034511.63691763</v>
      </c>
      <c r="GJ122" s="1">
        <v>548366.85622336599</v>
      </c>
      <c r="GK122" s="1">
        <v>637608.28774969</v>
      </c>
      <c r="GL122" s="1">
        <v>277733.67738366302</v>
      </c>
      <c r="GM122" s="1">
        <v>635830.68247336801</v>
      </c>
      <c r="GN122" s="1">
        <v>1857597.6076287101</v>
      </c>
      <c r="GO122" s="1">
        <v>534758.83800276497</v>
      </c>
      <c r="GP122" s="1">
        <v>778282.64755796699</v>
      </c>
      <c r="GQ122" s="1">
        <v>814789.09796708205</v>
      </c>
      <c r="GR122" s="1">
        <v>122293.05360074301</v>
      </c>
      <c r="GS122" s="1">
        <v>899084.62056509696</v>
      </c>
      <c r="GT122" s="1">
        <v>693606.91100555297</v>
      </c>
      <c r="GU122" s="1">
        <v>264116.92158877401</v>
      </c>
      <c r="GV122" s="1">
        <v>568967.06569581397</v>
      </c>
      <c r="GW122" s="1">
        <v>607107.2737583</v>
      </c>
      <c r="GX122" s="1">
        <v>357199.011150354</v>
      </c>
      <c r="GY122" s="1">
        <v>881798.47160228796</v>
      </c>
      <c r="GZ122" s="1">
        <v>518166.337333759</v>
      </c>
      <c r="HA122" s="1">
        <v>810528.95524539996</v>
      </c>
      <c r="HB122" s="1">
        <v>659460.65182632999</v>
      </c>
      <c r="HC122" s="1">
        <v>389378.20996422297</v>
      </c>
      <c r="HD122" s="1">
        <v>866893.75561393099</v>
      </c>
      <c r="HE122" s="1">
        <v>675571.16408236604</v>
      </c>
      <c r="HF122" s="1">
        <v>531297.50365358801</v>
      </c>
      <c r="HG122" s="1">
        <v>718926.97107347602</v>
      </c>
      <c r="HH122" s="1">
        <v>640199.33493973897</v>
      </c>
      <c r="HI122" s="1">
        <v>1133061.12088436</v>
      </c>
      <c r="HJ122" s="1">
        <v>500548.12651086698</v>
      </c>
      <c r="HK122" s="1">
        <v>433866.16203894798</v>
      </c>
      <c r="HL122" s="1">
        <v>950472.01577012998</v>
      </c>
      <c r="HM122" s="1">
        <v>130796.18784142401</v>
      </c>
      <c r="HN122" s="1">
        <v>428073.63523324498</v>
      </c>
      <c r="HO122" s="1">
        <v>684979.52765680803</v>
      </c>
      <c r="HP122" s="1">
        <v>746442.44673451094</v>
      </c>
      <c r="HQ122" s="1">
        <v>449308.53785109101</v>
      </c>
      <c r="HR122" s="1">
        <v>249553.77372459901</v>
      </c>
      <c r="HS122" s="1">
        <v>272121.16256769601</v>
      </c>
      <c r="HT122" s="1">
        <v>695996.64995483402</v>
      </c>
      <c r="HU122" s="1">
        <v>367925.28985859</v>
      </c>
      <c r="HV122" s="1">
        <v>663938.86860068899</v>
      </c>
      <c r="HW122" s="1">
        <v>390361.91532879602</v>
      </c>
      <c r="HX122" s="1">
        <v>350408.76789276203</v>
      </c>
      <c r="HY122" s="1">
        <v>289851.85725258198</v>
      </c>
      <c r="HZ122" s="1">
        <v>1286406.6900819601</v>
      </c>
      <c r="IA122" s="1">
        <v>862513.24130535801</v>
      </c>
      <c r="IB122" s="1">
        <v>542095.98249100603</v>
      </c>
      <c r="IC122" s="1">
        <v>634118.28595732397</v>
      </c>
      <c r="ID122" s="1">
        <v>881558.40187325596</v>
      </c>
      <c r="IE122" s="1">
        <v>349965.17130189302</v>
      </c>
      <c r="IF122" s="1">
        <v>647891.88079984603</v>
      </c>
      <c r="IG122" s="1">
        <v>219838.27871108201</v>
      </c>
      <c r="IH122" s="1">
        <v>844854.05096652498</v>
      </c>
      <c r="II122" s="1">
        <v>772853.22116351</v>
      </c>
    </row>
    <row r="123" spans="1:243" x14ac:dyDescent="0.25">
      <c r="A123" s="1" t="s">
        <v>1755</v>
      </c>
      <c r="B123" s="4" t="s">
        <v>556</v>
      </c>
      <c r="C123" s="4" t="s">
        <v>557</v>
      </c>
      <c r="D123" s="35" t="s">
        <v>0</v>
      </c>
      <c r="E123" s="35" t="s">
        <v>0</v>
      </c>
      <c r="F123" s="35" t="s">
        <v>0</v>
      </c>
      <c r="G123" s="35" t="s">
        <v>0</v>
      </c>
      <c r="H123" s="35" t="s">
        <v>0</v>
      </c>
      <c r="I123" s="35" t="s">
        <v>0</v>
      </c>
      <c r="J123" s="35" t="s">
        <v>0</v>
      </c>
      <c r="K123" s="35" t="s">
        <v>0</v>
      </c>
      <c r="L123" s="35" t="s">
        <v>0</v>
      </c>
      <c r="M123" s="35" t="s">
        <v>0</v>
      </c>
      <c r="N123" s="1" t="s">
        <v>0</v>
      </c>
      <c r="O123" s="1" t="s">
        <v>0</v>
      </c>
      <c r="P123" s="1" t="s">
        <v>0</v>
      </c>
      <c r="Q123" s="1" t="s">
        <v>0</v>
      </c>
      <c r="R123" s="1" t="s">
        <v>0</v>
      </c>
      <c r="S123" s="1" t="s">
        <v>0</v>
      </c>
      <c r="T123" s="1" t="s">
        <v>0</v>
      </c>
      <c r="U123" s="1" t="s">
        <v>0</v>
      </c>
      <c r="V123" s="1" t="s">
        <v>0</v>
      </c>
      <c r="W123" s="1" t="s">
        <v>0</v>
      </c>
      <c r="X123" s="1" t="s">
        <v>0</v>
      </c>
      <c r="Y123" s="1" t="s">
        <v>0</v>
      </c>
      <c r="Z123" s="1" t="s">
        <v>0</v>
      </c>
      <c r="AA123" s="1" t="s">
        <v>0</v>
      </c>
      <c r="AB123" s="1" t="s">
        <v>0</v>
      </c>
      <c r="AC123" s="1" t="s">
        <v>0</v>
      </c>
      <c r="AD123" s="1" t="s">
        <v>0</v>
      </c>
      <c r="AE123" s="1" t="s">
        <v>0</v>
      </c>
      <c r="AF123" s="1" t="s">
        <v>0</v>
      </c>
      <c r="AG123" s="1" t="s">
        <v>0</v>
      </c>
      <c r="AH123" s="1" t="s">
        <v>0</v>
      </c>
      <c r="AI123" s="1" t="s">
        <v>0</v>
      </c>
      <c r="AJ123" s="1" t="s">
        <v>0</v>
      </c>
      <c r="AK123" s="1" t="s">
        <v>0</v>
      </c>
      <c r="AL123" s="1" t="s">
        <v>0</v>
      </c>
      <c r="AM123" s="1" t="s">
        <v>0</v>
      </c>
      <c r="AN123" s="1" t="s">
        <v>0</v>
      </c>
      <c r="AO123" s="1" t="s">
        <v>0</v>
      </c>
      <c r="AP123" s="1" t="s">
        <v>0</v>
      </c>
      <c r="AQ123" s="1" t="s">
        <v>0</v>
      </c>
      <c r="AR123" s="1" t="s">
        <v>0</v>
      </c>
      <c r="AS123" s="1" t="s">
        <v>0</v>
      </c>
      <c r="AT123" s="1" t="s">
        <v>0</v>
      </c>
      <c r="AU123" s="1" t="s">
        <v>0</v>
      </c>
      <c r="AV123" s="1" t="s">
        <v>0</v>
      </c>
      <c r="AW123" s="1" t="s">
        <v>0</v>
      </c>
      <c r="AX123" s="1" t="s">
        <v>0</v>
      </c>
      <c r="AY123" s="1" t="s">
        <v>0</v>
      </c>
      <c r="AZ123" s="1" t="s">
        <v>0</v>
      </c>
      <c r="BA123" s="1" t="s">
        <v>0</v>
      </c>
      <c r="BB123" s="1" t="s">
        <v>0</v>
      </c>
      <c r="BC123" s="1" t="s">
        <v>0</v>
      </c>
      <c r="BD123" s="1" t="s">
        <v>0</v>
      </c>
      <c r="BE123" s="1" t="s">
        <v>0</v>
      </c>
      <c r="BF123" s="1" t="s">
        <v>0</v>
      </c>
      <c r="BG123" s="1" t="s">
        <v>0</v>
      </c>
      <c r="BH123" s="1" t="s">
        <v>0</v>
      </c>
      <c r="BI123" s="1" t="s">
        <v>0</v>
      </c>
      <c r="BJ123" s="1" t="s">
        <v>0</v>
      </c>
      <c r="BK123" s="1" t="s">
        <v>0</v>
      </c>
      <c r="BL123" s="1" t="s">
        <v>0</v>
      </c>
      <c r="BM123" s="1" t="s">
        <v>0</v>
      </c>
      <c r="BN123" s="1" t="s">
        <v>0</v>
      </c>
      <c r="BO123" s="1" t="s">
        <v>0</v>
      </c>
      <c r="BP123" s="1" t="s">
        <v>0</v>
      </c>
      <c r="BQ123" s="1" t="s">
        <v>0</v>
      </c>
      <c r="BR123" s="1" t="s">
        <v>0</v>
      </c>
      <c r="BS123" s="1" t="s">
        <v>0</v>
      </c>
      <c r="BT123" s="1" t="s">
        <v>0</v>
      </c>
      <c r="BU123" s="1" t="s">
        <v>0</v>
      </c>
      <c r="BV123" s="1" t="s">
        <v>0</v>
      </c>
      <c r="BW123" s="1" t="s">
        <v>0</v>
      </c>
      <c r="BX123" s="1" t="s">
        <v>0</v>
      </c>
      <c r="BY123" s="1" t="s">
        <v>0</v>
      </c>
      <c r="BZ123" s="1" t="s">
        <v>0</v>
      </c>
      <c r="CA123" s="1" t="s">
        <v>0</v>
      </c>
      <c r="CB123" s="1" t="s">
        <v>0</v>
      </c>
      <c r="CC123" s="1" t="s">
        <v>0</v>
      </c>
      <c r="CD123" s="1" t="s">
        <v>0</v>
      </c>
      <c r="CE123" s="1" t="s">
        <v>0</v>
      </c>
      <c r="CF123" s="1" t="s">
        <v>0</v>
      </c>
      <c r="CG123" s="1" t="s">
        <v>0</v>
      </c>
      <c r="CH123" s="1" t="s">
        <v>0</v>
      </c>
      <c r="CI123" s="1" t="s">
        <v>0</v>
      </c>
      <c r="CJ123" s="1" t="s">
        <v>0</v>
      </c>
      <c r="CK123" s="1" t="s">
        <v>0</v>
      </c>
      <c r="CL123" s="1" t="s">
        <v>0</v>
      </c>
      <c r="CM123" s="1" t="s">
        <v>0</v>
      </c>
      <c r="CN123" s="1" t="s">
        <v>0</v>
      </c>
      <c r="CO123" s="1" t="s">
        <v>0</v>
      </c>
      <c r="CP123" s="1" t="s">
        <v>0</v>
      </c>
      <c r="CQ123" s="1" t="s">
        <v>0</v>
      </c>
      <c r="CR123" s="1" t="s">
        <v>0</v>
      </c>
      <c r="CS123" s="1" t="s">
        <v>0</v>
      </c>
      <c r="CT123" s="1" t="s">
        <v>0</v>
      </c>
      <c r="CU123" s="1" t="s">
        <v>0</v>
      </c>
      <c r="CV123" s="1" t="s">
        <v>0</v>
      </c>
      <c r="CW123" s="1" t="s">
        <v>0</v>
      </c>
      <c r="CX123" s="1" t="s">
        <v>0</v>
      </c>
      <c r="CY123" s="1" t="s">
        <v>0</v>
      </c>
      <c r="CZ123" s="1" t="s">
        <v>0</v>
      </c>
      <c r="DA123" s="1" t="s">
        <v>0</v>
      </c>
      <c r="DB123" s="1" t="s">
        <v>0</v>
      </c>
      <c r="DC123" s="1" t="s">
        <v>0</v>
      </c>
      <c r="DD123" s="1" t="s">
        <v>0</v>
      </c>
      <c r="DE123" s="1" t="s">
        <v>0</v>
      </c>
      <c r="DF123" s="1" t="s">
        <v>0</v>
      </c>
      <c r="DG123" s="1" t="s">
        <v>0</v>
      </c>
      <c r="DH123" s="1" t="s">
        <v>0</v>
      </c>
      <c r="DI123" s="1" t="s">
        <v>0</v>
      </c>
      <c r="DJ123" s="1" t="s">
        <v>0</v>
      </c>
      <c r="DK123" s="1" t="s">
        <v>0</v>
      </c>
      <c r="DL123" s="1" t="s">
        <v>0</v>
      </c>
      <c r="DM123" s="1" t="s">
        <v>0</v>
      </c>
      <c r="DN123" s="1" t="s">
        <v>0</v>
      </c>
      <c r="DO123" s="1" t="s">
        <v>0</v>
      </c>
      <c r="DP123" s="1" t="s">
        <v>0</v>
      </c>
      <c r="DQ123" s="1" t="s">
        <v>0</v>
      </c>
      <c r="DR123" s="1" t="s">
        <v>0</v>
      </c>
      <c r="DS123" s="1" t="s">
        <v>0</v>
      </c>
      <c r="DT123" s="1" t="s">
        <v>0</v>
      </c>
      <c r="DU123" s="1" t="s">
        <v>0</v>
      </c>
      <c r="DV123" s="1" t="s">
        <v>0</v>
      </c>
      <c r="DW123" s="1" t="s">
        <v>0</v>
      </c>
      <c r="DX123" s="1" t="s">
        <v>0</v>
      </c>
      <c r="DY123" s="1" t="s">
        <v>0</v>
      </c>
      <c r="DZ123" s="1" t="s">
        <v>0</v>
      </c>
      <c r="EA123" s="1" t="s">
        <v>0</v>
      </c>
      <c r="EB123" s="1" t="s">
        <v>0</v>
      </c>
      <c r="EC123" s="1" t="s">
        <v>0</v>
      </c>
      <c r="ED123" s="1" t="s">
        <v>0</v>
      </c>
      <c r="EE123" s="1" t="s">
        <v>0</v>
      </c>
      <c r="EF123" s="1" t="s">
        <v>0</v>
      </c>
      <c r="EG123" s="1" t="s">
        <v>0</v>
      </c>
      <c r="EH123" s="1" t="s">
        <v>0</v>
      </c>
      <c r="EI123" s="1" t="s">
        <v>0</v>
      </c>
      <c r="EJ123" s="1" t="s">
        <v>0</v>
      </c>
      <c r="EK123" s="1" t="s">
        <v>0</v>
      </c>
      <c r="EL123" s="1" t="s">
        <v>0</v>
      </c>
      <c r="EM123" s="1" t="s">
        <v>0</v>
      </c>
      <c r="EN123" s="1" t="s">
        <v>0</v>
      </c>
      <c r="EO123" s="1" t="s">
        <v>0</v>
      </c>
      <c r="EP123" s="1" t="s">
        <v>0</v>
      </c>
      <c r="EQ123" s="1" t="s">
        <v>0</v>
      </c>
      <c r="ER123" s="1" t="s">
        <v>0</v>
      </c>
      <c r="ES123" s="1" t="s">
        <v>0</v>
      </c>
      <c r="ET123" s="1" t="s">
        <v>0</v>
      </c>
      <c r="EU123" s="1" t="s">
        <v>0</v>
      </c>
      <c r="EV123" s="1" t="s">
        <v>0</v>
      </c>
      <c r="EW123" s="1" t="s">
        <v>0</v>
      </c>
      <c r="EX123" s="1" t="s">
        <v>0</v>
      </c>
      <c r="EY123" s="1" t="s">
        <v>0</v>
      </c>
      <c r="EZ123" s="1" t="s">
        <v>0</v>
      </c>
      <c r="FA123" s="1" t="s">
        <v>0</v>
      </c>
      <c r="FB123" s="1" t="s">
        <v>0</v>
      </c>
      <c r="FC123" s="1" t="s">
        <v>0</v>
      </c>
      <c r="FD123" s="1" t="s">
        <v>0</v>
      </c>
      <c r="FE123" s="1" t="s">
        <v>0</v>
      </c>
      <c r="FF123" s="1" t="s">
        <v>0</v>
      </c>
      <c r="FG123" s="1" t="s">
        <v>0</v>
      </c>
      <c r="FH123" s="1" t="s">
        <v>0</v>
      </c>
      <c r="FI123" s="1" t="s">
        <v>0</v>
      </c>
      <c r="FJ123" s="1" t="s">
        <v>0</v>
      </c>
      <c r="FK123" s="1" t="s">
        <v>0</v>
      </c>
      <c r="FL123" s="1" t="s">
        <v>0</v>
      </c>
      <c r="FM123" s="1" t="s">
        <v>0</v>
      </c>
      <c r="FN123" s="1" t="s">
        <v>0</v>
      </c>
      <c r="FO123" s="1" t="s">
        <v>0</v>
      </c>
      <c r="FP123" s="1" t="s">
        <v>0</v>
      </c>
      <c r="FQ123" s="1" t="s">
        <v>0</v>
      </c>
      <c r="FR123" s="1" t="s">
        <v>0</v>
      </c>
      <c r="FS123" s="1" t="s">
        <v>0</v>
      </c>
      <c r="FT123" s="1" t="s">
        <v>0</v>
      </c>
      <c r="FU123" s="1" t="s">
        <v>0</v>
      </c>
      <c r="FV123" s="1" t="s">
        <v>0</v>
      </c>
      <c r="FW123" s="1" t="s">
        <v>0</v>
      </c>
      <c r="FX123" s="1" t="s">
        <v>0</v>
      </c>
      <c r="FY123" s="1" t="s">
        <v>0</v>
      </c>
      <c r="FZ123" s="1" t="s">
        <v>0</v>
      </c>
      <c r="GA123" s="1" t="s">
        <v>0</v>
      </c>
      <c r="GB123" s="1" t="s">
        <v>0</v>
      </c>
      <c r="GC123" s="1" t="s">
        <v>0</v>
      </c>
      <c r="GD123" s="1" t="s">
        <v>0</v>
      </c>
      <c r="GE123" s="1" t="s">
        <v>0</v>
      </c>
      <c r="GF123" s="1" t="s">
        <v>0</v>
      </c>
      <c r="GG123" s="1" t="s">
        <v>0</v>
      </c>
      <c r="GH123" s="1" t="s">
        <v>0</v>
      </c>
      <c r="GI123" s="1" t="s">
        <v>0</v>
      </c>
      <c r="GJ123" s="1" t="s">
        <v>0</v>
      </c>
      <c r="GK123" s="1" t="s">
        <v>0</v>
      </c>
      <c r="GL123" s="1" t="s">
        <v>0</v>
      </c>
      <c r="GM123" s="1" t="s">
        <v>0</v>
      </c>
      <c r="GN123" s="1" t="s">
        <v>0</v>
      </c>
      <c r="GO123" s="1" t="s">
        <v>0</v>
      </c>
      <c r="GP123" s="1" t="s">
        <v>0</v>
      </c>
      <c r="GQ123" s="1" t="s">
        <v>0</v>
      </c>
      <c r="GR123" s="1" t="s">
        <v>0</v>
      </c>
      <c r="GS123" s="1" t="s">
        <v>0</v>
      </c>
      <c r="GT123" s="1" t="s">
        <v>0</v>
      </c>
      <c r="GU123" s="1" t="s">
        <v>0</v>
      </c>
      <c r="GV123" s="1" t="s">
        <v>0</v>
      </c>
      <c r="GW123" s="1" t="s">
        <v>0</v>
      </c>
      <c r="GX123" s="1" t="s">
        <v>0</v>
      </c>
      <c r="GY123" s="1" t="s">
        <v>0</v>
      </c>
      <c r="GZ123" s="1" t="s">
        <v>0</v>
      </c>
      <c r="HA123" s="1" t="s">
        <v>0</v>
      </c>
      <c r="HB123" s="1" t="s">
        <v>0</v>
      </c>
      <c r="HC123" s="1" t="s">
        <v>0</v>
      </c>
      <c r="HD123" s="1" t="s">
        <v>0</v>
      </c>
      <c r="HE123" s="1" t="s">
        <v>0</v>
      </c>
      <c r="HF123" s="1" t="s">
        <v>0</v>
      </c>
      <c r="HG123" s="1" t="s">
        <v>0</v>
      </c>
      <c r="HH123" s="1" t="s">
        <v>0</v>
      </c>
      <c r="HI123" s="1" t="s">
        <v>0</v>
      </c>
      <c r="HJ123" s="1" t="s">
        <v>0</v>
      </c>
      <c r="HK123" s="1" t="s">
        <v>0</v>
      </c>
      <c r="HL123" s="1" t="s">
        <v>0</v>
      </c>
      <c r="HM123" s="1" t="s">
        <v>0</v>
      </c>
      <c r="HN123" s="1" t="s">
        <v>0</v>
      </c>
      <c r="HO123" s="1" t="s">
        <v>0</v>
      </c>
      <c r="HP123" s="1" t="s">
        <v>0</v>
      </c>
      <c r="HQ123" s="1" t="s">
        <v>0</v>
      </c>
      <c r="HR123" s="1" t="s">
        <v>0</v>
      </c>
      <c r="HS123" s="1" t="s">
        <v>0</v>
      </c>
      <c r="HT123" s="1" t="s">
        <v>0</v>
      </c>
      <c r="HU123" s="1" t="s">
        <v>0</v>
      </c>
      <c r="HV123" s="1" t="s">
        <v>0</v>
      </c>
      <c r="HW123" s="1" t="s">
        <v>0</v>
      </c>
      <c r="HX123" s="1" t="s">
        <v>0</v>
      </c>
      <c r="HY123" s="1" t="s">
        <v>0</v>
      </c>
      <c r="HZ123" s="1" t="s">
        <v>0</v>
      </c>
      <c r="IA123" s="1" t="s">
        <v>0</v>
      </c>
      <c r="IB123" s="1" t="s">
        <v>0</v>
      </c>
      <c r="IC123" s="1" t="s">
        <v>0</v>
      </c>
      <c r="ID123" s="1" t="s">
        <v>0</v>
      </c>
      <c r="IE123" s="1" t="s">
        <v>0</v>
      </c>
      <c r="IF123" s="1" t="s">
        <v>0</v>
      </c>
      <c r="IG123" s="1" t="s">
        <v>0</v>
      </c>
      <c r="IH123" s="1" t="s">
        <v>0</v>
      </c>
      <c r="II123" s="1" t="s">
        <v>0</v>
      </c>
    </row>
    <row r="124" spans="1:243" x14ac:dyDescent="0.25">
      <c r="A124" s="1" t="s">
        <v>1756</v>
      </c>
      <c r="B124" s="4" t="s">
        <v>561</v>
      </c>
      <c r="C124" s="4" t="s">
        <v>562</v>
      </c>
      <c r="D124" s="35" t="s">
        <v>0</v>
      </c>
      <c r="E124" s="35" t="s">
        <v>0</v>
      </c>
      <c r="F124" s="35" t="s">
        <v>0</v>
      </c>
      <c r="G124" s="35" t="s">
        <v>0</v>
      </c>
      <c r="H124" s="35" t="s">
        <v>0</v>
      </c>
      <c r="I124" s="35" t="s">
        <v>0</v>
      </c>
      <c r="J124" s="35" t="s">
        <v>0</v>
      </c>
      <c r="K124" s="35" t="s">
        <v>0</v>
      </c>
      <c r="L124" s="35" t="s">
        <v>0</v>
      </c>
      <c r="M124" s="35" t="s">
        <v>0</v>
      </c>
      <c r="N124" s="1" t="s">
        <v>0</v>
      </c>
      <c r="O124" s="1" t="s">
        <v>0</v>
      </c>
      <c r="P124" s="1" t="s">
        <v>0</v>
      </c>
      <c r="Q124" s="1" t="s">
        <v>0</v>
      </c>
      <c r="R124" s="1" t="s">
        <v>0</v>
      </c>
      <c r="S124" s="1" t="s">
        <v>0</v>
      </c>
      <c r="T124" s="1" t="s">
        <v>0</v>
      </c>
      <c r="U124" s="1" t="s">
        <v>0</v>
      </c>
      <c r="V124" s="1" t="s">
        <v>0</v>
      </c>
      <c r="W124" s="1" t="s">
        <v>0</v>
      </c>
      <c r="X124" s="1" t="s">
        <v>0</v>
      </c>
      <c r="Y124" s="1" t="s">
        <v>0</v>
      </c>
      <c r="Z124" s="1" t="s">
        <v>0</v>
      </c>
      <c r="AA124" s="1" t="s">
        <v>0</v>
      </c>
      <c r="AB124" s="1" t="s">
        <v>0</v>
      </c>
      <c r="AC124" s="1" t="s">
        <v>0</v>
      </c>
      <c r="AD124" s="1" t="s">
        <v>0</v>
      </c>
      <c r="AE124" s="1" t="s">
        <v>0</v>
      </c>
      <c r="AF124" s="1" t="s">
        <v>0</v>
      </c>
      <c r="AG124" s="1" t="s">
        <v>0</v>
      </c>
      <c r="AH124" s="1" t="s">
        <v>0</v>
      </c>
      <c r="AI124" s="1" t="s">
        <v>0</v>
      </c>
      <c r="AJ124" s="1" t="s">
        <v>0</v>
      </c>
      <c r="AK124" s="1" t="s">
        <v>0</v>
      </c>
      <c r="AL124" s="1" t="s">
        <v>0</v>
      </c>
      <c r="AM124" s="1" t="s">
        <v>0</v>
      </c>
      <c r="AN124" s="1" t="s">
        <v>0</v>
      </c>
      <c r="AO124" s="1" t="s">
        <v>0</v>
      </c>
      <c r="AP124" s="1" t="s">
        <v>0</v>
      </c>
      <c r="AQ124" s="1" t="s">
        <v>0</v>
      </c>
      <c r="AR124" s="1" t="s">
        <v>0</v>
      </c>
      <c r="AS124" s="1" t="s">
        <v>0</v>
      </c>
      <c r="AT124" s="1" t="s">
        <v>0</v>
      </c>
      <c r="AU124" s="1" t="s">
        <v>0</v>
      </c>
      <c r="AV124" s="1" t="s">
        <v>0</v>
      </c>
      <c r="AW124" s="1" t="s">
        <v>0</v>
      </c>
      <c r="AX124" s="1" t="s">
        <v>0</v>
      </c>
      <c r="AY124" s="1" t="s">
        <v>0</v>
      </c>
      <c r="AZ124" s="1" t="s">
        <v>0</v>
      </c>
      <c r="BA124" s="1" t="s">
        <v>0</v>
      </c>
      <c r="BB124" s="1" t="s">
        <v>0</v>
      </c>
      <c r="BC124" s="1" t="s">
        <v>0</v>
      </c>
      <c r="BD124" s="1" t="s">
        <v>0</v>
      </c>
      <c r="BE124" s="1" t="s">
        <v>0</v>
      </c>
      <c r="BF124" s="1" t="s">
        <v>0</v>
      </c>
      <c r="BG124" s="1" t="s">
        <v>0</v>
      </c>
      <c r="BH124" s="1" t="s">
        <v>0</v>
      </c>
      <c r="BI124" s="1" t="s">
        <v>0</v>
      </c>
      <c r="BJ124" s="1" t="s">
        <v>0</v>
      </c>
      <c r="BK124" s="1" t="s">
        <v>0</v>
      </c>
      <c r="BL124" s="1" t="s">
        <v>0</v>
      </c>
      <c r="BM124" s="1" t="s">
        <v>0</v>
      </c>
      <c r="BN124" s="1" t="s">
        <v>0</v>
      </c>
      <c r="BO124" s="1" t="s">
        <v>0</v>
      </c>
      <c r="BP124" s="1" t="s">
        <v>0</v>
      </c>
      <c r="BQ124" s="1" t="s">
        <v>0</v>
      </c>
      <c r="BR124" s="1" t="s">
        <v>0</v>
      </c>
      <c r="BS124" s="1" t="s">
        <v>0</v>
      </c>
      <c r="BT124" s="1" t="s">
        <v>0</v>
      </c>
      <c r="BU124" s="1" t="s">
        <v>0</v>
      </c>
      <c r="BV124" s="1" t="s">
        <v>0</v>
      </c>
      <c r="BW124" s="1" t="s">
        <v>0</v>
      </c>
      <c r="BX124" s="1" t="s">
        <v>0</v>
      </c>
      <c r="BY124" s="1" t="s">
        <v>0</v>
      </c>
      <c r="BZ124" s="1" t="s">
        <v>0</v>
      </c>
      <c r="CA124" s="1" t="s">
        <v>0</v>
      </c>
      <c r="CB124" s="1" t="s">
        <v>0</v>
      </c>
      <c r="CC124" s="1" t="s">
        <v>0</v>
      </c>
      <c r="CD124" s="1" t="s">
        <v>0</v>
      </c>
      <c r="CE124" s="1" t="s">
        <v>0</v>
      </c>
      <c r="CF124" s="1" t="s">
        <v>0</v>
      </c>
      <c r="CG124" s="1" t="s">
        <v>0</v>
      </c>
      <c r="CH124" s="1" t="s">
        <v>0</v>
      </c>
      <c r="CI124" s="1" t="s">
        <v>0</v>
      </c>
      <c r="CJ124" s="1" t="s">
        <v>0</v>
      </c>
      <c r="CK124" s="1" t="s">
        <v>0</v>
      </c>
      <c r="CL124" s="1" t="s">
        <v>0</v>
      </c>
      <c r="CM124" s="1" t="s">
        <v>0</v>
      </c>
      <c r="CN124" s="1" t="s">
        <v>0</v>
      </c>
      <c r="CO124" s="1" t="s">
        <v>0</v>
      </c>
      <c r="CP124" s="1" t="s">
        <v>0</v>
      </c>
      <c r="CQ124" s="1" t="s">
        <v>0</v>
      </c>
      <c r="CR124" s="1" t="s">
        <v>0</v>
      </c>
      <c r="CS124" s="1" t="s">
        <v>0</v>
      </c>
      <c r="CT124" s="1" t="s">
        <v>0</v>
      </c>
      <c r="CU124" s="1" t="s">
        <v>0</v>
      </c>
      <c r="CV124" s="1" t="s">
        <v>0</v>
      </c>
      <c r="CW124" s="1" t="s">
        <v>0</v>
      </c>
      <c r="CX124" s="1" t="s">
        <v>0</v>
      </c>
      <c r="CY124" s="1" t="s">
        <v>0</v>
      </c>
      <c r="CZ124" s="1" t="s">
        <v>0</v>
      </c>
      <c r="DA124" s="1" t="s">
        <v>0</v>
      </c>
      <c r="DB124" s="1" t="s">
        <v>0</v>
      </c>
      <c r="DC124" s="1" t="s">
        <v>0</v>
      </c>
      <c r="DD124" s="1" t="s">
        <v>0</v>
      </c>
      <c r="DE124" s="1" t="s">
        <v>0</v>
      </c>
      <c r="DF124" s="1" t="s">
        <v>0</v>
      </c>
      <c r="DG124" s="1" t="s">
        <v>0</v>
      </c>
      <c r="DH124" s="1" t="s">
        <v>0</v>
      </c>
      <c r="DI124" s="1" t="s">
        <v>0</v>
      </c>
      <c r="DJ124" s="1" t="s">
        <v>0</v>
      </c>
      <c r="DK124" s="1" t="s">
        <v>0</v>
      </c>
      <c r="DL124" s="1" t="s">
        <v>0</v>
      </c>
      <c r="DM124" s="1" t="s">
        <v>0</v>
      </c>
      <c r="DN124" s="1" t="s">
        <v>0</v>
      </c>
      <c r="DO124" s="1" t="s">
        <v>0</v>
      </c>
      <c r="DP124" s="1" t="s">
        <v>0</v>
      </c>
      <c r="DQ124" s="1" t="s">
        <v>0</v>
      </c>
      <c r="DR124" s="1" t="s">
        <v>0</v>
      </c>
      <c r="DS124" s="1" t="s">
        <v>0</v>
      </c>
      <c r="DT124" s="1" t="s">
        <v>0</v>
      </c>
      <c r="DU124" s="1" t="s">
        <v>0</v>
      </c>
      <c r="DV124" s="1" t="s">
        <v>0</v>
      </c>
      <c r="DW124" s="1" t="s">
        <v>0</v>
      </c>
      <c r="DX124" s="1" t="s">
        <v>0</v>
      </c>
      <c r="DY124" s="1" t="s">
        <v>0</v>
      </c>
      <c r="DZ124" s="1" t="s">
        <v>0</v>
      </c>
      <c r="EA124" s="1" t="s">
        <v>0</v>
      </c>
      <c r="EB124" s="1" t="s">
        <v>0</v>
      </c>
      <c r="EC124" s="1" t="s">
        <v>0</v>
      </c>
      <c r="ED124" s="1" t="s">
        <v>0</v>
      </c>
      <c r="EE124" s="1" t="s">
        <v>0</v>
      </c>
      <c r="EF124" s="1" t="s">
        <v>0</v>
      </c>
      <c r="EG124" s="1" t="s">
        <v>0</v>
      </c>
      <c r="EH124" s="1" t="s">
        <v>0</v>
      </c>
      <c r="EI124" s="1" t="s">
        <v>0</v>
      </c>
      <c r="EJ124" s="1" t="s">
        <v>0</v>
      </c>
      <c r="EK124" s="1" t="s">
        <v>0</v>
      </c>
      <c r="EL124" s="1" t="s">
        <v>0</v>
      </c>
      <c r="EM124" s="1" t="s">
        <v>0</v>
      </c>
      <c r="EN124" s="1" t="s">
        <v>0</v>
      </c>
      <c r="EO124" s="1" t="s">
        <v>0</v>
      </c>
      <c r="EP124" s="1" t="s">
        <v>0</v>
      </c>
      <c r="EQ124" s="1" t="s">
        <v>0</v>
      </c>
      <c r="ER124" s="1" t="s">
        <v>0</v>
      </c>
      <c r="ES124" s="1" t="s">
        <v>0</v>
      </c>
      <c r="ET124" s="1" t="s">
        <v>0</v>
      </c>
      <c r="EU124" s="1" t="s">
        <v>0</v>
      </c>
      <c r="EV124" s="1" t="s">
        <v>0</v>
      </c>
      <c r="EW124" s="1" t="s">
        <v>0</v>
      </c>
      <c r="EX124" s="1" t="s">
        <v>0</v>
      </c>
      <c r="EY124" s="1" t="s">
        <v>0</v>
      </c>
      <c r="EZ124" s="1" t="s">
        <v>0</v>
      </c>
      <c r="FA124" s="1" t="s">
        <v>0</v>
      </c>
      <c r="FB124" s="1" t="s">
        <v>0</v>
      </c>
      <c r="FC124" s="1" t="s">
        <v>0</v>
      </c>
      <c r="FD124" s="1" t="s">
        <v>0</v>
      </c>
      <c r="FE124" s="1" t="s">
        <v>0</v>
      </c>
      <c r="FF124" s="1" t="s">
        <v>0</v>
      </c>
      <c r="FG124" s="1" t="s">
        <v>0</v>
      </c>
      <c r="FH124" s="1" t="s">
        <v>0</v>
      </c>
      <c r="FI124" s="1" t="s">
        <v>0</v>
      </c>
      <c r="FJ124" s="1" t="s">
        <v>0</v>
      </c>
      <c r="FK124" s="1" t="s">
        <v>0</v>
      </c>
      <c r="FL124" s="1" t="s">
        <v>0</v>
      </c>
      <c r="FM124" s="1" t="s">
        <v>0</v>
      </c>
      <c r="FN124" s="1" t="s">
        <v>0</v>
      </c>
      <c r="FO124" s="1" t="s">
        <v>0</v>
      </c>
      <c r="FP124" s="1" t="s">
        <v>0</v>
      </c>
      <c r="FQ124" s="1" t="s">
        <v>0</v>
      </c>
      <c r="FR124" s="1" t="s">
        <v>0</v>
      </c>
      <c r="FS124" s="1" t="s">
        <v>0</v>
      </c>
      <c r="FT124" s="1" t="s">
        <v>0</v>
      </c>
      <c r="FU124" s="1" t="s">
        <v>0</v>
      </c>
      <c r="FV124" s="1" t="s">
        <v>0</v>
      </c>
      <c r="FW124" s="1" t="s">
        <v>0</v>
      </c>
      <c r="FX124" s="1" t="s">
        <v>0</v>
      </c>
      <c r="FY124" s="1" t="s">
        <v>0</v>
      </c>
      <c r="FZ124" s="1" t="s">
        <v>0</v>
      </c>
      <c r="GA124" s="1" t="s">
        <v>0</v>
      </c>
      <c r="GB124" s="1" t="s">
        <v>0</v>
      </c>
      <c r="GC124" s="1" t="s">
        <v>0</v>
      </c>
      <c r="GD124" s="1" t="s">
        <v>0</v>
      </c>
      <c r="GE124" s="1" t="s">
        <v>0</v>
      </c>
      <c r="GF124" s="1" t="s">
        <v>0</v>
      </c>
      <c r="GG124" s="1" t="s">
        <v>0</v>
      </c>
      <c r="GH124" s="1" t="s">
        <v>0</v>
      </c>
      <c r="GI124" s="1" t="s">
        <v>0</v>
      </c>
      <c r="GJ124" s="1" t="s">
        <v>0</v>
      </c>
      <c r="GK124" s="1" t="s">
        <v>0</v>
      </c>
      <c r="GL124" s="1" t="s">
        <v>0</v>
      </c>
      <c r="GM124" s="1" t="s">
        <v>0</v>
      </c>
      <c r="GN124" s="1" t="s">
        <v>0</v>
      </c>
      <c r="GO124" s="1" t="s">
        <v>0</v>
      </c>
      <c r="GP124" s="1" t="s">
        <v>0</v>
      </c>
      <c r="GQ124" s="1" t="s">
        <v>0</v>
      </c>
      <c r="GR124" s="1" t="s">
        <v>0</v>
      </c>
      <c r="GS124" s="1" t="s">
        <v>0</v>
      </c>
      <c r="GT124" s="1" t="s">
        <v>0</v>
      </c>
      <c r="GU124" s="1" t="s">
        <v>0</v>
      </c>
      <c r="GV124" s="1" t="s">
        <v>0</v>
      </c>
      <c r="GW124" s="1" t="s">
        <v>0</v>
      </c>
      <c r="GX124" s="1" t="s">
        <v>0</v>
      </c>
      <c r="GY124" s="1" t="s">
        <v>0</v>
      </c>
      <c r="GZ124" s="1" t="s">
        <v>0</v>
      </c>
      <c r="HA124" s="1" t="s">
        <v>0</v>
      </c>
      <c r="HB124" s="1" t="s">
        <v>0</v>
      </c>
      <c r="HC124" s="1" t="s">
        <v>0</v>
      </c>
      <c r="HD124" s="1" t="s">
        <v>0</v>
      </c>
      <c r="HE124" s="1" t="s">
        <v>0</v>
      </c>
      <c r="HF124" s="1" t="s">
        <v>0</v>
      </c>
      <c r="HG124" s="1" t="s">
        <v>0</v>
      </c>
      <c r="HH124" s="1" t="s">
        <v>0</v>
      </c>
      <c r="HI124" s="1" t="s">
        <v>0</v>
      </c>
      <c r="HJ124" s="1" t="s">
        <v>0</v>
      </c>
      <c r="HK124" s="1" t="s">
        <v>0</v>
      </c>
      <c r="HL124" s="1" t="s">
        <v>0</v>
      </c>
      <c r="HM124" s="1" t="s">
        <v>0</v>
      </c>
      <c r="HN124" s="1" t="s">
        <v>0</v>
      </c>
      <c r="HO124" s="1" t="s">
        <v>0</v>
      </c>
      <c r="HP124" s="1" t="s">
        <v>0</v>
      </c>
      <c r="HQ124" s="1" t="s">
        <v>0</v>
      </c>
      <c r="HR124" s="1" t="s">
        <v>0</v>
      </c>
      <c r="HS124" s="1" t="s">
        <v>0</v>
      </c>
      <c r="HT124" s="1" t="s">
        <v>0</v>
      </c>
      <c r="HU124" s="1" t="s">
        <v>0</v>
      </c>
      <c r="HV124" s="1" t="s">
        <v>0</v>
      </c>
      <c r="HW124" s="1" t="s">
        <v>0</v>
      </c>
      <c r="HX124" s="1" t="s">
        <v>0</v>
      </c>
      <c r="HY124" s="1" t="s">
        <v>0</v>
      </c>
      <c r="HZ124" s="1" t="s">
        <v>0</v>
      </c>
      <c r="IA124" s="1" t="s">
        <v>0</v>
      </c>
      <c r="IB124" s="1" t="s">
        <v>0</v>
      </c>
      <c r="IC124" s="1" t="s">
        <v>0</v>
      </c>
      <c r="ID124" s="1" t="s">
        <v>0</v>
      </c>
      <c r="IE124" s="1" t="s">
        <v>0</v>
      </c>
      <c r="IF124" s="1" t="s">
        <v>0</v>
      </c>
      <c r="IG124" s="1" t="s">
        <v>0</v>
      </c>
      <c r="IH124" s="1" t="s">
        <v>0</v>
      </c>
      <c r="II124" s="1" t="s">
        <v>0</v>
      </c>
    </row>
    <row r="125" spans="1:243" x14ac:dyDescent="0.25">
      <c r="A125" s="1" t="s">
        <v>1757</v>
      </c>
      <c r="B125" s="4" t="s">
        <v>566</v>
      </c>
      <c r="C125" s="4" t="s">
        <v>567</v>
      </c>
      <c r="D125" s="35">
        <v>251155.33856212901</v>
      </c>
      <c r="E125" s="35">
        <v>335968.58057126601</v>
      </c>
      <c r="F125" s="35">
        <v>163124.854076121</v>
      </c>
      <c r="G125" s="35">
        <v>152484.15259922601</v>
      </c>
      <c r="H125" s="35">
        <v>667332.48403953097</v>
      </c>
      <c r="I125" s="35">
        <v>104997.10411600101</v>
      </c>
      <c r="J125" s="35">
        <v>3629964.5949575002</v>
      </c>
      <c r="K125" s="35">
        <v>1738312.9712332101</v>
      </c>
      <c r="L125" s="35">
        <v>280206.14965695102</v>
      </c>
      <c r="M125" s="35">
        <v>424947.03911784501</v>
      </c>
      <c r="N125" s="1">
        <v>947624.84737143305</v>
      </c>
      <c r="O125" s="1">
        <v>261815.233914874</v>
      </c>
      <c r="P125" s="1">
        <v>88722.794199203199</v>
      </c>
      <c r="Q125" s="1">
        <v>573888.92003832594</v>
      </c>
      <c r="R125" s="1">
        <v>57277.771488440201</v>
      </c>
      <c r="S125" s="1">
        <v>316285.23807444598</v>
      </c>
      <c r="T125" s="1">
        <v>61865.364190722197</v>
      </c>
      <c r="U125" s="1">
        <v>87607.816098469993</v>
      </c>
      <c r="V125" s="1">
        <v>100880.86484671199</v>
      </c>
      <c r="W125" s="1">
        <v>363957.61966680299</v>
      </c>
      <c r="X125" s="1">
        <v>96724.505645895799</v>
      </c>
      <c r="Y125" s="1">
        <v>355222.78841755999</v>
      </c>
      <c r="Z125" s="1">
        <v>113225.565859654</v>
      </c>
      <c r="AA125" s="1">
        <v>591805.09932872001</v>
      </c>
      <c r="AB125" s="1">
        <v>102688.955565454</v>
      </c>
      <c r="AC125" s="1">
        <v>106608.659323427</v>
      </c>
      <c r="AD125" s="1">
        <v>153257.96013850399</v>
      </c>
      <c r="AE125" s="1">
        <v>702113.47225404298</v>
      </c>
      <c r="AF125" s="1">
        <v>340017.67283588601</v>
      </c>
      <c r="AG125" s="1">
        <v>148063.033447269</v>
      </c>
      <c r="AH125" s="1">
        <v>141286.921041175</v>
      </c>
      <c r="AI125" s="1">
        <v>465994.20748989598</v>
      </c>
      <c r="AJ125" s="1">
        <v>162774.451045453</v>
      </c>
      <c r="AK125" s="1">
        <v>376857.909252499</v>
      </c>
      <c r="AL125" s="1">
        <v>75772.662746538801</v>
      </c>
      <c r="AM125" s="1">
        <v>61500.305522704701</v>
      </c>
      <c r="AN125" s="1">
        <v>222549.569193584</v>
      </c>
      <c r="AO125" s="1">
        <v>354442.33578786597</v>
      </c>
      <c r="AP125" s="1">
        <v>160477.31308213301</v>
      </c>
      <c r="AQ125" s="1">
        <v>111795.779442354</v>
      </c>
      <c r="AR125" s="1">
        <v>84414.685555762393</v>
      </c>
      <c r="AS125" s="1">
        <v>114226.385737081</v>
      </c>
      <c r="AT125" s="1">
        <v>49114.920888138397</v>
      </c>
      <c r="AU125" s="1">
        <v>70928.543405832097</v>
      </c>
      <c r="AV125" s="1">
        <v>416696.96794636699</v>
      </c>
      <c r="AW125" s="1">
        <v>41555.843752605397</v>
      </c>
      <c r="AX125" s="1">
        <v>677259.14595555305</v>
      </c>
      <c r="AY125" s="1">
        <v>86058.034083451697</v>
      </c>
      <c r="AZ125" s="1">
        <v>478261.54630602302</v>
      </c>
      <c r="BA125" s="1">
        <v>124888.845606811</v>
      </c>
      <c r="BB125" s="1">
        <v>65641.951762343801</v>
      </c>
      <c r="BC125" s="1">
        <v>48005.3714176953</v>
      </c>
      <c r="BD125" s="1">
        <v>75299.258844829805</v>
      </c>
      <c r="BE125" s="1">
        <v>1686502.43214583</v>
      </c>
      <c r="BF125" s="1">
        <v>153627.728155602</v>
      </c>
      <c r="BG125" s="1">
        <v>75295.554121411595</v>
      </c>
      <c r="BH125" s="1">
        <v>38067.391602930897</v>
      </c>
      <c r="BI125" s="1">
        <v>155629.53413221199</v>
      </c>
      <c r="BJ125" s="1">
        <v>178927.18045890299</v>
      </c>
      <c r="BK125" s="1">
        <v>41270.917419592697</v>
      </c>
      <c r="BL125" s="1">
        <v>41218.832381091503</v>
      </c>
      <c r="BM125" s="1">
        <v>83367.303839704793</v>
      </c>
      <c r="BN125" s="1">
        <v>38013.521483441698</v>
      </c>
      <c r="BO125" s="1">
        <v>66474.114643213907</v>
      </c>
      <c r="BP125" s="1">
        <v>163387.633156797</v>
      </c>
      <c r="BQ125" s="1">
        <v>2775075.0813172702</v>
      </c>
      <c r="BR125" s="1">
        <v>24689.9339963696</v>
      </c>
      <c r="BS125" s="1">
        <v>36839.937272841998</v>
      </c>
      <c r="BT125" s="1">
        <v>33077.915334794598</v>
      </c>
      <c r="BU125" s="1">
        <v>28464.417004327199</v>
      </c>
      <c r="BV125" s="1">
        <v>33184.019653306597</v>
      </c>
      <c r="BW125" s="1">
        <v>1365394.4293386601</v>
      </c>
      <c r="BX125" s="1">
        <v>2486603.1246145298</v>
      </c>
      <c r="BY125" s="1">
        <v>45049.121304132801</v>
      </c>
      <c r="BZ125" s="1">
        <v>33014.872036566703</v>
      </c>
      <c r="CA125" s="1">
        <v>735290.211878128</v>
      </c>
      <c r="CB125" s="1">
        <v>50836.653120545801</v>
      </c>
      <c r="CC125" s="1">
        <v>129777.975370101</v>
      </c>
      <c r="CD125" s="1">
        <v>222584.78291154301</v>
      </c>
      <c r="CE125" s="1">
        <v>84478.303348651607</v>
      </c>
      <c r="CF125" s="1">
        <v>32079.111160570701</v>
      </c>
      <c r="CG125" s="1">
        <v>43186.127041841297</v>
      </c>
      <c r="CH125" s="1">
        <v>33154.025029198099</v>
      </c>
      <c r="CI125" s="1">
        <v>195259.128273774</v>
      </c>
      <c r="CJ125" s="1">
        <v>40461.903854429402</v>
      </c>
      <c r="CK125" s="1">
        <v>174061.40547100801</v>
      </c>
      <c r="CL125" s="1">
        <v>91410.589649091198</v>
      </c>
      <c r="CM125" s="1">
        <v>152819.96397794</v>
      </c>
      <c r="CN125" s="1">
        <v>77446.877220271097</v>
      </c>
      <c r="CO125" s="1">
        <v>53327.791328662403</v>
      </c>
      <c r="CP125" s="1">
        <v>110602.32006737401</v>
      </c>
      <c r="CQ125" s="1">
        <v>52520.981216289802</v>
      </c>
      <c r="CR125" s="1">
        <v>268658.04972328403</v>
      </c>
      <c r="CS125" s="1">
        <v>78507.370626466203</v>
      </c>
      <c r="CT125" s="1">
        <v>451987.11415015702</v>
      </c>
      <c r="CU125" s="1">
        <v>47551.217522610998</v>
      </c>
      <c r="CV125" s="1">
        <v>39576.977093508802</v>
      </c>
      <c r="CW125" s="1">
        <v>40363.757710812301</v>
      </c>
      <c r="CX125" s="1">
        <v>52505.775282565803</v>
      </c>
      <c r="CY125" s="1">
        <v>180881.169228357</v>
      </c>
      <c r="CZ125" s="1">
        <v>33388.2308056865</v>
      </c>
      <c r="DA125" s="1">
        <v>50701.003579993398</v>
      </c>
      <c r="DB125" s="1">
        <v>136817.328386307</v>
      </c>
      <c r="DC125" s="1">
        <v>34559.173512778703</v>
      </c>
      <c r="DD125" s="1">
        <v>83834.366702786894</v>
      </c>
      <c r="DE125" s="1">
        <v>110084.87338235699</v>
      </c>
      <c r="DF125" s="1">
        <v>76740.249268491199</v>
      </c>
      <c r="DG125" s="1">
        <v>49994.797571765499</v>
      </c>
      <c r="DH125" s="1">
        <v>24697.080821952099</v>
      </c>
      <c r="DI125" s="1">
        <v>44496.205448935601</v>
      </c>
      <c r="DJ125" s="1">
        <v>28351.387473420698</v>
      </c>
      <c r="DK125" s="1">
        <v>36841.499755464502</v>
      </c>
      <c r="DL125" s="1">
        <v>87694.556453795594</v>
      </c>
      <c r="DM125" s="1">
        <v>34404.057309001299</v>
      </c>
      <c r="DN125" s="1">
        <v>127768.39750198901</v>
      </c>
      <c r="DO125" s="1">
        <v>62764.997354803301</v>
      </c>
      <c r="DP125" s="1">
        <v>67983.181770572206</v>
      </c>
      <c r="DQ125" s="1">
        <v>142528.30917297499</v>
      </c>
      <c r="DR125" s="1">
        <v>55174.974385250302</v>
      </c>
      <c r="DS125" s="1">
        <v>412719.15884237399</v>
      </c>
      <c r="DT125" s="1">
        <v>91195.394304272006</v>
      </c>
      <c r="DU125" s="1">
        <v>21718.308753063</v>
      </c>
      <c r="DV125" s="1">
        <v>27406.5856588284</v>
      </c>
      <c r="DW125" s="1">
        <v>134398.514431805</v>
      </c>
      <c r="DX125" s="1">
        <v>73072.682847575998</v>
      </c>
      <c r="DY125" s="1">
        <v>139674.13893228801</v>
      </c>
      <c r="DZ125" s="1">
        <v>22625.550181945</v>
      </c>
      <c r="EA125" s="1">
        <v>37379.826800052499</v>
      </c>
      <c r="EB125" s="1">
        <v>32788.536956514698</v>
      </c>
      <c r="EC125" s="1">
        <v>129264.691555087</v>
      </c>
      <c r="ED125" s="1">
        <v>24892.038372508599</v>
      </c>
      <c r="EE125" s="1">
        <v>45535.211430556403</v>
      </c>
      <c r="EF125" s="1">
        <v>101033.920547063</v>
      </c>
      <c r="EG125" s="1">
        <v>28055.8413341011</v>
      </c>
      <c r="EH125" s="1">
        <v>19128.397249006</v>
      </c>
      <c r="EI125" s="1">
        <v>111969.647061924</v>
      </c>
      <c r="EJ125" s="1">
        <v>351804.45850784797</v>
      </c>
      <c r="EK125" s="1">
        <v>42771.276894496201</v>
      </c>
      <c r="EL125" s="1">
        <v>24114.564230399501</v>
      </c>
      <c r="EM125" s="1">
        <v>131249.646908025</v>
      </c>
      <c r="EN125" s="1">
        <v>19114.396621250398</v>
      </c>
      <c r="EO125" s="1">
        <v>13480.8895219064</v>
      </c>
      <c r="EP125" s="1">
        <v>370449.65402610402</v>
      </c>
      <c r="EQ125" s="1">
        <v>29721.051400683798</v>
      </c>
      <c r="ER125" s="1">
        <v>170977.304089777</v>
      </c>
      <c r="ES125" s="1">
        <v>106617.02470382499</v>
      </c>
      <c r="ET125" s="1">
        <v>58816.816695373403</v>
      </c>
      <c r="EU125" s="1">
        <v>31138.476758045101</v>
      </c>
      <c r="EV125" s="1">
        <v>86842.051798967397</v>
      </c>
      <c r="EW125" s="1">
        <v>20681.219967288602</v>
      </c>
      <c r="EX125" s="1">
        <v>23566.138135844401</v>
      </c>
      <c r="EY125" s="1">
        <v>17033.188270243099</v>
      </c>
      <c r="EZ125" s="1">
        <v>17555.110239291102</v>
      </c>
      <c r="FA125" s="1">
        <v>43288.180968405803</v>
      </c>
      <c r="FB125" s="1">
        <v>25222.777755441501</v>
      </c>
      <c r="FC125" s="1">
        <v>68036.347166914798</v>
      </c>
      <c r="FD125" s="1">
        <v>39135.107727071801</v>
      </c>
      <c r="FE125" s="1">
        <v>34598.403874444499</v>
      </c>
      <c r="FF125" s="1">
        <v>85803.781094452293</v>
      </c>
      <c r="FG125" s="1">
        <v>65182.115383411503</v>
      </c>
      <c r="FH125" s="1">
        <v>117024.77965675799</v>
      </c>
      <c r="FI125" s="1">
        <v>41137.2100852281</v>
      </c>
      <c r="FJ125" s="1">
        <v>36019.791594422597</v>
      </c>
      <c r="FK125" s="1">
        <v>43572.972368471201</v>
      </c>
      <c r="FL125" s="1">
        <v>73464.980494952906</v>
      </c>
      <c r="FM125" s="1">
        <v>65697.264299111193</v>
      </c>
      <c r="FN125" s="1">
        <v>36350.627595363498</v>
      </c>
      <c r="FO125" s="1">
        <v>146952.757679095</v>
      </c>
      <c r="FP125" s="1">
        <v>33045.159594796001</v>
      </c>
      <c r="FQ125" s="1">
        <v>25107.4903852721</v>
      </c>
      <c r="FR125" s="1">
        <v>214478.215610738</v>
      </c>
      <c r="FS125" s="1">
        <v>161432.67872758201</v>
      </c>
      <c r="FT125" s="1">
        <v>32830.715386797398</v>
      </c>
      <c r="FU125" s="1">
        <v>24380.911801471899</v>
      </c>
      <c r="FV125" s="1">
        <v>106314.77944744199</v>
      </c>
      <c r="FW125" s="1">
        <v>48979.141614419503</v>
      </c>
      <c r="FX125" s="1">
        <v>53053.150010048397</v>
      </c>
      <c r="FY125" s="1">
        <v>28951.016446515801</v>
      </c>
      <c r="FZ125" s="1">
        <v>73404.738379875605</v>
      </c>
      <c r="GA125" s="1">
        <v>25254.024018034401</v>
      </c>
      <c r="GB125" s="1">
        <v>41978.707193299597</v>
      </c>
      <c r="GC125" s="1">
        <v>104081.371181255</v>
      </c>
      <c r="GD125" s="1">
        <v>39757.373507295801</v>
      </c>
      <c r="GE125" s="1">
        <v>187756.267649902</v>
      </c>
      <c r="GF125" s="1">
        <v>75513.2950397448</v>
      </c>
      <c r="GG125" s="1">
        <v>19593.015387898198</v>
      </c>
      <c r="GH125" s="1">
        <v>19675.164698283199</v>
      </c>
      <c r="GI125" s="1">
        <v>38091.952148230797</v>
      </c>
      <c r="GJ125" s="1">
        <v>50525.031139872503</v>
      </c>
      <c r="GK125" s="1">
        <v>79949.653905483996</v>
      </c>
      <c r="GL125" s="1">
        <v>64069.624995427199</v>
      </c>
      <c r="GM125" s="1">
        <v>16649.298315037198</v>
      </c>
      <c r="GN125" s="1">
        <v>17238.933774230401</v>
      </c>
      <c r="GO125" s="1">
        <v>12431.393603500401</v>
      </c>
      <c r="GP125" s="1">
        <v>111436.131803059</v>
      </c>
      <c r="GQ125" s="1">
        <v>430180.793196899</v>
      </c>
      <c r="GR125" s="1">
        <v>28901.903279580001</v>
      </c>
      <c r="GS125" s="1">
        <v>47386.301501553397</v>
      </c>
      <c r="GT125" s="1">
        <v>25200.601312358998</v>
      </c>
      <c r="GU125" s="1">
        <v>57086.763910869602</v>
      </c>
      <c r="GV125" s="1">
        <v>24774.6501867646</v>
      </c>
      <c r="GW125" s="1">
        <v>117729.265644614</v>
      </c>
      <c r="GX125" s="1">
        <v>42652.142553346297</v>
      </c>
      <c r="GY125" s="1">
        <v>40056.155840045001</v>
      </c>
      <c r="GZ125" s="1">
        <v>19170.1495747429</v>
      </c>
      <c r="HA125" s="1">
        <v>17715.760052338501</v>
      </c>
      <c r="HB125" s="1">
        <v>22928.220828897101</v>
      </c>
      <c r="HC125" s="1">
        <v>43930.085784497503</v>
      </c>
      <c r="HD125" s="1">
        <v>179946.68951991099</v>
      </c>
      <c r="HE125" s="1">
        <v>36318.699746270002</v>
      </c>
      <c r="HF125" s="1">
        <v>24865.5977677015</v>
      </c>
      <c r="HG125" s="1">
        <v>12881.7152175843</v>
      </c>
      <c r="HH125" s="1">
        <v>44022.877156983501</v>
      </c>
      <c r="HI125" s="1">
        <v>99744.729411835695</v>
      </c>
      <c r="HJ125" s="1">
        <v>31328.475247070099</v>
      </c>
      <c r="HK125" s="1">
        <v>18887.343970272199</v>
      </c>
      <c r="HL125" s="1">
        <v>43883.445249723198</v>
      </c>
      <c r="HM125" s="1">
        <v>606067.89598991803</v>
      </c>
      <c r="HN125" s="1">
        <v>27836.735651470299</v>
      </c>
      <c r="HO125" s="1">
        <v>23825.008425186101</v>
      </c>
      <c r="HP125" s="1">
        <v>20100.8474788573</v>
      </c>
      <c r="HQ125" s="1">
        <v>11598.284788144199</v>
      </c>
      <c r="HR125" s="1">
        <v>22595.775348527801</v>
      </c>
      <c r="HS125" s="1">
        <v>18326.131344785299</v>
      </c>
      <c r="HT125" s="1">
        <v>29349.013349358502</v>
      </c>
      <c r="HU125" s="1">
        <v>29009.217111762198</v>
      </c>
      <c r="HV125" s="1">
        <v>54490.975275495402</v>
      </c>
      <c r="HW125" s="1">
        <v>48156.083884945598</v>
      </c>
      <c r="HX125" s="1">
        <v>151514.00762097599</v>
      </c>
      <c r="HY125" s="1">
        <v>46348.557273157399</v>
      </c>
      <c r="HZ125" s="1">
        <v>21671.662428429299</v>
      </c>
      <c r="IA125" s="1">
        <v>49454.035364802701</v>
      </c>
      <c r="IB125" s="1">
        <v>51400.907631476897</v>
      </c>
      <c r="IC125" s="1">
        <v>71857.966869181299</v>
      </c>
      <c r="ID125" s="1">
        <v>12912.145402466</v>
      </c>
      <c r="IE125" s="1">
        <v>24343.116764652899</v>
      </c>
      <c r="IF125" s="1">
        <v>43905.670000937898</v>
      </c>
      <c r="IG125" s="1">
        <v>18372.715008381001</v>
      </c>
      <c r="IH125" s="1">
        <v>28353.6405761325</v>
      </c>
      <c r="II125" s="1">
        <v>84548.008396240097</v>
      </c>
    </row>
    <row r="126" spans="1:243" x14ac:dyDescent="0.25">
      <c r="A126" s="1" t="s">
        <v>1758</v>
      </c>
      <c r="B126" s="4" t="s">
        <v>570</v>
      </c>
      <c r="C126" s="4" t="s">
        <v>571</v>
      </c>
      <c r="D126" s="35">
        <v>121519.31602660401</v>
      </c>
      <c r="E126" s="35">
        <v>77403.236265992295</v>
      </c>
      <c r="F126" s="35">
        <v>1848459.3060830999</v>
      </c>
      <c r="G126" s="35">
        <v>1761863.9855948801</v>
      </c>
      <c r="H126" s="35">
        <v>321044.68704108999</v>
      </c>
      <c r="I126" s="35">
        <v>1623880.50815762</v>
      </c>
      <c r="J126" s="35">
        <v>1689796.02887334</v>
      </c>
      <c r="K126" s="35">
        <v>5612156.7324053403</v>
      </c>
      <c r="L126" s="35">
        <v>1818351.4921212301</v>
      </c>
      <c r="M126" s="35">
        <v>1310648.6317096699</v>
      </c>
      <c r="N126" s="1">
        <v>87732.365470831995</v>
      </c>
      <c r="O126" s="1">
        <v>763055.95302334498</v>
      </c>
      <c r="P126" s="1">
        <v>86952.478736933597</v>
      </c>
      <c r="Q126" s="1">
        <v>4435041.0026113698</v>
      </c>
      <c r="R126" s="1">
        <v>116743.301263495</v>
      </c>
      <c r="S126" s="1">
        <v>457322.27668115502</v>
      </c>
      <c r="T126" s="1">
        <v>3680612.5112427701</v>
      </c>
      <c r="U126" s="1">
        <v>367225.55826070998</v>
      </c>
      <c r="V126" s="1">
        <v>656290.88772524998</v>
      </c>
      <c r="W126" s="1">
        <v>2818116.9324799599</v>
      </c>
      <c r="X126" s="1">
        <v>1939419.7741066699</v>
      </c>
      <c r="Y126" s="1">
        <v>649050.12950449798</v>
      </c>
      <c r="Z126" s="1">
        <v>80803.899361883596</v>
      </c>
      <c r="AA126" s="1">
        <v>5493068.19132936</v>
      </c>
      <c r="AB126" s="1">
        <v>1213742.62400907</v>
      </c>
      <c r="AC126" s="1">
        <v>579684.71403769404</v>
      </c>
      <c r="AD126" s="1">
        <v>104439.55011972001</v>
      </c>
      <c r="AE126" s="1">
        <v>148844.11117509901</v>
      </c>
      <c r="AF126" s="1">
        <v>1595327.1161048601</v>
      </c>
      <c r="AG126" s="1">
        <v>1690866.5117101299</v>
      </c>
      <c r="AH126" s="1">
        <v>37879.400087559901</v>
      </c>
      <c r="AI126" s="1">
        <v>2957992.8428505901</v>
      </c>
      <c r="AJ126" s="1">
        <v>737409.60685751901</v>
      </c>
      <c r="AK126" s="1">
        <v>535995.481345632</v>
      </c>
      <c r="AL126" s="1">
        <v>49395.352746464101</v>
      </c>
      <c r="AM126" s="1">
        <v>854752.54549915297</v>
      </c>
      <c r="AN126" s="1">
        <v>203644.878607764</v>
      </c>
      <c r="AO126" s="1">
        <v>657304.78164966404</v>
      </c>
      <c r="AP126" s="1">
        <v>127772.808836995</v>
      </c>
      <c r="AQ126" s="1">
        <v>36258.374897727401</v>
      </c>
      <c r="AR126" s="1">
        <v>1164793.2026938901</v>
      </c>
      <c r="AS126" s="1">
        <v>1624456.8885836599</v>
      </c>
      <c r="AT126" s="1">
        <v>860873.06263095501</v>
      </c>
      <c r="AU126" s="1">
        <v>80383.868963841305</v>
      </c>
      <c r="AV126" s="1">
        <v>2139529.97509751</v>
      </c>
      <c r="AW126" s="1">
        <v>29864.296604965701</v>
      </c>
      <c r="AX126" s="1">
        <v>627748.76233216596</v>
      </c>
      <c r="AY126" s="1">
        <v>1686389.01962622</v>
      </c>
      <c r="AZ126" s="1">
        <v>802324.23450792697</v>
      </c>
      <c r="BA126" s="1">
        <v>1539891.30069379</v>
      </c>
      <c r="BB126" s="1">
        <v>1352240.44127074</v>
      </c>
      <c r="BC126" s="1">
        <v>359517.05902062898</v>
      </c>
      <c r="BD126" s="1">
        <v>69456.566939968994</v>
      </c>
      <c r="BE126" s="1">
        <v>922963.28924557299</v>
      </c>
      <c r="BF126" s="1">
        <v>32796.5156704127</v>
      </c>
      <c r="BG126" s="1">
        <v>813379.06130867999</v>
      </c>
      <c r="BH126" s="1">
        <v>308120.34578308603</v>
      </c>
      <c r="BI126" s="1">
        <v>656822.585446176</v>
      </c>
      <c r="BJ126" s="1">
        <v>904895.09456724196</v>
      </c>
      <c r="BK126" s="1">
        <v>72231.2519100176</v>
      </c>
      <c r="BL126" s="1">
        <v>296514.74652765802</v>
      </c>
      <c r="BM126" s="1">
        <v>240534.49501352201</v>
      </c>
      <c r="BN126" s="1">
        <v>679861.06790421798</v>
      </c>
      <c r="BO126" s="1">
        <v>275081.499100513</v>
      </c>
      <c r="BP126" s="1">
        <v>1414056.3918588399</v>
      </c>
      <c r="BQ126" s="1">
        <v>3640693.9445992</v>
      </c>
      <c r="BR126" s="1">
        <v>137942.204098724</v>
      </c>
      <c r="BS126" s="1">
        <v>13679.5373389945</v>
      </c>
      <c r="BT126" s="1">
        <v>416237.49631875701</v>
      </c>
      <c r="BU126" s="1">
        <v>585760.84888217505</v>
      </c>
      <c r="BV126" s="1">
        <v>59713.963206403299</v>
      </c>
      <c r="BW126" s="1">
        <v>1278431.78070857</v>
      </c>
      <c r="BX126" s="1">
        <v>1369211.79483431</v>
      </c>
      <c r="BY126" s="1">
        <v>14849.6353836496</v>
      </c>
      <c r="BZ126" s="1">
        <v>14699.112118475899</v>
      </c>
      <c r="CA126" s="1">
        <v>280320.41479719698</v>
      </c>
      <c r="CB126" s="1">
        <v>1082323.76008864</v>
      </c>
      <c r="CC126" s="1">
        <v>37098.5993920197</v>
      </c>
      <c r="CD126" s="1">
        <v>462719.30334639899</v>
      </c>
      <c r="CE126" s="1">
        <v>177491.454023086</v>
      </c>
      <c r="CF126" s="1">
        <v>18680.14502489</v>
      </c>
      <c r="CG126" s="1">
        <v>32745.395826119598</v>
      </c>
      <c r="CH126" s="1">
        <v>2878647.0680873599</v>
      </c>
      <c r="CI126" s="1">
        <v>1926838.8626999001</v>
      </c>
      <c r="CJ126" s="1">
        <v>53093.611167613803</v>
      </c>
      <c r="CK126" s="1">
        <v>48125.405453875697</v>
      </c>
      <c r="CL126" s="1">
        <v>4149700.4557579402</v>
      </c>
      <c r="CM126" s="1">
        <v>91518.641269980304</v>
      </c>
      <c r="CN126" s="1">
        <v>115750.349138691</v>
      </c>
      <c r="CO126" s="1">
        <v>95368.042087462105</v>
      </c>
      <c r="CP126" s="1">
        <v>926549.53786381998</v>
      </c>
      <c r="CQ126" s="1">
        <v>38188.240248953</v>
      </c>
      <c r="CR126" s="1">
        <v>64770.293057217197</v>
      </c>
      <c r="CS126" s="1">
        <v>1219918.4600456399</v>
      </c>
      <c r="CT126" s="1">
        <v>14090.3777022052</v>
      </c>
      <c r="CU126" s="1">
        <v>1681860.2607134599</v>
      </c>
      <c r="CV126" s="1">
        <v>1032184.65158702</v>
      </c>
      <c r="CW126" s="1">
        <v>8033.57516472113</v>
      </c>
      <c r="CX126" s="1">
        <v>57000.590192301999</v>
      </c>
      <c r="CY126" s="1">
        <v>3432514.6455274201</v>
      </c>
      <c r="CZ126" s="1">
        <v>291428.99045577698</v>
      </c>
      <c r="DA126" s="1">
        <v>16289.067457056901</v>
      </c>
      <c r="DB126" s="1">
        <v>242948.12976539301</v>
      </c>
      <c r="DC126" s="1">
        <v>19242.975965722198</v>
      </c>
      <c r="DD126" s="1">
        <v>583192.92866344203</v>
      </c>
      <c r="DE126" s="1">
        <v>155182.383906117</v>
      </c>
      <c r="DF126" s="1">
        <v>279740.572444433</v>
      </c>
      <c r="DG126" s="1">
        <v>2455458.9588112002</v>
      </c>
      <c r="DH126" s="1">
        <v>534432.34784485796</v>
      </c>
      <c r="DI126" s="1">
        <v>42496.797294133998</v>
      </c>
      <c r="DJ126" s="1">
        <v>389197.880254513</v>
      </c>
      <c r="DK126" s="1" t="s">
        <v>0</v>
      </c>
      <c r="DL126" s="1">
        <v>67613.361662275594</v>
      </c>
      <c r="DM126" s="1">
        <v>1108730.5863920101</v>
      </c>
      <c r="DN126" s="1">
        <v>403827.13799052098</v>
      </c>
      <c r="DO126" s="1">
        <v>26334.1673330718</v>
      </c>
      <c r="DP126" s="1">
        <v>289887.90801530401</v>
      </c>
      <c r="DQ126" s="1">
        <v>1849704.8291763901</v>
      </c>
      <c r="DR126" s="1">
        <v>33145.900024980903</v>
      </c>
      <c r="DS126" s="1">
        <v>347491.12126438599</v>
      </c>
      <c r="DT126" s="1">
        <v>208182.14233043199</v>
      </c>
      <c r="DU126" s="1">
        <v>3224367.4315534001</v>
      </c>
      <c r="DV126" s="1">
        <v>205271.48483867399</v>
      </c>
      <c r="DW126" s="1">
        <v>942980.76251924899</v>
      </c>
      <c r="DX126" s="1">
        <v>9518.0678417280596</v>
      </c>
      <c r="DY126" s="1">
        <v>196475.866443629</v>
      </c>
      <c r="DZ126" s="1" t="s">
        <v>0</v>
      </c>
      <c r="EA126" s="1">
        <v>22414.6763246829</v>
      </c>
      <c r="EB126" s="1">
        <v>606665.22012718895</v>
      </c>
      <c r="EC126" s="1">
        <v>294972.34081885201</v>
      </c>
      <c r="ED126" s="1">
        <v>424879.97454521299</v>
      </c>
      <c r="EE126" s="1">
        <v>19164.971768931799</v>
      </c>
      <c r="EF126" s="1">
        <v>26904.057250057202</v>
      </c>
      <c r="EG126" s="1">
        <v>332936.36844092701</v>
      </c>
      <c r="EH126" s="1">
        <v>21975.274219495499</v>
      </c>
      <c r="EI126" s="1">
        <v>442382.45990216301</v>
      </c>
      <c r="EJ126" s="1">
        <v>35888.384287975503</v>
      </c>
      <c r="EK126" s="1">
        <v>824282.61459287105</v>
      </c>
      <c r="EL126" s="1">
        <v>94840.405669246698</v>
      </c>
      <c r="EM126" s="1">
        <v>1710181.8672294801</v>
      </c>
      <c r="EN126" s="1">
        <v>36746.563975534802</v>
      </c>
      <c r="EO126" s="1" t="s">
        <v>0</v>
      </c>
      <c r="EP126" s="1">
        <v>1951024.28176863</v>
      </c>
      <c r="EQ126" s="1">
        <v>70385.375744499397</v>
      </c>
      <c r="ER126" s="1">
        <v>6759053.0584209897</v>
      </c>
      <c r="ES126" s="1">
        <v>151603.04880545801</v>
      </c>
      <c r="ET126" s="1">
        <v>334889.91843207099</v>
      </c>
      <c r="EU126" s="1" t="s">
        <v>0</v>
      </c>
      <c r="EV126" s="1">
        <v>27605.7613875508</v>
      </c>
      <c r="EW126" s="1">
        <v>82876.037113009501</v>
      </c>
      <c r="EX126" s="1">
        <v>270522.01599037502</v>
      </c>
      <c r="EY126" s="1">
        <v>9121.8092279851408</v>
      </c>
      <c r="EZ126" s="1">
        <v>69586.056514390904</v>
      </c>
      <c r="FA126" s="1">
        <v>990875.09187906096</v>
      </c>
      <c r="FB126" s="1">
        <v>26577.6811436918</v>
      </c>
      <c r="FC126" s="1">
        <v>1255602.33007861</v>
      </c>
      <c r="FD126" s="1">
        <v>220219.96090040699</v>
      </c>
      <c r="FE126" s="1">
        <v>28928.8902438802</v>
      </c>
      <c r="FF126" s="1">
        <v>71190.116829962295</v>
      </c>
      <c r="FG126" s="1">
        <v>1721335.74271348</v>
      </c>
      <c r="FH126" s="1">
        <v>122587.87641159201</v>
      </c>
      <c r="FI126" s="1">
        <v>212055.25333227101</v>
      </c>
      <c r="FJ126" s="1">
        <v>530986.54216356203</v>
      </c>
      <c r="FK126" s="1">
        <v>28423.823800811901</v>
      </c>
      <c r="FL126" s="1">
        <v>891008.59736912802</v>
      </c>
      <c r="FM126" s="1">
        <v>270742.92906777002</v>
      </c>
      <c r="FN126" s="1" t="s">
        <v>0</v>
      </c>
      <c r="FO126" s="1">
        <v>55045.2807678022</v>
      </c>
      <c r="FP126" s="1">
        <v>25924.474946512899</v>
      </c>
      <c r="FQ126" s="1">
        <v>303329.19589023897</v>
      </c>
      <c r="FR126" s="1">
        <v>622913.81538646796</v>
      </c>
      <c r="FS126" s="1">
        <v>164103.78341797701</v>
      </c>
      <c r="FT126" s="1">
        <v>313839.28554343799</v>
      </c>
      <c r="FU126" s="1" t="s">
        <v>0</v>
      </c>
      <c r="FV126" s="1">
        <v>169604.02988302801</v>
      </c>
      <c r="FW126" s="1">
        <v>1016480.2208348199</v>
      </c>
      <c r="FX126" s="1">
        <v>617777.93661891599</v>
      </c>
      <c r="FY126" s="1">
        <v>10004.423450173599</v>
      </c>
      <c r="FZ126" s="1">
        <v>16453.644208249902</v>
      </c>
      <c r="GA126" s="1">
        <v>180892.586620107</v>
      </c>
      <c r="GB126" s="1" t="s">
        <v>0</v>
      </c>
      <c r="GC126" s="1">
        <v>753919.64028497995</v>
      </c>
      <c r="GD126" s="1">
        <v>126224.99590583899</v>
      </c>
      <c r="GE126" s="1">
        <v>119872.47665556001</v>
      </c>
      <c r="GF126" s="1">
        <v>20973.038812833602</v>
      </c>
      <c r="GG126" s="1">
        <v>245380.716375933</v>
      </c>
      <c r="GH126" s="1" t="s">
        <v>0</v>
      </c>
      <c r="GI126" s="1">
        <v>2041296.1790888601</v>
      </c>
      <c r="GJ126" s="1">
        <v>180747.587723637</v>
      </c>
      <c r="GK126" s="1">
        <v>7977.1179836083402</v>
      </c>
      <c r="GL126" s="1">
        <v>45256.736921864402</v>
      </c>
      <c r="GM126" s="1" t="s">
        <v>0</v>
      </c>
      <c r="GN126" s="1">
        <v>1268113.46941129</v>
      </c>
      <c r="GO126" s="1">
        <v>828914.96159066504</v>
      </c>
      <c r="GP126" s="1">
        <v>264935.29805002199</v>
      </c>
      <c r="GQ126" s="1">
        <v>348973.500821063</v>
      </c>
      <c r="GR126" s="1">
        <v>162099.885457617</v>
      </c>
      <c r="GS126" s="1" t="s">
        <v>0</v>
      </c>
      <c r="GT126" s="1">
        <v>7975.0212256021196</v>
      </c>
      <c r="GU126" s="1">
        <v>126560.052188624</v>
      </c>
      <c r="GV126" s="1">
        <v>434412.59962415701</v>
      </c>
      <c r="GW126" s="1">
        <v>235484.366402199</v>
      </c>
      <c r="GX126" s="1">
        <v>111689.114308526</v>
      </c>
      <c r="GY126" s="1">
        <v>217212.01920363799</v>
      </c>
      <c r="GZ126" s="1">
        <v>779925.31207070802</v>
      </c>
      <c r="HA126" s="1">
        <v>350235.069656251</v>
      </c>
      <c r="HB126" s="1">
        <v>192120.46884104001</v>
      </c>
      <c r="HC126" s="1">
        <v>368699.24850044597</v>
      </c>
      <c r="HD126" s="1">
        <v>124270.615140169</v>
      </c>
      <c r="HE126" s="1" t="s">
        <v>0</v>
      </c>
      <c r="HF126" s="1" t="s">
        <v>0</v>
      </c>
      <c r="HG126" s="1" t="s">
        <v>0</v>
      </c>
      <c r="HH126" s="1" t="s">
        <v>0</v>
      </c>
      <c r="HI126" s="1">
        <v>372187.86911828001</v>
      </c>
      <c r="HJ126" s="1" t="s">
        <v>0</v>
      </c>
      <c r="HK126" s="1" t="s">
        <v>0</v>
      </c>
      <c r="HL126" s="1">
        <v>193098.47870484201</v>
      </c>
      <c r="HM126" s="1">
        <v>105754.02816217201</v>
      </c>
      <c r="HN126" s="1">
        <v>123006.38244221501</v>
      </c>
      <c r="HO126" s="1" t="s">
        <v>0</v>
      </c>
      <c r="HP126" s="1">
        <v>1049660.7333625001</v>
      </c>
      <c r="HQ126" s="1">
        <v>924505.36258167506</v>
      </c>
      <c r="HR126" s="1">
        <v>117837.524471956</v>
      </c>
      <c r="HS126" s="1">
        <v>600596.956117925</v>
      </c>
      <c r="HT126" s="1">
        <v>151600.76262827401</v>
      </c>
      <c r="HU126" s="1">
        <v>250131.680234803</v>
      </c>
      <c r="HV126" s="1">
        <v>11787.4559054358</v>
      </c>
      <c r="HW126" s="1" t="s">
        <v>0</v>
      </c>
      <c r="HX126" s="1">
        <v>8124.8125237738204</v>
      </c>
      <c r="HY126" s="1">
        <v>558978.50758837198</v>
      </c>
      <c r="HZ126" s="1">
        <v>1619242.9815845799</v>
      </c>
      <c r="IA126" s="1">
        <v>112923.235926343</v>
      </c>
      <c r="IB126" s="1">
        <v>90139.647056028407</v>
      </c>
      <c r="IC126" s="1">
        <v>8624.90391049543</v>
      </c>
      <c r="ID126" s="1">
        <v>826104.74264922296</v>
      </c>
      <c r="IE126" s="1">
        <v>9016.2382397625297</v>
      </c>
      <c r="IF126" s="1">
        <v>28278.0743303134</v>
      </c>
      <c r="IG126" s="1">
        <v>87271.543921362099</v>
      </c>
      <c r="IH126" s="1">
        <v>53939.760122185799</v>
      </c>
      <c r="II126" s="1">
        <v>146303.364576355</v>
      </c>
    </row>
    <row r="127" spans="1:243" x14ac:dyDescent="0.25">
      <c r="A127" s="1" t="s">
        <v>1759</v>
      </c>
      <c r="B127" s="4" t="s">
        <v>574</v>
      </c>
      <c r="C127" s="4" t="s">
        <v>0</v>
      </c>
      <c r="D127" s="35">
        <v>150596.17624689199</v>
      </c>
      <c r="E127" s="35">
        <v>283171.60687760002</v>
      </c>
      <c r="F127" s="35">
        <v>222466.59417694499</v>
      </c>
      <c r="G127" s="35">
        <v>368327.103549672</v>
      </c>
      <c r="H127" s="35">
        <v>555021.97367963102</v>
      </c>
      <c r="I127" s="35">
        <v>200304.53844393601</v>
      </c>
      <c r="J127" s="35">
        <v>358798.947787615</v>
      </c>
      <c r="K127" s="35">
        <v>711405.67220403405</v>
      </c>
      <c r="L127" s="35">
        <v>378520.70708415401</v>
      </c>
      <c r="M127" s="35">
        <v>326340.81690229202</v>
      </c>
      <c r="N127" s="1">
        <v>569724.48428359802</v>
      </c>
      <c r="O127" s="1">
        <v>367001.54533086298</v>
      </c>
      <c r="P127" s="1">
        <v>354219.13601436903</v>
      </c>
      <c r="Q127" s="1">
        <v>353300.80610187602</v>
      </c>
      <c r="R127" s="1">
        <v>1046626.18189959</v>
      </c>
      <c r="S127" s="1">
        <v>346742.383054226</v>
      </c>
      <c r="T127" s="1">
        <v>683547.39516636496</v>
      </c>
      <c r="U127" s="1">
        <v>295335.31607777398</v>
      </c>
      <c r="V127" s="1">
        <v>362591.14610831998</v>
      </c>
      <c r="W127" s="1">
        <v>386730.09258954198</v>
      </c>
      <c r="X127" s="1">
        <v>405824.04985884501</v>
      </c>
      <c r="Y127" s="1">
        <v>261914.63880586601</v>
      </c>
      <c r="Z127" s="1">
        <v>314881.33467399102</v>
      </c>
      <c r="AA127" s="1">
        <v>575156.48767157597</v>
      </c>
      <c r="AB127" s="1">
        <v>287138.10944257898</v>
      </c>
      <c r="AC127" s="1">
        <v>175669.15627301601</v>
      </c>
      <c r="AD127" s="1">
        <v>256776.15117632999</v>
      </c>
      <c r="AE127" s="1">
        <v>246794.352243942</v>
      </c>
      <c r="AF127" s="1">
        <v>500803.38940611598</v>
      </c>
      <c r="AG127" s="1">
        <v>484688.21069774299</v>
      </c>
      <c r="AH127" s="1">
        <v>402564.44247858302</v>
      </c>
      <c r="AI127" s="1">
        <v>613332.75853217603</v>
      </c>
      <c r="AJ127" s="1">
        <v>263392.95756041602</v>
      </c>
      <c r="AK127" s="1">
        <v>433822.80417254602</v>
      </c>
      <c r="AL127" s="1">
        <v>264059.80487771</v>
      </c>
      <c r="AM127" s="1">
        <v>432204.72427444399</v>
      </c>
      <c r="AN127" s="1">
        <v>362769.93793216703</v>
      </c>
      <c r="AO127" s="1">
        <v>335161.66024146398</v>
      </c>
      <c r="AP127" s="1">
        <v>398592.20900627802</v>
      </c>
      <c r="AQ127" s="1">
        <v>334133.43694858399</v>
      </c>
      <c r="AR127" s="1">
        <v>246446.53416943899</v>
      </c>
      <c r="AS127" s="1">
        <v>241792.92803648001</v>
      </c>
      <c r="AT127" s="1">
        <v>402776.507979221</v>
      </c>
      <c r="AU127" s="1">
        <v>822734.14811269799</v>
      </c>
      <c r="AV127" s="1">
        <v>507640.12465205201</v>
      </c>
      <c r="AW127" s="1">
        <v>537336.44119522895</v>
      </c>
      <c r="AX127" s="1">
        <v>603892.316058108</v>
      </c>
      <c r="AY127" s="1">
        <v>637689.08851252799</v>
      </c>
      <c r="AZ127" s="1">
        <v>250088.65438239701</v>
      </c>
      <c r="BA127" s="1">
        <v>350091.05727967102</v>
      </c>
      <c r="BB127" s="1">
        <v>306336.46084025397</v>
      </c>
      <c r="BC127" s="1">
        <v>323109.07914313598</v>
      </c>
      <c r="BD127" s="1">
        <v>338453.933610156</v>
      </c>
      <c r="BE127" s="1">
        <v>361314.32986314403</v>
      </c>
      <c r="BF127" s="1">
        <v>518713.57046564098</v>
      </c>
      <c r="BG127" s="1">
        <v>688762.86647774</v>
      </c>
      <c r="BH127" s="1">
        <v>552437.78796744102</v>
      </c>
      <c r="BI127" s="1">
        <v>228457.20622671299</v>
      </c>
      <c r="BJ127" s="1">
        <v>355222.01098861301</v>
      </c>
      <c r="BK127" s="1">
        <v>310481.35576256498</v>
      </c>
      <c r="BL127" s="1">
        <v>248741.691704981</v>
      </c>
      <c r="BM127" s="1">
        <v>446853.17839013197</v>
      </c>
      <c r="BN127" s="1">
        <v>148419.04924578601</v>
      </c>
      <c r="BO127" s="1">
        <v>219804.12233250501</v>
      </c>
      <c r="BP127" s="1">
        <v>462746.36884025199</v>
      </c>
      <c r="BQ127" s="1">
        <v>233661.605783418</v>
      </c>
      <c r="BR127" s="1">
        <v>453814.46527707798</v>
      </c>
      <c r="BS127" s="1">
        <v>262140.603337807</v>
      </c>
      <c r="BT127" s="1">
        <v>319895.74479378498</v>
      </c>
      <c r="BU127" s="1">
        <v>299629.50213215197</v>
      </c>
      <c r="BV127" s="1">
        <v>337277.98211928399</v>
      </c>
      <c r="BW127" s="1">
        <v>268923.02046328498</v>
      </c>
      <c r="BX127" s="1">
        <v>238881.48692011999</v>
      </c>
      <c r="BY127" s="1">
        <v>194203.73579872001</v>
      </c>
      <c r="BZ127" s="1">
        <v>225357.927314776</v>
      </c>
      <c r="CA127" s="1">
        <v>245713.46626781501</v>
      </c>
      <c r="CB127" s="1">
        <v>200117.748486759</v>
      </c>
      <c r="CC127" s="1">
        <v>300747.21375875501</v>
      </c>
      <c r="CD127" s="1">
        <v>253006.48937129299</v>
      </c>
      <c r="CE127" s="1">
        <v>283241.68140757497</v>
      </c>
      <c r="CF127" s="1">
        <v>544517.49063920497</v>
      </c>
      <c r="CG127" s="1">
        <v>357193.28166845901</v>
      </c>
      <c r="CH127" s="1">
        <v>354099.83194542403</v>
      </c>
      <c r="CI127" s="1">
        <v>173140.96433245199</v>
      </c>
      <c r="CJ127" s="1">
        <v>343196.29823087901</v>
      </c>
      <c r="CK127" s="1">
        <v>220758.935836007</v>
      </c>
      <c r="CL127" s="1">
        <v>154297.91042226501</v>
      </c>
      <c r="CM127" s="1">
        <v>426816.99128649599</v>
      </c>
      <c r="CN127" s="1">
        <v>259846.91036499201</v>
      </c>
      <c r="CO127" s="1">
        <v>230620.14964836399</v>
      </c>
      <c r="CP127" s="1">
        <v>258925.44362576699</v>
      </c>
      <c r="CQ127" s="1">
        <v>319496.078914891</v>
      </c>
      <c r="CR127" s="1">
        <v>274544.62759794103</v>
      </c>
      <c r="CS127" s="1">
        <v>111702.84373874</v>
      </c>
      <c r="CT127" s="1">
        <v>291354.51555544802</v>
      </c>
      <c r="CU127" s="1">
        <v>204656.15267729099</v>
      </c>
      <c r="CV127" s="1">
        <v>146978.12554028601</v>
      </c>
      <c r="CW127" s="1">
        <v>191580.459050495</v>
      </c>
      <c r="CX127" s="1">
        <v>159983.92546338201</v>
      </c>
      <c r="CY127" s="1">
        <v>260333.631010204</v>
      </c>
      <c r="CZ127" s="1">
        <v>285160.181810699</v>
      </c>
      <c r="DA127" s="1">
        <v>468577.21599506499</v>
      </c>
      <c r="DB127" s="1">
        <v>232567.462266747</v>
      </c>
      <c r="DC127" s="1">
        <v>349871.85420565098</v>
      </c>
      <c r="DD127" s="1">
        <v>139007.22366075101</v>
      </c>
      <c r="DE127" s="1">
        <v>141002.555762904</v>
      </c>
      <c r="DF127" s="1">
        <v>142761.78290916901</v>
      </c>
      <c r="DG127" s="1">
        <v>399901.268267109</v>
      </c>
      <c r="DH127" s="1">
        <v>291880.14398378198</v>
      </c>
      <c r="DI127" s="1">
        <v>372004.505191128</v>
      </c>
      <c r="DJ127" s="1">
        <v>458182.04066467198</v>
      </c>
      <c r="DK127" s="1">
        <v>162876.02389776299</v>
      </c>
      <c r="DL127" s="1">
        <v>394815.13038164901</v>
      </c>
      <c r="DM127" s="1">
        <v>188893.385486213</v>
      </c>
      <c r="DN127" s="1">
        <v>625764.22350846196</v>
      </c>
      <c r="DO127" s="1">
        <v>187839.75209548799</v>
      </c>
      <c r="DP127" s="1">
        <v>233090.52488191001</v>
      </c>
      <c r="DQ127" s="1">
        <v>199308.03744309599</v>
      </c>
      <c r="DR127" s="1">
        <v>83486.889975870101</v>
      </c>
      <c r="DS127" s="1">
        <v>386675.24232528202</v>
      </c>
      <c r="DT127" s="1">
        <v>118222.690478435</v>
      </c>
      <c r="DU127" s="1">
        <v>213783.69194637399</v>
      </c>
      <c r="DV127" s="1">
        <v>214060.626119083</v>
      </c>
      <c r="DW127" s="1">
        <v>73032.8456906801</v>
      </c>
      <c r="DX127" s="1">
        <v>359281.27095468901</v>
      </c>
      <c r="DY127" s="1">
        <v>122888.473310113</v>
      </c>
      <c r="DZ127" s="1">
        <v>278694.31156686501</v>
      </c>
      <c r="EA127" s="1">
        <v>141169.47686790299</v>
      </c>
      <c r="EB127" s="1">
        <v>133410.45681527501</v>
      </c>
      <c r="EC127" s="1">
        <v>218270.705280158</v>
      </c>
      <c r="ED127" s="1">
        <v>182577.65217416</v>
      </c>
      <c r="EE127" s="1">
        <v>353099.07103685098</v>
      </c>
      <c r="EF127" s="1">
        <v>150844.28491069301</v>
      </c>
      <c r="EG127" s="1">
        <v>171753.89335877201</v>
      </c>
      <c r="EH127" s="1">
        <v>155793.48238402599</v>
      </c>
      <c r="EI127" s="1">
        <v>301151.33111340599</v>
      </c>
      <c r="EJ127" s="1">
        <v>213434.64871183099</v>
      </c>
      <c r="EK127" s="1">
        <v>115334.38153960901</v>
      </c>
      <c r="EL127" s="1">
        <v>381447.015235611</v>
      </c>
      <c r="EM127" s="1">
        <v>242491.13273110401</v>
      </c>
      <c r="EN127" s="1">
        <v>365450.26775189099</v>
      </c>
      <c r="EO127" s="1">
        <v>184641.69424023901</v>
      </c>
      <c r="EP127" s="1">
        <v>168074.43495788999</v>
      </c>
      <c r="EQ127" s="1">
        <v>538429.46589836106</v>
      </c>
      <c r="ER127" s="1">
        <v>159874.149726737</v>
      </c>
      <c r="ES127" s="1">
        <v>155298.52276255499</v>
      </c>
      <c r="ET127" s="1">
        <v>223480.09392733499</v>
      </c>
      <c r="EU127" s="1">
        <v>353497.05196003697</v>
      </c>
      <c r="EV127" s="1">
        <v>137954.64641103501</v>
      </c>
      <c r="EW127" s="1">
        <v>241304.79779617701</v>
      </c>
      <c r="EX127" s="1">
        <v>237909.49185427799</v>
      </c>
      <c r="EY127" s="1">
        <v>238849.39658574</v>
      </c>
      <c r="EZ127" s="1">
        <v>249735.64381367</v>
      </c>
      <c r="FA127" s="1">
        <v>213686.20985966799</v>
      </c>
      <c r="FB127" s="1">
        <v>164061.81800647601</v>
      </c>
      <c r="FC127" s="1">
        <v>353005.02670781501</v>
      </c>
      <c r="FD127" s="1">
        <v>151970.85799300999</v>
      </c>
      <c r="FE127" s="1">
        <v>335068.55346266698</v>
      </c>
      <c r="FF127" s="1">
        <v>139613.279030676</v>
      </c>
      <c r="FG127" s="1">
        <v>213307.05622078301</v>
      </c>
      <c r="FH127" s="1">
        <v>384925.06670478202</v>
      </c>
      <c r="FI127" s="1">
        <v>341218.13205789</v>
      </c>
      <c r="FJ127" s="1">
        <v>194764.03504384399</v>
      </c>
      <c r="FK127" s="1">
        <v>195775.794603332</v>
      </c>
      <c r="FL127" s="1">
        <v>280237.93430007203</v>
      </c>
      <c r="FM127" s="1">
        <v>277401.38401577697</v>
      </c>
      <c r="FN127" s="1">
        <v>259755.264886438</v>
      </c>
      <c r="FO127" s="1">
        <v>444653.60872521199</v>
      </c>
      <c r="FP127" s="1">
        <v>262135.165630075</v>
      </c>
      <c r="FQ127" s="1">
        <v>154789.27738995099</v>
      </c>
      <c r="FR127" s="1">
        <v>300636.36982231803</v>
      </c>
      <c r="FS127" s="1">
        <v>227443.82849232201</v>
      </c>
      <c r="FT127" s="1">
        <v>198642.11573008599</v>
      </c>
      <c r="FU127" s="1">
        <v>76004.969087709294</v>
      </c>
      <c r="FV127" s="1">
        <v>205673.79753573099</v>
      </c>
      <c r="FW127" s="1">
        <v>328799.697380553</v>
      </c>
      <c r="FX127" s="1">
        <v>196822.72326463601</v>
      </c>
      <c r="FY127" s="1">
        <v>326376.29315457202</v>
      </c>
      <c r="FZ127" s="1">
        <v>79923.919477480304</v>
      </c>
      <c r="GA127" s="1">
        <v>369209.14567026799</v>
      </c>
      <c r="GB127" s="1">
        <v>172138.02441131399</v>
      </c>
      <c r="GC127" s="1">
        <v>110251.309275989</v>
      </c>
      <c r="GD127" s="1">
        <v>190553.017143009</v>
      </c>
      <c r="GE127" s="1">
        <v>252328.12194649799</v>
      </c>
      <c r="GF127" s="1">
        <v>195917.337931124</v>
      </c>
      <c r="GG127" s="1">
        <v>243675.969541353</v>
      </c>
      <c r="GH127" s="1">
        <v>252554.313687113</v>
      </c>
      <c r="GI127" s="1">
        <v>166498.06995959801</v>
      </c>
      <c r="GJ127" s="1">
        <v>228897.13140633499</v>
      </c>
      <c r="GK127" s="1">
        <v>164054.697543596</v>
      </c>
      <c r="GL127" s="1">
        <v>495296.72361386602</v>
      </c>
      <c r="GM127" s="1">
        <v>128040.91520145199</v>
      </c>
      <c r="GN127" s="1">
        <v>56037.628616975999</v>
      </c>
      <c r="GO127" s="1">
        <v>113325.072760492</v>
      </c>
      <c r="GP127" s="1">
        <v>77667.049875086697</v>
      </c>
      <c r="GQ127" s="1">
        <v>329847.35658551299</v>
      </c>
      <c r="GR127" s="1">
        <v>284991.49041610502</v>
      </c>
      <c r="GS127" s="1">
        <v>147608.74858609299</v>
      </c>
      <c r="GT127" s="1">
        <v>152898.701017379</v>
      </c>
      <c r="GU127" s="1">
        <v>313202.05529450602</v>
      </c>
      <c r="GV127" s="1">
        <v>262049.82991760899</v>
      </c>
      <c r="GW127" s="1">
        <v>254216.19888878899</v>
      </c>
      <c r="GX127" s="1">
        <v>166281.48721540699</v>
      </c>
      <c r="GY127" s="1">
        <v>202373.51503908401</v>
      </c>
      <c r="GZ127" s="1">
        <v>45048.660108604301</v>
      </c>
      <c r="HA127" s="1">
        <v>169613.29004367901</v>
      </c>
      <c r="HB127" s="1">
        <v>166805.00540909401</v>
      </c>
      <c r="HC127" s="1">
        <v>310061.73223831598</v>
      </c>
      <c r="HD127" s="1">
        <v>205639.74764774099</v>
      </c>
      <c r="HE127" s="1">
        <v>117888.364265104</v>
      </c>
      <c r="HF127" s="1">
        <v>169351.050468895</v>
      </c>
      <c r="HG127" s="1">
        <v>160767.23026334899</v>
      </c>
      <c r="HH127" s="1">
        <v>153837.357027305</v>
      </c>
      <c r="HI127" s="1">
        <v>135464.61876688799</v>
      </c>
      <c r="HJ127" s="1">
        <v>259037.72674485599</v>
      </c>
      <c r="HK127" s="1">
        <v>319239.37976396701</v>
      </c>
      <c r="HL127" s="1">
        <v>132747.403285054</v>
      </c>
      <c r="HM127" s="1">
        <v>209160.61331646799</v>
      </c>
      <c r="HN127" s="1">
        <v>266373.22274412803</v>
      </c>
      <c r="HO127" s="1">
        <v>201390.61900238</v>
      </c>
      <c r="HP127" s="1">
        <v>173958.80695114299</v>
      </c>
      <c r="HQ127" s="1">
        <v>240126.484275906</v>
      </c>
      <c r="HR127" s="1">
        <v>153234.79078131</v>
      </c>
      <c r="HS127" s="1">
        <v>191947.02736160299</v>
      </c>
      <c r="HT127" s="1">
        <v>199140.43342624899</v>
      </c>
      <c r="HU127" s="1">
        <v>201485.05803638999</v>
      </c>
      <c r="HV127" s="1">
        <v>112039.24470468301</v>
      </c>
      <c r="HW127" s="1">
        <v>157569.776372555</v>
      </c>
      <c r="HX127" s="1">
        <v>113505.029500659</v>
      </c>
      <c r="HY127" s="1">
        <v>298106.89612468</v>
      </c>
      <c r="HZ127" s="1">
        <v>194145.92532700999</v>
      </c>
      <c r="IA127" s="1">
        <v>176588.638785369</v>
      </c>
      <c r="IB127" s="1">
        <v>147680.966250233</v>
      </c>
      <c r="IC127" s="1">
        <v>88340.750932926501</v>
      </c>
      <c r="ID127" s="1">
        <v>162270.14775789299</v>
      </c>
      <c r="IE127" s="1">
        <v>144501.035698133</v>
      </c>
      <c r="IF127" s="1">
        <v>208650.09216301001</v>
      </c>
      <c r="IG127" s="1">
        <v>153050.735502216</v>
      </c>
      <c r="IH127" s="1">
        <v>283317.33052893903</v>
      </c>
      <c r="II127" s="1">
        <v>89868.478946334493</v>
      </c>
    </row>
    <row r="128" spans="1:243" x14ac:dyDescent="0.25">
      <c r="A128" s="1" t="s">
        <v>1760</v>
      </c>
      <c r="B128" s="4" t="s">
        <v>577</v>
      </c>
      <c r="C128" s="4" t="s">
        <v>578</v>
      </c>
      <c r="D128" s="35">
        <v>179059.297441751</v>
      </c>
      <c r="E128" s="35">
        <v>149690.19384331</v>
      </c>
      <c r="F128" s="35">
        <v>243880.95473417899</v>
      </c>
      <c r="G128" s="35">
        <v>157996.60184625399</v>
      </c>
      <c r="H128" s="35">
        <v>130257.59445890199</v>
      </c>
      <c r="I128" s="35">
        <v>175720.00554338601</v>
      </c>
      <c r="J128" s="35">
        <v>146189.520145199</v>
      </c>
      <c r="K128" s="35">
        <v>164878.14876172401</v>
      </c>
      <c r="L128" s="35">
        <v>121525.659936179</v>
      </c>
      <c r="M128" s="35">
        <v>144598.915179868</v>
      </c>
      <c r="N128" s="1">
        <v>72369.150273534397</v>
      </c>
      <c r="O128" s="1">
        <v>130121.282684499</v>
      </c>
      <c r="P128" s="1">
        <v>128501.28803527899</v>
      </c>
      <c r="Q128" s="1">
        <v>159232.77180797001</v>
      </c>
      <c r="R128" s="1">
        <v>169786.94446987999</v>
      </c>
      <c r="S128" s="1">
        <v>107887.615380061</v>
      </c>
      <c r="T128" s="1">
        <v>130674.141999788</v>
      </c>
      <c r="U128" s="1">
        <v>124709.279314848</v>
      </c>
      <c r="V128" s="1">
        <v>145798.549707453</v>
      </c>
      <c r="W128" s="1">
        <v>142075.47267894799</v>
      </c>
      <c r="X128" s="1">
        <v>153847.984337812</v>
      </c>
      <c r="Y128" s="1">
        <v>120399.58305326699</v>
      </c>
      <c r="Z128" s="1">
        <v>106062.30298515499</v>
      </c>
      <c r="AA128" s="1">
        <v>69181.861125999407</v>
      </c>
      <c r="AB128" s="1">
        <v>134665.98569394401</v>
      </c>
      <c r="AC128" s="1">
        <v>130229.02007146701</v>
      </c>
      <c r="AD128" s="1">
        <v>114922.08190231401</v>
      </c>
      <c r="AE128" s="1">
        <v>161910.57072972399</v>
      </c>
      <c r="AF128" s="1">
        <v>137656.076342438</v>
      </c>
      <c r="AG128" s="1">
        <v>116104.13988918401</v>
      </c>
      <c r="AH128" s="1">
        <v>128325.972174193</v>
      </c>
      <c r="AI128" s="1">
        <v>119830.73865103</v>
      </c>
      <c r="AJ128" s="1">
        <v>133220.337724065</v>
      </c>
      <c r="AK128" s="1">
        <v>110879.779251256</v>
      </c>
      <c r="AL128" s="1">
        <v>102236.875614173</v>
      </c>
      <c r="AM128" s="1">
        <v>103147.67858190701</v>
      </c>
      <c r="AN128" s="1">
        <v>102720.220330342</v>
      </c>
      <c r="AO128" s="1">
        <v>56485.191375524701</v>
      </c>
      <c r="AP128" s="1">
        <v>111163.122753309</v>
      </c>
      <c r="AQ128" s="1">
        <v>128091.745199065</v>
      </c>
      <c r="AR128" s="1">
        <v>109860.023826435</v>
      </c>
      <c r="AS128" s="1">
        <v>120457.33732800301</v>
      </c>
      <c r="AT128" s="1">
        <v>126074.1766112</v>
      </c>
      <c r="AU128" s="1">
        <v>132882.272483871</v>
      </c>
      <c r="AV128" s="1">
        <v>130289.686434706</v>
      </c>
      <c r="AW128" s="1">
        <v>104932.22233346599</v>
      </c>
      <c r="AX128" s="1">
        <v>64286.721418964</v>
      </c>
      <c r="AY128" s="1">
        <v>136481.99496978699</v>
      </c>
      <c r="AZ128" s="1">
        <v>144919.895876597</v>
      </c>
      <c r="BA128" s="1">
        <v>92317.536514108404</v>
      </c>
      <c r="BB128" s="1">
        <v>140813.94963423899</v>
      </c>
      <c r="BC128" s="1">
        <v>134145.15060932399</v>
      </c>
      <c r="BD128" s="1">
        <v>119498.94099293</v>
      </c>
      <c r="BE128" s="1">
        <v>97554.646509675207</v>
      </c>
      <c r="BF128" s="1">
        <v>140006.373202038</v>
      </c>
      <c r="BG128" s="1">
        <v>85364.010365319395</v>
      </c>
      <c r="BH128" s="1">
        <v>125274.68035655199</v>
      </c>
      <c r="BI128" s="1">
        <v>118951.876720121</v>
      </c>
      <c r="BJ128" s="1">
        <v>129927.896496348</v>
      </c>
      <c r="BK128" s="1">
        <v>105990.72420367</v>
      </c>
      <c r="BL128" s="1">
        <v>121168.933836293</v>
      </c>
      <c r="BM128" s="1">
        <v>74652.012988410104</v>
      </c>
      <c r="BN128" s="1">
        <v>65002.905563870903</v>
      </c>
      <c r="BO128" s="1">
        <v>108723.769321188</v>
      </c>
      <c r="BP128" s="1">
        <v>139334.72639683701</v>
      </c>
      <c r="BQ128" s="1">
        <v>105228.267320409</v>
      </c>
      <c r="BR128" s="1">
        <v>101300.273921445</v>
      </c>
      <c r="BS128" s="1">
        <v>71059.958244314403</v>
      </c>
      <c r="BT128" s="1">
        <v>122346.214750447</v>
      </c>
      <c r="BU128" s="1">
        <v>109920.531877227</v>
      </c>
      <c r="BV128" s="1">
        <v>77882.143025566897</v>
      </c>
      <c r="BW128" s="1">
        <v>137996.48061486401</v>
      </c>
      <c r="BX128" s="1">
        <v>106668.874455167</v>
      </c>
      <c r="BY128" s="1">
        <v>105002.057791963</v>
      </c>
      <c r="BZ128" s="1">
        <v>80707.367491368001</v>
      </c>
      <c r="CA128" s="1">
        <v>95178.805260557201</v>
      </c>
      <c r="CB128" s="1">
        <v>81756.315017096</v>
      </c>
      <c r="CC128" s="1">
        <v>79002.922595351294</v>
      </c>
      <c r="CD128" s="1">
        <v>96101.234255839707</v>
      </c>
      <c r="CE128" s="1">
        <v>105120.034042631</v>
      </c>
      <c r="CF128" s="1">
        <v>131889.048093741</v>
      </c>
      <c r="CG128" s="1">
        <v>93913.879709261004</v>
      </c>
      <c r="CH128" s="1">
        <v>116848.754540731</v>
      </c>
      <c r="CI128" s="1">
        <v>117520.708766874</v>
      </c>
      <c r="CJ128" s="1">
        <v>112070.325919942</v>
      </c>
      <c r="CK128" s="1">
        <v>82442.195021890497</v>
      </c>
      <c r="CL128" s="1">
        <v>91467.985181430893</v>
      </c>
      <c r="CM128" s="1">
        <v>81002.595990812406</v>
      </c>
      <c r="CN128" s="1">
        <v>89289.579724980402</v>
      </c>
      <c r="CO128" s="1">
        <v>71273.615218835199</v>
      </c>
      <c r="CP128" s="1">
        <v>57720.126739955696</v>
      </c>
      <c r="CQ128" s="1">
        <v>76298.6229027011</v>
      </c>
      <c r="CR128" s="1">
        <v>87700.789237620003</v>
      </c>
      <c r="CS128" s="1">
        <v>86132.474986639907</v>
      </c>
      <c r="CT128" s="1">
        <v>43600.026628858403</v>
      </c>
      <c r="CU128" s="1">
        <v>66371.337545821894</v>
      </c>
      <c r="CV128" s="1">
        <v>98545.6483023529</v>
      </c>
      <c r="CW128" s="1">
        <v>84330.8953474515</v>
      </c>
      <c r="CX128" s="1">
        <v>92892.729857660903</v>
      </c>
      <c r="CY128" s="1">
        <v>117000.643866953</v>
      </c>
      <c r="CZ128" s="1">
        <v>93757.669248659906</v>
      </c>
      <c r="DA128" s="1">
        <v>118802.887233007</v>
      </c>
      <c r="DB128" s="1">
        <v>157071.150527335</v>
      </c>
      <c r="DC128" s="1">
        <v>101145.94614871799</v>
      </c>
      <c r="DD128" s="1">
        <v>82838.996510469704</v>
      </c>
      <c r="DE128" s="1">
        <v>120657.513611988</v>
      </c>
      <c r="DF128" s="1">
        <v>74623.8448911624</v>
      </c>
      <c r="DG128" s="1">
        <v>119303.742047975</v>
      </c>
      <c r="DH128" s="1">
        <v>133134.31976144601</v>
      </c>
      <c r="DI128" s="1">
        <v>110826.175274886</v>
      </c>
      <c r="DJ128" s="1">
        <v>105501.537572355</v>
      </c>
      <c r="DK128" s="1">
        <v>103258.272039107</v>
      </c>
      <c r="DL128" s="1">
        <v>87404.018748354094</v>
      </c>
      <c r="DM128" s="1">
        <v>93725.979712189495</v>
      </c>
      <c r="DN128" s="1">
        <v>68567.905970580599</v>
      </c>
      <c r="DO128" s="1">
        <v>98660.077763307796</v>
      </c>
      <c r="DP128" s="1">
        <v>91603.632373517801</v>
      </c>
      <c r="DQ128" s="1">
        <v>89727.5679519283</v>
      </c>
      <c r="DR128" s="1">
        <v>115846.11804206501</v>
      </c>
      <c r="DS128" s="1">
        <v>57954.805830172903</v>
      </c>
      <c r="DT128" s="1">
        <v>95179.652438284407</v>
      </c>
      <c r="DU128" s="1">
        <v>76673.853007370606</v>
      </c>
      <c r="DV128" s="1">
        <v>85685.010285341006</v>
      </c>
      <c r="DW128" s="1">
        <v>69591.197047127906</v>
      </c>
      <c r="DX128" s="1">
        <v>93283.182451311193</v>
      </c>
      <c r="DY128" s="1">
        <v>84980.694059778805</v>
      </c>
      <c r="DZ128" s="1">
        <v>104141.156515447</v>
      </c>
      <c r="EA128" s="1">
        <v>95076.874555222705</v>
      </c>
      <c r="EB128" s="1">
        <v>85025.229521141606</v>
      </c>
      <c r="EC128" s="1">
        <v>87056.682689976893</v>
      </c>
      <c r="ED128" s="1">
        <v>93127.606711338201</v>
      </c>
      <c r="EE128" s="1">
        <v>99583.124888997103</v>
      </c>
      <c r="EF128" s="1">
        <v>81344.318350349495</v>
      </c>
      <c r="EG128" s="1">
        <v>93424.785720390399</v>
      </c>
      <c r="EH128" s="1">
        <v>109694.84989685001</v>
      </c>
      <c r="EI128" s="1">
        <v>48532.714975971598</v>
      </c>
      <c r="EJ128" s="1">
        <v>90289.575472935903</v>
      </c>
      <c r="EK128" s="1">
        <v>80724.795194341001</v>
      </c>
      <c r="EL128" s="1">
        <v>88601.417888653203</v>
      </c>
      <c r="EM128" s="1">
        <v>80319.573051012005</v>
      </c>
      <c r="EN128" s="1">
        <v>73091.189612627204</v>
      </c>
      <c r="EO128" s="1">
        <v>79442.035513690498</v>
      </c>
      <c r="EP128" s="1">
        <v>89426.779801379496</v>
      </c>
      <c r="EQ128" s="1">
        <v>96859.381523301898</v>
      </c>
      <c r="ER128" s="1">
        <v>72147.818634404801</v>
      </c>
      <c r="ES128" s="1">
        <v>89868.637134892298</v>
      </c>
      <c r="ET128" s="1">
        <v>69787.604296410005</v>
      </c>
      <c r="EU128" s="1">
        <v>77857.065760244994</v>
      </c>
      <c r="EV128" s="1">
        <v>63146.370888715603</v>
      </c>
      <c r="EW128" s="1">
        <v>98383.197226810007</v>
      </c>
      <c r="EX128" s="1">
        <v>83999.891290446205</v>
      </c>
      <c r="EY128" s="1">
        <v>99355.660048779901</v>
      </c>
      <c r="EZ128" s="1">
        <v>108356.862824446</v>
      </c>
      <c r="FA128" s="1">
        <v>115531.83517812801</v>
      </c>
      <c r="FB128" s="1">
        <v>97624.453018919507</v>
      </c>
      <c r="FC128" s="1">
        <v>95658.510332208898</v>
      </c>
      <c r="FD128" s="1">
        <v>128248.533321375</v>
      </c>
      <c r="FE128" s="1">
        <v>83590.552118624793</v>
      </c>
      <c r="FF128" s="1">
        <v>106423.592239188</v>
      </c>
      <c r="FG128" s="1">
        <v>81686.372153214004</v>
      </c>
      <c r="FH128" s="1">
        <v>112353.47570598</v>
      </c>
      <c r="FI128" s="1">
        <v>47028.774962508403</v>
      </c>
      <c r="FJ128" s="1">
        <v>88887.902553273801</v>
      </c>
      <c r="FK128" s="1">
        <v>88454.687307009604</v>
      </c>
      <c r="FL128" s="1">
        <v>105450.081666097</v>
      </c>
      <c r="FM128" s="1">
        <v>95208.583322231701</v>
      </c>
      <c r="FN128" s="1">
        <v>69324.166814696306</v>
      </c>
      <c r="FO128" s="1">
        <v>76850.9361407369</v>
      </c>
      <c r="FP128" s="1">
        <v>75293.978865118901</v>
      </c>
      <c r="FQ128" s="1">
        <v>112123.245477123</v>
      </c>
      <c r="FR128" s="1">
        <v>102243.70628851499</v>
      </c>
      <c r="FS128" s="1">
        <v>81382.3984023542</v>
      </c>
      <c r="FT128" s="1">
        <v>98667.986892083005</v>
      </c>
      <c r="FU128" s="1">
        <v>68257.223361006807</v>
      </c>
      <c r="FV128" s="1">
        <v>62550.069634207903</v>
      </c>
      <c r="FW128" s="1">
        <v>81704.561442036895</v>
      </c>
      <c r="FX128" s="1">
        <v>90267.668227635499</v>
      </c>
      <c r="FY128" s="1">
        <v>95642.627400192694</v>
      </c>
      <c r="FZ128" s="1">
        <v>64100.214766678699</v>
      </c>
      <c r="GA128" s="1">
        <v>96124.942149590803</v>
      </c>
      <c r="GB128" s="1">
        <v>88315.704593793896</v>
      </c>
      <c r="GC128" s="1">
        <v>112902.49849903199</v>
      </c>
      <c r="GD128" s="1">
        <v>64565.7505402221</v>
      </c>
      <c r="GE128" s="1">
        <v>60911.5250667031</v>
      </c>
      <c r="GF128" s="1">
        <v>88343.258552216299</v>
      </c>
      <c r="GG128" s="1">
        <v>90807.451223402095</v>
      </c>
      <c r="GH128" s="1">
        <v>103772.97708954899</v>
      </c>
      <c r="GI128" s="1">
        <v>94084.681181982902</v>
      </c>
      <c r="GJ128" s="1">
        <v>108236.50201537801</v>
      </c>
      <c r="GK128" s="1">
        <v>89486.761103182696</v>
      </c>
      <c r="GL128" s="1">
        <v>78682.849787854997</v>
      </c>
      <c r="GM128" s="1">
        <v>101428.06378584199</v>
      </c>
      <c r="GN128" s="1">
        <v>90129.606932022798</v>
      </c>
      <c r="GO128" s="1">
        <v>96237.063924490707</v>
      </c>
      <c r="GP128" s="1">
        <v>80850.697809255696</v>
      </c>
      <c r="GQ128" s="1">
        <v>78423.922131528801</v>
      </c>
      <c r="GR128" s="1">
        <v>70100.277247018501</v>
      </c>
      <c r="GS128" s="1">
        <v>113396.73003671999</v>
      </c>
      <c r="GT128" s="1">
        <v>81754.303145680504</v>
      </c>
      <c r="GU128" s="1">
        <v>43771.182053970697</v>
      </c>
      <c r="GV128" s="1">
        <v>116149.706387877</v>
      </c>
      <c r="GW128" s="1">
        <v>60080.628778090802</v>
      </c>
      <c r="GX128" s="1">
        <v>88580.206744117793</v>
      </c>
      <c r="GY128" s="1">
        <v>52683.427472678697</v>
      </c>
      <c r="GZ128" s="1">
        <v>73728.379439334007</v>
      </c>
      <c r="HA128" s="1">
        <v>93368.225273015196</v>
      </c>
      <c r="HB128" s="1">
        <v>92649.510658302097</v>
      </c>
      <c r="HC128" s="1">
        <v>93067.379683440697</v>
      </c>
      <c r="HD128" s="1">
        <v>66901.980420549502</v>
      </c>
      <c r="HE128" s="1">
        <v>91898.187235191304</v>
      </c>
      <c r="HF128" s="1">
        <v>67238.468549157202</v>
      </c>
      <c r="HG128" s="1">
        <v>96356.261166740995</v>
      </c>
      <c r="HH128" s="1">
        <v>63151.300884276498</v>
      </c>
      <c r="HI128" s="1">
        <v>58030.640316855701</v>
      </c>
      <c r="HJ128" s="1">
        <v>59349.070985817001</v>
      </c>
      <c r="HK128" s="1">
        <v>60533.1916358901</v>
      </c>
      <c r="HL128" s="1">
        <v>83395.011977325106</v>
      </c>
      <c r="HM128" s="1">
        <v>61667.7092451383</v>
      </c>
      <c r="HN128" s="1">
        <v>60503.266670910903</v>
      </c>
      <c r="HO128" s="1">
        <v>64122.489298209199</v>
      </c>
      <c r="HP128" s="1">
        <v>90004.532767124299</v>
      </c>
      <c r="HQ128" s="1">
        <v>76453.106108228894</v>
      </c>
      <c r="HR128" s="1">
        <v>74685.572832864098</v>
      </c>
      <c r="HS128" s="1">
        <v>83127.895287284802</v>
      </c>
      <c r="HT128" s="1">
        <v>105818.128670477</v>
      </c>
      <c r="HU128" s="1">
        <v>95803.988371215295</v>
      </c>
      <c r="HV128" s="1">
        <v>74536.930198199305</v>
      </c>
      <c r="HW128" s="1">
        <v>89530.689619693498</v>
      </c>
      <c r="HX128" s="1">
        <v>17334.805795359302</v>
      </c>
      <c r="HY128" s="1">
        <v>78931.649444073395</v>
      </c>
      <c r="HZ128" s="1">
        <v>93242.364085174602</v>
      </c>
      <c r="IA128" s="1">
        <v>44153.322738704497</v>
      </c>
      <c r="IB128" s="1">
        <v>84421.534340643702</v>
      </c>
      <c r="IC128" s="1">
        <v>58612.469765785703</v>
      </c>
      <c r="ID128" s="1">
        <v>80381.902286199795</v>
      </c>
      <c r="IE128" s="1">
        <v>90305.3332266324</v>
      </c>
      <c r="IF128" s="1">
        <v>98720.077409042293</v>
      </c>
      <c r="IG128" s="1">
        <v>105609.61276183301</v>
      </c>
      <c r="IH128" s="1">
        <v>83858.404921457404</v>
      </c>
      <c r="II128" s="1">
        <v>55376.789797981401</v>
      </c>
    </row>
    <row r="129" spans="1:243" x14ac:dyDescent="0.25">
      <c r="A129" s="1" t="s">
        <v>1761</v>
      </c>
      <c r="B129" s="4" t="s">
        <v>581</v>
      </c>
      <c r="C129" s="4" t="s">
        <v>0</v>
      </c>
      <c r="D129" s="35" t="s">
        <v>0</v>
      </c>
      <c r="E129" s="35" t="s">
        <v>0</v>
      </c>
      <c r="F129" s="35" t="s">
        <v>0</v>
      </c>
      <c r="G129" s="35" t="s">
        <v>0</v>
      </c>
      <c r="H129" s="35" t="s">
        <v>0</v>
      </c>
      <c r="I129" s="35" t="s">
        <v>0</v>
      </c>
      <c r="J129" s="35" t="s">
        <v>0</v>
      </c>
      <c r="K129" s="35" t="s">
        <v>0</v>
      </c>
      <c r="L129" s="35" t="s">
        <v>0</v>
      </c>
      <c r="M129" s="35" t="s">
        <v>0</v>
      </c>
      <c r="N129" s="1" t="s">
        <v>0</v>
      </c>
      <c r="O129" s="1" t="s">
        <v>0</v>
      </c>
      <c r="P129" s="1" t="s">
        <v>0</v>
      </c>
      <c r="Q129" s="1" t="s">
        <v>0</v>
      </c>
      <c r="R129" s="1" t="s">
        <v>0</v>
      </c>
      <c r="S129" s="1" t="s">
        <v>0</v>
      </c>
      <c r="T129" s="1" t="s">
        <v>0</v>
      </c>
      <c r="U129" s="1" t="s">
        <v>0</v>
      </c>
      <c r="V129" s="1" t="s">
        <v>0</v>
      </c>
      <c r="W129" s="1" t="s">
        <v>0</v>
      </c>
      <c r="X129" s="1" t="s">
        <v>0</v>
      </c>
      <c r="Y129" s="1" t="s">
        <v>0</v>
      </c>
      <c r="Z129" s="1" t="s">
        <v>0</v>
      </c>
      <c r="AA129" s="1" t="s">
        <v>0</v>
      </c>
      <c r="AB129" s="1" t="s">
        <v>0</v>
      </c>
      <c r="AC129" s="1" t="s">
        <v>0</v>
      </c>
      <c r="AD129" s="1" t="s">
        <v>0</v>
      </c>
      <c r="AE129" s="1" t="s">
        <v>0</v>
      </c>
      <c r="AF129" s="1" t="s">
        <v>0</v>
      </c>
      <c r="AG129" s="1" t="s">
        <v>0</v>
      </c>
      <c r="AH129" s="1" t="s">
        <v>0</v>
      </c>
      <c r="AI129" s="1" t="s">
        <v>0</v>
      </c>
      <c r="AJ129" s="1" t="s">
        <v>0</v>
      </c>
      <c r="AK129" s="1" t="s">
        <v>0</v>
      </c>
      <c r="AL129" s="1" t="s">
        <v>0</v>
      </c>
      <c r="AM129" s="1" t="s">
        <v>0</v>
      </c>
      <c r="AN129" s="1" t="s">
        <v>0</v>
      </c>
      <c r="AO129" s="1" t="s">
        <v>0</v>
      </c>
      <c r="AP129" s="1" t="s">
        <v>0</v>
      </c>
      <c r="AQ129" s="1" t="s">
        <v>0</v>
      </c>
      <c r="AR129" s="1" t="s">
        <v>0</v>
      </c>
      <c r="AS129" s="1" t="s">
        <v>0</v>
      </c>
      <c r="AT129" s="1" t="s">
        <v>0</v>
      </c>
      <c r="AU129" s="1" t="s">
        <v>0</v>
      </c>
      <c r="AV129" s="1" t="s">
        <v>0</v>
      </c>
      <c r="AW129" s="1" t="s">
        <v>0</v>
      </c>
      <c r="AX129" s="1" t="s">
        <v>0</v>
      </c>
      <c r="AY129" s="1" t="s">
        <v>0</v>
      </c>
      <c r="AZ129" s="1" t="s">
        <v>0</v>
      </c>
      <c r="BA129" s="1" t="s">
        <v>0</v>
      </c>
      <c r="BB129" s="1" t="s">
        <v>0</v>
      </c>
      <c r="BC129" s="1" t="s">
        <v>0</v>
      </c>
      <c r="BD129" s="1" t="s">
        <v>0</v>
      </c>
      <c r="BE129" s="1" t="s">
        <v>0</v>
      </c>
      <c r="BF129" s="1" t="s">
        <v>0</v>
      </c>
      <c r="BG129" s="1" t="s">
        <v>0</v>
      </c>
      <c r="BH129" s="1" t="s">
        <v>0</v>
      </c>
      <c r="BI129" s="1" t="s">
        <v>0</v>
      </c>
      <c r="BJ129" s="1" t="s">
        <v>0</v>
      </c>
      <c r="BK129" s="1" t="s">
        <v>0</v>
      </c>
      <c r="BL129" s="1" t="s">
        <v>0</v>
      </c>
      <c r="BM129" s="1" t="s">
        <v>0</v>
      </c>
      <c r="BN129" s="1" t="s">
        <v>0</v>
      </c>
      <c r="BO129" s="1" t="s">
        <v>0</v>
      </c>
      <c r="BP129" s="1" t="s">
        <v>0</v>
      </c>
      <c r="BQ129" s="1" t="s">
        <v>0</v>
      </c>
      <c r="BR129" s="1" t="s">
        <v>0</v>
      </c>
      <c r="BS129" s="1" t="s">
        <v>0</v>
      </c>
      <c r="BT129" s="1" t="s">
        <v>0</v>
      </c>
      <c r="BU129" s="1" t="s">
        <v>0</v>
      </c>
      <c r="BV129" s="1" t="s">
        <v>0</v>
      </c>
      <c r="BW129" s="1" t="s">
        <v>0</v>
      </c>
      <c r="BX129" s="1" t="s">
        <v>0</v>
      </c>
      <c r="BY129" s="1" t="s">
        <v>0</v>
      </c>
      <c r="BZ129" s="1" t="s">
        <v>0</v>
      </c>
      <c r="CA129" s="1" t="s">
        <v>0</v>
      </c>
      <c r="CB129" s="1" t="s">
        <v>0</v>
      </c>
      <c r="CC129" s="1" t="s">
        <v>0</v>
      </c>
      <c r="CD129" s="1" t="s">
        <v>0</v>
      </c>
      <c r="CE129" s="1" t="s">
        <v>0</v>
      </c>
      <c r="CF129" s="1" t="s">
        <v>0</v>
      </c>
      <c r="CG129" s="1" t="s">
        <v>0</v>
      </c>
      <c r="CH129" s="1" t="s">
        <v>0</v>
      </c>
      <c r="CI129" s="1" t="s">
        <v>0</v>
      </c>
      <c r="CJ129" s="1" t="s">
        <v>0</v>
      </c>
      <c r="CK129" s="1" t="s">
        <v>0</v>
      </c>
      <c r="CL129" s="1" t="s">
        <v>0</v>
      </c>
      <c r="CM129" s="1" t="s">
        <v>0</v>
      </c>
      <c r="CN129" s="1" t="s">
        <v>0</v>
      </c>
      <c r="CO129" s="1" t="s">
        <v>0</v>
      </c>
      <c r="CP129" s="1" t="s">
        <v>0</v>
      </c>
      <c r="CQ129" s="1" t="s">
        <v>0</v>
      </c>
      <c r="CR129" s="1" t="s">
        <v>0</v>
      </c>
      <c r="CS129" s="1" t="s">
        <v>0</v>
      </c>
      <c r="CT129" s="1" t="s">
        <v>0</v>
      </c>
      <c r="CU129" s="1" t="s">
        <v>0</v>
      </c>
      <c r="CV129" s="1" t="s">
        <v>0</v>
      </c>
      <c r="CW129" s="1" t="s">
        <v>0</v>
      </c>
      <c r="CX129" s="1" t="s">
        <v>0</v>
      </c>
      <c r="CY129" s="1" t="s">
        <v>0</v>
      </c>
      <c r="CZ129" s="1" t="s">
        <v>0</v>
      </c>
      <c r="DA129" s="1" t="s">
        <v>0</v>
      </c>
      <c r="DB129" s="1" t="s">
        <v>0</v>
      </c>
      <c r="DC129" s="1" t="s">
        <v>0</v>
      </c>
      <c r="DD129" s="1" t="s">
        <v>0</v>
      </c>
      <c r="DE129" s="1" t="s">
        <v>0</v>
      </c>
      <c r="DF129" s="1" t="s">
        <v>0</v>
      </c>
      <c r="DG129" s="1" t="s">
        <v>0</v>
      </c>
      <c r="DH129" s="1" t="s">
        <v>0</v>
      </c>
      <c r="DI129" s="1" t="s">
        <v>0</v>
      </c>
      <c r="DJ129" s="1" t="s">
        <v>0</v>
      </c>
      <c r="DK129" s="1" t="s">
        <v>0</v>
      </c>
      <c r="DL129" s="1" t="s">
        <v>0</v>
      </c>
      <c r="DM129" s="1" t="s">
        <v>0</v>
      </c>
      <c r="DN129" s="1" t="s">
        <v>0</v>
      </c>
      <c r="DO129" s="1" t="s">
        <v>0</v>
      </c>
      <c r="DP129" s="1" t="s">
        <v>0</v>
      </c>
      <c r="DQ129" s="1" t="s">
        <v>0</v>
      </c>
      <c r="DR129" s="1" t="s">
        <v>0</v>
      </c>
      <c r="DS129" s="1" t="s">
        <v>0</v>
      </c>
      <c r="DT129" s="1" t="s">
        <v>0</v>
      </c>
      <c r="DU129" s="1" t="s">
        <v>0</v>
      </c>
      <c r="DV129" s="1" t="s">
        <v>0</v>
      </c>
      <c r="DW129" s="1" t="s">
        <v>0</v>
      </c>
      <c r="DX129" s="1" t="s">
        <v>0</v>
      </c>
      <c r="DY129" s="1" t="s">
        <v>0</v>
      </c>
      <c r="DZ129" s="1" t="s">
        <v>0</v>
      </c>
      <c r="EA129" s="1" t="s">
        <v>0</v>
      </c>
      <c r="EB129" s="1" t="s">
        <v>0</v>
      </c>
      <c r="EC129" s="1" t="s">
        <v>0</v>
      </c>
      <c r="ED129" s="1" t="s">
        <v>0</v>
      </c>
      <c r="EE129" s="1" t="s">
        <v>0</v>
      </c>
      <c r="EF129" s="1" t="s">
        <v>0</v>
      </c>
      <c r="EG129" s="1" t="s">
        <v>0</v>
      </c>
      <c r="EH129" s="1" t="s">
        <v>0</v>
      </c>
      <c r="EI129" s="1" t="s">
        <v>0</v>
      </c>
      <c r="EJ129" s="1" t="s">
        <v>0</v>
      </c>
      <c r="EK129" s="1" t="s">
        <v>0</v>
      </c>
      <c r="EL129" s="1" t="s">
        <v>0</v>
      </c>
      <c r="EM129" s="1" t="s">
        <v>0</v>
      </c>
      <c r="EN129" s="1" t="s">
        <v>0</v>
      </c>
      <c r="EO129" s="1" t="s">
        <v>0</v>
      </c>
      <c r="EP129" s="1" t="s">
        <v>0</v>
      </c>
      <c r="EQ129" s="1" t="s">
        <v>0</v>
      </c>
      <c r="ER129" s="1" t="s">
        <v>0</v>
      </c>
      <c r="ES129" s="1" t="s">
        <v>0</v>
      </c>
      <c r="ET129" s="1" t="s">
        <v>0</v>
      </c>
      <c r="EU129" s="1" t="s">
        <v>0</v>
      </c>
      <c r="EV129" s="1" t="s">
        <v>0</v>
      </c>
      <c r="EW129" s="1" t="s">
        <v>0</v>
      </c>
      <c r="EX129" s="1" t="s">
        <v>0</v>
      </c>
      <c r="EY129" s="1" t="s">
        <v>0</v>
      </c>
      <c r="EZ129" s="1" t="s">
        <v>0</v>
      </c>
      <c r="FA129" s="1" t="s">
        <v>0</v>
      </c>
      <c r="FB129" s="1" t="s">
        <v>0</v>
      </c>
      <c r="FC129" s="1" t="s">
        <v>0</v>
      </c>
      <c r="FD129" s="1" t="s">
        <v>0</v>
      </c>
      <c r="FE129" s="1" t="s">
        <v>0</v>
      </c>
      <c r="FF129" s="1" t="s">
        <v>0</v>
      </c>
      <c r="FG129" s="1" t="s">
        <v>0</v>
      </c>
      <c r="FH129" s="1" t="s">
        <v>0</v>
      </c>
      <c r="FI129" s="1" t="s">
        <v>0</v>
      </c>
      <c r="FJ129" s="1" t="s">
        <v>0</v>
      </c>
      <c r="FK129" s="1" t="s">
        <v>0</v>
      </c>
      <c r="FL129" s="1" t="s">
        <v>0</v>
      </c>
      <c r="FM129" s="1" t="s">
        <v>0</v>
      </c>
      <c r="FN129" s="1" t="s">
        <v>0</v>
      </c>
      <c r="FO129" s="1" t="s">
        <v>0</v>
      </c>
      <c r="FP129" s="1" t="s">
        <v>0</v>
      </c>
      <c r="FQ129" s="1" t="s">
        <v>0</v>
      </c>
      <c r="FR129" s="1" t="s">
        <v>0</v>
      </c>
      <c r="FS129" s="1" t="s">
        <v>0</v>
      </c>
      <c r="FT129" s="1" t="s">
        <v>0</v>
      </c>
      <c r="FU129" s="1" t="s">
        <v>0</v>
      </c>
      <c r="FV129" s="1" t="s">
        <v>0</v>
      </c>
      <c r="FW129" s="1" t="s">
        <v>0</v>
      </c>
      <c r="FX129" s="1" t="s">
        <v>0</v>
      </c>
      <c r="FY129" s="1" t="s">
        <v>0</v>
      </c>
      <c r="FZ129" s="1" t="s">
        <v>0</v>
      </c>
      <c r="GA129" s="1" t="s">
        <v>0</v>
      </c>
      <c r="GB129" s="1" t="s">
        <v>0</v>
      </c>
      <c r="GC129" s="1" t="s">
        <v>0</v>
      </c>
      <c r="GD129" s="1" t="s">
        <v>0</v>
      </c>
      <c r="GE129" s="1" t="s">
        <v>0</v>
      </c>
      <c r="GF129" s="1" t="s">
        <v>0</v>
      </c>
      <c r="GG129" s="1" t="s">
        <v>0</v>
      </c>
      <c r="GH129" s="1" t="s">
        <v>0</v>
      </c>
      <c r="GI129" s="1" t="s">
        <v>0</v>
      </c>
      <c r="GJ129" s="1" t="s">
        <v>0</v>
      </c>
      <c r="GK129" s="1" t="s">
        <v>0</v>
      </c>
      <c r="GL129" s="1" t="s">
        <v>0</v>
      </c>
      <c r="GM129" s="1" t="s">
        <v>0</v>
      </c>
      <c r="GN129" s="1" t="s">
        <v>0</v>
      </c>
      <c r="GO129" s="1" t="s">
        <v>0</v>
      </c>
      <c r="GP129" s="1" t="s">
        <v>0</v>
      </c>
      <c r="GQ129" s="1" t="s">
        <v>0</v>
      </c>
      <c r="GR129" s="1" t="s">
        <v>0</v>
      </c>
      <c r="GS129" s="1" t="s">
        <v>0</v>
      </c>
      <c r="GT129" s="1" t="s">
        <v>0</v>
      </c>
      <c r="GU129" s="1" t="s">
        <v>0</v>
      </c>
      <c r="GV129" s="1" t="s">
        <v>0</v>
      </c>
      <c r="GW129" s="1" t="s">
        <v>0</v>
      </c>
      <c r="GX129" s="1" t="s">
        <v>0</v>
      </c>
      <c r="GY129" s="1" t="s">
        <v>0</v>
      </c>
      <c r="GZ129" s="1" t="s">
        <v>0</v>
      </c>
      <c r="HA129" s="1" t="s">
        <v>0</v>
      </c>
      <c r="HB129" s="1" t="s">
        <v>0</v>
      </c>
      <c r="HC129" s="1" t="s">
        <v>0</v>
      </c>
      <c r="HD129" s="1" t="s">
        <v>0</v>
      </c>
      <c r="HE129" s="1" t="s">
        <v>0</v>
      </c>
      <c r="HF129" s="1" t="s">
        <v>0</v>
      </c>
      <c r="HG129" s="1" t="s">
        <v>0</v>
      </c>
      <c r="HH129" s="1" t="s">
        <v>0</v>
      </c>
      <c r="HI129" s="1" t="s">
        <v>0</v>
      </c>
      <c r="HJ129" s="1" t="s">
        <v>0</v>
      </c>
      <c r="HK129" s="1" t="s">
        <v>0</v>
      </c>
      <c r="HL129" s="1" t="s">
        <v>0</v>
      </c>
      <c r="HM129" s="1" t="s">
        <v>0</v>
      </c>
      <c r="HN129" s="1" t="s">
        <v>0</v>
      </c>
      <c r="HO129" s="1" t="s">
        <v>0</v>
      </c>
      <c r="HP129" s="1" t="s">
        <v>0</v>
      </c>
      <c r="HQ129" s="1" t="s">
        <v>0</v>
      </c>
      <c r="HR129" s="1" t="s">
        <v>0</v>
      </c>
      <c r="HS129" s="1" t="s">
        <v>0</v>
      </c>
      <c r="HT129" s="1" t="s">
        <v>0</v>
      </c>
      <c r="HU129" s="1" t="s">
        <v>0</v>
      </c>
      <c r="HV129" s="1" t="s">
        <v>0</v>
      </c>
      <c r="HW129" s="1" t="s">
        <v>0</v>
      </c>
      <c r="HX129" s="1" t="s">
        <v>0</v>
      </c>
      <c r="HY129" s="1" t="s">
        <v>0</v>
      </c>
      <c r="HZ129" s="1" t="s">
        <v>0</v>
      </c>
      <c r="IA129" s="1" t="s">
        <v>0</v>
      </c>
      <c r="IB129" s="1" t="s">
        <v>0</v>
      </c>
      <c r="IC129" s="1" t="s">
        <v>0</v>
      </c>
      <c r="ID129" s="1" t="s">
        <v>0</v>
      </c>
      <c r="IE129" s="1" t="s">
        <v>0</v>
      </c>
      <c r="IF129" s="1" t="s">
        <v>0</v>
      </c>
      <c r="IG129" s="1" t="s">
        <v>0</v>
      </c>
      <c r="IH129" s="1" t="s">
        <v>0</v>
      </c>
      <c r="II129" s="1" t="s">
        <v>0</v>
      </c>
    </row>
    <row r="130" spans="1:243" x14ac:dyDescent="0.25">
      <c r="A130" s="1" t="s">
        <v>1762</v>
      </c>
      <c r="B130" s="4" t="s">
        <v>583</v>
      </c>
      <c r="C130" s="4" t="s">
        <v>584</v>
      </c>
      <c r="D130" s="35" t="s">
        <v>0</v>
      </c>
      <c r="E130" s="35" t="s">
        <v>0</v>
      </c>
      <c r="F130" s="35">
        <v>47412.018628903097</v>
      </c>
      <c r="G130" s="35">
        <v>62787.673852021901</v>
      </c>
      <c r="H130" s="35">
        <v>56544.521998943899</v>
      </c>
      <c r="I130" s="35">
        <v>52272.127715030001</v>
      </c>
      <c r="J130" s="35">
        <v>163986.395291661</v>
      </c>
      <c r="K130" s="35">
        <v>400450.33122257201</v>
      </c>
      <c r="L130" s="35">
        <v>105668.052029716</v>
      </c>
      <c r="M130" s="35">
        <v>38640.617374475798</v>
      </c>
      <c r="N130" s="1">
        <v>43936.502269290097</v>
      </c>
      <c r="O130" s="1">
        <v>40304.738800776497</v>
      </c>
      <c r="P130" s="1" t="s">
        <v>0</v>
      </c>
      <c r="Q130" s="1">
        <v>362894.52828425402</v>
      </c>
      <c r="R130" s="1" t="s">
        <v>0</v>
      </c>
      <c r="S130" s="1" t="s">
        <v>0</v>
      </c>
      <c r="T130" s="1">
        <v>148313.06132926501</v>
      </c>
      <c r="U130" s="1" t="s">
        <v>0</v>
      </c>
      <c r="V130" s="1">
        <v>32913.339999646698</v>
      </c>
      <c r="W130" s="1">
        <v>104322.346306765</v>
      </c>
      <c r="X130" s="1">
        <v>72497.379028300202</v>
      </c>
      <c r="Y130" s="1">
        <v>37933.099767910899</v>
      </c>
      <c r="Z130" s="1" t="s">
        <v>0</v>
      </c>
      <c r="AA130" s="1">
        <v>209230.766739182</v>
      </c>
      <c r="AB130" s="1">
        <v>54259.549602209401</v>
      </c>
      <c r="AC130" s="1" t="s">
        <v>0</v>
      </c>
      <c r="AD130" s="1" t="s">
        <v>0</v>
      </c>
      <c r="AE130" s="1" t="s">
        <v>0</v>
      </c>
      <c r="AF130" s="1">
        <v>87860.261183747803</v>
      </c>
      <c r="AG130" s="1">
        <v>86723.616543224707</v>
      </c>
      <c r="AH130" s="1" t="s">
        <v>0</v>
      </c>
      <c r="AI130" s="1">
        <v>215365.851723923</v>
      </c>
      <c r="AJ130" s="1">
        <v>29997.830690832499</v>
      </c>
      <c r="AK130" s="1">
        <v>29732.3604534732</v>
      </c>
      <c r="AL130" s="1" t="s">
        <v>0</v>
      </c>
      <c r="AM130" s="1">
        <v>33932.5922357374</v>
      </c>
      <c r="AN130" s="1" t="s">
        <v>0</v>
      </c>
      <c r="AO130" s="1">
        <v>64751.086799599703</v>
      </c>
      <c r="AP130" s="1" t="s">
        <v>0</v>
      </c>
      <c r="AQ130" s="1" t="s">
        <v>0</v>
      </c>
      <c r="AR130" s="1">
        <v>31160.084773693299</v>
      </c>
      <c r="AS130" s="1">
        <v>71592.386658562493</v>
      </c>
      <c r="AT130" s="1">
        <v>52062.301043589498</v>
      </c>
      <c r="AU130" s="1" t="s">
        <v>0</v>
      </c>
      <c r="AV130" s="1">
        <v>135863.82758635099</v>
      </c>
      <c r="AW130" s="1" t="s">
        <v>0</v>
      </c>
      <c r="AX130" s="1">
        <v>81172.590012851506</v>
      </c>
      <c r="AY130" s="1">
        <v>79010.868900302899</v>
      </c>
      <c r="AZ130" s="1">
        <v>55715.911307179202</v>
      </c>
      <c r="BA130" s="1">
        <v>40457.791792796801</v>
      </c>
      <c r="BB130" s="1">
        <v>83874.481328145994</v>
      </c>
      <c r="BC130" s="1" t="s">
        <v>0</v>
      </c>
      <c r="BD130" s="1" t="s">
        <v>0</v>
      </c>
      <c r="BE130" s="1">
        <v>150512.499736603</v>
      </c>
      <c r="BF130" s="1" t="s">
        <v>0</v>
      </c>
      <c r="BG130" s="1">
        <v>34878.3645478619</v>
      </c>
      <c r="BH130" s="1" t="s">
        <v>0</v>
      </c>
      <c r="BI130" s="1" t="s">
        <v>0</v>
      </c>
      <c r="BJ130" s="1">
        <v>47682.832173671297</v>
      </c>
      <c r="BK130" s="1" t="s">
        <v>0</v>
      </c>
      <c r="BL130" s="1" t="s">
        <v>0</v>
      </c>
      <c r="BM130" s="1" t="s">
        <v>0</v>
      </c>
      <c r="BN130" s="1" t="s">
        <v>0</v>
      </c>
      <c r="BO130" s="1" t="s">
        <v>0</v>
      </c>
      <c r="BP130" s="1">
        <v>56780.826228059297</v>
      </c>
      <c r="BQ130" s="1">
        <v>330392.74280819797</v>
      </c>
      <c r="BR130" s="1" t="s">
        <v>0</v>
      </c>
      <c r="BS130" s="1" t="s">
        <v>0</v>
      </c>
      <c r="BT130" s="1" t="s">
        <v>0</v>
      </c>
      <c r="BU130" s="1" t="s">
        <v>0</v>
      </c>
      <c r="BV130" s="1" t="s">
        <v>0</v>
      </c>
      <c r="BW130" s="1">
        <v>77835.383932513694</v>
      </c>
      <c r="BX130" s="1">
        <v>59755.042638601597</v>
      </c>
      <c r="BY130" s="1" t="s">
        <v>0</v>
      </c>
      <c r="BZ130" s="1" t="s">
        <v>0</v>
      </c>
      <c r="CA130" s="1">
        <v>49988.437983058102</v>
      </c>
      <c r="CB130" s="1">
        <v>44776.721055605703</v>
      </c>
      <c r="CC130" s="1" t="s">
        <v>0</v>
      </c>
      <c r="CD130" s="1" t="s">
        <v>0</v>
      </c>
      <c r="CE130" s="1" t="s">
        <v>0</v>
      </c>
      <c r="CF130" s="1" t="s">
        <v>0</v>
      </c>
      <c r="CG130" s="1" t="s">
        <v>0</v>
      </c>
      <c r="CH130" s="1">
        <v>152026.86144212901</v>
      </c>
      <c r="CI130" s="1">
        <v>92561.618870160906</v>
      </c>
      <c r="CJ130" s="1" t="s">
        <v>0</v>
      </c>
      <c r="CK130" s="1" t="s">
        <v>0</v>
      </c>
      <c r="CL130" s="1">
        <v>460149.72479340702</v>
      </c>
      <c r="CM130" s="1">
        <v>59487.9029279264</v>
      </c>
      <c r="CN130" s="1" t="s">
        <v>0</v>
      </c>
      <c r="CO130" s="1" t="s">
        <v>0</v>
      </c>
      <c r="CP130" s="1">
        <v>51744.8739892472</v>
      </c>
      <c r="CQ130" s="1" t="s">
        <v>0</v>
      </c>
      <c r="CR130" s="1" t="s">
        <v>0</v>
      </c>
      <c r="CS130" s="1">
        <v>64704.557221322801</v>
      </c>
      <c r="CT130" s="1" t="s">
        <v>0</v>
      </c>
      <c r="CU130" s="1">
        <v>93162.446005099293</v>
      </c>
      <c r="CV130" s="1">
        <v>31180.158383101101</v>
      </c>
      <c r="CW130" s="1" t="s">
        <v>0</v>
      </c>
      <c r="CX130" s="1" t="s">
        <v>0</v>
      </c>
      <c r="CY130" s="1">
        <v>138914.190871453</v>
      </c>
      <c r="CZ130" s="1" t="s">
        <v>0</v>
      </c>
      <c r="DA130" s="1" t="s">
        <v>0</v>
      </c>
      <c r="DB130" s="1" t="s">
        <v>0</v>
      </c>
      <c r="DC130" s="1" t="s">
        <v>0</v>
      </c>
      <c r="DD130" s="1">
        <v>43550.539601534103</v>
      </c>
      <c r="DE130" s="1" t="s">
        <v>0</v>
      </c>
      <c r="DF130" s="1" t="s">
        <v>0</v>
      </c>
      <c r="DG130" s="1">
        <v>125234.264054315</v>
      </c>
      <c r="DH130" s="1" t="s">
        <v>0</v>
      </c>
      <c r="DI130" s="1" t="s">
        <v>0</v>
      </c>
      <c r="DJ130" s="1" t="s">
        <v>0</v>
      </c>
      <c r="DK130" s="1" t="s">
        <v>0</v>
      </c>
      <c r="DL130" s="1" t="s">
        <v>0</v>
      </c>
      <c r="DM130" s="1">
        <v>51615.112028263698</v>
      </c>
      <c r="DN130" s="1">
        <v>30527.706592092101</v>
      </c>
      <c r="DO130" s="1" t="s">
        <v>0</v>
      </c>
      <c r="DP130" s="1" t="s">
        <v>0</v>
      </c>
      <c r="DQ130" s="1">
        <v>104544.391554791</v>
      </c>
      <c r="DR130" s="1" t="s">
        <v>0</v>
      </c>
      <c r="DS130" s="1">
        <v>29011.971812277901</v>
      </c>
      <c r="DT130" s="1" t="s">
        <v>0</v>
      </c>
      <c r="DU130" s="1">
        <v>83351.489784106903</v>
      </c>
      <c r="DV130" s="1" t="s">
        <v>0</v>
      </c>
      <c r="DW130" s="1">
        <v>159786.813682587</v>
      </c>
      <c r="DX130" s="1" t="s">
        <v>0</v>
      </c>
      <c r="DY130" s="1" t="s">
        <v>0</v>
      </c>
      <c r="DZ130" s="1" t="s">
        <v>0</v>
      </c>
      <c r="EA130" s="1" t="s">
        <v>0</v>
      </c>
      <c r="EB130" s="1" t="s">
        <v>0</v>
      </c>
      <c r="EC130" s="1">
        <v>41469.357655165397</v>
      </c>
      <c r="ED130" s="1" t="s">
        <v>0</v>
      </c>
      <c r="EE130" s="1" t="s">
        <v>0</v>
      </c>
      <c r="EF130" s="1" t="s">
        <v>0</v>
      </c>
      <c r="EG130" s="1" t="s">
        <v>0</v>
      </c>
      <c r="EH130" s="1" t="s">
        <v>0</v>
      </c>
      <c r="EI130" s="1">
        <v>39227.587325692199</v>
      </c>
      <c r="EJ130" s="1">
        <v>26067.4095996549</v>
      </c>
      <c r="EK130" s="1">
        <v>70668.416870832705</v>
      </c>
      <c r="EL130" s="1" t="s">
        <v>0</v>
      </c>
      <c r="EM130" s="1">
        <v>60080.001818587101</v>
      </c>
      <c r="EN130" s="1" t="s">
        <v>0</v>
      </c>
      <c r="EO130" s="1" t="s">
        <v>0</v>
      </c>
      <c r="EP130" s="1">
        <v>152819.862579137</v>
      </c>
      <c r="EQ130" s="1" t="s">
        <v>0</v>
      </c>
      <c r="ER130" s="1">
        <v>403388.21689641499</v>
      </c>
      <c r="ES130" s="1" t="s">
        <v>0</v>
      </c>
      <c r="ET130" s="1">
        <v>27263.830589834601</v>
      </c>
      <c r="EU130" s="1" t="s">
        <v>0</v>
      </c>
      <c r="EV130" s="1" t="s">
        <v>0</v>
      </c>
      <c r="EW130" s="1" t="s">
        <v>0</v>
      </c>
      <c r="EX130" s="1" t="s">
        <v>0</v>
      </c>
      <c r="EY130" s="1" t="s">
        <v>0</v>
      </c>
      <c r="EZ130" s="1" t="s">
        <v>0</v>
      </c>
      <c r="FA130" s="1">
        <v>50524.510515850001</v>
      </c>
      <c r="FB130" s="1" t="s">
        <v>0</v>
      </c>
      <c r="FC130" s="1">
        <v>40144.001486429399</v>
      </c>
      <c r="FD130" s="1" t="s">
        <v>0</v>
      </c>
      <c r="FE130" s="1" t="s">
        <v>0</v>
      </c>
      <c r="FF130" s="1" t="s">
        <v>0</v>
      </c>
      <c r="FG130" s="1">
        <v>54093.818894989803</v>
      </c>
      <c r="FH130" s="1" t="s">
        <v>0</v>
      </c>
      <c r="FI130" s="1" t="s">
        <v>0</v>
      </c>
      <c r="FJ130" s="1" t="s">
        <v>0</v>
      </c>
      <c r="FK130" s="1" t="s">
        <v>0</v>
      </c>
      <c r="FL130" s="1">
        <v>38344.571478335602</v>
      </c>
      <c r="FM130" s="1">
        <v>40971.34607218</v>
      </c>
      <c r="FN130" s="1" t="s">
        <v>0</v>
      </c>
      <c r="FO130" s="1" t="s">
        <v>0</v>
      </c>
      <c r="FP130" s="1" t="s">
        <v>0</v>
      </c>
      <c r="FQ130" s="1" t="s">
        <v>0</v>
      </c>
      <c r="FR130" s="1">
        <v>41066.601225596401</v>
      </c>
      <c r="FS130" s="1" t="s">
        <v>0</v>
      </c>
      <c r="FT130" s="1" t="s">
        <v>0</v>
      </c>
      <c r="FU130" s="1" t="s">
        <v>0</v>
      </c>
      <c r="FV130" s="1" t="s">
        <v>0</v>
      </c>
      <c r="FW130" s="1">
        <v>65438.876201312902</v>
      </c>
      <c r="FX130" s="1" t="s">
        <v>0</v>
      </c>
      <c r="FY130" s="1" t="s">
        <v>0</v>
      </c>
      <c r="FZ130" s="1" t="s">
        <v>0</v>
      </c>
      <c r="GA130" s="1" t="s">
        <v>0</v>
      </c>
      <c r="GB130" s="1" t="s">
        <v>0</v>
      </c>
      <c r="GC130" s="1">
        <v>36969.788824391399</v>
      </c>
      <c r="GD130" s="1" t="s">
        <v>0</v>
      </c>
      <c r="GE130" s="1" t="s">
        <v>0</v>
      </c>
      <c r="GF130" s="1" t="s">
        <v>0</v>
      </c>
      <c r="GG130" s="1" t="s">
        <v>0</v>
      </c>
      <c r="GH130" s="1" t="s">
        <v>0</v>
      </c>
      <c r="GI130" s="1">
        <v>111209.828057648</v>
      </c>
      <c r="GJ130" s="1">
        <v>24362.919531315099</v>
      </c>
      <c r="GK130" s="1" t="s">
        <v>0</v>
      </c>
      <c r="GL130" s="1" t="s">
        <v>0</v>
      </c>
      <c r="GM130" s="1" t="s">
        <v>0</v>
      </c>
      <c r="GN130" s="1">
        <v>47455.794045001101</v>
      </c>
      <c r="GO130" s="1">
        <v>35319.642984455597</v>
      </c>
      <c r="GP130" s="1">
        <v>29558.822999345499</v>
      </c>
      <c r="GQ130" s="1">
        <v>42299.247170830196</v>
      </c>
      <c r="GR130" s="1" t="s">
        <v>0</v>
      </c>
      <c r="GS130" s="1" t="s">
        <v>0</v>
      </c>
      <c r="GT130" s="1" t="s">
        <v>0</v>
      </c>
      <c r="GU130" s="1" t="s">
        <v>0</v>
      </c>
      <c r="GV130" s="1" t="s">
        <v>0</v>
      </c>
      <c r="GW130" s="1">
        <v>35513.263764692601</v>
      </c>
      <c r="GX130" s="1" t="s">
        <v>0</v>
      </c>
      <c r="GY130" s="1" t="s">
        <v>0</v>
      </c>
      <c r="GZ130" s="1">
        <v>25312.439763996899</v>
      </c>
      <c r="HA130" s="1" t="s">
        <v>0</v>
      </c>
      <c r="HB130" s="1" t="s">
        <v>0</v>
      </c>
      <c r="HC130" s="1" t="s">
        <v>0</v>
      </c>
      <c r="HD130" s="1" t="s">
        <v>0</v>
      </c>
      <c r="HE130" s="1" t="s">
        <v>0</v>
      </c>
      <c r="HF130" s="1" t="s">
        <v>0</v>
      </c>
      <c r="HG130" s="1" t="s">
        <v>0</v>
      </c>
      <c r="HH130" s="1" t="s">
        <v>0</v>
      </c>
      <c r="HI130" s="1">
        <v>47814.496315383098</v>
      </c>
      <c r="HJ130" s="1" t="s">
        <v>0</v>
      </c>
      <c r="HK130" s="1" t="s">
        <v>0</v>
      </c>
      <c r="HL130" s="1" t="s">
        <v>0</v>
      </c>
      <c r="HM130" s="1" t="s">
        <v>0</v>
      </c>
      <c r="HN130" s="1" t="s">
        <v>0</v>
      </c>
      <c r="HO130" s="1" t="s">
        <v>0</v>
      </c>
      <c r="HP130" s="1">
        <v>79908.145219344806</v>
      </c>
      <c r="HQ130" s="1">
        <v>29213.9238400535</v>
      </c>
      <c r="HR130" s="1" t="s">
        <v>0</v>
      </c>
      <c r="HS130" s="1" t="s">
        <v>0</v>
      </c>
      <c r="HT130" s="1" t="s">
        <v>0</v>
      </c>
      <c r="HU130" s="1" t="s">
        <v>0</v>
      </c>
      <c r="HV130" s="1" t="s">
        <v>0</v>
      </c>
      <c r="HW130" s="1" t="s">
        <v>0</v>
      </c>
      <c r="HX130" s="1" t="s">
        <v>0</v>
      </c>
      <c r="HY130" s="1">
        <v>53317.252828380602</v>
      </c>
      <c r="HZ130" s="1">
        <v>131844.58263700301</v>
      </c>
      <c r="IA130" s="1" t="s">
        <v>0</v>
      </c>
      <c r="IB130" s="1" t="s">
        <v>0</v>
      </c>
      <c r="IC130" s="1" t="s">
        <v>0</v>
      </c>
      <c r="ID130" s="1">
        <v>65482.073395300104</v>
      </c>
      <c r="IE130" s="1" t="s">
        <v>0</v>
      </c>
      <c r="IF130" s="1" t="s">
        <v>0</v>
      </c>
      <c r="IG130" s="1" t="s">
        <v>0</v>
      </c>
      <c r="IH130" s="1" t="s">
        <v>0</v>
      </c>
      <c r="II130" s="1" t="s">
        <v>0</v>
      </c>
    </row>
    <row r="131" spans="1:243" x14ac:dyDescent="0.25">
      <c r="A131" s="1" t="s">
        <v>1763</v>
      </c>
      <c r="B131" s="4" t="s">
        <v>587</v>
      </c>
      <c r="C131" s="4" t="s">
        <v>588</v>
      </c>
      <c r="D131" s="35" t="s">
        <v>0</v>
      </c>
      <c r="E131" s="35" t="s">
        <v>0</v>
      </c>
      <c r="F131" s="35" t="s">
        <v>0</v>
      </c>
      <c r="G131" s="35" t="s">
        <v>0</v>
      </c>
      <c r="H131" s="35" t="s">
        <v>0</v>
      </c>
      <c r="I131" s="35" t="s">
        <v>0</v>
      </c>
      <c r="J131" s="35" t="s">
        <v>0</v>
      </c>
      <c r="K131" s="35" t="s">
        <v>0</v>
      </c>
      <c r="L131" s="35" t="s">
        <v>0</v>
      </c>
      <c r="M131" s="35" t="s">
        <v>0</v>
      </c>
      <c r="N131" s="1" t="s">
        <v>0</v>
      </c>
      <c r="O131" s="1" t="s">
        <v>0</v>
      </c>
      <c r="P131" s="1" t="s">
        <v>0</v>
      </c>
      <c r="Q131" s="1" t="s">
        <v>0</v>
      </c>
      <c r="R131" s="1" t="s">
        <v>0</v>
      </c>
      <c r="S131" s="1" t="s">
        <v>0</v>
      </c>
      <c r="T131" s="1" t="s">
        <v>0</v>
      </c>
      <c r="U131" s="1" t="s">
        <v>0</v>
      </c>
      <c r="V131" s="1" t="s">
        <v>0</v>
      </c>
      <c r="W131" s="1" t="s">
        <v>0</v>
      </c>
      <c r="X131" s="1" t="s">
        <v>0</v>
      </c>
      <c r="Y131" s="1" t="s">
        <v>0</v>
      </c>
      <c r="Z131" s="1" t="s">
        <v>0</v>
      </c>
      <c r="AA131" s="1" t="s">
        <v>0</v>
      </c>
      <c r="AB131" s="1" t="s">
        <v>0</v>
      </c>
      <c r="AC131" s="1" t="s">
        <v>0</v>
      </c>
      <c r="AD131" s="1" t="s">
        <v>0</v>
      </c>
      <c r="AE131" s="1" t="s">
        <v>0</v>
      </c>
      <c r="AF131" s="1" t="s">
        <v>0</v>
      </c>
      <c r="AG131" s="1" t="s">
        <v>0</v>
      </c>
      <c r="AH131" s="1" t="s">
        <v>0</v>
      </c>
      <c r="AI131" s="1" t="s">
        <v>0</v>
      </c>
      <c r="AJ131" s="1" t="s">
        <v>0</v>
      </c>
      <c r="AK131" s="1" t="s">
        <v>0</v>
      </c>
      <c r="AL131" s="1" t="s">
        <v>0</v>
      </c>
      <c r="AM131" s="1" t="s">
        <v>0</v>
      </c>
      <c r="AN131" s="1" t="s">
        <v>0</v>
      </c>
      <c r="AO131" s="1" t="s">
        <v>0</v>
      </c>
      <c r="AP131" s="1" t="s">
        <v>0</v>
      </c>
      <c r="AQ131" s="1" t="s">
        <v>0</v>
      </c>
      <c r="AR131" s="1" t="s">
        <v>0</v>
      </c>
      <c r="AS131" s="1" t="s">
        <v>0</v>
      </c>
      <c r="AT131" s="1" t="s">
        <v>0</v>
      </c>
      <c r="AU131" s="1" t="s">
        <v>0</v>
      </c>
      <c r="AV131" s="1" t="s">
        <v>0</v>
      </c>
      <c r="AW131" s="1" t="s">
        <v>0</v>
      </c>
      <c r="AX131" s="1" t="s">
        <v>0</v>
      </c>
      <c r="AY131" s="1" t="s">
        <v>0</v>
      </c>
      <c r="AZ131" s="1" t="s">
        <v>0</v>
      </c>
      <c r="BA131" s="1" t="s">
        <v>0</v>
      </c>
      <c r="BB131" s="1" t="s">
        <v>0</v>
      </c>
      <c r="BC131" s="1" t="s">
        <v>0</v>
      </c>
      <c r="BD131" s="1" t="s">
        <v>0</v>
      </c>
      <c r="BE131" s="1" t="s">
        <v>0</v>
      </c>
      <c r="BF131" s="1" t="s">
        <v>0</v>
      </c>
      <c r="BG131" s="1" t="s">
        <v>0</v>
      </c>
      <c r="BH131" s="1" t="s">
        <v>0</v>
      </c>
      <c r="BI131" s="1" t="s">
        <v>0</v>
      </c>
      <c r="BJ131" s="1" t="s">
        <v>0</v>
      </c>
      <c r="BK131" s="1" t="s">
        <v>0</v>
      </c>
      <c r="BL131" s="1" t="s">
        <v>0</v>
      </c>
      <c r="BM131" s="1" t="s">
        <v>0</v>
      </c>
      <c r="BN131" s="1" t="s">
        <v>0</v>
      </c>
      <c r="BO131" s="1" t="s">
        <v>0</v>
      </c>
      <c r="BP131" s="1" t="s">
        <v>0</v>
      </c>
      <c r="BQ131" s="1" t="s">
        <v>0</v>
      </c>
      <c r="BR131" s="1" t="s">
        <v>0</v>
      </c>
      <c r="BS131" s="1" t="s">
        <v>0</v>
      </c>
      <c r="BT131" s="1" t="s">
        <v>0</v>
      </c>
      <c r="BU131" s="1" t="s">
        <v>0</v>
      </c>
      <c r="BV131" s="1" t="s">
        <v>0</v>
      </c>
      <c r="BW131" s="1" t="s">
        <v>0</v>
      </c>
      <c r="BX131" s="1" t="s">
        <v>0</v>
      </c>
      <c r="BY131" s="1" t="s">
        <v>0</v>
      </c>
      <c r="BZ131" s="1" t="s">
        <v>0</v>
      </c>
      <c r="CA131" s="1" t="s">
        <v>0</v>
      </c>
      <c r="CB131" s="1" t="s">
        <v>0</v>
      </c>
      <c r="CC131" s="1" t="s">
        <v>0</v>
      </c>
      <c r="CD131" s="1" t="s">
        <v>0</v>
      </c>
      <c r="CE131" s="1" t="s">
        <v>0</v>
      </c>
      <c r="CF131" s="1" t="s">
        <v>0</v>
      </c>
      <c r="CG131" s="1" t="s">
        <v>0</v>
      </c>
      <c r="CH131" s="1" t="s">
        <v>0</v>
      </c>
      <c r="CI131" s="1" t="s">
        <v>0</v>
      </c>
      <c r="CJ131" s="1" t="s">
        <v>0</v>
      </c>
      <c r="CK131" s="1" t="s">
        <v>0</v>
      </c>
      <c r="CL131" s="1" t="s">
        <v>0</v>
      </c>
      <c r="CM131" s="1" t="s">
        <v>0</v>
      </c>
      <c r="CN131" s="1" t="s">
        <v>0</v>
      </c>
      <c r="CO131" s="1" t="s">
        <v>0</v>
      </c>
      <c r="CP131" s="1" t="s">
        <v>0</v>
      </c>
      <c r="CQ131" s="1" t="s">
        <v>0</v>
      </c>
      <c r="CR131" s="1" t="s">
        <v>0</v>
      </c>
      <c r="CS131" s="1" t="s">
        <v>0</v>
      </c>
      <c r="CT131" s="1" t="s">
        <v>0</v>
      </c>
      <c r="CU131" s="1" t="s">
        <v>0</v>
      </c>
      <c r="CV131" s="1" t="s">
        <v>0</v>
      </c>
      <c r="CW131" s="1" t="s">
        <v>0</v>
      </c>
      <c r="CX131" s="1" t="s">
        <v>0</v>
      </c>
      <c r="CY131" s="1" t="s">
        <v>0</v>
      </c>
      <c r="CZ131" s="1" t="s">
        <v>0</v>
      </c>
      <c r="DA131" s="1" t="s">
        <v>0</v>
      </c>
      <c r="DB131" s="1" t="s">
        <v>0</v>
      </c>
      <c r="DC131" s="1" t="s">
        <v>0</v>
      </c>
      <c r="DD131" s="1" t="s">
        <v>0</v>
      </c>
      <c r="DE131" s="1" t="s">
        <v>0</v>
      </c>
      <c r="DF131" s="1" t="s">
        <v>0</v>
      </c>
      <c r="DG131" s="1" t="s">
        <v>0</v>
      </c>
      <c r="DH131" s="1" t="s">
        <v>0</v>
      </c>
      <c r="DI131" s="1" t="s">
        <v>0</v>
      </c>
      <c r="DJ131" s="1" t="s">
        <v>0</v>
      </c>
      <c r="DK131" s="1" t="s">
        <v>0</v>
      </c>
      <c r="DL131" s="1" t="s">
        <v>0</v>
      </c>
      <c r="DM131" s="1" t="s">
        <v>0</v>
      </c>
      <c r="DN131" s="1" t="s">
        <v>0</v>
      </c>
      <c r="DO131" s="1" t="s">
        <v>0</v>
      </c>
      <c r="DP131" s="1" t="s">
        <v>0</v>
      </c>
      <c r="DQ131" s="1" t="s">
        <v>0</v>
      </c>
      <c r="DR131" s="1" t="s">
        <v>0</v>
      </c>
      <c r="DS131" s="1" t="s">
        <v>0</v>
      </c>
      <c r="DT131" s="1" t="s">
        <v>0</v>
      </c>
      <c r="DU131" s="1" t="s">
        <v>0</v>
      </c>
      <c r="DV131" s="1" t="s">
        <v>0</v>
      </c>
      <c r="DW131" s="1" t="s">
        <v>0</v>
      </c>
      <c r="DX131" s="1" t="s">
        <v>0</v>
      </c>
      <c r="DY131" s="1" t="s">
        <v>0</v>
      </c>
      <c r="DZ131" s="1" t="s">
        <v>0</v>
      </c>
      <c r="EA131" s="1" t="s">
        <v>0</v>
      </c>
      <c r="EB131" s="1" t="s">
        <v>0</v>
      </c>
      <c r="EC131" s="1" t="s">
        <v>0</v>
      </c>
      <c r="ED131" s="1" t="s">
        <v>0</v>
      </c>
      <c r="EE131" s="1" t="s">
        <v>0</v>
      </c>
      <c r="EF131" s="1" t="s">
        <v>0</v>
      </c>
      <c r="EG131" s="1" t="s">
        <v>0</v>
      </c>
      <c r="EH131" s="1" t="s">
        <v>0</v>
      </c>
      <c r="EI131" s="1" t="s">
        <v>0</v>
      </c>
      <c r="EJ131" s="1" t="s">
        <v>0</v>
      </c>
      <c r="EK131" s="1" t="s">
        <v>0</v>
      </c>
      <c r="EL131" s="1" t="s">
        <v>0</v>
      </c>
      <c r="EM131" s="1" t="s">
        <v>0</v>
      </c>
      <c r="EN131" s="1" t="s">
        <v>0</v>
      </c>
      <c r="EO131" s="1" t="s">
        <v>0</v>
      </c>
      <c r="EP131" s="1" t="s">
        <v>0</v>
      </c>
      <c r="EQ131" s="1" t="s">
        <v>0</v>
      </c>
      <c r="ER131" s="1" t="s">
        <v>0</v>
      </c>
      <c r="ES131" s="1" t="s">
        <v>0</v>
      </c>
      <c r="ET131" s="1" t="s">
        <v>0</v>
      </c>
      <c r="EU131" s="1" t="s">
        <v>0</v>
      </c>
      <c r="EV131" s="1" t="s">
        <v>0</v>
      </c>
      <c r="EW131" s="1" t="s">
        <v>0</v>
      </c>
      <c r="EX131" s="1" t="s">
        <v>0</v>
      </c>
      <c r="EY131" s="1" t="s">
        <v>0</v>
      </c>
      <c r="EZ131" s="1" t="s">
        <v>0</v>
      </c>
      <c r="FA131" s="1" t="s">
        <v>0</v>
      </c>
      <c r="FB131" s="1" t="s">
        <v>0</v>
      </c>
      <c r="FC131" s="1" t="s">
        <v>0</v>
      </c>
      <c r="FD131" s="1" t="s">
        <v>0</v>
      </c>
      <c r="FE131" s="1" t="s">
        <v>0</v>
      </c>
      <c r="FF131" s="1" t="s">
        <v>0</v>
      </c>
      <c r="FG131" s="1" t="s">
        <v>0</v>
      </c>
      <c r="FH131" s="1" t="s">
        <v>0</v>
      </c>
      <c r="FI131" s="1" t="s">
        <v>0</v>
      </c>
      <c r="FJ131" s="1" t="s">
        <v>0</v>
      </c>
      <c r="FK131" s="1" t="s">
        <v>0</v>
      </c>
      <c r="FL131" s="1" t="s">
        <v>0</v>
      </c>
      <c r="FM131" s="1" t="s">
        <v>0</v>
      </c>
      <c r="FN131" s="1" t="s">
        <v>0</v>
      </c>
      <c r="FO131" s="1" t="s">
        <v>0</v>
      </c>
      <c r="FP131" s="1" t="s">
        <v>0</v>
      </c>
      <c r="FQ131" s="1" t="s">
        <v>0</v>
      </c>
      <c r="FR131" s="1" t="s">
        <v>0</v>
      </c>
      <c r="FS131" s="1" t="s">
        <v>0</v>
      </c>
      <c r="FT131" s="1" t="s">
        <v>0</v>
      </c>
      <c r="FU131" s="1" t="s">
        <v>0</v>
      </c>
      <c r="FV131" s="1" t="s">
        <v>0</v>
      </c>
      <c r="FW131" s="1" t="s">
        <v>0</v>
      </c>
      <c r="FX131" s="1" t="s">
        <v>0</v>
      </c>
      <c r="FY131" s="1" t="s">
        <v>0</v>
      </c>
      <c r="FZ131" s="1" t="s">
        <v>0</v>
      </c>
      <c r="GA131" s="1" t="s">
        <v>0</v>
      </c>
      <c r="GB131" s="1" t="s">
        <v>0</v>
      </c>
      <c r="GC131" s="1" t="s">
        <v>0</v>
      </c>
      <c r="GD131" s="1" t="s">
        <v>0</v>
      </c>
      <c r="GE131" s="1" t="s">
        <v>0</v>
      </c>
      <c r="GF131" s="1" t="s">
        <v>0</v>
      </c>
      <c r="GG131" s="1" t="s">
        <v>0</v>
      </c>
      <c r="GH131" s="1" t="s">
        <v>0</v>
      </c>
      <c r="GI131" s="1" t="s">
        <v>0</v>
      </c>
      <c r="GJ131" s="1" t="s">
        <v>0</v>
      </c>
      <c r="GK131" s="1" t="s">
        <v>0</v>
      </c>
      <c r="GL131" s="1" t="s">
        <v>0</v>
      </c>
      <c r="GM131" s="1" t="s">
        <v>0</v>
      </c>
      <c r="GN131" s="1" t="s">
        <v>0</v>
      </c>
      <c r="GO131" s="1" t="s">
        <v>0</v>
      </c>
      <c r="GP131" s="1" t="s">
        <v>0</v>
      </c>
      <c r="GQ131" s="1" t="s">
        <v>0</v>
      </c>
      <c r="GR131" s="1" t="s">
        <v>0</v>
      </c>
      <c r="GS131" s="1" t="s">
        <v>0</v>
      </c>
      <c r="GT131" s="1" t="s">
        <v>0</v>
      </c>
      <c r="GU131" s="1" t="s">
        <v>0</v>
      </c>
      <c r="GV131" s="1" t="s">
        <v>0</v>
      </c>
      <c r="GW131" s="1" t="s">
        <v>0</v>
      </c>
      <c r="GX131" s="1" t="s">
        <v>0</v>
      </c>
      <c r="GY131" s="1" t="s">
        <v>0</v>
      </c>
      <c r="GZ131" s="1" t="s">
        <v>0</v>
      </c>
      <c r="HA131" s="1" t="s">
        <v>0</v>
      </c>
      <c r="HB131" s="1" t="s">
        <v>0</v>
      </c>
      <c r="HC131" s="1" t="s">
        <v>0</v>
      </c>
      <c r="HD131" s="1" t="s">
        <v>0</v>
      </c>
      <c r="HE131" s="1" t="s">
        <v>0</v>
      </c>
      <c r="HF131" s="1" t="s">
        <v>0</v>
      </c>
      <c r="HG131" s="1" t="s">
        <v>0</v>
      </c>
      <c r="HH131" s="1" t="s">
        <v>0</v>
      </c>
      <c r="HI131" s="1" t="s">
        <v>0</v>
      </c>
      <c r="HJ131" s="1" t="s">
        <v>0</v>
      </c>
      <c r="HK131" s="1" t="s">
        <v>0</v>
      </c>
      <c r="HL131" s="1" t="s">
        <v>0</v>
      </c>
      <c r="HM131" s="1" t="s">
        <v>0</v>
      </c>
      <c r="HN131" s="1" t="s">
        <v>0</v>
      </c>
      <c r="HO131" s="1" t="s">
        <v>0</v>
      </c>
      <c r="HP131" s="1" t="s">
        <v>0</v>
      </c>
      <c r="HQ131" s="1" t="s">
        <v>0</v>
      </c>
      <c r="HR131" s="1" t="s">
        <v>0</v>
      </c>
      <c r="HS131" s="1" t="s">
        <v>0</v>
      </c>
      <c r="HT131" s="1" t="s">
        <v>0</v>
      </c>
      <c r="HU131" s="1" t="s">
        <v>0</v>
      </c>
      <c r="HV131" s="1" t="s">
        <v>0</v>
      </c>
      <c r="HW131" s="1" t="s">
        <v>0</v>
      </c>
      <c r="HX131" s="1" t="s">
        <v>0</v>
      </c>
      <c r="HY131" s="1" t="s">
        <v>0</v>
      </c>
      <c r="HZ131" s="1" t="s">
        <v>0</v>
      </c>
      <c r="IA131" s="1" t="s">
        <v>0</v>
      </c>
      <c r="IB131" s="1" t="s">
        <v>0</v>
      </c>
      <c r="IC131" s="1" t="s">
        <v>0</v>
      </c>
      <c r="ID131" s="1" t="s">
        <v>0</v>
      </c>
      <c r="IE131" s="1" t="s">
        <v>0</v>
      </c>
      <c r="IF131" s="1" t="s">
        <v>0</v>
      </c>
      <c r="IG131" s="1" t="s">
        <v>0</v>
      </c>
      <c r="IH131" s="1" t="s">
        <v>0</v>
      </c>
      <c r="II131" s="1" t="s">
        <v>0</v>
      </c>
    </row>
    <row r="132" spans="1:243" x14ac:dyDescent="0.25">
      <c r="A132" s="1" t="s">
        <v>1764</v>
      </c>
      <c r="B132" s="4" t="s">
        <v>592</v>
      </c>
      <c r="C132" s="4" t="s">
        <v>593</v>
      </c>
      <c r="D132" s="35" t="s">
        <v>0</v>
      </c>
      <c r="E132" s="35" t="s">
        <v>0</v>
      </c>
      <c r="F132" s="35" t="s">
        <v>0</v>
      </c>
      <c r="G132" s="35" t="s">
        <v>0</v>
      </c>
      <c r="H132" s="35" t="s">
        <v>0</v>
      </c>
      <c r="I132" s="35" t="s">
        <v>0</v>
      </c>
      <c r="J132" s="35" t="s">
        <v>0</v>
      </c>
      <c r="K132" s="35" t="s">
        <v>0</v>
      </c>
      <c r="L132" s="35" t="s">
        <v>0</v>
      </c>
      <c r="M132" s="35" t="s">
        <v>0</v>
      </c>
      <c r="N132" s="1" t="s">
        <v>0</v>
      </c>
      <c r="O132" s="1" t="s">
        <v>0</v>
      </c>
      <c r="P132" s="1" t="s">
        <v>0</v>
      </c>
      <c r="Q132" s="1" t="s">
        <v>0</v>
      </c>
      <c r="R132" s="1" t="s">
        <v>0</v>
      </c>
      <c r="S132" s="1" t="s">
        <v>0</v>
      </c>
      <c r="T132" s="1" t="s">
        <v>0</v>
      </c>
      <c r="U132" s="1" t="s">
        <v>0</v>
      </c>
      <c r="V132" s="1" t="s">
        <v>0</v>
      </c>
      <c r="W132" s="1" t="s">
        <v>0</v>
      </c>
      <c r="X132" s="1" t="s">
        <v>0</v>
      </c>
      <c r="Y132" s="1" t="s">
        <v>0</v>
      </c>
      <c r="Z132" s="1" t="s">
        <v>0</v>
      </c>
      <c r="AA132" s="1" t="s">
        <v>0</v>
      </c>
      <c r="AB132" s="1" t="s">
        <v>0</v>
      </c>
      <c r="AC132" s="1" t="s">
        <v>0</v>
      </c>
      <c r="AD132" s="1" t="s">
        <v>0</v>
      </c>
      <c r="AE132" s="1" t="s">
        <v>0</v>
      </c>
      <c r="AF132" s="1" t="s">
        <v>0</v>
      </c>
      <c r="AG132" s="1" t="s">
        <v>0</v>
      </c>
      <c r="AH132" s="1" t="s">
        <v>0</v>
      </c>
      <c r="AI132" s="1" t="s">
        <v>0</v>
      </c>
      <c r="AJ132" s="1" t="s">
        <v>0</v>
      </c>
      <c r="AK132" s="1" t="s">
        <v>0</v>
      </c>
      <c r="AL132" s="1" t="s">
        <v>0</v>
      </c>
      <c r="AM132" s="1" t="s">
        <v>0</v>
      </c>
      <c r="AN132" s="1" t="s">
        <v>0</v>
      </c>
      <c r="AO132" s="1" t="s">
        <v>0</v>
      </c>
      <c r="AP132" s="1" t="s">
        <v>0</v>
      </c>
      <c r="AQ132" s="1" t="s">
        <v>0</v>
      </c>
      <c r="AR132" s="1" t="s">
        <v>0</v>
      </c>
      <c r="AS132" s="1" t="s">
        <v>0</v>
      </c>
      <c r="AT132" s="1" t="s">
        <v>0</v>
      </c>
      <c r="AU132" s="1" t="s">
        <v>0</v>
      </c>
      <c r="AV132" s="1" t="s">
        <v>0</v>
      </c>
      <c r="AW132" s="1" t="s">
        <v>0</v>
      </c>
      <c r="AX132" s="1" t="s">
        <v>0</v>
      </c>
      <c r="AY132" s="1" t="s">
        <v>0</v>
      </c>
      <c r="AZ132" s="1" t="s">
        <v>0</v>
      </c>
      <c r="BA132" s="1" t="s">
        <v>0</v>
      </c>
      <c r="BB132" s="1" t="s">
        <v>0</v>
      </c>
      <c r="BC132" s="1" t="s">
        <v>0</v>
      </c>
      <c r="BD132" s="1" t="s">
        <v>0</v>
      </c>
      <c r="BE132" s="1" t="s">
        <v>0</v>
      </c>
      <c r="BF132" s="1" t="s">
        <v>0</v>
      </c>
      <c r="BG132" s="1" t="s">
        <v>0</v>
      </c>
      <c r="BH132" s="1" t="s">
        <v>0</v>
      </c>
      <c r="BI132" s="1" t="s">
        <v>0</v>
      </c>
      <c r="BJ132" s="1" t="s">
        <v>0</v>
      </c>
      <c r="BK132" s="1" t="s">
        <v>0</v>
      </c>
      <c r="BL132" s="1" t="s">
        <v>0</v>
      </c>
      <c r="BM132" s="1" t="s">
        <v>0</v>
      </c>
      <c r="BN132" s="1" t="s">
        <v>0</v>
      </c>
      <c r="BO132" s="1" t="s">
        <v>0</v>
      </c>
      <c r="BP132" s="1" t="s">
        <v>0</v>
      </c>
      <c r="BQ132" s="1" t="s">
        <v>0</v>
      </c>
      <c r="BR132" s="1" t="s">
        <v>0</v>
      </c>
      <c r="BS132" s="1" t="s">
        <v>0</v>
      </c>
      <c r="BT132" s="1" t="s">
        <v>0</v>
      </c>
      <c r="BU132" s="1" t="s">
        <v>0</v>
      </c>
      <c r="BV132" s="1" t="s">
        <v>0</v>
      </c>
      <c r="BW132" s="1" t="s">
        <v>0</v>
      </c>
      <c r="BX132" s="1" t="s">
        <v>0</v>
      </c>
      <c r="BY132" s="1" t="s">
        <v>0</v>
      </c>
      <c r="BZ132" s="1" t="s">
        <v>0</v>
      </c>
      <c r="CA132" s="1" t="s">
        <v>0</v>
      </c>
      <c r="CB132" s="1" t="s">
        <v>0</v>
      </c>
      <c r="CC132" s="1" t="s">
        <v>0</v>
      </c>
      <c r="CD132" s="1" t="s">
        <v>0</v>
      </c>
      <c r="CE132" s="1" t="s">
        <v>0</v>
      </c>
      <c r="CF132" s="1" t="s">
        <v>0</v>
      </c>
      <c r="CG132" s="1" t="s">
        <v>0</v>
      </c>
      <c r="CH132" s="1" t="s">
        <v>0</v>
      </c>
      <c r="CI132" s="1" t="s">
        <v>0</v>
      </c>
      <c r="CJ132" s="1" t="s">
        <v>0</v>
      </c>
      <c r="CK132" s="1" t="s">
        <v>0</v>
      </c>
      <c r="CL132" s="1" t="s">
        <v>0</v>
      </c>
      <c r="CM132" s="1" t="s">
        <v>0</v>
      </c>
      <c r="CN132" s="1" t="s">
        <v>0</v>
      </c>
      <c r="CO132" s="1" t="s">
        <v>0</v>
      </c>
      <c r="CP132" s="1" t="s">
        <v>0</v>
      </c>
      <c r="CQ132" s="1" t="s">
        <v>0</v>
      </c>
      <c r="CR132" s="1" t="s">
        <v>0</v>
      </c>
      <c r="CS132" s="1" t="s">
        <v>0</v>
      </c>
      <c r="CT132" s="1" t="s">
        <v>0</v>
      </c>
      <c r="CU132" s="1" t="s">
        <v>0</v>
      </c>
      <c r="CV132" s="1" t="s">
        <v>0</v>
      </c>
      <c r="CW132" s="1" t="s">
        <v>0</v>
      </c>
      <c r="CX132" s="1" t="s">
        <v>0</v>
      </c>
      <c r="CY132" s="1" t="s">
        <v>0</v>
      </c>
      <c r="CZ132" s="1" t="s">
        <v>0</v>
      </c>
      <c r="DA132" s="1" t="s">
        <v>0</v>
      </c>
      <c r="DB132" s="1" t="s">
        <v>0</v>
      </c>
      <c r="DC132" s="1" t="s">
        <v>0</v>
      </c>
      <c r="DD132" s="1" t="s">
        <v>0</v>
      </c>
      <c r="DE132" s="1" t="s">
        <v>0</v>
      </c>
      <c r="DF132" s="1" t="s">
        <v>0</v>
      </c>
      <c r="DG132" s="1" t="s">
        <v>0</v>
      </c>
      <c r="DH132" s="1" t="s">
        <v>0</v>
      </c>
      <c r="DI132" s="1" t="s">
        <v>0</v>
      </c>
      <c r="DJ132" s="1" t="s">
        <v>0</v>
      </c>
      <c r="DK132" s="1" t="s">
        <v>0</v>
      </c>
      <c r="DL132" s="1" t="s">
        <v>0</v>
      </c>
      <c r="DM132" s="1" t="s">
        <v>0</v>
      </c>
      <c r="DN132" s="1" t="s">
        <v>0</v>
      </c>
      <c r="DO132" s="1" t="s">
        <v>0</v>
      </c>
      <c r="DP132" s="1" t="s">
        <v>0</v>
      </c>
      <c r="DQ132" s="1" t="s">
        <v>0</v>
      </c>
      <c r="DR132" s="1" t="s">
        <v>0</v>
      </c>
      <c r="DS132" s="1" t="s">
        <v>0</v>
      </c>
      <c r="DT132" s="1" t="s">
        <v>0</v>
      </c>
      <c r="DU132" s="1" t="s">
        <v>0</v>
      </c>
      <c r="DV132" s="1" t="s">
        <v>0</v>
      </c>
      <c r="DW132" s="1" t="s">
        <v>0</v>
      </c>
      <c r="DX132" s="1" t="s">
        <v>0</v>
      </c>
      <c r="DY132" s="1" t="s">
        <v>0</v>
      </c>
      <c r="DZ132" s="1" t="s">
        <v>0</v>
      </c>
      <c r="EA132" s="1" t="s">
        <v>0</v>
      </c>
      <c r="EB132" s="1" t="s">
        <v>0</v>
      </c>
      <c r="EC132" s="1" t="s">
        <v>0</v>
      </c>
      <c r="ED132" s="1" t="s">
        <v>0</v>
      </c>
      <c r="EE132" s="1" t="s">
        <v>0</v>
      </c>
      <c r="EF132" s="1" t="s">
        <v>0</v>
      </c>
      <c r="EG132" s="1" t="s">
        <v>0</v>
      </c>
      <c r="EH132" s="1" t="s">
        <v>0</v>
      </c>
      <c r="EI132" s="1" t="s">
        <v>0</v>
      </c>
      <c r="EJ132" s="1" t="s">
        <v>0</v>
      </c>
      <c r="EK132" s="1" t="s">
        <v>0</v>
      </c>
      <c r="EL132" s="1" t="s">
        <v>0</v>
      </c>
      <c r="EM132" s="1" t="s">
        <v>0</v>
      </c>
      <c r="EN132" s="1" t="s">
        <v>0</v>
      </c>
      <c r="EO132" s="1" t="s">
        <v>0</v>
      </c>
      <c r="EP132" s="1" t="s">
        <v>0</v>
      </c>
      <c r="EQ132" s="1" t="s">
        <v>0</v>
      </c>
      <c r="ER132" s="1" t="s">
        <v>0</v>
      </c>
      <c r="ES132" s="1" t="s">
        <v>0</v>
      </c>
      <c r="ET132" s="1" t="s">
        <v>0</v>
      </c>
      <c r="EU132" s="1" t="s">
        <v>0</v>
      </c>
      <c r="EV132" s="1" t="s">
        <v>0</v>
      </c>
      <c r="EW132" s="1" t="s">
        <v>0</v>
      </c>
      <c r="EX132" s="1" t="s">
        <v>0</v>
      </c>
      <c r="EY132" s="1" t="s">
        <v>0</v>
      </c>
      <c r="EZ132" s="1" t="s">
        <v>0</v>
      </c>
      <c r="FA132" s="1" t="s">
        <v>0</v>
      </c>
      <c r="FB132" s="1" t="s">
        <v>0</v>
      </c>
      <c r="FC132" s="1" t="s">
        <v>0</v>
      </c>
      <c r="FD132" s="1" t="s">
        <v>0</v>
      </c>
      <c r="FE132" s="1" t="s">
        <v>0</v>
      </c>
      <c r="FF132" s="1" t="s">
        <v>0</v>
      </c>
      <c r="FG132" s="1" t="s">
        <v>0</v>
      </c>
      <c r="FH132" s="1" t="s">
        <v>0</v>
      </c>
      <c r="FI132" s="1" t="s">
        <v>0</v>
      </c>
      <c r="FJ132" s="1" t="s">
        <v>0</v>
      </c>
      <c r="FK132" s="1" t="s">
        <v>0</v>
      </c>
      <c r="FL132" s="1" t="s">
        <v>0</v>
      </c>
      <c r="FM132" s="1" t="s">
        <v>0</v>
      </c>
      <c r="FN132" s="1" t="s">
        <v>0</v>
      </c>
      <c r="FO132" s="1" t="s">
        <v>0</v>
      </c>
      <c r="FP132" s="1" t="s">
        <v>0</v>
      </c>
      <c r="FQ132" s="1" t="s">
        <v>0</v>
      </c>
      <c r="FR132" s="1" t="s">
        <v>0</v>
      </c>
      <c r="FS132" s="1" t="s">
        <v>0</v>
      </c>
      <c r="FT132" s="1" t="s">
        <v>0</v>
      </c>
      <c r="FU132" s="1" t="s">
        <v>0</v>
      </c>
      <c r="FV132" s="1" t="s">
        <v>0</v>
      </c>
      <c r="FW132" s="1" t="s">
        <v>0</v>
      </c>
      <c r="FX132" s="1" t="s">
        <v>0</v>
      </c>
      <c r="FY132" s="1" t="s">
        <v>0</v>
      </c>
      <c r="FZ132" s="1" t="s">
        <v>0</v>
      </c>
      <c r="GA132" s="1" t="s">
        <v>0</v>
      </c>
      <c r="GB132" s="1" t="s">
        <v>0</v>
      </c>
      <c r="GC132" s="1" t="s">
        <v>0</v>
      </c>
      <c r="GD132" s="1" t="s">
        <v>0</v>
      </c>
      <c r="GE132" s="1" t="s">
        <v>0</v>
      </c>
      <c r="GF132" s="1" t="s">
        <v>0</v>
      </c>
      <c r="GG132" s="1" t="s">
        <v>0</v>
      </c>
      <c r="GH132" s="1" t="s">
        <v>0</v>
      </c>
      <c r="GI132" s="1" t="s">
        <v>0</v>
      </c>
      <c r="GJ132" s="1" t="s">
        <v>0</v>
      </c>
      <c r="GK132" s="1" t="s">
        <v>0</v>
      </c>
      <c r="GL132" s="1" t="s">
        <v>0</v>
      </c>
      <c r="GM132" s="1" t="s">
        <v>0</v>
      </c>
      <c r="GN132" s="1" t="s">
        <v>0</v>
      </c>
      <c r="GO132" s="1" t="s">
        <v>0</v>
      </c>
      <c r="GP132" s="1" t="s">
        <v>0</v>
      </c>
      <c r="GQ132" s="1" t="s">
        <v>0</v>
      </c>
      <c r="GR132" s="1" t="s">
        <v>0</v>
      </c>
      <c r="GS132" s="1" t="s">
        <v>0</v>
      </c>
      <c r="GT132" s="1" t="s">
        <v>0</v>
      </c>
      <c r="GU132" s="1" t="s">
        <v>0</v>
      </c>
      <c r="GV132" s="1" t="s">
        <v>0</v>
      </c>
      <c r="GW132" s="1" t="s">
        <v>0</v>
      </c>
      <c r="GX132" s="1" t="s">
        <v>0</v>
      </c>
      <c r="GY132" s="1" t="s">
        <v>0</v>
      </c>
      <c r="GZ132" s="1" t="s">
        <v>0</v>
      </c>
      <c r="HA132" s="1" t="s">
        <v>0</v>
      </c>
      <c r="HB132" s="1" t="s">
        <v>0</v>
      </c>
      <c r="HC132" s="1" t="s">
        <v>0</v>
      </c>
      <c r="HD132" s="1" t="s">
        <v>0</v>
      </c>
      <c r="HE132" s="1" t="s">
        <v>0</v>
      </c>
      <c r="HF132" s="1" t="s">
        <v>0</v>
      </c>
      <c r="HG132" s="1" t="s">
        <v>0</v>
      </c>
      <c r="HH132" s="1" t="s">
        <v>0</v>
      </c>
      <c r="HI132" s="1" t="s">
        <v>0</v>
      </c>
      <c r="HJ132" s="1" t="s">
        <v>0</v>
      </c>
      <c r="HK132" s="1" t="s">
        <v>0</v>
      </c>
      <c r="HL132" s="1" t="s">
        <v>0</v>
      </c>
      <c r="HM132" s="1" t="s">
        <v>0</v>
      </c>
      <c r="HN132" s="1" t="s">
        <v>0</v>
      </c>
      <c r="HO132" s="1" t="s">
        <v>0</v>
      </c>
      <c r="HP132" s="1" t="s">
        <v>0</v>
      </c>
      <c r="HQ132" s="1" t="s">
        <v>0</v>
      </c>
      <c r="HR132" s="1" t="s">
        <v>0</v>
      </c>
      <c r="HS132" s="1" t="s">
        <v>0</v>
      </c>
      <c r="HT132" s="1" t="s">
        <v>0</v>
      </c>
      <c r="HU132" s="1" t="s">
        <v>0</v>
      </c>
      <c r="HV132" s="1" t="s">
        <v>0</v>
      </c>
      <c r="HW132" s="1" t="s">
        <v>0</v>
      </c>
      <c r="HX132" s="1" t="s">
        <v>0</v>
      </c>
      <c r="HY132" s="1" t="s">
        <v>0</v>
      </c>
      <c r="HZ132" s="1" t="s">
        <v>0</v>
      </c>
      <c r="IA132" s="1" t="s">
        <v>0</v>
      </c>
      <c r="IB132" s="1" t="s">
        <v>0</v>
      </c>
      <c r="IC132" s="1" t="s">
        <v>0</v>
      </c>
      <c r="ID132" s="1" t="s">
        <v>0</v>
      </c>
      <c r="IE132" s="1" t="s">
        <v>0</v>
      </c>
      <c r="IF132" s="1" t="s">
        <v>0</v>
      </c>
      <c r="IG132" s="1" t="s">
        <v>0</v>
      </c>
      <c r="IH132" s="1" t="s">
        <v>0</v>
      </c>
      <c r="II132" s="1" t="s">
        <v>0</v>
      </c>
    </row>
    <row r="133" spans="1:243" x14ac:dyDescent="0.25">
      <c r="A133" s="1" t="s">
        <v>1765</v>
      </c>
      <c r="B133" s="4" t="s">
        <v>596</v>
      </c>
      <c r="C133" s="4" t="s">
        <v>597</v>
      </c>
      <c r="D133" s="35" t="s">
        <v>0</v>
      </c>
      <c r="E133" s="35" t="s">
        <v>0</v>
      </c>
      <c r="F133" s="35" t="s">
        <v>0</v>
      </c>
      <c r="G133" s="35" t="s">
        <v>0</v>
      </c>
      <c r="H133" s="35" t="s">
        <v>0</v>
      </c>
      <c r="I133" s="35" t="s">
        <v>0</v>
      </c>
      <c r="J133" s="35" t="s">
        <v>0</v>
      </c>
      <c r="K133" s="35" t="s">
        <v>0</v>
      </c>
      <c r="L133" s="35" t="s">
        <v>0</v>
      </c>
      <c r="M133" s="35" t="s">
        <v>0</v>
      </c>
      <c r="N133" s="1" t="s">
        <v>0</v>
      </c>
      <c r="O133" s="1" t="s">
        <v>0</v>
      </c>
      <c r="P133" s="1" t="s">
        <v>0</v>
      </c>
      <c r="Q133" s="1" t="s">
        <v>0</v>
      </c>
      <c r="R133" s="1" t="s">
        <v>0</v>
      </c>
      <c r="S133" s="1" t="s">
        <v>0</v>
      </c>
      <c r="T133" s="1" t="s">
        <v>0</v>
      </c>
      <c r="U133" s="1" t="s">
        <v>0</v>
      </c>
      <c r="V133" s="1" t="s">
        <v>0</v>
      </c>
      <c r="W133" s="1" t="s">
        <v>0</v>
      </c>
      <c r="X133" s="1" t="s">
        <v>0</v>
      </c>
      <c r="Y133" s="1" t="s">
        <v>0</v>
      </c>
      <c r="Z133" s="1" t="s">
        <v>0</v>
      </c>
      <c r="AA133" s="1" t="s">
        <v>0</v>
      </c>
      <c r="AB133" s="1" t="s">
        <v>0</v>
      </c>
      <c r="AC133" s="1" t="s">
        <v>0</v>
      </c>
      <c r="AD133" s="1" t="s">
        <v>0</v>
      </c>
      <c r="AE133" s="1" t="s">
        <v>0</v>
      </c>
      <c r="AF133" s="1" t="s">
        <v>0</v>
      </c>
      <c r="AG133" s="1" t="s">
        <v>0</v>
      </c>
      <c r="AH133" s="1" t="s">
        <v>0</v>
      </c>
      <c r="AI133" s="1" t="s">
        <v>0</v>
      </c>
      <c r="AJ133" s="1" t="s">
        <v>0</v>
      </c>
      <c r="AK133" s="1" t="s">
        <v>0</v>
      </c>
      <c r="AL133" s="1" t="s">
        <v>0</v>
      </c>
      <c r="AM133" s="1" t="s">
        <v>0</v>
      </c>
      <c r="AN133" s="1" t="s">
        <v>0</v>
      </c>
      <c r="AO133" s="1" t="s">
        <v>0</v>
      </c>
      <c r="AP133" s="1" t="s">
        <v>0</v>
      </c>
      <c r="AQ133" s="1" t="s">
        <v>0</v>
      </c>
      <c r="AR133" s="1" t="s">
        <v>0</v>
      </c>
      <c r="AS133" s="1" t="s">
        <v>0</v>
      </c>
      <c r="AT133" s="1" t="s">
        <v>0</v>
      </c>
      <c r="AU133" s="1" t="s">
        <v>0</v>
      </c>
      <c r="AV133" s="1" t="s">
        <v>0</v>
      </c>
      <c r="AW133" s="1" t="s">
        <v>0</v>
      </c>
      <c r="AX133" s="1" t="s">
        <v>0</v>
      </c>
      <c r="AY133" s="1" t="s">
        <v>0</v>
      </c>
      <c r="AZ133" s="1" t="s">
        <v>0</v>
      </c>
      <c r="BA133" s="1" t="s">
        <v>0</v>
      </c>
      <c r="BB133" s="1" t="s">
        <v>0</v>
      </c>
      <c r="BC133" s="1" t="s">
        <v>0</v>
      </c>
      <c r="BD133" s="1" t="s">
        <v>0</v>
      </c>
      <c r="BE133" s="1" t="s">
        <v>0</v>
      </c>
      <c r="BF133" s="1" t="s">
        <v>0</v>
      </c>
      <c r="BG133" s="1" t="s">
        <v>0</v>
      </c>
      <c r="BH133" s="1" t="s">
        <v>0</v>
      </c>
      <c r="BI133" s="1" t="s">
        <v>0</v>
      </c>
      <c r="BJ133" s="1" t="s">
        <v>0</v>
      </c>
      <c r="BK133" s="1" t="s">
        <v>0</v>
      </c>
      <c r="BL133" s="1" t="s">
        <v>0</v>
      </c>
      <c r="BM133" s="1" t="s">
        <v>0</v>
      </c>
      <c r="BN133" s="1" t="s">
        <v>0</v>
      </c>
      <c r="BO133" s="1" t="s">
        <v>0</v>
      </c>
      <c r="BP133" s="1" t="s">
        <v>0</v>
      </c>
      <c r="BQ133" s="1" t="s">
        <v>0</v>
      </c>
      <c r="BR133" s="1" t="s">
        <v>0</v>
      </c>
      <c r="BS133" s="1" t="s">
        <v>0</v>
      </c>
      <c r="BT133" s="1" t="s">
        <v>0</v>
      </c>
      <c r="BU133" s="1" t="s">
        <v>0</v>
      </c>
      <c r="BV133" s="1" t="s">
        <v>0</v>
      </c>
      <c r="BW133" s="1" t="s">
        <v>0</v>
      </c>
      <c r="BX133" s="1" t="s">
        <v>0</v>
      </c>
      <c r="BY133" s="1" t="s">
        <v>0</v>
      </c>
      <c r="BZ133" s="1" t="s">
        <v>0</v>
      </c>
      <c r="CA133" s="1" t="s">
        <v>0</v>
      </c>
      <c r="CB133" s="1" t="s">
        <v>0</v>
      </c>
      <c r="CC133" s="1" t="s">
        <v>0</v>
      </c>
      <c r="CD133" s="1" t="s">
        <v>0</v>
      </c>
      <c r="CE133" s="1" t="s">
        <v>0</v>
      </c>
      <c r="CF133" s="1" t="s">
        <v>0</v>
      </c>
      <c r="CG133" s="1" t="s">
        <v>0</v>
      </c>
      <c r="CH133" s="1" t="s">
        <v>0</v>
      </c>
      <c r="CI133" s="1" t="s">
        <v>0</v>
      </c>
      <c r="CJ133" s="1" t="s">
        <v>0</v>
      </c>
      <c r="CK133" s="1" t="s">
        <v>0</v>
      </c>
      <c r="CL133" s="1" t="s">
        <v>0</v>
      </c>
      <c r="CM133" s="1" t="s">
        <v>0</v>
      </c>
      <c r="CN133" s="1" t="s">
        <v>0</v>
      </c>
      <c r="CO133" s="1" t="s">
        <v>0</v>
      </c>
      <c r="CP133" s="1" t="s">
        <v>0</v>
      </c>
      <c r="CQ133" s="1" t="s">
        <v>0</v>
      </c>
      <c r="CR133" s="1" t="s">
        <v>0</v>
      </c>
      <c r="CS133" s="1" t="s">
        <v>0</v>
      </c>
      <c r="CT133" s="1" t="s">
        <v>0</v>
      </c>
      <c r="CU133" s="1" t="s">
        <v>0</v>
      </c>
      <c r="CV133" s="1" t="s">
        <v>0</v>
      </c>
      <c r="CW133" s="1" t="s">
        <v>0</v>
      </c>
      <c r="CX133" s="1" t="s">
        <v>0</v>
      </c>
      <c r="CY133" s="1" t="s">
        <v>0</v>
      </c>
      <c r="CZ133" s="1" t="s">
        <v>0</v>
      </c>
      <c r="DA133" s="1" t="s">
        <v>0</v>
      </c>
      <c r="DB133" s="1" t="s">
        <v>0</v>
      </c>
      <c r="DC133" s="1" t="s">
        <v>0</v>
      </c>
      <c r="DD133" s="1" t="s">
        <v>0</v>
      </c>
      <c r="DE133" s="1" t="s">
        <v>0</v>
      </c>
      <c r="DF133" s="1" t="s">
        <v>0</v>
      </c>
      <c r="DG133" s="1" t="s">
        <v>0</v>
      </c>
      <c r="DH133" s="1" t="s">
        <v>0</v>
      </c>
      <c r="DI133" s="1" t="s">
        <v>0</v>
      </c>
      <c r="DJ133" s="1" t="s">
        <v>0</v>
      </c>
      <c r="DK133" s="1" t="s">
        <v>0</v>
      </c>
      <c r="DL133" s="1" t="s">
        <v>0</v>
      </c>
      <c r="DM133" s="1" t="s">
        <v>0</v>
      </c>
      <c r="DN133" s="1" t="s">
        <v>0</v>
      </c>
      <c r="DO133" s="1" t="s">
        <v>0</v>
      </c>
      <c r="DP133" s="1" t="s">
        <v>0</v>
      </c>
      <c r="DQ133" s="1" t="s">
        <v>0</v>
      </c>
      <c r="DR133" s="1" t="s">
        <v>0</v>
      </c>
      <c r="DS133" s="1" t="s">
        <v>0</v>
      </c>
      <c r="DT133" s="1" t="s">
        <v>0</v>
      </c>
      <c r="DU133" s="1" t="s">
        <v>0</v>
      </c>
      <c r="DV133" s="1" t="s">
        <v>0</v>
      </c>
      <c r="DW133" s="1" t="s">
        <v>0</v>
      </c>
      <c r="DX133" s="1" t="s">
        <v>0</v>
      </c>
      <c r="DY133" s="1" t="s">
        <v>0</v>
      </c>
      <c r="DZ133" s="1" t="s">
        <v>0</v>
      </c>
      <c r="EA133" s="1" t="s">
        <v>0</v>
      </c>
      <c r="EB133" s="1" t="s">
        <v>0</v>
      </c>
      <c r="EC133" s="1" t="s">
        <v>0</v>
      </c>
      <c r="ED133" s="1" t="s">
        <v>0</v>
      </c>
      <c r="EE133" s="1" t="s">
        <v>0</v>
      </c>
      <c r="EF133" s="1" t="s">
        <v>0</v>
      </c>
      <c r="EG133" s="1" t="s">
        <v>0</v>
      </c>
      <c r="EH133" s="1" t="s">
        <v>0</v>
      </c>
      <c r="EI133" s="1" t="s">
        <v>0</v>
      </c>
      <c r="EJ133" s="1" t="s">
        <v>0</v>
      </c>
      <c r="EK133" s="1" t="s">
        <v>0</v>
      </c>
      <c r="EL133" s="1" t="s">
        <v>0</v>
      </c>
      <c r="EM133" s="1" t="s">
        <v>0</v>
      </c>
      <c r="EN133" s="1" t="s">
        <v>0</v>
      </c>
      <c r="EO133" s="1" t="s">
        <v>0</v>
      </c>
      <c r="EP133" s="1" t="s">
        <v>0</v>
      </c>
      <c r="EQ133" s="1" t="s">
        <v>0</v>
      </c>
      <c r="ER133" s="1" t="s">
        <v>0</v>
      </c>
      <c r="ES133" s="1" t="s">
        <v>0</v>
      </c>
      <c r="ET133" s="1" t="s">
        <v>0</v>
      </c>
      <c r="EU133" s="1" t="s">
        <v>0</v>
      </c>
      <c r="EV133" s="1" t="s">
        <v>0</v>
      </c>
      <c r="EW133" s="1" t="s">
        <v>0</v>
      </c>
      <c r="EX133" s="1" t="s">
        <v>0</v>
      </c>
      <c r="EY133" s="1" t="s">
        <v>0</v>
      </c>
      <c r="EZ133" s="1" t="s">
        <v>0</v>
      </c>
      <c r="FA133" s="1" t="s">
        <v>0</v>
      </c>
      <c r="FB133" s="1" t="s">
        <v>0</v>
      </c>
      <c r="FC133" s="1" t="s">
        <v>0</v>
      </c>
      <c r="FD133" s="1" t="s">
        <v>0</v>
      </c>
      <c r="FE133" s="1" t="s">
        <v>0</v>
      </c>
      <c r="FF133" s="1" t="s">
        <v>0</v>
      </c>
      <c r="FG133" s="1" t="s">
        <v>0</v>
      </c>
      <c r="FH133" s="1" t="s">
        <v>0</v>
      </c>
      <c r="FI133" s="1" t="s">
        <v>0</v>
      </c>
      <c r="FJ133" s="1" t="s">
        <v>0</v>
      </c>
      <c r="FK133" s="1" t="s">
        <v>0</v>
      </c>
      <c r="FL133" s="1" t="s">
        <v>0</v>
      </c>
      <c r="FM133" s="1" t="s">
        <v>0</v>
      </c>
      <c r="FN133" s="1" t="s">
        <v>0</v>
      </c>
      <c r="FO133" s="1" t="s">
        <v>0</v>
      </c>
      <c r="FP133" s="1" t="s">
        <v>0</v>
      </c>
      <c r="FQ133" s="1" t="s">
        <v>0</v>
      </c>
      <c r="FR133" s="1" t="s">
        <v>0</v>
      </c>
      <c r="FS133" s="1" t="s">
        <v>0</v>
      </c>
      <c r="FT133" s="1" t="s">
        <v>0</v>
      </c>
      <c r="FU133" s="1" t="s">
        <v>0</v>
      </c>
      <c r="FV133" s="1" t="s">
        <v>0</v>
      </c>
      <c r="FW133" s="1" t="s">
        <v>0</v>
      </c>
      <c r="FX133" s="1" t="s">
        <v>0</v>
      </c>
      <c r="FY133" s="1" t="s">
        <v>0</v>
      </c>
      <c r="FZ133" s="1" t="s">
        <v>0</v>
      </c>
      <c r="GA133" s="1" t="s">
        <v>0</v>
      </c>
      <c r="GB133" s="1" t="s">
        <v>0</v>
      </c>
      <c r="GC133" s="1" t="s">
        <v>0</v>
      </c>
      <c r="GD133" s="1" t="s">
        <v>0</v>
      </c>
      <c r="GE133" s="1" t="s">
        <v>0</v>
      </c>
      <c r="GF133" s="1" t="s">
        <v>0</v>
      </c>
      <c r="GG133" s="1" t="s">
        <v>0</v>
      </c>
      <c r="GH133" s="1" t="s">
        <v>0</v>
      </c>
      <c r="GI133" s="1" t="s">
        <v>0</v>
      </c>
      <c r="GJ133" s="1" t="s">
        <v>0</v>
      </c>
      <c r="GK133" s="1" t="s">
        <v>0</v>
      </c>
      <c r="GL133" s="1" t="s">
        <v>0</v>
      </c>
      <c r="GM133" s="1" t="s">
        <v>0</v>
      </c>
      <c r="GN133" s="1" t="s">
        <v>0</v>
      </c>
      <c r="GO133" s="1" t="s">
        <v>0</v>
      </c>
      <c r="GP133" s="1" t="s">
        <v>0</v>
      </c>
      <c r="GQ133" s="1" t="s">
        <v>0</v>
      </c>
      <c r="GR133" s="1" t="s">
        <v>0</v>
      </c>
      <c r="GS133" s="1" t="s">
        <v>0</v>
      </c>
      <c r="GT133" s="1" t="s">
        <v>0</v>
      </c>
      <c r="GU133" s="1" t="s">
        <v>0</v>
      </c>
      <c r="GV133" s="1" t="s">
        <v>0</v>
      </c>
      <c r="GW133" s="1" t="s">
        <v>0</v>
      </c>
      <c r="GX133" s="1" t="s">
        <v>0</v>
      </c>
      <c r="GY133" s="1" t="s">
        <v>0</v>
      </c>
      <c r="GZ133" s="1" t="s">
        <v>0</v>
      </c>
      <c r="HA133" s="1" t="s">
        <v>0</v>
      </c>
      <c r="HB133" s="1" t="s">
        <v>0</v>
      </c>
      <c r="HC133" s="1" t="s">
        <v>0</v>
      </c>
      <c r="HD133" s="1" t="s">
        <v>0</v>
      </c>
      <c r="HE133" s="1" t="s">
        <v>0</v>
      </c>
      <c r="HF133" s="1" t="s">
        <v>0</v>
      </c>
      <c r="HG133" s="1" t="s">
        <v>0</v>
      </c>
      <c r="HH133" s="1" t="s">
        <v>0</v>
      </c>
      <c r="HI133" s="1" t="s">
        <v>0</v>
      </c>
      <c r="HJ133" s="1" t="s">
        <v>0</v>
      </c>
      <c r="HK133" s="1" t="s">
        <v>0</v>
      </c>
      <c r="HL133" s="1" t="s">
        <v>0</v>
      </c>
      <c r="HM133" s="1" t="s">
        <v>0</v>
      </c>
      <c r="HN133" s="1" t="s">
        <v>0</v>
      </c>
      <c r="HO133" s="1" t="s">
        <v>0</v>
      </c>
      <c r="HP133" s="1" t="s">
        <v>0</v>
      </c>
      <c r="HQ133" s="1" t="s">
        <v>0</v>
      </c>
      <c r="HR133" s="1" t="s">
        <v>0</v>
      </c>
      <c r="HS133" s="1" t="s">
        <v>0</v>
      </c>
      <c r="HT133" s="1" t="s">
        <v>0</v>
      </c>
      <c r="HU133" s="1" t="s">
        <v>0</v>
      </c>
      <c r="HV133" s="1" t="s">
        <v>0</v>
      </c>
      <c r="HW133" s="1" t="s">
        <v>0</v>
      </c>
      <c r="HX133" s="1" t="s">
        <v>0</v>
      </c>
      <c r="HY133" s="1" t="s">
        <v>0</v>
      </c>
      <c r="HZ133" s="1" t="s">
        <v>0</v>
      </c>
      <c r="IA133" s="1" t="s">
        <v>0</v>
      </c>
      <c r="IB133" s="1" t="s">
        <v>0</v>
      </c>
      <c r="IC133" s="1" t="s">
        <v>0</v>
      </c>
      <c r="ID133" s="1" t="s">
        <v>0</v>
      </c>
      <c r="IE133" s="1" t="s">
        <v>0</v>
      </c>
      <c r="IF133" s="1" t="s">
        <v>0</v>
      </c>
      <c r="IG133" s="1" t="s">
        <v>0</v>
      </c>
      <c r="IH133" s="1" t="s">
        <v>0</v>
      </c>
      <c r="II133" s="1" t="s">
        <v>0</v>
      </c>
    </row>
    <row r="134" spans="1:243" x14ac:dyDescent="0.25">
      <c r="A134" s="1" t="s">
        <v>1766</v>
      </c>
      <c r="B134" s="4" t="s">
        <v>601</v>
      </c>
      <c r="C134" s="4" t="s">
        <v>602</v>
      </c>
      <c r="D134" s="35" t="s">
        <v>0</v>
      </c>
      <c r="E134" s="35" t="s">
        <v>0</v>
      </c>
      <c r="F134" s="35" t="s">
        <v>0</v>
      </c>
      <c r="G134" s="35" t="s">
        <v>0</v>
      </c>
      <c r="H134" s="35" t="s">
        <v>0</v>
      </c>
      <c r="I134" s="35" t="s">
        <v>0</v>
      </c>
      <c r="J134" s="35" t="s">
        <v>0</v>
      </c>
      <c r="K134" s="35" t="s">
        <v>0</v>
      </c>
      <c r="L134" s="35" t="s">
        <v>0</v>
      </c>
      <c r="M134" s="35" t="s">
        <v>0</v>
      </c>
      <c r="N134" s="1" t="s">
        <v>0</v>
      </c>
      <c r="O134" s="1" t="s">
        <v>0</v>
      </c>
      <c r="P134" s="1" t="s">
        <v>0</v>
      </c>
      <c r="Q134" s="1" t="s">
        <v>0</v>
      </c>
      <c r="R134" s="1" t="s">
        <v>0</v>
      </c>
      <c r="S134" s="1" t="s">
        <v>0</v>
      </c>
      <c r="T134" s="1" t="s">
        <v>0</v>
      </c>
      <c r="U134" s="1" t="s">
        <v>0</v>
      </c>
      <c r="V134" s="1" t="s">
        <v>0</v>
      </c>
      <c r="W134" s="1" t="s">
        <v>0</v>
      </c>
      <c r="X134" s="1" t="s">
        <v>0</v>
      </c>
      <c r="Y134" s="1" t="s">
        <v>0</v>
      </c>
      <c r="Z134" s="1" t="s">
        <v>0</v>
      </c>
      <c r="AA134" s="1" t="s">
        <v>0</v>
      </c>
      <c r="AB134" s="1" t="s">
        <v>0</v>
      </c>
      <c r="AC134" s="1" t="s">
        <v>0</v>
      </c>
      <c r="AD134" s="1" t="s">
        <v>0</v>
      </c>
      <c r="AE134" s="1" t="s">
        <v>0</v>
      </c>
      <c r="AF134" s="1" t="s">
        <v>0</v>
      </c>
      <c r="AG134" s="1" t="s">
        <v>0</v>
      </c>
      <c r="AH134" s="1" t="s">
        <v>0</v>
      </c>
      <c r="AI134" s="1" t="s">
        <v>0</v>
      </c>
      <c r="AJ134" s="1" t="s">
        <v>0</v>
      </c>
      <c r="AK134" s="1" t="s">
        <v>0</v>
      </c>
      <c r="AL134" s="1" t="s">
        <v>0</v>
      </c>
      <c r="AM134" s="1" t="s">
        <v>0</v>
      </c>
      <c r="AN134" s="1" t="s">
        <v>0</v>
      </c>
      <c r="AO134" s="1" t="s">
        <v>0</v>
      </c>
      <c r="AP134" s="1" t="s">
        <v>0</v>
      </c>
      <c r="AQ134" s="1" t="s">
        <v>0</v>
      </c>
      <c r="AR134" s="1" t="s">
        <v>0</v>
      </c>
      <c r="AS134" s="1" t="s">
        <v>0</v>
      </c>
      <c r="AT134" s="1" t="s">
        <v>0</v>
      </c>
      <c r="AU134" s="1" t="s">
        <v>0</v>
      </c>
      <c r="AV134" s="1" t="s">
        <v>0</v>
      </c>
      <c r="AW134" s="1" t="s">
        <v>0</v>
      </c>
      <c r="AX134" s="1" t="s">
        <v>0</v>
      </c>
      <c r="AY134" s="1" t="s">
        <v>0</v>
      </c>
      <c r="AZ134" s="1" t="s">
        <v>0</v>
      </c>
      <c r="BA134" s="1" t="s">
        <v>0</v>
      </c>
      <c r="BB134" s="1" t="s">
        <v>0</v>
      </c>
      <c r="BC134" s="1" t="s">
        <v>0</v>
      </c>
      <c r="BD134" s="1" t="s">
        <v>0</v>
      </c>
      <c r="BE134" s="1" t="s">
        <v>0</v>
      </c>
      <c r="BF134" s="1" t="s">
        <v>0</v>
      </c>
      <c r="BG134" s="1" t="s">
        <v>0</v>
      </c>
      <c r="BH134" s="1" t="s">
        <v>0</v>
      </c>
      <c r="BI134" s="1" t="s">
        <v>0</v>
      </c>
      <c r="BJ134" s="1" t="s">
        <v>0</v>
      </c>
      <c r="BK134" s="1" t="s">
        <v>0</v>
      </c>
      <c r="BL134" s="1" t="s">
        <v>0</v>
      </c>
      <c r="BM134" s="1" t="s">
        <v>0</v>
      </c>
      <c r="BN134" s="1" t="s">
        <v>0</v>
      </c>
      <c r="BO134" s="1" t="s">
        <v>0</v>
      </c>
      <c r="BP134" s="1" t="s">
        <v>0</v>
      </c>
      <c r="BQ134" s="1" t="s">
        <v>0</v>
      </c>
      <c r="BR134" s="1" t="s">
        <v>0</v>
      </c>
      <c r="BS134" s="1" t="s">
        <v>0</v>
      </c>
      <c r="BT134" s="1" t="s">
        <v>0</v>
      </c>
      <c r="BU134" s="1" t="s">
        <v>0</v>
      </c>
      <c r="BV134" s="1" t="s">
        <v>0</v>
      </c>
      <c r="BW134" s="1" t="s">
        <v>0</v>
      </c>
      <c r="BX134" s="1" t="s">
        <v>0</v>
      </c>
      <c r="BY134" s="1" t="s">
        <v>0</v>
      </c>
      <c r="BZ134" s="1" t="s">
        <v>0</v>
      </c>
      <c r="CA134" s="1" t="s">
        <v>0</v>
      </c>
      <c r="CB134" s="1" t="s">
        <v>0</v>
      </c>
      <c r="CC134" s="1" t="s">
        <v>0</v>
      </c>
      <c r="CD134" s="1" t="s">
        <v>0</v>
      </c>
      <c r="CE134" s="1" t="s">
        <v>0</v>
      </c>
      <c r="CF134" s="1" t="s">
        <v>0</v>
      </c>
      <c r="CG134" s="1" t="s">
        <v>0</v>
      </c>
      <c r="CH134" s="1" t="s">
        <v>0</v>
      </c>
      <c r="CI134" s="1" t="s">
        <v>0</v>
      </c>
      <c r="CJ134" s="1" t="s">
        <v>0</v>
      </c>
      <c r="CK134" s="1" t="s">
        <v>0</v>
      </c>
      <c r="CL134" s="1" t="s">
        <v>0</v>
      </c>
      <c r="CM134" s="1" t="s">
        <v>0</v>
      </c>
      <c r="CN134" s="1" t="s">
        <v>0</v>
      </c>
      <c r="CO134" s="1" t="s">
        <v>0</v>
      </c>
      <c r="CP134" s="1" t="s">
        <v>0</v>
      </c>
      <c r="CQ134" s="1" t="s">
        <v>0</v>
      </c>
      <c r="CR134" s="1" t="s">
        <v>0</v>
      </c>
      <c r="CS134" s="1" t="s">
        <v>0</v>
      </c>
      <c r="CT134" s="1" t="s">
        <v>0</v>
      </c>
      <c r="CU134" s="1" t="s">
        <v>0</v>
      </c>
      <c r="CV134" s="1" t="s">
        <v>0</v>
      </c>
      <c r="CW134" s="1" t="s">
        <v>0</v>
      </c>
      <c r="CX134" s="1" t="s">
        <v>0</v>
      </c>
      <c r="CY134" s="1" t="s">
        <v>0</v>
      </c>
      <c r="CZ134" s="1" t="s">
        <v>0</v>
      </c>
      <c r="DA134" s="1" t="s">
        <v>0</v>
      </c>
      <c r="DB134" s="1" t="s">
        <v>0</v>
      </c>
      <c r="DC134" s="1" t="s">
        <v>0</v>
      </c>
      <c r="DD134" s="1" t="s">
        <v>0</v>
      </c>
      <c r="DE134" s="1" t="s">
        <v>0</v>
      </c>
      <c r="DF134" s="1" t="s">
        <v>0</v>
      </c>
      <c r="DG134" s="1" t="s">
        <v>0</v>
      </c>
      <c r="DH134" s="1" t="s">
        <v>0</v>
      </c>
      <c r="DI134" s="1" t="s">
        <v>0</v>
      </c>
      <c r="DJ134" s="1" t="s">
        <v>0</v>
      </c>
      <c r="DK134" s="1" t="s">
        <v>0</v>
      </c>
      <c r="DL134" s="1" t="s">
        <v>0</v>
      </c>
      <c r="DM134" s="1" t="s">
        <v>0</v>
      </c>
      <c r="DN134" s="1" t="s">
        <v>0</v>
      </c>
      <c r="DO134" s="1" t="s">
        <v>0</v>
      </c>
      <c r="DP134" s="1" t="s">
        <v>0</v>
      </c>
      <c r="DQ134" s="1" t="s">
        <v>0</v>
      </c>
      <c r="DR134" s="1" t="s">
        <v>0</v>
      </c>
      <c r="DS134" s="1" t="s">
        <v>0</v>
      </c>
      <c r="DT134" s="1" t="s">
        <v>0</v>
      </c>
      <c r="DU134" s="1" t="s">
        <v>0</v>
      </c>
      <c r="DV134" s="1" t="s">
        <v>0</v>
      </c>
      <c r="DW134" s="1" t="s">
        <v>0</v>
      </c>
      <c r="DX134" s="1" t="s">
        <v>0</v>
      </c>
      <c r="DY134" s="1" t="s">
        <v>0</v>
      </c>
      <c r="DZ134" s="1" t="s">
        <v>0</v>
      </c>
      <c r="EA134" s="1" t="s">
        <v>0</v>
      </c>
      <c r="EB134" s="1" t="s">
        <v>0</v>
      </c>
      <c r="EC134" s="1" t="s">
        <v>0</v>
      </c>
      <c r="ED134" s="1" t="s">
        <v>0</v>
      </c>
      <c r="EE134" s="1" t="s">
        <v>0</v>
      </c>
      <c r="EF134" s="1" t="s">
        <v>0</v>
      </c>
      <c r="EG134" s="1" t="s">
        <v>0</v>
      </c>
      <c r="EH134" s="1" t="s">
        <v>0</v>
      </c>
      <c r="EI134" s="1" t="s">
        <v>0</v>
      </c>
      <c r="EJ134" s="1" t="s">
        <v>0</v>
      </c>
      <c r="EK134" s="1" t="s">
        <v>0</v>
      </c>
      <c r="EL134" s="1" t="s">
        <v>0</v>
      </c>
      <c r="EM134" s="1" t="s">
        <v>0</v>
      </c>
      <c r="EN134" s="1" t="s">
        <v>0</v>
      </c>
      <c r="EO134" s="1" t="s">
        <v>0</v>
      </c>
      <c r="EP134" s="1" t="s">
        <v>0</v>
      </c>
      <c r="EQ134" s="1" t="s">
        <v>0</v>
      </c>
      <c r="ER134" s="1" t="s">
        <v>0</v>
      </c>
      <c r="ES134" s="1" t="s">
        <v>0</v>
      </c>
      <c r="ET134" s="1" t="s">
        <v>0</v>
      </c>
      <c r="EU134" s="1" t="s">
        <v>0</v>
      </c>
      <c r="EV134" s="1" t="s">
        <v>0</v>
      </c>
      <c r="EW134" s="1" t="s">
        <v>0</v>
      </c>
      <c r="EX134" s="1" t="s">
        <v>0</v>
      </c>
      <c r="EY134" s="1" t="s">
        <v>0</v>
      </c>
      <c r="EZ134" s="1" t="s">
        <v>0</v>
      </c>
      <c r="FA134" s="1" t="s">
        <v>0</v>
      </c>
      <c r="FB134" s="1" t="s">
        <v>0</v>
      </c>
      <c r="FC134" s="1" t="s">
        <v>0</v>
      </c>
      <c r="FD134" s="1" t="s">
        <v>0</v>
      </c>
      <c r="FE134" s="1" t="s">
        <v>0</v>
      </c>
      <c r="FF134" s="1" t="s">
        <v>0</v>
      </c>
      <c r="FG134" s="1" t="s">
        <v>0</v>
      </c>
      <c r="FH134" s="1" t="s">
        <v>0</v>
      </c>
      <c r="FI134" s="1" t="s">
        <v>0</v>
      </c>
      <c r="FJ134" s="1" t="s">
        <v>0</v>
      </c>
      <c r="FK134" s="1" t="s">
        <v>0</v>
      </c>
      <c r="FL134" s="1" t="s">
        <v>0</v>
      </c>
      <c r="FM134" s="1" t="s">
        <v>0</v>
      </c>
      <c r="FN134" s="1" t="s">
        <v>0</v>
      </c>
      <c r="FO134" s="1" t="s">
        <v>0</v>
      </c>
      <c r="FP134" s="1" t="s">
        <v>0</v>
      </c>
      <c r="FQ134" s="1" t="s">
        <v>0</v>
      </c>
      <c r="FR134" s="1" t="s">
        <v>0</v>
      </c>
      <c r="FS134" s="1" t="s">
        <v>0</v>
      </c>
      <c r="FT134" s="1" t="s">
        <v>0</v>
      </c>
      <c r="FU134" s="1" t="s">
        <v>0</v>
      </c>
      <c r="FV134" s="1" t="s">
        <v>0</v>
      </c>
      <c r="FW134" s="1" t="s">
        <v>0</v>
      </c>
      <c r="FX134" s="1" t="s">
        <v>0</v>
      </c>
      <c r="FY134" s="1" t="s">
        <v>0</v>
      </c>
      <c r="FZ134" s="1" t="s">
        <v>0</v>
      </c>
      <c r="GA134" s="1" t="s">
        <v>0</v>
      </c>
      <c r="GB134" s="1" t="s">
        <v>0</v>
      </c>
      <c r="GC134" s="1" t="s">
        <v>0</v>
      </c>
      <c r="GD134" s="1" t="s">
        <v>0</v>
      </c>
      <c r="GE134" s="1" t="s">
        <v>0</v>
      </c>
      <c r="GF134" s="1" t="s">
        <v>0</v>
      </c>
      <c r="GG134" s="1" t="s">
        <v>0</v>
      </c>
      <c r="GH134" s="1" t="s">
        <v>0</v>
      </c>
      <c r="GI134" s="1" t="s">
        <v>0</v>
      </c>
      <c r="GJ134" s="1" t="s">
        <v>0</v>
      </c>
      <c r="GK134" s="1" t="s">
        <v>0</v>
      </c>
      <c r="GL134" s="1" t="s">
        <v>0</v>
      </c>
      <c r="GM134" s="1" t="s">
        <v>0</v>
      </c>
      <c r="GN134" s="1" t="s">
        <v>0</v>
      </c>
      <c r="GO134" s="1" t="s">
        <v>0</v>
      </c>
      <c r="GP134" s="1" t="s">
        <v>0</v>
      </c>
      <c r="GQ134" s="1" t="s">
        <v>0</v>
      </c>
      <c r="GR134" s="1" t="s">
        <v>0</v>
      </c>
      <c r="GS134" s="1" t="s">
        <v>0</v>
      </c>
      <c r="GT134" s="1" t="s">
        <v>0</v>
      </c>
      <c r="GU134" s="1" t="s">
        <v>0</v>
      </c>
      <c r="GV134" s="1" t="s">
        <v>0</v>
      </c>
      <c r="GW134" s="1" t="s">
        <v>0</v>
      </c>
      <c r="GX134" s="1" t="s">
        <v>0</v>
      </c>
      <c r="GY134" s="1" t="s">
        <v>0</v>
      </c>
      <c r="GZ134" s="1" t="s">
        <v>0</v>
      </c>
      <c r="HA134" s="1" t="s">
        <v>0</v>
      </c>
      <c r="HB134" s="1" t="s">
        <v>0</v>
      </c>
      <c r="HC134" s="1" t="s">
        <v>0</v>
      </c>
      <c r="HD134" s="1" t="s">
        <v>0</v>
      </c>
      <c r="HE134" s="1" t="s">
        <v>0</v>
      </c>
      <c r="HF134" s="1" t="s">
        <v>0</v>
      </c>
      <c r="HG134" s="1" t="s">
        <v>0</v>
      </c>
      <c r="HH134" s="1" t="s">
        <v>0</v>
      </c>
      <c r="HI134" s="1" t="s">
        <v>0</v>
      </c>
      <c r="HJ134" s="1" t="s">
        <v>0</v>
      </c>
      <c r="HK134" s="1" t="s">
        <v>0</v>
      </c>
      <c r="HL134" s="1" t="s">
        <v>0</v>
      </c>
      <c r="HM134" s="1" t="s">
        <v>0</v>
      </c>
      <c r="HN134" s="1" t="s">
        <v>0</v>
      </c>
      <c r="HO134" s="1" t="s">
        <v>0</v>
      </c>
      <c r="HP134" s="1" t="s">
        <v>0</v>
      </c>
      <c r="HQ134" s="1" t="s">
        <v>0</v>
      </c>
      <c r="HR134" s="1" t="s">
        <v>0</v>
      </c>
      <c r="HS134" s="1" t="s">
        <v>0</v>
      </c>
      <c r="HT134" s="1" t="s">
        <v>0</v>
      </c>
      <c r="HU134" s="1" t="s">
        <v>0</v>
      </c>
      <c r="HV134" s="1" t="s">
        <v>0</v>
      </c>
      <c r="HW134" s="1" t="s">
        <v>0</v>
      </c>
      <c r="HX134" s="1" t="s">
        <v>0</v>
      </c>
      <c r="HY134" s="1" t="s">
        <v>0</v>
      </c>
      <c r="HZ134" s="1" t="s">
        <v>0</v>
      </c>
      <c r="IA134" s="1" t="s">
        <v>0</v>
      </c>
      <c r="IB134" s="1" t="s">
        <v>0</v>
      </c>
      <c r="IC134" s="1" t="s">
        <v>0</v>
      </c>
      <c r="ID134" s="1" t="s">
        <v>0</v>
      </c>
      <c r="IE134" s="1" t="s">
        <v>0</v>
      </c>
      <c r="IF134" s="1" t="s">
        <v>0</v>
      </c>
      <c r="IG134" s="1" t="s">
        <v>0</v>
      </c>
      <c r="IH134" s="1" t="s">
        <v>0</v>
      </c>
      <c r="II134" s="1" t="s">
        <v>0</v>
      </c>
    </row>
    <row r="135" spans="1:243" x14ac:dyDescent="0.25">
      <c r="A135" s="1" t="s">
        <v>1767</v>
      </c>
      <c r="B135" s="4" t="s">
        <v>606</v>
      </c>
      <c r="C135" s="4" t="s">
        <v>0</v>
      </c>
      <c r="D135" s="35">
        <v>624882.57168191695</v>
      </c>
      <c r="E135" s="35">
        <v>482334.775957759</v>
      </c>
      <c r="F135" s="35">
        <v>562833.75402548199</v>
      </c>
      <c r="G135" s="35">
        <v>416177.22760016902</v>
      </c>
      <c r="H135" s="35">
        <v>625437.80863972194</v>
      </c>
      <c r="I135" s="35">
        <v>543552.76882476802</v>
      </c>
      <c r="J135" s="35">
        <v>501786.366825687</v>
      </c>
      <c r="K135" s="35">
        <v>468897.24326103303</v>
      </c>
      <c r="L135" s="35">
        <v>478607.88378542598</v>
      </c>
      <c r="M135" s="35">
        <v>628801.790260804</v>
      </c>
      <c r="N135" s="1">
        <v>445813.32340884203</v>
      </c>
      <c r="O135" s="1">
        <v>524844.00570980494</v>
      </c>
      <c r="P135" s="1">
        <v>401321.156063114</v>
      </c>
      <c r="Q135" s="1">
        <v>614404.87727186398</v>
      </c>
      <c r="R135" s="1">
        <v>1075402.24062094</v>
      </c>
      <c r="S135" s="1">
        <v>445978.72377832001</v>
      </c>
      <c r="T135" s="1">
        <v>557402.16685229004</v>
      </c>
      <c r="U135" s="1">
        <v>570386.50736257597</v>
      </c>
      <c r="V135" s="1">
        <v>452153.387650005</v>
      </c>
      <c r="W135" s="1">
        <v>577491.73806476698</v>
      </c>
      <c r="X135" s="1">
        <v>424858.57412994502</v>
      </c>
      <c r="Y135" s="1">
        <v>440009.67237858998</v>
      </c>
      <c r="Z135" s="1">
        <v>540668.55319280596</v>
      </c>
      <c r="AA135" s="1">
        <v>432040.23529180198</v>
      </c>
      <c r="AB135" s="1">
        <v>453431.48347170698</v>
      </c>
      <c r="AC135" s="1">
        <v>361932.19403946598</v>
      </c>
      <c r="AD135" s="1">
        <v>330272.03201564797</v>
      </c>
      <c r="AE135" s="1">
        <v>587653.65939951094</v>
      </c>
      <c r="AF135" s="1">
        <v>512933.77934914001</v>
      </c>
      <c r="AG135" s="1">
        <v>841381.66326677997</v>
      </c>
      <c r="AH135" s="1">
        <v>448392.99976578698</v>
      </c>
      <c r="AI135" s="1">
        <v>525303.02878278599</v>
      </c>
      <c r="AJ135" s="1">
        <v>411373.82659603801</v>
      </c>
      <c r="AK135" s="1">
        <v>481813.50498552102</v>
      </c>
      <c r="AL135" s="1">
        <v>352828.66627108998</v>
      </c>
      <c r="AM135" s="1">
        <v>279080.47078728501</v>
      </c>
      <c r="AN135" s="1">
        <v>367225.09793609899</v>
      </c>
      <c r="AO135" s="1">
        <v>572526.64898269495</v>
      </c>
      <c r="AP135" s="1">
        <v>471281.91953888303</v>
      </c>
      <c r="AQ135" s="1">
        <v>569702.45774346997</v>
      </c>
      <c r="AR135" s="1">
        <v>480105.53621669102</v>
      </c>
      <c r="AS135" s="1">
        <v>333728.18772876699</v>
      </c>
      <c r="AT135" s="1">
        <v>456175.40991490299</v>
      </c>
      <c r="AU135" s="1">
        <v>995683.53583366098</v>
      </c>
      <c r="AV135" s="1">
        <v>509111.70053049998</v>
      </c>
      <c r="AW135" s="1">
        <v>383286.21819754201</v>
      </c>
      <c r="AX135" s="1">
        <v>641412.39738235401</v>
      </c>
      <c r="AY135" s="1">
        <v>723681.44720952504</v>
      </c>
      <c r="AZ135" s="1">
        <v>472694.55831426103</v>
      </c>
      <c r="BA135" s="1">
        <v>426461.577675023</v>
      </c>
      <c r="BB135" s="1">
        <v>548555.32353390602</v>
      </c>
      <c r="BC135" s="1">
        <v>600897.33728340606</v>
      </c>
      <c r="BD135" s="1">
        <v>534548.98895544396</v>
      </c>
      <c r="BE135" s="1">
        <v>589737.32460054301</v>
      </c>
      <c r="BF135" s="1">
        <v>693019.17494738498</v>
      </c>
      <c r="BG135" s="1">
        <v>427270.74902519898</v>
      </c>
      <c r="BH135" s="1">
        <v>548633.35729848605</v>
      </c>
      <c r="BI135" s="1">
        <v>462466.32066563098</v>
      </c>
      <c r="BJ135" s="1">
        <v>465949.27300308598</v>
      </c>
      <c r="BK135" s="1">
        <v>337330.68808760698</v>
      </c>
      <c r="BL135" s="1">
        <v>428347.31564800203</v>
      </c>
      <c r="BM135" s="1">
        <v>345434.04562367802</v>
      </c>
      <c r="BN135" s="1">
        <v>467875.173404962</v>
      </c>
      <c r="BO135" s="1">
        <v>449387.91565731203</v>
      </c>
      <c r="BP135" s="1">
        <v>506734.45188347198</v>
      </c>
      <c r="BQ135" s="1">
        <v>463357.42512231099</v>
      </c>
      <c r="BR135" s="1">
        <v>441893.39266532898</v>
      </c>
      <c r="BS135" s="1">
        <v>406595.45494075498</v>
      </c>
      <c r="BT135" s="1">
        <v>423421.19121351797</v>
      </c>
      <c r="BU135" s="1">
        <v>354274.76721516403</v>
      </c>
      <c r="BV135" s="1">
        <v>311716.76097886398</v>
      </c>
      <c r="BW135" s="1">
        <v>350843.93885418802</v>
      </c>
      <c r="BX135" s="1">
        <v>528510.57996387105</v>
      </c>
      <c r="BY135" s="1">
        <v>414255.12061629002</v>
      </c>
      <c r="BZ135" s="1">
        <v>451174.78085750103</v>
      </c>
      <c r="CA135" s="1">
        <v>377925.774326363</v>
      </c>
      <c r="CB135" s="1">
        <v>360322.520924324</v>
      </c>
      <c r="CC135" s="1">
        <v>396675.18731556402</v>
      </c>
      <c r="CD135" s="1">
        <v>439282.50752193597</v>
      </c>
      <c r="CE135" s="1">
        <v>380668.21163804602</v>
      </c>
      <c r="CF135" s="1">
        <v>735710.56666827097</v>
      </c>
      <c r="CG135" s="1">
        <v>387623.13119119802</v>
      </c>
      <c r="CH135" s="1">
        <v>490727.93716586399</v>
      </c>
      <c r="CI135" s="1">
        <v>318359.049969165</v>
      </c>
      <c r="CJ135" s="1">
        <v>414659.33441924799</v>
      </c>
      <c r="CK135" s="1">
        <v>384490.91788538097</v>
      </c>
      <c r="CL135" s="1">
        <v>297000.179853304</v>
      </c>
      <c r="CM135" s="1">
        <v>632795.40661980305</v>
      </c>
      <c r="CN135" s="1">
        <v>434049.47013647697</v>
      </c>
      <c r="CO135" s="1">
        <v>338412.50519000698</v>
      </c>
      <c r="CP135" s="1">
        <v>355925.735762503</v>
      </c>
      <c r="CQ135" s="1">
        <v>449957.51305804402</v>
      </c>
      <c r="CR135" s="1">
        <v>509491.09694390598</v>
      </c>
      <c r="CS135" s="1">
        <v>509210.45776228799</v>
      </c>
      <c r="CT135" s="1">
        <v>404904.82152330899</v>
      </c>
      <c r="CU135" s="1">
        <v>445091.025251819</v>
      </c>
      <c r="CV135" s="1">
        <v>359613.39552391501</v>
      </c>
      <c r="CW135" s="1">
        <v>210972.49579742301</v>
      </c>
      <c r="CX135" s="1">
        <v>387265.19757822901</v>
      </c>
      <c r="CY135" s="1">
        <v>453576.16932724201</v>
      </c>
      <c r="CZ135" s="1">
        <v>303388.01857428101</v>
      </c>
      <c r="DA135" s="1">
        <v>392462.23387204</v>
      </c>
      <c r="DB135" s="1">
        <v>411390.63147716603</v>
      </c>
      <c r="DC135" s="1">
        <v>332858.36930033198</v>
      </c>
      <c r="DD135" s="1">
        <v>371362.53723238601</v>
      </c>
      <c r="DE135" s="1">
        <v>424790.57313194103</v>
      </c>
      <c r="DF135" s="1">
        <v>269878.91051135899</v>
      </c>
      <c r="DG135" s="1">
        <v>420859.74800874101</v>
      </c>
      <c r="DH135" s="1">
        <v>396274.51683881</v>
      </c>
      <c r="DI135" s="1">
        <v>388297.72217184497</v>
      </c>
      <c r="DJ135" s="1">
        <v>591721.65229049395</v>
      </c>
      <c r="DK135" s="1">
        <v>370712.34761773801</v>
      </c>
      <c r="DL135" s="1">
        <v>396333.89827732497</v>
      </c>
      <c r="DM135" s="1">
        <v>354238.40392277302</v>
      </c>
      <c r="DN135" s="1">
        <v>461913.49202366098</v>
      </c>
      <c r="DO135" s="1">
        <v>385241.46673960099</v>
      </c>
      <c r="DP135" s="1">
        <v>400703.995247496</v>
      </c>
      <c r="DQ135" s="1">
        <v>366727.70389066997</v>
      </c>
      <c r="DR135" s="1">
        <v>444758.85466241097</v>
      </c>
      <c r="DS135" s="1">
        <v>396964.27155343402</v>
      </c>
      <c r="DT135" s="1">
        <v>346700.17082031502</v>
      </c>
      <c r="DU135" s="1">
        <v>391576.38891832501</v>
      </c>
      <c r="DV135" s="1">
        <v>346228.73854459001</v>
      </c>
      <c r="DW135" s="1">
        <v>246370.709156873</v>
      </c>
      <c r="DX135" s="1">
        <v>373349.42214857502</v>
      </c>
      <c r="DY135" s="1">
        <v>377496.42096020002</v>
      </c>
      <c r="DZ135" s="1">
        <v>375796.93580781599</v>
      </c>
      <c r="EA135" s="1">
        <v>434784.54374870099</v>
      </c>
      <c r="EB135" s="1">
        <v>314539.63609095901</v>
      </c>
      <c r="EC135" s="1">
        <v>352437.32109695999</v>
      </c>
      <c r="ED135" s="1">
        <v>462396.89370867098</v>
      </c>
      <c r="EE135" s="1">
        <v>427994.43396603601</v>
      </c>
      <c r="EF135" s="1">
        <v>323053.85870553099</v>
      </c>
      <c r="EG135" s="1">
        <v>282799.390259996</v>
      </c>
      <c r="EH135" s="1">
        <v>347242.60925386503</v>
      </c>
      <c r="EI135" s="1">
        <v>410089.96097986598</v>
      </c>
      <c r="EJ135" s="1">
        <v>337372.36991032399</v>
      </c>
      <c r="EK135" s="1">
        <v>241940.19551565</v>
      </c>
      <c r="EL135" s="1">
        <v>304288.83403679199</v>
      </c>
      <c r="EM135" s="1">
        <v>347190.72522420698</v>
      </c>
      <c r="EN135" s="1">
        <v>423596.64586354501</v>
      </c>
      <c r="EO135" s="1">
        <v>388052.18169423798</v>
      </c>
      <c r="EP135" s="1">
        <v>384080.45495372597</v>
      </c>
      <c r="EQ135" s="1">
        <v>389075.92684609798</v>
      </c>
      <c r="ER135" s="1">
        <v>346326.06499395397</v>
      </c>
      <c r="ES135" s="1">
        <v>473984.83168581099</v>
      </c>
      <c r="ET135" s="1">
        <v>453377.15725080902</v>
      </c>
      <c r="EU135" s="1">
        <v>369043.45478953101</v>
      </c>
      <c r="EV135" s="1">
        <v>442324.48739416897</v>
      </c>
      <c r="EW135" s="1">
        <v>432028.71808578999</v>
      </c>
      <c r="EX135" s="1">
        <v>355056.94225820701</v>
      </c>
      <c r="EY135" s="1">
        <v>352635.39733204298</v>
      </c>
      <c r="EZ135" s="1">
        <v>441668.56778060202</v>
      </c>
      <c r="FA135" s="1">
        <v>398978.11847726803</v>
      </c>
      <c r="FB135" s="1">
        <v>321681.859036193</v>
      </c>
      <c r="FC135" s="1">
        <v>399293.764522666</v>
      </c>
      <c r="FD135" s="1">
        <v>464914.03935283102</v>
      </c>
      <c r="FE135" s="1">
        <v>414695.10412368702</v>
      </c>
      <c r="FF135" s="1">
        <v>300441.07415979798</v>
      </c>
      <c r="FG135" s="1">
        <v>371295.92580552399</v>
      </c>
      <c r="FH135" s="1">
        <v>538892.84268292005</v>
      </c>
      <c r="FI135" s="1">
        <v>418220.17783823499</v>
      </c>
      <c r="FJ135" s="1">
        <v>424628.531138308</v>
      </c>
      <c r="FK135" s="1">
        <v>395363.298458106</v>
      </c>
      <c r="FL135" s="1">
        <v>484079.18694423401</v>
      </c>
      <c r="FM135" s="1">
        <v>401150.58398712898</v>
      </c>
      <c r="FN135" s="1">
        <v>315833.85572934401</v>
      </c>
      <c r="FO135" s="1">
        <v>456423.13170829799</v>
      </c>
      <c r="FP135" s="1">
        <v>472608.44638366601</v>
      </c>
      <c r="FQ135" s="1">
        <v>367600.02794085699</v>
      </c>
      <c r="FR135" s="1">
        <v>435618.38915389898</v>
      </c>
      <c r="FS135" s="1">
        <v>391630.19616548502</v>
      </c>
      <c r="FT135" s="1">
        <v>365160.38095252402</v>
      </c>
      <c r="FU135" s="1">
        <v>252873.75466575599</v>
      </c>
      <c r="FV135" s="1">
        <v>353414.79084860999</v>
      </c>
      <c r="FW135" s="1">
        <v>219590.16593288601</v>
      </c>
      <c r="FX135" s="1">
        <v>366699.519089785</v>
      </c>
      <c r="FY135" s="1">
        <v>553161.64185028104</v>
      </c>
      <c r="FZ135" s="1">
        <v>287401.28075342497</v>
      </c>
      <c r="GA135" s="1">
        <v>408040.451241292</v>
      </c>
      <c r="GB135" s="1">
        <v>419015.32268107298</v>
      </c>
      <c r="GC135" s="1">
        <v>474854.43317311298</v>
      </c>
      <c r="GD135" s="1">
        <v>412150.48738538002</v>
      </c>
      <c r="GE135" s="1">
        <v>233654.77797349001</v>
      </c>
      <c r="GF135" s="1">
        <v>405756.29042620101</v>
      </c>
      <c r="GG135" s="1">
        <v>407787.24684673001</v>
      </c>
      <c r="GH135" s="1">
        <v>459729.79104658298</v>
      </c>
      <c r="GI135" s="1">
        <v>405366.38715424098</v>
      </c>
      <c r="GJ135" s="1">
        <v>390101.75875412498</v>
      </c>
      <c r="GK135" s="1">
        <v>407310.03897186602</v>
      </c>
      <c r="GL135" s="1">
        <v>428181.33671174903</v>
      </c>
      <c r="GM135" s="1">
        <v>555651.14795827097</v>
      </c>
      <c r="GN135" s="1">
        <v>394163.23674933001</v>
      </c>
      <c r="GO135" s="1">
        <v>370595.81689622998</v>
      </c>
      <c r="GP135" s="1">
        <v>253791.58105341301</v>
      </c>
      <c r="GQ135" s="1">
        <v>363791.02597717597</v>
      </c>
      <c r="GR135" s="1">
        <v>369552.427924446</v>
      </c>
      <c r="GS135" s="1">
        <v>487149.77590890502</v>
      </c>
      <c r="GT135" s="1">
        <v>343810.85382058</v>
      </c>
      <c r="GU135" s="1">
        <v>373315.21686834999</v>
      </c>
      <c r="GV135" s="1">
        <v>534965.44318271906</v>
      </c>
      <c r="GW135" s="1">
        <v>404191.94325563399</v>
      </c>
      <c r="GX135" s="1">
        <v>354391.026634935</v>
      </c>
      <c r="GY135" s="1">
        <v>460306.91131290101</v>
      </c>
      <c r="GZ135" s="1">
        <v>296116.44323590997</v>
      </c>
      <c r="HA135" s="1">
        <v>340112.78616369999</v>
      </c>
      <c r="HB135" s="1">
        <v>450058.95401293499</v>
      </c>
      <c r="HC135" s="1">
        <v>339875.55757958099</v>
      </c>
      <c r="HD135" s="1">
        <v>297357.307016971</v>
      </c>
      <c r="HE135" s="1">
        <v>462345.65237412602</v>
      </c>
      <c r="HF135" s="1">
        <v>236293.222789875</v>
      </c>
      <c r="HG135" s="1">
        <v>335019.64104123198</v>
      </c>
      <c r="HH135" s="1">
        <v>387975.642838759</v>
      </c>
      <c r="HI135" s="1">
        <v>296850.642532481</v>
      </c>
      <c r="HJ135" s="1">
        <v>419398.37770100898</v>
      </c>
      <c r="HK135" s="1">
        <v>334226.79605184001</v>
      </c>
      <c r="HL135" s="1">
        <v>389808.553970084</v>
      </c>
      <c r="HM135" s="1">
        <v>231516.02764434999</v>
      </c>
      <c r="HN135" s="1">
        <v>346309.04079391202</v>
      </c>
      <c r="HO135" s="1">
        <v>341722.89571842999</v>
      </c>
      <c r="HP135" s="1">
        <v>284314.71070693998</v>
      </c>
      <c r="HQ135" s="1">
        <v>377730.84850702598</v>
      </c>
      <c r="HR135" s="1">
        <v>330976.99494096101</v>
      </c>
      <c r="HS135" s="1">
        <v>345786.67876973399</v>
      </c>
      <c r="HT135" s="1">
        <v>405627.49924401898</v>
      </c>
      <c r="HU135" s="1">
        <v>290276.377412531</v>
      </c>
      <c r="HV135" s="1">
        <v>280120.05229213799</v>
      </c>
      <c r="HW135" s="1">
        <v>366192.51320125803</v>
      </c>
      <c r="HX135" s="1">
        <v>315348.680372931</v>
      </c>
      <c r="HY135" s="1">
        <v>343136.79758284899</v>
      </c>
      <c r="HZ135" s="1">
        <v>407878.050989685</v>
      </c>
      <c r="IA135" s="1">
        <v>278427.32337257802</v>
      </c>
      <c r="IB135" s="1">
        <v>427922.98055311799</v>
      </c>
      <c r="IC135" s="1">
        <v>273944.99058105698</v>
      </c>
      <c r="ID135" s="1">
        <v>292894.98712501302</v>
      </c>
      <c r="IE135" s="1">
        <v>227264.72436691899</v>
      </c>
      <c r="IF135" s="1">
        <v>323947.89313081</v>
      </c>
      <c r="IG135" s="1">
        <v>281727.44670456502</v>
      </c>
      <c r="IH135" s="1">
        <v>251205.07593915699</v>
      </c>
      <c r="II135" s="1">
        <v>292112.581468747</v>
      </c>
    </row>
    <row r="136" spans="1:243" x14ac:dyDescent="0.25">
      <c r="A136" s="1" t="s">
        <v>1768</v>
      </c>
      <c r="B136" s="4" t="s">
        <v>609</v>
      </c>
      <c r="C136" s="4" t="s">
        <v>610</v>
      </c>
      <c r="D136" s="35" t="s">
        <v>0</v>
      </c>
      <c r="E136" s="35" t="s">
        <v>0</v>
      </c>
      <c r="F136" s="35" t="s">
        <v>0</v>
      </c>
      <c r="G136" s="35" t="s">
        <v>0</v>
      </c>
      <c r="H136" s="35" t="s">
        <v>0</v>
      </c>
      <c r="I136" s="35" t="s">
        <v>0</v>
      </c>
      <c r="J136" s="35" t="s">
        <v>0</v>
      </c>
      <c r="K136" s="35" t="s">
        <v>0</v>
      </c>
      <c r="L136" s="35" t="s">
        <v>0</v>
      </c>
      <c r="M136" s="35" t="s">
        <v>0</v>
      </c>
      <c r="N136" s="1" t="s">
        <v>0</v>
      </c>
      <c r="O136" s="1" t="s">
        <v>0</v>
      </c>
      <c r="P136" s="1" t="s">
        <v>0</v>
      </c>
      <c r="Q136" s="1" t="s">
        <v>0</v>
      </c>
      <c r="R136" s="1" t="s">
        <v>0</v>
      </c>
      <c r="S136" s="1" t="s">
        <v>0</v>
      </c>
      <c r="T136" s="1" t="s">
        <v>0</v>
      </c>
      <c r="U136" s="1" t="s">
        <v>0</v>
      </c>
      <c r="V136" s="1" t="s">
        <v>0</v>
      </c>
      <c r="W136" s="1" t="s">
        <v>0</v>
      </c>
      <c r="X136" s="1" t="s">
        <v>0</v>
      </c>
      <c r="Y136" s="1" t="s">
        <v>0</v>
      </c>
      <c r="Z136" s="1" t="s">
        <v>0</v>
      </c>
      <c r="AA136" s="1" t="s">
        <v>0</v>
      </c>
      <c r="AB136" s="1" t="s">
        <v>0</v>
      </c>
      <c r="AC136" s="1" t="s">
        <v>0</v>
      </c>
      <c r="AD136" s="1" t="s">
        <v>0</v>
      </c>
      <c r="AE136" s="1" t="s">
        <v>0</v>
      </c>
      <c r="AF136" s="1" t="s">
        <v>0</v>
      </c>
      <c r="AG136" s="1" t="s">
        <v>0</v>
      </c>
      <c r="AH136" s="1" t="s">
        <v>0</v>
      </c>
      <c r="AI136" s="1" t="s">
        <v>0</v>
      </c>
      <c r="AJ136" s="1" t="s">
        <v>0</v>
      </c>
      <c r="AK136" s="1" t="s">
        <v>0</v>
      </c>
      <c r="AL136" s="1" t="s">
        <v>0</v>
      </c>
      <c r="AM136" s="1" t="s">
        <v>0</v>
      </c>
      <c r="AN136" s="1" t="s">
        <v>0</v>
      </c>
      <c r="AO136" s="1" t="s">
        <v>0</v>
      </c>
      <c r="AP136" s="1" t="s">
        <v>0</v>
      </c>
      <c r="AQ136" s="1" t="s">
        <v>0</v>
      </c>
      <c r="AR136" s="1" t="s">
        <v>0</v>
      </c>
      <c r="AS136" s="1" t="s">
        <v>0</v>
      </c>
      <c r="AT136" s="1" t="s">
        <v>0</v>
      </c>
      <c r="AU136" s="1" t="s">
        <v>0</v>
      </c>
      <c r="AV136" s="1" t="s">
        <v>0</v>
      </c>
      <c r="AW136" s="1" t="s">
        <v>0</v>
      </c>
      <c r="AX136" s="1" t="s">
        <v>0</v>
      </c>
      <c r="AY136" s="1" t="s">
        <v>0</v>
      </c>
      <c r="AZ136" s="1" t="s">
        <v>0</v>
      </c>
      <c r="BA136" s="1" t="s">
        <v>0</v>
      </c>
      <c r="BB136" s="1" t="s">
        <v>0</v>
      </c>
      <c r="BC136" s="1" t="s">
        <v>0</v>
      </c>
      <c r="BD136" s="1" t="s">
        <v>0</v>
      </c>
      <c r="BE136" s="1" t="s">
        <v>0</v>
      </c>
      <c r="BF136" s="1" t="s">
        <v>0</v>
      </c>
      <c r="BG136" s="1" t="s">
        <v>0</v>
      </c>
      <c r="BH136" s="1" t="s">
        <v>0</v>
      </c>
      <c r="BI136" s="1" t="s">
        <v>0</v>
      </c>
      <c r="BJ136" s="1" t="s">
        <v>0</v>
      </c>
      <c r="BK136" s="1" t="s">
        <v>0</v>
      </c>
      <c r="BL136" s="1" t="s">
        <v>0</v>
      </c>
      <c r="BM136" s="1" t="s">
        <v>0</v>
      </c>
      <c r="BN136" s="1" t="s">
        <v>0</v>
      </c>
      <c r="BO136" s="1" t="s">
        <v>0</v>
      </c>
      <c r="BP136" s="1" t="s">
        <v>0</v>
      </c>
      <c r="BQ136" s="1" t="s">
        <v>0</v>
      </c>
      <c r="BR136" s="1" t="s">
        <v>0</v>
      </c>
      <c r="BS136" s="1" t="s">
        <v>0</v>
      </c>
      <c r="BT136" s="1" t="s">
        <v>0</v>
      </c>
      <c r="BU136" s="1" t="s">
        <v>0</v>
      </c>
      <c r="BV136" s="1" t="s">
        <v>0</v>
      </c>
      <c r="BW136" s="1" t="s">
        <v>0</v>
      </c>
      <c r="BX136" s="1" t="s">
        <v>0</v>
      </c>
      <c r="BY136" s="1" t="s">
        <v>0</v>
      </c>
      <c r="BZ136" s="1" t="s">
        <v>0</v>
      </c>
      <c r="CA136" s="1" t="s">
        <v>0</v>
      </c>
      <c r="CB136" s="1" t="s">
        <v>0</v>
      </c>
      <c r="CC136" s="1" t="s">
        <v>0</v>
      </c>
      <c r="CD136" s="1" t="s">
        <v>0</v>
      </c>
      <c r="CE136" s="1" t="s">
        <v>0</v>
      </c>
      <c r="CF136" s="1" t="s">
        <v>0</v>
      </c>
      <c r="CG136" s="1" t="s">
        <v>0</v>
      </c>
      <c r="CH136" s="1" t="s">
        <v>0</v>
      </c>
      <c r="CI136" s="1" t="s">
        <v>0</v>
      </c>
      <c r="CJ136" s="1" t="s">
        <v>0</v>
      </c>
      <c r="CK136" s="1" t="s">
        <v>0</v>
      </c>
      <c r="CL136" s="1" t="s">
        <v>0</v>
      </c>
      <c r="CM136" s="1" t="s">
        <v>0</v>
      </c>
      <c r="CN136" s="1" t="s">
        <v>0</v>
      </c>
      <c r="CO136" s="1" t="s">
        <v>0</v>
      </c>
      <c r="CP136" s="1" t="s">
        <v>0</v>
      </c>
      <c r="CQ136" s="1" t="s">
        <v>0</v>
      </c>
      <c r="CR136" s="1" t="s">
        <v>0</v>
      </c>
      <c r="CS136" s="1" t="s">
        <v>0</v>
      </c>
      <c r="CT136" s="1" t="s">
        <v>0</v>
      </c>
      <c r="CU136" s="1" t="s">
        <v>0</v>
      </c>
      <c r="CV136" s="1" t="s">
        <v>0</v>
      </c>
      <c r="CW136" s="1" t="s">
        <v>0</v>
      </c>
      <c r="CX136" s="1" t="s">
        <v>0</v>
      </c>
      <c r="CY136" s="1" t="s">
        <v>0</v>
      </c>
      <c r="CZ136" s="1" t="s">
        <v>0</v>
      </c>
      <c r="DA136" s="1" t="s">
        <v>0</v>
      </c>
      <c r="DB136" s="1" t="s">
        <v>0</v>
      </c>
      <c r="DC136" s="1" t="s">
        <v>0</v>
      </c>
      <c r="DD136" s="1" t="s">
        <v>0</v>
      </c>
      <c r="DE136" s="1" t="s">
        <v>0</v>
      </c>
      <c r="DF136" s="1" t="s">
        <v>0</v>
      </c>
      <c r="DG136" s="1" t="s">
        <v>0</v>
      </c>
      <c r="DH136" s="1" t="s">
        <v>0</v>
      </c>
      <c r="DI136" s="1" t="s">
        <v>0</v>
      </c>
      <c r="DJ136" s="1" t="s">
        <v>0</v>
      </c>
      <c r="DK136" s="1" t="s">
        <v>0</v>
      </c>
      <c r="DL136" s="1" t="s">
        <v>0</v>
      </c>
      <c r="DM136" s="1" t="s">
        <v>0</v>
      </c>
      <c r="DN136" s="1" t="s">
        <v>0</v>
      </c>
      <c r="DO136" s="1" t="s">
        <v>0</v>
      </c>
      <c r="DP136" s="1" t="s">
        <v>0</v>
      </c>
      <c r="DQ136" s="1" t="s">
        <v>0</v>
      </c>
      <c r="DR136" s="1" t="s">
        <v>0</v>
      </c>
      <c r="DS136" s="1" t="s">
        <v>0</v>
      </c>
      <c r="DT136" s="1" t="s">
        <v>0</v>
      </c>
      <c r="DU136" s="1" t="s">
        <v>0</v>
      </c>
      <c r="DV136" s="1" t="s">
        <v>0</v>
      </c>
      <c r="DW136" s="1" t="s">
        <v>0</v>
      </c>
      <c r="DX136" s="1" t="s">
        <v>0</v>
      </c>
      <c r="DY136" s="1" t="s">
        <v>0</v>
      </c>
      <c r="DZ136" s="1" t="s">
        <v>0</v>
      </c>
      <c r="EA136" s="1" t="s">
        <v>0</v>
      </c>
      <c r="EB136" s="1" t="s">
        <v>0</v>
      </c>
      <c r="EC136" s="1" t="s">
        <v>0</v>
      </c>
      <c r="ED136" s="1" t="s">
        <v>0</v>
      </c>
      <c r="EE136" s="1" t="s">
        <v>0</v>
      </c>
      <c r="EF136" s="1" t="s">
        <v>0</v>
      </c>
      <c r="EG136" s="1" t="s">
        <v>0</v>
      </c>
      <c r="EH136" s="1" t="s">
        <v>0</v>
      </c>
      <c r="EI136" s="1" t="s">
        <v>0</v>
      </c>
      <c r="EJ136" s="1" t="s">
        <v>0</v>
      </c>
      <c r="EK136" s="1" t="s">
        <v>0</v>
      </c>
      <c r="EL136" s="1" t="s">
        <v>0</v>
      </c>
      <c r="EM136" s="1" t="s">
        <v>0</v>
      </c>
      <c r="EN136" s="1" t="s">
        <v>0</v>
      </c>
      <c r="EO136" s="1" t="s">
        <v>0</v>
      </c>
      <c r="EP136" s="1" t="s">
        <v>0</v>
      </c>
      <c r="EQ136" s="1" t="s">
        <v>0</v>
      </c>
      <c r="ER136" s="1" t="s">
        <v>0</v>
      </c>
      <c r="ES136" s="1" t="s">
        <v>0</v>
      </c>
      <c r="ET136" s="1" t="s">
        <v>0</v>
      </c>
      <c r="EU136" s="1" t="s">
        <v>0</v>
      </c>
      <c r="EV136" s="1" t="s">
        <v>0</v>
      </c>
      <c r="EW136" s="1" t="s">
        <v>0</v>
      </c>
      <c r="EX136" s="1" t="s">
        <v>0</v>
      </c>
      <c r="EY136" s="1" t="s">
        <v>0</v>
      </c>
      <c r="EZ136" s="1" t="s">
        <v>0</v>
      </c>
      <c r="FA136" s="1" t="s">
        <v>0</v>
      </c>
      <c r="FB136" s="1" t="s">
        <v>0</v>
      </c>
      <c r="FC136" s="1" t="s">
        <v>0</v>
      </c>
      <c r="FD136" s="1" t="s">
        <v>0</v>
      </c>
      <c r="FE136" s="1" t="s">
        <v>0</v>
      </c>
      <c r="FF136" s="1" t="s">
        <v>0</v>
      </c>
      <c r="FG136" s="1" t="s">
        <v>0</v>
      </c>
      <c r="FH136" s="1" t="s">
        <v>0</v>
      </c>
      <c r="FI136" s="1" t="s">
        <v>0</v>
      </c>
      <c r="FJ136" s="1" t="s">
        <v>0</v>
      </c>
      <c r="FK136" s="1" t="s">
        <v>0</v>
      </c>
      <c r="FL136" s="1" t="s">
        <v>0</v>
      </c>
      <c r="FM136" s="1" t="s">
        <v>0</v>
      </c>
      <c r="FN136" s="1" t="s">
        <v>0</v>
      </c>
      <c r="FO136" s="1" t="s">
        <v>0</v>
      </c>
      <c r="FP136" s="1" t="s">
        <v>0</v>
      </c>
      <c r="FQ136" s="1" t="s">
        <v>0</v>
      </c>
      <c r="FR136" s="1" t="s">
        <v>0</v>
      </c>
      <c r="FS136" s="1" t="s">
        <v>0</v>
      </c>
      <c r="FT136" s="1" t="s">
        <v>0</v>
      </c>
      <c r="FU136" s="1" t="s">
        <v>0</v>
      </c>
      <c r="FV136" s="1" t="s">
        <v>0</v>
      </c>
      <c r="FW136" s="1" t="s">
        <v>0</v>
      </c>
      <c r="FX136" s="1" t="s">
        <v>0</v>
      </c>
      <c r="FY136" s="1" t="s">
        <v>0</v>
      </c>
      <c r="FZ136" s="1" t="s">
        <v>0</v>
      </c>
      <c r="GA136" s="1" t="s">
        <v>0</v>
      </c>
      <c r="GB136" s="1" t="s">
        <v>0</v>
      </c>
      <c r="GC136" s="1" t="s">
        <v>0</v>
      </c>
      <c r="GD136" s="1" t="s">
        <v>0</v>
      </c>
      <c r="GE136" s="1" t="s">
        <v>0</v>
      </c>
      <c r="GF136" s="1" t="s">
        <v>0</v>
      </c>
      <c r="GG136" s="1" t="s">
        <v>0</v>
      </c>
      <c r="GH136" s="1" t="s">
        <v>0</v>
      </c>
      <c r="GI136" s="1" t="s">
        <v>0</v>
      </c>
      <c r="GJ136" s="1" t="s">
        <v>0</v>
      </c>
      <c r="GK136" s="1" t="s">
        <v>0</v>
      </c>
      <c r="GL136" s="1" t="s">
        <v>0</v>
      </c>
      <c r="GM136" s="1" t="s">
        <v>0</v>
      </c>
      <c r="GN136" s="1" t="s">
        <v>0</v>
      </c>
      <c r="GO136" s="1" t="s">
        <v>0</v>
      </c>
      <c r="GP136" s="1" t="s">
        <v>0</v>
      </c>
      <c r="GQ136" s="1" t="s">
        <v>0</v>
      </c>
      <c r="GR136" s="1" t="s">
        <v>0</v>
      </c>
      <c r="GS136" s="1" t="s">
        <v>0</v>
      </c>
      <c r="GT136" s="1" t="s">
        <v>0</v>
      </c>
      <c r="GU136" s="1" t="s">
        <v>0</v>
      </c>
      <c r="GV136" s="1" t="s">
        <v>0</v>
      </c>
      <c r="GW136" s="1" t="s">
        <v>0</v>
      </c>
      <c r="GX136" s="1" t="s">
        <v>0</v>
      </c>
      <c r="GY136" s="1" t="s">
        <v>0</v>
      </c>
      <c r="GZ136" s="1" t="s">
        <v>0</v>
      </c>
      <c r="HA136" s="1" t="s">
        <v>0</v>
      </c>
      <c r="HB136" s="1" t="s">
        <v>0</v>
      </c>
      <c r="HC136" s="1" t="s">
        <v>0</v>
      </c>
      <c r="HD136" s="1" t="s">
        <v>0</v>
      </c>
      <c r="HE136" s="1" t="s">
        <v>0</v>
      </c>
      <c r="HF136" s="1" t="s">
        <v>0</v>
      </c>
      <c r="HG136" s="1" t="s">
        <v>0</v>
      </c>
      <c r="HH136" s="1" t="s">
        <v>0</v>
      </c>
      <c r="HI136" s="1" t="s">
        <v>0</v>
      </c>
      <c r="HJ136" s="1" t="s">
        <v>0</v>
      </c>
      <c r="HK136" s="1" t="s">
        <v>0</v>
      </c>
      <c r="HL136" s="1" t="s">
        <v>0</v>
      </c>
      <c r="HM136" s="1" t="s">
        <v>0</v>
      </c>
      <c r="HN136" s="1" t="s">
        <v>0</v>
      </c>
      <c r="HO136" s="1" t="s">
        <v>0</v>
      </c>
      <c r="HP136" s="1" t="s">
        <v>0</v>
      </c>
      <c r="HQ136" s="1" t="s">
        <v>0</v>
      </c>
      <c r="HR136" s="1" t="s">
        <v>0</v>
      </c>
      <c r="HS136" s="1" t="s">
        <v>0</v>
      </c>
      <c r="HT136" s="1" t="s">
        <v>0</v>
      </c>
      <c r="HU136" s="1" t="s">
        <v>0</v>
      </c>
      <c r="HV136" s="1" t="s">
        <v>0</v>
      </c>
      <c r="HW136" s="1" t="s">
        <v>0</v>
      </c>
      <c r="HX136" s="1" t="s">
        <v>0</v>
      </c>
      <c r="HY136" s="1" t="s">
        <v>0</v>
      </c>
      <c r="HZ136" s="1" t="s">
        <v>0</v>
      </c>
      <c r="IA136" s="1" t="s">
        <v>0</v>
      </c>
      <c r="IB136" s="1" t="s">
        <v>0</v>
      </c>
      <c r="IC136" s="1" t="s">
        <v>0</v>
      </c>
      <c r="ID136" s="1" t="s">
        <v>0</v>
      </c>
      <c r="IE136" s="1" t="s">
        <v>0</v>
      </c>
      <c r="IF136" s="1" t="s">
        <v>0</v>
      </c>
      <c r="IG136" s="1" t="s">
        <v>0</v>
      </c>
      <c r="IH136" s="1" t="s">
        <v>0</v>
      </c>
      <c r="II136" s="1" t="s">
        <v>0</v>
      </c>
    </row>
    <row r="137" spans="1:243" x14ac:dyDescent="0.25">
      <c r="A137" s="1" t="s">
        <v>1769</v>
      </c>
      <c r="B137" s="4" t="s">
        <v>613</v>
      </c>
      <c r="C137" s="4" t="s">
        <v>614</v>
      </c>
      <c r="D137" s="35" t="s">
        <v>0</v>
      </c>
      <c r="E137" s="35" t="s">
        <v>0</v>
      </c>
      <c r="F137" s="35" t="s">
        <v>0</v>
      </c>
      <c r="G137" s="35" t="s">
        <v>0</v>
      </c>
      <c r="H137" s="35" t="s">
        <v>0</v>
      </c>
      <c r="I137" s="35" t="s">
        <v>0</v>
      </c>
      <c r="J137" s="35" t="s">
        <v>0</v>
      </c>
      <c r="K137" s="35" t="s">
        <v>0</v>
      </c>
      <c r="L137" s="35" t="s">
        <v>0</v>
      </c>
      <c r="M137" s="35" t="s">
        <v>0</v>
      </c>
      <c r="N137" s="1" t="s">
        <v>0</v>
      </c>
      <c r="O137" s="1" t="s">
        <v>0</v>
      </c>
      <c r="P137" s="1" t="s">
        <v>0</v>
      </c>
      <c r="Q137" s="1" t="s">
        <v>0</v>
      </c>
      <c r="R137" s="1" t="s">
        <v>0</v>
      </c>
      <c r="S137" s="1" t="s">
        <v>0</v>
      </c>
      <c r="T137" s="1" t="s">
        <v>0</v>
      </c>
      <c r="U137" s="1" t="s">
        <v>0</v>
      </c>
      <c r="V137" s="1" t="s">
        <v>0</v>
      </c>
      <c r="W137" s="1" t="s">
        <v>0</v>
      </c>
      <c r="X137" s="1" t="s">
        <v>0</v>
      </c>
      <c r="Y137" s="1" t="s">
        <v>0</v>
      </c>
      <c r="Z137" s="1" t="s">
        <v>0</v>
      </c>
      <c r="AA137" s="1" t="s">
        <v>0</v>
      </c>
      <c r="AB137" s="1" t="s">
        <v>0</v>
      </c>
      <c r="AC137" s="1" t="s">
        <v>0</v>
      </c>
      <c r="AD137" s="1" t="s">
        <v>0</v>
      </c>
      <c r="AE137" s="1" t="s">
        <v>0</v>
      </c>
      <c r="AF137" s="1" t="s">
        <v>0</v>
      </c>
      <c r="AG137" s="1" t="s">
        <v>0</v>
      </c>
      <c r="AH137" s="1" t="s">
        <v>0</v>
      </c>
      <c r="AI137" s="1" t="s">
        <v>0</v>
      </c>
      <c r="AJ137" s="1" t="s">
        <v>0</v>
      </c>
      <c r="AK137" s="1" t="s">
        <v>0</v>
      </c>
      <c r="AL137" s="1" t="s">
        <v>0</v>
      </c>
      <c r="AM137" s="1" t="s">
        <v>0</v>
      </c>
      <c r="AN137" s="1" t="s">
        <v>0</v>
      </c>
      <c r="AO137" s="1" t="s">
        <v>0</v>
      </c>
      <c r="AP137" s="1" t="s">
        <v>0</v>
      </c>
      <c r="AQ137" s="1" t="s">
        <v>0</v>
      </c>
      <c r="AR137" s="1" t="s">
        <v>0</v>
      </c>
      <c r="AS137" s="1" t="s">
        <v>0</v>
      </c>
      <c r="AT137" s="1" t="s">
        <v>0</v>
      </c>
      <c r="AU137" s="1" t="s">
        <v>0</v>
      </c>
      <c r="AV137" s="1" t="s">
        <v>0</v>
      </c>
      <c r="AW137" s="1" t="s">
        <v>0</v>
      </c>
      <c r="AX137" s="1" t="s">
        <v>0</v>
      </c>
      <c r="AY137" s="1" t="s">
        <v>0</v>
      </c>
      <c r="AZ137" s="1" t="s">
        <v>0</v>
      </c>
      <c r="BA137" s="1" t="s">
        <v>0</v>
      </c>
      <c r="BB137" s="1" t="s">
        <v>0</v>
      </c>
      <c r="BC137" s="1" t="s">
        <v>0</v>
      </c>
      <c r="BD137" s="1" t="s">
        <v>0</v>
      </c>
      <c r="BE137" s="1" t="s">
        <v>0</v>
      </c>
      <c r="BF137" s="1" t="s">
        <v>0</v>
      </c>
      <c r="BG137" s="1" t="s">
        <v>0</v>
      </c>
      <c r="BH137" s="1" t="s">
        <v>0</v>
      </c>
      <c r="BI137" s="1" t="s">
        <v>0</v>
      </c>
      <c r="BJ137" s="1" t="s">
        <v>0</v>
      </c>
      <c r="BK137" s="1" t="s">
        <v>0</v>
      </c>
      <c r="BL137" s="1" t="s">
        <v>0</v>
      </c>
      <c r="BM137" s="1" t="s">
        <v>0</v>
      </c>
      <c r="BN137" s="1" t="s">
        <v>0</v>
      </c>
      <c r="BO137" s="1" t="s">
        <v>0</v>
      </c>
      <c r="BP137" s="1" t="s">
        <v>0</v>
      </c>
      <c r="BQ137" s="1" t="s">
        <v>0</v>
      </c>
      <c r="BR137" s="1" t="s">
        <v>0</v>
      </c>
      <c r="BS137" s="1" t="s">
        <v>0</v>
      </c>
      <c r="BT137" s="1" t="s">
        <v>0</v>
      </c>
      <c r="BU137" s="1" t="s">
        <v>0</v>
      </c>
      <c r="BV137" s="1" t="s">
        <v>0</v>
      </c>
      <c r="BW137" s="1" t="s">
        <v>0</v>
      </c>
      <c r="BX137" s="1" t="s">
        <v>0</v>
      </c>
      <c r="BY137" s="1" t="s">
        <v>0</v>
      </c>
      <c r="BZ137" s="1" t="s">
        <v>0</v>
      </c>
      <c r="CA137" s="1" t="s">
        <v>0</v>
      </c>
      <c r="CB137" s="1" t="s">
        <v>0</v>
      </c>
      <c r="CC137" s="1" t="s">
        <v>0</v>
      </c>
      <c r="CD137" s="1" t="s">
        <v>0</v>
      </c>
      <c r="CE137" s="1" t="s">
        <v>0</v>
      </c>
      <c r="CF137" s="1" t="s">
        <v>0</v>
      </c>
      <c r="CG137" s="1" t="s">
        <v>0</v>
      </c>
      <c r="CH137" s="1" t="s">
        <v>0</v>
      </c>
      <c r="CI137" s="1" t="s">
        <v>0</v>
      </c>
      <c r="CJ137" s="1" t="s">
        <v>0</v>
      </c>
      <c r="CK137" s="1" t="s">
        <v>0</v>
      </c>
      <c r="CL137" s="1" t="s">
        <v>0</v>
      </c>
      <c r="CM137" s="1" t="s">
        <v>0</v>
      </c>
      <c r="CN137" s="1" t="s">
        <v>0</v>
      </c>
      <c r="CO137" s="1" t="s">
        <v>0</v>
      </c>
      <c r="CP137" s="1" t="s">
        <v>0</v>
      </c>
      <c r="CQ137" s="1" t="s">
        <v>0</v>
      </c>
      <c r="CR137" s="1" t="s">
        <v>0</v>
      </c>
      <c r="CS137" s="1" t="s">
        <v>0</v>
      </c>
      <c r="CT137" s="1" t="s">
        <v>0</v>
      </c>
      <c r="CU137" s="1" t="s">
        <v>0</v>
      </c>
      <c r="CV137" s="1" t="s">
        <v>0</v>
      </c>
      <c r="CW137" s="1" t="s">
        <v>0</v>
      </c>
      <c r="CX137" s="1" t="s">
        <v>0</v>
      </c>
      <c r="CY137" s="1" t="s">
        <v>0</v>
      </c>
      <c r="CZ137" s="1" t="s">
        <v>0</v>
      </c>
      <c r="DA137" s="1" t="s">
        <v>0</v>
      </c>
      <c r="DB137" s="1" t="s">
        <v>0</v>
      </c>
      <c r="DC137" s="1" t="s">
        <v>0</v>
      </c>
      <c r="DD137" s="1" t="s">
        <v>0</v>
      </c>
      <c r="DE137" s="1" t="s">
        <v>0</v>
      </c>
      <c r="DF137" s="1" t="s">
        <v>0</v>
      </c>
      <c r="DG137" s="1" t="s">
        <v>0</v>
      </c>
      <c r="DH137" s="1" t="s">
        <v>0</v>
      </c>
      <c r="DI137" s="1" t="s">
        <v>0</v>
      </c>
      <c r="DJ137" s="1" t="s">
        <v>0</v>
      </c>
      <c r="DK137" s="1" t="s">
        <v>0</v>
      </c>
      <c r="DL137" s="1" t="s">
        <v>0</v>
      </c>
      <c r="DM137" s="1" t="s">
        <v>0</v>
      </c>
      <c r="DN137" s="1" t="s">
        <v>0</v>
      </c>
      <c r="DO137" s="1" t="s">
        <v>0</v>
      </c>
      <c r="DP137" s="1" t="s">
        <v>0</v>
      </c>
      <c r="DQ137" s="1" t="s">
        <v>0</v>
      </c>
      <c r="DR137" s="1" t="s">
        <v>0</v>
      </c>
      <c r="DS137" s="1" t="s">
        <v>0</v>
      </c>
      <c r="DT137" s="1" t="s">
        <v>0</v>
      </c>
      <c r="DU137" s="1" t="s">
        <v>0</v>
      </c>
      <c r="DV137" s="1" t="s">
        <v>0</v>
      </c>
      <c r="DW137" s="1" t="s">
        <v>0</v>
      </c>
      <c r="DX137" s="1" t="s">
        <v>0</v>
      </c>
      <c r="DY137" s="1" t="s">
        <v>0</v>
      </c>
      <c r="DZ137" s="1" t="s">
        <v>0</v>
      </c>
      <c r="EA137" s="1" t="s">
        <v>0</v>
      </c>
      <c r="EB137" s="1" t="s">
        <v>0</v>
      </c>
      <c r="EC137" s="1" t="s">
        <v>0</v>
      </c>
      <c r="ED137" s="1" t="s">
        <v>0</v>
      </c>
      <c r="EE137" s="1" t="s">
        <v>0</v>
      </c>
      <c r="EF137" s="1" t="s">
        <v>0</v>
      </c>
      <c r="EG137" s="1" t="s">
        <v>0</v>
      </c>
      <c r="EH137" s="1" t="s">
        <v>0</v>
      </c>
      <c r="EI137" s="1" t="s">
        <v>0</v>
      </c>
      <c r="EJ137" s="1" t="s">
        <v>0</v>
      </c>
      <c r="EK137" s="1" t="s">
        <v>0</v>
      </c>
      <c r="EL137" s="1" t="s">
        <v>0</v>
      </c>
      <c r="EM137" s="1" t="s">
        <v>0</v>
      </c>
      <c r="EN137" s="1" t="s">
        <v>0</v>
      </c>
      <c r="EO137" s="1" t="s">
        <v>0</v>
      </c>
      <c r="EP137" s="1" t="s">
        <v>0</v>
      </c>
      <c r="EQ137" s="1" t="s">
        <v>0</v>
      </c>
      <c r="ER137" s="1" t="s">
        <v>0</v>
      </c>
      <c r="ES137" s="1" t="s">
        <v>0</v>
      </c>
      <c r="ET137" s="1" t="s">
        <v>0</v>
      </c>
      <c r="EU137" s="1" t="s">
        <v>0</v>
      </c>
      <c r="EV137" s="1" t="s">
        <v>0</v>
      </c>
      <c r="EW137" s="1" t="s">
        <v>0</v>
      </c>
      <c r="EX137" s="1" t="s">
        <v>0</v>
      </c>
      <c r="EY137" s="1" t="s">
        <v>0</v>
      </c>
      <c r="EZ137" s="1" t="s">
        <v>0</v>
      </c>
      <c r="FA137" s="1" t="s">
        <v>0</v>
      </c>
      <c r="FB137" s="1" t="s">
        <v>0</v>
      </c>
      <c r="FC137" s="1" t="s">
        <v>0</v>
      </c>
      <c r="FD137" s="1" t="s">
        <v>0</v>
      </c>
      <c r="FE137" s="1" t="s">
        <v>0</v>
      </c>
      <c r="FF137" s="1" t="s">
        <v>0</v>
      </c>
      <c r="FG137" s="1" t="s">
        <v>0</v>
      </c>
      <c r="FH137" s="1" t="s">
        <v>0</v>
      </c>
      <c r="FI137" s="1" t="s">
        <v>0</v>
      </c>
      <c r="FJ137" s="1" t="s">
        <v>0</v>
      </c>
      <c r="FK137" s="1" t="s">
        <v>0</v>
      </c>
      <c r="FL137" s="1" t="s">
        <v>0</v>
      </c>
      <c r="FM137" s="1" t="s">
        <v>0</v>
      </c>
      <c r="FN137" s="1" t="s">
        <v>0</v>
      </c>
      <c r="FO137" s="1" t="s">
        <v>0</v>
      </c>
      <c r="FP137" s="1" t="s">
        <v>0</v>
      </c>
      <c r="FQ137" s="1" t="s">
        <v>0</v>
      </c>
      <c r="FR137" s="1" t="s">
        <v>0</v>
      </c>
      <c r="FS137" s="1" t="s">
        <v>0</v>
      </c>
      <c r="FT137" s="1" t="s">
        <v>0</v>
      </c>
      <c r="FU137" s="1" t="s">
        <v>0</v>
      </c>
      <c r="FV137" s="1" t="s">
        <v>0</v>
      </c>
      <c r="FW137" s="1" t="s">
        <v>0</v>
      </c>
      <c r="FX137" s="1" t="s">
        <v>0</v>
      </c>
      <c r="FY137" s="1" t="s">
        <v>0</v>
      </c>
      <c r="FZ137" s="1" t="s">
        <v>0</v>
      </c>
      <c r="GA137" s="1" t="s">
        <v>0</v>
      </c>
      <c r="GB137" s="1" t="s">
        <v>0</v>
      </c>
      <c r="GC137" s="1" t="s">
        <v>0</v>
      </c>
      <c r="GD137" s="1" t="s">
        <v>0</v>
      </c>
      <c r="GE137" s="1" t="s">
        <v>0</v>
      </c>
      <c r="GF137" s="1" t="s">
        <v>0</v>
      </c>
      <c r="GG137" s="1" t="s">
        <v>0</v>
      </c>
      <c r="GH137" s="1" t="s">
        <v>0</v>
      </c>
      <c r="GI137" s="1" t="s">
        <v>0</v>
      </c>
      <c r="GJ137" s="1" t="s">
        <v>0</v>
      </c>
      <c r="GK137" s="1" t="s">
        <v>0</v>
      </c>
      <c r="GL137" s="1" t="s">
        <v>0</v>
      </c>
      <c r="GM137" s="1" t="s">
        <v>0</v>
      </c>
      <c r="GN137" s="1" t="s">
        <v>0</v>
      </c>
      <c r="GO137" s="1" t="s">
        <v>0</v>
      </c>
      <c r="GP137" s="1" t="s">
        <v>0</v>
      </c>
      <c r="GQ137" s="1" t="s">
        <v>0</v>
      </c>
      <c r="GR137" s="1" t="s">
        <v>0</v>
      </c>
      <c r="GS137" s="1" t="s">
        <v>0</v>
      </c>
      <c r="GT137" s="1" t="s">
        <v>0</v>
      </c>
      <c r="GU137" s="1" t="s">
        <v>0</v>
      </c>
      <c r="GV137" s="1" t="s">
        <v>0</v>
      </c>
      <c r="GW137" s="1" t="s">
        <v>0</v>
      </c>
      <c r="GX137" s="1" t="s">
        <v>0</v>
      </c>
      <c r="GY137" s="1" t="s">
        <v>0</v>
      </c>
      <c r="GZ137" s="1" t="s">
        <v>0</v>
      </c>
      <c r="HA137" s="1" t="s">
        <v>0</v>
      </c>
      <c r="HB137" s="1" t="s">
        <v>0</v>
      </c>
      <c r="HC137" s="1" t="s">
        <v>0</v>
      </c>
      <c r="HD137" s="1" t="s">
        <v>0</v>
      </c>
      <c r="HE137" s="1" t="s">
        <v>0</v>
      </c>
      <c r="HF137" s="1" t="s">
        <v>0</v>
      </c>
      <c r="HG137" s="1" t="s">
        <v>0</v>
      </c>
      <c r="HH137" s="1" t="s">
        <v>0</v>
      </c>
      <c r="HI137" s="1" t="s">
        <v>0</v>
      </c>
      <c r="HJ137" s="1" t="s">
        <v>0</v>
      </c>
      <c r="HK137" s="1" t="s">
        <v>0</v>
      </c>
      <c r="HL137" s="1" t="s">
        <v>0</v>
      </c>
      <c r="HM137" s="1" t="s">
        <v>0</v>
      </c>
      <c r="HN137" s="1" t="s">
        <v>0</v>
      </c>
      <c r="HO137" s="1" t="s">
        <v>0</v>
      </c>
      <c r="HP137" s="1" t="s">
        <v>0</v>
      </c>
      <c r="HQ137" s="1" t="s">
        <v>0</v>
      </c>
      <c r="HR137" s="1" t="s">
        <v>0</v>
      </c>
      <c r="HS137" s="1" t="s">
        <v>0</v>
      </c>
      <c r="HT137" s="1" t="s">
        <v>0</v>
      </c>
      <c r="HU137" s="1" t="s">
        <v>0</v>
      </c>
      <c r="HV137" s="1" t="s">
        <v>0</v>
      </c>
      <c r="HW137" s="1" t="s">
        <v>0</v>
      </c>
      <c r="HX137" s="1" t="s">
        <v>0</v>
      </c>
      <c r="HY137" s="1" t="s">
        <v>0</v>
      </c>
      <c r="HZ137" s="1" t="s">
        <v>0</v>
      </c>
      <c r="IA137" s="1" t="s">
        <v>0</v>
      </c>
      <c r="IB137" s="1" t="s">
        <v>0</v>
      </c>
      <c r="IC137" s="1" t="s">
        <v>0</v>
      </c>
      <c r="ID137" s="1" t="s">
        <v>0</v>
      </c>
      <c r="IE137" s="1" t="s">
        <v>0</v>
      </c>
      <c r="IF137" s="1" t="s">
        <v>0</v>
      </c>
      <c r="IG137" s="1" t="s">
        <v>0</v>
      </c>
      <c r="IH137" s="1" t="s">
        <v>0</v>
      </c>
      <c r="II137" s="1" t="s">
        <v>0</v>
      </c>
    </row>
    <row r="138" spans="1:243" x14ac:dyDescent="0.25">
      <c r="A138" s="1" t="s">
        <v>1770</v>
      </c>
      <c r="B138" s="4" t="s">
        <v>618</v>
      </c>
      <c r="C138" s="4" t="s">
        <v>619</v>
      </c>
      <c r="D138" s="35" t="s">
        <v>0</v>
      </c>
      <c r="E138" s="35" t="s">
        <v>0</v>
      </c>
      <c r="F138" s="35" t="s">
        <v>0</v>
      </c>
      <c r="G138" s="35" t="s">
        <v>0</v>
      </c>
      <c r="H138" s="35" t="s">
        <v>0</v>
      </c>
      <c r="I138" s="35" t="s">
        <v>0</v>
      </c>
      <c r="J138" s="35" t="s">
        <v>0</v>
      </c>
      <c r="K138" s="35" t="s">
        <v>0</v>
      </c>
      <c r="L138" s="35" t="s">
        <v>0</v>
      </c>
      <c r="M138" s="35" t="s">
        <v>0</v>
      </c>
      <c r="N138" s="1" t="s">
        <v>0</v>
      </c>
      <c r="O138" s="1" t="s">
        <v>0</v>
      </c>
      <c r="P138" s="1" t="s">
        <v>0</v>
      </c>
      <c r="Q138" s="1" t="s">
        <v>0</v>
      </c>
      <c r="R138" s="1" t="s">
        <v>0</v>
      </c>
      <c r="S138" s="1" t="s">
        <v>0</v>
      </c>
      <c r="T138" s="1" t="s">
        <v>0</v>
      </c>
      <c r="U138" s="1" t="s">
        <v>0</v>
      </c>
      <c r="V138" s="1" t="s">
        <v>0</v>
      </c>
      <c r="W138" s="1" t="s">
        <v>0</v>
      </c>
      <c r="X138" s="1" t="s">
        <v>0</v>
      </c>
      <c r="Y138" s="1" t="s">
        <v>0</v>
      </c>
      <c r="Z138" s="1" t="s">
        <v>0</v>
      </c>
      <c r="AA138" s="1" t="s">
        <v>0</v>
      </c>
      <c r="AB138" s="1" t="s">
        <v>0</v>
      </c>
      <c r="AC138" s="1" t="s">
        <v>0</v>
      </c>
      <c r="AD138" s="1" t="s">
        <v>0</v>
      </c>
      <c r="AE138" s="1" t="s">
        <v>0</v>
      </c>
      <c r="AF138" s="1" t="s">
        <v>0</v>
      </c>
      <c r="AG138" s="1" t="s">
        <v>0</v>
      </c>
      <c r="AH138" s="1" t="s">
        <v>0</v>
      </c>
      <c r="AI138" s="1" t="s">
        <v>0</v>
      </c>
      <c r="AJ138" s="1" t="s">
        <v>0</v>
      </c>
      <c r="AK138" s="1" t="s">
        <v>0</v>
      </c>
      <c r="AL138" s="1" t="s">
        <v>0</v>
      </c>
      <c r="AM138" s="1" t="s">
        <v>0</v>
      </c>
      <c r="AN138" s="1" t="s">
        <v>0</v>
      </c>
      <c r="AO138" s="1" t="s">
        <v>0</v>
      </c>
      <c r="AP138" s="1" t="s">
        <v>0</v>
      </c>
      <c r="AQ138" s="1" t="s">
        <v>0</v>
      </c>
      <c r="AR138" s="1" t="s">
        <v>0</v>
      </c>
      <c r="AS138" s="1" t="s">
        <v>0</v>
      </c>
      <c r="AT138" s="1" t="s">
        <v>0</v>
      </c>
      <c r="AU138" s="1" t="s">
        <v>0</v>
      </c>
      <c r="AV138" s="1" t="s">
        <v>0</v>
      </c>
      <c r="AW138" s="1" t="s">
        <v>0</v>
      </c>
      <c r="AX138" s="1" t="s">
        <v>0</v>
      </c>
      <c r="AY138" s="1" t="s">
        <v>0</v>
      </c>
      <c r="AZ138" s="1" t="s">
        <v>0</v>
      </c>
      <c r="BA138" s="1" t="s">
        <v>0</v>
      </c>
      <c r="BB138" s="1" t="s">
        <v>0</v>
      </c>
      <c r="BC138" s="1" t="s">
        <v>0</v>
      </c>
      <c r="BD138" s="1" t="s">
        <v>0</v>
      </c>
      <c r="BE138" s="1" t="s">
        <v>0</v>
      </c>
      <c r="BF138" s="1" t="s">
        <v>0</v>
      </c>
      <c r="BG138" s="1" t="s">
        <v>0</v>
      </c>
      <c r="BH138" s="1" t="s">
        <v>0</v>
      </c>
      <c r="BI138" s="1" t="s">
        <v>0</v>
      </c>
      <c r="BJ138" s="1" t="s">
        <v>0</v>
      </c>
      <c r="BK138" s="1" t="s">
        <v>0</v>
      </c>
      <c r="BL138" s="1" t="s">
        <v>0</v>
      </c>
      <c r="BM138" s="1" t="s">
        <v>0</v>
      </c>
      <c r="BN138" s="1" t="s">
        <v>0</v>
      </c>
      <c r="BO138" s="1" t="s">
        <v>0</v>
      </c>
      <c r="BP138" s="1" t="s">
        <v>0</v>
      </c>
      <c r="BQ138" s="1" t="s">
        <v>0</v>
      </c>
      <c r="BR138" s="1" t="s">
        <v>0</v>
      </c>
      <c r="BS138" s="1" t="s">
        <v>0</v>
      </c>
      <c r="BT138" s="1" t="s">
        <v>0</v>
      </c>
      <c r="BU138" s="1" t="s">
        <v>0</v>
      </c>
      <c r="BV138" s="1" t="s">
        <v>0</v>
      </c>
      <c r="BW138" s="1" t="s">
        <v>0</v>
      </c>
      <c r="BX138" s="1" t="s">
        <v>0</v>
      </c>
      <c r="BY138" s="1" t="s">
        <v>0</v>
      </c>
      <c r="BZ138" s="1" t="s">
        <v>0</v>
      </c>
      <c r="CA138" s="1" t="s">
        <v>0</v>
      </c>
      <c r="CB138" s="1" t="s">
        <v>0</v>
      </c>
      <c r="CC138" s="1" t="s">
        <v>0</v>
      </c>
      <c r="CD138" s="1" t="s">
        <v>0</v>
      </c>
      <c r="CE138" s="1" t="s">
        <v>0</v>
      </c>
      <c r="CF138" s="1" t="s">
        <v>0</v>
      </c>
      <c r="CG138" s="1" t="s">
        <v>0</v>
      </c>
      <c r="CH138" s="1" t="s">
        <v>0</v>
      </c>
      <c r="CI138" s="1" t="s">
        <v>0</v>
      </c>
      <c r="CJ138" s="1" t="s">
        <v>0</v>
      </c>
      <c r="CK138" s="1" t="s">
        <v>0</v>
      </c>
      <c r="CL138" s="1" t="s">
        <v>0</v>
      </c>
      <c r="CM138" s="1" t="s">
        <v>0</v>
      </c>
      <c r="CN138" s="1" t="s">
        <v>0</v>
      </c>
      <c r="CO138" s="1" t="s">
        <v>0</v>
      </c>
      <c r="CP138" s="1" t="s">
        <v>0</v>
      </c>
      <c r="CQ138" s="1" t="s">
        <v>0</v>
      </c>
      <c r="CR138" s="1" t="s">
        <v>0</v>
      </c>
      <c r="CS138" s="1" t="s">
        <v>0</v>
      </c>
      <c r="CT138" s="1" t="s">
        <v>0</v>
      </c>
      <c r="CU138" s="1" t="s">
        <v>0</v>
      </c>
      <c r="CV138" s="1" t="s">
        <v>0</v>
      </c>
      <c r="CW138" s="1" t="s">
        <v>0</v>
      </c>
      <c r="CX138" s="1" t="s">
        <v>0</v>
      </c>
      <c r="CY138" s="1" t="s">
        <v>0</v>
      </c>
      <c r="CZ138" s="1" t="s">
        <v>0</v>
      </c>
      <c r="DA138" s="1" t="s">
        <v>0</v>
      </c>
      <c r="DB138" s="1" t="s">
        <v>0</v>
      </c>
      <c r="DC138" s="1" t="s">
        <v>0</v>
      </c>
      <c r="DD138" s="1" t="s">
        <v>0</v>
      </c>
      <c r="DE138" s="1" t="s">
        <v>0</v>
      </c>
      <c r="DF138" s="1" t="s">
        <v>0</v>
      </c>
      <c r="DG138" s="1" t="s">
        <v>0</v>
      </c>
      <c r="DH138" s="1" t="s">
        <v>0</v>
      </c>
      <c r="DI138" s="1" t="s">
        <v>0</v>
      </c>
      <c r="DJ138" s="1" t="s">
        <v>0</v>
      </c>
      <c r="DK138" s="1" t="s">
        <v>0</v>
      </c>
      <c r="DL138" s="1" t="s">
        <v>0</v>
      </c>
      <c r="DM138" s="1" t="s">
        <v>0</v>
      </c>
      <c r="DN138" s="1" t="s">
        <v>0</v>
      </c>
      <c r="DO138" s="1" t="s">
        <v>0</v>
      </c>
      <c r="DP138" s="1" t="s">
        <v>0</v>
      </c>
      <c r="DQ138" s="1" t="s">
        <v>0</v>
      </c>
      <c r="DR138" s="1" t="s">
        <v>0</v>
      </c>
      <c r="DS138" s="1" t="s">
        <v>0</v>
      </c>
      <c r="DT138" s="1" t="s">
        <v>0</v>
      </c>
      <c r="DU138" s="1" t="s">
        <v>0</v>
      </c>
      <c r="DV138" s="1" t="s">
        <v>0</v>
      </c>
      <c r="DW138" s="1" t="s">
        <v>0</v>
      </c>
      <c r="DX138" s="1" t="s">
        <v>0</v>
      </c>
      <c r="DY138" s="1" t="s">
        <v>0</v>
      </c>
      <c r="DZ138" s="1" t="s">
        <v>0</v>
      </c>
      <c r="EA138" s="1" t="s">
        <v>0</v>
      </c>
      <c r="EB138" s="1" t="s">
        <v>0</v>
      </c>
      <c r="EC138" s="1" t="s">
        <v>0</v>
      </c>
      <c r="ED138" s="1" t="s">
        <v>0</v>
      </c>
      <c r="EE138" s="1" t="s">
        <v>0</v>
      </c>
      <c r="EF138" s="1" t="s">
        <v>0</v>
      </c>
      <c r="EG138" s="1" t="s">
        <v>0</v>
      </c>
      <c r="EH138" s="1" t="s">
        <v>0</v>
      </c>
      <c r="EI138" s="1" t="s">
        <v>0</v>
      </c>
      <c r="EJ138" s="1" t="s">
        <v>0</v>
      </c>
      <c r="EK138" s="1" t="s">
        <v>0</v>
      </c>
      <c r="EL138" s="1" t="s">
        <v>0</v>
      </c>
      <c r="EM138" s="1" t="s">
        <v>0</v>
      </c>
      <c r="EN138" s="1" t="s">
        <v>0</v>
      </c>
      <c r="EO138" s="1" t="s">
        <v>0</v>
      </c>
      <c r="EP138" s="1" t="s">
        <v>0</v>
      </c>
      <c r="EQ138" s="1" t="s">
        <v>0</v>
      </c>
      <c r="ER138" s="1" t="s">
        <v>0</v>
      </c>
      <c r="ES138" s="1" t="s">
        <v>0</v>
      </c>
      <c r="ET138" s="1" t="s">
        <v>0</v>
      </c>
      <c r="EU138" s="1" t="s">
        <v>0</v>
      </c>
      <c r="EV138" s="1" t="s">
        <v>0</v>
      </c>
      <c r="EW138" s="1" t="s">
        <v>0</v>
      </c>
      <c r="EX138" s="1" t="s">
        <v>0</v>
      </c>
      <c r="EY138" s="1" t="s">
        <v>0</v>
      </c>
      <c r="EZ138" s="1" t="s">
        <v>0</v>
      </c>
      <c r="FA138" s="1" t="s">
        <v>0</v>
      </c>
      <c r="FB138" s="1" t="s">
        <v>0</v>
      </c>
      <c r="FC138" s="1" t="s">
        <v>0</v>
      </c>
      <c r="FD138" s="1" t="s">
        <v>0</v>
      </c>
      <c r="FE138" s="1" t="s">
        <v>0</v>
      </c>
      <c r="FF138" s="1" t="s">
        <v>0</v>
      </c>
      <c r="FG138" s="1" t="s">
        <v>0</v>
      </c>
      <c r="FH138" s="1" t="s">
        <v>0</v>
      </c>
      <c r="FI138" s="1" t="s">
        <v>0</v>
      </c>
      <c r="FJ138" s="1" t="s">
        <v>0</v>
      </c>
      <c r="FK138" s="1" t="s">
        <v>0</v>
      </c>
      <c r="FL138" s="1" t="s">
        <v>0</v>
      </c>
      <c r="FM138" s="1" t="s">
        <v>0</v>
      </c>
      <c r="FN138" s="1" t="s">
        <v>0</v>
      </c>
      <c r="FO138" s="1" t="s">
        <v>0</v>
      </c>
      <c r="FP138" s="1" t="s">
        <v>0</v>
      </c>
      <c r="FQ138" s="1" t="s">
        <v>0</v>
      </c>
      <c r="FR138" s="1" t="s">
        <v>0</v>
      </c>
      <c r="FS138" s="1" t="s">
        <v>0</v>
      </c>
      <c r="FT138" s="1" t="s">
        <v>0</v>
      </c>
      <c r="FU138" s="1" t="s">
        <v>0</v>
      </c>
      <c r="FV138" s="1" t="s">
        <v>0</v>
      </c>
      <c r="FW138" s="1" t="s">
        <v>0</v>
      </c>
      <c r="FX138" s="1" t="s">
        <v>0</v>
      </c>
      <c r="FY138" s="1" t="s">
        <v>0</v>
      </c>
      <c r="FZ138" s="1" t="s">
        <v>0</v>
      </c>
      <c r="GA138" s="1" t="s">
        <v>0</v>
      </c>
      <c r="GB138" s="1" t="s">
        <v>0</v>
      </c>
      <c r="GC138" s="1" t="s">
        <v>0</v>
      </c>
      <c r="GD138" s="1" t="s">
        <v>0</v>
      </c>
      <c r="GE138" s="1" t="s">
        <v>0</v>
      </c>
      <c r="GF138" s="1" t="s">
        <v>0</v>
      </c>
      <c r="GG138" s="1" t="s">
        <v>0</v>
      </c>
      <c r="GH138" s="1" t="s">
        <v>0</v>
      </c>
      <c r="GI138" s="1" t="s">
        <v>0</v>
      </c>
      <c r="GJ138" s="1" t="s">
        <v>0</v>
      </c>
      <c r="GK138" s="1" t="s">
        <v>0</v>
      </c>
      <c r="GL138" s="1" t="s">
        <v>0</v>
      </c>
      <c r="GM138" s="1" t="s">
        <v>0</v>
      </c>
      <c r="GN138" s="1" t="s">
        <v>0</v>
      </c>
      <c r="GO138" s="1" t="s">
        <v>0</v>
      </c>
      <c r="GP138" s="1" t="s">
        <v>0</v>
      </c>
      <c r="GQ138" s="1" t="s">
        <v>0</v>
      </c>
      <c r="GR138" s="1" t="s">
        <v>0</v>
      </c>
      <c r="GS138" s="1" t="s">
        <v>0</v>
      </c>
      <c r="GT138" s="1" t="s">
        <v>0</v>
      </c>
      <c r="GU138" s="1" t="s">
        <v>0</v>
      </c>
      <c r="GV138" s="1" t="s">
        <v>0</v>
      </c>
      <c r="GW138" s="1" t="s">
        <v>0</v>
      </c>
      <c r="GX138" s="1" t="s">
        <v>0</v>
      </c>
      <c r="GY138" s="1" t="s">
        <v>0</v>
      </c>
      <c r="GZ138" s="1" t="s">
        <v>0</v>
      </c>
      <c r="HA138" s="1" t="s">
        <v>0</v>
      </c>
      <c r="HB138" s="1" t="s">
        <v>0</v>
      </c>
      <c r="HC138" s="1" t="s">
        <v>0</v>
      </c>
      <c r="HD138" s="1" t="s">
        <v>0</v>
      </c>
      <c r="HE138" s="1" t="s">
        <v>0</v>
      </c>
      <c r="HF138" s="1" t="s">
        <v>0</v>
      </c>
      <c r="HG138" s="1" t="s">
        <v>0</v>
      </c>
      <c r="HH138" s="1" t="s">
        <v>0</v>
      </c>
      <c r="HI138" s="1" t="s">
        <v>0</v>
      </c>
      <c r="HJ138" s="1" t="s">
        <v>0</v>
      </c>
      <c r="HK138" s="1" t="s">
        <v>0</v>
      </c>
      <c r="HL138" s="1" t="s">
        <v>0</v>
      </c>
      <c r="HM138" s="1" t="s">
        <v>0</v>
      </c>
      <c r="HN138" s="1" t="s">
        <v>0</v>
      </c>
      <c r="HO138" s="1" t="s">
        <v>0</v>
      </c>
      <c r="HP138" s="1" t="s">
        <v>0</v>
      </c>
      <c r="HQ138" s="1" t="s">
        <v>0</v>
      </c>
      <c r="HR138" s="1" t="s">
        <v>0</v>
      </c>
      <c r="HS138" s="1" t="s">
        <v>0</v>
      </c>
      <c r="HT138" s="1" t="s">
        <v>0</v>
      </c>
      <c r="HU138" s="1" t="s">
        <v>0</v>
      </c>
      <c r="HV138" s="1" t="s">
        <v>0</v>
      </c>
      <c r="HW138" s="1" t="s">
        <v>0</v>
      </c>
      <c r="HX138" s="1" t="s">
        <v>0</v>
      </c>
      <c r="HY138" s="1" t="s">
        <v>0</v>
      </c>
      <c r="HZ138" s="1" t="s">
        <v>0</v>
      </c>
      <c r="IA138" s="1" t="s">
        <v>0</v>
      </c>
      <c r="IB138" s="1" t="s">
        <v>0</v>
      </c>
      <c r="IC138" s="1" t="s">
        <v>0</v>
      </c>
      <c r="ID138" s="1" t="s">
        <v>0</v>
      </c>
      <c r="IE138" s="1" t="s">
        <v>0</v>
      </c>
      <c r="IF138" s="1" t="s">
        <v>0</v>
      </c>
      <c r="IG138" s="1" t="s">
        <v>0</v>
      </c>
      <c r="IH138" s="1" t="s">
        <v>0</v>
      </c>
      <c r="II138" s="1" t="s">
        <v>0</v>
      </c>
    </row>
    <row r="139" spans="1:243" x14ac:dyDescent="0.25">
      <c r="A139" s="1" t="s">
        <v>1771</v>
      </c>
      <c r="B139" s="4" t="s">
        <v>623</v>
      </c>
      <c r="C139" s="4" t="s">
        <v>624</v>
      </c>
      <c r="D139" s="35">
        <v>509867.94947310199</v>
      </c>
      <c r="E139" s="35">
        <v>383794.05978393398</v>
      </c>
      <c r="F139" s="35">
        <v>688942.13437494205</v>
      </c>
      <c r="G139" s="35">
        <v>536431.21593084396</v>
      </c>
      <c r="H139" s="35">
        <v>1116074.2598502301</v>
      </c>
      <c r="I139" s="35">
        <v>481439.53143830103</v>
      </c>
      <c r="J139" s="35">
        <v>1191987.0586850501</v>
      </c>
      <c r="K139" s="35">
        <v>450360.58831745398</v>
      </c>
      <c r="L139" s="35">
        <v>473601.90625271498</v>
      </c>
      <c r="M139" s="35">
        <v>925574.28281608794</v>
      </c>
      <c r="N139" s="1">
        <v>641785.04862973199</v>
      </c>
      <c r="O139" s="1">
        <v>703151.11278531002</v>
      </c>
      <c r="P139" s="1">
        <v>374199.96164376399</v>
      </c>
      <c r="Q139" s="1">
        <v>691217.58030562301</v>
      </c>
      <c r="R139" s="1">
        <v>686811.14016798895</v>
      </c>
      <c r="S139" s="1">
        <v>439632.25330933498</v>
      </c>
      <c r="T139" s="1">
        <v>609603.24009546905</v>
      </c>
      <c r="U139" s="1">
        <v>475770.07872890902</v>
      </c>
      <c r="V139" s="1">
        <v>330977.446622841</v>
      </c>
      <c r="W139" s="1">
        <v>679944.32168890303</v>
      </c>
      <c r="X139" s="1">
        <v>1006903.5877147201</v>
      </c>
      <c r="Y139" s="1">
        <v>471211.93458682799</v>
      </c>
      <c r="Z139" s="1">
        <v>807975.86776494596</v>
      </c>
      <c r="AA139" s="1">
        <v>674699.65474237397</v>
      </c>
      <c r="AB139" s="1">
        <v>451042.51758427499</v>
      </c>
      <c r="AC139" s="1">
        <v>450038.509818736</v>
      </c>
      <c r="AD139" s="1">
        <v>237488.505613163</v>
      </c>
      <c r="AE139" s="1">
        <v>675041.39131097903</v>
      </c>
      <c r="AF139" s="1">
        <v>497374.42896670097</v>
      </c>
      <c r="AG139" s="1">
        <v>571358.38140284899</v>
      </c>
      <c r="AH139" s="1">
        <v>321344.82555722003</v>
      </c>
      <c r="AI139" s="1">
        <v>447317.670137971</v>
      </c>
      <c r="AJ139" s="1">
        <v>634736.85161770403</v>
      </c>
      <c r="AK139" s="1">
        <v>531755.89333291899</v>
      </c>
      <c r="AL139" s="1">
        <v>351373.536897048</v>
      </c>
      <c r="AM139" s="1">
        <v>319138.42941824201</v>
      </c>
      <c r="AN139" s="1">
        <v>318782.058593305</v>
      </c>
      <c r="AO139" s="1">
        <v>761804.86133222003</v>
      </c>
      <c r="AP139" s="1">
        <v>228110.98198280699</v>
      </c>
      <c r="AQ139" s="1">
        <v>479628.883512609</v>
      </c>
      <c r="AR139" s="1">
        <v>349308.41330514802</v>
      </c>
      <c r="AS139" s="1">
        <v>167909.84925451799</v>
      </c>
      <c r="AT139" s="1">
        <v>246859.163850504</v>
      </c>
      <c r="AU139" s="1">
        <v>587164.75328501698</v>
      </c>
      <c r="AV139" s="1">
        <v>295503.21146501799</v>
      </c>
      <c r="AW139" s="1">
        <v>223888.75398764099</v>
      </c>
      <c r="AX139" s="1">
        <v>659104.59317677096</v>
      </c>
      <c r="AY139" s="1">
        <v>634981.33962312795</v>
      </c>
      <c r="AZ139" s="1">
        <v>324961.275102933</v>
      </c>
      <c r="BA139" s="1">
        <v>309088.52208840998</v>
      </c>
      <c r="BB139" s="1">
        <v>213429.97754661</v>
      </c>
      <c r="BC139" s="1">
        <v>302857.55252381501</v>
      </c>
      <c r="BD139" s="1">
        <v>260854.73724309899</v>
      </c>
      <c r="BE139" s="1">
        <v>471568.95366095501</v>
      </c>
      <c r="BF139" s="1">
        <v>358924.68194377999</v>
      </c>
      <c r="BG139" s="1">
        <v>234691.40662726201</v>
      </c>
      <c r="BH139" s="1">
        <v>467802.674810761</v>
      </c>
      <c r="BI139" s="1">
        <v>356322.52589001402</v>
      </c>
      <c r="BJ139" s="1">
        <v>313269.50975714199</v>
      </c>
      <c r="BK139" s="1">
        <v>688295.125482962</v>
      </c>
      <c r="BL139" s="1">
        <v>338660.61533001199</v>
      </c>
      <c r="BM139" s="1">
        <v>338924.18871174398</v>
      </c>
      <c r="BN139" s="1">
        <v>1033324.9998963</v>
      </c>
      <c r="BO139" s="1">
        <v>315583.05063066201</v>
      </c>
      <c r="BP139" s="1">
        <v>224365.35735962601</v>
      </c>
      <c r="BQ139" s="1">
        <v>393347.22253987298</v>
      </c>
      <c r="BR139" s="1">
        <v>444293.04788267298</v>
      </c>
      <c r="BS139" s="1">
        <v>368249.531464261</v>
      </c>
      <c r="BT139" s="1">
        <v>390830.97690458101</v>
      </c>
      <c r="BU139" s="1">
        <v>256130.17137628901</v>
      </c>
      <c r="BV139" s="1">
        <v>259222.458047124</v>
      </c>
      <c r="BW139" s="1">
        <v>495306.900247054</v>
      </c>
      <c r="BX139" s="1">
        <v>500317.85412572097</v>
      </c>
      <c r="BY139" s="1">
        <v>205599.90828115499</v>
      </c>
      <c r="BZ139" s="1">
        <v>419063.022354713</v>
      </c>
      <c r="CA139" s="1">
        <v>438652.99497848802</v>
      </c>
      <c r="CB139" s="1">
        <v>366082.90161570697</v>
      </c>
      <c r="CC139" s="1">
        <v>228820.25110480099</v>
      </c>
      <c r="CD139" s="1">
        <v>313800.82954756799</v>
      </c>
      <c r="CE139" s="1">
        <v>386139.74752247502</v>
      </c>
      <c r="CF139" s="1">
        <v>437772.54529171699</v>
      </c>
      <c r="CG139" s="1">
        <v>333677.98188825097</v>
      </c>
      <c r="CH139" s="1">
        <v>398353.47133647301</v>
      </c>
      <c r="CI139" s="1">
        <v>688226.15855259902</v>
      </c>
      <c r="CJ139" s="1">
        <v>393013.75782857899</v>
      </c>
      <c r="CK139" s="1">
        <v>410406.84244662698</v>
      </c>
      <c r="CL139" s="1">
        <v>519491.59670775803</v>
      </c>
      <c r="CM139" s="1">
        <v>565497.16545035504</v>
      </c>
      <c r="CN139" s="1">
        <v>370444.82130099501</v>
      </c>
      <c r="CO139" s="1">
        <v>418391.15272144502</v>
      </c>
      <c r="CP139" s="1">
        <v>339036.84758338297</v>
      </c>
      <c r="CQ139" s="1">
        <v>736351.12533222395</v>
      </c>
      <c r="CR139" s="1">
        <v>551531.46297640703</v>
      </c>
      <c r="CS139" s="1">
        <v>782416.18061760801</v>
      </c>
      <c r="CT139" s="1">
        <v>313831.25452191097</v>
      </c>
      <c r="CU139" s="1">
        <v>268607.73807258502</v>
      </c>
      <c r="CV139" s="1">
        <v>427871.11203639599</v>
      </c>
      <c r="CW139" s="1">
        <v>882142.25886520697</v>
      </c>
      <c r="CX139" s="1">
        <v>455006.06936043402</v>
      </c>
      <c r="CY139" s="1">
        <v>469850.64635410003</v>
      </c>
      <c r="CZ139" s="1">
        <v>418373.28738245502</v>
      </c>
      <c r="DA139" s="1">
        <v>249836.449461699</v>
      </c>
      <c r="DB139" s="1">
        <v>423478.91433221602</v>
      </c>
      <c r="DC139" s="1">
        <v>470645.30910659401</v>
      </c>
      <c r="DD139" s="1">
        <v>442440.470813244</v>
      </c>
      <c r="DE139" s="1">
        <v>558752.59553477995</v>
      </c>
      <c r="DF139" s="1">
        <v>786832.93339472602</v>
      </c>
      <c r="DG139" s="1">
        <v>328304.53141174099</v>
      </c>
      <c r="DH139" s="1">
        <v>225036.47022740101</v>
      </c>
      <c r="DI139" s="1">
        <v>385860.92500147398</v>
      </c>
      <c r="DJ139" s="1">
        <v>1243520.3716182299</v>
      </c>
      <c r="DK139" s="1">
        <v>281003.829236146</v>
      </c>
      <c r="DL139" s="1">
        <v>343978.49227593298</v>
      </c>
      <c r="DM139" s="1">
        <v>225956.03765613999</v>
      </c>
      <c r="DN139" s="1">
        <v>521312.76322547201</v>
      </c>
      <c r="DO139" s="1">
        <v>328275.708686397</v>
      </c>
      <c r="DP139" s="1">
        <v>447677.72895765601</v>
      </c>
      <c r="DQ139" s="1">
        <v>1002811.6763356701</v>
      </c>
      <c r="DR139" s="1">
        <v>194055.26163081999</v>
      </c>
      <c r="DS139" s="1">
        <v>642551.91073818295</v>
      </c>
      <c r="DT139" s="1">
        <v>302539.53911903099</v>
      </c>
      <c r="DU139" s="1">
        <v>522362.40385901101</v>
      </c>
      <c r="DV139" s="1">
        <v>222019.599128514</v>
      </c>
      <c r="DW139" s="1">
        <v>478026.62236953998</v>
      </c>
      <c r="DX139" s="1">
        <v>305661.68251568603</v>
      </c>
      <c r="DY139" s="1">
        <v>241473.56201949899</v>
      </c>
      <c r="DZ139" s="1">
        <v>396749.564366657</v>
      </c>
      <c r="EA139" s="1">
        <v>416895.03625904501</v>
      </c>
      <c r="EB139" s="1">
        <v>465077.07207562798</v>
      </c>
      <c r="EC139" s="1">
        <v>384515.73925592803</v>
      </c>
      <c r="ED139" s="1">
        <v>608237.02824285906</v>
      </c>
      <c r="EE139" s="1">
        <v>301629.76459309499</v>
      </c>
      <c r="EF139" s="1">
        <v>297445.60446361703</v>
      </c>
      <c r="EG139" s="1">
        <v>687541.985375116</v>
      </c>
      <c r="EH139" s="1">
        <v>276116.28568199498</v>
      </c>
      <c r="EI139" s="1">
        <v>490171.54914900701</v>
      </c>
      <c r="EJ139" s="1">
        <v>317077.94231025502</v>
      </c>
      <c r="EK139" s="1">
        <v>250586.16314969401</v>
      </c>
      <c r="EL139" s="1">
        <v>334795.71372184099</v>
      </c>
      <c r="EM139" s="1">
        <v>412698.090118183</v>
      </c>
      <c r="EN139" s="1">
        <v>346738.62414885598</v>
      </c>
      <c r="EO139" s="1">
        <v>270554.46081128903</v>
      </c>
      <c r="EP139" s="1">
        <v>425956.39989668701</v>
      </c>
      <c r="EQ139" s="1">
        <v>344872.60937947599</v>
      </c>
      <c r="ER139" s="1">
        <v>761081.63740290795</v>
      </c>
      <c r="ES139" s="1">
        <v>226437.07298507501</v>
      </c>
      <c r="ET139" s="1">
        <v>490528.81441678898</v>
      </c>
      <c r="EU139" s="1">
        <v>478947.10897871701</v>
      </c>
      <c r="EV139" s="1">
        <v>460269.95017320599</v>
      </c>
      <c r="EW139" s="1">
        <v>263319.16194608598</v>
      </c>
      <c r="EX139" s="1">
        <v>371085.70360111998</v>
      </c>
      <c r="EY139" s="1">
        <v>518864.80475409201</v>
      </c>
      <c r="EZ139" s="1">
        <v>181726.56810604801</v>
      </c>
      <c r="FA139" s="1">
        <v>329115.22182466497</v>
      </c>
      <c r="FB139" s="1">
        <v>401715.80134073598</v>
      </c>
      <c r="FC139" s="1">
        <v>256975.920405032</v>
      </c>
      <c r="FD139" s="1">
        <v>400062.88033715897</v>
      </c>
      <c r="FE139" s="1">
        <v>450519.92783048301</v>
      </c>
      <c r="FF139" s="1">
        <v>293048.12172481703</v>
      </c>
      <c r="FG139" s="1">
        <v>396303.698902948</v>
      </c>
      <c r="FH139" s="1">
        <v>293145.46029519598</v>
      </c>
      <c r="FI139" s="1">
        <v>265046.81443347898</v>
      </c>
      <c r="FJ139" s="1">
        <v>176859.85293573799</v>
      </c>
      <c r="FK139" s="1">
        <v>269578.06957617903</v>
      </c>
      <c r="FL139" s="1">
        <v>164398.740544375</v>
      </c>
      <c r="FM139" s="1">
        <v>280990.36255433998</v>
      </c>
      <c r="FN139" s="1">
        <v>227040.61707999601</v>
      </c>
      <c r="FO139" s="1">
        <v>186511.73659913501</v>
      </c>
      <c r="FP139" s="1">
        <v>265471.77875710902</v>
      </c>
      <c r="FQ139" s="1">
        <v>140444.193564577</v>
      </c>
      <c r="FR139" s="1">
        <v>124956.81144669</v>
      </c>
      <c r="FS139" s="1">
        <v>208619.667478282</v>
      </c>
      <c r="FT139" s="1">
        <v>172344.01458852901</v>
      </c>
      <c r="FU139" s="1">
        <v>72951.899068343904</v>
      </c>
      <c r="FV139" s="1">
        <v>276958.22171391902</v>
      </c>
      <c r="FW139" s="1">
        <v>155383.524930135</v>
      </c>
      <c r="FX139" s="1">
        <v>199093.400112692</v>
      </c>
      <c r="FY139" s="1">
        <v>245835.931962545</v>
      </c>
      <c r="FZ139" s="1">
        <v>143778.82444431999</v>
      </c>
      <c r="GA139" s="1">
        <v>271457.15018031502</v>
      </c>
      <c r="GB139" s="1">
        <v>284619.53422050102</v>
      </c>
      <c r="GC139" s="1">
        <v>269061.45562114601</v>
      </c>
      <c r="GD139" s="1">
        <v>250242.30060437199</v>
      </c>
      <c r="GE139" s="1">
        <v>396518.31735109398</v>
      </c>
      <c r="GF139" s="1">
        <v>138663.17842901</v>
      </c>
      <c r="GG139" s="1">
        <v>244615.95530586201</v>
      </c>
      <c r="GH139" s="1">
        <v>129097.47610316001</v>
      </c>
      <c r="GI139" s="1">
        <v>216793.90584096799</v>
      </c>
      <c r="GJ139" s="1">
        <v>187704.66462856799</v>
      </c>
      <c r="GK139" s="1">
        <v>307828.19611012598</v>
      </c>
      <c r="GL139" s="1">
        <v>157177.31539568701</v>
      </c>
      <c r="GM139" s="1">
        <v>193575.339246691</v>
      </c>
      <c r="GN139" s="1">
        <v>310131.49676394899</v>
      </c>
      <c r="GO139" s="1">
        <v>138848.621542557</v>
      </c>
      <c r="GP139" s="1">
        <v>308435.353990748</v>
      </c>
      <c r="GQ139" s="1">
        <v>312931.67515460699</v>
      </c>
      <c r="GR139" s="1">
        <v>152031.16258098799</v>
      </c>
      <c r="GS139" s="1">
        <v>176579.97191286899</v>
      </c>
      <c r="GT139" s="1">
        <v>106950.639335514</v>
      </c>
      <c r="GU139" s="1">
        <v>139365.84591326001</v>
      </c>
      <c r="GV139" s="1">
        <v>211762.57447680799</v>
      </c>
      <c r="GW139" s="1">
        <v>412194.88726349903</v>
      </c>
      <c r="GX139" s="1">
        <v>118416.737155565</v>
      </c>
      <c r="GY139" s="1">
        <v>546929.24512711295</v>
      </c>
      <c r="GZ139" s="1">
        <v>166198.82117602101</v>
      </c>
      <c r="HA139" s="1">
        <v>189894.342212872</v>
      </c>
      <c r="HB139" s="1">
        <v>150295.052512119</v>
      </c>
      <c r="HC139" s="1">
        <v>159312.85746270401</v>
      </c>
      <c r="HD139" s="1">
        <v>346685.80097640102</v>
      </c>
      <c r="HE139" s="1">
        <v>109422.851983834</v>
      </c>
      <c r="HF139" s="1">
        <v>117759.22825731301</v>
      </c>
      <c r="HG139" s="1">
        <v>101817.645900344</v>
      </c>
      <c r="HH139" s="1">
        <v>88463.289052881999</v>
      </c>
      <c r="HI139" s="1">
        <v>393079.31573342503</v>
      </c>
      <c r="HJ139" s="1">
        <v>111132.688989396</v>
      </c>
      <c r="HK139" s="1">
        <v>176812.25729573899</v>
      </c>
      <c r="HL139" s="1">
        <v>171426.282922427</v>
      </c>
      <c r="HM139" s="1">
        <v>113810.414961324</v>
      </c>
      <c r="HN139" s="1">
        <v>120054.569672641</v>
      </c>
      <c r="HO139" s="1">
        <v>330803.58012351498</v>
      </c>
      <c r="HP139" s="1">
        <v>126969.258431123</v>
      </c>
      <c r="HQ139" s="1">
        <v>224441.61642416901</v>
      </c>
      <c r="HR139" s="1">
        <v>136482.21633344001</v>
      </c>
      <c r="HS139" s="1">
        <v>133186.574218992</v>
      </c>
      <c r="HT139" s="1">
        <v>68473.486633905806</v>
      </c>
      <c r="HU139" s="1">
        <v>81079.425463629494</v>
      </c>
      <c r="HV139" s="1">
        <v>49523.021225462202</v>
      </c>
      <c r="HW139" s="1">
        <v>85594.606754822802</v>
      </c>
      <c r="HX139" s="1">
        <v>95716.420919195094</v>
      </c>
      <c r="HY139" s="1">
        <v>135236.30035009599</v>
      </c>
      <c r="HZ139" s="1">
        <v>190989.41614895299</v>
      </c>
      <c r="IA139" s="1">
        <v>263564.00254902698</v>
      </c>
      <c r="IB139" s="1">
        <v>59012.947548971701</v>
      </c>
      <c r="IC139" s="1">
        <v>138961.61199318699</v>
      </c>
      <c r="ID139" s="1">
        <v>119141.259685568</v>
      </c>
      <c r="IE139" s="1">
        <v>95615.658544491496</v>
      </c>
      <c r="IF139" s="1">
        <v>203050.02585477501</v>
      </c>
      <c r="IG139" s="1">
        <v>104596.993800834</v>
      </c>
      <c r="IH139" s="1">
        <v>129644.177156834</v>
      </c>
      <c r="II139" s="1">
        <v>228898.08647683499</v>
      </c>
    </row>
    <row r="140" spans="1:243" x14ac:dyDescent="0.25">
      <c r="A140" s="1" t="s">
        <v>1772</v>
      </c>
      <c r="B140" s="4" t="s">
        <v>628</v>
      </c>
      <c r="C140" s="4" t="s">
        <v>629</v>
      </c>
      <c r="D140" s="35">
        <v>53151.545384480502</v>
      </c>
      <c r="E140" s="35">
        <v>61599.002533770297</v>
      </c>
      <c r="F140" s="35">
        <v>70131.087293417106</v>
      </c>
      <c r="G140" s="35">
        <v>29062.128765375801</v>
      </c>
      <c r="H140" s="35">
        <v>26443.828516709698</v>
      </c>
      <c r="I140" s="35">
        <v>33389.162282337798</v>
      </c>
      <c r="J140" s="35">
        <v>197022.618047216</v>
      </c>
      <c r="K140" s="35">
        <v>56883.316956087299</v>
      </c>
      <c r="L140" s="35">
        <v>46242.7829612274</v>
      </c>
      <c r="M140" s="35">
        <v>146854.163610955</v>
      </c>
      <c r="N140" s="1">
        <v>142663.01458402601</v>
      </c>
      <c r="O140" s="1">
        <v>48493.807175904301</v>
      </c>
      <c r="P140" s="1">
        <v>57833.5656510669</v>
      </c>
      <c r="Q140" s="1">
        <v>67011.670770596102</v>
      </c>
      <c r="R140" s="1">
        <v>62485.503430826502</v>
      </c>
      <c r="S140" s="1">
        <v>21518.8995461903</v>
      </c>
      <c r="T140" s="1">
        <v>66091.665538565605</v>
      </c>
      <c r="U140" s="1">
        <v>31544.508511793101</v>
      </c>
      <c r="V140" s="1">
        <v>67205.037236033299</v>
      </c>
      <c r="W140" s="1">
        <v>64779.447317959501</v>
      </c>
      <c r="X140" s="1">
        <v>67292.367542953201</v>
      </c>
      <c r="Y140" s="1">
        <v>25053.847513961398</v>
      </c>
      <c r="Z140" s="1">
        <v>28773.295202569599</v>
      </c>
      <c r="AA140" s="1">
        <v>122467.934895186</v>
      </c>
      <c r="AB140" s="1">
        <v>38912.247168567897</v>
      </c>
      <c r="AC140" s="1">
        <v>14072.740968034001</v>
      </c>
      <c r="AD140" s="1">
        <v>39007.814415110399</v>
      </c>
      <c r="AE140" s="1">
        <v>32312.650412093</v>
      </c>
      <c r="AF140" s="1">
        <v>26267.474001626899</v>
      </c>
      <c r="AG140" s="1">
        <v>84790.753768796494</v>
      </c>
      <c r="AH140" s="1">
        <v>30961.386996172299</v>
      </c>
      <c r="AI140" s="1">
        <v>61065.565869753496</v>
      </c>
      <c r="AJ140" s="1">
        <v>32630.553394254199</v>
      </c>
      <c r="AK140" s="1">
        <v>45797.965005603503</v>
      </c>
      <c r="AL140" s="1">
        <v>62826.848124953503</v>
      </c>
      <c r="AM140" s="1">
        <v>23277.7682818551</v>
      </c>
      <c r="AN140" s="1">
        <v>30300.272835415301</v>
      </c>
      <c r="AO140" s="1">
        <v>55051.288613745499</v>
      </c>
      <c r="AP140" s="1">
        <v>23300.578092575601</v>
      </c>
      <c r="AQ140" s="1">
        <v>50355.209329555299</v>
      </c>
      <c r="AR140" s="1">
        <v>30559.5672767789</v>
      </c>
      <c r="AS140" s="1">
        <v>56838.617548480201</v>
      </c>
      <c r="AT140" s="1">
        <v>24534.583704222499</v>
      </c>
      <c r="AU140" s="1">
        <v>72598.770769911702</v>
      </c>
      <c r="AV140" s="1">
        <v>25427.603885861601</v>
      </c>
      <c r="AW140" s="1">
        <v>40283.773362510103</v>
      </c>
      <c r="AX140" s="1">
        <v>54702.026044541097</v>
      </c>
      <c r="AY140" s="1">
        <v>86442.607137126193</v>
      </c>
      <c r="AZ140" s="1">
        <v>34408.492460467904</v>
      </c>
      <c r="BA140" s="1">
        <v>60941.861059191498</v>
      </c>
      <c r="BB140" s="1">
        <v>19061.2664613739</v>
      </c>
      <c r="BC140" s="1">
        <v>45375.6965632063</v>
      </c>
      <c r="BD140" s="1">
        <v>57641.589068347399</v>
      </c>
      <c r="BE140" s="1">
        <v>34753.746867584501</v>
      </c>
      <c r="BF140" s="1">
        <v>35784.473188426899</v>
      </c>
      <c r="BG140" s="1">
        <v>19689.376341661002</v>
      </c>
      <c r="BH140" s="1">
        <v>23610.2968573539</v>
      </c>
      <c r="BI140" s="1">
        <v>36065.7807215957</v>
      </c>
      <c r="BJ140" s="1">
        <v>47829.226560720403</v>
      </c>
      <c r="BK140" s="1">
        <v>32808.468787898797</v>
      </c>
      <c r="BL140" s="1">
        <v>37207.015414802197</v>
      </c>
      <c r="BM140" s="1">
        <v>13204.7013838898</v>
      </c>
      <c r="BN140" s="1">
        <v>61830.102516327897</v>
      </c>
      <c r="BO140" s="1">
        <v>35652.980869150801</v>
      </c>
      <c r="BP140" s="1">
        <v>40555.514787731103</v>
      </c>
      <c r="BQ140" s="1">
        <v>72969.153688141596</v>
      </c>
      <c r="BR140" s="1">
        <v>46467.026598120698</v>
      </c>
      <c r="BS140" s="1">
        <v>19060.9261961347</v>
      </c>
      <c r="BT140" s="1">
        <v>72478.841967004497</v>
      </c>
      <c r="BU140" s="1">
        <v>25905.934265709799</v>
      </c>
      <c r="BV140" s="1">
        <v>20463.104490866099</v>
      </c>
      <c r="BW140" s="1">
        <v>104521.560168018</v>
      </c>
      <c r="BX140" s="1">
        <v>149087.06449483099</v>
      </c>
      <c r="BY140" s="1">
        <v>29014.9560938908</v>
      </c>
      <c r="BZ140" s="1">
        <v>42511.621844190602</v>
      </c>
      <c r="CA140" s="1">
        <v>51750.946838773503</v>
      </c>
      <c r="CB140" s="1">
        <v>24669.604843775</v>
      </c>
      <c r="CC140" s="1">
        <v>38908.907024807399</v>
      </c>
      <c r="CD140" s="1">
        <v>37953.840516091797</v>
      </c>
      <c r="CE140" s="1">
        <v>33955.376910440202</v>
      </c>
      <c r="CF140" s="1">
        <v>42282.974857959802</v>
      </c>
      <c r="CG140" s="1">
        <v>32327.605673555401</v>
      </c>
      <c r="CH140" s="1">
        <v>30192.664929095801</v>
      </c>
      <c r="CI140" s="1">
        <v>38564.319999428903</v>
      </c>
      <c r="CJ140" s="1">
        <v>34163.953129992202</v>
      </c>
      <c r="CK140" s="1">
        <v>32312.828595749201</v>
      </c>
      <c r="CL140" s="1">
        <v>22911.790884131198</v>
      </c>
      <c r="CM140" s="1">
        <v>67712.991893217797</v>
      </c>
      <c r="CN140" s="1">
        <v>40479.915973002098</v>
      </c>
      <c r="CO140" s="1">
        <v>46869.941925515101</v>
      </c>
      <c r="CP140" s="1">
        <v>30984.760003892101</v>
      </c>
      <c r="CQ140" s="1">
        <v>50891.398901248896</v>
      </c>
      <c r="CR140" s="1">
        <v>39508.902383988498</v>
      </c>
      <c r="CS140" s="1">
        <v>27433.602982759199</v>
      </c>
      <c r="CT140" s="1">
        <v>52771.200616353897</v>
      </c>
      <c r="CU140" s="1">
        <v>25867.719422743801</v>
      </c>
      <c r="CV140" s="1">
        <v>37160.038241886003</v>
      </c>
      <c r="CW140" s="1">
        <v>49343.372757974597</v>
      </c>
      <c r="CX140" s="1">
        <v>51221.265777916298</v>
      </c>
      <c r="CY140" s="1">
        <v>45186.943035685901</v>
      </c>
      <c r="CZ140" s="1">
        <v>38884.402821265401</v>
      </c>
      <c r="DA140" s="1">
        <v>17279.333269239301</v>
      </c>
      <c r="DB140" s="1">
        <v>46747.926233990402</v>
      </c>
      <c r="DC140" s="1">
        <v>52358.764817119401</v>
      </c>
      <c r="DD140" s="1">
        <v>21156.885315127802</v>
      </c>
      <c r="DE140" s="1">
        <v>45267.704158023203</v>
      </c>
      <c r="DF140" s="1">
        <v>78684.625699299402</v>
      </c>
      <c r="DG140" s="1">
        <v>45447.649628487998</v>
      </c>
      <c r="DH140" s="1">
        <v>26921.053318817201</v>
      </c>
      <c r="DI140" s="1">
        <v>61597.850240344</v>
      </c>
      <c r="DJ140" s="1">
        <v>81841.911516896202</v>
      </c>
      <c r="DK140" s="1">
        <v>38220.1481146816</v>
      </c>
      <c r="DL140" s="1">
        <v>45951.434984015301</v>
      </c>
      <c r="DM140" s="1">
        <v>12789.152640987601</v>
      </c>
      <c r="DN140" s="1">
        <v>20473.733206767902</v>
      </c>
      <c r="DO140" s="1">
        <v>18066.7951052713</v>
      </c>
      <c r="DP140" s="1">
        <v>21866.609216332301</v>
      </c>
      <c r="DQ140" s="1">
        <v>71717.310102825795</v>
      </c>
      <c r="DR140" s="1">
        <v>34520.325569216802</v>
      </c>
      <c r="DS140" s="1">
        <v>15271.328755924</v>
      </c>
      <c r="DT140" s="1">
        <v>25278.570049375001</v>
      </c>
      <c r="DU140" s="1">
        <v>80841.378040292999</v>
      </c>
      <c r="DV140" s="1">
        <v>39700.3260359411</v>
      </c>
      <c r="DW140" s="1">
        <v>42156.4432712614</v>
      </c>
      <c r="DX140" s="1">
        <v>58264.3429517275</v>
      </c>
      <c r="DY140" s="1">
        <v>36440.159235838903</v>
      </c>
      <c r="DZ140" s="1">
        <v>44568.256161632999</v>
      </c>
      <c r="EA140" s="1">
        <v>27095.955755926101</v>
      </c>
      <c r="EB140" s="1">
        <v>27130.8704658182</v>
      </c>
      <c r="EC140" s="1">
        <v>37524.740777007602</v>
      </c>
      <c r="ED140" s="1">
        <v>42391.285659933201</v>
      </c>
      <c r="EE140" s="1">
        <v>30236.308438296899</v>
      </c>
      <c r="EF140" s="1">
        <v>20127.239297797201</v>
      </c>
      <c r="EG140" s="1">
        <v>29488.708840745101</v>
      </c>
      <c r="EH140" s="1">
        <v>21009.479278484101</v>
      </c>
      <c r="EI140" s="1">
        <v>30547.0682819547</v>
      </c>
      <c r="EJ140" s="1">
        <v>62943.3488780837</v>
      </c>
      <c r="EK140" s="1">
        <v>13387.3326988648</v>
      </c>
      <c r="EL140" s="1">
        <v>20833.081062986799</v>
      </c>
      <c r="EM140" s="1">
        <v>32536.277117593701</v>
      </c>
      <c r="EN140" s="1">
        <v>48000.242686018697</v>
      </c>
      <c r="EO140" s="1">
        <v>20663.8401542012</v>
      </c>
      <c r="EP140" s="1">
        <v>49343.5036546993</v>
      </c>
      <c r="EQ140" s="1">
        <v>23661.692383035701</v>
      </c>
      <c r="ER140" s="1">
        <v>117442.54925872201</v>
      </c>
      <c r="ES140" s="1">
        <v>34093.109898673698</v>
      </c>
      <c r="ET140" s="1">
        <v>23986.431934939399</v>
      </c>
      <c r="EU140" s="1">
        <v>55854.5000650941</v>
      </c>
      <c r="EV140" s="1">
        <v>24537.703282644499</v>
      </c>
      <c r="EW140" s="1">
        <v>18140.918477924799</v>
      </c>
      <c r="EX140" s="1">
        <v>20167.388191996499</v>
      </c>
      <c r="EY140" s="1">
        <v>44082.652820209703</v>
      </c>
      <c r="EZ140" s="1">
        <v>43887.883383022301</v>
      </c>
      <c r="FA140" s="1">
        <v>28636.591665293301</v>
      </c>
      <c r="FB140" s="1">
        <v>26393.657831089498</v>
      </c>
      <c r="FC140" s="1">
        <v>25142.638326095701</v>
      </c>
      <c r="FD140" s="1">
        <v>37522.858074449403</v>
      </c>
      <c r="FE140" s="1">
        <v>29991.125089973299</v>
      </c>
      <c r="FF140" s="1">
        <v>38341.563147016903</v>
      </c>
      <c r="FG140" s="1">
        <v>78314.0926828183</v>
      </c>
      <c r="FH140" s="1">
        <v>63658.754438818003</v>
      </c>
      <c r="FI140" s="1">
        <v>35018.415114813302</v>
      </c>
      <c r="FJ140" s="1">
        <v>23451.599590543301</v>
      </c>
      <c r="FK140" s="1">
        <v>60783.461882097297</v>
      </c>
      <c r="FL140" s="1">
        <v>41015.267355884003</v>
      </c>
      <c r="FM140" s="1">
        <v>33988.166286467203</v>
      </c>
      <c r="FN140" s="1">
        <v>23061.741419753602</v>
      </c>
      <c r="FO140" s="1">
        <v>40141.4732971513</v>
      </c>
      <c r="FP140" s="1">
        <v>51418.146349359602</v>
      </c>
      <c r="FQ140" s="1">
        <v>31789.931373584499</v>
      </c>
      <c r="FR140" s="1">
        <v>72756.227964105696</v>
      </c>
      <c r="FS140" s="1">
        <v>30352.349001413</v>
      </c>
      <c r="FT140" s="1">
        <v>16328.2978846272</v>
      </c>
      <c r="FU140" s="1">
        <v>19248.569533240399</v>
      </c>
      <c r="FV140" s="1">
        <v>3440.8686537169901</v>
      </c>
      <c r="FW140" s="1">
        <v>17446.7526143615</v>
      </c>
      <c r="FX140" s="1">
        <v>25322.612777254599</v>
      </c>
      <c r="FY140" s="1">
        <v>55965.265358873497</v>
      </c>
      <c r="FZ140" s="1">
        <v>22232.8387985636</v>
      </c>
      <c r="GA140" s="1">
        <v>31588.2503335125</v>
      </c>
      <c r="GB140" s="1">
        <v>24990.136025448199</v>
      </c>
      <c r="GC140" s="1">
        <v>47387.940476278003</v>
      </c>
      <c r="GD140" s="1">
        <v>2067.9253592426398</v>
      </c>
      <c r="GE140" s="1">
        <v>36923.9253646043</v>
      </c>
      <c r="GF140" s="1">
        <v>35055.907303434302</v>
      </c>
      <c r="GG140" s="1">
        <v>100903.41201633299</v>
      </c>
      <c r="GH140" s="1">
        <v>38593.622117315201</v>
      </c>
      <c r="GI140" s="1">
        <v>31665.1129787832</v>
      </c>
      <c r="GJ140" s="1">
        <v>56068.609099029898</v>
      </c>
      <c r="GK140" s="1">
        <v>76199.690377905106</v>
      </c>
      <c r="GL140" s="1">
        <v>41945.250915910998</v>
      </c>
      <c r="GM140" s="1">
        <v>32620.3483452246</v>
      </c>
      <c r="GN140" s="1">
        <v>28804.541564904299</v>
      </c>
      <c r="GO140" s="1">
        <v>35084.3833700736</v>
      </c>
      <c r="GP140" s="1">
        <v>34879.441625444102</v>
      </c>
      <c r="GQ140" s="1">
        <v>14585.0356211577</v>
      </c>
      <c r="GR140" s="1">
        <v>53696.498365516403</v>
      </c>
      <c r="GS140" s="1">
        <v>27546.1033158551</v>
      </c>
      <c r="GT140" s="1">
        <v>24291.844891379402</v>
      </c>
      <c r="GU140" s="1">
        <v>22552.8785204778</v>
      </c>
      <c r="GV140" s="1">
        <v>34825.7942466452</v>
      </c>
      <c r="GW140" s="1">
        <v>5879.7662639167202</v>
      </c>
      <c r="GX140" s="1">
        <v>32418.221465070601</v>
      </c>
      <c r="GY140" s="1">
        <v>326.78459251412301</v>
      </c>
      <c r="GZ140" s="1">
        <v>34356.438065428403</v>
      </c>
      <c r="HA140" s="1">
        <v>28167.542374527398</v>
      </c>
      <c r="HB140" s="1">
        <v>26381.0836898616</v>
      </c>
      <c r="HC140" s="1">
        <v>18068.585803466802</v>
      </c>
      <c r="HD140" s="1">
        <v>46195.111370186503</v>
      </c>
      <c r="HE140" s="1">
        <v>26479.852541714299</v>
      </c>
      <c r="HF140" s="1">
        <v>16659.3311691815</v>
      </c>
      <c r="HG140" s="1">
        <v>32194.047657802301</v>
      </c>
      <c r="HH140" s="1">
        <v>44390.023720963101</v>
      </c>
      <c r="HI140" s="1">
        <v>12118.516931968599</v>
      </c>
      <c r="HJ140" s="1">
        <v>40507.158403759997</v>
      </c>
      <c r="HK140" s="1">
        <v>33635.710304902401</v>
      </c>
      <c r="HL140" s="1">
        <v>33007.369642383499</v>
      </c>
      <c r="HM140" s="1">
        <v>44786.929517200297</v>
      </c>
      <c r="HN140" s="1">
        <v>34225.628329525898</v>
      </c>
      <c r="HO140" s="1">
        <v>76163.285232922499</v>
      </c>
      <c r="HP140" s="1">
        <v>29940.375272224101</v>
      </c>
      <c r="HQ140" s="1">
        <v>34880.071430769902</v>
      </c>
      <c r="HR140" s="1">
        <v>37100.427425364898</v>
      </c>
      <c r="HS140" s="1">
        <v>37195.291622799501</v>
      </c>
      <c r="HT140" s="1">
        <v>39458.881305469004</v>
      </c>
      <c r="HU140" s="1">
        <v>28141.795358353</v>
      </c>
      <c r="HV140" s="1">
        <v>24087.041927601698</v>
      </c>
      <c r="HW140" s="1">
        <v>31277.686580787202</v>
      </c>
      <c r="HX140" s="1">
        <v>27038.9464369548</v>
      </c>
      <c r="HY140" s="1">
        <v>23131.152408821901</v>
      </c>
      <c r="HZ140" s="1">
        <v>25865.6630593183</v>
      </c>
      <c r="IA140" s="1">
        <v>8652.0973035391107</v>
      </c>
      <c r="IB140" s="1">
        <v>25021.425746109799</v>
      </c>
      <c r="IC140" s="1">
        <v>25345.911649342899</v>
      </c>
      <c r="ID140" s="1">
        <v>18741.360216256799</v>
      </c>
      <c r="IE140" s="1">
        <v>16311.946115724</v>
      </c>
      <c r="IF140" s="1">
        <v>26615.998981942899</v>
      </c>
      <c r="IG140" s="1">
        <v>18381.069969972599</v>
      </c>
      <c r="IH140" s="1">
        <v>19003.775549809001</v>
      </c>
      <c r="II140" s="1">
        <v>2693.7790351941198</v>
      </c>
    </row>
    <row r="141" spans="1:243" x14ac:dyDescent="0.25">
      <c r="A141" s="1" t="s">
        <v>1773</v>
      </c>
      <c r="B141" s="4" t="s">
        <v>633</v>
      </c>
      <c r="C141" s="4" t="s">
        <v>634</v>
      </c>
      <c r="D141" s="35">
        <v>39391.035007724699</v>
      </c>
      <c r="E141" s="35">
        <v>36462.835337521203</v>
      </c>
      <c r="F141" s="35">
        <v>28203.088332264098</v>
      </c>
      <c r="G141" s="35">
        <v>32138.724397751899</v>
      </c>
      <c r="H141" s="35">
        <v>49052.831606303902</v>
      </c>
      <c r="I141" s="35">
        <v>43840.4708943558</v>
      </c>
      <c r="J141" s="35">
        <v>52145.194342431001</v>
      </c>
      <c r="K141" s="35">
        <v>37931.001672328399</v>
      </c>
      <c r="L141" s="35">
        <v>56744.966758317001</v>
      </c>
      <c r="M141" s="35">
        <v>52739.032003073902</v>
      </c>
      <c r="N141" s="1">
        <v>52275.654318589302</v>
      </c>
      <c r="O141" s="1">
        <v>25269.438128105201</v>
      </c>
      <c r="P141" s="1">
        <v>24029.458972205601</v>
      </c>
      <c r="Q141" s="1">
        <v>41419.592785045599</v>
      </c>
      <c r="R141" s="1">
        <v>32058.6371218118</v>
      </c>
      <c r="S141" s="1">
        <v>30154.702665279499</v>
      </c>
      <c r="T141" s="1">
        <v>44087.659850323696</v>
      </c>
      <c r="U141" s="1">
        <v>37205.363798441504</v>
      </c>
      <c r="V141" s="1">
        <v>31979.0359829954</v>
      </c>
      <c r="W141" s="1">
        <v>37324.2902642216</v>
      </c>
      <c r="X141" s="1">
        <v>35004.925621704198</v>
      </c>
      <c r="Y141" s="1">
        <v>24279.818917995501</v>
      </c>
      <c r="Z141" s="1">
        <v>44639.831873172501</v>
      </c>
      <c r="AA141" s="1">
        <v>44793.534031916199</v>
      </c>
      <c r="AB141" s="1">
        <v>43415.837899604798</v>
      </c>
      <c r="AC141" s="1">
        <v>66005.418296921605</v>
      </c>
      <c r="AD141" s="1">
        <v>32725.441289022001</v>
      </c>
      <c r="AE141" s="1">
        <v>28517.579589363999</v>
      </c>
      <c r="AF141" s="1">
        <v>45116.203703132698</v>
      </c>
      <c r="AG141" s="1">
        <v>29854.465583577101</v>
      </c>
      <c r="AH141" s="1">
        <v>43763.0020959475</v>
      </c>
      <c r="AI141" s="1">
        <v>43178.980182465901</v>
      </c>
      <c r="AJ141" s="1">
        <v>28380.8615013608</v>
      </c>
      <c r="AK141" s="1">
        <v>34763.864225744102</v>
      </c>
      <c r="AL141" s="1">
        <v>51177.959637473999</v>
      </c>
      <c r="AM141" s="1">
        <v>31284.812737530501</v>
      </c>
      <c r="AN141" s="1">
        <v>26866.251781057399</v>
      </c>
      <c r="AO141" s="1">
        <v>41170.7957064906</v>
      </c>
      <c r="AP141" s="1">
        <v>24368.8100223004</v>
      </c>
      <c r="AQ141" s="1">
        <v>32302.1476680464</v>
      </c>
      <c r="AR141" s="1">
        <v>42117.368661726097</v>
      </c>
      <c r="AS141" s="1">
        <v>31778.8422802883</v>
      </c>
      <c r="AT141" s="1">
        <v>37780.488273264898</v>
      </c>
      <c r="AU141" s="1">
        <v>30388.166065559199</v>
      </c>
      <c r="AV141" s="1">
        <v>45255.391902847703</v>
      </c>
      <c r="AW141" s="1">
        <v>27225.677604104902</v>
      </c>
      <c r="AX141" s="1">
        <v>42694.029487064698</v>
      </c>
      <c r="AY141" s="1">
        <v>35486.651275432603</v>
      </c>
      <c r="AZ141" s="1">
        <v>31890.043806444501</v>
      </c>
      <c r="BA141" s="1">
        <v>27114.4173276172</v>
      </c>
      <c r="BB141" s="1">
        <v>43834.2745431812</v>
      </c>
      <c r="BC141" s="1">
        <v>32770.528753270897</v>
      </c>
      <c r="BD141" s="1">
        <v>48289.792852380597</v>
      </c>
      <c r="BE141" s="1">
        <v>47115.881725904801</v>
      </c>
      <c r="BF141" s="1">
        <v>30887.3394816082</v>
      </c>
      <c r="BG141" s="1">
        <v>39164.576525891498</v>
      </c>
      <c r="BH141" s="1">
        <v>39900.5401882105</v>
      </c>
      <c r="BI141" s="1">
        <v>28915.6453904013</v>
      </c>
      <c r="BJ141" s="1">
        <v>37439.701928627001</v>
      </c>
      <c r="BK141" s="1">
        <v>26248.9762124964</v>
      </c>
      <c r="BL141" s="1">
        <v>30384.283157236299</v>
      </c>
      <c r="BM141" s="1">
        <v>75575.752299993794</v>
      </c>
      <c r="BN141" s="1">
        <v>59271.7329512047</v>
      </c>
      <c r="BO141" s="1">
        <v>32701.244010026901</v>
      </c>
      <c r="BP141" s="1">
        <v>48021.829753639598</v>
      </c>
      <c r="BQ141" s="1">
        <v>43679.903709710401</v>
      </c>
      <c r="BR141" s="1">
        <v>41588.667127208799</v>
      </c>
      <c r="BS141" s="1">
        <v>40732.932966837303</v>
      </c>
      <c r="BT141" s="1">
        <v>52067.593050167801</v>
      </c>
      <c r="BU141" s="1">
        <v>32502.053669389901</v>
      </c>
      <c r="BV141" s="1">
        <v>37003.191288155896</v>
      </c>
      <c r="BW141" s="1">
        <v>38531.968087205998</v>
      </c>
      <c r="BX141" s="1">
        <v>29900.672256279398</v>
      </c>
      <c r="BY141" s="1">
        <v>31978.695677629199</v>
      </c>
      <c r="BZ141" s="1">
        <v>23029.462836532701</v>
      </c>
      <c r="CA141" s="1">
        <v>39077.098177190703</v>
      </c>
      <c r="CB141" s="1">
        <v>25322.143547805299</v>
      </c>
      <c r="CC141" s="1">
        <v>29566.2772998129</v>
      </c>
      <c r="CD141" s="1">
        <v>49354.297862934101</v>
      </c>
      <c r="CE141" s="1">
        <v>39226.302995357801</v>
      </c>
      <c r="CF141" s="1">
        <v>21101.388986197599</v>
      </c>
      <c r="CG141" s="1">
        <v>37515.316150047896</v>
      </c>
      <c r="CH141" s="1">
        <v>33566.108179554198</v>
      </c>
      <c r="CI141" s="1">
        <v>28558.258491900899</v>
      </c>
      <c r="CJ141" s="1">
        <v>21508.689637724001</v>
      </c>
      <c r="CK141" s="1">
        <v>40164.611860267003</v>
      </c>
      <c r="CL141" s="1">
        <v>29353.010291383001</v>
      </c>
      <c r="CM141" s="1">
        <v>50924.288291728</v>
      </c>
      <c r="CN141" s="1">
        <v>51202.598293562798</v>
      </c>
      <c r="CO141" s="1">
        <v>39132.4332114477</v>
      </c>
      <c r="CP141" s="1">
        <v>38323.613404101503</v>
      </c>
      <c r="CQ141" s="1">
        <v>25821.298559476301</v>
      </c>
      <c r="CR141" s="1">
        <v>27104.358085941902</v>
      </c>
      <c r="CS141" s="1">
        <v>71111.823649255297</v>
      </c>
      <c r="CT141" s="1">
        <v>41955.359606502803</v>
      </c>
      <c r="CU141" s="1">
        <v>31807.298942419398</v>
      </c>
      <c r="CV141" s="1">
        <v>29976.4788052279</v>
      </c>
      <c r="CW141" s="1">
        <v>28315.647451846598</v>
      </c>
      <c r="CX141" s="1">
        <v>40711.937843790904</v>
      </c>
      <c r="CY141" s="1">
        <v>30153.029640859499</v>
      </c>
      <c r="CZ141" s="1">
        <v>41568.499922133902</v>
      </c>
      <c r="DA141" s="1">
        <v>45442.931173786099</v>
      </c>
      <c r="DB141" s="1">
        <v>32440.9177134128</v>
      </c>
      <c r="DC141" s="1">
        <v>36794.432967675399</v>
      </c>
      <c r="DD141" s="1">
        <v>36503.933622106597</v>
      </c>
      <c r="DE141" s="1">
        <v>40437.961760855898</v>
      </c>
      <c r="DF141" s="1">
        <v>33611.785292717999</v>
      </c>
      <c r="DG141" s="1">
        <v>31626.363823435899</v>
      </c>
      <c r="DH141" s="1">
        <v>37988.841872479497</v>
      </c>
      <c r="DI141" s="1">
        <v>28528.795935824</v>
      </c>
      <c r="DJ141" s="1">
        <v>44204.027206683997</v>
      </c>
      <c r="DK141" s="1">
        <v>24957.1535810715</v>
      </c>
      <c r="DL141" s="1">
        <v>25877.375001410299</v>
      </c>
      <c r="DM141" s="1">
        <v>34102.963616247798</v>
      </c>
      <c r="DN141" s="1">
        <v>38633.796601032001</v>
      </c>
      <c r="DO141" s="1">
        <v>40995.521192300002</v>
      </c>
      <c r="DP141" s="1">
        <v>37071.596117287198</v>
      </c>
      <c r="DQ141" s="1">
        <v>25301.5009262083</v>
      </c>
      <c r="DR141" s="1">
        <v>38147.7237458046</v>
      </c>
      <c r="DS141" s="1">
        <v>31873.489921827801</v>
      </c>
      <c r="DT141" s="1">
        <v>42058.436755663803</v>
      </c>
      <c r="DU141" s="1">
        <v>32853.915608508898</v>
      </c>
      <c r="DV141" s="1">
        <v>32294.028054049799</v>
      </c>
      <c r="DW141" s="1">
        <v>43721.386041987796</v>
      </c>
      <c r="DX141" s="1">
        <v>42114.088101691697</v>
      </c>
      <c r="DY141" s="1">
        <v>26112.829282928298</v>
      </c>
      <c r="DZ141" s="1">
        <v>24014.753097859499</v>
      </c>
      <c r="EA141" s="1">
        <v>32874.405656021801</v>
      </c>
      <c r="EB141" s="1">
        <v>39154.979465762</v>
      </c>
      <c r="EC141" s="1">
        <v>38158.630525970002</v>
      </c>
      <c r="ED141" s="1">
        <v>20987.165051392702</v>
      </c>
      <c r="EE141" s="1">
        <v>31733.8878293899</v>
      </c>
      <c r="EF141" s="1">
        <v>40881.692646669297</v>
      </c>
      <c r="EG141" s="1">
        <v>38915.078640610001</v>
      </c>
      <c r="EH141" s="1">
        <v>27072.708063450202</v>
      </c>
      <c r="EI141" s="1">
        <v>37294.135384641297</v>
      </c>
      <c r="EJ141" s="1">
        <v>25845.7958358629</v>
      </c>
      <c r="EK141" s="1">
        <v>26074.830276970599</v>
      </c>
      <c r="EL141" s="1">
        <v>29074.9420494716</v>
      </c>
      <c r="EM141" s="1">
        <v>41783.334046558302</v>
      </c>
      <c r="EN141" s="1">
        <v>26240.215110386001</v>
      </c>
      <c r="EO141" s="1">
        <v>32447.551924118499</v>
      </c>
      <c r="EP141" s="1">
        <v>35893.690083891801</v>
      </c>
      <c r="EQ141" s="1">
        <v>26612.227486036802</v>
      </c>
      <c r="ER141" s="1">
        <v>47758.2612368142</v>
      </c>
      <c r="ES141" s="1">
        <v>20059.8788211992</v>
      </c>
      <c r="ET141" s="1">
        <v>33467.768780138198</v>
      </c>
      <c r="EU141" s="1">
        <v>29352.654828868999</v>
      </c>
      <c r="EV141" s="1">
        <v>26935.756429557201</v>
      </c>
      <c r="EW141" s="1">
        <v>32762.690177592602</v>
      </c>
      <c r="EX141" s="1">
        <v>30660.888323484502</v>
      </c>
      <c r="EY141" s="1">
        <v>24947.7893021325</v>
      </c>
      <c r="EZ141" s="1">
        <v>22565.681872908099</v>
      </c>
      <c r="FA141" s="1">
        <v>33270.516378495398</v>
      </c>
      <c r="FB141" s="1">
        <v>33797.1483004646</v>
      </c>
      <c r="FC141" s="1">
        <v>23886.309069813498</v>
      </c>
      <c r="FD141" s="1">
        <v>33982.933535846903</v>
      </c>
      <c r="FE141" s="1">
        <v>28258.913148231499</v>
      </c>
      <c r="FF141" s="1">
        <v>30682.251063851199</v>
      </c>
      <c r="FG141" s="1">
        <v>29597.195075364602</v>
      </c>
      <c r="FH141" s="1">
        <v>31960.077251365699</v>
      </c>
      <c r="FI141" s="1">
        <v>34414.532986145401</v>
      </c>
      <c r="FJ141" s="1">
        <v>42725.1697328015</v>
      </c>
      <c r="FK141" s="1">
        <v>26767.952359448602</v>
      </c>
      <c r="FL141" s="1">
        <v>38498.726275009998</v>
      </c>
      <c r="FM141" s="1">
        <v>44137.438947593597</v>
      </c>
      <c r="FN141" s="1">
        <v>36916.800056482301</v>
      </c>
      <c r="FO141" s="1">
        <v>25659.231307500399</v>
      </c>
      <c r="FP141" s="1">
        <v>44837.118310666199</v>
      </c>
      <c r="FQ141" s="1">
        <v>29444.664482693501</v>
      </c>
      <c r="FR141" s="1">
        <v>17959.724819931798</v>
      </c>
      <c r="FS141" s="1">
        <v>32274.632636901199</v>
      </c>
      <c r="FT141" s="1">
        <v>24569.080972762498</v>
      </c>
      <c r="FU141" s="1">
        <v>24625.316703460299</v>
      </c>
      <c r="FV141" s="1">
        <v>59766.797165536504</v>
      </c>
      <c r="FW141" s="1">
        <v>58018.287871462097</v>
      </c>
      <c r="FX141" s="1">
        <v>29725.448756560701</v>
      </c>
      <c r="FY141" s="1">
        <v>49698.855851513697</v>
      </c>
      <c r="FZ141" s="1">
        <v>26382.139051267401</v>
      </c>
      <c r="GA141" s="1">
        <v>37065.700194603298</v>
      </c>
      <c r="GB141" s="1">
        <v>28355.544044034101</v>
      </c>
      <c r="GC141" s="1">
        <v>31196.363519876799</v>
      </c>
      <c r="GD141" s="1">
        <v>44770.060540087099</v>
      </c>
      <c r="GE141" s="1">
        <v>36151.919904686001</v>
      </c>
      <c r="GF141" s="1">
        <v>21178.444947257802</v>
      </c>
      <c r="GG141" s="1">
        <v>33581.401241726802</v>
      </c>
      <c r="GH141" s="1">
        <v>33201.092816005003</v>
      </c>
      <c r="GI141" s="1">
        <v>27887.891797040102</v>
      </c>
      <c r="GJ141" s="1">
        <v>27288.621760615799</v>
      </c>
      <c r="GK141" s="1">
        <v>36270.813790694403</v>
      </c>
      <c r="GL141" s="1">
        <v>41822.2065565179</v>
      </c>
      <c r="GM141" s="1">
        <v>47832.090031446103</v>
      </c>
      <c r="GN141" s="1">
        <v>30672.4515649436</v>
      </c>
      <c r="GO141" s="1">
        <v>25931.991118014601</v>
      </c>
      <c r="GP141" s="1">
        <v>42112.711986022601</v>
      </c>
      <c r="GQ141" s="1">
        <v>41341.726685051901</v>
      </c>
      <c r="GR141" s="1">
        <v>55040.726307464203</v>
      </c>
      <c r="GS141" s="1">
        <v>27098.926559311902</v>
      </c>
      <c r="GT141" s="1">
        <v>34845.689590861199</v>
      </c>
      <c r="GU141" s="1">
        <v>30105.070391160301</v>
      </c>
      <c r="GV141" s="1">
        <v>33385.052642034003</v>
      </c>
      <c r="GW141" s="1">
        <v>30248.427822897302</v>
      </c>
      <c r="GX141" s="1">
        <v>25182.1618145838</v>
      </c>
      <c r="GY141" s="1">
        <v>37433.135285131801</v>
      </c>
      <c r="GZ141" s="1">
        <v>24656.430337932099</v>
      </c>
      <c r="HA141" s="1">
        <v>38568.914458732601</v>
      </c>
      <c r="HB141" s="1">
        <v>32762.218855909799</v>
      </c>
      <c r="HC141" s="1">
        <v>28331.6300712064</v>
      </c>
      <c r="HD141" s="1">
        <v>32738.689253042699</v>
      </c>
      <c r="HE141" s="1">
        <v>35367.642476720197</v>
      </c>
      <c r="HF141" s="1">
        <v>27686.1814726415</v>
      </c>
      <c r="HG141" s="1">
        <v>32321.9278209804</v>
      </c>
      <c r="HH141" s="1">
        <v>24708.768359311998</v>
      </c>
      <c r="HI141" s="1">
        <v>46177.459688461597</v>
      </c>
      <c r="HJ141" s="1">
        <v>26273.5524573566</v>
      </c>
      <c r="HK141" s="1">
        <v>46905.7164596207</v>
      </c>
      <c r="HL141" s="1">
        <v>31850.595716406599</v>
      </c>
      <c r="HM141" s="1">
        <v>29212.754782530901</v>
      </c>
      <c r="HN141" s="1">
        <v>37843.750475223402</v>
      </c>
      <c r="HO141" s="1">
        <v>43002.262574056098</v>
      </c>
      <c r="HP141" s="1">
        <v>56865.710762320901</v>
      </c>
      <c r="HQ141" s="1">
        <v>30563.620588222399</v>
      </c>
      <c r="HR141" s="1">
        <v>50488.822345118198</v>
      </c>
      <c r="HS141" s="1">
        <v>36706.103894415501</v>
      </c>
      <c r="HT141" s="1">
        <v>26741.653873812102</v>
      </c>
      <c r="HU141" s="1">
        <v>46773.226689394098</v>
      </c>
      <c r="HV141" s="1">
        <v>26370.6634010163</v>
      </c>
      <c r="HW141" s="1">
        <v>53534.471871205002</v>
      </c>
      <c r="HX141" s="1">
        <v>40046.716541258997</v>
      </c>
      <c r="HY141" s="1">
        <v>41055.324628832001</v>
      </c>
      <c r="HZ141" s="1">
        <v>37665.016305065699</v>
      </c>
      <c r="IA141" s="1">
        <v>34639.354707248698</v>
      </c>
      <c r="IB141" s="1">
        <v>23822.410807504199</v>
      </c>
      <c r="IC141" s="1">
        <v>31813.381862481401</v>
      </c>
      <c r="ID141" s="1">
        <v>33323.238763144996</v>
      </c>
      <c r="IE141" s="1">
        <v>44484.107336028203</v>
      </c>
      <c r="IF141" s="1">
        <v>32015.770331333799</v>
      </c>
      <c r="IG141" s="1">
        <v>20607.668343081601</v>
      </c>
      <c r="IH141" s="1">
        <v>17852.456300866099</v>
      </c>
      <c r="II141" s="1">
        <v>34130.818331759801</v>
      </c>
    </row>
    <row r="142" spans="1:243" x14ac:dyDescent="0.25">
      <c r="A142" s="1" t="s">
        <v>1774</v>
      </c>
      <c r="B142" s="4" t="s">
        <v>638</v>
      </c>
      <c r="C142" s="4" t="s">
        <v>639</v>
      </c>
      <c r="D142" s="35" t="s">
        <v>0</v>
      </c>
      <c r="E142" s="35" t="s">
        <v>0</v>
      </c>
      <c r="F142" s="35" t="s">
        <v>0</v>
      </c>
      <c r="G142" s="35" t="s">
        <v>0</v>
      </c>
      <c r="H142" s="35">
        <v>32962.576500263203</v>
      </c>
      <c r="I142" s="35" t="s">
        <v>0</v>
      </c>
      <c r="J142" s="35" t="s">
        <v>0</v>
      </c>
      <c r="K142" s="35" t="s">
        <v>0</v>
      </c>
      <c r="L142" s="35" t="s">
        <v>0</v>
      </c>
      <c r="M142" s="35" t="s">
        <v>0</v>
      </c>
      <c r="N142" s="1">
        <v>17404.423816919701</v>
      </c>
      <c r="O142" s="1" t="s">
        <v>0</v>
      </c>
      <c r="P142" s="1" t="s">
        <v>0</v>
      </c>
      <c r="Q142" s="1" t="s">
        <v>0</v>
      </c>
      <c r="R142" s="1" t="s">
        <v>0</v>
      </c>
      <c r="S142" s="1" t="s">
        <v>0</v>
      </c>
      <c r="T142" s="1" t="s">
        <v>0</v>
      </c>
      <c r="U142" s="1" t="s">
        <v>0</v>
      </c>
      <c r="V142" s="1" t="s">
        <v>0</v>
      </c>
      <c r="W142" s="1" t="s">
        <v>0</v>
      </c>
      <c r="X142" s="1" t="s">
        <v>0</v>
      </c>
      <c r="Y142" s="1" t="s">
        <v>0</v>
      </c>
      <c r="Z142" s="1" t="s">
        <v>0</v>
      </c>
      <c r="AA142" s="1" t="s">
        <v>0</v>
      </c>
      <c r="AB142" s="1" t="s">
        <v>0</v>
      </c>
      <c r="AC142" s="1" t="s">
        <v>0</v>
      </c>
      <c r="AD142" s="1" t="s">
        <v>0</v>
      </c>
      <c r="AE142" s="1" t="s">
        <v>0</v>
      </c>
      <c r="AF142" s="1" t="s">
        <v>0</v>
      </c>
      <c r="AG142" s="1" t="s">
        <v>0</v>
      </c>
      <c r="AH142" s="1" t="s">
        <v>0</v>
      </c>
      <c r="AI142" s="1" t="s">
        <v>0</v>
      </c>
      <c r="AJ142" s="1" t="s">
        <v>0</v>
      </c>
      <c r="AK142" s="1" t="s">
        <v>0</v>
      </c>
      <c r="AL142" s="1" t="s">
        <v>0</v>
      </c>
      <c r="AM142" s="1" t="s">
        <v>0</v>
      </c>
      <c r="AN142" s="1" t="s">
        <v>0</v>
      </c>
      <c r="AO142" s="1" t="s">
        <v>0</v>
      </c>
      <c r="AP142" s="1" t="s">
        <v>0</v>
      </c>
      <c r="AQ142" s="1" t="s">
        <v>0</v>
      </c>
      <c r="AR142" s="1" t="s">
        <v>0</v>
      </c>
      <c r="AS142" s="1" t="s">
        <v>0</v>
      </c>
      <c r="AT142" s="1" t="s">
        <v>0</v>
      </c>
      <c r="AU142" s="1" t="s">
        <v>0</v>
      </c>
      <c r="AV142" s="1" t="s">
        <v>0</v>
      </c>
      <c r="AW142" s="1" t="s">
        <v>0</v>
      </c>
      <c r="AX142" s="1" t="s">
        <v>0</v>
      </c>
      <c r="AY142" s="1" t="s">
        <v>0</v>
      </c>
      <c r="AZ142" s="1" t="s">
        <v>0</v>
      </c>
      <c r="BA142" s="1" t="s">
        <v>0</v>
      </c>
      <c r="BB142" s="1" t="s">
        <v>0</v>
      </c>
      <c r="BC142" s="1" t="s">
        <v>0</v>
      </c>
      <c r="BD142" s="1" t="s">
        <v>0</v>
      </c>
      <c r="BE142" s="1" t="s">
        <v>0</v>
      </c>
      <c r="BF142" s="1" t="s">
        <v>0</v>
      </c>
      <c r="BG142" s="1" t="s">
        <v>0</v>
      </c>
      <c r="BH142" s="1" t="s">
        <v>0</v>
      </c>
      <c r="BI142" s="1" t="s">
        <v>0</v>
      </c>
      <c r="BJ142" s="1" t="s">
        <v>0</v>
      </c>
      <c r="BK142" s="1" t="s">
        <v>0</v>
      </c>
      <c r="BL142" s="1" t="s">
        <v>0</v>
      </c>
      <c r="BM142" s="1" t="s">
        <v>0</v>
      </c>
      <c r="BN142" s="1" t="s">
        <v>0</v>
      </c>
      <c r="BO142" s="1" t="s">
        <v>0</v>
      </c>
      <c r="BP142" s="1" t="s">
        <v>0</v>
      </c>
      <c r="BQ142" s="1" t="s">
        <v>0</v>
      </c>
      <c r="BR142" s="1" t="s">
        <v>0</v>
      </c>
      <c r="BS142" s="1" t="s">
        <v>0</v>
      </c>
      <c r="BT142" s="1" t="s">
        <v>0</v>
      </c>
      <c r="BU142" s="1" t="s">
        <v>0</v>
      </c>
      <c r="BV142" s="1" t="s">
        <v>0</v>
      </c>
      <c r="BW142" s="1" t="s">
        <v>0</v>
      </c>
      <c r="BX142" s="1" t="s">
        <v>0</v>
      </c>
      <c r="BY142" s="1" t="s">
        <v>0</v>
      </c>
      <c r="BZ142" s="1" t="s">
        <v>0</v>
      </c>
      <c r="CA142" s="1" t="s">
        <v>0</v>
      </c>
      <c r="CB142" s="1" t="s">
        <v>0</v>
      </c>
      <c r="CC142" s="1" t="s">
        <v>0</v>
      </c>
      <c r="CD142" s="1" t="s">
        <v>0</v>
      </c>
      <c r="CE142" s="1" t="s">
        <v>0</v>
      </c>
      <c r="CF142" s="1" t="s">
        <v>0</v>
      </c>
      <c r="CG142" s="1" t="s">
        <v>0</v>
      </c>
      <c r="CH142" s="1" t="s">
        <v>0</v>
      </c>
      <c r="CI142" s="1" t="s">
        <v>0</v>
      </c>
      <c r="CJ142" s="1" t="s">
        <v>0</v>
      </c>
      <c r="CK142" s="1" t="s">
        <v>0</v>
      </c>
      <c r="CL142" s="1" t="s">
        <v>0</v>
      </c>
      <c r="CM142" s="1" t="s">
        <v>0</v>
      </c>
      <c r="CN142" s="1" t="s">
        <v>0</v>
      </c>
      <c r="CO142" s="1" t="s">
        <v>0</v>
      </c>
      <c r="CP142" s="1" t="s">
        <v>0</v>
      </c>
      <c r="CQ142" s="1" t="s">
        <v>0</v>
      </c>
      <c r="CR142" s="1" t="s">
        <v>0</v>
      </c>
      <c r="CS142" s="1" t="s">
        <v>0</v>
      </c>
      <c r="CT142" s="1" t="s">
        <v>0</v>
      </c>
      <c r="CU142" s="1" t="s">
        <v>0</v>
      </c>
      <c r="CV142" s="1" t="s">
        <v>0</v>
      </c>
      <c r="CW142" s="1" t="s">
        <v>0</v>
      </c>
      <c r="CX142" s="1" t="s">
        <v>0</v>
      </c>
      <c r="CY142" s="1" t="s">
        <v>0</v>
      </c>
      <c r="CZ142" s="1" t="s">
        <v>0</v>
      </c>
      <c r="DA142" s="1" t="s">
        <v>0</v>
      </c>
      <c r="DB142" s="1" t="s">
        <v>0</v>
      </c>
      <c r="DC142" s="1" t="s">
        <v>0</v>
      </c>
      <c r="DD142" s="1" t="s">
        <v>0</v>
      </c>
      <c r="DE142" s="1" t="s">
        <v>0</v>
      </c>
      <c r="DF142" s="1" t="s">
        <v>0</v>
      </c>
      <c r="DG142" s="1" t="s">
        <v>0</v>
      </c>
      <c r="DH142" s="1" t="s">
        <v>0</v>
      </c>
      <c r="DI142" s="1" t="s">
        <v>0</v>
      </c>
      <c r="DJ142" s="1" t="s">
        <v>0</v>
      </c>
      <c r="DK142" s="1" t="s">
        <v>0</v>
      </c>
      <c r="DL142" s="1" t="s">
        <v>0</v>
      </c>
      <c r="DM142" s="1" t="s">
        <v>0</v>
      </c>
      <c r="DN142" s="1" t="s">
        <v>0</v>
      </c>
      <c r="DO142" s="1" t="s">
        <v>0</v>
      </c>
      <c r="DP142" s="1" t="s">
        <v>0</v>
      </c>
      <c r="DQ142" s="1" t="s">
        <v>0</v>
      </c>
      <c r="DR142" s="1" t="s">
        <v>0</v>
      </c>
      <c r="DS142" s="1" t="s">
        <v>0</v>
      </c>
      <c r="DT142" s="1" t="s">
        <v>0</v>
      </c>
      <c r="DU142" s="1" t="s">
        <v>0</v>
      </c>
      <c r="DV142" s="1" t="s">
        <v>0</v>
      </c>
      <c r="DW142" s="1" t="s">
        <v>0</v>
      </c>
      <c r="DX142" s="1" t="s">
        <v>0</v>
      </c>
      <c r="DY142" s="1" t="s">
        <v>0</v>
      </c>
      <c r="DZ142" s="1" t="s">
        <v>0</v>
      </c>
      <c r="EA142" s="1" t="s">
        <v>0</v>
      </c>
      <c r="EB142" s="1" t="s">
        <v>0</v>
      </c>
      <c r="EC142" s="1" t="s">
        <v>0</v>
      </c>
      <c r="ED142" s="1" t="s">
        <v>0</v>
      </c>
      <c r="EE142" s="1" t="s">
        <v>0</v>
      </c>
      <c r="EF142" s="1" t="s">
        <v>0</v>
      </c>
      <c r="EG142" s="1" t="s">
        <v>0</v>
      </c>
      <c r="EH142" s="1" t="s">
        <v>0</v>
      </c>
      <c r="EI142" s="1" t="s">
        <v>0</v>
      </c>
      <c r="EJ142" s="1" t="s">
        <v>0</v>
      </c>
      <c r="EK142" s="1" t="s">
        <v>0</v>
      </c>
      <c r="EL142" s="1" t="s">
        <v>0</v>
      </c>
      <c r="EM142" s="1" t="s">
        <v>0</v>
      </c>
      <c r="EN142" s="1" t="s">
        <v>0</v>
      </c>
      <c r="EO142" s="1" t="s">
        <v>0</v>
      </c>
      <c r="EP142" s="1" t="s">
        <v>0</v>
      </c>
      <c r="EQ142" s="1" t="s">
        <v>0</v>
      </c>
      <c r="ER142" s="1" t="s">
        <v>0</v>
      </c>
      <c r="ES142" s="1" t="s">
        <v>0</v>
      </c>
      <c r="ET142" s="1" t="s">
        <v>0</v>
      </c>
      <c r="EU142" s="1" t="s">
        <v>0</v>
      </c>
      <c r="EV142" s="1" t="s">
        <v>0</v>
      </c>
      <c r="EW142" s="1" t="s">
        <v>0</v>
      </c>
      <c r="EX142" s="1" t="s">
        <v>0</v>
      </c>
      <c r="EY142" s="1" t="s">
        <v>0</v>
      </c>
      <c r="EZ142" s="1" t="s">
        <v>0</v>
      </c>
      <c r="FA142" s="1" t="s">
        <v>0</v>
      </c>
      <c r="FB142" s="1" t="s">
        <v>0</v>
      </c>
      <c r="FC142" s="1" t="s">
        <v>0</v>
      </c>
      <c r="FD142" s="1" t="s">
        <v>0</v>
      </c>
      <c r="FE142" s="1" t="s">
        <v>0</v>
      </c>
      <c r="FF142" s="1" t="s">
        <v>0</v>
      </c>
      <c r="FG142" s="1" t="s">
        <v>0</v>
      </c>
      <c r="FH142" s="1" t="s">
        <v>0</v>
      </c>
      <c r="FI142" s="1" t="s">
        <v>0</v>
      </c>
      <c r="FJ142" s="1" t="s">
        <v>0</v>
      </c>
      <c r="FK142" s="1" t="s">
        <v>0</v>
      </c>
      <c r="FL142" s="1" t="s">
        <v>0</v>
      </c>
      <c r="FM142" s="1" t="s">
        <v>0</v>
      </c>
      <c r="FN142" s="1" t="s">
        <v>0</v>
      </c>
      <c r="FO142" s="1" t="s">
        <v>0</v>
      </c>
      <c r="FP142" s="1" t="s">
        <v>0</v>
      </c>
      <c r="FQ142" s="1" t="s">
        <v>0</v>
      </c>
      <c r="FR142" s="1" t="s">
        <v>0</v>
      </c>
      <c r="FS142" s="1" t="s">
        <v>0</v>
      </c>
      <c r="FT142" s="1" t="s">
        <v>0</v>
      </c>
      <c r="FU142" s="1" t="s">
        <v>0</v>
      </c>
      <c r="FV142" s="1" t="s">
        <v>0</v>
      </c>
      <c r="FW142" s="1" t="s">
        <v>0</v>
      </c>
      <c r="FX142" s="1" t="s">
        <v>0</v>
      </c>
      <c r="FY142" s="1" t="s">
        <v>0</v>
      </c>
      <c r="FZ142" s="1" t="s">
        <v>0</v>
      </c>
      <c r="GA142" s="1" t="s">
        <v>0</v>
      </c>
      <c r="GB142" s="1" t="s">
        <v>0</v>
      </c>
      <c r="GC142" s="1" t="s">
        <v>0</v>
      </c>
      <c r="GD142" s="1" t="s">
        <v>0</v>
      </c>
      <c r="GE142" s="1" t="s">
        <v>0</v>
      </c>
      <c r="GF142" s="1" t="s">
        <v>0</v>
      </c>
      <c r="GG142" s="1" t="s">
        <v>0</v>
      </c>
      <c r="GH142" s="1" t="s">
        <v>0</v>
      </c>
      <c r="GI142" s="1" t="s">
        <v>0</v>
      </c>
      <c r="GJ142" s="1" t="s">
        <v>0</v>
      </c>
      <c r="GK142" s="1" t="s">
        <v>0</v>
      </c>
      <c r="GL142" s="1" t="s">
        <v>0</v>
      </c>
      <c r="GM142" s="1" t="s">
        <v>0</v>
      </c>
      <c r="GN142" s="1" t="s">
        <v>0</v>
      </c>
      <c r="GO142" s="1" t="s">
        <v>0</v>
      </c>
      <c r="GP142" s="1" t="s">
        <v>0</v>
      </c>
      <c r="GQ142" s="1" t="s">
        <v>0</v>
      </c>
      <c r="GR142" s="1" t="s">
        <v>0</v>
      </c>
      <c r="GS142" s="1" t="s">
        <v>0</v>
      </c>
      <c r="GT142" s="1" t="s">
        <v>0</v>
      </c>
      <c r="GU142" s="1" t="s">
        <v>0</v>
      </c>
      <c r="GV142" s="1" t="s">
        <v>0</v>
      </c>
      <c r="GW142" s="1" t="s">
        <v>0</v>
      </c>
      <c r="GX142" s="1" t="s">
        <v>0</v>
      </c>
      <c r="GY142" s="1" t="s">
        <v>0</v>
      </c>
      <c r="GZ142" s="1" t="s">
        <v>0</v>
      </c>
      <c r="HA142" s="1" t="s">
        <v>0</v>
      </c>
      <c r="HB142" s="1" t="s">
        <v>0</v>
      </c>
      <c r="HC142" s="1" t="s">
        <v>0</v>
      </c>
      <c r="HD142" s="1" t="s">
        <v>0</v>
      </c>
      <c r="HE142" s="1" t="s">
        <v>0</v>
      </c>
      <c r="HF142" s="1" t="s">
        <v>0</v>
      </c>
      <c r="HG142" s="1" t="s">
        <v>0</v>
      </c>
      <c r="HH142" s="1" t="s">
        <v>0</v>
      </c>
      <c r="HI142" s="1" t="s">
        <v>0</v>
      </c>
      <c r="HJ142" s="1" t="s">
        <v>0</v>
      </c>
      <c r="HK142" s="1" t="s">
        <v>0</v>
      </c>
      <c r="HL142" s="1" t="s">
        <v>0</v>
      </c>
      <c r="HM142" s="1" t="s">
        <v>0</v>
      </c>
      <c r="HN142" s="1" t="s">
        <v>0</v>
      </c>
      <c r="HO142" s="1" t="s">
        <v>0</v>
      </c>
      <c r="HP142" s="1" t="s">
        <v>0</v>
      </c>
      <c r="HQ142" s="1" t="s">
        <v>0</v>
      </c>
      <c r="HR142" s="1" t="s">
        <v>0</v>
      </c>
      <c r="HS142" s="1" t="s">
        <v>0</v>
      </c>
      <c r="HT142" s="1" t="s">
        <v>0</v>
      </c>
      <c r="HU142" s="1" t="s">
        <v>0</v>
      </c>
      <c r="HV142" s="1" t="s">
        <v>0</v>
      </c>
      <c r="HW142" s="1" t="s">
        <v>0</v>
      </c>
      <c r="HX142" s="1" t="s">
        <v>0</v>
      </c>
      <c r="HY142" s="1" t="s">
        <v>0</v>
      </c>
      <c r="HZ142" s="1" t="s">
        <v>0</v>
      </c>
      <c r="IA142" s="1" t="s">
        <v>0</v>
      </c>
      <c r="IB142" s="1" t="s">
        <v>0</v>
      </c>
      <c r="IC142" s="1" t="s">
        <v>0</v>
      </c>
      <c r="ID142" s="1" t="s">
        <v>0</v>
      </c>
      <c r="IE142" s="1" t="s">
        <v>0</v>
      </c>
      <c r="IF142" s="1" t="s">
        <v>0</v>
      </c>
      <c r="IG142" s="1" t="s">
        <v>0</v>
      </c>
      <c r="IH142" s="1" t="s">
        <v>0</v>
      </c>
      <c r="II142" s="1" t="s">
        <v>0</v>
      </c>
    </row>
    <row r="143" spans="1:243" x14ac:dyDescent="0.25">
      <c r="A143" s="1" t="s">
        <v>1775</v>
      </c>
      <c r="B143" s="4" t="s">
        <v>643</v>
      </c>
      <c r="C143" s="4" t="s">
        <v>644</v>
      </c>
      <c r="D143" s="35" t="s">
        <v>0</v>
      </c>
      <c r="E143" s="35" t="s">
        <v>0</v>
      </c>
      <c r="F143" s="35" t="s">
        <v>0</v>
      </c>
      <c r="G143" s="35" t="s">
        <v>0</v>
      </c>
      <c r="H143" s="35" t="s">
        <v>0</v>
      </c>
      <c r="I143" s="35" t="s">
        <v>0</v>
      </c>
      <c r="J143" s="35" t="s">
        <v>0</v>
      </c>
      <c r="K143" s="35" t="s">
        <v>0</v>
      </c>
      <c r="L143" s="35" t="s">
        <v>0</v>
      </c>
      <c r="M143" s="35" t="s">
        <v>0</v>
      </c>
      <c r="N143" s="1" t="s">
        <v>0</v>
      </c>
      <c r="O143" s="1" t="s">
        <v>0</v>
      </c>
      <c r="P143" s="1" t="s">
        <v>0</v>
      </c>
      <c r="Q143" s="1" t="s">
        <v>0</v>
      </c>
      <c r="R143" s="1" t="s">
        <v>0</v>
      </c>
      <c r="S143" s="1" t="s">
        <v>0</v>
      </c>
      <c r="T143" s="1" t="s">
        <v>0</v>
      </c>
      <c r="U143" s="1" t="s">
        <v>0</v>
      </c>
      <c r="V143" s="1" t="s">
        <v>0</v>
      </c>
      <c r="W143" s="1" t="s">
        <v>0</v>
      </c>
      <c r="X143" s="1" t="s">
        <v>0</v>
      </c>
      <c r="Y143" s="1" t="s">
        <v>0</v>
      </c>
      <c r="Z143" s="1" t="s">
        <v>0</v>
      </c>
      <c r="AA143" s="1" t="s">
        <v>0</v>
      </c>
      <c r="AB143" s="1" t="s">
        <v>0</v>
      </c>
      <c r="AC143" s="1" t="s">
        <v>0</v>
      </c>
      <c r="AD143" s="1" t="s">
        <v>0</v>
      </c>
      <c r="AE143" s="1" t="s">
        <v>0</v>
      </c>
      <c r="AF143" s="1" t="s">
        <v>0</v>
      </c>
      <c r="AG143" s="1" t="s">
        <v>0</v>
      </c>
      <c r="AH143" s="1" t="s">
        <v>0</v>
      </c>
      <c r="AI143" s="1" t="s">
        <v>0</v>
      </c>
      <c r="AJ143" s="1" t="s">
        <v>0</v>
      </c>
      <c r="AK143" s="1" t="s">
        <v>0</v>
      </c>
      <c r="AL143" s="1" t="s">
        <v>0</v>
      </c>
      <c r="AM143" s="1" t="s">
        <v>0</v>
      </c>
      <c r="AN143" s="1" t="s">
        <v>0</v>
      </c>
      <c r="AO143" s="1" t="s">
        <v>0</v>
      </c>
      <c r="AP143" s="1" t="s">
        <v>0</v>
      </c>
      <c r="AQ143" s="1" t="s">
        <v>0</v>
      </c>
      <c r="AR143" s="1" t="s">
        <v>0</v>
      </c>
      <c r="AS143" s="1" t="s">
        <v>0</v>
      </c>
      <c r="AT143" s="1" t="s">
        <v>0</v>
      </c>
      <c r="AU143" s="1" t="s">
        <v>0</v>
      </c>
      <c r="AV143" s="1" t="s">
        <v>0</v>
      </c>
      <c r="AW143" s="1" t="s">
        <v>0</v>
      </c>
      <c r="AX143" s="1" t="s">
        <v>0</v>
      </c>
      <c r="AY143" s="1" t="s">
        <v>0</v>
      </c>
      <c r="AZ143" s="1" t="s">
        <v>0</v>
      </c>
      <c r="BA143" s="1" t="s">
        <v>0</v>
      </c>
      <c r="BB143" s="1" t="s">
        <v>0</v>
      </c>
      <c r="BC143" s="1" t="s">
        <v>0</v>
      </c>
      <c r="BD143" s="1" t="s">
        <v>0</v>
      </c>
      <c r="BE143" s="1" t="s">
        <v>0</v>
      </c>
      <c r="BF143" s="1" t="s">
        <v>0</v>
      </c>
      <c r="BG143" s="1" t="s">
        <v>0</v>
      </c>
      <c r="BH143" s="1" t="s">
        <v>0</v>
      </c>
      <c r="BI143" s="1" t="s">
        <v>0</v>
      </c>
      <c r="BJ143" s="1" t="s">
        <v>0</v>
      </c>
      <c r="BK143" s="1" t="s">
        <v>0</v>
      </c>
      <c r="BL143" s="1" t="s">
        <v>0</v>
      </c>
      <c r="BM143" s="1" t="s">
        <v>0</v>
      </c>
      <c r="BN143" s="1" t="s">
        <v>0</v>
      </c>
      <c r="BO143" s="1" t="s">
        <v>0</v>
      </c>
      <c r="BP143" s="1" t="s">
        <v>0</v>
      </c>
      <c r="BQ143" s="1" t="s">
        <v>0</v>
      </c>
      <c r="BR143" s="1" t="s">
        <v>0</v>
      </c>
      <c r="BS143" s="1" t="s">
        <v>0</v>
      </c>
      <c r="BT143" s="1" t="s">
        <v>0</v>
      </c>
      <c r="BU143" s="1" t="s">
        <v>0</v>
      </c>
      <c r="BV143" s="1" t="s">
        <v>0</v>
      </c>
      <c r="BW143" s="1" t="s">
        <v>0</v>
      </c>
      <c r="BX143" s="1" t="s">
        <v>0</v>
      </c>
      <c r="BY143" s="1" t="s">
        <v>0</v>
      </c>
      <c r="BZ143" s="1" t="s">
        <v>0</v>
      </c>
      <c r="CA143" s="1" t="s">
        <v>0</v>
      </c>
      <c r="CB143" s="1" t="s">
        <v>0</v>
      </c>
      <c r="CC143" s="1" t="s">
        <v>0</v>
      </c>
      <c r="CD143" s="1" t="s">
        <v>0</v>
      </c>
      <c r="CE143" s="1" t="s">
        <v>0</v>
      </c>
      <c r="CF143" s="1" t="s">
        <v>0</v>
      </c>
      <c r="CG143" s="1" t="s">
        <v>0</v>
      </c>
      <c r="CH143" s="1" t="s">
        <v>0</v>
      </c>
      <c r="CI143" s="1" t="s">
        <v>0</v>
      </c>
      <c r="CJ143" s="1" t="s">
        <v>0</v>
      </c>
      <c r="CK143" s="1" t="s">
        <v>0</v>
      </c>
      <c r="CL143" s="1" t="s">
        <v>0</v>
      </c>
      <c r="CM143" s="1" t="s">
        <v>0</v>
      </c>
      <c r="CN143" s="1" t="s">
        <v>0</v>
      </c>
      <c r="CO143" s="1" t="s">
        <v>0</v>
      </c>
      <c r="CP143" s="1" t="s">
        <v>0</v>
      </c>
      <c r="CQ143" s="1" t="s">
        <v>0</v>
      </c>
      <c r="CR143" s="1" t="s">
        <v>0</v>
      </c>
      <c r="CS143" s="1" t="s">
        <v>0</v>
      </c>
      <c r="CT143" s="1" t="s">
        <v>0</v>
      </c>
      <c r="CU143" s="1" t="s">
        <v>0</v>
      </c>
      <c r="CV143" s="1" t="s">
        <v>0</v>
      </c>
      <c r="CW143" s="1" t="s">
        <v>0</v>
      </c>
      <c r="CX143" s="1" t="s">
        <v>0</v>
      </c>
      <c r="CY143" s="1" t="s">
        <v>0</v>
      </c>
      <c r="CZ143" s="1" t="s">
        <v>0</v>
      </c>
      <c r="DA143" s="1" t="s">
        <v>0</v>
      </c>
      <c r="DB143" s="1" t="s">
        <v>0</v>
      </c>
      <c r="DC143" s="1" t="s">
        <v>0</v>
      </c>
      <c r="DD143" s="1" t="s">
        <v>0</v>
      </c>
      <c r="DE143" s="1" t="s">
        <v>0</v>
      </c>
      <c r="DF143" s="1" t="s">
        <v>0</v>
      </c>
      <c r="DG143" s="1" t="s">
        <v>0</v>
      </c>
      <c r="DH143" s="1" t="s">
        <v>0</v>
      </c>
      <c r="DI143" s="1" t="s">
        <v>0</v>
      </c>
      <c r="DJ143" s="1" t="s">
        <v>0</v>
      </c>
      <c r="DK143" s="1" t="s">
        <v>0</v>
      </c>
      <c r="DL143" s="1" t="s">
        <v>0</v>
      </c>
      <c r="DM143" s="1" t="s">
        <v>0</v>
      </c>
      <c r="DN143" s="1" t="s">
        <v>0</v>
      </c>
      <c r="DO143" s="1" t="s">
        <v>0</v>
      </c>
      <c r="DP143" s="1" t="s">
        <v>0</v>
      </c>
      <c r="DQ143" s="1" t="s">
        <v>0</v>
      </c>
      <c r="DR143" s="1" t="s">
        <v>0</v>
      </c>
      <c r="DS143" s="1" t="s">
        <v>0</v>
      </c>
      <c r="DT143" s="1" t="s">
        <v>0</v>
      </c>
      <c r="DU143" s="1" t="s">
        <v>0</v>
      </c>
      <c r="DV143" s="1" t="s">
        <v>0</v>
      </c>
      <c r="DW143" s="1" t="s">
        <v>0</v>
      </c>
      <c r="DX143" s="1" t="s">
        <v>0</v>
      </c>
      <c r="DY143" s="1" t="s">
        <v>0</v>
      </c>
      <c r="DZ143" s="1" t="s">
        <v>0</v>
      </c>
      <c r="EA143" s="1" t="s">
        <v>0</v>
      </c>
      <c r="EB143" s="1" t="s">
        <v>0</v>
      </c>
      <c r="EC143" s="1" t="s">
        <v>0</v>
      </c>
      <c r="ED143" s="1" t="s">
        <v>0</v>
      </c>
      <c r="EE143" s="1" t="s">
        <v>0</v>
      </c>
      <c r="EF143" s="1" t="s">
        <v>0</v>
      </c>
      <c r="EG143" s="1" t="s">
        <v>0</v>
      </c>
      <c r="EH143" s="1" t="s">
        <v>0</v>
      </c>
      <c r="EI143" s="1" t="s">
        <v>0</v>
      </c>
      <c r="EJ143" s="1" t="s">
        <v>0</v>
      </c>
      <c r="EK143" s="1" t="s">
        <v>0</v>
      </c>
      <c r="EL143" s="1" t="s">
        <v>0</v>
      </c>
      <c r="EM143" s="1" t="s">
        <v>0</v>
      </c>
      <c r="EN143" s="1" t="s">
        <v>0</v>
      </c>
      <c r="EO143" s="1" t="s">
        <v>0</v>
      </c>
      <c r="EP143" s="1" t="s">
        <v>0</v>
      </c>
      <c r="EQ143" s="1" t="s">
        <v>0</v>
      </c>
      <c r="ER143" s="1" t="s">
        <v>0</v>
      </c>
      <c r="ES143" s="1" t="s">
        <v>0</v>
      </c>
      <c r="ET143" s="1" t="s">
        <v>0</v>
      </c>
      <c r="EU143" s="1" t="s">
        <v>0</v>
      </c>
      <c r="EV143" s="1" t="s">
        <v>0</v>
      </c>
      <c r="EW143" s="1" t="s">
        <v>0</v>
      </c>
      <c r="EX143" s="1" t="s">
        <v>0</v>
      </c>
      <c r="EY143" s="1" t="s">
        <v>0</v>
      </c>
      <c r="EZ143" s="1" t="s">
        <v>0</v>
      </c>
      <c r="FA143" s="1" t="s">
        <v>0</v>
      </c>
      <c r="FB143" s="1" t="s">
        <v>0</v>
      </c>
      <c r="FC143" s="1" t="s">
        <v>0</v>
      </c>
      <c r="FD143" s="1" t="s">
        <v>0</v>
      </c>
      <c r="FE143" s="1" t="s">
        <v>0</v>
      </c>
      <c r="FF143" s="1" t="s">
        <v>0</v>
      </c>
      <c r="FG143" s="1" t="s">
        <v>0</v>
      </c>
      <c r="FH143" s="1" t="s">
        <v>0</v>
      </c>
      <c r="FI143" s="1" t="s">
        <v>0</v>
      </c>
      <c r="FJ143" s="1" t="s">
        <v>0</v>
      </c>
      <c r="FK143" s="1" t="s">
        <v>0</v>
      </c>
      <c r="FL143" s="1" t="s">
        <v>0</v>
      </c>
      <c r="FM143" s="1" t="s">
        <v>0</v>
      </c>
      <c r="FN143" s="1" t="s">
        <v>0</v>
      </c>
      <c r="FO143" s="1" t="s">
        <v>0</v>
      </c>
      <c r="FP143" s="1" t="s">
        <v>0</v>
      </c>
      <c r="FQ143" s="1" t="s">
        <v>0</v>
      </c>
      <c r="FR143" s="1" t="s">
        <v>0</v>
      </c>
      <c r="FS143" s="1" t="s">
        <v>0</v>
      </c>
      <c r="FT143" s="1" t="s">
        <v>0</v>
      </c>
      <c r="FU143" s="1" t="s">
        <v>0</v>
      </c>
      <c r="FV143" s="1" t="s">
        <v>0</v>
      </c>
      <c r="FW143" s="1" t="s">
        <v>0</v>
      </c>
      <c r="FX143" s="1" t="s">
        <v>0</v>
      </c>
      <c r="FY143" s="1" t="s">
        <v>0</v>
      </c>
      <c r="FZ143" s="1" t="s">
        <v>0</v>
      </c>
      <c r="GA143" s="1" t="s">
        <v>0</v>
      </c>
      <c r="GB143" s="1" t="s">
        <v>0</v>
      </c>
      <c r="GC143" s="1" t="s">
        <v>0</v>
      </c>
      <c r="GD143" s="1" t="s">
        <v>0</v>
      </c>
      <c r="GE143" s="1" t="s">
        <v>0</v>
      </c>
      <c r="GF143" s="1" t="s">
        <v>0</v>
      </c>
      <c r="GG143" s="1" t="s">
        <v>0</v>
      </c>
      <c r="GH143" s="1" t="s">
        <v>0</v>
      </c>
      <c r="GI143" s="1" t="s">
        <v>0</v>
      </c>
      <c r="GJ143" s="1" t="s">
        <v>0</v>
      </c>
      <c r="GK143" s="1" t="s">
        <v>0</v>
      </c>
      <c r="GL143" s="1" t="s">
        <v>0</v>
      </c>
      <c r="GM143" s="1" t="s">
        <v>0</v>
      </c>
      <c r="GN143" s="1" t="s">
        <v>0</v>
      </c>
      <c r="GO143" s="1" t="s">
        <v>0</v>
      </c>
      <c r="GP143" s="1" t="s">
        <v>0</v>
      </c>
      <c r="GQ143" s="1" t="s">
        <v>0</v>
      </c>
      <c r="GR143" s="1" t="s">
        <v>0</v>
      </c>
      <c r="GS143" s="1" t="s">
        <v>0</v>
      </c>
      <c r="GT143" s="1" t="s">
        <v>0</v>
      </c>
      <c r="GU143" s="1" t="s">
        <v>0</v>
      </c>
      <c r="GV143" s="1" t="s">
        <v>0</v>
      </c>
      <c r="GW143" s="1" t="s">
        <v>0</v>
      </c>
      <c r="GX143" s="1" t="s">
        <v>0</v>
      </c>
      <c r="GY143" s="1" t="s">
        <v>0</v>
      </c>
      <c r="GZ143" s="1" t="s">
        <v>0</v>
      </c>
      <c r="HA143" s="1" t="s">
        <v>0</v>
      </c>
      <c r="HB143" s="1" t="s">
        <v>0</v>
      </c>
      <c r="HC143" s="1" t="s">
        <v>0</v>
      </c>
      <c r="HD143" s="1" t="s">
        <v>0</v>
      </c>
      <c r="HE143" s="1" t="s">
        <v>0</v>
      </c>
      <c r="HF143" s="1" t="s">
        <v>0</v>
      </c>
      <c r="HG143" s="1" t="s">
        <v>0</v>
      </c>
      <c r="HH143" s="1" t="s">
        <v>0</v>
      </c>
      <c r="HI143" s="1" t="s">
        <v>0</v>
      </c>
      <c r="HJ143" s="1" t="s">
        <v>0</v>
      </c>
      <c r="HK143" s="1" t="s">
        <v>0</v>
      </c>
      <c r="HL143" s="1" t="s">
        <v>0</v>
      </c>
      <c r="HM143" s="1" t="s">
        <v>0</v>
      </c>
      <c r="HN143" s="1" t="s">
        <v>0</v>
      </c>
      <c r="HO143" s="1" t="s">
        <v>0</v>
      </c>
      <c r="HP143" s="1" t="s">
        <v>0</v>
      </c>
      <c r="HQ143" s="1" t="s">
        <v>0</v>
      </c>
      <c r="HR143" s="1" t="s">
        <v>0</v>
      </c>
      <c r="HS143" s="1" t="s">
        <v>0</v>
      </c>
      <c r="HT143" s="1" t="s">
        <v>0</v>
      </c>
      <c r="HU143" s="1" t="s">
        <v>0</v>
      </c>
      <c r="HV143" s="1" t="s">
        <v>0</v>
      </c>
      <c r="HW143" s="1" t="s">
        <v>0</v>
      </c>
      <c r="HX143" s="1" t="s">
        <v>0</v>
      </c>
      <c r="HY143" s="1" t="s">
        <v>0</v>
      </c>
      <c r="HZ143" s="1" t="s">
        <v>0</v>
      </c>
      <c r="IA143" s="1" t="s">
        <v>0</v>
      </c>
      <c r="IB143" s="1" t="s">
        <v>0</v>
      </c>
      <c r="IC143" s="1" t="s">
        <v>0</v>
      </c>
      <c r="ID143" s="1" t="s">
        <v>0</v>
      </c>
      <c r="IE143" s="1" t="s">
        <v>0</v>
      </c>
      <c r="IF143" s="1" t="s">
        <v>0</v>
      </c>
      <c r="IG143" s="1" t="s">
        <v>0</v>
      </c>
      <c r="IH143" s="1" t="s">
        <v>0</v>
      </c>
      <c r="II143" s="1" t="s">
        <v>0</v>
      </c>
    </row>
    <row r="144" spans="1:243" x14ac:dyDescent="0.25">
      <c r="A144" s="1" t="s">
        <v>1776</v>
      </c>
      <c r="B144" s="4" t="s">
        <v>648</v>
      </c>
      <c r="C144" s="4" t="s">
        <v>649</v>
      </c>
      <c r="D144" s="35" t="s">
        <v>0</v>
      </c>
      <c r="E144" s="35" t="s">
        <v>0</v>
      </c>
      <c r="F144" s="35" t="s">
        <v>0</v>
      </c>
      <c r="G144" s="35" t="s">
        <v>0</v>
      </c>
      <c r="H144" s="35" t="s">
        <v>0</v>
      </c>
      <c r="I144" s="35" t="s">
        <v>0</v>
      </c>
      <c r="J144" s="35" t="s">
        <v>0</v>
      </c>
      <c r="K144" s="35" t="s">
        <v>0</v>
      </c>
      <c r="L144" s="35" t="s">
        <v>0</v>
      </c>
      <c r="M144" s="35" t="s">
        <v>0</v>
      </c>
      <c r="N144" s="1" t="s">
        <v>0</v>
      </c>
      <c r="O144" s="1" t="s">
        <v>0</v>
      </c>
      <c r="P144" s="1" t="s">
        <v>0</v>
      </c>
      <c r="Q144" s="1" t="s">
        <v>0</v>
      </c>
      <c r="R144" s="1" t="s">
        <v>0</v>
      </c>
      <c r="S144" s="1" t="s">
        <v>0</v>
      </c>
      <c r="T144" s="1" t="s">
        <v>0</v>
      </c>
      <c r="U144" s="1" t="s">
        <v>0</v>
      </c>
      <c r="V144" s="1" t="s">
        <v>0</v>
      </c>
      <c r="W144" s="1" t="s">
        <v>0</v>
      </c>
      <c r="X144" s="1" t="s">
        <v>0</v>
      </c>
      <c r="Y144" s="1" t="s">
        <v>0</v>
      </c>
      <c r="Z144" s="1" t="s">
        <v>0</v>
      </c>
      <c r="AA144" s="1" t="s">
        <v>0</v>
      </c>
      <c r="AB144" s="1" t="s">
        <v>0</v>
      </c>
      <c r="AC144" s="1" t="s">
        <v>0</v>
      </c>
      <c r="AD144" s="1" t="s">
        <v>0</v>
      </c>
      <c r="AE144" s="1" t="s">
        <v>0</v>
      </c>
      <c r="AF144" s="1" t="s">
        <v>0</v>
      </c>
      <c r="AG144" s="1" t="s">
        <v>0</v>
      </c>
      <c r="AH144" s="1" t="s">
        <v>0</v>
      </c>
      <c r="AI144" s="1" t="s">
        <v>0</v>
      </c>
      <c r="AJ144" s="1" t="s">
        <v>0</v>
      </c>
      <c r="AK144" s="1" t="s">
        <v>0</v>
      </c>
      <c r="AL144" s="1" t="s">
        <v>0</v>
      </c>
      <c r="AM144" s="1" t="s">
        <v>0</v>
      </c>
      <c r="AN144" s="1" t="s">
        <v>0</v>
      </c>
      <c r="AO144" s="1" t="s">
        <v>0</v>
      </c>
      <c r="AP144" s="1" t="s">
        <v>0</v>
      </c>
      <c r="AQ144" s="1" t="s">
        <v>0</v>
      </c>
      <c r="AR144" s="1" t="s">
        <v>0</v>
      </c>
      <c r="AS144" s="1" t="s">
        <v>0</v>
      </c>
      <c r="AT144" s="1" t="s">
        <v>0</v>
      </c>
      <c r="AU144" s="1" t="s">
        <v>0</v>
      </c>
      <c r="AV144" s="1" t="s">
        <v>0</v>
      </c>
      <c r="AW144" s="1" t="s">
        <v>0</v>
      </c>
      <c r="AX144" s="1" t="s">
        <v>0</v>
      </c>
      <c r="AY144" s="1" t="s">
        <v>0</v>
      </c>
      <c r="AZ144" s="1" t="s">
        <v>0</v>
      </c>
      <c r="BA144" s="1" t="s">
        <v>0</v>
      </c>
      <c r="BB144" s="1" t="s">
        <v>0</v>
      </c>
      <c r="BC144" s="1" t="s">
        <v>0</v>
      </c>
      <c r="BD144" s="1" t="s">
        <v>0</v>
      </c>
      <c r="BE144" s="1" t="s">
        <v>0</v>
      </c>
      <c r="BF144" s="1" t="s">
        <v>0</v>
      </c>
      <c r="BG144" s="1" t="s">
        <v>0</v>
      </c>
      <c r="BH144" s="1" t="s">
        <v>0</v>
      </c>
      <c r="BI144" s="1" t="s">
        <v>0</v>
      </c>
      <c r="BJ144" s="1" t="s">
        <v>0</v>
      </c>
      <c r="BK144" s="1" t="s">
        <v>0</v>
      </c>
      <c r="BL144" s="1" t="s">
        <v>0</v>
      </c>
      <c r="BM144" s="1" t="s">
        <v>0</v>
      </c>
      <c r="BN144" s="1" t="s">
        <v>0</v>
      </c>
      <c r="BO144" s="1" t="s">
        <v>0</v>
      </c>
      <c r="BP144" s="1" t="s">
        <v>0</v>
      </c>
      <c r="BQ144" s="1" t="s">
        <v>0</v>
      </c>
      <c r="BR144" s="1" t="s">
        <v>0</v>
      </c>
      <c r="BS144" s="1" t="s">
        <v>0</v>
      </c>
      <c r="BT144" s="1" t="s">
        <v>0</v>
      </c>
      <c r="BU144" s="1" t="s">
        <v>0</v>
      </c>
      <c r="BV144" s="1" t="s">
        <v>0</v>
      </c>
      <c r="BW144" s="1" t="s">
        <v>0</v>
      </c>
      <c r="BX144" s="1" t="s">
        <v>0</v>
      </c>
      <c r="BY144" s="1" t="s">
        <v>0</v>
      </c>
      <c r="BZ144" s="1" t="s">
        <v>0</v>
      </c>
      <c r="CA144" s="1" t="s">
        <v>0</v>
      </c>
      <c r="CB144" s="1" t="s">
        <v>0</v>
      </c>
      <c r="CC144" s="1" t="s">
        <v>0</v>
      </c>
      <c r="CD144" s="1" t="s">
        <v>0</v>
      </c>
      <c r="CE144" s="1" t="s">
        <v>0</v>
      </c>
      <c r="CF144" s="1" t="s">
        <v>0</v>
      </c>
      <c r="CG144" s="1" t="s">
        <v>0</v>
      </c>
      <c r="CH144" s="1" t="s">
        <v>0</v>
      </c>
      <c r="CI144" s="1" t="s">
        <v>0</v>
      </c>
      <c r="CJ144" s="1" t="s">
        <v>0</v>
      </c>
      <c r="CK144" s="1" t="s">
        <v>0</v>
      </c>
      <c r="CL144" s="1" t="s">
        <v>0</v>
      </c>
      <c r="CM144" s="1" t="s">
        <v>0</v>
      </c>
      <c r="CN144" s="1" t="s">
        <v>0</v>
      </c>
      <c r="CO144" s="1" t="s">
        <v>0</v>
      </c>
      <c r="CP144" s="1" t="s">
        <v>0</v>
      </c>
      <c r="CQ144" s="1" t="s">
        <v>0</v>
      </c>
      <c r="CR144" s="1" t="s">
        <v>0</v>
      </c>
      <c r="CS144" s="1" t="s">
        <v>0</v>
      </c>
      <c r="CT144" s="1" t="s">
        <v>0</v>
      </c>
      <c r="CU144" s="1" t="s">
        <v>0</v>
      </c>
      <c r="CV144" s="1" t="s">
        <v>0</v>
      </c>
      <c r="CW144" s="1" t="s">
        <v>0</v>
      </c>
      <c r="CX144" s="1" t="s">
        <v>0</v>
      </c>
      <c r="CY144" s="1" t="s">
        <v>0</v>
      </c>
      <c r="CZ144" s="1" t="s">
        <v>0</v>
      </c>
      <c r="DA144" s="1" t="s">
        <v>0</v>
      </c>
      <c r="DB144" s="1" t="s">
        <v>0</v>
      </c>
      <c r="DC144" s="1" t="s">
        <v>0</v>
      </c>
      <c r="DD144" s="1" t="s">
        <v>0</v>
      </c>
      <c r="DE144" s="1" t="s">
        <v>0</v>
      </c>
      <c r="DF144" s="1" t="s">
        <v>0</v>
      </c>
      <c r="DG144" s="1" t="s">
        <v>0</v>
      </c>
      <c r="DH144" s="1" t="s">
        <v>0</v>
      </c>
      <c r="DI144" s="1" t="s">
        <v>0</v>
      </c>
      <c r="DJ144" s="1" t="s">
        <v>0</v>
      </c>
      <c r="DK144" s="1" t="s">
        <v>0</v>
      </c>
      <c r="DL144" s="1" t="s">
        <v>0</v>
      </c>
      <c r="DM144" s="1" t="s">
        <v>0</v>
      </c>
      <c r="DN144" s="1" t="s">
        <v>0</v>
      </c>
      <c r="DO144" s="1" t="s">
        <v>0</v>
      </c>
      <c r="DP144" s="1" t="s">
        <v>0</v>
      </c>
      <c r="DQ144" s="1" t="s">
        <v>0</v>
      </c>
      <c r="DR144" s="1" t="s">
        <v>0</v>
      </c>
      <c r="DS144" s="1" t="s">
        <v>0</v>
      </c>
      <c r="DT144" s="1" t="s">
        <v>0</v>
      </c>
      <c r="DU144" s="1" t="s">
        <v>0</v>
      </c>
      <c r="DV144" s="1" t="s">
        <v>0</v>
      </c>
      <c r="DW144" s="1" t="s">
        <v>0</v>
      </c>
      <c r="DX144" s="1" t="s">
        <v>0</v>
      </c>
      <c r="DY144" s="1" t="s">
        <v>0</v>
      </c>
      <c r="DZ144" s="1" t="s">
        <v>0</v>
      </c>
      <c r="EA144" s="1" t="s">
        <v>0</v>
      </c>
      <c r="EB144" s="1" t="s">
        <v>0</v>
      </c>
      <c r="EC144" s="1" t="s">
        <v>0</v>
      </c>
      <c r="ED144" s="1" t="s">
        <v>0</v>
      </c>
      <c r="EE144" s="1" t="s">
        <v>0</v>
      </c>
      <c r="EF144" s="1" t="s">
        <v>0</v>
      </c>
      <c r="EG144" s="1" t="s">
        <v>0</v>
      </c>
      <c r="EH144" s="1" t="s">
        <v>0</v>
      </c>
      <c r="EI144" s="1" t="s">
        <v>0</v>
      </c>
      <c r="EJ144" s="1" t="s">
        <v>0</v>
      </c>
      <c r="EK144" s="1" t="s">
        <v>0</v>
      </c>
      <c r="EL144" s="1" t="s">
        <v>0</v>
      </c>
      <c r="EM144" s="1" t="s">
        <v>0</v>
      </c>
      <c r="EN144" s="1" t="s">
        <v>0</v>
      </c>
      <c r="EO144" s="1" t="s">
        <v>0</v>
      </c>
      <c r="EP144" s="1" t="s">
        <v>0</v>
      </c>
      <c r="EQ144" s="1" t="s">
        <v>0</v>
      </c>
      <c r="ER144" s="1" t="s">
        <v>0</v>
      </c>
      <c r="ES144" s="1" t="s">
        <v>0</v>
      </c>
      <c r="ET144" s="1" t="s">
        <v>0</v>
      </c>
      <c r="EU144" s="1" t="s">
        <v>0</v>
      </c>
      <c r="EV144" s="1" t="s">
        <v>0</v>
      </c>
      <c r="EW144" s="1" t="s">
        <v>0</v>
      </c>
      <c r="EX144" s="1" t="s">
        <v>0</v>
      </c>
      <c r="EY144" s="1" t="s">
        <v>0</v>
      </c>
      <c r="EZ144" s="1" t="s">
        <v>0</v>
      </c>
      <c r="FA144" s="1" t="s">
        <v>0</v>
      </c>
      <c r="FB144" s="1" t="s">
        <v>0</v>
      </c>
      <c r="FC144" s="1" t="s">
        <v>0</v>
      </c>
      <c r="FD144" s="1" t="s">
        <v>0</v>
      </c>
      <c r="FE144" s="1" t="s">
        <v>0</v>
      </c>
      <c r="FF144" s="1" t="s">
        <v>0</v>
      </c>
      <c r="FG144" s="1" t="s">
        <v>0</v>
      </c>
      <c r="FH144" s="1" t="s">
        <v>0</v>
      </c>
      <c r="FI144" s="1" t="s">
        <v>0</v>
      </c>
      <c r="FJ144" s="1" t="s">
        <v>0</v>
      </c>
      <c r="FK144" s="1" t="s">
        <v>0</v>
      </c>
      <c r="FL144" s="1" t="s">
        <v>0</v>
      </c>
      <c r="FM144" s="1" t="s">
        <v>0</v>
      </c>
      <c r="FN144" s="1" t="s">
        <v>0</v>
      </c>
      <c r="FO144" s="1" t="s">
        <v>0</v>
      </c>
      <c r="FP144" s="1" t="s">
        <v>0</v>
      </c>
      <c r="FQ144" s="1" t="s">
        <v>0</v>
      </c>
      <c r="FR144" s="1" t="s">
        <v>0</v>
      </c>
      <c r="FS144" s="1" t="s">
        <v>0</v>
      </c>
      <c r="FT144" s="1" t="s">
        <v>0</v>
      </c>
      <c r="FU144" s="1" t="s">
        <v>0</v>
      </c>
      <c r="FV144" s="1" t="s">
        <v>0</v>
      </c>
      <c r="FW144" s="1" t="s">
        <v>0</v>
      </c>
      <c r="FX144" s="1" t="s">
        <v>0</v>
      </c>
      <c r="FY144" s="1" t="s">
        <v>0</v>
      </c>
      <c r="FZ144" s="1" t="s">
        <v>0</v>
      </c>
      <c r="GA144" s="1" t="s">
        <v>0</v>
      </c>
      <c r="GB144" s="1" t="s">
        <v>0</v>
      </c>
      <c r="GC144" s="1" t="s">
        <v>0</v>
      </c>
      <c r="GD144" s="1" t="s">
        <v>0</v>
      </c>
      <c r="GE144" s="1" t="s">
        <v>0</v>
      </c>
      <c r="GF144" s="1" t="s">
        <v>0</v>
      </c>
      <c r="GG144" s="1" t="s">
        <v>0</v>
      </c>
      <c r="GH144" s="1" t="s">
        <v>0</v>
      </c>
      <c r="GI144" s="1" t="s">
        <v>0</v>
      </c>
      <c r="GJ144" s="1" t="s">
        <v>0</v>
      </c>
      <c r="GK144" s="1" t="s">
        <v>0</v>
      </c>
      <c r="GL144" s="1" t="s">
        <v>0</v>
      </c>
      <c r="GM144" s="1" t="s">
        <v>0</v>
      </c>
      <c r="GN144" s="1" t="s">
        <v>0</v>
      </c>
      <c r="GO144" s="1" t="s">
        <v>0</v>
      </c>
      <c r="GP144" s="1" t="s">
        <v>0</v>
      </c>
      <c r="GQ144" s="1" t="s">
        <v>0</v>
      </c>
      <c r="GR144" s="1" t="s">
        <v>0</v>
      </c>
      <c r="GS144" s="1" t="s">
        <v>0</v>
      </c>
      <c r="GT144" s="1" t="s">
        <v>0</v>
      </c>
      <c r="GU144" s="1" t="s">
        <v>0</v>
      </c>
      <c r="GV144" s="1" t="s">
        <v>0</v>
      </c>
      <c r="GW144" s="1" t="s">
        <v>0</v>
      </c>
      <c r="GX144" s="1" t="s">
        <v>0</v>
      </c>
      <c r="GY144" s="1" t="s">
        <v>0</v>
      </c>
      <c r="GZ144" s="1" t="s">
        <v>0</v>
      </c>
      <c r="HA144" s="1" t="s">
        <v>0</v>
      </c>
      <c r="HB144" s="1" t="s">
        <v>0</v>
      </c>
      <c r="HC144" s="1" t="s">
        <v>0</v>
      </c>
      <c r="HD144" s="1" t="s">
        <v>0</v>
      </c>
      <c r="HE144" s="1" t="s">
        <v>0</v>
      </c>
      <c r="HF144" s="1" t="s">
        <v>0</v>
      </c>
      <c r="HG144" s="1" t="s">
        <v>0</v>
      </c>
      <c r="HH144" s="1" t="s">
        <v>0</v>
      </c>
      <c r="HI144" s="1" t="s">
        <v>0</v>
      </c>
      <c r="HJ144" s="1" t="s">
        <v>0</v>
      </c>
      <c r="HK144" s="1" t="s">
        <v>0</v>
      </c>
      <c r="HL144" s="1" t="s">
        <v>0</v>
      </c>
      <c r="HM144" s="1" t="s">
        <v>0</v>
      </c>
      <c r="HN144" s="1" t="s">
        <v>0</v>
      </c>
      <c r="HO144" s="1" t="s">
        <v>0</v>
      </c>
      <c r="HP144" s="1" t="s">
        <v>0</v>
      </c>
      <c r="HQ144" s="1" t="s">
        <v>0</v>
      </c>
      <c r="HR144" s="1" t="s">
        <v>0</v>
      </c>
      <c r="HS144" s="1" t="s">
        <v>0</v>
      </c>
      <c r="HT144" s="1" t="s">
        <v>0</v>
      </c>
      <c r="HU144" s="1" t="s">
        <v>0</v>
      </c>
      <c r="HV144" s="1" t="s">
        <v>0</v>
      </c>
      <c r="HW144" s="1" t="s">
        <v>0</v>
      </c>
      <c r="HX144" s="1" t="s">
        <v>0</v>
      </c>
      <c r="HY144" s="1" t="s">
        <v>0</v>
      </c>
      <c r="HZ144" s="1" t="s">
        <v>0</v>
      </c>
      <c r="IA144" s="1" t="s">
        <v>0</v>
      </c>
      <c r="IB144" s="1" t="s">
        <v>0</v>
      </c>
      <c r="IC144" s="1" t="s">
        <v>0</v>
      </c>
      <c r="ID144" s="1" t="s">
        <v>0</v>
      </c>
      <c r="IE144" s="1" t="s">
        <v>0</v>
      </c>
      <c r="IF144" s="1" t="s">
        <v>0</v>
      </c>
      <c r="IG144" s="1" t="s">
        <v>0</v>
      </c>
      <c r="IH144" s="1" t="s">
        <v>0</v>
      </c>
      <c r="II144" s="1" t="s">
        <v>0</v>
      </c>
    </row>
    <row r="145" spans="1:243" x14ac:dyDescent="0.25">
      <c r="A145" s="1" t="s">
        <v>1777</v>
      </c>
      <c r="B145" s="4" t="s">
        <v>652</v>
      </c>
      <c r="C145" s="4" t="s">
        <v>653</v>
      </c>
      <c r="D145" s="35" t="s">
        <v>0</v>
      </c>
      <c r="E145" s="35" t="s">
        <v>0</v>
      </c>
      <c r="F145" s="35" t="s">
        <v>0</v>
      </c>
      <c r="G145" s="35" t="s">
        <v>0</v>
      </c>
      <c r="H145" s="35" t="s">
        <v>0</v>
      </c>
      <c r="I145" s="35" t="s">
        <v>0</v>
      </c>
      <c r="J145" s="35" t="s">
        <v>0</v>
      </c>
      <c r="K145" s="35" t="s">
        <v>0</v>
      </c>
      <c r="L145" s="35" t="s">
        <v>0</v>
      </c>
      <c r="M145" s="35" t="s">
        <v>0</v>
      </c>
      <c r="N145" s="1" t="s">
        <v>0</v>
      </c>
      <c r="O145" s="1" t="s">
        <v>0</v>
      </c>
      <c r="P145" s="1" t="s">
        <v>0</v>
      </c>
      <c r="Q145" s="1" t="s">
        <v>0</v>
      </c>
      <c r="R145" s="1" t="s">
        <v>0</v>
      </c>
      <c r="S145" s="1" t="s">
        <v>0</v>
      </c>
      <c r="T145" s="1" t="s">
        <v>0</v>
      </c>
      <c r="U145" s="1" t="s">
        <v>0</v>
      </c>
      <c r="V145" s="1" t="s">
        <v>0</v>
      </c>
      <c r="W145" s="1" t="s">
        <v>0</v>
      </c>
      <c r="X145" s="1" t="s">
        <v>0</v>
      </c>
      <c r="Y145" s="1" t="s">
        <v>0</v>
      </c>
      <c r="Z145" s="1" t="s">
        <v>0</v>
      </c>
      <c r="AA145" s="1" t="s">
        <v>0</v>
      </c>
      <c r="AB145" s="1" t="s">
        <v>0</v>
      </c>
      <c r="AC145" s="1" t="s">
        <v>0</v>
      </c>
      <c r="AD145" s="1" t="s">
        <v>0</v>
      </c>
      <c r="AE145" s="1" t="s">
        <v>0</v>
      </c>
      <c r="AF145" s="1" t="s">
        <v>0</v>
      </c>
      <c r="AG145" s="1" t="s">
        <v>0</v>
      </c>
      <c r="AH145" s="1" t="s">
        <v>0</v>
      </c>
      <c r="AI145" s="1" t="s">
        <v>0</v>
      </c>
      <c r="AJ145" s="1" t="s">
        <v>0</v>
      </c>
      <c r="AK145" s="1" t="s">
        <v>0</v>
      </c>
      <c r="AL145" s="1" t="s">
        <v>0</v>
      </c>
      <c r="AM145" s="1" t="s">
        <v>0</v>
      </c>
      <c r="AN145" s="1" t="s">
        <v>0</v>
      </c>
      <c r="AO145" s="1" t="s">
        <v>0</v>
      </c>
      <c r="AP145" s="1" t="s">
        <v>0</v>
      </c>
      <c r="AQ145" s="1" t="s">
        <v>0</v>
      </c>
      <c r="AR145" s="1" t="s">
        <v>0</v>
      </c>
      <c r="AS145" s="1" t="s">
        <v>0</v>
      </c>
      <c r="AT145" s="1" t="s">
        <v>0</v>
      </c>
      <c r="AU145" s="1" t="s">
        <v>0</v>
      </c>
      <c r="AV145" s="1" t="s">
        <v>0</v>
      </c>
      <c r="AW145" s="1" t="s">
        <v>0</v>
      </c>
      <c r="AX145" s="1" t="s">
        <v>0</v>
      </c>
      <c r="AY145" s="1" t="s">
        <v>0</v>
      </c>
      <c r="AZ145" s="1" t="s">
        <v>0</v>
      </c>
      <c r="BA145" s="1" t="s">
        <v>0</v>
      </c>
      <c r="BB145" s="1" t="s">
        <v>0</v>
      </c>
      <c r="BC145" s="1" t="s">
        <v>0</v>
      </c>
      <c r="BD145" s="1" t="s">
        <v>0</v>
      </c>
      <c r="BE145" s="1" t="s">
        <v>0</v>
      </c>
      <c r="BF145" s="1" t="s">
        <v>0</v>
      </c>
      <c r="BG145" s="1" t="s">
        <v>0</v>
      </c>
      <c r="BH145" s="1" t="s">
        <v>0</v>
      </c>
      <c r="BI145" s="1" t="s">
        <v>0</v>
      </c>
      <c r="BJ145" s="1" t="s">
        <v>0</v>
      </c>
      <c r="BK145" s="1" t="s">
        <v>0</v>
      </c>
      <c r="BL145" s="1" t="s">
        <v>0</v>
      </c>
      <c r="BM145" s="1" t="s">
        <v>0</v>
      </c>
      <c r="BN145" s="1" t="s">
        <v>0</v>
      </c>
      <c r="BO145" s="1" t="s">
        <v>0</v>
      </c>
      <c r="BP145" s="1" t="s">
        <v>0</v>
      </c>
      <c r="BQ145" s="1" t="s">
        <v>0</v>
      </c>
      <c r="BR145" s="1" t="s">
        <v>0</v>
      </c>
      <c r="BS145" s="1" t="s">
        <v>0</v>
      </c>
      <c r="BT145" s="1" t="s">
        <v>0</v>
      </c>
      <c r="BU145" s="1" t="s">
        <v>0</v>
      </c>
      <c r="BV145" s="1" t="s">
        <v>0</v>
      </c>
      <c r="BW145" s="1" t="s">
        <v>0</v>
      </c>
      <c r="BX145" s="1" t="s">
        <v>0</v>
      </c>
      <c r="BY145" s="1" t="s">
        <v>0</v>
      </c>
      <c r="BZ145" s="1" t="s">
        <v>0</v>
      </c>
      <c r="CA145" s="1" t="s">
        <v>0</v>
      </c>
      <c r="CB145" s="1" t="s">
        <v>0</v>
      </c>
      <c r="CC145" s="1" t="s">
        <v>0</v>
      </c>
      <c r="CD145" s="1" t="s">
        <v>0</v>
      </c>
      <c r="CE145" s="1" t="s">
        <v>0</v>
      </c>
      <c r="CF145" s="1" t="s">
        <v>0</v>
      </c>
      <c r="CG145" s="1" t="s">
        <v>0</v>
      </c>
      <c r="CH145" s="1" t="s">
        <v>0</v>
      </c>
      <c r="CI145" s="1" t="s">
        <v>0</v>
      </c>
      <c r="CJ145" s="1" t="s">
        <v>0</v>
      </c>
      <c r="CK145" s="1" t="s">
        <v>0</v>
      </c>
      <c r="CL145" s="1" t="s">
        <v>0</v>
      </c>
      <c r="CM145" s="1" t="s">
        <v>0</v>
      </c>
      <c r="CN145" s="1" t="s">
        <v>0</v>
      </c>
      <c r="CO145" s="1" t="s">
        <v>0</v>
      </c>
      <c r="CP145" s="1" t="s">
        <v>0</v>
      </c>
      <c r="CQ145" s="1" t="s">
        <v>0</v>
      </c>
      <c r="CR145" s="1" t="s">
        <v>0</v>
      </c>
      <c r="CS145" s="1" t="s">
        <v>0</v>
      </c>
      <c r="CT145" s="1" t="s">
        <v>0</v>
      </c>
      <c r="CU145" s="1" t="s">
        <v>0</v>
      </c>
      <c r="CV145" s="1" t="s">
        <v>0</v>
      </c>
      <c r="CW145" s="1" t="s">
        <v>0</v>
      </c>
      <c r="CX145" s="1" t="s">
        <v>0</v>
      </c>
      <c r="CY145" s="1" t="s">
        <v>0</v>
      </c>
      <c r="CZ145" s="1" t="s">
        <v>0</v>
      </c>
      <c r="DA145" s="1" t="s">
        <v>0</v>
      </c>
      <c r="DB145" s="1" t="s">
        <v>0</v>
      </c>
      <c r="DC145" s="1" t="s">
        <v>0</v>
      </c>
      <c r="DD145" s="1" t="s">
        <v>0</v>
      </c>
      <c r="DE145" s="1" t="s">
        <v>0</v>
      </c>
      <c r="DF145" s="1" t="s">
        <v>0</v>
      </c>
      <c r="DG145" s="1" t="s">
        <v>0</v>
      </c>
      <c r="DH145" s="1" t="s">
        <v>0</v>
      </c>
      <c r="DI145" s="1" t="s">
        <v>0</v>
      </c>
      <c r="DJ145" s="1" t="s">
        <v>0</v>
      </c>
      <c r="DK145" s="1" t="s">
        <v>0</v>
      </c>
      <c r="DL145" s="1" t="s">
        <v>0</v>
      </c>
      <c r="DM145" s="1" t="s">
        <v>0</v>
      </c>
      <c r="DN145" s="1" t="s">
        <v>0</v>
      </c>
      <c r="DO145" s="1" t="s">
        <v>0</v>
      </c>
      <c r="DP145" s="1" t="s">
        <v>0</v>
      </c>
      <c r="DQ145" s="1" t="s">
        <v>0</v>
      </c>
      <c r="DR145" s="1" t="s">
        <v>0</v>
      </c>
      <c r="DS145" s="1" t="s">
        <v>0</v>
      </c>
      <c r="DT145" s="1" t="s">
        <v>0</v>
      </c>
      <c r="DU145" s="1" t="s">
        <v>0</v>
      </c>
      <c r="DV145" s="1" t="s">
        <v>0</v>
      </c>
      <c r="DW145" s="1" t="s">
        <v>0</v>
      </c>
      <c r="DX145" s="1" t="s">
        <v>0</v>
      </c>
      <c r="DY145" s="1" t="s">
        <v>0</v>
      </c>
      <c r="DZ145" s="1" t="s">
        <v>0</v>
      </c>
      <c r="EA145" s="1" t="s">
        <v>0</v>
      </c>
      <c r="EB145" s="1" t="s">
        <v>0</v>
      </c>
      <c r="EC145" s="1" t="s">
        <v>0</v>
      </c>
      <c r="ED145" s="1" t="s">
        <v>0</v>
      </c>
      <c r="EE145" s="1" t="s">
        <v>0</v>
      </c>
      <c r="EF145" s="1" t="s">
        <v>0</v>
      </c>
      <c r="EG145" s="1" t="s">
        <v>0</v>
      </c>
      <c r="EH145" s="1" t="s">
        <v>0</v>
      </c>
      <c r="EI145" s="1" t="s">
        <v>0</v>
      </c>
      <c r="EJ145" s="1" t="s">
        <v>0</v>
      </c>
      <c r="EK145" s="1" t="s">
        <v>0</v>
      </c>
      <c r="EL145" s="1" t="s">
        <v>0</v>
      </c>
      <c r="EM145" s="1" t="s">
        <v>0</v>
      </c>
      <c r="EN145" s="1" t="s">
        <v>0</v>
      </c>
      <c r="EO145" s="1" t="s">
        <v>0</v>
      </c>
      <c r="EP145" s="1" t="s">
        <v>0</v>
      </c>
      <c r="EQ145" s="1" t="s">
        <v>0</v>
      </c>
      <c r="ER145" s="1" t="s">
        <v>0</v>
      </c>
      <c r="ES145" s="1" t="s">
        <v>0</v>
      </c>
      <c r="ET145" s="1" t="s">
        <v>0</v>
      </c>
      <c r="EU145" s="1" t="s">
        <v>0</v>
      </c>
      <c r="EV145" s="1" t="s">
        <v>0</v>
      </c>
      <c r="EW145" s="1" t="s">
        <v>0</v>
      </c>
      <c r="EX145" s="1" t="s">
        <v>0</v>
      </c>
      <c r="EY145" s="1" t="s">
        <v>0</v>
      </c>
      <c r="EZ145" s="1" t="s">
        <v>0</v>
      </c>
      <c r="FA145" s="1" t="s">
        <v>0</v>
      </c>
      <c r="FB145" s="1" t="s">
        <v>0</v>
      </c>
      <c r="FC145" s="1" t="s">
        <v>0</v>
      </c>
      <c r="FD145" s="1" t="s">
        <v>0</v>
      </c>
      <c r="FE145" s="1" t="s">
        <v>0</v>
      </c>
      <c r="FF145" s="1" t="s">
        <v>0</v>
      </c>
      <c r="FG145" s="1" t="s">
        <v>0</v>
      </c>
      <c r="FH145" s="1" t="s">
        <v>0</v>
      </c>
      <c r="FI145" s="1" t="s">
        <v>0</v>
      </c>
      <c r="FJ145" s="1" t="s">
        <v>0</v>
      </c>
      <c r="FK145" s="1" t="s">
        <v>0</v>
      </c>
      <c r="FL145" s="1" t="s">
        <v>0</v>
      </c>
      <c r="FM145" s="1" t="s">
        <v>0</v>
      </c>
      <c r="FN145" s="1" t="s">
        <v>0</v>
      </c>
      <c r="FO145" s="1" t="s">
        <v>0</v>
      </c>
      <c r="FP145" s="1" t="s">
        <v>0</v>
      </c>
      <c r="FQ145" s="1" t="s">
        <v>0</v>
      </c>
      <c r="FR145" s="1" t="s">
        <v>0</v>
      </c>
      <c r="FS145" s="1" t="s">
        <v>0</v>
      </c>
      <c r="FT145" s="1" t="s">
        <v>0</v>
      </c>
      <c r="FU145" s="1" t="s">
        <v>0</v>
      </c>
      <c r="FV145" s="1" t="s">
        <v>0</v>
      </c>
      <c r="FW145" s="1" t="s">
        <v>0</v>
      </c>
      <c r="FX145" s="1" t="s">
        <v>0</v>
      </c>
      <c r="FY145" s="1" t="s">
        <v>0</v>
      </c>
      <c r="FZ145" s="1" t="s">
        <v>0</v>
      </c>
      <c r="GA145" s="1" t="s">
        <v>0</v>
      </c>
      <c r="GB145" s="1" t="s">
        <v>0</v>
      </c>
      <c r="GC145" s="1" t="s">
        <v>0</v>
      </c>
      <c r="GD145" s="1" t="s">
        <v>0</v>
      </c>
      <c r="GE145" s="1" t="s">
        <v>0</v>
      </c>
      <c r="GF145" s="1" t="s">
        <v>0</v>
      </c>
      <c r="GG145" s="1" t="s">
        <v>0</v>
      </c>
      <c r="GH145" s="1" t="s">
        <v>0</v>
      </c>
      <c r="GI145" s="1" t="s">
        <v>0</v>
      </c>
      <c r="GJ145" s="1" t="s">
        <v>0</v>
      </c>
      <c r="GK145" s="1" t="s">
        <v>0</v>
      </c>
      <c r="GL145" s="1" t="s">
        <v>0</v>
      </c>
      <c r="GM145" s="1" t="s">
        <v>0</v>
      </c>
      <c r="GN145" s="1" t="s">
        <v>0</v>
      </c>
      <c r="GO145" s="1" t="s">
        <v>0</v>
      </c>
      <c r="GP145" s="1" t="s">
        <v>0</v>
      </c>
      <c r="GQ145" s="1" t="s">
        <v>0</v>
      </c>
      <c r="GR145" s="1" t="s">
        <v>0</v>
      </c>
      <c r="GS145" s="1" t="s">
        <v>0</v>
      </c>
      <c r="GT145" s="1" t="s">
        <v>0</v>
      </c>
      <c r="GU145" s="1" t="s">
        <v>0</v>
      </c>
      <c r="GV145" s="1" t="s">
        <v>0</v>
      </c>
      <c r="GW145" s="1" t="s">
        <v>0</v>
      </c>
      <c r="GX145" s="1" t="s">
        <v>0</v>
      </c>
      <c r="GY145" s="1" t="s">
        <v>0</v>
      </c>
      <c r="GZ145" s="1" t="s">
        <v>0</v>
      </c>
      <c r="HA145" s="1" t="s">
        <v>0</v>
      </c>
      <c r="HB145" s="1" t="s">
        <v>0</v>
      </c>
      <c r="HC145" s="1" t="s">
        <v>0</v>
      </c>
      <c r="HD145" s="1" t="s">
        <v>0</v>
      </c>
      <c r="HE145" s="1" t="s">
        <v>0</v>
      </c>
      <c r="HF145" s="1" t="s">
        <v>0</v>
      </c>
      <c r="HG145" s="1" t="s">
        <v>0</v>
      </c>
      <c r="HH145" s="1" t="s">
        <v>0</v>
      </c>
      <c r="HI145" s="1" t="s">
        <v>0</v>
      </c>
      <c r="HJ145" s="1" t="s">
        <v>0</v>
      </c>
      <c r="HK145" s="1" t="s">
        <v>0</v>
      </c>
      <c r="HL145" s="1" t="s">
        <v>0</v>
      </c>
      <c r="HM145" s="1" t="s">
        <v>0</v>
      </c>
      <c r="HN145" s="1" t="s">
        <v>0</v>
      </c>
      <c r="HO145" s="1" t="s">
        <v>0</v>
      </c>
      <c r="HP145" s="1" t="s">
        <v>0</v>
      </c>
      <c r="HQ145" s="1" t="s">
        <v>0</v>
      </c>
      <c r="HR145" s="1" t="s">
        <v>0</v>
      </c>
      <c r="HS145" s="1" t="s">
        <v>0</v>
      </c>
      <c r="HT145" s="1" t="s">
        <v>0</v>
      </c>
      <c r="HU145" s="1" t="s">
        <v>0</v>
      </c>
      <c r="HV145" s="1" t="s">
        <v>0</v>
      </c>
      <c r="HW145" s="1" t="s">
        <v>0</v>
      </c>
      <c r="HX145" s="1" t="s">
        <v>0</v>
      </c>
      <c r="HY145" s="1" t="s">
        <v>0</v>
      </c>
      <c r="HZ145" s="1" t="s">
        <v>0</v>
      </c>
      <c r="IA145" s="1" t="s">
        <v>0</v>
      </c>
      <c r="IB145" s="1" t="s">
        <v>0</v>
      </c>
      <c r="IC145" s="1" t="s">
        <v>0</v>
      </c>
      <c r="ID145" s="1" t="s">
        <v>0</v>
      </c>
      <c r="IE145" s="1" t="s">
        <v>0</v>
      </c>
      <c r="IF145" s="1" t="s">
        <v>0</v>
      </c>
      <c r="IG145" s="1" t="s">
        <v>0</v>
      </c>
      <c r="IH145" s="1" t="s">
        <v>0</v>
      </c>
      <c r="II145" s="1" t="s">
        <v>0</v>
      </c>
    </row>
    <row r="146" spans="1:243" x14ac:dyDescent="0.25">
      <c r="A146" s="1" t="s">
        <v>1778</v>
      </c>
      <c r="B146" s="4" t="s">
        <v>657</v>
      </c>
      <c r="C146" s="4" t="s">
        <v>658</v>
      </c>
      <c r="D146" s="35" t="s">
        <v>0</v>
      </c>
      <c r="E146" s="35" t="s">
        <v>0</v>
      </c>
      <c r="F146" s="35" t="s">
        <v>0</v>
      </c>
      <c r="G146" s="35" t="s">
        <v>0</v>
      </c>
      <c r="H146" s="35" t="s">
        <v>0</v>
      </c>
      <c r="I146" s="35" t="s">
        <v>0</v>
      </c>
      <c r="J146" s="35" t="s">
        <v>0</v>
      </c>
      <c r="K146" s="35" t="s">
        <v>0</v>
      </c>
      <c r="L146" s="35" t="s">
        <v>0</v>
      </c>
      <c r="M146" s="35" t="s">
        <v>0</v>
      </c>
      <c r="N146" s="1" t="s">
        <v>0</v>
      </c>
      <c r="O146" s="1" t="s">
        <v>0</v>
      </c>
      <c r="P146" s="1" t="s">
        <v>0</v>
      </c>
      <c r="Q146" s="1" t="s">
        <v>0</v>
      </c>
      <c r="R146" s="1" t="s">
        <v>0</v>
      </c>
      <c r="S146" s="1" t="s">
        <v>0</v>
      </c>
      <c r="T146" s="1" t="s">
        <v>0</v>
      </c>
      <c r="U146" s="1" t="s">
        <v>0</v>
      </c>
      <c r="V146" s="1" t="s">
        <v>0</v>
      </c>
      <c r="W146" s="1" t="s">
        <v>0</v>
      </c>
      <c r="X146" s="1" t="s">
        <v>0</v>
      </c>
      <c r="Y146" s="1" t="s">
        <v>0</v>
      </c>
      <c r="Z146" s="1" t="s">
        <v>0</v>
      </c>
      <c r="AA146" s="1" t="s">
        <v>0</v>
      </c>
      <c r="AB146" s="1" t="s">
        <v>0</v>
      </c>
      <c r="AC146" s="1" t="s">
        <v>0</v>
      </c>
      <c r="AD146" s="1" t="s">
        <v>0</v>
      </c>
      <c r="AE146" s="1" t="s">
        <v>0</v>
      </c>
      <c r="AF146" s="1" t="s">
        <v>0</v>
      </c>
      <c r="AG146" s="1" t="s">
        <v>0</v>
      </c>
      <c r="AH146" s="1" t="s">
        <v>0</v>
      </c>
      <c r="AI146" s="1" t="s">
        <v>0</v>
      </c>
      <c r="AJ146" s="1" t="s">
        <v>0</v>
      </c>
      <c r="AK146" s="1" t="s">
        <v>0</v>
      </c>
      <c r="AL146" s="1" t="s">
        <v>0</v>
      </c>
      <c r="AM146" s="1" t="s">
        <v>0</v>
      </c>
      <c r="AN146" s="1" t="s">
        <v>0</v>
      </c>
      <c r="AO146" s="1" t="s">
        <v>0</v>
      </c>
      <c r="AP146" s="1" t="s">
        <v>0</v>
      </c>
      <c r="AQ146" s="1" t="s">
        <v>0</v>
      </c>
      <c r="AR146" s="1" t="s">
        <v>0</v>
      </c>
      <c r="AS146" s="1" t="s">
        <v>0</v>
      </c>
      <c r="AT146" s="1" t="s">
        <v>0</v>
      </c>
      <c r="AU146" s="1" t="s">
        <v>0</v>
      </c>
      <c r="AV146" s="1" t="s">
        <v>0</v>
      </c>
      <c r="AW146" s="1" t="s">
        <v>0</v>
      </c>
      <c r="AX146" s="1" t="s">
        <v>0</v>
      </c>
      <c r="AY146" s="1" t="s">
        <v>0</v>
      </c>
      <c r="AZ146" s="1" t="s">
        <v>0</v>
      </c>
      <c r="BA146" s="1" t="s">
        <v>0</v>
      </c>
      <c r="BB146" s="1" t="s">
        <v>0</v>
      </c>
      <c r="BC146" s="1" t="s">
        <v>0</v>
      </c>
      <c r="BD146" s="1" t="s">
        <v>0</v>
      </c>
      <c r="BE146" s="1" t="s">
        <v>0</v>
      </c>
      <c r="BF146" s="1" t="s">
        <v>0</v>
      </c>
      <c r="BG146" s="1" t="s">
        <v>0</v>
      </c>
      <c r="BH146" s="1" t="s">
        <v>0</v>
      </c>
      <c r="BI146" s="1" t="s">
        <v>0</v>
      </c>
      <c r="BJ146" s="1" t="s">
        <v>0</v>
      </c>
      <c r="BK146" s="1" t="s">
        <v>0</v>
      </c>
      <c r="BL146" s="1" t="s">
        <v>0</v>
      </c>
      <c r="BM146" s="1" t="s">
        <v>0</v>
      </c>
      <c r="BN146" s="1" t="s">
        <v>0</v>
      </c>
      <c r="BO146" s="1" t="s">
        <v>0</v>
      </c>
      <c r="BP146" s="1" t="s">
        <v>0</v>
      </c>
      <c r="BQ146" s="1" t="s">
        <v>0</v>
      </c>
      <c r="BR146" s="1" t="s">
        <v>0</v>
      </c>
      <c r="BS146" s="1" t="s">
        <v>0</v>
      </c>
      <c r="BT146" s="1" t="s">
        <v>0</v>
      </c>
      <c r="BU146" s="1" t="s">
        <v>0</v>
      </c>
      <c r="BV146" s="1" t="s">
        <v>0</v>
      </c>
      <c r="BW146" s="1" t="s">
        <v>0</v>
      </c>
      <c r="BX146" s="1" t="s">
        <v>0</v>
      </c>
      <c r="BY146" s="1" t="s">
        <v>0</v>
      </c>
      <c r="BZ146" s="1" t="s">
        <v>0</v>
      </c>
      <c r="CA146" s="1" t="s">
        <v>0</v>
      </c>
      <c r="CB146" s="1" t="s">
        <v>0</v>
      </c>
      <c r="CC146" s="1" t="s">
        <v>0</v>
      </c>
      <c r="CD146" s="1" t="s">
        <v>0</v>
      </c>
      <c r="CE146" s="1" t="s">
        <v>0</v>
      </c>
      <c r="CF146" s="1" t="s">
        <v>0</v>
      </c>
      <c r="CG146" s="1" t="s">
        <v>0</v>
      </c>
      <c r="CH146" s="1" t="s">
        <v>0</v>
      </c>
      <c r="CI146" s="1" t="s">
        <v>0</v>
      </c>
      <c r="CJ146" s="1" t="s">
        <v>0</v>
      </c>
      <c r="CK146" s="1" t="s">
        <v>0</v>
      </c>
      <c r="CL146" s="1" t="s">
        <v>0</v>
      </c>
      <c r="CM146" s="1" t="s">
        <v>0</v>
      </c>
      <c r="CN146" s="1" t="s">
        <v>0</v>
      </c>
      <c r="CO146" s="1" t="s">
        <v>0</v>
      </c>
      <c r="CP146" s="1" t="s">
        <v>0</v>
      </c>
      <c r="CQ146" s="1" t="s">
        <v>0</v>
      </c>
      <c r="CR146" s="1" t="s">
        <v>0</v>
      </c>
      <c r="CS146" s="1" t="s">
        <v>0</v>
      </c>
      <c r="CT146" s="1" t="s">
        <v>0</v>
      </c>
      <c r="CU146" s="1" t="s">
        <v>0</v>
      </c>
      <c r="CV146" s="1" t="s">
        <v>0</v>
      </c>
      <c r="CW146" s="1" t="s">
        <v>0</v>
      </c>
      <c r="CX146" s="1" t="s">
        <v>0</v>
      </c>
      <c r="CY146" s="1" t="s">
        <v>0</v>
      </c>
      <c r="CZ146" s="1" t="s">
        <v>0</v>
      </c>
      <c r="DA146" s="1" t="s">
        <v>0</v>
      </c>
      <c r="DB146" s="1" t="s">
        <v>0</v>
      </c>
      <c r="DC146" s="1" t="s">
        <v>0</v>
      </c>
      <c r="DD146" s="1" t="s">
        <v>0</v>
      </c>
      <c r="DE146" s="1" t="s">
        <v>0</v>
      </c>
      <c r="DF146" s="1" t="s">
        <v>0</v>
      </c>
      <c r="DG146" s="1" t="s">
        <v>0</v>
      </c>
      <c r="DH146" s="1" t="s">
        <v>0</v>
      </c>
      <c r="DI146" s="1" t="s">
        <v>0</v>
      </c>
      <c r="DJ146" s="1" t="s">
        <v>0</v>
      </c>
      <c r="DK146" s="1" t="s">
        <v>0</v>
      </c>
      <c r="DL146" s="1" t="s">
        <v>0</v>
      </c>
      <c r="DM146" s="1" t="s">
        <v>0</v>
      </c>
      <c r="DN146" s="1" t="s">
        <v>0</v>
      </c>
      <c r="DO146" s="1" t="s">
        <v>0</v>
      </c>
      <c r="DP146" s="1" t="s">
        <v>0</v>
      </c>
      <c r="DQ146" s="1" t="s">
        <v>0</v>
      </c>
      <c r="DR146" s="1" t="s">
        <v>0</v>
      </c>
      <c r="DS146" s="1" t="s">
        <v>0</v>
      </c>
      <c r="DT146" s="1" t="s">
        <v>0</v>
      </c>
      <c r="DU146" s="1" t="s">
        <v>0</v>
      </c>
      <c r="DV146" s="1" t="s">
        <v>0</v>
      </c>
      <c r="DW146" s="1" t="s">
        <v>0</v>
      </c>
      <c r="DX146" s="1" t="s">
        <v>0</v>
      </c>
      <c r="DY146" s="1" t="s">
        <v>0</v>
      </c>
      <c r="DZ146" s="1" t="s">
        <v>0</v>
      </c>
      <c r="EA146" s="1" t="s">
        <v>0</v>
      </c>
      <c r="EB146" s="1" t="s">
        <v>0</v>
      </c>
      <c r="EC146" s="1" t="s">
        <v>0</v>
      </c>
      <c r="ED146" s="1" t="s">
        <v>0</v>
      </c>
      <c r="EE146" s="1" t="s">
        <v>0</v>
      </c>
      <c r="EF146" s="1" t="s">
        <v>0</v>
      </c>
      <c r="EG146" s="1" t="s">
        <v>0</v>
      </c>
      <c r="EH146" s="1" t="s">
        <v>0</v>
      </c>
      <c r="EI146" s="1" t="s">
        <v>0</v>
      </c>
      <c r="EJ146" s="1" t="s">
        <v>0</v>
      </c>
      <c r="EK146" s="1" t="s">
        <v>0</v>
      </c>
      <c r="EL146" s="1" t="s">
        <v>0</v>
      </c>
      <c r="EM146" s="1" t="s">
        <v>0</v>
      </c>
      <c r="EN146" s="1" t="s">
        <v>0</v>
      </c>
      <c r="EO146" s="1" t="s">
        <v>0</v>
      </c>
      <c r="EP146" s="1" t="s">
        <v>0</v>
      </c>
      <c r="EQ146" s="1" t="s">
        <v>0</v>
      </c>
      <c r="ER146" s="1" t="s">
        <v>0</v>
      </c>
      <c r="ES146" s="1" t="s">
        <v>0</v>
      </c>
      <c r="ET146" s="1" t="s">
        <v>0</v>
      </c>
      <c r="EU146" s="1" t="s">
        <v>0</v>
      </c>
      <c r="EV146" s="1" t="s">
        <v>0</v>
      </c>
      <c r="EW146" s="1" t="s">
        <v>0</v>
      </c>
      <c r="EX146" s="1" t="s">
        <v>0</v>
      </c>
      <c r="EY146" s="1" t="s">
        <v>0</v>
      </c>
      <c r="EZ146" s="1" t="s">
        <v>0</v>
      </c>
      <c r="FA146" s="1" t="s">
        <v>0</v>
      </c>
      <c r="FB146" s="1" t="s">
        <v>0</v>
      </c>
      <c r="FC146" s="1" t="s">
        <v>0</v>
      </c>
      <c r="FD146" s="1" t="s">
        <v>0</v>
      </c>
      <c r="FE146" s="1" t="s">
        <v>0</v>
      </c>
      <c r="FF146" s="1" t="s">
        <v>0</v>
      </c>
      <c r="FG146" s="1" t="s">
        <v>0</v>
      </c>
      <c r="FH146" s="1" t="s">
        <v>0</v>
      </c>
      <c r="FI146" s="1" t="s">
        <v>0</v>
      </c>
      <c r="FJ146" s="1" t="s">
        <v>0</v>
      </c>
      <c r="FK146" s="1" t="s">
        <v>0</v>
      </c>
      <c r="FL146" s="1" t="s">
        <v>0</v>
      </c>
      <c r="FM146" s="1" t="s">
        <v>0</v>
      </c>
      <c r="FN146" s="1" t="s">
        <v>0</v>
      </c>
      <c r="FO146" s="1" t="s">
        <v>0</v>
      </c>
      <c r="FP146" s="1" t="s">
        <v>0</v>
      </c>
      <c r="FQ146" s="1" t="s">
        <v>0</v>
      </c>
      <c r="FR146" s="1" t="s">
        <v>0</v>
      </c>
      <c r="FS146" s="1" t="s">
        <v>0</v>
      </c>
      <c r="FT146" s="1" t="s">
        <v>0</v>
      </c>
      <c r="FU146" s="1" t="s">
        <v>0</v>
      </c>
      <c r="FV146" s="1" t="s">
        <v>0</v>
      </c>
      <c r="FW146" s="1" t="s">
        <v>0</v>
      </c>
      <c r="FX146" s="1" t="s">
        <v>0</v>
      </c>
      <c r="FY146" s="1" t="s">
        <v>0</v>
      </c>
      <c r="FZ146" s="1" t="s">
        <v>0</v>
      </c>
      <c r="GA146" s="1" t="s">
        <v>0</v>
      </c>
      <c r="GB146" s="1" t="s">
        <v>0</v>
      </c>
      <c r="GC146" s="1" t="s">
        <v>0</v>
      </c>
      <c r="GD146" s="1" t="s">
        <v>0</v>
      </c>
      <c r="GE146" s="1" t="s">
        <v>0</v>
      </c>
      <c r="GF146" s="1" t="s">
        <v>0</v>
      </c>
      <c r="GG146" s="1" t="s">
        <v>0</v>
      </c>
      <c r="GH146" s="1" t="s">
        <v>0</v>
      </c>
      <c r="GI146" s="1" t="s">
        <v>0</v>
      </c>
      <c r="GJ146" s="1" t="s">
        <v>0</v>
      </c>
      <c r="GK146" s="1" t="s">
        <v>0</v>
      </c>
      <c r="GL146" s="1" t="s">
        <v>0</v>
      </c>
      <c r="GM146" s="1" t="s">
        <v>0</v>
      </c>
      <c r="GN146" s="1" t="s">
        <v>0</v>
      </c>
      <c r="GO146" s="1" t="s">
        <v>0</v>
      </c>
      <c r="GP146" s="1" t="s">
        <v>0</v>
      </c>
      <c r="GQ146" s="1" t="s">
        <v>0</v>
      </c>
      <c r="GR146" s="1" t="s">
        <v>0</v>
      </c>
      <c r="GS146" s="1" t="s">
        <v>0</v>
      </c>
      <c r="GT146" s="1" t="s">
        <v>0</v>
      </c>
      <c r="GU146" s="1" t="s">
        <v>0</v>
      </c>
      <c r="GV146" s="1" t="s">
        <v>0</v>
      </c>
      <c r="GW146" s="1" t="s">
        <v>0</v>
      </c>
      <c r="GX146" s="1" t="s">
        <v>0</v>
      </c>
      <c r="GY146" s="1" t="s">
        <v>0</v>
      </c>
      <c r="GZ146" s="1" t="s">
        <v>0</v>
      </c>
      <c r="HA146" s="1" t="s">
        <v>0</v>
      </c>
      <c r="HB146" s="1" t="s">
        <v>0</v>
      </c>
      <c r="HC146" s="1" t="s">
        <v>0</v>
      </c>
      <c r="HD146" s="1" t="s">
        <v>0</v>
      </c>
      <c r="HE146" s="1" t="s">
        <v>0</v>
      </c>
      <c r="HF146" s="1" t="s">
        <v>0</v>
      </c>
      <c r="HG146" s="1" t="s">
        <v>0</v>
      </c>
      <c r="HH146" s="1" t="s">
        <v>0</v>
      </c>
      <c r="HI146" s="1" t="s">
        <v>0</v>
      </c>
      <c r="HJ146" s="1" t="s">
        <v>0</v>
      </c>
      <c r="HK146" s="1" t="s">
        <v>0</v>
      </c>
      <c r="HL146" s="1" t="s">
        <v>0</v>
      </c>
      <c r="HM146" s="1" t="s">
        <v>0</v>
      </c>
      <c r="HN146" s="1" t="s">
        <v>0</v>
      </c>
      <c r="HO146" s="1" t="s">
        <v>0</v>
      </c>
      <c r="HP146" s="1" t="s">
        <v>0</v>
      </c>
      <c r="HQ146" s="1" t="s">
        <v>0</v>
      </c>
      <c r="HR146" s="1" t="s">
        <v>0</v>
      </c>
      <c r="HS146" s="1" t="s">
        <v>0</v>
      </c>
      <c r="HT146" s="1" t="s">
        <v>0</v>
      </c>
      <c r="HU146" s="1" t="s">
        <v>0</v>
      </c>
      <c r="HV146" s="1" t="s">
        <v>0</v>
      </c>
      <c r="HW146" s="1" t="s">
        <v>0</v>
      </c>
      <c r="HX146" s="1" t="s">
        <v>0</v>
      </c>
      <c r="HY146" s="1" t="s">
        <v>0</v>
      </c>
      <c r="HZ146" s="1" t="s">
        <v>0</v>
      </c>
      <c r="IA146" s="1" t="s">
        <v>0</v>
      </c>
      <c r="IB146" s="1" t="s">
        <v>0</v>
      </c>
      <c r="IC146" s="1" t="s">
        <v>0</v>
      </c>
      <c r="ID146" s="1" t="s">
        <v>0</v>
      </c>
      <c r="IE146" s="1" t="s">
        <v>0</v>
      </c>
      <c r="IF146" s="1" t="s">
        <v>0</v>
      </c>
      <c r="IG146" s="1" t="s">
        <v>0</v>
      </c>
      <c r="IH146" s="1" t="s">
        <v>0</v>
      </c>
      <c r="II146" s="1" t="s">
        <v>0</v>
      </c>
    </row>
    <row r="147" spans="1:243" x14ac:dyDescent="0.25">
      <c r="A147" s="1" t="s">
        <v>1779</v>
      </c>
      <c r="B147" s="4" t="s">
        <v>662</v>
      </c>
      <c r="C147" s="4" t="s">
        <v>663</v>
      </c>
      <c r="D147" s="35" t="s">
        <v>0</v>
      </c>
      <c r="E147" s="35" t="s">
        <v>0</v>
      </c>
      <c r="F147" s="35" t="s">
        <v>0</v>
      </c>
      <c r="G147" s="35" t="s">
        <v>0</v>
      </c>
      <c r="H147" s="35" t="s">
        <v>0</v>
      </c>
      <c r="I147" s="35" t="s">
        <v>0</v>
      </c>
      <c r="J147" s="35" t="s">
        <v>0</v>
      </c>
      <c r="K147" s="35" t="s">
        <v>0</v>
      </c>
      <c r="L147" s="35" t="s">
        <v>0</v>
      </c>
      <c r="M147" s="35" t="s">
        <v>0</v>
      </c>
      <c r="N147" s="1" t="s">
        <v>0</v>
      </c>
      <c r="O147" s="1" t="s">
        <v>0</v>
      </c>
      <c r="P147" s="1" t="s">
        <v>0</v>
      </c>
      <c r="Q147" s="1" t="s">
        <v>0</v>
      </c>
      <c r="R147" s="1" t="s">
        <v>0</v>
      </c>
      <c r="S147" s="1" t="s">
        <v>0</v>
      </c>
      <c r="T147" s="1" t="s">
        <v>0</v>
      </c>
      <c r="U147" s="1" t="s">
        <v>0</v>
      </c>
      <c r="V147" s="1" t="s">
        <v>0</v>
      </c>
      <c r="W147" s="1" t="s">
        <v>0</v>
      </c>
      <c r="X147" s="1" t="s">
        <v>0</v>
      </c>
      <c r="Y147" s="1" t="s">
        <v>0</v>
      </c>
      <c r="Z147" s="1" t="s">
        <v>0</v>
      </c>
      <c r="AA147" s="1" t="s">
        <v>0</v>
      </c>
      <c r="AB147" s="1" t="s">
        <v>0</v>
      </c>
      <c r="AC147" s="1" t="s">
        <v>0</v>
      </c>
      <c r="AD147" s="1" t="s">
        <v>0</v>
      </c>
      <c r="AE147" s="1" t="s">
        <v>0</v>
      </c>
      <c r="AF147" s="1" t="s">
        <v>0</v>
      </c>
      <c r="AG147" s="1" t="s">
        <v>0</v>
      </c>
      <c r="AH147" s="1" t="s">
        <v>0</v>
      </c>
      <c r="AI147" s="1" t="s">
        <v>0</v>
      </c>
      <c r="AJ147" s="1" t="s">
        <v>0</v>
      </c>
      <c r="AK147" s="1" t="s">
        <v>0</v>
      </c>
      <c r="AL147" s="1" t="s">
        <v>0</v>
      </c>
      <c r="AM147" s="1" t="s">
        <v>0</v>
      </c>
      <c r="AN147" s="1" t="s">
        <v>0</v>
      </c>
      <c r="AO147" s="1" t="s">
        <v>0</v>
      </c>
      <c r="AP147" s="1" t="s">
        <v>0</v>
      </c>
      <c r="AQ147" s="1" t="s">
        <v>0</v>
      </c>
      <c r="AR147" s="1" t="s">
        <v>0</v>
      </c>
      <c r="AS147" s="1" t="s">
        <v>0</v>
      </c>
      <c r="AT147" s="1" t="s">
        <v>0</v>
      </c>
      <c r="AU147" s="1" t="s">
        <v>0</v>
      </c>
      <c r="AV147" s="1" t="s">
        <v>0</v>
      </c>
      <c r="AW147" s="1" t="s">
        <v>0</v>
      </c>
      <c r="AX147" s="1" t="s">
        <v>0</v>
      </c>
      <c r="AY147" s="1" t="s">
        <v>0</v>
      </c>
      <c r="AZ147" s="1" t="s">
        <v>0</v>
      </c>
      <c r="BA147" s="1" t="s">
        <v>0</v>
      </c>
      <c r="BB147" s="1" t="s">
        <v>0</v>
      </c>
      <c r="BC147" s="1" t="s">
        <v>0</v>
      </c>
      <c r="BD147" s="1" t="s">
        <v>0</v>
      </c>
      <c r="BE147" s="1" t="s">
        <v>0</v>
      </c>
      <c r="BF147" s="1" t="s">
        <v>0</v>
      </c>
      <c r="BG147" s="1" t="s">
        <v>0</v>
      </c>
      <c r="BH147" s="1" t="s">
        <v>0</v>
      </c>
      <c r="BI147" s="1" t="s">
        <v>0</v>
      </c>
      <c r="BJ147" s="1" t="s">
        <v>0</v>
      </c>
      <c r="BK147" s="1" t="s">
        <v>0</v>
      </c>
      <c r="BL147" s="1" t="s">
        <v>0</v>
      </c>
      <c r="BM147" s="1" t="s">
        <v>0</v>
      </c>
      <c r="BN147" s="1" t="s">
        <v>0</v>
      </c>
      <c r="BO147" s="1" t="s">
        <v>0</v>
      </c>
      <c r="BP147" s="1" t="s">
        <v>0</v>
      </c>
      <c r="BQ147" s="1" t="s">
        <v>0</v>
      </c>
      <c r="BR147" s="1" t="s">
        <v>0</v>
      </c>
      <c r="BS147" s="1" t="s">
        <v>0</v>
      </c>
      <c r="BT147" s="1" t="s">
        <v>0</v>
      </c>
      <c r="BU147" s="1" t="s">
        <v>0</v>
      </c>
      <c r="BV147" s="1" t="s">
        <v>0</v>
      </c>
      <c r="BW147" s="1" t="s">
        <v>0</v>
      </c>
      <c r="BX147" s="1" t="s">
        <v>0</v>
      </c>
      <c r="BY147" s="1" t="s">
        <v>0</v>
      </c>
      <c r="BZ147" s="1" t="s">
        <v>0</v>
      </c>
      <c r="CA147" s="1" t="s">
        <v>0</v>
      </c>
      <c r="CB147" s="1" t="s">
        <v>0</v>
      </c>
      <c r="CC147" s="1" t="s">
        <v>0</v>
      </c>
      <c r="CD147" s="1" t="s">
        <v>0</v>
      </c>
      <c r="CE147" s="1" t="s">
        <v>0</v>
      </c>
      <c r="CF147" s="1" t="s">
        <v>0</v>
      </c>
      <c r="CG147" s="1" t="s">
        <v>0</v>
      </c>
      <c r="CH147" s="1" t="s">
        <v>0</v>
      </c>
      <c r="CI147" s="1" t="s">
        <v>0</v>
      </c>
      <c r="CJ147" s="1" t="s">
        <v>0</v>
      </c>
      <c r="CK147" s="1" t="s">
        <v>0</v>
      </c>
      <c r="CL147" s="1" t="s">
        <v>0</v>
      </c>
      <c r="CM147" s="1" t="s">
        <v>0</v>
      </c>
      <c r="CN147" s="1" t="s">
        <v>0</v>
      </c>
      <c r="CO147" s="1" t="s">
        <v>0</v>
      </c>
      <c r="CP147" s="1" t="s">
        <v>0</v>
      </c>
      <c r="CQ147" s="1" t="s">
        <v>0</v>
      </c>
      <c r="CR147" s="1" t="s">
        <v>0</v>
      </c>
      <c r="CS147" s="1" t="s">
        <v>0</v>
      </c>
      <c r="CT147" s="1" t="s">
        <v>0</v>
      </c>
      <c r="CU147" s="1" t="s">
        <v>0</v>
      </c>
      <c r="CV147" s="1" t="s">
        <v>0</v>
      </c>
      <c r="CW147" s="1" t="s">
        <v>0</v>
      </c>
      <c r="CX147" s="1" t="s">
        <v>0</v>
      </c>
      <c r="CY147" s="1" t="s">
        <v>0</v>
      </c>
      <c r="CZ147" s="1" t="s">
        <v>0</v>
      </c>
      <c r="DA147" s="1" t="s">
        <v>0</v>
      </c>
      <c r="DB147" s="1" t="s">
        <v>0</v>
      </c>
      <c r="DC147" s="1" t="s">
        <v>0</v>
      </c>
      <c r="DD147" s="1" t="s">
        <v>0</v>
      </c>
      <c r="DE147" s="1" t="s">
        <v>0</v>
      </c>
      <c r="DF147" s="1" t="s">
        <v>0</v>
      </c>
      <c r="DG147" s="1" t="s">
        <v>0</v>
      </c>
      <c r="DH147" s="1" t="s">
        <v>0</v>
      </c>
      <c r="DI147" s="1" t="s">
        <v>0</v>
      </c>
      <c r="DJ147" s="1" t="s">
        <v>0</v>
      </c>
      <c r="DK147" s="1" t="s">
        <v>0</v>
      </c>
      <c r="DL147" s="1" t="s">
        <v>0</v>
      </c>
      <c r="DM147" s="1" t="s">
        <v>0</v>
      </c>
      <c r="DN147" s="1" t="s">
        <v>0</v>
      </c>
      <c r="DO147" s="1" t="s">
        <v>0</v>
      </c>
      <c r="DP147" s="1" t="s">
        <v>0</v>
      </c>
      <c r="DQ147" s="1" t="s">
        <v>0</v>
      </c>
      <c r="DR147" s="1" t="s">
        <v>0</v>
      </c>
      <c r="DS147" s="1" t="s">
        <v>0</v>
      </c>
      <c r="DT147" s="1" t="s">
        <v>0</v>
      </c>
      <c r="DU147" s="1" t="s">
        <v>0</v>
      </c>
      <c r="DV147" s="1" t="s">
        <v>0</v>
      </c>
      <c r="DW147" s="1" t="s">
        <v>0</v>
      </c>
      <c r="DX147" s="1" t="s">
        <v>0</v>
      </c>
      <c r="DY147" s="1" t="s">
        <v>0</v>
      </c>
      <c r="DZ147" s="1" t="s">
        <v>0</v>
      </c>
      <c r="EA147" s="1" t="s">
        <v>0</v>
      </c>
      <c r="EB147" s="1" t="s">
        <v>0</v>
      </c>
      <c r="EC147" s="1" t="s">
        <v>0</v>
      </c>
      <c r="ED147" s="1" t="s">
        <v>0</v>
      </c>
      <c r="EE147" s="1" t="s">
        <v>0</v>
      </c>
      <c r="EF147" s="1" t="s">
        <v>0</v>
      </c>
      <c r="EG147" s="1" t="s">
        <v>0</v>
      </c>
      <c r="EH147" s="1" t="s">
        <v>0</v>
      </c>
      <c r="EI147" s="1" t="s">
        <v>0</v>
      </c>
      <c r="EJ147" s="1" t="s">
        <v>0</v>
      </c>
      <c r="EK147" s="1" t="s">
        <v>0</v>
      </c>
      <c r="EL147" s="1" t="s">
        <v>0</v>
      </c>
      <c r="EM147" s="1" t="s">
        <v>0</v>
      </c>
      <c r="EN147" s="1" t="s">
        <v>0</v>
      </c>
      <c r="EO147" s="1" t="s">
        <v>0</v>
      </c>
      <c r="EP147" s="1" t="s">
        <v>0</v>
      </c>
      <c r="EQ147" s="1" t="s">
        <v>0</v>
      </c>
      <c r="ER147" s="1" t="s">
        <v>0</v>
      </c>
      <c r="ES147" s="1" t="s">
        <v>0</v>
      </c>
      <c r="ET147" s="1" t="s">
        <v>0</v>
      </c>
      <c r="EU147" s="1" t="s">
        <v>0</v>
      </c>
      <c r="EV147" s="1" t="s">
        <v>0</v>
      </c>
      <c r="EW147" s="1" t="s">
        <v>0</v>
      </c>
      <c r="EX147" s="1" t="s">
        <v>0</v>
      </c>
      <c r="EY147" s="1" t="s">
        <v>0</v>
      </c>
      <c r="EZ147" s="1" t="s">
        <v>0</v>
      </c>
      <c r="FA147" s="1" t="s">
        <v>0</v>
      </c>
      <c r="FB147" s="1" t="s">
        <v>0</v>
      </c>
      <c r="FC147" s="1" t="s">
        <v>0</v>
      </c>
      <c r="FD147" s="1" t="s">
        <v>0</v>
      </c>
      <c r="FE147" s="1" t="s">
        <v>0</v>
      </c>
      <c r="FF147" s="1" t="s">
        <v>0</v>
      </c>
      <c r="FG147" s="1" t="s">
        <v>0</v>
      </c>
      <c r="FH147" s="1" t="s">
        <v>0</v>
      </c>
      <c r="FI147" s="1" t="s">
        <v>0</v>
      </c>
      <c r="FJ147" s="1" t="s">
        <v>0</v>
      </c>
      <c r="FK147" s="1" t="s">
        <v>0</v>
      </c>
      <c r="FL147" s="1" t="s">
        <v>0</v>
      </c>
      <c r="FM147" s="1" t="s">
        <v>0</v>
      </c>
      <c r="FN147" s="1" t="s">
        <v>0</v>
      </c>
      <c r="FO147" s="1" t="s">
        <v>0</v>
      </c>
      <c r="FP147" s="1" t="s">
        <v>0</v>
      </c>
      <c r="FQ147" s="1" t="s">
        <v>0</v>
      </c>
      <c r="FR147" s="1" t="s">
        <v>0</v>
      </c>
      <c r="FS147" s="1" t="s">
        <v>0</v>
      </c>
      <c r="FT147" s="1" t="s">
        <v>0</v>
      </c>
      <c r="FU147" s="1" t="s">
        <v>0</v>
      </c>
      <c r="FV147" s="1" t="s">
        <v>0</v>
      </c>
      <c r="FW147" s="1" t="s">
        <v>0</v>
      </c>
      <c r="FX147" s="1" t="s">
        <v>0</v>
      </c>
      <c r="FY147" s="1" t="s">
        <v>0</v>
      </c>
      <c r="FZ147" s="1" t="s">
        <v>0</v>
      </c>
      <c r="GA147" s="1" t="s">
        <v>0</v>
      </c>
      <c r="GB147" s="1" t="s">
        <v>0</v>
      </c>
      <c r="GC147" s="1" t="s">
        <v>0</v>
      </c>
      <c r="GD147" s="1" t="s">
        <v>0</v>
      </c>
      <c r="GE147" s="1" t="s">
        <v>0</v>
      </c>
      <c r="GF147" s="1" t="s">
        <v>0</v>
      </c>
      <c r="GG147" s="1" t="s">
        <v>0</v>
      </c>
      <c r="GH147" s="1" t="s">
        <v>0</v>
      </c>
      <c r="GI147" s="1" t="s">
        <v>0</v>
      </c>
      <c r="GJ147" s="1" t="s">
        <v>0</v>
      </c>
      <c r="GK147" s="1" t="s">
        <v>0</v>
      </c>
      <c r="GL147" s="1" t="s">
        <v>0</v>
      </c>
      <c r="GM147" s="1" t="s">
        <v>0</v>
      </c>
      <c r="GN147" s="1" t="s">
        <v>0</v>
      </c>
      <c r="GO147" s="1" t="s">
        <v>0</v>
      </c>
      <c r="GP147" s="1" t="s">
        <v>0</v>
      </c>
      <c r="GQ147" s="1" t="s">
        <v>0</v>
      </c>
      <c r="GR147" s="1" t="s">
        <v>0</v>
      </c>
      <c r="GS147" s="1" t="s">
        <v>0</v>
      </c>
      <c r="GT147" s="1" t="s">
        <v>0</v>
      </c>
      <c r="GU147" s="1" t="s">
        <v>0</v>
      </c>
      <c r="GV147" s="1" t="s">
        <v>0</v>
      </c>
      <c r="GW147" s="1" t="s">
        <v>0</v>
      </c>
      <c r="GX147" s="1" t="s">
        <v>0</v>
      </c>
      <c r="GY147" s="1" t="s">
        <v>0</v>
      </c>
      <c r="GZ147" s="1" t="s">
        <v>0</v>
      </c>
      <c r="HA147" s="1" t="s">
        <v>0</v>
      </c>
      <c r="HB147" s="1" t="s">
        <v>0</v>
      </c>
      <c r="HC147" s="1" t="s">
        <v>0</v>
      </c>
      <c r="HD147" s="1" t="s">
        <v>0</v>
      </c>
      <c r="HE147" s="1" t="s">
        <v>0</v>
      </c>
      <c r="HF147" s="1" t="s">
        <v>0</v>
      </c>
      <c r="HG147" s="1" t="s">
        <v>0</v>
      </c>
      <c r="HH147" s="1" t="s">
        <v>0</v>
      </c>
      <c r="HI147" s="1" t="s">
        <v>0</v>
      </c>
      <c r="HJ147" s="1" t="s">
        <v>0</v>
      </c>
      <c r="HK147" s="1" t="s">
        <v>0</v>
      </c>
      <c r="HL147" s="1" t="s">
        <v>0</v>
      </c>
      <c r="HM147" s="1" t="s">
        <v>0</v>
      </c>
      <c r="HN147" s="1" t="s">
        <v>0</v>
      </c>
      <c r="HO147" s="1" t="s">
        <v>0</v>
      </c>
      <c r="HP147" s="1" t="s">
        <v>0</v>
      </c>
      <c r="HQ147" s="1" t="s">
        <v>0</v>
      </c>
      <c r="HR147" s="1" t="s">
        <v>0</v>
      </c>
      <c r="HS147" s="1" t="s">
        <v>0</v>
      </c>
      <c r="HT147" s="1" t="s">
        <v>0</v>
      </c>
      <c r="HU147" s="1" t="s">
        <v>0</v>
      </c>
      <c r="HV147" s="1" t="s">
        <v>0</v>
      </c>
      <c r="HW147" s="1" t="s">
        <v>0</v>
      </c>
      <c r="HX147" s="1" t="s">
        <v>0</v>
      </c>
      <c r="HY147" s="1" t="s">
        <v>0</v>
      </c>
      <c r="HZ147" s="1" t="s">
        <v>0</v>
      </c>
      <c r="IA147" s="1" t="s">
        <v>0</v>
      </c>
      <c r="IB147" s="1" t="s">
        <v>0</v>
      </c>
      <c r="IC147" s="1" t="s">
        <v>0</v>
      </c>
      <c r="ID147" s="1" t="s">
        <v>0</v>
      </c>
      <c r="IE147" s="1" t="s">
        <v>0</v>
      </c>
      <c r="IF147" s="1" t="s">
        <v>0</v>
      </c>
      <c r="IG147" s="1" t="s">
        <v>0</v>
      </c>
      <c r="IH147" s="1" t="s">
        <v>0</v>
      </c>
      <c r="II147" s="1" t="s">
        <v>0</v>
      </c>
    </row>
    <row r="148" spans="1:243" x14ac:dyDescent="0.25">
      <c r="A148" s="1" t="s">
        <v>1780</v>
      </c>
      <c r="B148" s="4" t="s">
        <v>667</v>
      </c>
      <c r="C148" s="4" t="s">
        <v>668</v>
      </c>
      <c r="D148" s="35" t="s">
        <v>0</v>
      </c>
      <c r="E148" s="35" t="s">
        <v>0</v>
      </c>
      <c r="F148" s="35" t="s">
        <v>0</v>
      </c>
      <c r="G148" s="35" t="s">
        <v>0</v>
      </c>
      <c r="H148" s="35" t="s">
        <v>0</v>
      </c>
      <c r="I148" s="35" t="s">
        <v>0</v>
      </c>
      <c r="J148" s="35" t="s">
        <v>0</v>
      </c>
      <c r="K148" s="35" t="s">
        <v>0</v>
      </c>
      <c r="L148" s="35" t="s">
        <v>0</v>
      </c>
      <c r="M148" s="35" t="s">
        <v>0</v>
      </c>
      <c r="N148" s="1" t="s">
        <v>0</v>
      </c>
      <c r="O148" s="1" t="s">
        <v>0</v>
      </c>
      <c r="P148" s="1" t="s">
        <v>0</v>
      </c>
      <c r="Q148" s="1" t="s">
        <v>0</v>
      </c>
      <c r="R148" s="1" t="s">
        <v>0</v>
      </c>
      <c r="S148" s="1" t="s">
        <v>0</v>
      </c>
      <c r="T148" s="1" t="s">
        <v>0</v>
      </c>
      <c r="U148" s="1" t="s">
        <v>0</v>
      </c>
      <c r="V148" s="1" t="s">
        <v>0</v>
      </c>
      <c r="W148" s="1" t="s">
        <v>0</v>
      </c>
      <c r="X148" s="1" t="s">
        <v>0</v>
      </c>
      <c r="Y148" s="1" t="s">
        <v>0</v>
      </c>
      <c r="Z148" s="1" t="s">
        <v>0</v>
      </c>
      <c r="AA148" s="1" t="s">
        <v>0</v>
      </c>
      <c r="AB148" s="1" t="s">
        <v>0</v>
      </c>
      <c r="AC148" s="1" t="s">
        <v>0</v>
      </c>
      <c r="AD148" s="1" t="s">
        <v>0</v>
      </c>
      <c r="AE148" s="1" t="s">
        <v>0</v>
      </c>
      <c r="AF148" s="1" t="s">
        <v>0</v>
      </c>
      <c r="AG148" s="1" t="s">
        <v>0</v>
      </c>
      <c r="AH148" s="1" t="s">
        <v>0</v>
      </c>
      <c r="AI148" s="1" t="s">
        <v>0</v>
      </c>
      <c r="AJ148" s="1" t="s">
        <v>0</v>
      </c>
      <c r="AK148" s="1" t="s">
        <v>0</v>
      </c>
      <c r="AL148" s="1" t="s">
        <v>0</v>
      </c>
      <c r="AM148" s="1" t="s">
        <v>0</v>
      </c>
      <c r="AN148" s="1" t="s">
        <v>0</v>
      </c>
      <c r="AO148" s="1" t="s">
        <v>0</v>
      </c>
      <c r="AP148" s="1" t="s">
        <v>0</v>
      </c>
      <c r="AQ148" s="1" t="s">
        <v>0</v>
      </c>
      <c r="AR148" s="1" t="s">
        <v>0</v>
      </c>
      <c r="AS148" s="1" t="s">
        <v>0</v>
      </c>
      <c r="AT148" s="1" t="s">
        <v>0</v>
      </c>
      <c r="AU148" s="1" t="s">
        <v>0</v>
      </c>
      <c r="AV148" s="1" t="s">
        <v>0</v>
      </c>
      <c r="AW148" s="1" t="s">
        <v>0</v>
      </c>
      <c r="AX148" s="1" t="s">
        <v>0</v>
      </c>
      <c r="AY148" s="1" t="s">
        <v>0</v>
      </c>
      <c r="AZ148" s="1" t="s">
        <v>0</v>
      </c>
      <c r="BA148" s="1" t="s">
        <v>0</v>
      </c>
      <c r="BB148" s="1" t="s">
        <v>0</v>
      </c>
      <c r="BC148" s="1" t="s">
        <v>0</v>
      </c>
      <c r="BD148" s="1" t="s">
        <v>0</v>
      </c>
      <c r="BE148" s="1" t="s">
        <v>0</v>
      </c>
      <c r="BF148" s="1" t="s">
        <v>0</v>
      </c>
      <c r="BG148" s="1" t="s">
        <v>0</v>
      </c>
      <c r="BH148" s="1" t="s">
        <v>0</v>
      </c>
      <c r="BI148" s="1" t="s">
        <v>0</v>
      </c>
      <c r="BJ148" s="1" t="s">
        <v>0</v>
      </c>
      <c r="BK148" s="1" t="s">
        <v>0</v>
      </c>
      <c r="BL148" s="1" t="s">
        <v>0</v>
      </c>
      <c r="BM148" s="1" t="s">
        <v>0</v>
      </c>
      <c r="BN148" s="1" t="s">
        <v>0</v>
      </c>
      <c r="BO148" s="1" t="s">
        <v>0</v>
      </c>
      <c r="BP148" s="1" t="s">
        <v>0</v>
      </c>
      <c r="BQ148" s="1" t="s">
        <v>0</v>
      </c>
      <c r="BR148" s="1" t="s">
        <v>0</v>
      </c>
      <c r="BS148" s="1" t="s">
        <v>0</v>
      </c>
      <c r="BT148" s="1" t="s">
        <v>0</v>
      </c>
      <c r="BU148" s="1" t="s">
        <v>0</v>
      </c>
      <c r="BV148" s="1" t="s">
        <v>0</v>
      </c>
      <c r="BW148" s="1" t="s">
        <v>0</v>
      </c>
      <c r="BX148" s="1" t="s">
        <v>0</v>
      </c>
      <c r="BY148" s="1" t="s">
        <v>0</v>
      </c>
      <c r="BZ148" s="1" t="s">
        <v>0</v>
      </c>
      <c r="CA148" s="1" t="s">
        <v>0</v>
      </c>
      <c r="CB148" s="1" t="s">
        <v>0</v>
      </c>
      <c r="CC148" s="1" t="s">
        <v>0</v>
      </c>
      <c r="CD148" s="1" t="s">
        <v>0</v>
      </c>
      <c r="CE148" s="1" t="s">
        <v>0</v>
      </c>
      <c r="CF148" s="1" t="s">
        <v>0</v>
      </c>
      <c r="CG148" s="1" t="s">
        <v>0</v>
      </c>
      <c r="CH148" s="1" t="s">
        <v>0</v>
      </c>
      <c r="CI148" s="1" t="s">
        <v>0</v>
      </c>
      <c r="CJ148" s="1" t="s">
        <v>0</v>
      </c>
      <c r="CK148" s="1" t="s">
        <v>0</v>
      </c>
      <c r="CL148" s="1" t="s">
        <v>0</v>
      </c>
      <c r="CM148" s="1" t="s">
        <v>0</v>
      </c>
      <c r="CN148" s="1" t="s">
        <v>0</v>
      </c>
      <c r="CO148" s="1" t="s">
        <v>0</v>
      </c>
      <c r="CP148" s="1" t="s">
        <v>0</v>
      </c>
      <c r="CQ148" s="1" t="s">
        <v>0</v>
      </c>
      <c r="CR148" s="1" t="s">
        <v>0</v>
      </c>
      <c r="CS148" s="1" t="s">
        <v>0</v>
      </c>
      <c r="CT148" s="1" t="s">
        <v>0</v>
      </c>
      <c r="CU148" s="1" t="s">
        <v>0</v>
      </c>
      <c r="CV148" s="1" t="s">
        <v>0</v>
      </c>
      <c r="CW148" s="1" t="s">
        <v>0</v>
      </c>
      <c r="CX148" s="1" t="s">
        <v>0</v>
      </c>
      <c r="CY148" s="1" t="s">
        <v>0</v>
      </c>
      <c r="CZ148" s="1" t="s">
        <v>0</v>
      </c>
      <c r="DA148" s="1" t="s">
        <v>0</v>
      </c>
      <c r="DB148" s="1" t="s">
        <v>0</v>
      </c>
      <c r="DC148" s="1" t="s">
        <v>0</v>
      </c>
      <c r="DD148" s="1" t="s">
        <v>0</v>
      </c>
      <c r="DE148" s="1" t="s">
        <v>0</v>
      </c>
      <c r="DF148" s="1" t="s">
        <v>0</v>
      </c>
      <c r="DG148" s="1" t="s">
        <v>0</v>
      </c>
      <c r="DH148" s="1" t="s">
        <v>0</v>
      </c>
      <c r="DI148" s="1" t="s">
        <v>0</v>
      </c>
      <c r="DJ148" s="1" t="s">
        <v>0</v>
      </c>
      <c r="DK148" s="1" t="s">
        <v>0</v>
      </c>
      <c r="DL148" s="1" t="s">
        <v>0</v>
      </c>
      <c r="DM148" s="1" t="s">
        <v>0</v>
      </c>
      <c r="DN148" s="1" t="s">
        <v>0</v>
      </c>
      <c r="DO148" s="1" t="s">
        <v>0</v>
      </c>
      <c r="DP148" s="1" t="s">
        <v>0</v>
      </c>
      <c r="DQ148" s="1" t="s">
        <v>0</v>
      </c>
      <c r="DR148" s="1" t="s">
        <v>0</v>
      </c>
      <c r="DS148" s="1" t="s">
        <v>0</v>
      </c>
      <c r="DT148" s="1" t="s">
        <v>0</v>
      </c>
      <c r="DU148" s="1" t="s">
        <v>0</v>
      </c>
      <c r="DV148" s="1" t="s">
        <v>0</v>
      </c>
      <c r="DW148" s="1" t="s">
        <v>0</v>
      </c>
      <c r="DX148" s="1" t="s">
        <v>0</v>
      </c>
      <c r="DY148" s="1" t="s">
        <v>0</v>
      </c>
      <c r="DZ148" s="1" t="s">
        <v>0</v>
      </c>
      <c r="EA148" s="1" t="s">
        <v>0</v>
      </c>
      <c r="EB148" s="1" t="s">
        <v>0</v>
      </c>
      <c r="EC148" s="1" t="s">
        <v>0</v>
      </c>
      <c r="ED148" s="1" t="s">
        <v>0</v>
      </c>
      <c r="EE148" s="1" t="s">
        <v>0</v>
      </c>
      <c r="EF148" s="1" t="s">
        <v>0</v>
      </c>
      <c r="EG148" s="1" t="s">
        <v>0</v>
      </c>
      <c r="EH148" s="1" t="s">
        <v>0</v>
      </c>
      <c r="EI148" s="1" t="s">
        <v>0</v>
      </c>
      <c r="EJ148" s="1" t="s">
        <v>0</v>
      </c>
      <c r="EK148" s="1" t="s">
        <v>0</v>
      </c>
      <c r="EL148" s="1" t="s">
        <v>0</v>
      </c>
      <c r="EM148" s="1" t="s">
        <v>0</v>
      </c>
      <c r="EN148" s="1" t="s">
        <v>0</v>
      </c>
      <c r="EO148" s="1" t="s">
        <v>0</v>
      </c>
      <c r="EP148" s="1" t="s">
        <v>0</v>
      </c>
      <c r="EQ148" s="1" t="s">
        <v>0</v>
      </c>
      <c r="ER148" s="1" t="s">
        <v>0</v>
      </c>
      <c r="ES148" s="1" t="s">
        <v>0</v>
      </c>
      <c r="ET148" s="1" t="s">
        <v>0</v>
      </c>
      <c r="EU148" s="1" t="s">
        <v>0</v>
      </c>
      <c r="EV148" s="1" t="s">
        <v>0</v>
      </c>
      <c r="EW148" s="1" t="s">
        <v>0</v>
      </c>
      <c r="EX148" s="1" t="s">
        <v>0</v>
      </c>
      <c r="EY148" s="1" t="s">
        <v>0</v>
      </c>
      <c r="EZ148" s="1" t="s">
        <v>0</v>
      </c>
      <c r="FA148" s="1" t="s">
        <v>0</v>
      </c>
      <c r="FB148" s="1" t="s">
        <v>0</v>
      </c>
      <c r="FC148" s="1" t="s">
        <v>0</v>
      </c>
      <c r="FD148" s="1" t="s">
        <v>0</v>
      </c>
      <c r="FE148" s="1" t="s">
        <v>0</v>
      </c>
      <c r="FF148" s="1" t="s">
        <v>0</v>
      </c>
      <c r="FG148" s="1" t="s">
        <v>0</v>
      </c>
      <c r="FH148" s="1" t="s">
        <v>0</v>
      </c>
      <c r="FI148" s="1" t="s">
        <v>0</v>
      </c>
      <c r="FJ148" s="1" t="s">
        <v>0</v>
      </c>
      <c r="FK148" s="1" t="s">
        <v>0</v>
      </c>
      <c r="FL148" s="1" t="s">
        <v>0</v>
      </c>
      <c r="FM148" s="1" t="s">
        <v>0</v>
      </c>
      <c r="FN148" s="1" t="s">
        <v>0</v>
      </c>
      <c r="FO148" s="1" t="s">
        <v>0</v>
      </c>
      <c r="FP148" s="1" t="s">
        <v>0</v>
      </c>
      <c r="FQ148" s="1" t="s">
        <v>0</v>
      </c>
      <c r="FR148" s="1" t="s">
        <v>0</v>
      </c>
      <c r="FS148" s="1" t="s">
        <v>0</v>
      </c>
      <c r="FT148" s="1" t="s">
        <v>0</v>
      </c>
      <c r="FU148" s="1" t="s">
        <v>0</v>
      </c>
      <c r="FV148" s="1" t="s">
        <v>0</v>
      </c>
      <c r="FW148" s="1" t="s">
        <v>0</v>
      </c>
      <c r="FX148" s="1" t="s">
        <v>0</v>
      </c>
      <c r="FY148" s="1" t="s">
        <v>0</v>
      </c>
      <c r="FZ148" s="1" t="s">
        <v>0</v>
      </c>
      <c r="GA148" s="1" t="s">
        <v>0</v>
      </c>
      <c r="GB148" s="1" t="s">
        <v>0</v>
      </c>
      <c r="GC148" s="1" t="s">
        <v>0</v>
      </c>
      <c r="GD148" s="1" t="s">
        <v>0</v>
      </c>
      <c r="GE148" s="1" t="s">
        <v>0</v>
      </c>
      <c r="GF148" s="1" t="s">
        <v>0</v>
      </c>
      <c r="GG148" s="1" t="s">
        <v>0</v>
      </c>
      <c r="GH148" s="1" t="s">
        <v>0</v>
      </c>
      <c r="GI148" s="1" t="s">
        <v>0</v>
      </c>
      <c r="GJ148" s="1" t="s">
        <v>0</v>
      </c>
      <c r="GK148" s="1" t="s">
        <v>0</v>
      </c>
      <c r="GL148" s="1" t="s">
        <v>0</v>
      </c>
      <c r="GM148" s="1" t="s">
        <v>0</v>
      </c>
      <c r="GN148" s="1" t="s">
        <v>0</v>
      </c>
      <c r="GO148" s="1" t="s">
        <v>0</v>
      </c>
      <c r="GP148" s="1" t="s">
        <v>0</v>
      </c>
      <c r="GQ148" s="1" t="s">
        <v>0</v>
      </c>
      <c r="GR148" s="1" t="s">
        <v>0</v>
      </c>
      <c r="GS148" s="1" t="s">
        <v>0</v>
      </c>
      <c r="GT148" s="1" t="s">
        <v>0</v>
      </c>
      <c r="GU148" s="1" t="s">
        <v>0</v>
      </c>
      <c r="GV148" s="1" t="s">
        <v>0</v>
      </c>
      <c r="GW148" s="1" t="s">
        <v>0</v>
      </c>
      <c r="GX148" s="1" t="s">
        <v>0</v>
      </c>
      <c r="GY148" s="1" t="s">
        <v>0</v>
      </c>
      <c r="GZ148" s="1" t="s">
        <v>0</v>
      </c>
      <c r="HA148" s="1" t="s">
        <v>0</v>
      </c>
      <c r="HB148" s="1" t="s">
        <v>0</v>
      </c>
      <c r="HC148" s="1" t="s">
        <v>0</v>
      </c>
      <c r="HD148" s="1" t="s">
        <v>0</v>
      </c>
      <c r="HE148" s="1" t="s">
        <v>0</v>
      </c>
      <c r="HF148" s="1" t="s">
        <v>0</v>
      </c>
      <c r="HG148" s="1" t="s">
        <v>0</v>
      </c>
      <c r="HH148" s="1" t="s">
        <v>0</v>
      </c>
      <c r="HI148" s="1" t="s">
        <v>0</v>
      </c>
      <c r="HJ148" s="1" t="s">
        <v>0</v>
      </c>
      <c r="HK148" s="1" t="s">
        <v>0</v>
      </c>
      <c r="HL148" s="1" t="s">
        <v>0</v>
      </c>
      <c r="HM148" s="1" t="s">
        <v>0</v>
      </c>
      <c r="HN148" s="1" t="s">
        <v>0</v>
      </c>
      <c r="HO148" s="1" t="s">
        <v>0</v>
      </c>
      <c r="HP148" s="1" t="s">
        <v>0</v>
      </c>
      <c r="HQ148" s="1" t="s">
        <v>0</v>
      </c>
      <c r="HR148" s="1" t="s">
        <v>0</v>
      </c>
      <c r="HS148" s="1" t="s">
        <v>0</v>
      </c>
      <c r="HT148" s="1" t="s">
        <v>0</v>
      </c>
      <c r="HU148" s="1" t="s">
        <v>0</v>
      </c>
      <c r="HV148" s="1" t="s">
        <v>0</v>
      </c>
      <c r="HW148" s="1" t="s">
        <v>0</v>
      </c>
      <c r="HX148" s="1" t="s">
        <v>0</v>
      </c>
      <c r="HY148" s="1" t="s">
        <v>0</v>
      </c>
      <c r="HZ148" s="1" t="s">
        <v>0</v>
      </c>
      <c r="IA148" s="1" t="s">
        <v>0</v>
      </c>
      <c r="IB148" s="1" t="s">
        <v>0</v>
      </c>
      <c r="IC148" s="1" t="s">
        <v>0</v>
      </c>
      <c r="ID148" s="1" t="s">
        <v>0</v>
      </c>
      <c r="IE148" s="1" t="s">
        <v>0</v>
      </c>
      <c r="IF148" s="1" t="s">
        <v>0</v>
      </c>
      <c r="IG148" s="1" t="s">
        <v>0</v>
      </c>
      <c r="IH148" s="1" t="s">
        <v>0</v>
      </c>
      <c r="II148" s="1" t="s">
        <v>0</v>
      </c>
    </row>
    <row r="149" spans="1:243" x14ac:dyDescent="0.25">
      <c r="A149" s="1" t="s">
        <v>1781</v>
      </c>
      <c r="B149" s="4" t="s">
        <v>672</v>
      </c>
      <c r="C149" s="4" t="s">
        <v>673</v>
      </c>
      <c r="D149" s="35" t="s">
        <v>0</v>
      </c>
      <c r="E149" s="35" t="s">
        <v>0</v>
      </c>
      <c r="F149" s="35" t="s">
        <v>0</v>
      </c>
      <c r="G149" s="35" t="s">
        <v>0</v>
      </c>
      <c r="H149" s="35" t="s">
        <v>0</v>
      </c>
      <c r="I149" s="35" t="s">
        <v>0</v>
      </c>
      <c r="J149" s="35" t="s">
        <v>0</v>
      </c>
      <c r="K149" s="35" t="s">
        <v>0</v>
      </c>
      <c r="L149" s="35" t="s">
        <v>0</v>
      </c>
      <c r="M149" s="35" t="s">
        <v>0</v>
      </c>
      <c r="N149" s="1" t="s">
        <v>0</v>
      </c>
      <c r="O149" s="1" t="s">
        <v>0</v>
      </c>
      <c r="P149" s="1" t="s">
        <v>0</v>
      </c>
      <c r="Q149" s="1" t="s">
        <v>0</v>
      </c>
      <c r="R149" s="1" t="s">
        <v>0</v>
      </c>
      <c r="S149" s="1" t="s">
        <v>0</v>
      </c>
      <c r="T149" s="1" t="s">
        <v>0</v>
      </c>
      <c r="U149" s="1" t="s">
        <v>0</v>
      </c>
      <c r="V149" s="1" t="s">
        <v>0</v>
      </c>
      <c r="W149" s="1" t="s">
        <v>0</v>
      </c>
      <c r="X149" s="1" t="s">
        <v>0</v>
      </c>
      <c r="Y149" s="1" t="s">
        <v>0</v>
      </c>
      <c r="Z149" s="1" t="s">
        <v>0</v>
      </c>
      <c r="AA149" s="1" t="s">
        <v>0</v>
      </c>
      <c r="AB149" s="1" t="s">
        <v>0</v>
      </c>
      <c r="AC149" s="1" t="s">
        <v>0</v>
      </c>
      <c r="AD149" s="1" t="s">
        <v>0</v>
      </c>
      <c r="AE149" s="1" t="s">
        <v>0</v>
      </c>
      <c r="AF149" s="1" t="s">
        <v>0</v>
      </c>
      <c r="AG149" s="1" t="s">
        <v>0</v>
      </c>
      <c r="AH149" s="1" t="s">
        <v>0</v>
      </c>
      <c r="AI149" s="1" t="s">
        <v>0</v>
      </c>
      <c r="AJ149" s="1" t="s">
        <v>0</v>
      </c>
      <c r="AK149" s="1" t="s">
        <v>0</v>
      </c>
      <c r="AL149" s="1" t="s">
        <v>0</v>
      </c>
      <c r="AM149" s="1" t="s">
        <v>0</v>
      </c>
      <c r="AN149" s="1" t="s">
        <v>0</v>
      </c>
      <c r="AO149" s="1" t="s">
        <v>0</v>
      </c>
      <c r="AP149" s="1" t="s">
        <v>0</v>
      </c>
      <c r="AQ149" s="1" t="s">
        <v>0</v>
      </c>
      <c r="AR149" s="1" t="s">
        <v>0</v>
      </c>
      <c r="AS149" s="1" t="s">
        <v>0</v>
      </c>
      <c r="AT149" s="1" t="s">
        <v>0</v>
      </c>
      <c r="AU149" s="1" t="s">
        <v>0</v>
      </c>
      <c r="AV149" s="1" t="s">
        <v>0</v>
      </c>
      <c r="AW149" s="1" t="s">
        <v>0</v>
      </c>
      <c r="AX149" s="1" t="s">
        <v>0</v>
      </c>
      <c r="AY149" s="1" t="s">
        <v>0</v>
      </c>
      <c r="AZ149" s="1" t="s">
        <v>0</v>
      </c>
      <c r="BA149" s="1" t="s">
        <v>0</v>
      </c>
      <c r="BB149" s="1" t="s">
        <v>0</v>
      </c>
      <c r="BC149" s="1" t="s">
        <v>0</v>
      </c>
      <c r="BD149" s="1" t="s">
        <v>0</v>
      </c>
      <c r="BE149" s="1" t="s">
        <v>0</v>
      </c>
      <c r="BF149" s="1" t="s">
        <v>0</v>
      </c>
      <c r="BG149" s="1" t="s">
        <v>0</v>
      </c>
      <c r="BH149" s="1" t="s">
        <v>0</v>
      </c>
      <c r="BI149" s="1" t="s">
        <v>0</v>
      </c>
      <c r="BJ149" s="1" t="s">
        <v>0</v>
      </c>
      <c r="BK149" s="1" t="s">
        <v>0</v>
      </c>
      <c r="BL149" s="1" t="s">
        <v>0</v>
      </c>
      <c r="BM149" s="1" t="s">
        <v>0</v>
      </c>
      <c r="BN149" s="1" t="s">
        <v>0</v>
      </c>
      <c r="BO149" s="1" t="s">
        <v>0</v>
      </c>
      <c r="BP149" s="1" t="s">
        <v>0</v>
      </c>
      <c r="BQ149" s="1" t="s">
        <v>0</v>
      </c>
      <c r="BR149" s="1" t="s">
        <v>0</v>
      </c>
      <c r="BS149" s="1" t="s">
        <v>0</v>
      </c>
      <c r="BT149" s="1" t="s">
        <v>0</v>
      </c>
      <c r="BU149" s="1" t="s">
        <v>0</v>
      </c>
      <c r="BV149" s="1" t="s">
        <v>0</v>
      </c>
      <c r="BW149" s="1" t="s">
        <v>0</v>
      </c>
      <c r="BX149" s="1" t="s">
        <v>0</v>
      </c>
      <c r="BY149" s="1" t="s">
        <v>0</v>
      </c>
      <c r="BZ149" s="1" t="s">
        <v>0</v>
      </c>
      <c r="CA149" s="1" t="s">
        <v>0</v>
      </c>
      <c r="CB149" s="1" t="s">
        <v>0</v>
      </c>
      <c r="CC149" s="1" t="s">
        <v>0</v>
      </c>
      <c r="CD149" s="1" t="s">
        <v>0</v>
      </c>
      <c r="CE149" s="1" t="s">
        <v>0</v>
      </c>
      <c r="CF149" s="1" t="s">
        <v>0</v>
      </c>
      <c r="CG149" s="1" t="s">
        <v>0</v>
      </c>
      <c r="CH149" s="1" t="s">
        <v>0</v>
      </c>
      <c r="CI149" s="1" t="s">
        <v>0</v>
      </c>
      <c r="CJ149" s="1" t="s">
        <v>0</v>
      </c>
      <c r="CK149" s="1" t="s">
        <v>0</v>
      </c>
      <c r="CL149" s="1" t="s">
        <v>0</v>
      </c>
      <c r="CM149" s="1" t="s">
        <v>0</v>
      </c>
      <c r="CN149" s="1" t="s">
        <v>0</v>
      </c>
      <c r="CO149" s="1" t="s">
        <v>0</v>
      </c>
      <c r="CP149" s="1" t="s">
        <v>0</v>
      </c>
      <c r="CQ149" s="1" t="s">
        <v>0</v>
      </c>
      <c r="CR149" s="1" t="s">
        <v>0</v>
      </c>
      <c r="CS149" s="1" t="s">
        <v>0</v>
      </c>
      <c r="CT149" s="1" t="s">
        <v>0</v>
      </c>
      <c r="CU149" s="1" t="s">
        <v>0</v>
      </c>
      <c r="CV149" s="1" t="s">
        <v>0</v>
      </c>
      <c r="CW149" s="1" t="s">
        <v>0</v>
      </c>
      <c r="CX149" s="1" t="s">
        <v>0</v>
      </c>
      <c r="CY149" s="1" t="s">
        <v>0</v>
      </c>
      <c r="CZ149" s="1" t="s">
        <v>0</v>
      </c>
      <c r="DA149" s="1" t="s">
        <v>0</v>
      </c>
      <c r="DB149" s="1" t="s">
        <v>0</v>
      </c>
      <c r="DC149" s="1" t="s">
        <v>0</v>
      </c>
      <c r="DD149" s="1" t="s">
        <v>0</v>
      </c>
      <c r="DE149" s="1" t="s">
        <v>0</v>
      </c>
      <c r="DF149" s="1" t="s">
        <v>0</v>
      </c>
      <c r="DG149" s="1" t="s">
        <v>0</v>
      </c>
      <c r="DH149" s="1" t="s">
        <v>0</v>
      </c>
      <c r="DI149" s="1" t="s">
        <v>0</v>
      </c>
      <c r="DJ149" s="1" t="s">
        <v>0</v>
      </c>
      <c r="DK149" s="1" t="s">
        <v>0</v>
      </c>
      <c r="DL149" s="1" t="s">
        <v>0</v>
      </c>
      <c r="DM149" s="1" t="s">
        <v>0</v>
      </c>
      <c r="DN149" s="1" t="s">
        <v>0</v>
      </c>
      <c r="DO149" s="1" t="s">
        <v>0</v>
      </c>
      <c r="DP149" s="1" t="s">
        <v>0</v>
      </c>
      <c r="DQ149" s="1" t="s">
        <v>0</v>
      </c>
      <c r="DR149" s="1" t="s">
        <v>0</v>
      </c>
      <c r="DS149" s="1" t="s">
        <v>0</v>
      </c>
      <c r="DT149" s="1" t="s">
        <v>0</v>
      </c>
      <c r="DU149" s="1" t="s">
        <v>0</v>
      </c>
      <c r="DV149" s="1" t="s">
        <v>0</v>
      </c>
      <c r="DW149" s="1" t="s">
        <v>0</v>
      </c>
      <c r="DX149" s="1" t="s">
        <v>0</v>
      </c>
      <c r="DY149" s="1" t="s">
        <v>0</v>
      </c>
      <c r="DZ149" s="1" t="s">
        <v>0</v>
      </c>
      <c r="EA149" s="1" t="s">
        <v>0</v>
      </c>
      <c r="EB149" s="1" t="s">
        <v>0</v>
      </c>
      <c r="EC149" s="1" t="s">
        <v>0</v>
      </c>
      <c r="ED149" s="1" t="s">
        <v>0</v>
      </c>
      <c r="EE149" s="1" t="s">
        <v>0</v>
      </c>
      <c r="EF149" s="1" t="s">
        <v>0</v>
      </c>
      <c r="EG149" s="1" t="s">
        <v>0</v>
      </c>
      <c r="EH149" s="1" t="s">
        <v>0</v>
      </c>
      <c r="EI149" s="1" t="s">
        <v>0</v>
      </c>
      <c r="EJ149" s="1" t="s">
        <v>0</v>
      </c>
      <c r="EK149" s="1" t="s">
        <v>0</v>
      </c>
      <c r="EL149" s="1" t="s">
        <v>0</v>
      </c>
      <c r="EM149" s="1" t="s">
        <v>0</v>
      </c>
      <c r="EN149" s="1" t="s">
        <v>0</v>
      </c>
      <c r="EO149" s="1" t="s">
        <v>0</v>
      </c>
      <c r="EP149" s="1" t="s">
        <v>0</v>
      </c>
      <c r="EQ149" s="1" t="s">
        <v>0</v>
      </c>
      <c r="ER149" s="1" t="s">
        <v>0</v>
      </c>
      <c r="ES149" s="1" t="s">
        <v>0</v>
      </c>
      <c r="ET149" s="1" t="s">
        <v>0</v>
      </c>
      <c r="EU149" s="1" t="s">
        <v>0</v>
      </c>
      <c r="EV149" s="1" t="s">
        <v>0</v>
      </c>
      <c r="EW149" s="1" t="s">
        <v>0</v>
      </c>
      <c r="EX149" s="1" t="s">
        <v>0</v>
      </c>
      <c r="EY149" s="1" t="s">
        <v>0</v>
      </c>
      <c r="EZ149" s="1" t="s">
        <v>0</v>
      </c>
      <c r="FA149" s="1" t="s">
        <v>0</v>
      </c>
      <c r="FB149" s="1" t="s">
        <v>0</v>
      </c>
      <c r="FC149" s="1" t="s">
        <v>0</v>
      </c>
      <c r="FD149" s="1" t="s">
        <v>0</v>
      </c>
      <c r="FE149" s="1" t="s">
        <v>0</v>
      </c>
      <c r="FF149" s="1" t="s">
        <v>0</v>
      </c>
      <c r="FG149" s="1" t="s">
        <v>0</v>
      </c>
      <c r="FH149" s="1" t="s">
        <v>0</v>
      </c>
      <c r="FI149" s="1" t="s">
        <v>0</v>
      </c>
      <c r="FJ149" s="1" t="s">
        <v>0</v>
      </c>
      <c r="FK149" s="1" t="s">
        <v>0</v>
      </c>
      <c r="FL149" s="1" t="s">
        <v>0</v>
      </c>
      <c r="FM149" s="1" t="s">
        <v>0</v>
      </c>
      <c r="FN149" s="1" t="s">
        <v>0</v>
      </c>
      <c r="FO149" s="1" t="s">
        <v>0</v>
      </c>
      <c r="FP149" s="1" t="s">
        <v>0</v>
      </c>
      <c r="FQ149" s="1" t="s">
        <v>0</v>
      </c>
      <c r="FR149" s="1" t="s">
        <v>0</v>
      </c>
      <c r="FS149" s="1" t="s">
        <v>0</v>
      </c>
      <c r="FT149" s="1" t="s">
        <v>0</v>
      </c>
      <c r="FU149" s="1" t="s">
        <v>0</v>
      </c>
      <c r="FV149" s="1" t="s">
        <v>0</v>
      </c>
      <c r="FW149" s="1" t="s">
        <v>0</v>
      </c>
      <c r="FX149" s="1" t="s">
        <v>0</v>
      </c>
      <c r="FY149" s="1" t="s">
        <v>0</v>
      </c>
      <c r="FZ149" s="1" t="s">
        <v>0</v>
      </c>
      <c r="GA149" s="1" t="s">
        <v>0</v>
      </c>
      <c r="GB149" s="1" t="s">
        <v>0</v>
      </c>
      <c r="GC149" s="1" t="s">
        <v>0</v>
      </c>
      <c r="GD149" s="1" t="s">
        <v>0</v>
      </c>
      <c r="GE149" s="1" t="s">
        <v>0</v>
      </c>
      <c r="GF149" s="1" t="s">
        <v>0</v>
      </c>
      <c r="GG149" s="1" t="s">
        <v>0</v>
      </c>
      <c r="GH149" s="1" t="s">
        <v>0</v>
      </c>
      <c r="GI149" s="1" t="s">
        <v>0</v>
      </c>
      <c r="GJ149" s="1" t="s">
        <v>0</v>
      </c>
      <c r="GK149" s="1" t="s">
        <v>0</v>
      </c>
      <c r="GL149" s="1" t="s">
        <v>0</v>
      </c>
      <c r="GM149" s="1" t="s">
        <v>0</v>
      </c>
      <c r="GN149" s="1" t="s">
        <v>0</v>
      </c>
      <c r="GO149" s="1" t="s">
        <v>0</v>
      </c>
      <c r="GP149" s="1" t="s">
        <v>0</v>
      </c>
      <c r="GQ149" s="1" t="s">
        <v>0</v>
      </c>
      <c r="GR149" s="1" t="s">
        <v>0</v>
      </c>
      <c r="GS149" s="1" t="s">
        <v>0</v>
      </c>
      <c r="GT149" s="1" t="s">
        <v>0</v>
      </c>
      <c r="GU149" s="1" t="s">
        <v>0</v>
      </c>
      <c r="GV149" s="1" t="s">
        <v>0</v>
      </c>
      <c r="GW149" s="1" t="s">
        <v>0</v>
      </c>
      <c r="GX149" s="1" t="s">
        <v>0</v>
      </c>
      <c r="GY149" s="1" t="s">
        <v>0</v>
      </c>
      <c r="GZ149" s="1" t="s">
        <v>0</v>
      </c>
      <c r="HA149" s="1" t="s">
        <v>0</v>
      </c>
      <c r="HB149" s="1" t="s">
        <v>0</v>
      </c>
      <c r="HC149" s="1" t="s">
        <v>0</v>
      </c>
      <c r="HD149" s="1" t="s">
        <v>0</v>
      </c>
      <c r="HE149" s="1" t="s">
        <v>0</v>
      </c>
      <c r="HF149" s="1" t="s">
        <v>0</v>
      </c>
      <c r="HG149" s="1" t="s">
        <v>0</v>
      </c>
      <c r="HH149" s="1" t="s">
        <v>0</v>
      </c>
      <c r="HI149" s="1" t="s">
        <v>0</v>
      </c>
      <c r="HJ149" s="1" t="s">
        <v>0</v>
      </c>
      <c r="HK149" s="1" t="s">
        <v>0</v>
      </c>
      <c r="HL149" s="1" t="s">
        <v>0</v>
      </c>
      <c r="HM149" s="1" t="s">
        <v>0</v>
      </c>
      <c r="HN149" s="1" t="s">
        <v>0</v>
      </c>
      <c r="HO149" s="1" t="s">
        <v>0</v>
      </c>
      <c r="HP149" s="1" t="s">
        <v>0</v>
      </c>
      <c r="HQ149" s="1" t="s">
        <v>0</v>
      </c>
      <c r="HR149" s="1" t="s">
        <v>0</v>
      </c>
      <c r="HS149" s="1" t="s">
        <v>0</v>
      </c>
      <c r="HT149" s="1" t="s">
        <v>0</v>
      </c>
      <c r="HU149" s="1" t="s">
        <v>0</v>
      </c>
      <c r="HV149" s="1" t="s">
        <v>0</v>
      </c>
      <c r="HW149" s="1" t="s">
        <v>0</v>
      </c>
      <c r="HX149" s="1" t="s">
        <v>0</v>
      </c>
      <c r="HY149" s="1" t="s">
        <v>0</v>
      </c>
      <c r="HZ149" s="1" t="s">
        <v>0</v>
      </c>
      <c r="IA149" s="1" t="s">
        <v>0</v>
      </c>
      <c r="IB149" s="1" t="s">
        <v>0</v>
      </c>
      <c r="IC149" s="1" t="s">
        <v>0</v>
      </c>
      <c r="ID149" s="1" t="s">
        <v>0</v>
      </c>
      <c r="IE149" s="1" t="s">
        <v>0</v>
      </c>
      <c r="IF149" s="1" t="s">
        <v>0</v>
      </c>
      <c r="IG149" s="1" t="s">
        <v>0</v>
      </c>
      <c r="IH149" s="1" t="s">
        <v>0</v>
      </c>
      <c r="II149" s="1" t="s">
        <v>0</v>
      </c>
    </row>
    <row r="150" spans="1:243" x14ac:dyDescent="0.25">
      <c r="A150" s="1" t="s">
        <v>1782</v>
      </c>
      <c r="B150" s="4" t="s">
        <v>677</v>
      </c>
      <c r="C150" s="4" t="s">
        <v>678</v>
      </c>
      <c r="D150" s="35" t="s">
        <v>0</v>
      </c>
      <c r="E150" s="35" t="s">
        <v>0</v>
      </c>
      <c r="F150" s="35" t="s">
        <v>0</v>
      </c>
      <c r="G150" s="35" t="s">
        <v>0</v>
      </c>
      <c r="H150" s="35" t="s">
        <v>0</v>
      </c>
      <c r="I150" s="35" t="s">
        <v>0</v>
      </c>
      <c r="J150" s="35" t="s">
        <v>0</v>
      </c>
      <c r="K150" s="35" t="s">
        <v>0</v>
      </c>
      <c r="L150" s="35" t="s">
        <v>0</v>
      </c>
      <c r="M150" s="35" t="s">
        <v>0</v>
      </c>
      <c r="N150" s="1" t="s">
        <v>0</v>
      </c>
      <c r="O150" s="1" t="s">
        <v>0</v>
      </c>
      <c r="P150" s="1" t="s">
        <v>0</v>
      </c>
      <c r="Q150" s="1" t="s">
        <v>0</v>
      </c>
      <c r="R150" s="1" t="s">
        <v>0</v>
      </c>
      <c r="S150" s="1" t="s">
        <v>0</v>
      </c>
      <c r="T150" s="1" t="s">
        <v>0</v>
      </c>
      <c r="U150" s="1" t="s">
        <v>0</v>
      </c>
      <c r="V150" s="1" t="s">
        <v>0</v>
      </c>
      <c r="W150" s="1" t="s">
        <v>0</v>
      </c>
      <c r="X150" s="1" t="s">
        <v>0</v>
      </c>
      <c r="Y150" s="1" t="s">
        <v>0</v>
      </c>
      <c r="Z150" s="1" t="s">
        <v>0</v>
      </c>
      <c r="AA150" s="1" t="s">
        <v>0</v>
      </c>
      <c r="AB150" s="1" t="s">
        <v>0</v>
      </c>
      <c r="AC150" s="1" t="s">
        <v>0</v>
      </c>
      <c r="AD150" s="1" t="s">
        <v>0</v>
      </c>
      <c r="AE150" s="1" t="s">
        <v>0</v>
      </c>
      <c r="AF150" s="1" t="s">
        <v>0</v>
      </c>
      <c r="AG150" s="1" t="s">
        <v>0</v>
      </c>
      <c r="AH150" s="1" t="s">
        <v>0</v>
      </c>
      <c r="AI150" s="1" t="s">
        <v>0</v>
      </c>
      <c r="AJ150" s="1" t="s">
        <v>0</v>
      </c>
      <c r="AK150" s="1" t="s">
        <v>0</v>
      </c>
      <c r="AL150" s="1" t="s">
        <v>0</v>
      </c>
      <c r="AM150" s="1" t="s">
        <v>0</v>
      </c>
      <c r="AN150" s="1" t="s">
        <v>0</v>
      </c>
      <c r="AO150" s="1" t="s">
        <v>0</v>
      </c>
      <c r="AP150" s="1" t="s">
        <v>0</v>
      </c>
      <c r="AQ150" s="1" t="s">
        <v>0</v>
      </c>
      <c r="AR150" s="1" t="s">
        <v>0</v>
      </c>
      <c r="AS150" s="1" t="s">
        <v>0</v>
      </c>
      <c r="AT150" s="1" t="s">
        <v>0</v>
      </c>
      <c r="AU150" s="1" t="s">
        <v>0</v>
      </c>
      <c r="AV150" s="1" t="s">
        <v>0</v>
      </c>
      <c r="AW150" s="1" t="s">
        <v>0</v>
      </c>
      <c r="AX150" s="1" t="s">
        <v>0</v>
      </c>
      <c r="AY150" s="1" t="s">
        <v>0</v>
      </c>
      <c r="AZ150" s="1" t="s">
        <v>0</v>
      </c>
      <c r="BA150" s="1" t="s">
        <v>0</v>
      </c>
      <c r="BB150" s="1" t="s">
        <v>0</v>
      </c>
      <c r="BC150" s="1" t="s">
        <v>0</v>
      </c>
      <c r="BD150" s="1" t="s">
        <v>0</v>
      </c>
      <c r="BE150" s="1" t="s">
        <v>0</v>
      </c>
      <c r="BF150" s="1" t="s">
        <v>0</v>
      </c>
      <c r="BG150" s="1" t="s">
        <v>0</v>
      </c>
      <c r="BH150" s="1" t="s">
        <v>0</v>
      </c>
      <c r="BI150" s="1" t="s">
        <v>0</v>
      </c>
      <c r="BJ150" s="1" t="s">
        <v>0</v>
      </c>
      <c r="BK150" s="1" t="s">
        <v>0</v>
      </c>
      <c r="BL150" s="1" t="s">
        <v>0</v>
      </c>
      <c r="BM150" s="1" t="s">
        <v>0</v>
      </c>
      <c r="BN150" s="1" t="s">
        <v>0</v>
      </c>
      <c r="BO150" s="1" t="s">
        <v>0</v>
      </c>
      <c r="BP150" s="1" t="s">
        <v>0</v>
      </c>
      <c r="BQ150" s="1" t="s">
        <v>0</v>
      </c>
      <c r="BR150" s="1" t="s">
        <v>0</v>
      </c>
      <c r="BS150" s="1" t="s">
        <v>0</v>
      </c>
      <c r="BT150" s="1" t="s">
        <v>0</v>
      </c>
      <c r="BU150" s="1" t="s">
        <v>0</v>
      </c>
      <c r="BV150" s="1" t="s">
        <v>0</v>
      </c>
      <c r="BW150" s="1" t="s">
        <v>0</v>
      </c>
      <c r="BX150" s="1" t="s">
        <v>0</v>
      </c>
      <c r="BY150" s="1" t="s">
        <v>0</v>
      </c>
      <c r="BZ150" s="1" t="s">
        <v>0</v>
      </c>
      <c r="CA150" s="1" t="s">
        <v>0</v>
      </c>
      <c r="CB150" s="1" t="s">
        <v>0</v>
      </c>
      <c r="CC150" s="1" t="s">
        <v>0</v>
      </c>
      <c r="CD150" s="1" t="s">
        <v>0</v>
      </c>
      <c r="CE150" s="1" t="s">
        <v>0</v>
      </c>
      <c r="CF150" s="1" t="s">
        <v>0</v>
      </c>
      <c r="CG150" s="1" t="s">
        <v>0</v>
      </c>
      <c r="CH150" s="1" t="s">
        <v>0</v>
      </c>
      <c r="CI150" s="1" t="s">
        <v>0</v>
      </c>
      <c r="CJ150" s="1" t="s">
        <v>0</v>
      </c>
      <c r="CK150" s="1" t="s">
        <v>0</v>
      </c>
      <c r="CL150" s="1" t="s">
        <v>0</v>
      </c>
      <c r="CM150" s="1" t="s">
        <v>0</v>
      </c>
      <c r="CN150" s="1" t="s">
        <v>0</v>
      </c>
      <c r="CO150" s="1" t="s">
        <v>0</v>
      </c>
      <c r="CP150" s="1" t="s">
        <v>0</v>
      </c>
      <c r="CQ150" s="1" t="s">
        <v>0</v>
      </c>
      <c r="CR150" s="1" t="s">
        <v>0</v>
      </c>
      <c r="CS150" s="1" t="s">
        <v>0</v>
      </c>
      <c r="CT150" s="1" t="s">
        <v>0</v>
      </c>
      <c r="CU150" s="1" t="s">
        <v>0</v>
      </c>
      <c r="CV150" s="1" t="s">
        <v>0</v>
      </c>
      <c r="CW150" s="1" t="s">
        <v>0</v>
      </c>
      <c r="CX150" s="1" t="s">
        <v>0</v>
      </c>
      <c r="CY150" s="1" t="s">
        <v>0</v>
      </c>
      <c r="CZ150" s="1" t="s">
        <v>0</v>
      </c>
      <c r="DA150" s="1" t="s">
        <v>0</v>
      </c>
      <c r="DB150" s="1" t="s">
        <v>0</v>
      </c>
      <c r="DC150" s="1" t="s">
        <v>0</v>
      </c>
      <c r="DD150" s="1" t="s">
        <v>0</v>
      </c>
      <c r="DE150" s="1" t="s">
        <v>0</v>
      </c>
      <c r="DF150" s="1" t="s">
        <v>0</v>
      </c>
      <c r="DG150" s="1" t="s">
        <v>0</v>
      </c>
      <c r="DH150" s="1" t="s">
        <v>0</v>
      </c>
      <c r="DI150" s="1" t="s">
        <v>0</v>
      </c>
      <c r="DJ150" s="1" t="s">
        <v>0</v>
      </c>
      <c r="DK150" s="1" t="s">
        <v>0</v>
      </c>
      <c r="DL150" s="1" t="s">
        <v>0</v>
      </c>
      <c r="DM150" s="1" t="s">
        <v>0</v>
      </c>
      <c r="DN150" s="1" t="s">
        <v>0</v>
      </c>
      <c r="DO150" s="1" t="s">
        <v>0</v>
      </c>
      <c r="DP150" s="1" t="s">
        <v>0</v>
      </c>
      <c r="DQ150" s="1" t="s">
        <v>0</v>
      </c>
      <c r="DR150" s="1" t="s">
        <v>0</v>
      </c>
      <c r="DS150" s="1" t="s">
        <v>0</v>
      </c>
      <c r="DT150" s="1" t="s">
        <v>0</v>
      </c>
      <c r="DU150" s="1" t="s">
        <v>0</v>
      </c>
      <c r="DV150" s="1" t="s">
        <v>0</v>
      </c>
      <c r="DW150" s="1" t="s">
        <v>0</v>
      </c>
      <c r="DX150" s="1" t="s">
        <v>0</v>
      </c>
      <c r="DY150" s="1" t="s">
        <v>0</v>
      </c>
      <c r="DZ150" s="1" t="s">
        <v>0</v>
      </c>
      <c r="EA150" s="1" t="s">
        <v>0</v>
      </c>
      <c r="EB150" s="1" t="s">
        <v>0</v>
      </c>
      <c r="EC150" s="1" t="s">
        <v>0</v>
      </c>
      <c r="ED150" s="1" t="s">
        <v>0</v>
      </c>
      <c r="EE150" s="1" t="s">
        <v>0</v>
      </c>
      <c r="EF150" s="1" t="s">
        <v>0</v>
      </c>
      <c r="EG150" s="1" t="s">
        <v>0</v>
      </c>
      <c r="EH150" s="1" t="s">
        <v>0</v>
      </c>
      <c r="EI150" s="1" t="s">
        <v>0</v>
      </c>
      <c r="EJ150" s="1" t="s">
        <v>0</v>
      </c>
      <c r="EK150" s="1" t="s">
        <v>0</v>
      </c>
      <c r="EL150" s="1" t="s">
        <v>0</v>
      </c>
      <c r="EM150" s="1" t="s">
        <v>0</v>
      </c>
      <c r="EN150" s="1" t="s">
        <v>0</v>
      </c>
      <c r="EO150" s="1" t="s">
        <v>0</v>
      </c>
      <c r="EP150" s="1" t="s">
        <v>0</v>
      </c>
      <c r="EQ150" s="1" t="s">
        <v>0</v>
      </c>
      <c r="ER150" s="1" t="s">
        <v>0</v>
      </c>
      <c r="ES150" s="1" t="s">
        <v>0</v>
      </c>
      <c r="ET150" s="1" t="s">
        <v>0</v>
      </c>
      <c r="EU150" s="1" t="s">
        <v>0</v>
      </c>
      <c r="EV150" s="1" t="s">
        <v>0</v>
      </c>
      <c r="EW150" s="1" t="s">
        <v>0</v>
      </c>
      <c r="EX150" s="1" t="s">
        <v>0</v>
      </c>
      <c r="EY150" s="1" t="s">
        <v>0</v>
      </c>
      <c r="EZ150" s="1" t="s">
        <v>0</v>
      </c>
      <c r="FA150" s="1" t="s">
        <v>0</v>
      </c>
      <c r="FB150" s="1" t="s">
        <v>0</v>
      </c>
      <c r="FC150" s="1" t="s">
        <v>0</v>
      </c>
      <c r="FD150" s="1" t="s">
        <v>0</v>
      </c>
      <c r="FE150" s="1" t="s">
        <v>0</v>
      </c>
      <c r="FF150" s="1" t="s">
        <v>0</v>
      </c>
      <c r="FG150" s="1" t="s">
        <v>0</v>
      </c>
      <c r="FH150" s="1" t="s">
        <v>0</v>
      </c>
      <c r="FI150" s="1" t="s">
        <v>0</v>
      </c>
      <c r="FJ150" s="1" t="s">
        <v>0</v>
      </c>
      <c r="FK150" s="1" t="s">
        <v>0</v>
      </c>
      <c r="FL150" s="1" t="s">
        <v>0</v>
      </c>
      <c r="FM150" s="1" t="s">
        <v>0</v>
      </c>
      <c r="FN150" s="1" t="s">
        <v>0</v>
      </c>
      <c r="FO150" s="1" t="s">
        <v>0</v>
      </c>
      <c r="FP150" s="1" t="s">
        <v>0</v>
      </c>
      <c r="FQ150" s="1" t="s">
        <v>0</v>
      </c>
      <c r="FR150" s="1" t="s">
        <v>0</v>
      </c>
      <c r="FS150" s="1" t="s">
        <v>0</v>
      </c>
      <c r="FT150" s="1" t="s">
        <v>0</v>
      </c>
      <c r="FU150" s="1" t="s">
        <v>0</v>
      </c>
      <c r="FV150" s="1" t="s">
        <v>0</v>
      </c>
      <c r="FW150" s="1" t="s">
        <v>0</v>
      </c>
      <c r="FX150" s="1" t="s">
        <v>0</v>
      </c>
      <c r="FY150" s="1" t="s">
        <v>0</v>
      </c>
      <c r="FZ150" s="1" t="s">
        <v>0</v>
      </c>
      <c r="GA150" s="1" t="s">
        <v>0</v>
      </c>
      <c r="GB150" s="1" t="s">
        <v>0</v>
      </c>
      <c r="GC150" s="1" t="s">
        <v>0</v>
      </c>
      <c r="GD150" s="1" t="s">
        <v>0</v>
      </c>
      <c r="GE150" s="1" t="s">
        <v>0</v>
      </c>
      <c r="GF150" s="1" t="s">
        <v>0</v>
      </c>
      <c r="GG150" s="1" t="s">
        <v>0</v>
      </c>
      <c r="GH150" s="1" t="s">
        <v>0</v>
      </c>
      <c r="GI150" s="1" t="s">
        <v>0</v>
      </c>
      <c r="GJ150" s="1" t="s">
        <v>0</v>
      </c>
      <c r="GK150" s="1" t="s">
        <v>0</v>
      </c>
      <c r="GL150" s="1" t="s">
        <v>0</v>
      </c>
      <c r="GM150" s="1" t="s">
        <v>0</v>
      </c>
      <c r="GN150" s="1" t="s">
        <v>0</v>
      </c>
      <c r="GO150" s="1" t="s">
        <v>0</v>
      </c>
      <c r="GP150" s="1" t="s">
        <v>0</v>
      </c>
      <c r="GQ150" s="1" t="s">
        <v>0</v>
      </c>
      <c r="GR150" s="1" t="s">
        <v>0</v>
      </c>
      <c r="GS150" s="1" t="s">
        <v>0</v>
      </c>
      <c r="GT150" s="1" t="s">
        <v>0</v>
      </c>
      <c r="GU150" s="1" t="s">
        <v>0</v>
      </c>
      <c r="GV150" s="1" t="s">
        <v>0</v>
      </c>
      <c r="GW150" s="1" t="s">
        <v>0</v>
      </c>
      <c r="GX150" s="1" t="s">
        <v>0</v>
      </c>
      <c r="GY150" s="1" t="s">
        <v>0</v>
      </c>
      <c r="GZ150" s="1" t="s">
        <v>0</v>
      </c>
      <c r="HA150" s="1" t="s">
        <v>0</v>
      </c>
      <c r="HB150" s="1" t="s">
        <v>0</v>
      </c>
      <c r="HC150" s="1" t="s">
        <v>0</v>
      </c>
      <c r="HD150" s="1" t="s">
        <v>0</v>
      </c>
      <c r="HE150" s="1" t="s">
        <v>0</v>
      </c>
      <c r="HF150" s="1" t="s">
        <v>0</v>
      </c>
      <c r="HG150" s="1" t="s">
        <v>0</v>
      </c>
      <c r="HH150" s="1" t="s">
        <v>0</v>
      </c>
      <c r="HI150" s="1" t="s">
        <v>0</v>
      </c>
      <c r="HJ150" s="1" t="s">
        <v>0</v>
      </c>
      <c r="HK150" s="1" t="s">
        <v>0</v>
      </c>
      <c r="HL150" s="1" t="s">
        <v>0</v>
      </c>
      <c r="HM150" s="1" t="s">
        <v>0</v>
      </c>
      <c r="HN150" s="1" t="s">
        <v>0</v>
      </c>
      <c r="HO150" s="1" t="s">
        <v>0</v>
      </c>
      <c r="HP150" s="1" t="s">
        <v>0</v>
      </c>
      <c r="HQ150" s="1" t="s">
        <v>0</v>
      </c>
      <c r="HR150" s="1" t="s">
        <v>0</v>
      </c>
      <c r="HS150" s="1" t="s">
        <v>0</v>
      </c>
      <c r="HT150" s="1" t="s">
        <v>0</v>
      </c>
      <c r="HU150" s="1" t="s">
        <v>0</v>
      </c>
      <c r="HV150" s="1" t="s">
        <v>0</v>
      </c>
      <c r="HW150" s="1" t="s">
        <v>0</v>
      </c>
      <c r="HX150" s="1" t="s">
        <v>0</v>
      </c>
      <c r="HY150" s="1" t="s">
        <v>0</v>
      </c>
      <c r="HZ150" s="1" t="s">
        <v>0</v>
      </c>
      <c r="IA150" s="1" t="s">
        <v>0</v>
      </c>
      <c r="IB150" s="1" t="s">
        <v>0</v>
      </c>
      <c r="IC150" s="1" t="s">
        <v>0</v>
      </c>
      <c r="ID150" s="1" t="s">
        <v>0</v>
      </c>
      <c r="IE150" s="1" t="s">
        <v>0</v>
      </c>
      <c r="IF150" s="1" t="s">
        <v>0</v>
      </c>
      <c r="IG150" s="1" t="s">
        <v>0</v>
      </c>
      <c r="IH150" s="1" t="s">
        <v>0</v>
      </c>
      <c r="II150" s="1" t="s">
        <v>0</v>
      </c>
    </row>
    <row r="151" spans="1:243" x14ac:dyDescent="0.25">
      <c r="A151" s="1" t="s">
        <v>1783</v>
      </c>
      <c r="B151" s="4" t="s">
        <v>681</v>
      </c>
      <c r="C151" s="4" t="s">
        <v>682</v>
      </c>
      <c r="D151" s="35" t="s">
        <v>0</v>
      </c>
      <c r="E151" s="35" t="s">
        <v>0</v>
      </c>
      <c r="F151" s="35" t="s">
        <v>0</v>
      </c>
      <c r="G151" s="35" t="s">
        <v>0</v>
      </c>
      <c r="H151" s="35" t="s">
        <v>0</v>
      </c>
      <c r="I151" s="35" t="s">
        <v>0</v>
      </c>
      <c r="J151" s="35" t="s">
        <v>0</v>
      </c>
      <c r="K151" s="35" t="s">
        <v>0</v>
      </c>
      <c r="L151" s="35" t="s">
        <v>0</v>
      </c>
      <c r="M151" s="35" t="s">
        <v>0</v>
      </c>
      <c r="N151" s="1" t="s">
        <v>0</v>
      </c>
      <c r="O151" s="1" t="s">
        <v>0</v>
      </c>
      <c r="P151" s="1" t="s">
        <v>0</v>
      </c>
      <c r="Q151" s="1" t="s">
        <v>0</v>
      </c>
      <c r="R151" s="1" t="s">
        <v>0</v>
      </c>
      <c r="S151" s="1" t="s">
        <v>0</v>
      </c>
      <c r="T151" s="1" t="s">
        <v>0</v>
      </c>
      <c r="U151" s="1" t="s">
        <v>0</v>
      </c>
      <c r="V151" s="1" t="s">
        <v>0</v>
      </c>
      <c r="W151" s="1" t="s">
        <v>0</v>
      </c>
      <c r="X151" s="1" t="s">
        <v>0</v>
      </c>
      <c r="Y151" s="1" t="s">
        <v>0</v>
      </c>
      <c r="Z151" s="1" t="s">
        <v>0</v>
      </c>
      <c r="AA151" s="1" t="s">
        <v>0</v>
      </c>
      <c r="AB151" s="1" t="s">
        <v>0</v>
      </c>
      <c r="AC151" s="1" t="s">
        <v>0</v>
      </c>
      <c r="AD151" s="1" t="s">
        <v>0</v>
      </c>
      <c r="AE151" s="1" t="s">
        <v>0</v>
      </c>
      <c r="AF151" s="1" t="s">
        <v>0</v>
      </c>
      <c r="AG151" s="1" t="s">
        <v>0</v>
      </c>
      <c r="AH151" s="1" t="s">
        <v>0</v>
      </c>
      <c r="AI151" s="1" t="s">
        <v>0</v>
      </c>
      <c r="AJ151" s="1" t="s">
        <v>0</v>
      </c>
      <c r="AK151" s="1" t="s">
        <v>0</v>
      </c>
      <c r="AL151" s="1" t="s">
        <v>0</v>
      </c>
      <c r="AM151" s="1" t="s">
        <v>0</v>
      </c>
      <c r="AN151" s="1" t="s">
        <v>0</v>
      </c>
      <c r="AO151" s="1" t="s">
        <v>0</v>
      </c>
      <c r="AP151" s="1" t="s">
        <v>0</v>
      </c>
      <c r="AQ151" s="1" t="s">
        <v>0</v>
      </c>
      <c r="AR151" s="1" t="s">
        <v>0</v>
      </c>
      <c r="AS151" s="1" t="s">
        <v>0</v>
      </c>
      <c r="AT151" s="1" t="s">
        <v>0</v>
      </c>
      <c r="AU151" s="1" t="s">
        <v>0</v>
      </c>
      <c r="AV151" s="1" t="s">
        <v>0</v>
      </c>
      <c r="AW151" s="1" t="s">
        <v>0</v>
      </c>
      <c r="AX151" s="1" t="s">
        <v>0</v>
      </c>
      <c r="AY151" s="1" t="s">
        <v>0</v>
      </c>
      <c r="AZ151" s="1" t="s">
        <v>0</v>
      </c>
      <c r="BA151" s="1" t="s">
        <v>0</v>
      </c>
      <c r="BB151" s="1" t="s">
        <v>0</v>
      </c>
      <c r="BC151" s="1" t="s">
        <v>0</v>
      </c>
      <c r="BD151" s="1" t="s">
        <v>0</v>
      </c>
      <c r="BE151" s="1" t="s">
        <v>0</v>
      </c>
      <c r="BF151" s="1" t="s">
        <v>0</v>
      </c>
      <c r="BG151" s="1" t="s">
        <v>0</v>
      </c>
      <c r="BH151" s="1" t="s">
        <v>0</v>
      </c>
      <c r="BI151" s="1" t="s">
        <v>0</v>
      </c>
      <c r="BJ151" s="1" t="s">
        <v>0</v>
      </c>
      <c r="BK151" s="1" t="s">
        <v>0</v>
      </c>
      <c r="BL151" s="1" t="s">
        <v>0</v>
      </c>
      <c r="BM151" s="1" t="s">
        <v>0</v>
      </c>
      <c r="BN151" s="1" t="s">
        <v>0</v>
      </c>
      <c r="BO151" s="1" t="s">
        <v>0</v>
      </c>
      <c r="BP151" s="1" t="s">
        <v>0</v>
      </c>
      <c r="BQ151" s="1" t="s">
        <v>0</v>
      </c>
      <c r="BR151" s="1" t="s">
        <v>0</v>
      </c>
      <c r="BS151" s="1" t="s">
        <v>0</v>
      </c>
      <c r="BT151" s="1" t="s">
        <v>0</v>
      </c>
      <c r="BU151" s="1" t="s">
        <v>0</v>
      </c>
      <c r="BV151" s="1" t="s">
        <v>0</v>
      </c>
      <c r="BW151" s="1" t="s">
        <v>0</v>
      </c>
      <c r="BX151" s="1" t="s">
        <v>0</v>
      </c>
      <c r="BY151" s="1" t="s">
        <v>0</v>
      </c>
      <c r="BZ151" s="1" t="s">
        <v>0</v>
      </c>
      <c r="CA151" s="1" t="s">
        <v>0</v>
      </c>
      <c r="CB151" s="1" t="s">
        <v>0</v>
      </c>
      <c r="CC151" s="1" t="s">
        <v>0</v>
      </c>
      <c r="CD151" s="1" t="s">
        <v>0</v>
      </c>
      <c r="CE151" s="1" t="s">
        <v>0</v>
      </c>
      <c r="CF151" s="1" t="s">
        <v>0</v>
      </c>
      <c r="CG151" s="1" t="s">
        <v>0</v>
      </c>
      <c r="CH151" s="1" t="s">
        <v>0</v>
      </c>
      <c r="CI151" s="1" t="s">
        <v>0</v>
      </c>
      <c r="CJ151" s="1" t="s">
        <v>0</v>
      </c>
      <c r="CK151" s="1" t="s">
        <v>0</v>
      </c>
      <c r="CL151" s="1" t="s">
        <v>0</v>
      </c>
      <c r="CM151" s="1" t="s">
        <v>0</v>
      </c>
      <c r="CN151" s="1" t="s">
        <v>0</v>
      </c>
      <c r="CO151" s="1" t="s">
        <v>0</v>
      </c>
      <c r="CP151" s="1" t="s">
        <v>0</v>
      </c>
      <c r="CQ151" s="1" t="s">
        <v>0</v>
      </c>
      <c r="CR151" s="1" t="s">
        <v>0</v>
      </c>
      <c r="CS151" s="1" t="s">
        <v>0</v>
      </c>
      <c r="CT151" s="1" t="s">
        <v>0</v>
      </c>
      <c r="CU151" s="1" t="s">
        <v>0</v>
      </c>
      <c r="CV151" s="1" t="s">
        <v>0</v>
      </c>
      <c r="CW151" s="1" t="s">
        <v>0</v>
      </c>
      <c r="CX151" s="1" t="s">
        <v>0</v>
      </c>
      <c r="CY151" s="1" t="s">
        <v>0</v>
      </c>
      <c r="CZ151" s="1" t="s">
        <v>0</v>
      </c>
      <c r="DA151" s="1" t="s">
        <v>0</v>
      </c>
      <c r="DB151" s="1" t="s">
        <v>0</v>
      </c>
      <c r="DC151" s="1" t="s">
        <v>0</v>
      </c>
      <c r="DD151" s="1" t="s">
        <v>0</v>
      </c>
      <c r="DE151" s="1" t="s">
        <v>0</v>
      </c>
      <c r="DF151" s="1" t="s">
        <v>0</v>
      </c>
      <c r="DG151" s="1" t="s">
        <v>0</v>
      </c>
      <c r="DH151" s="1" t="s">
        <v>0</v>
      </c>
      <c r="DI151" s="1" t="s">
        <v>0</v>
      </c>
      <c r="DJ151" s="1" t="s">
        <v>0</v>
      </c>
      <c r="DK151" s="1" t="s">
        <v>0</v>
      </c>
      <c r="DL151" s="1" t="s">
        <v>0</v>
      </c>
      <c r="DM151" s="1" t="s">
        <v>0</v>
      </c>
      <c r="DN151" s="1" t="s">
        <v>0</v>
      </c>
      <c r="DO151" s="1" t="s">
        <v>0</v>
      </c>
      <c r="DP151" s="1" t="s">
        <v>0</v>
      </c>
      <c r="DQ151" s="1" t="s">
        <v>0</v>
      </c>
      <c r="DR151" s="1" t="s">
        <v>0</v>
      </c>
      <c r="DS151" s="1" t="s">
        <v>0</v>
      </c>
      <c r="DT151" s="1" t="s">
        <v>0</v>
      </c>
      <c r="DU151" s="1" t="s">
        <v>0</v>
      </c>
      <c r="DV151" s="1" t="s">
        <v>0</v>
      </c>
      <c r="DW151" s="1" t="s">
        <v>0</v>
      </c>
      <c r="DX151" s="1" t="s">
        <v>0</v>
      </c>
      <c r="DY151" s="1" t="s">
        <v>0</v>
      </c>
      <c r="DZ151" s="1" t="s">
        <v>0</v>
      </c>
      <c r="EA151" s="1" t="s">
        <v>0</v>
      </c>
      <c r="EB151" s="1" t="s">
        <v>0</v>
      </c>
      <c r="EC151" s="1" t="s">
        <v>0</v>
      </c>
      <c r="ED151" s="1" t="s">
        <v>0</v>
      </c>
      <c r="EE151" s="1" t="s">
        <v>0</v>
      </c>
      <c r="EF151" s="1" t="s">
        <v>0</v>
      </c>
      <c r="EG151" s="1" t="s">
        <v>0</v>
      </c>
      <c r="EH151" s="1" t="s">
        <v>0</v>
      </c>
      <c r="EI151" s="1" t="s">
        <v>0</v>
      </c>
      <c r="EJ151" s="1" t="s">
        <v>0</v>
      </c>
      <c r="EK151" s="1" t="s">
        <v>0</v>
      </c>
      <c r="EL151" s="1" t="s">
        <v>0</v>
      </c>
      <c r="EM151" s="1" t="s">
        <v>0</v>
      </c>
      <c r="EN151" s="1" t="s">
        <v>0</v>
      </c>
      <c r="EO151" s="1" t="s">
        <v>0</v>
      </c>
      <c r="EP151" s="1" t="s">
        <v>0</v>
      </c>
      <c r="EQ151" s="1" t="s">
        <v>0</v>
      </c>
      <c r="ER151" s="1" t="s">
        <v>0</v>
      </c>
      <c r="ES151" s="1" t="s">
        <v>0</v>
      </c>
      <c r="ET151" s="1" t="s">
        <v>0</v>
      </c>
      <c r="EU151" s="1" t="s">
        <v>0</v>
      </c>
      <c r="EV151" s="1" t="s">
        <v>0</v>
      </c>
      <c r="EW151" s="1" t="s">
        <v>0</v>
      </c>
      <c r="EX151" s="1" t="s">
        <v>0</v>
      </c>
      <c r="EY151" s="1" t="s">
        <v>0</v>
      </c>
      <c r="EZ151" s="1" t="s">
        <v>0</v>
      </c>
      <c r="FA151" s="1" t="s">
        <v>0</v>
      </c>
      <c r="FB151" s="1" t="s">
        <v>0</v>
      </c>
      <c r="FC151" s="1" t="s">
        <v>0</v>
      </c>
      <c r="FD151" s="1" t="s">
        <v>0</v>
      </c>
      <c r="FE151" s="1" t="s">
        <v>0</v>
      </c>
      <c r="FF151" s="1" t="s">
        <v>0</v>
      </c>
      <c r="FG151" s="1" t="s">
        <v>0</v>
      </c>
      <c r="FH151" s="1" t="s">
        <v>0</v>
      </c>
      <c r="FI151" s="1" t="s">
        <v>0</v>
      </c>
      <c r="FJ151" s="1" t="s">
        <v>0</v>
      </c>
      <c r="FK151" s="1" t="s">
        <v>0</v>
      </c>
      <c r="FL151" s="1" t="s">
        <v>0</v>
      </c>
      <c r="FM151" s="1" t="s">
        <v>0</v>
      </c>
      <c r="FN151" s="1" t="s">
        <v>0</v>
      </c>
      <c r="FO151" s="1" t="s">
        <v>0</v>
      </c>
      <c r="FP151" s="1" t="s">
        <v>0</v>
      </c>
      <c r="FQ151" s="1" t="s">
        <v>0</v>
      </c>
      <c r="FR151" s="1" t="s">
        <v>0</v>
      </c>
      <c r="FS151" s="1" t="s">
        <v>0</v>
      </c>
      <c r="FT151" s="1" t="s">
        <v>0</v>
      </c>
      <c r="FU151" s="1" t="s">
        <v>0</v>
      </c>
      <c r="FV151" s="1" t="s">
        <v>0</v>
      </c>
      <c r="FW151" s="1" t="s">
        <v>0</v>
      </c>
      <c r="FX151" s="1" t="s">
        <v>0</v>
      </c>
      <c r="FY151" s="1" t="s">
        <v>0</v>
      </c>
      <c r="FZ151" s="1" t="s">
        <v>0</v>
      </c>
      <c r="GA151" s="1" t="s">
        <v>0</v>
      </c>
      <c r="GB151" s="1" t="s">
        <v>0</v>
      </c>
      <c r="GC151" s="1" t="s">
        <v>0</v>
      </c>
      <c r="GD151" s="1" t="s">
        <v>0</v>
      </c>
      <c r="GE151" s="1" t="s">
        <v>0</v>
      </c>
      <c r="GF151" s="1" t="s">
        <v>0</v>
      </c>
      <c r="GG151" s="1" t="s">
        <v>0</v>
      </c>
      <c r="GH151" s="1" t="s">
        <v>0</v>
      </c>
      <c r="GI151" s="1" t="s">
        <v>0</v>
      </c>
      <c r="GJ151" s="1" t="s">
        <v>0</v>
      </c>
      <c r="GK151" s="1" t="s">
        <v>0</v>
      </c>
      <c r="GL151" s="1" t="s">
        <v>0</v>
      </c>
      <c r="GM151" s="1" t="s">
        <v>0</v>
      </c>
      <c r="GN151" s="1" t="s">
        <v>0</v>
      </c>
      <c r="GO151" s="1" t="s">
        <v>0</v>
      </c>
      <c r="GP151" s="1" t="s">
        <v>0</v>
      </c>
      <c r="GQ151" s="1" t="s">
        <v>0</v>
      </c>
      <c r="GR151" s="1" t="s">
        <v>0</v>
      </c>
      <c r="GS151" s="1" t="s">
        <v>0</v>
      </c>
      <c r="GT151" s="1" t="s">
        <v>0</v>
      </c>
      <c r="GU151" s="1" t="s">
        <v>0</v>
      </c>
      <c r="GV151" s="1" t="s">
        <v>0</v>
      </c>
      <c r="GW151" s="1" t="s">
        <v>0</v>
      </c>
      <c r="GX151" s="1" t="s">
        <v>0</v>
      </c>
      <c r="GY151" s="1" t="s">
        <v>0</v>
      </c>
      <c r="GZ151" s="1" t="s">
        <v>0</v>
      </c>
      <c r="HA151" s="1" t="s">
        <v>0</v>
      </c>
      <c r="HB151" s="1" t="s">
        <v>0</v>
      </c>
      <c r="HC151" s="1" t="s">
        <v>0</v>
      </c>
      <c r="HD151" s="1" t="s">
        <v>0</v>
      </c>
      <c r="HE151" s="1" t="s">
        <v>0</v>
      </c>
      <c r="HF151" s="1" t="s">
        <v>0</v>
      </c>
      <c r="HG151" s="1" t="s">
        <v>0</v>
      </c>
      <c r="HH151" s="1" t="s">
        <v>0</v>
      </c>
      <c r="HI151" s="1" t="s">
        <v>0</v>
      </c>
      <c r="HJ151" s="1" t="s">
        <v>0</v>
      </c>
      <c r="HK151" s="1" t="s">
        <v>0</v>
      </c>
      <c r="HL151" s="1" t="s">
        <v>0</v>
      </c>
      <c r="HM151" s="1" t="s">
        <v>0</v>
      </c>
      <c r="HN151" s="1" t="s">
        <v>0</v>
      </c>
      <c r="HO151" s="1" t="s">
        <v>0</v>
      </c>
      <c r="HP151" s="1" t="s">
        <v>0</v>
      </c>
      <c r="HQ151" s="1" t="s">
        <v>0</v>
      </c>
      <c r="HR151" s="1" t="s">
        <v>0</v>
      </c>
      <c r="HS151" s="1" t="s">
        <v>0</v>
      </c>
      <c r="HT151" s="1" t="s">
        <v>0</v>
      </c>
      <c r="HU151" s="1" t="s">
        <v>0</v>
      </c>
      <c r="HV151" s="1" t="s">
        <v>0</v>
      </c>
      <c r="HW151" s="1" t="s">
        <v>0</v>
      </c>
      <c r="HX151" s="1" t="s">
        <v>0</v>
      </c>
      <c r="HY151" s="1" t="s">
        <v>0</v>
      </c>
      <c r="HZ151" s="1" t="s">
        <v>0</v>
      </c>
      <c r="IA151" s="1" t="s">
        <v>0</v>
      </c>
      <c r="IB151" s="1" t="s">
        <v>0</v>
      </c>
      <c r="IC151" s="1" t="s">
        <v>0</v>
      </c>
      <c r="ID151" s="1" t="s">
        <v>0</v>
      </c>
      <c r="IE151" s="1" t="s">
        <v>0</v>
      </c>
      <c r="IF151" s="1" t="s">
        <v>0</v>
      </c>
      <c r="IG151" s="1" t="s">
        <v>0</v>
      </c>
      <c r="IH151" s="1" t="s">
        <v>0</v>
      </c>
      <c r="II151" s="1" t="s">
        <v>0</v>
      </c>
    </row>
    <row r="152" spans="1:243" x14ac:dyDescent="0.25">
      <c r="A152" s="1" t="s">
        <v>1784</v>
      </c>
      <c r="B152" s="4" t="s">
        <v>686</v>
      </c>
      <c r="C152" s="4" t="s">
        <v>687</v>
      </c>
      <c r="D152" s="35" t="s">
        <v>0</v>
      </c>
      <c r="E152" s="35" t="s">
        <v>0</v>
      </c>
      <c r="F152" s="35" t="s">
        <v>0</v>
      </c>
      <c r="G152" s="35" t="s">
        <v>0</v>
      </c>
      <c r="H152" s="35" t="s">
        <v>0</v>
      </c>
      <c r="I152" s="35" t="s">
        <v>0</v>
      </c>
      <c r="J152" s="35" t="s">
        <v>0</v>
      </c>
      <c r="K152" s="35" t="s">
        <v>0</v>
      </c>
      <c r="L152" s="35" t="s">
        <v>0</v>
      </c>
      <c r="M152" s="35" t="s">
        <v>0</v>
      </c>
      <c r="N152" s="1" t="s">
        <v>0</v>
      </c>
      <c r="O152" s="1" t="s">
        <v>0</v>
      </c>
      <c r="P152" s="1" t="s">
        <v>0</v>
      </c>
      <c r="Q152" s="1" t="s">
        <v>0</v>
      </c>
      <c r="R152" s="1" t="s">
        <v>0</v>
      </c>
      <c r="S152" s="1" t="s">
        <v>0</v>
      </c>
      <c r="T152" s="1" t="s">
        <v>0</v>
      </c>
      <c r="U152" s="1" t="s">
        <v>0</v>
      </c>
      <c r="V152" s="1" t="s">
        <v>0</v>
      </c>
      <c r="W152" s="1" t="s">
        <v>0</v>
      </c>
      <c r="X152" s="1" t="s">
        <v>0</v>
      </c>
      <c r="Y152" s="1" t="s">
        <v>0</v>
      </c>
      <c r="Z152" s="1" t="s">
        <v>0</v>
      </c>
      <c r="AA152" s="1" t="s">
        <v>0</v>
      </c>
      <c r="AB152" s="1" t="s">
        <v>0</v>
      </c>
      <c r="AC152" s="1" t="s">
        <v>0</v>
      </c>
      <c r="AD152" s="1" t="s">
        <v>0</v>
      </c>
      <c r="AE152" s="1" t="s">
        <v>0</v>
      </c>
      <c r="AF152" s="1" t="s">
        <v>0</v>
      </c>
      <c r="AG152" s="1" t="s">
        <v>0</v>
      </c>
      <c r="AH152" s="1" t="s">
        <v>0</v>
      </c>
      <c r="AI152" s="1" t="s">
        <v>0</v>
      </c>
      <c r="AJ152" s="1" t="s">
        <v>0</v>
      </c>
      <c r="AK152" s="1" t="s">
        <v>0</v>
      </c>
      <c r="AL152" s="1" t="s">
        <v>0</v>
      </c>
      <c r="AM152" s="1" t="s">
        <v>0</v>
      </c>
      <c r="AN152" s="1" t="s">
        <v>0</v>
      </c>
      <c r="AO152" s="1" t="s">
        <v>0</v>
      </c>
      <c r="AP152" s="1" t="s">
        <v>0</v>
      </c>
      <c r="AQ152" s="1" t="s">
        <v>0</v>
      </c>
      <c r="AR152" s="1" t="s">
        <v>0</v>
      </c>
      <c r="AS152" s="1" t="s">
        <v>0</v>
      </c>
      <c r="AT152" s="1" t="s">
        <v>0</v>
      </c>
      <c r="AU152" s="1" t="s">
        <v>0</v>
      </c>
      <c r="AV152" s="1" t="s">
        <v>0</v>
      </c>
      <c r="AW152" s="1" t="s">
        <v>0</v>
      </c>
      <c r="AX152" s="1" t="s">
        <v>0</v>
      </c>
      <c r="AY152" s="1" t="s">
        <v>0</v>
      </c>
      <c r="AZ152" s="1" t="s">
        <v>0</v>
      </c>
      <c r="BA152" s="1" t="s">
        <v>0</v>
      </c>
      <c r="BB152" s="1" t="s">
        <v>0</v>
      </c>
      <c r="BC152" s="1" t="s">
        <v>0</v>
      </c>
      <c r="BD152" s="1" t="s">
        <v>0</v>
      </c>
      <c r="BE152" s="1" t="s">
        <v>0</v>
      </c>
      <c r="BF152" s="1" t="s">
        <v>0</v>
      </c>
      <c r="BG152" s="1" t="s">
        <v>0</v>
      </c>
      <c r="BH152" s="1" t="s">
        <v>0</v>
      </c>
      <c r="BI152" s="1" t="s">
        <v>0</v>
      </c>
      <c r="BJ152" s="1" t="s">
        <v>0</v>
      </c>
      <c r="BK152" s="1" t="s">
        <v>0</v>
      </c>
      <c r="BL152" s="1" t="s">
        <v>0</v>
      </c>
      <c r="BM152" s="1" t="s">
        <v>0</v>
      </c>
      <c r="BN152" s="1" t="s">
        <v>0</v>
      </c>
      <c r="BO152" s="1" t="s">
        <v>0</v>
      </c>
      <c r="BP152" s="1" t="s">
        <v>0</v>
      </c>
      <c r="BQ152" s="1" t="s">
        <v>0</v>
      </c>
      <c r="BR152" s="1" t="s">
        <v>0</v>
      </c>
      <c r="BS152" s="1" t="s">
        <v>0</v>
      </c>
      <c r="BT152" s="1" t="s">
        <v>0</v>
      </c>
      <c r="BU152" s="1" t="s">
        <v>0</v>
      </c>
      <c r="BV152" s="1" t="s">
        <v>0</v>
      </c>
      <c r="BW152" s="1" t="s">
        <v>0</v>
      </c>
      <c r="BX152" s="1" t="s">
        <v>0</v>
      </c>
      <c r="BY152" s="1" t="s">
        <v>0</v>
      </c>
      <c r="BZ152" s="1" t="s">
        <v>0</v>
      </c>
      <c r="CA152" s="1" t="s">
        <v>0</v>
      </c>
      <c r="CB152" s="1" t="s">
        <v>0</v>
      </c>
      <c r="CC152" s="1" t="s">
        <v>0</v>
      </c>
      <c r="CD152" s="1" t="s">
        <v>0</v>
      </c>
      <c r="CE152" s="1" t="s">
        <v>0</v>
      </c>
      <c r="CF152" s="1" t="s">
        <v>0</v>
      </c>
      <c r="CG152" s="1" t="s">
        <v>0</v>
      </c>
      <c r="CH152" s="1" t="s">
        <v>0</v>
      </c>
      <c r="CI152" s="1" t="s">
        <v>0</v>
      </c>
      <c r="CJ152" s="1" t="s">
        <v>0</v>
      </c>
      <c r="CK152" s="1" t="s">
        <v>0</v>
      </c>
      <c r="CL152" s="1" t="s">
        <v>0</v>
      </c>
      <c r="CM152" s="1" t="s">
        <v>0</v>
      </c>
      <c r="CN152" s="1" t="s">
        <v>0</v>
      </c>
      <c r="CO152" s="1" t="s">
        <v>0</v>
      </c>
      <c r="CP152" s="1" t="s">
        <v>0</v>
      </c>
      <c r="CQ152" s="1" t="s">
        <v>0</v>
      </c>
      <c r="CR152" s="1" t="s">
        <v>0</v>
      </c>
      <c r="CS152" s="1" t="s">
        <v>0</v>
      </c>
      <c r="CT152" s="1" t="s">
        <v>0</v>
      </c>
      <c r="CU152" s="1" t="s">
        <v>0</v>
      </c>
      <c r="CV152" s="1" t="s">
        <v>0</v>
      </c>
      <c r="CW152" s="1" t="s">
        <v>0</v>
      </c>
      <c r="CX152" s="1" t="s">
        <v>0</v>
      </c>
      <c r="CY152" s="1" t="s">
        <v>0</v>
      </c>
      <c r="CZ152" s="1" t="s">
        <v>0</v>
      </c>
      <c r="DA152" s="1" t="s">
        <v>0</v>
      </c>
      <c r="DB152" s="1" t="s">
        <v>0</v>
      </c>
      <c r="DC152" s="1" t="s">
        <v>0</v>
      </c>
      <c r="DD152" s="1" t="s">
        <v>0</v>
      </c>
      <c r="DE152" s="1" t="s">
        <v>0</v>
      </c>
      <c r="DF152" s="1" t="s">
        <v>0</v>
      </c>
      <c r="DG152" s="1" t="s">
        <v>0</v>
      </c>
      <c r="DH152" s="1" t="s">
        <v>0</v>
      </c>
      <c r="DI152" s="1" t="s">
        <v>0</v>
      </c>
      <c r="DJ152" s="1" t="s">
        <v>0</v>
      </c>
      <c r="DK152" s="1" t="s">
        <v>0</v>
      </c>
      <c r="DL152" s="1" t="s">
        <v>0</v>
      </c>
      <c r="DM152" s="1" t="s">
        <v>0</v>
      </c>
      <c r="DN152" s="1" t="s">
        <v>0</v>
      </c>
      <c r="DO152" s="1" t="s">
        <v>0</v>
      </c>
      <c r="DP152" s="1" t="s">
        <v>0</v>
      </c>
      <c r="DQ152" s="1" t="s">
        <v>0</v>
      </c>
      <c r="DR152" s="1" t="s">
        <v>0</v>
      </c>
      <c r="DS152" s="1" t="s">
        <v>0</v>
      </c>
      <c r="DT152" s="1" t="s">
        <v>0</v>
      </c>
      <c r="DU152" s="1" t="s">
        <v>0</v>
      </c>
      <c r="DV152" s="1" t="s">
        <v>0</v>
      </c>
      <c r="DW152" s="1" t="s">
        <v>0</v>
      </c>
      <c r="DX152" s="1" t="s">
        <v>0</v>
      </c>
      <c r="DY152" s="1" t="s">
        <v>0</v>
      </c>
      <c r="DZ152" s="1" t="s">
        <v>0</v>
      </c>
      <c r="EA152" s="1" t="s">
        <v>0</v>
      </c>
      <c r="EB152" s="1" t="s">
        <v>0</v>
      </c>
      <c r="EC152" s="1" t="s">
        <v>0</v>
      </c>
      <c r="ED152" s="1" t="s">
        <v>0</v>
      </c>
      <c r="EE152" s="1" t="s">
        <v>0</v>
      </c>
      <c r="EF152" s="1" t="s">
        <v>0</v>
      </c>
      <c r="EG152" s="1" t="s">
        <v>0</v>
      </c>
      <c r="EH152" s="1" t="s">
        <v>0</v>
      </c>
      <c r="EI152" s="1" t="s">
        <v>0</v>
      </c>
      <c r="EJ152" s="1" t="s">
        <v>0</v>
      </c>
      <c r="EK152" s="1" t="s">
        <v>0</v>
      </c>
      <c r="EL152" s="1" t="s">
        <v>0</v>
      </c>
      <c r="EM152" s="1" t="s">
        <v>0</v>
      </c>
      <c r="EN152" s="1" t="s">
        <v>0</v>
      </c>
      <c r="EO152" s="1" t="s">
        <v>0</v>
      </c>
      <c r="EP152" s="1" t="s">
        <v>0</v>
      </c>
      <c r="EQ152" s="1" t="s">
        <v>0</v>
      </c>
      <c r="ER152" s="1" t="s">
        <v>0</v>
      </c>
      <c r="ES152" s="1" t="s">
        <v>0</v>
      </c>
      <c r="ET152" s="1" t="s">
        <v>0</v>
      </c>
      <c r="EU152" s="1" t="s">
        <v>0</v>
      </c>
      <c r="EV152" s="1" t="s">
        <v>0</v>
      </c>
      <c r="EW152" s="1" t="s">
        <v>0</v>
      </c>
      <c r="EX152" s="1" t="s">
        <v>0</v>
      </c>
      <c r="EY152" s="1" t="s">
        <v>0</v>
      </c>
      <c r="EZ152" s="1" t="s">
        <v>0</v>
      </c>
      <c r="FA152" s="1" t="s">
        <v>0</v>
      </c>
      <c r="FB152" s="1" t="s">
        <v>0</v>
      </c>
      <c r="FC152" s="1" t="s">
        <v>0</v>
      </c>
      <c r="FD152" s="1" t="s">
        <v>0</v>
      </c>
      <c r="FE152" s="1" t="s">
        <v>0</v>
      </c>
      <c r="FF152" s="1" t="s">
        <v>0</v>
      </c>
      <c r="FG152" s="1" t="s">
        <v>0</v>
      </c>
      <c r="FH152" s="1" t="s">
        <v>0</v>
      </c>
      <c r="FI152" s="1" t="s">
        <v>0</v>
      </c>
      <c r="FJ152" s="1" t="s">
        <v>0</v>
      </c>
      <c r="FK152" s="1" t="s">
        <v>0</v>
      </c>
      <c r="FL152" s="1" t="s">
        <v>0</v>
      </c>
      <c r="FM152" s="1" t="s">
        <v>0</v>
      </c>
      <c r="FN152" s="1" t="s">
        <v>0</v>
      </c>
      <c r="FO152" s="1" t="s">
        <v>0</v>
      </c>
      <c r="FP152" s="1" t="s">
        <v>0</v>
      </c>
      <c r="FQ152" s="1" t="s">
        <v>0</v>
      </c>
      <c r="FR152" s="1" t="s">
        <v>0</v>
      </c>
      <c r="FS152" s="1" t="s">
        <v>0</v>
      </c>
      <c r="FT152" s="1" t="s">
        <v>0</v>
      </c>
      <c r="FU152" s="1" t="s">
        <v>0</v>
      </c>
      <c r="FV152" s="1" t="s">
        <v>0</v>
      </c>
      <c r="FW152" s="1" t="s">
        <v>0</v>
      </c>
      <c r="FX152" s="1" t="s">
        <v>0</v>
      </c>
      <c r="FY152" s="1" t="s">
        <v>0</v>
      </c>
      <c r="FZ152" s="1" t="s">
        <v>0</v>
      </c>
      <c r="GA152" s="1" t="s">
        <v>0</v>
      </c>
      <c r="GB152" s="1" t="s">
        <v>0</v>
      </c>
      <c r="GC152" s="1" t="s">
        <v>0</v>
      </c>
      <c r="GD152" s="1" t="s">
        <v>0</v>
      </c>
      <c r="GE152" s="1" t="s">
        <v>0</v>
      </c>
      <c r="GF152" s="1" t="s">
        <v>0</v>
      </c>
      <c r="GG152" s="1" t="s">
        <v>0</v>
      </c>
      <c r="GH152" s="1" t="s">
        <v>0</v>
      </c>
      <c r="GI152" s="1" t="s">
        <v>0</v>
      </c>
      <c r="GJ152" s="1" t="s">
        <v>0</v>
      </c>
      <c r="GK152" s="1" t="s">
        <v>0</v>
      </c>
      <c r="GL152" s="1" t="s">
        <v>0</v>
      </c>
      <c r="GM152" s="1" t="s">
        <v>0</v>
      </c>
      <c r="GN152" s="1" t="s">
        <v>0</v>
      </c>
      <c r="GO152" s="1" t="s">
        <v>0</v>
      </c>
      <c r="GP152" s="1" t="s">
        <v>0</v>
      </c>
      <c r="GQ152" s="1" t="s">
        <v>0</v>
      </c>
      <c r="GR152" s="1" t="s">
        <v>0</v>
      </c>
      <c r="GS152" s="1" t="s">
        <v>0</v>
      </c>
      <c r="GT152" s="1" t="s">
        <v>0</v>
      </c>
      <c r="GU152" s="1" t="s">
        <v>0</v>
      </c>
      <c r="GV152" s="1" t="s">
        <v>0</v>
      </c>
      <c r="GW152" s="1" t="s">
        <v>0</v>
      </c>
      <c r="GX152" s="1" t="s">
        <v>0</v>
      </c>
      <c r="GY152" s="1" t="s">
        <v>0</v>
      </c>
      <c r="GZ152" s="1" t="s">
        <v>0</v>
      </c>
      <c r="HA152" s="1" t="s">
        <v>0</v>
      </c>
      <c r="HB152" s="1" t="s">
        <v>0</v>
      </c>
      <c r="HC152" s="1" t="s">
        <v>0</v>
      </c>
      <c r="HD152" s="1" t="s">
        <v>0</v>
      </c>
      <c r="HE152" s="1" t="s">
        <v>0</v>
      </c>
      <c r="HF152" s="1" t="s">
        <v>0</v>
      </c>
      <c r="HG152" s="1" t="s">
        <v>0</v>
      </c>
      <c r="HH152" s="1" t="s">
        <v>0</v>
      </c>
      <c r="HI152" s="1" t="s">
        <v>0</v>
      </c>
      <c r="HJ152" s="1" t="s">
        <v>0</v>
      </c>
      <c r="HK152" s="1" t="s">
        <v>0</v>
      </c>
      <c r="HL152" s="1" t="s">
        <v>0</v>
      </c>
      <c r="HM152" s="1" t="s">
        <v>0</v>
      </c>
      <c r="HN152" s="1" t="s">
        <v>0</v>
      </c>
      <c r="HO152" s="1" t="s">
        <v>0</v>
      </c>
      <c r="HP152" s="1" t="s">
        <v>0</v>
      </c>
      <c r="HQ152" s="1" t="s">
        <v>0</v>
      </c>
      <c r="HR152" s="1" t="s">
        <v>0</v>
      </c>
      <c r="HS152" s="1" t="s">
        <v>0</v>
      </c>
      <c r="HT152" s="1" t="s">
        <v>0</v>
      </c>
      <c r="HU152" s="1" t="s">
        <v>0</v>
      </c>
      <c r="HV152" s="1" t="s">
        <v>0</v>
      </c>
      <c r="HW152" s="1" t="s">
        <v>0</v>
      </c>
      <c r="HX152" s="1" t="s">
        <v>0</v>
      </c>
      <c r="HY152" s="1" t="s">
        <v>0</v>
      </c>
      <c r="HZ152" s="1" t="s">
        <v>0</v>
      </c>
      <c r="IA152" s="1" t="s">
        <v>0</v>
      </c>
      <c r="IB152" s="1" t="s">
        <v>0</v>
      </c>
      <c r="IC152" s="1" t="s">
        <v>0</v>
      </c>
      <c r="ID152" s="1" t="s">
        <v>0</v>
      </c>
      <c r="IE152" s="1" t="s">
        <v>0</v>
      </c>
      <c r="IF152" s="1" t="s">
        <v>0</v>
      </c>
      <c r="IG152" s="1" t="s">
        <v>0</v>
      </c>
      <c r="IH152" s="1" t="s">
        <v>0</v>
      </c>
      <c r="II152" s="1" t="s">
        <v>0</v>
      </c>
    </row>
    <row r="153" spans="1:243" x14ac:dyDescent="0.25">
      <c r="A153" s="1" t="s">
        <v>1785</v>
      </c>
      <c r="B153" s="4" t="s">
        <v>691</v>
      </c>
      <c r="C153" s="4" t="s">
        <v>692</v>
      </c>
      <c r="D153" s="35" t="s">
        <v>0</v>
      </c>
      <c r="E153" s="35" t="s">
        <v>0</v>
      </c>
      <c r="F153" s="35" t="s">
        <v>0</v>
      </c>
      <c r="G153" s="35" t="s">
        <v>0</v>
      </c>
      <c r="H153" s="35" t="s">
        <v>0</v>
      </c>
      <c r="I153" s="35" t="s">
        <v>0</v>
      </c>
      <c r="J153" s="35" t="s">
        <v>0</v>
      </c>
      <c r="K153" s="35" t="s">
        <v>0</v>
      </c>
      <c r="L153" s="35" t="s">
        <v>0</v>
      </c>
      <c r="M153" s="35" t="s">
        <v>0</v>
      </c>
      <c r="N153" s="1" t="s">
        <v>0</v>
      </c>
      <c r="O153" s="1" t="s">
        <v>0</v>
      </c>
      <c r="P153" s="1" t="s">
        <v>0</v>
      </c>
      <c r="Q153" s="1" t="s">
        <v>0</v>
      </c>
      <c r="R153" s="1" t="s">
        <v>0</v>
      </c>
      <c r="S153" s="1" t="s">
        <v>0</v>
      </c>
      <c r="T153" s="1" t="s">
        <v>0</v>
      </c>
      <c r="U153" s="1" t="s">
        <v>0</v>
      </c>
      <c r="V153" s="1" t="s">
        <v>0</v>
      </c>
      <c r="W153" s="1" t="s">
        <v>0</v>
      </c>
      <c r="X153" s="1" t="s">
        <v>0</v>
      </c>
      <c r="Y153" s="1" t="s">
        <v>0</v>
      </c>
      <c r="Z153" s="1" t="s">
        <v>0</v>
      </c>
      <c r="AA153" s="1" t="s">
        <v>0</v>
      </c>
      <c r="AB153" s="1" t="s">
        <v>0</v>
      </c>
      <c r="AC153" s="1" t="s">
        <v>0</v>
      </c>
      <c r="AD153" s="1" t="s">
        <v>0</v>
      </c>
      <c r="AE153" s="1" t="s">
        <v>0</v>
      </c>
      <c r="AF153" s="1" t="s">
        <v>0</v>
      </c>
      <c r="AG153" s="1" t="s">
        <v>0</v>
      </c>
      <c r="AH153" s="1" t="s">
        <v>0</v>
      </c>
      <c r="AI153" s="1" t="s">
        <v>0</v>
      </c>
      <c r="AJ153" s="1" t="s">
        <v>0</v>
      </c>
      <c r="AK153" s="1" t="s">
        <v>0</v>
      </c>
      <c r="AL153" s="1" t="s">
        <v>0</v>
      </c>
      <c r="AM153" s="1" t="s">
        <v>0</v>
      </c>
      <c r="AN153" s="1" t="s">
        <v>0</v>
      </c>
      <c r="AO153" s="1" t="s">
        <v>0</v>
      </c>
      <c r="AP153" s="1" t="s">
        <v>0</v>
      </c>
      <c r="AQ153" s="1" t="s">
        <v>0</v>
      </c>
      <c r="AR153" s="1" t="s">
        <v>0</v>
      </c>
      <c r="AS153" s="1" t="s">
        <v>0</v>
      </c>
      <c r="AT153" s="1" t="s">
        <v>0</v>
      </c>
      <c r="AU153" s="1" t="s">
        <v>0</v>
      </c>
      <c r="AV153" s="1" t="s">
        <v>0</v>
      </c>
      <c r="AW153" s="1" t="s">
        <v>0</v>
      </c>
      <c r="AX153" s="1" t="s">
        <v>0</v>
      </c>
      <c r="AY153" s="1" t="s">
        <v>0</v>
      </c>
      <c r="AZ153" s="1" t="s">
        <v>0</v>
      </c>
      <c r="BA153" s="1" t="s">
        <v>0</v>
      </c>
      <c r="BB153" s="1" t="s">
        <v>0</v>
      </c>
      <c r="BC153" s="1" t="s">
        <v>0</v>
      </c>
      <c r="BD153" s="1" t="s">
        <v>0</v>
      </c>
      <c r="BE153" s="1" t="s">
        <v>0</v>
      </c>
      <c r="BF153" s="1" t="s">
        <v>0</v>
      </c>
      <c r="BG153" s="1" t="s">
        <v>0</v>
      </c>
      <c r="BH153" s="1" t="s">
        <v>0</v>
      </c>
      <c r="BI153" s="1" t="s">
        <v>0</v>
      </c>
      <c r="BJ153" s="1" t="s">
        <v>0</v>
      </c>
      <c r="BK153" s="1" t="s">
        <v>0</v>
      </c>
      <c r="BL153" s="1" t="s">
        <v>0</v>
      </c>
      <c r="BM153" s="1" t="s">
        <v>0</v>
      </c>
      <c r="BN153" s="1" t="s">
        <v>0</v>
      </c>
      <c r="BO153" s="1" t="s">
        <v>0</v>
      </c>
      <c r="BP153" s="1" t="s">
        <v>0</v>
      </c>
      <c r="BQ153" s="1" t="s">
        <v>0</v>
      </c>
      <c r="BR153" s="1" t="s">
        <v>0</v>
      </c>
      <c r="BS153" s="1" t="s">
        <v>0</v>
      </c>
      <c r="BT153" s="1" t="s">
        <v>0</v>
      </c>
      <c r="BU153" s="1" t="s">
        <v>0</v>
      </c>
      <c r="BV153" s="1" t="s">
        <v>0</v>
      </c>
      <c r="BW153" s="1" t="s">
        <v>0</v>
      </c>
      <c r="BX153" s="1" t="s">
        <v>0</v>
      </c>
      <c r="BY153" s="1" t="s">
        <v>0</v>
      </c>
      <c r="BZ153" s="1" t="s">
        <v>0</v>
      </c>
      <c r="CA153" s="1" t="s">
        <v>0</v>
      </c>
      <c r="CB153" s="1" t="s">
        <v>0</v>
      </c>
      <c r="CC153" s="1" t="s">
        <v>0</v>
      </c>
      <c r="CD153" s="1" t="s">
        <v>0</v>
      </c>
      <c r="CE153" s="1" t="s">
        <v>0</v>
      </c>
      <c r="CF153" s="1" t="s">
        <v>0</v>
      </c>
      <c r="CG153" s="1" t="s">
        <v>0</v>
      </c>
      <c r="CH153" s="1" t="s">
        <v>0</v>
      </c>
      <c r="CI153" s="1" t="s">
        <v>0</v>
      </c>
      <c r="CJ153" s="1" t="s">
        <v>0</v>
      </c>
      <c r="CK153" s="1" t="s">
        <v>0</v>
      </c>
      <c r="CL153" s="1" t="s">
        <v>0</v>
      </c>
      <c r="CM153" s="1" t="s">
        <v>0</v>
      </c>
      <c r="CN153" s="1" t="s">
        <v>0</v>
      </c>
      <c r="CO153" s="1" t="s">
        <v>0</v>
      </c>
      <c r="CP153" s="1" t="s">
        <v>0</v>
      </c>
      <c r="CQ153" s="1" t="s">
        <v>0</v>
      </c>
      <c r="CR153" s="1" t="s">
        <v>0</v>
      </c>
      <c r="CS153" s="1" t="s">
        <v>0</v>
      </c>
      <c r="CT153" s="1" t="s">
        <v>0</v>
      </c>
      <c r="CU153" s="1" t="s">
        <v>0</v>
      </c>
      <c r="CV153" s="1" t="s">
        <v>0</v>
      </c>
      <c r="CW153" s="1" t="s">
        <v>0</v>
      </c>
      <c r="CX153" s="1" t="s">
        <v>0</v>
      </c>
      <c r="CY153" s="1" t="s">
        <v>0</v>
      </c>
      <c r="CZ153" s="1" t="s">
        <v>0</v>
      </c>
      <c r="DA153" s="1" t="s">
        <v>0</v>
      </c>
      <c r="DB153" s="1" t="s">
        <v>0</v>
      </c>
      <c r="DC153" s="1" t="s">
        <v>0</v>
      </c>
      <c r="DD153" s="1" t="s">
        <v>0</v>
      </c>
      <c r="DE153" s="1" t="s">
        <v>0</v>
      </c>
      <c r="DF153" s="1" t="s">
        <v>0</v>
      </c>
      <c r="DG153" s="1" t="s">
        <v>0</v>
      </c>
      <c r="DH153" s="1" t="s">
        <v>0</v>
      </c>
      <c r="DI153" s="1" t="s">
        <v>0</v>
      </c>
      <c r="DJ153" s="1" t="s">
        <v>0</v>
      </c>
      <c r="DK153" s="1" t="s">
        <v>0</v>
      </c>
      <c r="DL153" s="1" t="s">
        <v>0</v>
      </c>
      <c r="DM153" s="1" t="s">
        <v>0</v>
      </c>
      <c r="DN153" s="1" t="s">
        <v>0</v>
      </c>
      <c r="DO153" s="1" t="s">
        <v>0</v>
      </c>
      <c r="DP153" s="1" t="s">
        <v>0</v>
      </c>
      <c r="DQ153" s="1" t="s">
        <v>0</v>
      </c>
      <c r="DR153" s="1" t="s">
        <v>0</v>
      </c>
      <c r="DS153" s="1" t="s">
        <v>0</v>
      </c>
      <c r="DT153" s="1" t="s">
        <v>0</v>
      </c>
      <c r="DU153" s="1" t="s">
        <v>0</v>
      </c>
      <c r="DV153" s="1" t="s">
        <v>0</v>
      </c>
      <c r="DW153" s="1" t="s">
        <v>0</v>
      </c>
      <c r="DX153" s="1" t="s">
        <v>0</v>
      </c>
      <c r="DY153" s="1" t="s">
        <v>0</v>
      </c>
      <c r="DZ153" s="1" t="s">
        <v>0</v>
      </c>
      <c r="EA153" s="1" t="s">
        <v>0</v>
      </c>
      <c r="EB153" s="1" t="s">
        <v>0</v>
      </c>
      <c r="EC153" s="1" t="s">
        <v>0</v>
      </c>
      <c r="ED153" s="1" t="s">
        <v>0</v>
      </c>
      <c r="EE153" s="1" t="s">
        <v>0</v>
      </c>
      <c r="EF153" s="1" t="s">
        <v>0</v>
      </c>
      <c r="EG153" s="1" t="s">
        <v>0</v>
      </c>
      <c r="EH153" s="1" t="s">
        <v>0</v>
      </c>
      <c r="EI153" s="1" t="s">
        <v>0</v>
      </c>
      <c r="EJ153" s="1" t="s">
        <v>0</v>
      </c>
      <c r="EK153" s="1" t="s">
        <v>0</v>
      </c>
      <c r="EL153" s="1" t="s">
        <v>0</v>
      </c>
      <c r="EM153" s="1" t="s">
        <v>0</v>
      </c>
      <c r="EN153" s="1" t="s">
        <v>0</v>
      </c>
      <c r="EO153" s="1" t="s">
        <v>0</v>
      </c>
      <c r="EP153" s="1" t="s">
        <v>0</v>
      </c>
      <c r="EQ153" s="1" t="s">
        <v>0</v>
      </c>
      <c r="ER153" s="1" t="s">
        <v>0</v>
      </c>
      <c r="ES153" s="1" t="s">
        <v>0</v>
      </c>
      <c r="ET153" s="1" t="s">
        <v>0</v>
      </c>
      <c r="EU153" s="1" t="s">
        <v>0</v>
      </c>
      <c r="EV153" s="1" t="s">
        <v>0</v>
      </c>
      <c r="EW153" s="1" t="s">
        <v>0</v>
      </c>
      <c r="EX153" s="1" t="s">
        <v>0</v>
      </c>
      <c r="EY153" s="1" t="s">
        <v>0</v>
      </c>
      <c r="EZ153" s="1" t="s">
        <v>0</v>
      </c>
      <c r="FA153" s="1" t="s">
        <v>0</v>
      </c>
      <c r="FB153" s="1" t="s">
        <v>0</v>
      </c>
      <c r="FC153" s="1" t="s">
        <v>0</v>
      </c>
      <c r="FD153" s="1" t="s">
        <v>0</v>
      </c>
      <c r="FE153" s="1" t="s">
        <v>0</v>
      </c>
      <c r="FF153" s="1" t="s">
        <v>0</v>
      </c>
      <c r="FG153" s="1" t="s">
        <v>0</v>
      </c>
      <c r="FH153" s="1" t="s">
        <v>0</v>
      </c>
      <c r="FI153" s="1" t="s">
        <v>0</v>
      </c>
      <c r="FJ153" s="1" t="s">
        <v>0</v>
      </c>
      <c r="FK153" s="1" t="s">
        <v>0</v>
      </c>
      <c r="FL153" s="1" t="s">
        <v>0</v>
      </c>
      <c r="FM153" s="1" t="s">
        <v>0</v>
      </c>
      <c r="FN153" s="1" t="s">
        <v>0</v>
      </c>
      <c r="FO153" s="1" t="s">
        <v>0</v>
      </c>
      <c r="FP153" s="1" t="s">
        <v>0</v>
      </c>
      <c r="FQ153" s="1" t="s">
        <v>0</v>
      </c>
      <c r="FR153" s="1" t="s">
        <v>0</v>
      </c>
      <c r="FS153" s="1" t="s">
        <v>0</v>
      </c>
      <c r="FT153" s="1" t="s">
        <v>0</v>
      </c>
      <c r="FU153" s="1" t="s">
        <v>0</v>
      </c>
      <c r="FV153" s="1" t="s">
        <v>0</v>
      </c>
      <c r="FW153" s="1" t="s">
        <v>0</v>
      </c>
      <c r="FX153" s="1" t="s">
        <v>0</v>
      </c>
      <c r="FY153" s="1" t="s">
        <v>0</v>
      </c>
      <c r="FZ153" s="1" t="s">
        <v>0</v>
      </c>
      <c r="GA153" s="1" t="s">
        <v>0</v>
      </c>
      <c r="GB153" s="1" t="s">
        <v>0</v>
      </c>
      <c r="GC153" s="1" t="s">
        <v>0</v>
      </c>
      <c r="GD153" s="1" t="s">
        <v>0</v>
      </c>
      <c r="GE153" s="1" t="s">
        <v>0</v>
      </c>
      <c r="GF153" s="1" t="s">
        <v>0</v>
      </c>
      <c r="GG153" s="1" t="s">
        <v>0</v>
      </c>
      <c r="GH153" s="1" t="s">
        <v>0</v>
      </c>
      <c r="GI153" s="1" t="s">
        <v>0</v>
      </c>
      <c r="GJ153" s="1" t="s">
        <v>0</v>
      </c>
      <c r="GK153" s="1" t="s">
        <v>0</v>
      </c>
      <c r="GL153" s="1" t="s">
        <v>0</v>
      </c>
      <c r="GM153" s="1" t="s">
        <v>0</v>
      </c>
      <c r="GN153" s="1" t="s">
        <v>0</v>
      </c>
      <c r="GO153" s="1" t="s">
        <v>0</v>
      </c>
      <c r="GP153" s="1" t="s">
        <v>0</v>
      </c>
      <c r="GQ153" s="1" t="s">
        <v>0</v>
      </c>
      <c r="GR153" s="1" t="s">
        <v>0</v>
      </c>
      <c r="GS153" s="1" t="s">
        <v>0</v>
      </c>
      <c r="GT153" s="1" t="s">
        <v>0</v>
      </c>
      <c r="GU153" s="1" t="s">
        <v>0</v>
      </c>
      <c r="GV153" s="1" t="s">
        <v>0</v>
      </c>
      <c r="GW153" s="1" t="s">
        <v>0</v>
      </c>
      <c r="GX153" s="1" t="s">
        <v>0</v>
      </c>
      <c r="GY153" s="1" t="s">
        <v>0</v>
      </c>
      <c r="GZ153" s="1" t="s">
        <v>0</v>
      </c>
      <c r="HA153" s="1" t="s">
        <v>0</v>
      </c>
      <c r="HB153" s="1" t="s">
        <v>0</v>
      </c>
      <c r="HC153" s="1" t="s">
        <v>0</v>
      </c>
      <c r="HD153" s="1" t="s">
        <v>0</v>
      </c>
      <c r="HE153" s="1" t="s">
        <v>0</v>
      </c>
      <c r="HF153" s="1" t="s">
        <v>0</v>
      </c>
      <c r="HG153" s="1" t="s">
        <v>0</v>
      </c>
      <c r="HH153" s="1" t="s">
        <v>0</v>
      </c>
      <c r="HI153" s="1" t="s">
        <v>0</v>
      </c>
      <c r="HJ153" s="1" t="s">
        <v>0</v>
      </c>
      <c r="HK153" s="1" t="s">
        <v>0</v>
      </c>
      <c r="HL153" s="1" t="s">
        <v>0</v>
      </c>
      <c r="HM153" s="1" t="s">
        <v>0</v>
      </c>
      <c r="HN153" s="1" t="s">
        <v>0</v>
      </c>
      <c r="HO153" s="1" t="s">
        <v>0</v>
      </c>
      <c r="HP153" s="1" t="s">
        <v>0</v>
      </c>
      <c r="HQ153" s="1" t="s">
        <v>0</v>
      </c>
      <c r="HR153" s="1" t="s">
        <v>0</v>
      </c>
      <c r="HS153" s="1" t="s">
        <v>0</v>
      </c>
      <c r="HT153" s="1" t="s">
        <v>0</v>
      </c>
      <c r="HU153" s="1" t="s">
        <v>0</v>
      </c>
      <c r="HV153" s="1" t="s">
        <v>0</v>
      </c>
      <c r="HW153" s="1" t="s">
        <v>0</v>
      </c>
      <c r="HX153" s="1" t="s">
        <v>0</v>
      </c>
      <c r="HY153" s="1" t="s">
        <v>0</v>
      </c>
      <c r="HZ153" s="1" t="s">
        <v>0</v>
      </c>
      <c r="IA153" s="1" t="s">
        <v>0</v>
      </c>
      <c r="IB153" s="1" t="s">
        <v>0</v>
      </c>
      <c r="IC153" s="1" t="s">
        <v>0</v>
      </c>
      <c r="ID153" s="1" t="s">
        <v>0</v>
      </c>
      <c r="IE153" s="1" t="s">
        <v>0</v>
      </c>
      <c r="IF153" s="1" t="s">
        <v>0</v>
      </c>
      <c r="IG153" s="1" t="s">
        <v>0</v>
      </c>
      <c r="IH153" s="1" t="s">
        <v>0</v>
      </c>
      <c r="II153" s="1" t="s">
        <v>0</v>
      </c>
    </row>
    <row r="154" spans="1:243" x14ac:dyDescent="0.25">
      <c r="A154" s="1" t="s">
        <v>1786</v>
      </c>
      <c r="B154" s="4" t="s">
        <v>696</v>
      </c>
      <c r="C154" s="4" t="s">
        <v>697</v>
      </c>
      <c r="D154" s="35">
        <v>134710.80613089001</v>
      </c>
      <c r="E154" s="35">
        <v>122657.13690519</v>
      </c>
      <c r="F154" s="35">
        <v>112232.899582646</v>
      </c>
      <c r="G154" s="35">
        <v>116022.62396216299</v>
      </c>
      <c r="H154" s="35">
        <v>151013.51020967099</v>
      </c>
      <c r="I154" s="35">
        <v>161925.06414508799</v>
      </c>
      <c r="J154" s="35">
        <v>115470.595886601</v>
      </c>
      <c r="K154" s="35">
        <v>127259.761785517</v>
      </c>
      <c r="L154" s="35">
        <v>151400.37824910801</v>
      </c>
      <c r="M154" s="35">
        <v>153085.09832446501</v>
      </c>
      <c r="N154" s="1">
        <v>144817.18025942199</v>
      </c>
      <c r="O154" s="1">
        <v>106398.711747434</v>
      </c>
      <c r="P154" s="1">
        <v>122488.75783068599</v>
      </c>
      <c r="Q154" s="1">
        <v>125546.683235043</v>
      </c>
      <c r="R154" s="1">
        <v>139204.57721044301</v>
      </c>
      <c r="S154" s="1">
        <v>120359.84403044199</v>
      </c>
      <c r="T154" s="1">
        <v>128951.627064816</v>
      </c>
      <c r="U154" s="1">
        <v>105811.55965922101</v>
      </c>
      <c r="V154" s="1">
        <v>132353.18206388099</v>
      </c>
      <c r="W154" s="1">
        <v>135748.62081691701</v>
      </c>
      <c r="X154" s="1">
        <v>96198.255242614105</v>
      </c>
      <c r="Y154" s="1">
        <v>153726.60414809801</v>
      </c>
      <c r="Z154" s="1">
        <v>125103.683427403</v>
      </c>
      <c r="AA154" s="1">
        <v>100317.544233379</v>
      </c>
      <c r="AB154" s="1">
        <v>148272.71542429799</v>
      </c>
      <c r="AC154" s="1">
        <v>135709.21740155801</v>
      </c>
      <c r="AD154" s="1">
        <v>171817.571977318</v>
      </c>
      <c r="AE154" s="1">
        <v>197701.842993461</v>
      </c>
      <c r="AF154" s="1">
        <v>158544.80121236801</v>
      </c>
      <c r="AG154" s="1">
        <v>110203.637041169</v>
      </c>
      <c r="AH154" s="1">
        <v>118382.53484603501</v>
      </c>
      <c r="AI154" s="1">
        <v>129290.51742216</v>
      </c>
      <c r="AJ154" s="1">
        <v>138051.60334922199</v>
      </c>
      <c r="AK154" s="1">
        <v>105761.643487225</v>
      </c>
      <c r="AL154" s="1">
        <v>125190.89676562999</v>
      </c>
      <c r="AM154" s="1">
        <v>115657.01508282599</v>
      </c>
      <c r="AN154" s="1">
        <v>147442.27627954099</v>
      </c>
      <c r="AO154" s="1">
        <v>140808.29286544301</v>
      </c>
      <c r="AP154" s="1">
        <v>85642.482506490094</v>
      </c>
      <c r="AQ154" s="1">
        <v>129685.34339269499</v>
      </c>
      <c r="AR154" s="1">
        <v>109918.87863201099</v>
      </c>
      <c r="AS154" s="1">
        <v>78898.262205756095</v>
      </c>
      <c r="AT154" s="1">
        <v>110542.12360098401</v>
      </c>
      <c r="AU154" s="1">
        <v>114859.80742842</v>
      </c>
      <c r="AV154" s="1">
        <v>107138.282942986</v>
      </c>
      <c r="AW154" s="1">
        <v>128587.49397085</v>
      </c>
      <c r="AX154" s="1">
        <v>106479.96036669701</v>
      </c>
      <c r="AY154" s="1">
        <v>131982.593792453</v>
      </c>
      <c r="AZ154" s="1">
        <v>116330.694243493</v>
      </c>
      <c r="BA154" s="1">
        <v>105977.219736805</v>
      </c>
      <c r="BB154" s="1">
        <v>124795.451983483</v>
      </c>
      <c r="BC154" s="1">
        <v>86002.439051155307</v>
      </c>
      <c r="BD154" s="1">
        <v>124787.06087112</v>
      </c>
      <c r="BE154" s="1">
        <v>127838.506661883</v>
      </c>
      <c r="BF154" s="1">
        <v>101013.758503141</v>
      </c>
      <c r="BG154" s="1">
        <v>116631.171019516</v>
      </c>
      <c r="BH154" s="1">
        <v>140856.27287723601</v>
      </c>
      <c r="BI154" s="1">
        <v>82142.948411143807</v>
      </c>
      <c r="BJ154" s="1">
        <v>102725.554584906</v>
      </c>
      <c r="BK154" s="1">
        <v>112615.59003201</v>
      </c>
      <c r="BL154" s="1">
        <v>99205.545399567505</v>
      </c>
      <c r="BM154" s="1">
        <v>133054.81373569701</v>
      </c>
      <c r="BN154" s="1">
        <v>200080.54618140301</v>
      </c>
      <c r="BO154" s="1">
        <v>122412.74750264701</v>
      </c>
      <c r="BP154" s="1">
        <v>87312.918610489607</v>
      </c>
      <c r="BQ154" s="1">
        <v>124177.942433285</v>
      </c>
      <c r="BR154" s="1">
        <v>94153.379970707305</v>
      </c>
      <c r="BS154" s="1">
        <v>85344.914619659699</v>
      </c>
      <c r="BT154" s="1">
        <v>118639.368243167</v>
      </c>
      <c r="BU154" s="1">
        <v>104305.179310527</v>
      </c>
      <c r="BV154" s="1">
        <v>116265.85220804501</v>
      </c>
      <c r="BW154" s="1">
        <v>87759.947910399904</v>
      </c>
      <c r="BX154" s="1">
        <v>165356.520566052</v>
      </c>
      <c r="BY154" s="1">
        <v>118278.088465678</v>
      </c>
      <c r="BZ154" s="1">
        <v>102104.979228089</v>
      </c>
      <c r="CA154" s="1">
        <v>158581.26162316799</v>
      </c>
      <c r="CB154" s="1">
        <v>128958.64854624499</v>
      </c>
      <c r="CC154" s="1">
        <v>80574.654140127197</v>
      </c>
      <c r="CD154" s="1">
        <v>89099.176672452697</v>
      </c>
      <c r="CE154" s="1">
        <v>99754.925334929707</v>
      </c>
      <c r="CF154" s="1">
        <v>157858.07110916299</v>
      </c>
      <c r="CG154" s="1">
        <v>120795.27598154399</v>
      </c>
      <c r="CH154" s="1">
        <v>151693.877824322</v>
      </c>
      <c r="CI154" s="1">
        <v>160091.927463475</v>
      </c>
      <c r="CJ154" s="1">
        <v>140670.303487222</v>
      </c>
      <c r="CK154" s="1">
        <v>112881.07715970201</v>
      </c>
      <c r="CL154" s="1">
        <v>111446.91633514701</v>
      </c>
      <c r="CM154" s="1">
        <v>136598.886117619</v>
      </c>
      <c r="CN154" s="1">
        <v>72777.175521641198</v>
      </c>
      <c r="CO154" s="1">
        <v>126484.505963617</v>
      </c>
      <c r="CP154" s="1">
        <v>118748.175456721</v>
      </c>
      <c r="CQ154" s="1">
        <v>174252.461480603</v>
      </c>
      <c r="CR154" s="1">
        <v>141807.4969465</v>
      </c>
      <c r="CS154" s="1">
        <v>139427.98732056099</v>
      </c>
      <c r="CT154" s="1">
        <v>143952.358117253</v>
      </c>
      <c r="CU154" s="1">
        <v>124497.809862215</v>
      </c>
      <c r="CV154" s="1">
        <v>157182.45871650899</v>
      </c>
      <c r="CW154" s="1">
        <v>116654.92986002599</v>
      </c>
      <c r="CX154" s="1">
        <v>104381.832301359</v>
      </c>
      <c r="CY154" s="1">
        <v>95889.103781993996</v>
      </c>
      <c r="CZ154" s="1">
        <v>150371.21640003001</v>
      </c>
      <c r="DA154" s="1">
        <v>130669.045823002</v>
      </c>
      <c r="DB154" s="1">
        <v>114928.639013928</v>
      </c>
      <c r="DC154" s="1">
        <v>118103.56050511</v>
      </c>
      <c r="DD154" s="1">
        <v>121824.170655546</v>
      </c>
      <c r="DE154" s="1">
        <v>172789.63920822999</v>
      </c>
      <c r="DF154" s="1">
        <v>94884.192391911507</v>
      </c>
      <c r="DG154" s="1">
        <v>124495.654909832</v>
      </c>
      <c r="DH154" s="1">
        <v>135746.107674486</v>
      </c>
      <c r="DI154" s="1">
        <v>126222.126703114</v>
      </c>
      <c r="DJ154" s="1">
        <v>120526.252387512</v>
      </c>
      <c r="DK154" s="1">
        <v>100346.579131982</v>
      </c>
      <c r="DL154" s="1">
        <v>157289.07654670099</v>
      </c>
      <c r="DM154" s="1">
        <v>109180.109094402</v>
      </c>
      <c r="DN154" s="1">
        <v>128570.92043080401</v>
      </c>
      <c r="DO154" s="1">
        <v>164618.01490380699</v>
      </c>
      <c r="DP154" s="1">
        <v>126239.11903672801</v>
      </c>
      <c r="DQ154" s="1">
        <v>145648.25635792199</v>
      </c>
      <c r="DR154" s="1">
        <v>90181.855647887307</v>
      </c>
      <c r="DS154" s="1">
        <v>157528.80513053</v>
      </c>
      <c r="DT154" s="1">
        <v>125831.744251834</v>
      </c>
      <c r="DU154" s="1">
        <v>153121.58181737899</v>
      </c>
      <c r="DV154" s="1">
        <v>146218.28511260601</v>
      </c>
      <c r="DW154" s="1">
        <v>116693.031520544</v>
      </c>
      <c r="DX154" s="1">
        <v>107485.774016863</v>
      </c>
      <c r="DY154" s="1">
        <v>102827.565928367</v>
      </c>
      <c r="DZ154" s="1">
        <v>121751.10891740301</v>
      </c>
      <c r="EA154" s="1">
        <v>97883.465554998998</v>
      </c>
      <c r="EB154" s="1">
        <v>143953.80399726101</v>
      </c>
      <c r="EC154" s="1">
        <v>123095.64490720999</v>
      </c>
      <c r="ED154" s="1">
        <v>122244.85580402899</v>
      </c>
      <c r="EE154" s="1">
        <v>101019.210990224</v>
      </c>
      <c r="EF154" s="1">
        <v>137745.90344250799</v>
      </c>
      <c r="EG154" s="1">
        <v>144298.74982633701</v>
      </c>
      <c r="EH154" s="1">
        <v>115652.29557935199</v>
      </c>
      <c r="EI154" s="1">
        <v>148695.10249734399</v>
      </c>
      <c r="EJ154" s="1">
        <v>120706.249827989</v>
      </c>
      <c r="EK154" s="1">
        <v>161159.74340552601</v>
      </c>
      <c r="EL154" s="1">
        <v>119584.694394126</v>
      </c>
      <c r="EM154" s="1">
        <v>120789.392817406</v>
      </c>
      <c r="EN154" s="1">
        <v>112207.825145412</v>
      </c>
      <c r="EO154" s="1">
        <v>124850.49065113001</v>
      </c>
      <c r="EP154" s="1">
        <v>125167.01597341499</v>
      </c>
      <c r="EQ154" s="1">
        <v>91543.298179213307</v>
      </c>
      <c r="ER154" s="1">
        <v>170589.19013576399</v>
      </c>
      <c r="ES154" s="1">
        <v>138493.41788178499</v>
      </c>
      <c r="ET154" s="1">
        <v>152390.102464728</v>
      </c>
      <c r="EU154" s="1">
        <v>64981.421695778503</v>
      </c>
      <c r="EV154" s="1">
        <v>82819.350683634097</v>
      </c>
      <c r="EW154" s="1">
        <v>78208.238917551702</v>
      </c>
      <c r="EX154" s="1">
        <v>124441.564413678</v>
      </c>
      <c r="EY154" s="1">
        <v>120036.207682558</v>
      </c>
      <c r="EZ154" s="1">
        <v>89846.637225718703</v>
      </c>
      <c r="FA154" s="1">
        <v>97247.181617962196</v>
      </c>
      <c r="FB154" s="1">
        <v>84632.350064018799</v>
      </c>
      <c r="FC154" s="1">
        <v>94202.429775248005</v>
      </c>
      <c r="FD154" s="1">
        <v>187990.73141446599</v>
      </c>
      <c r="FE154" s="1">
        <v>119674.01947656499</v>
      </c>
      <c r="FF154" s="1">
        <v>137955.16971807301</v>
      </c>
      <c r="FG154" s="1">
        <v>122499.077757134</v>
      </c>
      <c r="FH154" s="1">
        <v>125507.750574847</v>
      </c>
      <c r="FI154" s="1">
        <v>120804.457501867</v>
      </c>
      <c r="FJ154" s="1">
        <v>96607.0868366137</v>
      </c>
      <c r="FK154" s="1">
        <v>95228.545798345294</v>
      </c>
      <c r="FL154" s="1">
        <v>110757.608680679</v>
      </c>
      <c r="FM154" s="1">
        <v>115457.001516645</v>
      </c>
      <c r="FN154" s="1">
        <v>81184.345301125693</v>
      </c>
      <c r="FO154" s="1">
        <v>98279.894995563198</v>
      </c>
      <c r="FP154" s="1">
        <v>147718.60526404501</v>
      </c>
      <c r="FQ154" s="1">
        <v>54630.351902496703</v>
      </c>
      <c r="FR154" s="1">
        <v>71779.404027110199</v>
      </c>
      <c r="FS154" s="1">
        <v>89833.661537985405</v>
      </c>
      <c r="FT154" s="1">
        <v>92187.5683775785</v>
      </c>
      <c r="FU154" s="1">
        <v>56447.958881155399</v>
      </c>
      <c r="FV154" s="1">
        <v>172160.662236876</v>
      </c>
      <c r="FW154" s="1">
        <v>52894.048813600399</v>
      </c>
      <c r="FX154" s="1">
        <v>108129.263562643</v>
      </c>
      <c r="FY154" s="1">
        <v>95582.587400404402</v>
      </c>
      <c r="FZ154" s="1">
        <v>70677.0540786169</v>
      </c>
      <c r="GA154" s="1">
        <v>100010.087122012</v>
      </c>
      <c r="GB154" s="1">
        <v>109912.783206188</v>
      </c>
      <c r="GC154" s="1">
        <v>121029.247861531</v>
      </c>
      <c r="GD154" s="1">
        <v>146150.31117848499</v>
      </c>
      <c r="GE154" s="1">
        <v>112106.9468553</v>
      </c>
      <c r="GF154" s="1">
        <v>101275.324838958</v>
      </c>
      <c r="GG154" s="1">
        <v>94581.039607922896</v>
      </c>
      <c r="GH154" s="1">
        <v>87085.505248468093</v>
      </c>
      <c r="GI154" s="1">
        <v>90800.865911088593</v>
      </c>
      <c r="GJ154" s="1">
        <v>93206.136715532906</v>
      </c>
      <c r="GK154" s="1">
        <v>109376.3662256</v>
      </c>
      <c r="GL154" s="1">
        <v>79964.815856417903</v>
      </c>
      <c r="GM154" s="1">
        <v>125197.361366003</v>
      </c>
      <c r="GN154" s="1">
        <v>100842.166775601</v>
      </c>
      <c r="GO154" s="1">
        <v>57468.732223452898</v>
      </c>
      <c r="GP154" s="1">
        <v>96771.132352563902</v>
      </c>
      <c r="GQ154" s="1">
        <v>145601.205222994</v>
      </c>
      <c r="GR154" s="1">
        <v>96818.918660872601</v>
      </c>
      <c r="GS154" s="1">
        <v>96546.823510991104</v>
      </c>
      <c r="GT154" s="1">
        <v>57422.607533229901</v>
      </c>
      <c r="GU154" s="1">
        <v>72105.008675336707</v>
      </c>
      <c r="GV154" s="1">
        <v>75512.9007860165</v>
      </c>
      <c r="GW154" s="1">
        <v>161231.708758202</v>
      </c>
      <c r="GX154" s="1">
        <v>78364.394118765005</v>
      </c>
      <c r="GY154" s="1">
        <v>175491.17092619499</v>
      </c>
      <c r="GZ154" s="1">
        <v>86410.554756596495</v>
      </c>
      <c r="HA154" s="1">
        <v>90827.295709986502</v>
      </c>
      <c r="HB154" s="1">
        <v>87197.718384044099</v>
      </c>
      <c r="HC154" s="1">
        <v>80271.478495623596</v>
      </c>
      <c r="HD154" s="1">
        <v>92839.339231794904</v>
      </c>
      <c r="HE154" s="1">
        <v>93889.894909898503</v>
      </c>
      <c r="HF154" s="1">
        <v>66659.259312206297</v>
      </c>
      <c r="HG154" s="1">
        <v>76122.598070022505</v>
      </c>
      <c r="HH154" s="1">
        <v>119498.318136852</v>
      </c>
      <c r="HI154" s="1">
        <v>105242.74564574</v>
      </c>
      <c r="HJ154" s="1">
        <v>79584.149313275193</v>
      </c>
      <c r="HK154" s="1">
        <v>77225.136665467799</v>
      </c>
      <c r="HL154" s="1">
        <v>74407.199623006498</v>
      </c>
      <c r="HM154" s="1">
        <v>68509.111182921202</v>
      </c>
      <c r="HN154" s="1">
        <v>93865.344827567693</v>
      </c>
      <c r="HO154" s="1">
        <v>88784.823704631795</v>
      </c>
      <c r="HP154" s="1">
        <v>86679.277926079594</v>
      </c>
      <c r="HQ154" s="1">
        <v>71808.919105460605</v>
      </c>
      <c r="HR154" s="1">
        <v>63989.614352671102</v>
      </c>
      <c r="HS154" s="1">
        <v>100938.735474894</v>
      </c>
      <c r="HT154" s="1">
        <v>94893.313196568401</v>
      </c>
      <c r="HU154" s="1">
        <v>85379.645806692293</v>
      </c>
      <c r="HV154" s="1">
        <v>51021.446426665301</v>
      </c>
      <c r="HW154" s="1">
        <v>93524.433867475294</v>
      </c>
      <c r="HX154" s="1">
        <v>61250.047957715098</v>
      </c>
      <c r="HY154" s="1">
        <v>94240.298232698304</v>
      </c>
      <c r="HZ154" s="1">
        <v>116679.71400236399</v>
      </c>
      <c r="IA154" s="1">
        <v>99975.540583317605</v>
      </c>
      <c r="IB154" s="1">
        <v>87046.149549522699</v>
      </c>
      <c r="IC154" s="1">
        <v>57847.285406008399</v>
      </c>
      <c r="ID154" s="1">
        <v>56098.311195023904</v>
      </c>
      <c r="IE154" s="1">
        <v>63269.078753664697</v>
      </c>
      <c r="IF154" s="1">
        <v>71607.141273952395</v>
      </c>
      <c r="IG154" s="1">
        <v>52034.281762926097</v>
      </c>
      <c r="IH154" s="1">
        <v>69540.427112657795</v>
      </c>
      <c r="II154" s="1">
        <v>86605.2506151743</v>
      </c>
    </row>
    <row r="155" spans="1:243" x14ac:dyDescent="0.25">
      <c r="A155" s="1" t="s">
        <v>1787</v>
      </c>
      <c r="B155" s="4" t="s">
        <v>701</v>
      </c>
      <c r="C155" s="4" t="s">
        <v>702</v>
      </c>
      <c r="D155" s="35" t="s">
        <v>0</v>
      </c>
      <c r="E155" s="35" t="s">
        <v>0</v>
      </c>
      <c r="F155" s="35" t="s">
        <v>0</v>
      </c>
      <c r="G155" s="35" t="s">
        <v>0</v>
      </c>
      <c r="H155" s="35" t="s">
        <v>0</v>
      </c>
      <c r="I155" s="35" t="s">
        <v>0</v>
      </c>
      <c r="J155" s="35" t="s">
        <v>0</v>
      </c>
      <c r="K155" s="35" t="s">
        <v>0</v>
      </c>
      <c r="L155" s="35" t="s">
        <v>0</v>
      </c>
      <c r="M155" s="35" t="s">
        <v>0</v>
      </c>
      <c r="N155" s="1" t="s">
        <v>0</v>
      </c>
      <c r="O155" s="1" t="s">
        <v>0</v>
      </c>
      <c r="P155" s="1" t="s">
        <v>0</v>
      </c>
      <c r="Q155" s="1" t="s">
        <v>0</v>
      </c>
      <c r="R155" s="1" t="s">
        <v>0</v>
      </c>
      <c r="S155" s="1" t="s">
        <v>0</v>
      </c>
      <c r="T155" s="1" t="s">
        <v>0</v>
      </c>
      <c r="U155" s="1" t="s">
        <v>0</v>
      </c>
      <c r="V155" s="1" t="s">
        <v>0</v>
      </c>
      <c r="W155" s="1" t="s">
        <v>0</v>
      </c>
      <c r="X155" s="1" t="s">
        <v>0</v>
      </c>
      <c r="Y155" s="1" t="s">
        <v>0</v>
      </c>
      <c r="Z155" s="1" t="s">
        <v>0</v>
      </c>
      <c r="AA155" s="1" t="s">
        <v>0</v>
      </c>
      <c r="AB155" s="1" t="s">
        <v>0</v>
      </c>
      <c r="AC155" s="1" t="s">
        <v>0</v>
      </c>
      <c r="AD155" s="1" t="s">
        <v>0</v>
      </c>
      <c r="AE155" s="1" t="s">
        <v>0</v>
      </c>
      <c r="AF155" s="1" t="s">
        <v>0</v>
      </c>
      <c r="AG155" s="1" t="s">
        <v>0</v>
      </c>
      <c r="AH155" s="1" t="s">
        <v>0</v>
      </c>
      <c r="AI155" s="1" t="s">
        <v>0</v>
      </c>
      <c r="AJ155" s="1" t="s">
        <v>0</v>
      </c>
      <c r="AK155" s="1" t="s">
        <v>0</v>
      </c>
      <c r="AL155" s="1" t="s">
        <v>0</v>
      </c>
      <c r="AM155" s="1" t="s">
        <v>0</v>
      </c>
      <c r="AN155" s="1" t="s">
        <v>0</v>
      </c>
      <c r="AO155" s="1" t="s">
        <v>0</v>
      </c>
      <c r="AP155" s="1" t="s">
        <v>0</v>
      </c>
      <c r="AQ155" s="1" t="s">
        <v>0</v>
      </c>
      <c r="AR155" s="1" t="s">
        <v>0</v>
      </c>
      <c r="AS155" s="1" t="s">
        <v>0</v>
      </c>
      <c r="AT155" s="1" t="s">
        <v>0</v>
      </c>
      <c r="AU155" s="1" t="s">
        <v>0</v>
      </c>
      <c r="AV155" s="1" t="s">
        <v>0</v>
      </c>
      <c r="AW155" s="1" t="s">
        <v>0</v>
      </c>
      <c r="AX155" s="1" t="s">
        <v>0</v>
      </c>
      <c r="AY155" s="1" t="s">
        <v>0</v>
      </c>
      <c r="AZ155" s="1" t="s">
        <v>0</v>
      </c>
      <c r="BA155" s="1" t="s">
        <v>0</v>
      </c>
      <c r="BB155" s="1" t="s">
        <v>0</v>
      </c>
      <c r="BC155" s="1" t="s">
        <v>0</v>
      </c>
      <c r="BD155" s="1" t="s">
        <v>0</v>
      </c>
      <c r="BE155" s="1" t="s">
        <v>0</v>
      </c>
      <c r="BF155" s="1" t="s">
        <v>0</v>
      </c>
      <c r="BG155" s="1" t="s">
        <v>0</v>
      </c>
      <c r="BH155" s="1" t="s">
        <v>0</v>
      </c>
      <c r="BI155" s="1" t="s">
        <v>0</v>
      </c>
      <c r="BJ155" s="1" t="s">
        <v>0</v>
      </c>
      <c r="BK155" s="1" t="s">
        <v>0</v>
      </c>
      <c r="BL155" s="1" t="s">
        <v>0</v>
      </c>
      <c r="BM155" s="1" t="s">
        <v>0</v>
      </c>
      <c r="BN155" s="1" t="s">
        <v>0</v>
      </c>
      <c r="BO155" s="1" t="s">
        <v>0</v>
      </c>
      <c r="BP155" s="1" t="s">
        <v>0</v>
      </c>
      <c r="BQ155" s="1" t="s">
        <v>0</v>
      </c>
      <c r="BR155" s="1" t="s">
        <v>0</v>
      </c>
      <c r="BS155" s="1" t="s">
        <v>0</v>
      </c>
      <c r="BT155" s="1" t="s">
        <v>0</v>
      </c>
      <c r="BU155" s="1" t="s">
        <v>0</v>
      </c>
      <c r="BV155" s="1" t="s">
        <v>0</v>
      </c>
      <c r="BW155" s="1" t="s">
        <v>0</v>
      </c>
      <c r="BX155" s="1" t="s">
        <v>0</v>
      </c>
      <c r="BY155" s="1" t="s">
        <v>0</v>
      </c>
      <c r="BZ155" s="1" t="s">
        <v>0</v>
      </c>
      <c r="CA155" s="1" t="s">
        <v>0</v>
      </c>
      <c r="CB155" s="1" t="s">
        <v>0</v>
      </c>
      <c r="CC155" s="1" t="s">
        <v>0</v>
      </c>
      <c r="CD155" s="1" t="s">
        <v>0</v>
      </c>
      <c r="CE155" s="1" t="s">
        <v>0</v>
      </c>
      <c r="CF155" s="1" t="s">
        <v>0</v>
      </c>
      <c r="CG155" s="1" t="s">
        <v>0</v>
      </c>
      <c r="CH155" s="1" t="s">
        <v>0</v>
      </c>
      <c r="CI155" s="1" t="s">
        <v>0</v>
      </c>
      <c r="CJ155" s="1" t="s">
        <v>0</v>
      </c>
      <c r="CK155" s="1" t="s">
        <v>0</v>
      </c>
      <c r="CL155" s="1" t="s">
        <v>0</v>
      </c>
      <c r="CM155" s="1" t="s">
        <v>0</v>
      </c>
      <c r="CN155" s="1" t="s">
        <v>0</v>
      </c>
      <c r="CO155" s="1" t="s">
        <v>0</v>
      </c>
      <c r="CP155" s="1" t="s">
        <v>0</v>
      </c>
      <c r="CQ155" s="1" t="s">
        <v>0</v>
      </c>
      <c r="CR155" s="1" t="s">
        <v>0</v>
      </c>
      <c r="CS155" s="1" t="s">
        <v>0</v>
      </c>
      <c r="CT155" s="1" t="s">
        <v>0</v>
      </c>
      <c r="CU155" s="1" t="s">
        <v>0</v>
      </c>
      <c r="CV155" s="1" t="s">
        <v>0</v>
      </c>
      <c r="CW155" s="1" t="s">
        <v>0</v>
      </c>
      <c r="CX155" s="1" t="s">
        <v>0</v>
      </c>
      <c r="CY155" s="1" t="s">
        <v>0</v>
      </c>
      <c r="CZ155" s="1" t="s">
        <v>0</v>
      </c>
      <c r="DA155" s="1" t="s">
        <v>0</v>
      </c>
      <c r="DB155" s="1" t="s">
        <v>0</v>
      </c>
      <c r="DC155" s="1" t="s">
        <v>0</v>
      </c>
      <c r="DD155" s="1" t="s">
        <v>0</v>
      </c>
      <c r="DE155" s="1" t="s">
        <v>0</v>
      </c>
      <c r="DF155" s="1" t="s">
        <v>0</v>
      </c>
      <c r="DG155" s="1" t="s">
        <v>0</v>
      </c>
      <c r="DH155" s="1" t="s">
        <v>0</v>
      </c>
      <c r="DI155" s="1" t="s">
        <v>0</v>
      </c>
      <c r="DJ155" s="1" t="s">
        <v>0</v>
      </c>
      <c r="DK155" s="1" t="s">
        <v>0</v>
      </c>
      <c r="DL155" s="1" t="s">
        <v>0</v>
      </c>
      <c r="DM155" s="1" t="s">
        <v>0</v>
      </c>
      <c r="DN155" s="1" t="s">
        <v>0</v>
      </c>
      <c r="DO155" s="1" t="s">
        <v>0</v>
      </c>
      <c r="DP155" s="1" t="s">
        <v>0</v>
      </c>
      <c r="DQ155" s="1" t="s">
        <v>0</v>
      </c>
      <c r="DR155" s="1" t="s">
        <v>0</v>
      </c>
      <c r="DS155" s="1" t="s">
        <v>0</v>
      </c>
      <c r="DT155" s="1" t="s">
        <v>0</v>
      </c>
      <c r="DU155" s="1" t="s">
        <v>0</v>
      </c>
      <c r="DV155" s="1" t="s">
        <v>0</v>
      </c>
      <c r="DW155" s="1" t="s">
        <v>0</v>
      </c>
      <c r="DX155" s="1" t="s">
        <v>0</v>
      </c>
      <c r="DY155" s="1" t="s">
        <v>0</v>
      </c>
      <c r="DZ155" s="1" t="s">
        <v>0</v>
      </c>
      <c r="EA155" s="1" t="s">
        <v>0</v>
      </c>
      <c r="EB155" s="1" t="s">
        <v>0</v>
      </c>
      <c r="EC155" s="1" t="s">
        <v>0</v>
      </c>
      <c r="ED155" s="1" t="s">
        <v>0</v>
      </c>
      <c r="EE155" s="1" t="s">
        <v>0</v>
      </c>
      <c r="EF155" s="1" t="s">
        <v>0</v>
      </c>
      <c r="EG155" s="1" t="s">
        <v>0</v>
      </c>
      <c r="EH155" s="1" t="s">
        <v>0</v>
      </c>
      <c r="EI155" s="1" t="s">
        <v>0</v>
      </c>
      <c r="EJ155" s="1" t="s">
        <v>0</v>
      </c>
      <c r="EK155" s="1" t="s">
        <v>0</v>
      </c>
      <c r="EL155" s="1" t="s">
        <v>0</v>
      </c>
      <c r="EM155" s="1" t="s">
        <v>0</v>
      </c>
      <c r="EN155" s="1" t="s">
        <v>0</v>
      </c>
      <c r="EO155" s="1" t="s">
        <v>0</v>
      </c>
      <c r="EP155" s="1" t="s">
        <v>0</v>
      </c>
      <c r="EQ155" s="1" t="s">
        <v>0</v>
      </c>
      <c r="ER155" s="1" t="s">
        <v>0</v>
      </c>
      <c r="ES155" s="1" t="s">
        <v>0</v>
      </c>
      <c r="ET155" s="1" t="s">
        <v>0</v>
      </c>
      <c r="EU155" s="1" t="s">
        <v>0</v>
      </c>
      <c r="EV155" s="1" t="s">
        <v>0</v>
      </c>
      <c r="EW155" s="1" t="s">
        <v>0</v>
      </c>
      <c r="EX155" s="1" t="s">
        <v>0</v>
      </c>
      <c r="EY155" s="1" t="s">
        <v>0</v>
      </c>
      <c r="EZ155" s="1" t="s">
        <v>0</v>
      </c>
      <c r="FA155" s="1" t="s">
        <v>0</v>
      </c>
      <c r="FB155" s="1" t="s">
        <v>0</v>
      </c>
      <c r="FC155" s="1" t="s">
        <v>0</v>
      </c>
      <c r="FD155" s="1" t="s">
        <v>0</v>
      </c>
      <c r="FE155" s="1" t="s">
        <v>0</v>
      </c>
      <c r="FF155" s="1" t="s">
        <v>0</v>
      </c>
      <c r="FG155" s="1" t="s">
        <v>0</v>
      </c>
      <c r="FH155" s="1" t="s">
        <v>0</v>
      </c>
      <c r="FI155" s="1" t="s">
        <v>0</v>
      </c>
      <c r="FJ155" s="1" t="s">
        <v>0</v>
      </c>
      <c r="FK155" s="1" t="s">
        <v>0</v>
      </c>
      <c r="FL155" s="1" t="s">
        <v>0</v>
      </c>
      <c r="FM155" s="1" t="s">
        <v>0</v>
      </c>
      <c r="FN155" s="1" t="s">
        <v>0</v>
      </c>
      <c r="FO155" s="1" t="s">
        <v>0</v>
      </c>
      <c r="FP155" s="1" t="s">
        <v>0</v>
      </c>
      <c r="FQ155" s="1" t="s">
        <v>0</v>
      </c>
      <c r="FR155" s="1" t="s">
        <v>0</v>
      </c>
      <c r="FS155" s="1" t="s">
        <v>0</v>
      </c>
      <c r="FT155" s="1" t="s">
        <v>0</v>
      </c>
      <c r="FU155" s="1" t="s">
        <v>0</v>
      </c>
      <c r="FV155" s="1" t="s">
        <v>0</v>
      </c>
      <c r="FW155" s="1" t="s">
        <v>0</v>
      </c>
      <c r="FX155" s="1" t="s">
        <v>0</v>
      </c>
      <c r="FY155" s="1" t="s">
        <v>0</v>
      </c>
      <c r="FZ155" s="1" t="s">
        <v>0</v>
      </c>
      <c r="GA155" s="1" t="s">
        <v>0</v>
      </c>
      <c r="GB155" s="1" t="s">
        <v>0</v>
      </c>
      <c r="GC155" s="1" t="s">
        <v>0</v>
      </c>
      <c r="GD155" s="1" t="s">
        <v>0</v>
      </c>
      <c r="GE155" s="1" t="s">
        <v>0</v>
      </c>
      <c r="GF155" s="1" t="s">
        <v>0</v>
      </c>
      <c r="GG155" s="1" t="s">
        <v>0</v>
      </c>
      <c r="GH155" s="1" t="s">
        <v>0</v>
      </c>
      <c r="GI155" s="1" t="s">
        <v>0</v>
      </c>
      <c r="GJ155" s="1" t="s">
        <v>0</v>
      </c>
      <c r="GK155" s="1" t="s">
        <v>0</v>
      </c>
      <c r="GL155" s="1" t="s">
        <v>0</v>
      </c>
      <c r="GM155" s="1" t="s">
        <v>0</v>
      </c>
      <c r="GN155" s="1" t="s">
        <v>0</v>
      </c>
      <c r="GO155" s="1" t="s">
        <v>0</v>
      </c>
      <c r="GP155" s="1" t="s">
        <v>0</v>
      </c>
      <c r="GQ155" s="1" t="s">
        <v>0</v>
      </c>
      <c r="GR155" s="1" t="s">
        <v>0</v>
      </c>
      <c r="GS155" s="1" t="s">
        <v>0</v>
      </c>
      <c r="GT155" s="1" t="s">
        <v>0</v>
      </c>
      <c r="GU155" s="1" t="s">
        <v>0</v>
      </c>
      <c r="GV155" s="1" t="s">
        <v>0</v>
      </c>
      <c r="GW155" s="1" t="s">
        <v>0</v>
      </c>
      <c r="GX155" s="1" t="s">
        <v>0</v>
      </c>
      <c r="GY155" s="1" t="s">
        <v>0</v>
      </c>
      <c r="GZ155" s="1" t="s">
        <v>0</v>
      </c>
      <c r="HA155" s="1" t="s">
        <v>0</v>
      </c>
      <c r="HB155" s="1" t="s">
        <v>0</v>
      </c>
      <c r="HC155" s="1" t="s">
        <v>0</v>
      </c>
      <c r="HD155" s="1" t="s">
        <v>0</v>
      </c>
      <c r="HE155" s="1" t="s">
        <v>0</v>
      </c>
      <c r="HF155" s="1" t="s">
        <v>0</v>
      </c>
      <c r="HG155" s="1" t="s">
        <v>0</v>
      </c>
      <c r="HH155" s="1" t="s">
        <v>0</v>
      </c>
      <c r="HI155" s="1" t="s">
        <v>0</v>
      </c>
      <c r="HJ155" s="1" t="s">
        <v>0</v>
      </c>
      <c r="HK155" s="1" t="s">
        <v>0</v>
      </c>
      <c r="HL155" s="1" t="s">
        <v>0</v>
      </c>
      <c r="HM155" s="1" t="s">
        <v>0</v>
      </c>
      <c r="HN155" s="1" t="s">
        <v>0</v>
      </c>
      <c r="HO155" s="1" t="s">
        <v>0</v>
      </c>
      <c r="HP155" s="1" t="s">
        <v>0</v>
      </c>
      <c r="HQ155" s="1" t="s">
        <v>0</v>
      </c>
      <c r="HR155" s="1" t="s">
        <v>0</v>
      </c>
      <c r="HS155" s="1" t="s">
        <v>0</v>
      </c>
      <c r="HT155" s="1" t="s">
        <v>0</v>
      </c>
      <c r="HU155" s="1" t="s">
        <v>0</v>
      </c>
      <c r="HV155" s="1" t="s">
        <v>0</v>
      </c>
      <c r="HW155" s="1" t="s">
        <v>0</v>
      </c>
      <c r="HX155" s="1" t="s">
        <v>0</v>
      </c>
      <c r="HY155" s="1" t="s">
        <v>0</v>
      </c>
      <c r="HZ155" s="1" t="s">
        <v>0</v>
      </c>
      <c r="IA155" s="1" t="s">
        <v>0</v>
      </c>
      <c r="IB155" s="1" t="s">
        <v>0</v>
      </c>
      <c r="IC155" s="1" t="s">
        <v>0</v>
      </c>
      <c r="ID155" s="1" t="s">
        <v>0</v>
      </c>
      <c r="IE155" s="1" t="s">
        <v>0</v>
      </c>
      <c r="IF155" s="1" t="s">
        <v>0</v>
      </c>
      <c r="IG155" s="1" t="s">
        <v>0</v>
      </c>
      <c r="IH155" s="1" t="s">
        <v>0</v>
      </c>
      <c r="II155" s="1" t="s">
        <v>0</v>
      </c>
    </row>
    <row r="156" spans="1:243" x14ac:dyDescent="0.25">
      <c r="A156" s="1" t="s">
        <v>1788</v>
      </c>
      <c r="B156" s="4" t="s">
        <v>705</v>
      </c>
      <c r="C156" s="4" t="s">
        <v>706</v>
      </c>
      <c r="D156" s="35" t="s">
        <v>0</v>
      </c>
      <c r="E156" s="35" t="s">
        <v>0</v>
      </c>
      <c r="F156" s="35" t="s">
        <v>0</v>
      </c>
      <c r="G156" s="35" t="s">
        <v>0</v>
      </c>
      <c r="H156" s="35" t="s">
        <v>0</v>
      </c>
      <c r="I156" s="35" t="s">
        <v>0</v>
      </c>
      <c r="J156" s="35" t="s">
        <v>0</v>
      </c>
      <c r="K156" s="35" t="s">
        <v>0</v>
      </c>
      <c r="L156" s="35" t="s">
        <v>0</v>
      </c>
      <c r="M156" s="35" t="s">
        <v>0</v>
      </c>
      <c r="N156" s="1" t="s">
        <v>0</v>
      </c>
      <c r="O156" s="1" t="s">
        <v>0</v>
      </c>
      <c r="P156" s="1" t="s">
        <v>0</v>
      </c>
      <c r="Q156" s="1" t="s">
        <v>0</v>
      </c>
      <c r="R156" s="1" t="s">
        <v>0</v>
      </c>
      <c r="S156" s="1" t="s">
        <v>0</v>
      </c>
      <c r="T156" s="1" t="s">
        <v>0</v>
      </c>
      <c r="U156" s="1" t="s">
        <v>0</v>
      </c>
      <c r="V156" s="1" t="s">
        <v>0</v>
      </c>
      <c r="W156" s="1" t="s">
        <v>0</v>
      </c>
      <c r="X156" s="1" t="s">
        <v>0</v>
      </c>
      <c r="Y156" s="1" t="s">
        <v>0</v>
      </c>
      <c r="Z156" s="1" t="s">
        <v>0</v>
      </c>
      <c r="AA156" s="1" t="s">
        <v>0</v>
      </c>
      <c r="AB156" s="1" t="s">
        <v>0</v>
      </c>
      <c r="AC156" s="1" t="s">
        <v>0</v>
      </c>
      <c r="AD156" s="1" t="s">
        <v>0</v>
      </c>
      <c r="AE156" s="1" t="s">
        <v>0</v>
      </c>
      <c r="AF156" s="1" t="s">
        <v>0</v>
      </c>
      <c r="AG156" s="1" t="s">
        <v>0</v>
      </c>
      <c r="AH156" s="1" t="s">
        <v>0</v>
      </c>
      <c r="AI156" s="1" t="s">
        <v>0</v>
      </c>
      <c r="AJ156" s="1" t="s">
        <v>0</v>
      </c>
      <c r="AK156" s="1" t="s">
        <v>0</v>
      </c>
      <c r="AL156" s="1" t="s">
        <v>0</v>
      </c>
      <c r="AM156" s="1" t="s">
        <v>0</v>
      </c>
      <c r="AN156" s="1" t="s">
        <v>0</v>
      </c>
      <c r="AO156" s="1" t="s">
        <v>0</v>
      </c>
      <c r="AP156" s="1" t="s">
        <v>0</v>
      </c>
      <c r="AQ156" s="1" t="s">
        <v>0</v>
      </c>
      <c r="AR156" s="1" t="s">
        <v>0</v>
      </c>
      <c r="AS156" s="1" t="s">
        <v>0</v>
      </c>
      <c r="AT156" s="1" t="s">
        <v>0</v>
      </c>
      <c r="AU156" s="1" t="s">
        <v>0</v>
      </c>
      <c r="AV156" s="1" t="s">
        <v>0</v>
      </c>
      <c r="AW156" s="1" t="s">
        <v>0</v>
      </c>
      <c r="AX156" s="1" t="s">
        <v>0</v>
      </c>
      <c r="AY156" s="1" t="s">
        <v>0</v>
      </c>
      <c r="AZ156" s="1" t="s">
        <v>0</v>
      </c>
      <c r="BA156" s="1" t="s">
        <v>0</v>
      </c>
      <c r="BB156" s="1" t="s">
        <v>0</v>
      </c>
      <c r="BC156" s="1" t="s">
        <v>0</v>
      </c>
      <c r="BD156" s="1" t="s">
        <v>0</v>
      </c>
      <c r="BE156" s="1" t="s">
        <v>0</v>
      </c>
      <c r="BF156" s="1" t="s">
        <v>0</v>
      </c>
      <c r="BG156" s="1" t="s">
        <v>0</v>
      </c>
      <c r="BH156" s="1" t="s">
        <v>0</v>
      </c>
      <c r="BI156" s="1" t="s">
        <v>0</v>
      </c>
      <c r="BJ156" s="1" t="s">
        <v>0</v>
      </c>
      <c r="BK156" s="1" t="s">
        <v>0</v>
      </c>
      <c r="BL156" s="1" t="s">
        <v>0</v>
      </c>
      <c r="BM156" s="1" t="s">
        <v>0</v>
      </c>
      <c r="BN156" s="1" t="s">
        <v>0</v>
      </c>
      <c r="BO156" s="1" t="s">
        <v>0</v>
      </c>
      <c r="BP156" s="1" t="s">
        <v>0</v>
      </c>
      <c r="BQ156" s="1" t="s">
        <v>0</v>
      </c>
      <c r="BR156" s="1" t="s">
        <v>0</v>
      </c>
      <c r="BS156" s="1" t="s">
        <v>0</v>
      </c>
      <c r="BT156" s="1" t="s">
        <v>0</v>
      </c>
      <c r="BU156" s="1" t="s">
        <v>0</v>
      </c>
      <c r="BV156" s="1" t="s">
        <v>0</v>
      </c>
      <c r="BW156" s="1" t="s">
        <v>0</v>
      </c>
      <c r="BX156" s="1" t="s">
        <v>0</v>
      </c>
      <c r="BY156" s="1" t="s">
        <v>0</v>
      </c>
      <c r="BZ156" s="1" t="s">
        <v>0</v>
      </c>
      <c r="CA156" s="1" t="s">
        <v>0</v>
      </c>
      <c r="CB156" s="1" t="s">
        <v>0</v>
      </c>
      <c r="CC156" s="1" t="s">
        <v>0</v>
      </c>
      <c r="CD156" s="1" t="s">
        <v>0</v>
      </c>
      <c r="CE156" s="1" t="s">
        <v>0</v>
      </c>
      <c r="CF156" s="1" t="s">
        <v>0</v>
      </c>
      <c r="CG156" s="1" t="s">
        <v>0</v>
      </c>
      <c r="CH156" s="1" t="s">
        <v>0</v>
      </c>
      <c r="CI156" s="1" t="s">
        <v>0</v>
      </c>
      <c r="CJ156" s="1" t="s">
        <v>0</v>
      </c>
      <c r="CK156" s="1" t="s">
        <v>0</v>
      </c>
      <c r="CL156" s="1" t="s">
        <v>0</v>
      </c>
      <c r="CM156" s="1" t="s">
        <v>0</v>
      </c>
      <c r="CN156" s="1" t="s">
        <v>0</v>
      </c>
      <c r="CO156" s="1" t="s">
        <v>0</v>
      </c>
      <c r="CP156" s="1" t="s">
        <v>0</v>
      </c>
      <c r="CQ156" s="1" t="s">
        <v>0</v>
      </c>
      <c r="CR156" s="1" t="s">
        <v>0</v>
      </c>
      <c r="CS156" s="1" t="s">
        <v>0</v>
      </c>
      <c r="CT156" s="1" t="s">
        <v>0</v>
      </c>
      <c r="CU156" s="1" t="s">
        <v>0</v>
      </c>
      <c r="CV156" s="1" t="s">
        <v>0</v>
      </c>
      <c r="CW156" s="1" t="s">
        <v>0</v>
      </c>
      <c r="CX156" s="1" t="s">
        <v>0</v>
      </c>
      <c r="CY156" s="1" t="s">
        <v>0</v>
      </c>
      <c r="CZ156" s="1" t="s">
        <v>0</v>
      </c>
      <c r="DA156" s="1" t="s">
        <v>0</v>
      </c>
      <c r="DB156" s="1" t="s">
        <v>0</v>
      </c>
      <c r="DC156" s="1" t="s">
        <v>0</v>
      </c>
      <c r="DD156" s="1" t="s">
        <v>0</v>
      </c>
      <c r="DE156" s="1" t="s">
        <v>0</v>
      </c>
      <c r="DF156" s="1" t="s">
        <v>0</v>
      </c>
      <c r="DG156" s="1" t="s">
        <v>0</v>
      </c>
      <c r="DH156" s="1" t="s">
        <v>0</v>
      </c>
      <c r="DI156" s="1" t="s">
        <v>0</v>
      </c>
      <c r="DJ156" s="1" t="s">
        <v>0</v>
      </c>
      <c r="DK156" s="1" t="s">
        <v>0</v>
      </c>
      <c r="DL156" s="1" t="s">
        <v>0</v>
      </c>
      <c r="DM156" s="1" t="s">
        <v>0</v>
      </c>
      <c r="DN156" s="1" t="s">
        <v>0</v>
      </c>
      <c r="DO156" s="1" t="s">
        <v>0</v>
      </c>
      <c r="DP156" s="1" t="s">
        <v>0</v>
      </c>
      <c r="DQ156" s="1" t="s">
        <v>0</v>
      </c>
      <c r="DR156" s="1" t="s">
        <v>0</v>
      </c>
      <c r="DS156" s="1" t="s">
        <v>0</v>
      </c>
      <c r="DT156" s="1" t="s">
        <v>0</v>
      </c>
      <c r="DU156" s="1" t="s">
        <v>0</v>
      </c>
      <c r="DV156" s="1" t="s">
        <v>0</v>
      </c>
      <c r="DW156" s="1" t="s">
        <v>0</v>
      </c>
      <c r="DX156" s="1" t="s">
        <v>0</v>
      </c>
      <c r="DY156" s="1" t="s">
        <v>0</v>
      </c>
      <c r="DZ156" s="1" t="s">
        <v>0</v>
      </c>
      <c r="EA156" s="1" t="s">
        <v>0</v>
      </c>
      <c r="EB156" s="1" t="s">
        <v>0</v>
      </c>
      <c r="EC156" s="1" t="s">
        <v>0</v>
      </c>
      <c r="ED156" s="1" t="s">
        <v>0</v>
      </c>
      <c r="EE156" s="1" t="s">
        <v>0</v>
      </c>
      <c r="EF156" s="1" t="s">
        <v>0</v>
      </c>
      <c r="EG156" s="1" t="s">
        <v>0</v>
      </c>
      <c r="EH156" s="1" t="s">
        <v>0</v>
      </c>
      <c r="EI156" s="1" t="s">
        <v>0</v>
      </c>
      <c r="EJ156" s="1" t="s">
        <v>0</v>
      </c>
      <c r="EK156" s="1" t="s">
        <v>0</v>
      </c>
      <c r="EL156" s="1" t="s">
        <v>0</v>
      </c>
      <c r="EM156" s="1" t="s">
        <v>0</v>
      </c>
      <c r="EN156" s="1" t="s">
        <v>0</v>
      </c>
      <c r="EO156" s="1" t="s">
        <v>0</v>
      </c>
      <c r="EP156" s="1" t="s">
        <v>0</v>
      </c>
      <c r="EQ156" s="1" t="s">
        <v>0</v>
      </c>
      <c r="ER156" s="1" t="s">
        <v>0</v>
      </c>
      <c r="ES156" s="1" t="s">
        <v>0</v>
      </c>
      <c r="ET156" s="1" t="s">
        <v>0</v>
      </c>
      <c r="EU156" s="1" t="s">
        <v>0</v>
      </c>
      <c r="EV156" s="1" t="s">
        <v>0</v>
      </c>
      <c r="EW156" s="1" t="s">
        <v>0</v>
      </c>
      <c r="EX156" s="1" t="s">
        <v>0</v>
      </c>
      <c r="EY156" s="1" t="s">
        <v>0</v>
      </c>
      <c r="EZ156" s="1" t="s">
        <v>0</v>
      </c>
      <c r="FA156" s="1" t="s">
        <v>0</v>
      </c>
      <c r="FB156" s="1" t="s">
        <v>0</v>
      </c>
      <c r="FC156" s="1" t="s">
        <v>0</v>
      </c>
      <c r="FD156" s="1" t="s">
        <v>0</v>
      </c>
      <c r="FE156" s="1" t="s">
        <v>0</v>
      </c>
      <c r="FF156" s="1" t="s">
        <v>0</v>
      </c>
      <c r="FG156" s="1" t="s">
        <v>0</v>
      </c>
      <c r="FH156" s="1" t="s">
        <v>0</v>
      </c>
      <c r="FI156" s="1" t="s">
        <v>0</v>
      </c>
      <c r="FJ156" s="1" t="s">
        <v>0</v>
      </c>
      <c r="FK156" s="1" t="s">
        <v>0</v>
      </c>
      <c r="FL156" s="1" t="s">
        <v>0</v>
      </c>
      <c r="FM156" s="1" t="s">
        <v>0</v>
      </c>
      <c r="FN156" s="1" t="s">
        <v>0</v>
      </c>
      <c r="FO156" s="1" t="s">
        <v>0</v>
      </c>
      <c r="FP156" s="1" t="s">
        <v>0</v>
      </c>
      <c r="FQ156" s="1" t="s">
        <v>0</v>
      </c>
      <c r="FR156" s="1" t="s">
        <v>0</v>
      </c>
      <c r="FS156" s="1" t="s">
        <v>0</v>
      </c>
      <c r="FT156" s="1" t="s">
        <v>0</v>
      </c>
      <c r="FU156" s="1" t="s">
        <v>0</v>
      </c>
      <c r="FV156" s="1" t="s">
        <v>0</v>
      </c>
      <c r="FW156" s="1" t="s">
        <v>0</v>
      </c>
      <c r="FX156" s="1" t="s">
        <v>0</v>
      </c>
      <c r="FY156" s="1" t="s">
        <v>0</v>
      </c>
      <c r="FZ156" s="1" t="s">
        <v>0</v>
      </c>
      <c r="GA156" s="1" t="s">
        <v>0</v>
      </c>
      <c r="GB156" s="1" t="s">
        <v>0</v>
      </c>
      <c r="GC156" s="1" t="s">
        <v>0</v>
      </c>
      <c r="GD156" s="1" t="s">
        <v>0</v>
      </c>
      <c r="GE156" s="1" t="s">
        <v>0</v>
      </c>
      <c r="GF156" s="1" t="s">
        <v>0</v>
      </c>
      <c r="GG156" s="1" t="s">
        <v>0</v>
      </c>
      <c r="GH156" s="1" t="s">
        <v>0</v>
      </c>
      <c r="GI156" s="1" t="s">
        <v>0</v>
      </c>
      <c r="GJ156" s="1" t="s">
        <v>0</v>
      </c>
      <c r="GK156" s="1" t="s">
        <v>0</v>
      </c>
      <c r="GL156" s="1" t="s">
        <v>0</v>
      </c>
      <c r="GM156" s="1" t="s">
        <v>0</v>
      </c>
      <c r="GN156" s="1" t="s">
        <v>0</v>
      </c>
      <c r="GO156" s="1" t="s">
        <v>0</v>
      </c>
      <c r="GP156" s="1" t="s">
        <v>0</v>
      </c>
      <c r="GQ156" s="1" t="s">
        <v>0</v>
      </c>
      <c r="GR156" s="1" t="s">
        <v>0</v>
      </c>
      <c r="GS156" s="1" t="s">
        <v>0</v>
      </c>
      <c r="GT156" s="1" t="s">
        <v>0</v>
      </c>
      <c r="GU156" s="1" t="s">
        <v>0</v>
      </c>
      <c r="GV156" s="1" t="s">
        <v>0</v>
      </c>
      <c r="GW156" s="1" t="s">
        <v>0</v>
      </c>
      <c r="GX156" s="1" t="s">
        <v>0</v>
      </c>
      <c r="GY156" s="1" t="s">
        <v>0</v>
      </c>
      <c r="GZ156" s="1" t="s">
        <v>0</v>
      </c>
      <c r="HA156" s="1" t="s">
        <v>0</v>
      </c>
      <c r="HB156" s="1" t="s">
        <v>0</v>
      </c>
      <c r="HC156" s="1" t="s">
        <v>0</v>
      </c>
      <c r="HD156" s="1" t="s">
        <v>0</v>
      </c>
      <c r="HE156" s="1" t="s">
        <v>0</v>
      </c>
      <c r="HF156" s="1" t="s">
        <v>0</v>
      </c>
      <c r="HG156" s="1" t="s">
        <v>0</v>
      </c>
      <c r="HH156" s="1" t="s">
        <v>0</v>
      </c>
      <c r="HI156" s="1" t="s">
        <v>0</v>
      </c>
      <c r="HJ156" s="1" t="s">
        <v>0</v>
      </c>
      <c r="HK156" s="1" t="s">
        <v>0</v>
      </c>
      <c r="HL156" s="1" t="s">
        <v>0</v>
      </c>
      <c r="HM156" s="1" t="s">
        <v>0</v>
      </c>
      <c r="HN156" s="1" t="s">
        <v>0</v>
      </c>
      <c r="HO156" s="1" t="s">
        <v>0</v>
      </c>
      <c r="HP156" s="1" t="s">
        <v>0</v>
      </c>
      <c r="HQ156" s="1" t="s">
        <v>0</v>
      </c>
      <c r="HR156" s="1" t="s">
        <v>0</v>
      </c>
      <c r="HS156" s="1" t="s">
        <v>0</v>
      </c>
      <c r="HT156" s="1" t="s">
        <v>0</v>
      </c>
      <c r="HU156" s="1" t="s">
        <v>0</v>
      </c>
      <c r="HV156" s="1" t="s">
        <v>0</v>
      </c>
      <c r="HW156" s="1" t="s">
        <v>0</v>
      </c>
      <c r="HX156" s="1" t="s">
        <v>0</v>
      </c>
      <c r="HY156" s="1" t="s">
        <v>0</v>
      </c>
      <c r="HZ156" s="1" t="s">
        <v>0</v>
      </c>
      <c r="IA156" s="1" t="s">
        <v>0</v>
      </c>
      <c r="IB156" s="1" t="s">
        <v>0</v>
      </c>
      <c r="IC156" s="1" t="s">
        <v>0</v>
      </c>
      <c r="ID156" s="1" t="s">
        <v>0</v>
      </c>
      <c r="IE156" s="1" t="s">
        <v>0</v>
      </c>
      <c r="IF156" s="1" t="s">
        <v>0</v>
      </c>
      <c r="IG156" s="1" t="s">
        <v>0</v>
      </c>
      <c r="IH156" s="1" t="s">
        <v>0</v>
      </c>
      <c r="II156" s="1" t="s">
        <v>0</v>
      </c>
    </row>
    <row r="157" spans="1:243" x14ac:dyDescent="0.25">
      <c r="A157" s="1" t="s">
        <v>1789</v>
      </c>
      <c r="B157" s="4" t="s">
        <v>710</v>
      </c>
      <c r="C157" s="4" t="s">
        <v>711</v>
      </c>
      <c r="D157" s="1" t="s">
        <v>0</v>
      </c>
      <c r="E157" s="1" t="s">
        <v>0</v>
      </c>
      <c r="F157" s="1" t="s">
        <v>0</v>
      </c>
      <c r="G157" s="1" t="s">
        <v>0</v>
      </c>
      <c r="H157" s="1" t="s">
        <v>0</v>
      </c>
      <c r="I157" s="1" t="s">
        <v>0</v>
      </c>
      <c r="J157" s="1" t="s">
        <v>0</v>
      </c>
      <c r="K157" s="1" t="s">
        <v>0</v>
      </c>
      <c r="L157" s="1" t="s">
        <v>0</v>
      </c>
      <c r="M157" s="1" t="s">
        <v>0</v>
      </c>
      <c r="N157" s="1" t="s">
        <v>0</v>
      </c>
      <c r="O157" s="1" t="s">
        <v>0</v>
      </c>
      <c r="P157" s="1" t="s">
        <v>0</v>
      </c>
      <c r="Q157" s="1" t="s">
        <v>0</v>
      </c>
      <c r="R157" s="1" t="s">
        <v>0</v>
      </c>
      <c r="S157" s="1" t="s">
        <v>0</v>
      </c>
      <c r="T157" s="1" t="s">
        <v>0</v>
      </c>
      <c r="U157" s="1" t="s">
        <v>0</v>
      </c>
      <c r="V157" s="1" t="s">
        <v>0</v>
      </c>
      <c r="W157" s="1" t="s">
        <v>0</v>
      </c>
      <c r="X157" s="1" t="s">
        <v>0</v>
      </c>
      <c r="Y157" s="1" t="s">
        <v>0</v>
      </c>
      <c r="Z157" s="1" t="s">
        <v>0</v>
      </c>
      <c r="AA157" s="1" t="s">
        <v>0</v>
      </c>
      <c r="AB157" s="1" t="s">
        <v>0</v>
      </c>
      <c r="AC157" s="1" t="s">
        <v>0</v>
      </c>
      <c r="AD157" s="1" t="s">
        <v>0</v>
      </c>
      <c r="AE157" s="1" t="s">
        <v>0</v>
      </c>
      <c r="AF157" s="1" t="s">
        <v>0</v>
      </c>
      <c r="AG157" s="1" t="s">
        <v>0</v>
      </c>
      <c r="AH157" s="1" t="s">
        <v>0</v>
      </c>
      <c r="AI157" s="1" t="s">
        <v>0</v>
      </c>
      <c r="AJ157" s="1" t="s">
        <v>0</v>
      </c>
      <c r="AK157" s="1" t="s">
        <v>0</v>
      </c>
      <c r="AL157" s="1" t="s">
        <v>0</v>
      </c>
      <c r="AM157" s="1" t="s">
        <v>0</v>
      </c>
      <c r="AN157" s="1" t="s">
        <v>0</v>
      </c>
      <c r="AO157" s="1" t="s">
        <v>0</v>
      </c>
      <c r="AP157" s="1" t="s">
        <v>0</v>
      </c>
      <c r="AQ157" s="1" t="s">
        <v>0</v>
      </c>
      <c r="AR157" s="1" t="s">
        <v>0</v>
      </c>
      <c r="AS157" s="1" t="s">
        <v>0</v>
      </c>
      <c r="AT157" s="1" t="s">
        <v>0</v>
      </c>
      <c r="AU157" s="1" t="s">
        <v>0</v>
      </c>
      <c r="AV157" s="1" t="s">
        <v>0</v>
      </c>
      <c r="AW157" s="1" t="s">
        <v>0</v>
      </c>
      <c r="AX157" s="1" t="s">
        <v>0</v>
      </c>
      <c r="AY157" s="1" t="s">
        <v>0</v>
      </c>
      <c r="AZ157" s="1" t="s">
        <v>0</v>
      </c>
      <c r="BA157" s="1" t="s">
        <v>0</v>
      </c>
      <c r="BB157" s="1" t="s">
        <v>0</v>
      </c>
      <c r="BC157" s="1" t="s">
        <v>0</v>
      </c>
      <c r="BD157" s="1" t="s">
        <v>0</v>
      </c>
      <c r="BE157" s="1" t="s">
        <v>0</v>
      </c>
      <c r="BF157" s="1" t="s">
        <v>0</v>
      </c>
      <c r="BG157" s="1" t="s">
        <v>0</v>
      </c>
      <c r="BH157" s="1" t="s">
        <v>0</v>
      </c>
      <c r="BI157" s="1" t="s">
        <v>0</v>
      </c>
      <c r="BJ157" s="1" t="s">
        <v>0</v>
      </c>
      <c r="BK157" s="1" t="s">
        <v>0</v>
      </c>
      <c r="BL157" s="1" t="s">
        <v>0</v>
      </c>
      <c r="BM157" s="1" t="s">
        <v>0</v>
      </c>
      <c r="BN157" s="1" t="s">
        <v>0</v>
      </c>
      <c r="BO157" s="1" t="s">
        <v>0</v>
      </c>
      <c r="BP157" s="1" t="s">
        <v>0</v>
      </c>
      <c r="BQ157" s="1" t="s">
        <v>0</v>
      </c>
      <c r="BR157" s="1" t="s">
        <v>0</v>
      </c>
      <c r="BS157" s="1" t="s">
        <v>0</v>
      </c>
      <c r="BT157" s="1" t="s">
        <v>0</v>
      </c>
      <c r="BU157" s="1" t="s">
        <v>0</v>
      </c>
      <c r="BV157" s="1" t="s">
        <v>0</v>
      </c>
      <c r="BW157" s="1" t="s">
        <v>0</v>
      </c>
      <c r="BX157" s="1" t="s">
        <v>0</v>
      </c>
      <c r="BY157" s="1" t="s">
        <v>0</v>
      </c>
      <c r="BZ157" s="1" t="s">
        <v>0</v>
      </c>
      <c r="CA157" s="1" t="s">
        <v>0</v>
      </c>
      <c r="CB157" s="1" t="s">
        <v>0</v>
      </c>
      <c r="CC157" s="1" t="s">
        <v>0</v>
      </c>
      <c r="CD157" s="1" t="s">
        <v>0</v>
      </c>
      <c r="CE157" s="1" t="s">
        <v>0</v>
      </c>
      <c r="CF157" s="1" t="s">
        <v>0</v>
      </c>
      <c r="CG157" s="1" t="s">
        <v>0</v>
      </c>
      <c r="CH157" s="1" t="s">
        <v>0</v>
      </c>
      <c r="CI157" s="1" t="s">
        <v>0</v>
      </c>
      <c r="CJ157" s="1" t="s">
        <v>0</v>
      </c>
      <c r="CK157" s="1" t="s">
        <v>0</v>
      </c>
      <c r="CL157" s="1" t="s">
        <v>0</v>
      </c>
      <c r="CM157" s="1" t="s">
        <v>0</v>
      </c>
      <c r="CN157" s="1" t="s">
        <v>0</v>
      </c>
      <c r="CO157" s="1" t="s">
        <v>0</v>
      </c>
      <c r="CP157" s="1" t="s">
        <v>0</v>
      </c>
      <c r="CQ157" s="1" t="s">
        <v>0</v>
      </c>
      <c r="CR157" s="1" t="s">
        <v>0</v>
      </c>
      <c r="CS157" s="1" t="s">
        <v>0</v>
      </c>
      <c r="CT157" s="1" t="s">
        <v>0</v>
      </c>
      <c r="CU157" s="1" t="s">
        <v>0</v>
      </c>
      <c r="CV157" s="1" t="s">
        <v>0</v>
      </c>
      <c r="CW157" s="1" t="s">
        <v>0</v>
      </c>
      <c r="CX157" s="1" t="s">
        <v>0</v>
      </c>
      <c r="CY157" s="1" t="s">
        <v>0</v>
      </c>
      <c r="CZ157" s="1" t="s">
        <v>0</v>
      </c>
      <c r="DA157" s="1" t="s">
        <v>0</v>
      </c>
      <c r="DB157" s="1" t="s">
        <v>0</v>
      </c>
      <c r="DC157" s="1" t="s">
        <v>0</v>
      </c>
      <c r="DD157" s="1" t="s">
        <v>0</v>
      </c>
      <c r="DE157" s="1" t="s">
        <v>0</v>
      </c>
      <c r="DF157" s="1" t="s">
        <v>0</v>
      </c>
      <c r="DG157" s="1" t="s">
        <v>0</v>
      </c>
      <c r="DH157" s="1" t="s">
        <v>0</v>
      </c>
      <c r="DI157" s="1" t="s">
        <v>0</v>
      </c>
      <c r="DJ157" s="1" t="s">
        <v>0</v>
      </c>
      <c r="DK157" s="1" t="s">
        <v>0</v>
      </c>
      <c r="DL157" s="1" t="s">
        <v>0</v>
      </c>
      <c r="DM157" s="1" t="s">
        <v>0</v>
      </c>
      <c r="DN157" s="1" t="s">
        <v>0</v>
      </c>
      <c r="DO157" s="1" t="s">
        <v>0</v>
      </c>
      <c r="DP157" s="1" t="s">
        <v>0</v>
      </c>
      <c r="DQ157" s="1" t="s">
        <v>0</v>
      </c>
      <c r="DR157" s="1" t="s">
        <v>0</v>
      </c>
      <c r="DS157" s="1" t="s">
        <v>0</v>
      </c>
      <c r="DT157" s="1" t="s">
        <v>0</v>
      </c>
      <c r="DU157" s="1" t="s">
        <v>0</v>
      </c>
      <c r="DV157" s="1" t="s">
        <v>0</v>
      </c>
      <c r="DW157" s="1" t="s">
        <v>0</v>
      </c>
      <c r="DX157" s="1" t="s">
        <v>0</v>
      </c>
      <c r="DY157" s="1" t="s">
        <v>0</v>
      </c>
      <c r="DZ157" s="1" t="s">
        <v>0</v>
      </c>
      <c r="EA157" s="1" t="s">
        <v>0</v>
      </c>
      <c r="EB157" s="1" t="s">
        <v>0</v>
      </c>
      <c r="EC157" s="1" t="s">
        <v>0</v>
      </c>
      <c r="ED157" s="1" t="s">
        <v>0</v>
      </c>
      <c r="EE157" s="1" t="s">
        <v>0</v>
      </c>
      <c r="EF157" s="1" t="s">
        <v>0</v>
      </c>
      <c r="EG157" s="1" t="s">
        <v>0</v>
      </c>
      <c r="EH157" s="1" t="s">
        <v>0</v>
      </c>
      <c r="EI157" s="1" t="s">
        <v>0</v>
      </c>
      <c r="EJ157" s="1" t="s">
        <v>0</v>
      </c>
      <c r="EK157" s="1" t="s">
        <v>0</v>
      </c>
      <c r="EL157" s="1" t="s">
        <v>0</v>
      </c>
      <c r="EM157" s="1" t="s">
        <v>0</v>
      </c>
      <c r="EN157" s="1" t="s">
        <v>0</v>
      </c>
      <c r="EO157" s="1" t="s">
        <v>0</v>
      </c>
      <c r="EP157" s="1" t="s">
        <v>0</v>
      </c>
      <c r="EQ157" s="1" t="s">
        <v>0</v>
      </c>
      <c r="ER157" s="1" t="s">
        <v>0</v>
      </c>
      <c r="ES157" s="1" t="s">
        <v>0</v>
      </c>
      <c r="ET157" s="1" t="s">
        <v>0</v>
      </c>
      <c r="EU157" s="1" t="s">
        <v>0</v>
      </c>
      <c r="EV157" s="1" t="s">
        <v>0</v>
      </c>
      <c r="EW157" s="1" t="s">
        <v>0</v>
      </c>
      <c r="EX157" s="1" t="s">
        <v>0</v>
      </c>
      <c r="EY157" s="1" t="s">
        <v>0</v>
      </c>
      <c r="EZ157" s="1" t="s">
        <v>0</v>
      </c>
      <c r="FA157" s="1" t="s">
        <v>0</v>
      </c>
      <c r="FB157" s="1" t="s">
        <v>0</v>
      </c>
      <c r="FC157" s="1" t="s">
        <v>0</v>
      </c>
      <c r="FD157" s="1" t="s">
        <v>0</v>
      </c>
      <c r="FE157" s="1" t="s">
        <v>0</v>
      </c>
      <c r="FF157" s="1" t="s">
        <v>0</v>
      </c>
      <c r="FG157" s="1" t="s">
        <v>0</v>
      </c>
      <c r="FH157" s="1" t="s">
        <v>0</v>
      </c>
      <c r="FI157" s="1" t="s">
        <v>0</v>
      </c>
      <c r="FJ157" s="1" t="s">
        <v>0</v>
      </c>
      <c r="FK157" s="1" t="s">
        <v>0</v>
      </c>
      <c r="FL157" s="1" t="s">
        <v>0</v>
      </c>
      <c r="FM157" s="1" t="s">
        <v>0</v>
      </c>
      <c r="FN157" s="1" t="s">
        <v>0</v>
      </c>
      <c r="FO157" s="1" t="s">
        <v>0</v>
      </c>
      <c r="FP157" s="1" t="s">
        <v>0</v>
      </c>
      <c r="FQ157" s="1" t="s">
        <v>0</v>
      </c>
      <c r="FR157" s="1" t="s">
        <v>0</v>
      </c>
      <c r="FS157" s="1" t="s">
        <v>0</v>
      </c>
      <c r="FT157" s="1" t="s">
        <v>0</v>
      </c>
      <c r="FU157" s="1" t="s">
        <v>0</v>
      </c>
      <c r="FV157" s="1" t="s">
        <v>0</v>
      </c>
      <c r="FW157" s="1" t="s">
        <v>0</v>
      </c>
      <c r="FX157" s="1" t="s">
        <v>0</v>
      </c>
      <c r="FY157" s="1" t="s">
        <v>0</v>
      </c>
      <c r="FZ157" s="1" t="s">
        <v>0</v>
      </c>
      <c r="GA157" s="1" t="s">
        <v>0</v>
      </c>
      <c r="GB157" s="1" t="s">
        <v>0</v>
      </c>
      <c r="GC157" s="1" t="s">
        <v>0</v>
      </c>
      <c r="GD157" s="1" t="s">
        <v>0</v>
      </c>
      <c r="GE157" s="1" t="s">
        <v>0</v>
      </c>
      <c r="GF157" s="1" t="s">
        <v>0</v>
      </c>
      <c r="GG157" s="1" t="s">
        <v>0</v>
      </c>
      <c r="GH157" s="1" t="s">
        <v>0</v>
      </c>
      <c r="GI157" s="1" t="s">
        <v>0</v>
      </c>
      <c r="GJ157" s="1" t="s">
        <v>0</v>
      </c>
      <c r="GK157" s="1" t="s">
        <v>0</v>
      </c>
      <c r="GL157" s="1" t="s">
        <v>0</v>
      </c>
      <c r="GM157" s="1" t="s">
        <v>0</v>
      </c>
      <c r="GN157" s="1" t="s">
        <v>0</v>
      </c>
      <c r="GO157" s="1" t="s">
        <v>0</v>
      </c>
      <c r="GP157" s="1" t="s">
        <v>0</v>
      </c>
      <c r="GQ157" s="1" t="s">
        <v>0</v>
      </c>
      <c r="GR157" s="1" t="s">
        <v>0</v>
      </c>
      <c r="GS157" s="1" t="s">
        <v>0</v>
      </c>
      <c r="GT157" s="1" t="s">
        <v>0</v>
      </c>
      <c r="GU157" s="1" t="s">
        <v>0</v>
      </c>
      <c r="GV157" s="1" t="s">
        <v>0</v>
      </c>
      <c r="GW157" s="1" t="s">
        <v>0</v>
      </c>
      <c r="GX157" s="1" t="s">
        <v>0</v>
      </c>
      <c r="GY157" s="1" t="s">
        <v>0</v>
      </c>
      <c r="GZ157" s="1" t="s">
        <v>0</v>
      </c>
      <c r="HA157" s="1" t="s">
        <v>0</v>
      </c>
      <c r="HB157" s="1" t="s">
        <v>0</v>
      </c>
      <c r="HC157" s="1" t="s">
        <v>0</v>
      </c>
      <c r="HD157" s="1" t="s">
        <v>0</v>
      </c>
      <c r="HE157" s="1" t="s">
        <v>0</v>
      </c>
      <c r="HF157" s="1" t="s">
        <v>0</v>
      </c>
      <c r="HG157" s="1" t="s">
        <v>0</v>
      </c>
      <c r="HH157" s="1" t="s">
        <v>0</v>
      </c>
      <c r="HI157" s="1" t="s">
        <v>0</v>
      </c>
      <c r="HJ157" s="1" t="s">
        <v>0</v>
      </c>
      <c r="HK157" s="1" t="s">
        <v>0</v>
      </c>
      <c r="HL157" s="1" t="s">
        <v>0</v>
      </c>
      <c r="HM157" s="1" t="s">
        <v>0</v>
      </c>
      <c r="HN157" s="1" t="s">
        <v>0</v>
      </c>
      <c r="HO157" s="1" t="s">
        <v>0</v>
      </c>
      <c r="HP157" s="1" t="s">
        <v>0</v>
      </c>
      <c r="HQ157" s="1" t="s">
        <v>0</v>
      </c>
      <c r="HR157" s="1" t="s">
        <v>0</v>
      </c>
      <c r="HS157" s="1" t="s">
        <v>0</v>
      </c>
      <c r="HT157" s="1" t="s">
        <v>0</v>
      </c>
      <c r="HU157" s="1" t="s">
        <v>0</v>
      </c>
      <c r="HV157" s="1" t="s">
        <v>0</v>
      </c>
      <c r="HW157" s="1" t="s">
        <v>0</v>
      </c>
      <c r="HX157" s="1" t="s">
        <v>0</v>
      </c>
      <c r="HY157" s="1" t="s">
        <v>0</v>
      </c>
      <c r="HZ157" s="1" t="s">
        <v>0</v>
      </c>
      <c r="IA157" s="1" t="s">
        <v>0</v>
      </c>
      <c r="IB157" s="1" t="s">
        <v>0</v>
      </c>
      <c r="IC157" s="1" t="s">
        <v>0</v>
      </c>
      <c r="ID157" s="1" t="s">
        <v>0</v>
      </c>
      <c r="IE157" s="1" t="s">
        <v>0</v>
      </c>
      <c r="IF157" s="1" t="s">
        <v>0</v>
      </c>
      <c r="IG157" s="1" t="s">
        <v>0</v>
      </c>
      <c r="IH157" s="1" t="s">
        <v>0</v>
      </c>
      <c r="II157" s="1" t="s">
        <v>0</v>
      </c>
    </row>
    <row r="158" spans="1:243" x14ac:dyDescent="0.25">
      <c r="A158" s="1" t="s">
        <v>1790</v>
      </c>
      <c r="B158" s="4" t="s">
        <v>714</v>
      </c>
      <c r="C158" s="4" t="s">
        <v>715</v>
      </c>
      <c r="D158" s="1">
        <v>20716.192174165499</v>
      </c>
      <c r="E158" s="1">
        <v>32033.395762739499</v>
      </c>
      <c r="F158" s="1">
        <v>23882.3649674958</v>
      </c>
      <c r="G158" s="1">
        <v>17366.676746534598</v>
      </c>
      <c r="H158" s="1">
        <v>56680.039013601003</v>
      </c>
      <c r="I158" s="1">
        <v>20673.927928978101</v>
      </c>
      <c r="J158" s="1">
        <v>53727.971275506199</v>
      </c>
      <c r="K158" s="1">
        <v>26001.136931328499</v>
      </c>
      <c r="L158" s="1">
        <v>24200.961229578999</v>
      </c>
      <c r="M158" s="1">
        <v>22957.362500250099</v>
      </c>
      <c r="N158" s="1">
        <v>49842.251662274903</v>
      </c>
      <c r="O158" s="1">
        <v>27405.959828789499</v>
      </c>
      <c r="P158" s="1">
        <v>22946.396655962199</v>
      </c>
      <c r="Q158" s="1">
        <v>21424.9509962991</v>
      </c>
      <c r="R158" s="1">
        <v>25753.546383750301</v>
      </c>
      <c r="S158" s="1">
        <v>18151.716914867899</v>
      </c>
      <c r="T158" s="1">
        <v>23953.168850775601</v>
      </c>
      <c r="U158" s="1">
        <v>22124.930621948399</v>
      </c>
      <c r="V158" s="1">
        <v>25156.2444532798</v>
      </c>
      <c r="W158" s="1">
        <v>21736.400975801898</v>
      </c>
      <c r="X158" s="1">
        <v>22828.7846616635</v>
      </c>
      <c r="Y158" s="1">
        <v>18622.740475971001</v>
      </c>
      <c r="Z158" s="1">
        <v>24034.588869674</v>
      </c>
      <c r="AA158" s="1">
        <v>29114.168739912198</v>
      </c>
      <c r="AB158" s="1">
        <v>22744.198962780301</v>
      </c>
      <c r="AC158" s="1">
        <v>21558.3888071361</v>
      </c>
      <c r="AD158" s="1">
        <v>22201.929483849599</v>
      </c>
      <c r="AE158" s="1">
        <v>33972.954134118801</v>
      </c>
      <c r="AF158" s="1">
        <v>18806.921239621999</v>
      </c>
      <c r="AG158" s="1">
        <v>28194.6934841578</v>
      </c>
      <c r="AH158" s="1">
        <v>19794.382543646501</v>
      </c>
      <c r="AI158" s="1">
        <v>25195.571485356999</v>
      </c>
      <c r="AJ158" s="1">
        <v>24282.569323243701</v>
      </c>
      <c r="AK158" s="1">
        <v>22967.525098323898</v>
      </c>
      <c r="AL158" s="1">
        <v>25437.837388894201</v>
      </c>
      <c r="AM158" s="1">
        <v>16314.9192300305</v>
      </c>
      <c r="AN158" s="1">
        <v>27375.522274266201</v>
      </c>
      <c r="AO158" s="1">
        <v>23923.889429477</v>
      </c>
      <c r="AP158" s="1">
        <v>23514.792957336798</v>
      </c>
      <c r="AQ158" s="1">
        <v>34288.373334712604</v>
      </c>
      <c r="AR158" s="1">
        <v>29026.598385886002</v>
      </c>
      <c r="AS158" s="1">
        <v>26444.148097143399</v>
      </c>
      <c r="AT158" s="1">
        <v>30084.6876604768</v>
      </c>
      <c r="AU158" s="1">
        <v>19227.770320025698</v>
      </c>
      <c r="AV158" s="1">
        <v>21021.870183765201</v>
      </c>
      <c r="AW158" s="1">
        <v>25688.8799231864</v>
      </c>
      <c r="AX158" s="1">
        <v>29853.491778650201</v>
      </c>
      <c r="AY158" s="1">
        <v>22961.860499538001</v>
      </c>
      <c r="AZ158" s="1">
        <v>38926.561952058903</v>
      </c>
      <c r="BA158" s="1">
        <v>21672.158283311401</v>
      </c>
      <c r="BB158" s="1">
        <v>26053.663256154901</v>
      </c>
      <c r="BC158" s="1">
        <v>22902.234450224099</v>
      </c>
      <c r="BD158" s="1">
        <v>31444.486763715999</v>
      </c>
      <c r="BE158" s="1">
        <v>23225.371967939001</v>
      </c>
      <c r="BF158" s="1">
        <v>23529.7076890596</v>
      </c>
      <c r="BG158" s="1">
        <v>18383.059818432601</v>
      </c>
      <c r="BH158" s="1">
        <v>23786.179855594299</v>
      </c>
      <c r="BI158" s="1">
        <v>25479.228630631002</v>
      </c>
      <c r="BJ158" s="1">
        <v>22357.490731492901</v>
      </c>
      <c r="BK158" s="1">
        <v>19017.874297051902</v>
      </c>
      <c r="BL158" s="1">
        <v>29639.563330160701</v>
      </c>
      <c r="BM158" s="1">
        <v>29323.6836788029</v>
      </c>
      <c r="BN158" s="1">
        <v>27056.7374754636</v>
      </c>
      <c r="BO158" s="1">
        <v>25941.884243405701</v>
      </c>
      <c r="BP158" s="1">
        <v>20245.331390437499</v>
      </c>
      <c r="BQ158" s="1">
        <v>32861.2221020215</v>
      </c>
      <c r="BR158" s="1">
        <v>31084.3954546721</v>
      </c>
      <c r="BS158" s="1">
        <v>23390.0398562232</v>
      </c>
      <c r="BT158" s="1">
        <v>22243.5378490578</v>
      </c>
      <c r="BU158" s="1">
        <v>20048.223186695599</v>
      </c>
      <c r="BV158" s="1">
        <v>22785.5241304148</v>
      </c>
      <c r="BW158" s="1">
        <v>29198.623619148599</v>
      </c>
      <c r="BX158" s="1">
        <v>31045.641603042099</v>
      </c>
      <c r="BY158" s="1">
        <v>23790.461672617199</v>
      </c>
      <c r="BZ158" s="1">
        <v>35096.711613224899</v>
      </c>
      <c r="CA158" s="1">
        <v>26509.280817711198</v>
      </c>
      <c r="CB158" s="1">
        <v>22995.0126930154</v>
      </c>
      <c r="CC158" s="1">
        <v>26117.3185839535</v>
      </c>
      <c r="CD158" s="1">
        <v>35387.433872025598</v>
      </c>
      <c r="CE158" s="1">
        <v>19272.2187185605</v>
      </c>
      <c r="CF158" s="1">
        <v>18355.279599639802</v>
      </c>
      <c r="CG158" s="1">
        <v>27917.847799037001</v>
      </c>
      <c r="CH158" s="1">
        <v>23523.068097334799</v>
      </c>
      <c r="CI158" s="1">
        <v>30652.920654463</v>
      </c>
      <c r="CJ158" s="1">
        <v>20038.2717459372</v>
      </c>
      <c r="CK158" s="1">
        <v>26430.124276394199</v>
      </c>
      <c r="CL158" s="1">
        <v>25795.7175474291</v>
      </c>
      <c r="CM158" s="1">
        <v>22029.783425153601</v>
      </c>
      <c r="CN158" s="1">
        <v>20402.1367488223</v>
      </c>
      <c r="CO158" s="1">
        <v>17098.2194710943</v>
      </c>
      <c r="CP158" s="1">
        <v>22390.488408549601</v>
      </c>
      <c r="CQ158" s="1">
        <v>21010.670075537499</v>
      </c>
      <c r="CR158" s="1">
        <v>23003.435307277701</v>
      </c>
      <c r="CS158" s="1">
        <v>41049.433944250603</v>
      </c>
      <c r="CT158" s="1">
        <v>34502.800973188598</v>
      </c>
      <c r="CU158" s="1">
        <v>25271.8568889323</v>
      </c>
      <c r="CV158" s="1">
        <v>34482.720250166502</v>
      </c>
      <c r="CW158" s="1">
        <v>28364.2291565501</v>
      </c>
      <c r="CX158" s="1">
        <v>21266.621042181199</v>
      </c>
      <c r="CY158" s="1">
        <v>23066.522650438801</v>
      </c>
      <c r="CZ158" s="1">
        <v>24540.980722405398</v>
      </c>
      <c r="DA158" s="1">
        <v>25170.304464660901</v>
      </c>
      <c r="DB158" s="1">
        <v>25510.7282756081</v>
      </c>
      <c r="DC158" s="1">
        <v>17557.8889438488</v>
      </c>
      <c r="DD158" s="1">
        <v>23137.211126377701</v>
      </c>
      <c r="DE158" s="1">
        <v>34417.883156142598</v>
      </c>
      <c r="DF158" s="1">
        <v>22086.129224552202</v>
      </c>
      <c r="DG158" s="1">
        <v>20703.737559109599</v>
      </c>
      <c r="DH158" s="1">
        <v>26582.0488492935</v>
      </c>
      <c r="DI158" s="1">
        <v>22743.5699766814</v>
      </c>
      <c r="DJ158" s="1">
        <v>24333.1052126873</v>
      </c>
      <c r="DK158" s="1">
        <v>18578.483434702499</v>
      </c>
      <c r="DL158" s="1">
        <v>25124.008217734401</v>
      </c>
      <c r="DM158" s="1">
        <v>24085.705725737302</v>
      </c>
      <c r="DN158" s="1">
        <v>28041.341945755899</v>
      </c>
      <c r="DO158" s="1">
        <v>41508.061732443501</v>
      </c>
      <c r="DP158" s="1">
        <v>25450.545281358201</v>
      </c>
      <c r="DQ158" s="1">
        <v>28559.317358711</v>
      </c>
      <c r="DR158" s="1">
        <v>23116.775967452599</v>
      </c>
      <c r="DS158" s="1">
        <v>36090.201431698901</v>
      </c>
      <c r="DT158" s="1">
        <v>25486.381623645899</v>
      </c>
      <c r="DU158" s="1">
        <v>19072.033512368002</v>
      </c>
      <c r="DV158" s="1">
        <v>35526.999855248199</v>
      </c>
      <c r="DW158" s="1">
        <v>35083.350095999602</v>
      </c>
      <c r="DX158" s="1">
        <v>23022.098729219098</v>
      </c>
      <c r="DY158" s="1">
        <v>25851.232146578601</v>
      </c>
      <c r="DZ158" s="1">
        <v>23616.9017115149</v>
      </c>
      <c r="EA158" s="1">
        <v>20810.190937126099</v>
      </c>
      <c r="EB158" s="1">
        <v>25294.8345978301</v>
      </c>
      <c r="EC158" s="1">
        <v>26582.867012787901</v>
      </c>
      <c r="ED158" s="1">
        <v>27685.453200022501</v>
      </c>
      <c r="EE158" s="1">
        <v>23995.950480822201</v>
      </c>
      <c r="EF158" s="1">
        <v>23755.4528450133</v>
      </c>
      <c r="EG158" s="1">
        <v>24021.8948907175</v>
      </c>
      <c r="EH158" s="1">
        <v>24073.692137356</v>
      </c>
      <c r="EI158" s="1">
        <v>33808.179415033999</v>
      </c>
      <c r="EJ158" s="1">
        <v>29050.377183384298</v>
      </c>
      <c r="EK158" s="1">
        <v>20098.194458558301</v>
      </c>
      <c r="EL158" s="1">
        <v>21593.275329580199</v>
      </c>
      <c r="EM158" s="1">
        <v>18623.527214070698</v>
      </c>
      <c r="EN158" s="1">
        <v>24206.109671285001</v>
      </c>
      <c r="EO158" s="1">
        <v>26122.457780182202</v>
      </c>
      <c r="EP158" s="1">
        <v>27475.228065090301</v>
      </c>
      <c r="EQ158" s="1">
        <v>22288.560346536498</v>
      </c>
      <c r="ER158" s="1">
        <v>30360.325478576699</v>
      </c>
      <c r="ES158" s="1">
        <v>24062.930092410701</v>
      </c>
      <c r="ET158" s="1">
        <v>30129.683207510501</v>
      </c>
      <c r="EU158" s="1">
        <v>33543.402060663</v>
      </c>
      <c r="EV158" s="1">
        <v>29565.367150296399</v>
      </c>
      <c r="EW158" s="1">
        <v>17408.275958485101</v>
      </c>
      <c r="EX158" s="1">
        <v>19621.510721603201</v>
      </c>
      <c r="EY158" s="1">
        <v>16602.054512302399</v>
      </c>
      <c r="EZ158" s="1">
        <v>28506.399058741001</v>
      </c>
      <c r="FA158" s="1">
        <v>26923.513704332199</v>
      </c>
      <c r="FB158" s="1">
        <v>19148.305611078398</v>
      </c>
      <c r="FC158" s="1">
        <v>23482.060557369099</v>
      </c>
      <c r="FD158" s="1">
        <v>26032.056493675798</v>
      </c>
      <c r="FE158" s="1">
        <v>15447.590309777999</v>
      </c>
      <c r="FF158" s="1">
        <v>23654.495059215002</v>
      </c>
      <c r="FG158" s="1">
        <v>24971.220815229</v>
      </c>
      <c r="FH158" s="1">
        <v>24877.6927722605</v>
      </c>
      <c r="FI158" s="1">
        <v>29747.252042205098</v>
      </c>
      <c r="FJ158" s="1">
        <v>25705.735812413499</v>
      </c>
      <c r="FK158" s="1">
        <v>32704.661568713698</v>
      </c>
      <c r="FL158" s="1">
        <v>35482.0334357498</v>
      </c>
      <c r="FM158" s="1">
        <v>23860.373847665302</v>
      </c>
      <c r="FN158" s="1">
        <v>24374.946143052501</v>
      </c>
      <c r="FO158" s="1">
        <v>33341.810679656402</v>
      </c>
      <c r="FP158" s="1">
        <v>49647.963172914198</v>
      </c>
      <c r="FQ158" s="1">
        <v>23555.955766045299</v>
      </c>
      <c r="FR158" s="1">
        <v>22199.9343642932</v>
      </c>
      <c r="FS158" s="1">
        <v>28075.7022958874</v>
      </c>
      <c r="FT158" s="1">
        <v>29264.910537574298</v>
      </c>
      <c r="FU158" s="1">
        <v>21544.527615358798</v>
      </c>
      <c r="FV158" s="1">
        <v>32442.762094575799</v>
      </c>
      <c r="FW158" s="1">
        <v>27245.107046217501</v>
      </c>
      <c r="FX158" s="1">
        <v>28862.604046438599</v>
      </c>
      <c r="FY158" s="1">
        <v>21645.1029297276</v>
      </c>
      <c r="FZ158" s="1">
        <v>24725.5787522719</v>
      </c>
      <c r="GA158" s="1">
        <v>27146.697243626299</v>
      </c>
      <c r="GB158" s="1">
        <v>26350.161756984398</v>
      </c>
      <c r="GC158" s="1">
        <v>23669.1189055992</v>
      </c>
      <c r="GD158" s="1">
        <v>33432.841810661303</v>
      </c>
      <c r="GE158" s="1">
        <v>29845.810026879499</v>
      </c>
      <c r="GF158" s="1">
        <v>31198.113653543998</v>
      </c>
      <c r="GG158" s="1">
        <v>24060.738843788</v>
      </c>
      <c r="GH158" s="1">
        <v>28157.2869784791</v>
      </c>
      <c r="GI158" s="1">
        <v>21293.322094157498</v>
      </c>
      <c r="GJ158" s="1">
        <v>29161.811293798401</v>
      </c>
      <c r="GK158" s="1">
        <v>29307.7009805255</v>
      </c>
      <c r="GL158" s="1">
        <v>28506.697659777099</v>
      </c>
      <c r="GM158" s="1">
        <v>25218.616181301801</v>
      </c>
      <c r="GN158" s="1">
        <v>29899.690459494599</v>
      </c>
      <c r="GO158" s="1">
        <v>28115.305124023002</v>
      </c>
      <c r="GP158" s="1">
        <v>33864.891521725498</v>
      </c>
      <c r="GQ158" s="1">
        <v>40474.1107747809</v>
      </c>
      <c r="GR158" s="1">
        <v>37227.219698389003</v>
      </c>
      <c r="GS158" s="1">
        <v>23189.146775274701</v>
      </c>
      <c r="GT158" s="1">
        <v>23006.847443913601</v>
      </c>
      <c r="GU158" s="1">
        <v>31479.794176711301</v>
      </c>
      <c r="GV158" s="1">
        <v>23770.236304529601</v>
      </c>
      <c r="GW158" s="1">
        <v>37069.170576690398</v>
      </c>
      <c r="GX158" s="1">
        <v>23283.354565566198</v>
      </c>
      <c r="GY158" s="1">
        <v>41014.157323951898</v>
      </c>
      <c r="GZ158" s="1">
        <v>26358.7825351293</v>
      </c>
      <c r="HA158" s="1">
        <v>24048.665893239198</v>
      </c>
      <c r="HB158" s="1">
        <v>20993.307645313998</v>
      </c>
      <c r="HC158" s="1">
        <v>30048.101319025402</v>
      </c>
      <c r="HD158" s="1">
        <v>25846.5927986649</v>
      </c>
      <c r="HE158" s="1">
        <v>25327.734184041299</v>
      </c>
      <c r="HF158" s="1">
        <v>19752.345563333602</v>
      </c>
      <c r="HG158" s="1">
        <v>18376.8498937478</v>
      </c>
      <c r="HH158" s="1">
        <v>26582.551604421398</v>
      </c>
      <c r="HI158" s="1">
        <v>34740.619838522602</v>
      </c>
      <c r="HJ158" s="1">
        <v>31810.028776499599</v>
      </c>
      <c r="HK158" s="1">
        <v>23458.6355275362</v>
      </c>
      <c r="HL158" s="1">
        <v>24851.929522279501</v>
      </c>
      <c r="HM158" s="1">
        <v>30165.520545198298</v>
      </c>
      <c r="HN158" s="1">
        <v>32076.0814812137</v>
      </c>
      <c r="HO158" s="1">
        <v>21509.363982708801</v>
      </c>
      <c r="HP158" s="1">
        <v>27038.0727624592</v>
      </c>
      <c r="HQ158" s="1">
        <v>29189.288068448201</v>
      </c>
      <c r="HR158" s="1">
        <v>19243.444896286699</v>
      </c>
      <c r="HS158" s="1">
        <v>20479.870742597101</v>
      </c>
      <c r="HT158" s="1">
        <v>24422.772382363699</v>
      </c>
      <c r="HU158" s="1">
        <v>25171.429964258099</v>
      </c>
      <c r="HV158" s="1">
        <v>19525.410596459598</v>
      </c>
      <c r="HW158" s="1">
        <v>28421.5984670205</v>
      </c>
      <c r="HX158" s="1">
        <v>29505.675912786199</v>
      </c>
      <c r="HY158" s="1">
        <v>47778.239582555703</v>
      </c>
      <c r="HZ158" s="1">
        <v>27636.571957605</v>
      </c>
      <c r="IA158" s="1">
        <v>31588.9867593653</v>
      </c>
      <c r="IB158" s="1">
        <v>24839.894040306801</v>
      </c>
      <c r="IC158" s="1">
        <v>20466.9046208769</v>
      </c>
      <c r="ID158" s="1">
        <v>26313.569067544198</v>
      </c>
      <c r="IE158" s="1">
        <v>26867.9157523258</v>
      </c>
      <c r="IF158" s="1">
        <v>21906.386504706901</v>
      </c>
      <c r="IG158" s="1">
        <v>26135.831141082501</v>
      </c>
      <c r="IH158" s="1">
        <v>21850.605477377401</v>
      </c>
      <c r="II158" s="1">
        <v>26863.488241484702</v>
      </c>
    </row>
    <row r="159" spans="1:243" x14ac:dyDescent="0.25">
      <c r="A159" s="1" t="s">
        <v>1791</v>
      </c>
      <c r="B159" s="4" t="s">
        <v>719</v>
      </c>
      <c r="C159" s="4" t="s">
        <v>720</v>
      </c>
      <c r="D159" s="1">
        <v>264470.23740040901</v>
      </c>
      <c r="E159" s="1">
        <v>495568.84101558197</v>
      </c>
      <c r="F159" s="1">
        <v>166180.58078865701</v>
      </c>
      <c r="G159" s="1">
        <v>333651.88279149198</v>
      </c>
      <c r="H159" s="1">
        <v>326841.43873672897</v>
      </c>
      <c r="I159" s="1">
        <v>226767.28072943201</v>
      </c>
      <c r="J159" s="1">
        <v>1054610.3532283399</v>
      </c>
      <c r="K159" s="1">
        <v>170269.07033831201</v>
      </c>
      <c r="L159" s="1">
        <v>382663.78351081599</v>
      </c>
      <c r="M159" s="1">
        <v>686390.17353609705</v>
      </c>
      <c r="N159" s="1">
        <v>259288.796144653</v>
      </c>
      <c r="O159" s="1">
        <v>1192232.9772646199</v>
      </c>
      <c r="P159" s="1">
        <v>299146.91416316899</v>
      </c>
      <c r="Q159" s="1">
        <v>779256.51886234502</v>
      </c>
      <c r="R159" s="1">
        <v>366881.08259685501</v>
      </c>
      <c r="S159" s="1">
        <v>243377.18466051001</v>
      </c>
      <c r="T159" s="1">
        <v>796273.91700311599</v>
      </c>
      <c r="U159" s="1">
        <v>481485.28029810003</v>
      </c>
      <c r="V159" s="1">
        <v>574556.58532753005</v>
      </c>
      <c r="W159" s="1">
        <v>182850.67538195301</v>
      </c>
      <c r="X159" s="1">
        <v>459146.79926861002</v>
      </c>
      <c r="Y159" s="1">
        <v>431690.59182210901</v>
      </c>
      <c r="Z159" s="1">
        <v>245715.837759883</v>
      </c>
      <c r="AA159" s="1">
        <v>816833.77994594804</v>
      </c>
      <c r="AB159" s="1">
        <v>365139.80835647503</v>
      </c>
      <c r="AC159" s="1">
        <v>395453.00580667797</v>
      </c>
      <c r="AD159" s="1">
        <v>450067.33011705999</v>
      </c>
      <c r="AE159" s="1">
        <v>134168.20638957201</v>
      </c>
      <c r="AF159" s="1">
        <v>592484.43548395403</v>
      </c>
      <c r="AG159" s="1">
        <v>592967.43405224802</v>
      </c>
      <c r="AH159" s="1">
        <v>232278.36142642301</v>
      </c>
      <c r="AI159" s="1">
        <v>672834.05026896705</v>
      </c>
      <c r="AJ159" s="1">
        <v>779775.99802529695</v>
      </c>
      <c r="AK159" s="1">
        <v>298747.43395712198</v>
      </c>
      <c r="AL159" s="1">
        <v>556578.153550938</v>
      </c>
      <c r="AM159" s="1">
        <v>228439.705608736</v>
      </c>
      <c r="AN159" s="1">
        <v>209729.61557393399</v>
      </c>
      <c r="AO159" s="1">
        <v>296696.64564125502</v>
      </c>
      <c r="AP159" s="1">
        <v>324794.01591369603</v>
      </c>
      <c r="AQ159" s="1">
        <v>184229.51990359701</v>
      </c>
      <c r="AR159" s="1">
        <v>303700.44377564098</v>
      </c>
      <c r="AS159" s="1">
        <v>657396.98434049299</v>
      </c>
      <c r="AT159" s="1">
        <v>1062930.9243568301</v>
      </c>
      <c r="AU159" s="1">
        <v>1795042.0431975001</v>
      </c>
      <c r="AV159" s="1">
        <v>371370.04822895001</v>
      </c>
      <c r="AW159" s="1">
        <v>285567.85467616899</v>
      </c>
      <c r="AX159" s="1">
        <v>175884.60611730101</v>
      </c>
      <c r="AY159" s="1">
        <v>618229.79266173602</v>
      </c>
      <c r="AZ159" s="1">
        <v>918108.21922806802</v>
      </c>
      <c r="BA159" s="1">
        <v>275883.75822345802</v>
      </c>
      <c r="BB159" s="1">
        <v>198534.68523909801</v>
      </c>
      <c r="BC159" s="1">
        <v>539850.30383151199</v>
      </c>
      <c r="BD159" s="1">
        <v>286670.38884135598</v>
      </c>
      <c r="BE159" s="1">
        <v>442206.91556444601</v>
      </c>
      <c r="BF159" s="1">
        <v>384382.76362390502</v>
      </c>
      <c r="BG159" s="1">
        <v>93702.168900360193</v>
      </c>
      <c r="BH159" s="1">
        <v>211863.57063104899</v>
      </c>
      <c r="BI159" s="1">
        <v>235888.026272527</v>
      </c>
      <c r="BJ159" s="1">
        <v>551073.64520290296</v>
      </c>
      <c r="BK159" s="1">
        <v>375397.78394669999</v>
      </c>
      <c r="BL159" s="1">
        <v>485670.60623202502</v>
      </c>
      <c r="BM159" s="1">
        <v>355338.47061255702</v>
      </c>
      <c r="BN159" s="1">
        <v>399299.10147956299</v>
      </c>
      <c r="BO159" s="1">
        <v>318152.74573852302</v>
      </c>
      <c r="BP159" s="1">
        <v>154659.585884122</v>
      </c>
      <c r="BQ159" s="1">
        <v>320935.68945199298</v>
      </c>
      <c r="BR159" s="1">
        <v>416698.15536705102</v>
      </c>
      <c r="BS159" s="1">
        <v>325702.16556078102</v>
      </c>
      <c r="BT159" s="1">
        <v>1020750.34369475</v>
      </c>
      <c r="BU159" s="1">
        <v>265286.93008155201</v>
      </c>
      <c r="BV159" s="1">
        <v>396815.81646645803</v>
      </c>
      <c r="BW159" s="1">
        <v>298096.52471327002</v>
      </c>
      <c r="BX159" s="1">
        <v>967083.07502029301</v>
      </c>
      <c r="BY159" s="1">
        <v>185984.12880058901</v>
      </c>
      <c r="BZ159" s="1">
        <v>441640.48305296502</v>
      </c>
      <c r="CA159" s="1">
        <v>311779.12547749799</v>
      </c>
      <c r="CB159" s="1">
        <v>265906.76084302203</v>
      </c>
      <c r="CC159" s="1">
        <v>422024.98063144903</v>
      </c>
      <c r="CD159" s="1">
        <v>376694.28889812197</v>
      </c>
      <c r="CE159" s="1">
        <v>281872.94060216798</v>
      </c>
      <c r="CF159" s="1">
        <v>249957.595055479</v>
      </c>
      <c r="CG159" s="1">
        <v>409710.060828135</v>
      </c>
      <c r="CH159" s="1">
        <v>237025.90679003799</v>
      </c>
      <c r="CI159" s="1">
        <v>515865.80269366899</v>
      </c>
      <c r="CJ159" s="1">
        <v>174325.64768445</v>
      </c>
      <c r="CK159" s="1">
        <v>259867.782331536</v>
      </c>
      <c r="CL159" s="1">
        <v>228915.62769162</v>
      </c>
      <c r="CM159" s="1">
        <v>432462.247540707</v>
      </c>
      <c r="CN159" s="1">
        <v>236128.81260850199</v>
      </c>
      <c r="CO159" s="1">
        <v>300205.77971128898</v>
      </c>
      <c r="CP159" s="1">
        <v>677604.40404821595</v>
      </c>
      <c r="CQ159" s="1">
        <v>252654.95007238301</v>
      </c>
      <c r="CR159" s="1">
        <v>367073.67597236601</v>
      </c>
      <c r="CS159" s="1">
        <v>795819.27056383598</v>
      </c>
      <c r="CT159" s="1">
        <v>179182.49719088801</v>
      </c>
      <c r="CU159" s="1">
        <v>208335.05239501901</v>
      </c>
      <c r="CV159" s="1">
        <v>449136.73590230697</v>
      </c>
      <c r="CW159" s="1">
        <v>569125.93759364798</v>
      </c>
      <c r="CX159" s="1">
        <v>405378.73585232702</v>
      </c>
      <c r="CY159" s="1">
        <v>169127.077502865</v>
      </c>
      <c r="CZ159" s="1">
        <v>423480.84423539002</v>
      </c>
      <c r="DA159" s="1">
        <v>269121.11694304203</v>
      </c>
      <c r="DB159" s="1">
        <v>309289.14277915697</v>
      </c>
      <c r="DC159" s="1">
        <v>370832.121394463</v>
      </c>
      <c r="DD159" s="1">
        <v>559935.28085680096</v>
      </c>
      <c r="DE159" s="1">
        <v>912665.59195590497</v>
      </c>
      <c r="DF159" s="1">
        <v>243472.10354955099</v>
      </c>
      <c r="DG159" s="1">
        <v>157779.20476317601</v>
      </c>
      <c r="DH159" s="1">
        <v>216006.01428274199</v>
      </c>
      <c r="DI159" s="1">
        <v>350750.27153784299</v>
      </c>
      <c r="DJ159" s="1">
        <v>318006.781898182</v>
      </c>
      <c r="DK159" s="1">
        <v>193536.36577627301</v>
      </c>
      <c r="DL159" s="1">
        <v>566789.29909134202</v>
      </c>
      <c r="DM159" s="1">
        <v>209521.55554413999</v>
      </c>
      <c r="DN159" s="1">
        <v>593982.60842197901</v>
      </c>
      <c r="DO159" s="1">
        <v>296615.18317953701</v>
      </c>
      <c r="DP159" s="1">
        <v>503156.50884737697</v>
      </c>
      <c r="DQ159" s="1">
        <v>801351.444028395</v>
      </c>
      <c r="DR159" s="1">
        <v>463526.116575211</v>
      </c>
      <c r="DS159" s="1">
        <v>3816712.0015561301</v>
      </c>
      <c r="DT159" s="1">
        <v>136704.58390439901</v>
      </c>
      <c r="DU159" s="1">
        <v>421783.33756209997</v>
      </c>
      <c r="DV159" s="1">
        <v>273541.97402543301</v>
      </c>
      <c r="DW159" s="1">
        <v>301036.04444577597</v>
      </c>
      <c r="DX159" s="1">
        <v>426705.20379825099</v>
      </c>
      <c r="DY159" s="1">
        <v>519155.82435524598</v>
      </c>
      <c r="DZ159" s="1">
        <v>466803.89733735903</v>
      </c>
      <c r="EA159" s="1">
        <v>217749.44263731601</v>
      </c>
      <c r="EB159" s="1">
        <v>323162.31280988001</v>
      </c>
      <c r="EC159" s="1">
        <v>437268.51084347098</v>
      </c>
      <c r="ED159" s="1">
        <v>669489.27648274798</v>
      </c>
      <c r="EE159" s="1">
        <v>243356.92250645501</v>
      </c>
      <c r="EF159" s="1">
        <v>159424.63832541401</v>
      </c>
      <c r="EG159" s="1">
        <v>590659.73162698001</v>
      </c>
      <c r="EH159" s="1">
        <v>448717.77998630999</v>
      </c>
      <c r="EI159" s="1">
        <v>969856.03868154995</v>
      </c>
      <c r="EJ159" s="1">
        <v>388563.78060555703</v>
      </c>
      <c r="EK159" s="1">
        <v>235830.115187875</v>
      </c>
      <c r="EL159" s="1">
        <v>250680.24755163101</v>
      </c>
      <c r="EM159" s="1">
        <v>302114.21107704</v>
      </c>
      <c r="EN159" s="1">
        <v>1449647.8754219499</v>
      </c>
      <c r="EO159" s="1">
        <v>626334.45808038604</v>
      </c>
      <c r="EP159" s="1">
        <v>702456.70237485401</v>
      </c>
      <c r="EQ159" s="1">
        <v>385615.56056572002</v>
      </c>
      <c r="ER159" s="1">
        <v>687666.94110236003</v>
      </c>
      <c r="ES159" s="1">
        <v>984769.23602137796</v>
      </c>
      <c r="ET159" s="1">
        <v>691980.52546856203</v>
      </c>
      <c r="EU159" s="1">
        <v>329466.61301076401</v>
      </c>
      <c r="EV159" s="1">
        <v>596970.75130240305</v>
      </c>
      <c r="EW159" s="1">
        <v>380064.06664878101</v>
      </c>
      <c r="EX159" s="1">
        <v>316387.18069120799</v>
      </c>
      <c r="EY159" s="1">
        <v>390215.21568911697</v>
      </c>
      <c r="EZ159" s="1">
        <v>383593.66931450798</v>
      </c>
      <c r="FA159" s="1">
        <v>386713.587611961</v>
      </c>
      <c r="FB159" s="1">
        <v>236805.90487330599</v>
      </c>
      <c r="FC159" s="1">
        <v>247294.90821114701</v>
      </c>
      <c r="FD159" s="1">
        <v>710666.25971678004</v>
      </c>
      <c r="FE159" s="1">
        <v>280891.71376251301</v>
      </c>
      <c r="FF159" s="1">
        <v>179369.12785950801</v>
      </c>
      <c r="FG159" s="1">
        <v>312284.88822427299</v>
      </c>
      <c r="FH159" s="1">
        <v>425895.50713310298</v>
      </c>
      <c r="FI159" s="1">
        <v>565563.57902531896</v>
      </c>
      <c r="FJ159" s="1">
        <v>955795.30497335899</v>
      </c>
      <c r="FK159" s="1">
        <v>424467.78574825899</v>
      </c>
      <c r="FL159" s="1">
        <v>416486.86995525903</v>
      </c>
      <c r="FM159" s="1">
        <v>591075.98071406502</v>
      </c>
      <c r="FN159" s="1">
        <v>470190.90763582097</v>
      </c>
      <c r="FO159" s="1">
        <v>319901.96474499401</v>
      </c>
      <c r="FP159" s="1">
        <v>393757.98786134901</v>
      </c>
      <c r="FQ159" s="1">
        <v>254450.36764802801</v>
      </c>
      <c r="FR159" s="1">
        <v>440377.23358097702</v>
      </c>
      <c r="FS159" s="1">
        <v>416971.29027721798</v>
      </c>
      <c r="FT159" s="1">
        <v>236609.385294423</v>
      </c>
      <c r="FU159" s="1">
        <v>488594.56574681803</v>
      </c>
      <c r="FV159" s="1">
        <v>794670.30261713895</v>
      </c>
      <c r="FW159" s="1">
        <v>248092.30597089999</v>
      </c>
      <c r="FX159" s="1">
        <v>462171.90331338998</v>
      </c>
      <c r="FY159" s="1">
        <v>501904.46742715698</v>
      </c>
      <c r="FZ159" s="1">
        <v>366508.53101288498</v>
      </c>
      <c r="GA159" s="1">
        <v>437856.88478891802</v>
      </c>
      <c r="GB159" s="1">
        <v>528457.18808313599</v>
      </c>
      <c r="GC159" s="1">
        <v>371746.61075397499</v>
      </c>
      <c r="GD159" s="1">
        <v>1106426.6344822601</v>
      </c>
      <c r="GE159" s="1">
        <v>234231.48629728201</v>
      </c>
      <c r="GF159" s="1">
        <v>346720.55319300003</v>
      </c>
      <c r="GG159" s="1">
        <v>361407.67626814998</v>
      </c>
      <c r="GH159" s="1">
        <v>251507.95612742199</v>
      </c>
      <c r="GI159" s="1">
        <v>404602.88307597599</v>
      </c>
      <c r="GJ159" s="1">
        <v>566386.03351307497</v>
      </c>
      <c r="GK159" s="1">
        <v>395502.72788542003</v>
      </c>
      <c r="GL159" s="1">
        <v>185922.37475883999</v>
      </c>
      <c r="GM159" s="1">
        <v>336065.54340652499</v>
      </c>
      <c r="GN159" s="1">
        <v>181934.73516960099</v>
      </c>
      <c r="GO159" s="1">
        <v>403528.72394173598</v>
      </c>
      <c r="GP159" s="1">
        <v>470930.958997907</v>
      </c>
      <c r="GQ159" s="1">
        <v>4939882.3471563496</v>
      </c>
      <c r="GR159" s="1">
        <v>905896.12169683899</v>
      </c>
      <c r="GS159" s="1">
        <v>482787.96238401998</v>
      </c>
      <c r="GT159" s="1">
        <v>179067.94916531901</v>
      </c>
      <c r="GU159" s="1">
        <v>535415.97196041001</v>
      </c>
      <c r="GV159" s="1">
        <v>260297.594952096</v>
      </c>
      <c r="GW159" s="1">
        <v>796354.54876844701</v>
      </c>
      <c r="GX159" s="1">
        <v>198943.49586771199</v>
      </c>
      <c r="GY159" s="1">
        <v>4123152.6788183101</v>
      </c>
      <c r="GZ159" s="1">
        <v>385714.82419489702</v>
      </c>
      <c r="HA159" s="1">
        <v>218294.576803276</v>
      </c>
      <c r="HB159" s="1">
        <v>313142.98330140603</v>
      </c>
      <c r="HC159" s="1">
        <v>174255.14027751499</v>
      </c>
      <c r="HD159" s="1">
        <v>124982.78060742099</v>
      </c>
      <c r="HE159" s="1">
        <v>162451.88344946699</v>
      </c>
      <c r="HF159" s="1">
        <v>492893.79772084497</v>
      </c>
      <c r="HG159" s="1">
        <v>449027.946084077</v>
      </c>
      <c r="HH159" s="1">
        <v>611972.837121238</v>
      </c>
      <c r="HI159" s="1">
        <v>952750.119324342</v>
      </c>
      <c r="HJ159" s="1">
        <v>295640.74476421298</v>
      </c>
      <c r="HK159" s="1">
        <v>283909.46203509602</v>
      </c>
      <c r="HL159" s="1">
        <v>347589.36018713203</v>
      </c>
      <c r="HM159" s="1">
        <v>627406.77109430195</v>
      </c>
      <c r="HN159" s="1">
        <v>478157.60089146299</v>
      </c>
      <c r="HO159" s="1">
        <v>240373.15663357699</v>
      </c>
      <c r="HP159" s="1">
        <v>198186.71436069001</v>
      </c>
      <c r="HQ159" s="1">
        <v>581906.56177733303</v>
      </c>
      <c r="HR159" s="1">
        <v>149865.60610446901</v>
      </c>
      <c r="HS159" s="1">
        <v>194061.20511712</v>
      </c>
      <c r="HT159" s="1">
        <v>249461.388977314</v>
      </c>
      <c r="HU159" s="1">
        <v>223607.63411029999</v>
      </c>
      <c r="HV159" s="1">
        <v>223272.26617691401</v>
      </c>
      <c r="HW159" s="1">
        <v>286516.49854355102</v>
      </c>
      <c r="HX159" s="1">
        <v>190578.37913756</v>
      </c>
      <c r="HY159" s="1">
        <v>348511.61923923099</v>
      </c>
      <c r="HZ159" s="1">
        <v>268179.23897742201</v>
      </c>
      <c r="IA159" s="1">
        <v>716037.99100466399</v>
      </c>
      <c r="IB159" s="1">
        <v>294201.63651858497</v>
      </c>
      <c r="IC159" s="1">
        <v>401723.90126473602</v>
      </c>
      <c r="ID159" s="1">
        <v>313802.79584676598</v>
      </c>
      <c r="IE159" s="1">
        <v>290144.19370346802</v>
      </c>
      <c r="IF159" s="1">
        <v>159350.32946305099</v>
      </c>
      <c r="IG159" s="1">
        <v>469312.57502258499</v>
      </c>
      <c r="IH159" s="1">
        <v>159160.560309136</v>
      </c>
      <c r="II159" s="1">
        <v>1183244.2637269101</v>
      </c>
    </row>
    <row r="160" spans="1:243" x14ac:dyDescent="0.25">
      <c r="A160" s="1" t="s">
        <v>1792</v>
      </c>
      <c r="B160" s="4" t="s">
        <v>724</v>
      </c>
      <c r="C160" s="4" t="s">
        <v>725</v>
      </c>
      <c r="D160" s="1">
        <v>47898023.967145897</v>
      </c>
      <c r="E160" s="1">
        <v>57103298.439927198</v>
      </c>
      <c r="F160" s="1">
        <v>28599080.104430899</v>
      </c>
      <c r="G160" s="1">
        <v>66520974.915332399</v>
      </c>
      <c r="H160" s="1">
        <v>172559501.72940499</v>
      </c>
      <c r="I160" s="1">
        <v>108774512.326921</v>
      </c>
      <c r="J160" s="1">
        <v>160368246.53833401</v>
      </c>
      <c r="K160" s="1">
        <v>43151433.922065198</v>
      </c>
      <c r="L160" s="1">
        <v>49275030.377215602</v>
      </c>
      <c r="M160" s="1">
        <v>44635060.489540599</v>
      </c>
      <c r="N160" s="1">
        <v>58514112.970332801</v>
      </c>
      <c r="O160" s="1">
        <v>108289406.97627801</v>
      </c>
      <c r="P160" s="1">
        <v>41186454.076516896</v>
      </c>
      <c r="Q160" s="1">
        <v>84866405.746393099</v>
      </c>
      <c r="R160" s="1">
        <v>57825978.160857297</v>
      </c>
      <c r="S160" s="1">
        <v>32671301.178161498</v>
      </c>
      <c r="T160" s="1">
        <v>82547510.616481796</v>
      </c>
      <c r="U160" s="1">
        <v>51038581.920457602</v>
      </c>
      <c r="V160" s="1">
        <v>75147723.6620197</v>
      </c>
      <c r="W160" s="1">
        <v>21801564.035243399</v>
      </c>
      <c r="X160" s="1">
        <v>94697348.659846902</v>
      </c>
      <c r="Y160" s="1">
        <v>38865188.069458701</v>
      </c>
      <c r="Z160" s="1">
        <v>50734707.395484298</v>
      </c>
      <c r="AA160" s="1">
        <v>91977699.719837993</v>
      </c>
      <c r="AB160" s="1">
        <v>60514244.6592988</v>
      </c>
      <c r="AC160" s="1">
        <v>62587085.4477911</v>
      </c>
      <c r="AD160" s="1">
        <v>49125562.135248199</v>
      </c>
      <c r="AE160" s="1">
        <v>33106364.252188399</v>
      </c>
      <c r="AF160" s="1">
        <v>65999426.471301198</v>
      </c>
      <c r="AG160" s="1">
        <v>82528580.406327605</v>
      </c>
      <c r="AH160" s="1">
        <v>38592107.810934499</v>
      </c>
      <c r="AI160" s="1">
        <v>100594688.15744799</v>
      </c>
      <c r="AJ160" s="1">
        <v>51095133.470492102</v>
      </c>
      <c r="AK160" s="1">
        <v>39534080.711638398</v>
      </c>
      <c r="AL160" s="1">
        <v>56993722.039688103</v>
      </c>
      <c r="AM160" s="1">
        <v>51538952.5715167</v>
      </c>
      <c r="AN160" s="1">
        <v>46090495.035176702</v>
      </c>
      <c r="AO160" s="1">
        <v>56526561.571254402</v>
      </c>
      <c r="AP160" s="1">
        <v>46512102.908654101</v>
      </c>
      <c r="AQ160" s="1">
        <v>35759260.878442898</v>
      </c>
      <c r="AR160" s="1">
        <v>73794690.541446805</v>
      </c>
      <c r="AS160" s="1">
        <v>88132583.297632203</v>
      </c>
      <c r="AT160" s="1">
        <v>92749538.2295973</v>
      </c>
      <c r="AU160" s="1">
        <v>155870003.67410499</v>
      </c>
      <c r="AV160" s="1">
        <v>70421979.273388997</v>
      </c>
      <c r="AW160" s="1">
        <v>47408856.5583487</v>
      </c>
      <c r="AX160" s="1">
        <v>57993651.998879299</v>
      </c>
      <c r="AY160" s="1">
        <v>68451408.942517295</v>
      </c>
      <c r="AZ160" s="1">
        <v>78743963.895847797</v>
      </c>
      <c r="BA160" s="1">
        <v>36983557.609381303</v>
      </c>
      <c r="BB160" s="1">
        <v>35154029.141493201</v>
      </c>
      <c r="BC160" s="1">
        <v>58103780.1265921</v>
      </c>
      <c r="BD160" s="1">
        <v>55766335.974520303</v>
      </c>
      <c r="BE160" s="1">
        <v>80417155.628182903</v>
      </c>
      <c r="BF160" s="1">
        <v>54754522.597346798</v>
      </c>
      <c r="BG160" s="1">
        <v>29361918.911659501</v>
      </c>
      <c r="BH160" s="1">
        <v>43396990.5701297</v>
      </c>
      <c r="BI160" s="1">
        <v>53852625.727986798</v>
      </c>
      <c r="BJ160" s="1">
        <v>80450542.5577638</v>
      </c>
      <c r="BK160" s="1">
        <v>52569279.341552898</v>
      </c>
      <c r="BL160" s="1">
        <v>55782357.290389001</v>
      </c>
      <c r="BM160" s="1">
        <v>149956895.561387</v>
      </c>
      <c r="BN160" s="1">
        <v>70449990.324286595</v>
      </c>
      <c r="BO160" s="1">
        <v>45666471.8956514</v>
      </c>
      <c r="BP160" s="1">
        <v>25057882.341614399</v>
      </c>
      <c r="BQ160" s="1">
        <v>68166018.374660194</v>
      </c>
      <c r="BR160" s="1">
        <v>73635787.495446399</v>
      </c>
      <c r="BS160" s="1">
        <v>41911301.611280002</v>
      </c>
      <c r="BT160" s="1">
        <v>85570670.703602403</v>
      </c>
      <c r="BU160" s="1">
        <v>45567097.789591998</v>
      </c>
      <c r="BV160" s="1">
        <v>73025393.469362304</v>
      </c>
      <c r="BW160" s="1">
        <v>54195947.3911964</v>
      </c>
      <c r="BX160" s="1">
        <v>99503777.637148097</v>
      </c>
      <c r="BY160" s="1">
        <v>30568160.3747265</v>
      </c>
      <c r="BZ160" s="1">
        <v>48845131.115767799</v>
      </c>
      <c r="CA160" s="1">
        <v>80930187.488446593</v>
      </c>
      <c r="CB160" s="1">
        <v>70121353.055694297</v>
      </c>
      <c r="CC160" s="1">
        <v>52390136.535198301</v>
      </c>
      <c r="CD160" s="1">
        <v>42492178.854054503</v>
      </c>
      <c r="CE160" s="1">
        <v>64338375.439359501</v>
      </c>
      <c r="CF160" s="1">
        <v>34800326.249359399</v>
      </c>
      <c r="CG160" s="1">
        <v>63820096.701733403</v>
      </c>
      <c r="CH160" s="1">
        <v>50451865.014183797</v>
      </c>
      <c r="CI160" s="1">
        <v>102418932.440176</v>
      </c>
      <c r="CJ160" s="1">
        <v>37303833.661990799</v>
      </c>
      <c r="CK160" s="1">
        <v>40273829.144281499</v>
      </c>
      <c r="CL160" s="1">
        <v>62020226.698514797</v>
      </c>
      <c r="CM160" s="1">
        <v>76992593.140264407</v>
      </c>
      <c r="CN160" s="1">
        <v>47418938.121880002</v>
      </c>
      <c r="CO160" s="1">
        <v>59413927.347314902</v>
      </c>
      <c r="CP160" s="1">
        <v>143889106.81542999</v>
      </c>
      <c r="CQ160" s="1">
        <v>42133270.4119002</v>
      </c>
      <c r="CR160" s="1">
        <v>64763453.068294503</v>
      </c>
      <c r="CS160" s="1">
        <v>174695175.060913</v>
      </c>
      <c r="CT160" s="1">
        <v>57968162.507639199</v>
      </c>
      <c r="CU160" s="1">
        <v>47637346.440497898</v>
      </c>
      <c r="CV160" s="1">
        <v>59011120.801625602</v>
      </c>
      <c r="CW160" s="1">
        <v>61031541.124357902</v>
      </c>
      <c r="CX160" s="1">
        <v>65744367.605325297</v>
      </c>
      <c r="CY160" s="1">
        <v>36606248.6951285</v>
      </c>
      <c r="CZ160" s="1">
        <v>38846312.805422403</v>
      </c>
      <c r="DA160" s="1">
        <v>39269946.721484996</v>
      </c>
      <c r="DB160" s="1">
        <v>138493820.63898501</v>
      </c>
      <c r="DC160" s="1">
        <v>35833681.962739304</v>
      </c>
      <c r="DD160" s="1">
        <v>168102609.26980701</v>
      </c>
      <c r="DE160" s="1">
        <v>207154987.116743</v>
      </c>
      <c r="DF160" s="1">
        <v>67061269.475507401</v>
      </c>
      <c r="DG160" s="1">
        <v>38334856.604054198</v>
      </c>
      <c r="DH160" s="1">
        <v>33765648.515255198</v>
      </c>
      <c r="DI160" s="1">
        <v>43821566.320270397</v>
      </c>
      <c r="DJ160" s="1">
        <v>65610974.997698598</v>
      </c>
      <c r="DK160" s="1">
        <v>37422937.449881002</v>
      </c>
      <c r="DL160" s="1">
        <v>76038347.900150299</v>
      </c>
      <c r="DM160" s="1">
        <v>72470888.247954398</v>
      </c>
      <c r="DN160" s="1">
        <v>192842569.356812</v>
      </c>
      <c r="DO160" s="1">
        <v>39418039.485256299</v>
      </c>
      <c r="DP160" s="1">
        <v>71170469.064988196</v>
      </c>
      <c r="DQ160" s="1">
        <v>95187394.651115596</v>
      </c>
      <c r="DR160" s="1">
        <v>42414781.046489097</v>
      </c>
      <c r="DS160" s="1">
        <v>213834357.94101</v>
      </c>
      <c r="DT160" s="1">
        <v>38925061.071868099</v>
      </c>
      <c r="DU160" s="1">
        <v>73751904.033364907</v>
      </c>
      <c r="DV160" s="1">
        <v>70559084.969794303</v>
      </c>
      <c r="DW160" s="1">
        <v>106221702.062488</v>
      </c>
      <c r="DX160" s="1">
        <v>77245438.894979596</v>
      </c>
      <c r="DY160" s="1">
        <v>74756910.070706293</v>
      </c>
      <c r="DZ160" s="1">
        <v>75986059.144915193</v>
      </c>
      <c r="EA160" s="1">
        <v>32640678.111049701</v>
      </c>
      <c r="EB160" s="1">
        <v>67112581.377581701</v>
      </c>
      <c r="EC160" s="1">
        <v>110243628.69115099</v>
      </c>
      <c r="ED160" s="1">
        <v>81302934.162984103</v>
      </c>
      <c r="EE160" s="1">
        <v>45920837.914607398</v>
      </c>
      <c r="EF160" s="1">
        <v>25226024.203559902</v>
      </c>
      <c r="EG160" s="1">
        <v>78793374.865353897</v>
      </c>
      <c r="EH160" s="1">
        <v>38085110.863725401</v>
      </c>
      <c r="EI160" s="1">
        <v>212802369.54861301</v>
      </c>
      <c r="EJ160" s="1">
        <v>59068945.689193398</v>
      </c>
      <c r="EK160" s="1">
        <v>51605770.203262702</v>
      </c>
      <c r="EL160" s="1">
        <v>38879300.926972397</v>
      </c>
      <c r="EM160" s="1">
        <v>122095228.220414</v>
      </c>
      <c r="EN160" s="1">
        <v>109992192.61654601</v>
      </c>
      <c r="EO160" s="1">
        <v>45200909.263789698</v>
      </c>
      <c r="EP160" s="1">
        <v>117746757.215275</v>
      </c>
      <c r="EQ160" s="1">
        <v>48212284.485300101</v>
      </c>
      <c r="ER160" s="1">
        <v>110126304.85356399</v>
      </c>
      <c r="ES160" s="1">
        <v>76125996.841828898</v>
      </c>
      <c r="ET160" s="1">
        <v>204978748.35362399</v>
      </c>
      <c r="EU160" s="1">
        <v>58026682.2531882</v>
      </c>
      <c r="EV160" s="1">
        <v>88952176.440538093</v>
      </c>
      <c r="EW160" s="1">
        <v>49991746.327699997</v>
      </c>
      <c r="EX160" s="1">
        <v>60825636.867484801</v>
      </c>
      <c r="EY160" s="1">
        <v>45457493.885655001</v>
      </c>
      <c r="EZ160" s="1">
        <v>54950460.668361202</v>
      </c>
      <c r="FA160" s="1">
        <v>54655745.761386096</v>
      </c>
      <c r="FB160" s="1">
        <v>41722160.677323103</v>
      </c>
      <c r="FC160" s="1">
        <v>42363021.112192199</v>
      </c>
      <c r="FD160" s="1">
        <v>60075102.490941599</v>
      </c>
      <c r="FE160" s="1">
        <v>42073884.032421902</v>
      </c>
      <c r="FF160" s="1">
        <v>36300393.322174303</v>
      </c>
      <c r="FG160" s="1">
        <v>37869323.773079298</v>
      </c>
      <c r="FH160" s="1">
        <v>81961021.011517093</v>
      </c>
      <c r="FI160" s="1">
        <v>173027528.26192099</v>
      </c>
      <c r="FJ160" s="1">
        <v>99696880.521590501</v>
      </c>
      <c r="FK160" s="1">
        <v>40655760.332708098</v>
      </c>
      <c r="FL160" s="1">
        <v>72979512.394943997</v>
      </c>
      <c r="FM160" s="1">
        <v>124704874.94215301</v>
      </c>
      <c r="FN160" s="1">
        <v>51373533.164204597</v>
      </c>
      <c r="FO160" s="1">
        <v>51941927.210664399</v>
      </c>
      <c r="FP160" s="1">
        <v>130829685.42273299</v>
      </c>
      <c r="FQ160" s="1">
        <v>41899604.384807698</v>
      </c>
      <c r="FR160" s="1">
        <v>73193425.132667303</v>
      </c>
      <c r="FS160" s="1">
        <v>55225136.707803898</v>
      </c>
      <c r="FT160" s="1">
        <v>39475040.544999897</v>
      </c>
      <c r="FU160" s="1">
        <v>58756163.375770397</v>
      </c>
      <c r="FV160" s="1">
        <v>212039721.08120301</v>
      </c>
      <c r="FW160" s="1">
        <v>53906519.024513297</v>
      </c>
      <c r="FX160" s="1">
        <v>54453035.219159797</v>
      </c>
      <c r="FY160" s="1">
        <v>44890127.115553997</v>
      </c>
      <c r="FZ160" s="1">
        <v>44901803.830645896</v>
      </c>
      <c r="GA160" s="1">
        <v>57467738.2273563</v>
      </c>
      <c r="GB160" s="1">
        <v>53340922.531602703</v>
      </c>
      <c r="GC160" s="1">
        <v>50652050.959134303</v>
      </c>
      <c r="GD160" s="1">
        <v>223697850.931835</v>
      </c>
      <c r="GE160" s="1">
        <v>69272509.023335099</v>
      </c>
      <c r="GF160" s="1">
        <v>47024257.6424741</v>
      </c>
      <c r="GG160" s="1">
        <v>80882050.804000303</v>
      </c>
      <c r="GH160" s="1">
        <v>37393565.731322899</v>
      </c>
      <c r="GI160" s="1">
        <v>63191238.886302203</v>
      </c>
      <c r="GJ160" s="1">
        <v>72800790.8743193</v>
      </c>
      <c r="GK160" s="1">
        <v>50004833.278750896</v>
      </c>
      <c r="GL160" s="1">
        <v>44554799.473098502</v>
      </c>
      <c r="GM160" s="1">
        <v>41471271.097327098</v>
      </c>
      <c r="GN160" s="1">
        <v>48149626.870423198</v>
      </c>
      <c r="GO160" s="1">
        <v>62195580.8026658</v>
      </c>
      <c r="GP160" s="1">
        <v>124672295.541573</v>
      </c>
      <c r="GQ160" s="1">
        <v>208157250.953639</v>
      </c>
      <c r="GR160" s="1">
        <v>94454538.381506398</v>
      </c>
      <c r="GS160" s="1">
        <v>55736339.657219902</v>
      </c>
      <c r="GT160" s="1">
        <v>25395574.088255901</v>
      </c>
      <c r="GU160" s="1">
        <v>155702028.532121</v>
      </c>
      <c r="GV160" s="1">
        <v>34970560.476989202</v>
      </c>
      <c r="GW160" s="1">
        <v>196112240.61840001</v>
      </c>
      <c r="GX160" s="1">
        <v>28850454.6695581</v>
      </c>
      <c r="GY160" s="1">
        <v>227222382.775794</v>
      </c>
      <c r="GZ160" s="1">
        <v>65832472.194151998</v>
      </c>
      <c r="HA160" s="1">
        <v>66141301.272109702</v>
      </c>
      <c r="HB160" s="1">
        <v>41947667.5624272</v>
      </c>
      <c r="HC160" s="1">
        <v>39346243.035492301</v>
      </c>
      <c r="HD160" s="1">
        <v>36783257.042582899</v>
      </c>
      <c r="HE160" s="1">
        <v>25877179.5440422</v>
      </c>
      <c r="HF160" s="1">
        <v>36291092.229117297</v>
      </c>
      <c r="HG160" s="1">
        <v>28942588.379018702</v>
      </c>
      <c r="HH160" s="1">
        <v>55325491.292724803</v>
      </c>
      <c r="HI160" s="1">
        <v>191872442.80603501</v>
      </c>
      <c r="HJ160" s="1">
        <v>48531410.818365797</v>
      </c>
      <c r="HK160" s="1">
        <v>33767039.961626597</v>
      </c>
      <c r="HL160" s="1">
        <v>52724277.387969598</v>
      </c>
      <c r="HM160" s="1">
        <v>68262750.068665996</v>
      </c>
      <c r="HN160" s="1">
        <v>69016493.201615393</v>
      </c>
      <c r="HO160" s="1">
        <v>36478103.761120297</v>
      </c>
      <c r="HP160" s="1">
        <v>67634873.617423996</v>
      </c>
      <c r="HQ160" s="1">
        <v>60154887.524010301</v>
      </c>
      <c r="HR160" s="1">
        <v>34681366.294341497</v>
      </c>
      <c r="HS160" s="1">
        <v>47638428.984672703</v>
      </c>
      <c r="HT160" s="1">
        <v>38050585.055757202</v>
      </c>
      <c r="HU160" s="1">
        <v>47429640.907322101</v>
      </c>
      <c r="HV160" s="1">
        <v>42685264.9203711</v>
      </c>
      <c r="HW160" s="1">
        <v>53133719.238911398</v>
      </c>
      <c r="HX160" s="1">
        <v>52765751.896695003</v>
      </c>
      <c r="HY160" s="1">
        <v>64335232.737488098</v>
      </c>
      <c r="HZ160" s="1">
        <v>60049301.341683798</v>
      </c>
      <c r="IA160" s="1">
        <v>198185962.04618499</v>
      </c>
      <c r="IB160" s="1">
        <v>51973346.722170398</v>
      </c>
      <c r="IC160" s="1">
        <v>60851693.4340735</v>
      </c>
      <c r="ID160" s="1">
        <v>62282660.583406597</v>
      </c>
      <c r="IE160" s="1">
        <v>41142186.988436699</v>
      </c>
      <c r="IF160" s="1">
        <v>52286619.859408699</v>
      </c>
      <c r="IG160" s="1">
        <v>65263080.901625901</v>
      </c>
      <c r="IH160" s="1">
        <v>16610315.243406599</v>
      </c>
      <c r="II160" s="1">
        <v>162646695.26142099</v>
      </c>
    </row>
    <row r="161" spans="1:243" x14ac:dyDescent="0.25">
      <c r="A161" s="1" t="s">
        <v>1793</v>
      </c>
      <c r="B161" s="4" t="s">
        <v>729</v>
      </c>
      <c r="C161" s="4" t="s">
        <v>730</v>
      </c>
      <c r="D161" s="1">
        <v>743887.77768637298</v>
      </c>
      <c r="E161" s="1">
        <v>793408.33621857502</v>
      </c>
      <c r="F161" s="1">
        <v>736353.67131154903</v>
      </c>
      <c r="G161" s="1">
        <v>764707.20331755199</v>
      </c>
      <c r="H161" s="1">
        <v>251027.70457156401</v>
      </c>
      <c r="I161" s="1">
        <v>893644.04742935498</v>
      </c>
      <c r="J161" s="1">
        <v>265340.39972535102</v>
      </c>
      <c r="K161" s="1">
        <v>719397.01856275799</v>
      </c>
      <c r="L161" s="1">
        <v>740154.21404503298</v>
      </c>
      <c r="M161" s="1">
        <v>925432.62034781894</v>
      </c>
      <c r="N161" s="1">
        <v>703735.97394033906</v>
      </c>
      <c r="O161" s="1">
        <v>956603.94116938103</v>
      </c>
      <c r="P161" s="1">
        <v>790724.42431507795</v>
      </c>
      <c r="Q161" s="1">
        <v>819479.08304077701</v>
      </c>
      <c r="R161" s="1">
        <v>637468.35855906899</v>
      </c>
      <c r="S161" s="1">
        <v>777830.22620041098</v>
      </c>
      <c r="T161" s="1">
        <v>713367.14490599802</v>
      </c>
      <c r="U161" s="1">
        <v>781250.21916993998</v>
      </c>
      <c r="V161" s="1">
        <v>857530.52788363001</v>
      </c>
      <c r="W161" s="1">
        <v>716240.70584672398</v>
      </c>
      <c r="X161" s="1">
        <v>542019.64937332005</v>
      </c>
      <c r="Y161" s="1">
        <v>658655.81275203498</v>
      </c>
      <c r="Z161" s="1">
        <v>794981.029295924</v>
      </c>
      <c r="AA161" s="1">
        <v>681034.97763697698</v>
      </c>
      <c r="AB161" s="1">
        <v>652054.50748347002</v>
      </c>
      <c r="AC161" s="1">
        <v>619603.74321133096</v>
      </c>
      <c r="AD161" s="1">
        <v>665312.416009704</v>
      </c>
      <c r="AE161" s="1">
        <v>974485.96709944704</v>
      </c>
      <c r="AF161" s="1">
        <v>790342.85815119499</v>
      </c>
      <c r="AG161" s="1">
        <v>739559.15871363506</v>
      </c>
      <c r="AH161" s="1">
        <v>714172.989906303</v>
      </c>
      <c r="AI161" s="1">
        <v>628246.57617542904</v>
      </c>
      <c r="AJ161" s="1">
        <v>650928.72510817705</v>
      </c>
      <c r="AK161" s="1">
        <v>740802.10874163103</v>
      </c>
      <c r="AL161" s="1">
        <v>691225.96387011604</v>
      </c>
      <c r="AM161" s="1">
        <v>703901.76971407596</v>
      </c>
      <c r="AN161" s="1">
        <v>694630.58468821703</v>
      </c>
      <c r="AO161" s="1">
        <v>626790.73552033701</v>
      </c>
      <c r="AP161" s="1">
        <v>731482.72662006796</v>
      </c>
      <c r="AQ161" s="1">
        <v>590193.04266541195</v>
      </c>
      <c r="AR161" s="1">
        <v>468758.49143960298</v>
      </c>
      <c r="AS161" s="1">
        <v>807328.48931987304</v>
      </c>
      <c r="AT161" s="1">
        <v>742616.48020492599</v>
      </c>
      <c r="AU161" s="1">
        <v>995824.69618205796</v>
      </c>
      <c r="AV161" s="1">
        <v>787570.77433159703</v>
      </c>
      <c r="AW161" s="1">
        <v>773645.28753265901</v>
      </c>
      <c r="AX161" s="1">
        <v>652896.57251401094</v>
      </c>
      <c r="AY161" s="1">
        <v>755566.18443248502</v>
      </c>
      <c r="AZ161" s="1">
        <v>995385.41148005298</v>
      </c>
      <c r="BA161" s="1">
        <v>785811.93481979298</v>
      </c>
      <c r="BB161" s="1">
        <v>682062.91029690101</v>
      </c>
      <c r="BC161" s="1">
        <v>876757.10183755797</v>
      </c>
      <c r="BD161" s="1">
        <v>682954.932083886</v>
      </c>
      <c r="BE161" s="1">
        <v>669818.03398227098</v>
      </c>
      <c r="BF161" s="1">
        <v>863183.17613184697</v>
      </c>
      <c r="BG161" s="1">
        <v>720469.30267382902</v>
      </c>
      <c r="BH161" s="1">
        <v>822402.25423427601</v>
      </c>
      <c r="BI161" s="1">
        <v>733029.53045713296</v>
      </c>
      <c r="BJ161" s="1">
        <v>650411.39438782097</v>
      </c>
      <c r="BK161" s="1">
        <v>769811.349194785</v>
      </c>
      <c r="BL161" s="1">
        <v>705466.85425564996</v>
      </c>
      <c r="BM161" s="1">
        <v>292634.39431613003</v>
      </c>
      <c r="BN161" s="1">
        <v>648825.26201664004</v>
      </c>
      <c r="BO161" s="1">
        <v>712944.90902975597</v>
      </c>
      <c r="BP161" s="1">
        <v>805206.93705902703</v>
      </c>
      <c r="BQ161" s="1">
        <v>805446.63173628203</v>
      </c>
      <c r="BR161" s="1">
        <v>700485.29155511898</v>
      </c>
      <c r="BS161" s="1">
        <v>645057.42145174905</v>
      </c>
      <c r="BT161" s="1">
        <v>554825.90014999604</v>
      </c>
      <c r="BU161" s="1">
        <v>767754.08405510196</v>
      </c>
      <c r="BV161" s="1">
        <v>840380.64489447803</v>
      </c>
      <c r="BW161" s="1">
        <v>782009.52116066404</v>
      </c>
      <c r="BX161" s="1">
        <v>655947.36350745999</v>
      </c>
      <c r="BY161" s="1">
        <v>748272.743409388</v>
      </c>
      <c r="BZ161" s="1">
        <v>794280.24980537896</v>
      </c>
      <c r="CA161" s="1">
        <v>650000.89710554399</v>
      </c>
      <c r="CB161" s="1">
        <v>1144726.7037559301</v>
      </c>
      <c r="CC161" s="1">
        <v>726027.00881097896</v>
      </c>
      <c r="CD161" s="1">
        <v>691783.68553426198</v>
      </c>
      <c r="CE161" s="1">
        <v>686039.102867665</v>
      </c>
      <c r="CF161" s="1">
        <v>689224.72577650298</v>
      </c>
      <c r="CG161" s="1">
        <v>642806.69750794198</v>
      </c>
      <c r="CH161" s="1">
        <v>610468.01322988397</v>
      </c>
      <c r="CI161" s="1">
        <v>700549.70104467298</v>
      </c>
      <c r="CJ161" s="1">
        <v>717739.07262978505</v>
      </c>
      <c r="CK161" s="1">
        <v>847794.42184196506</v>
      </c>
      <c r="CL161" s="1">
        <v>685146.349955232</v>
      </c>
      <c r="CM161" s="1">
        <v>596507.33717171405</v>
      </c>
      <c r="CN161" s="1">
        <v>659979.98714732798</v>
      </c>
      <c r="CO161" s="1">
        <v>722987.15524159197</v>
      </c>
      <c r="CP161" s="1">
        <v>495149.835072355</v>
      </c>
      <c r="CQ161" s="1">
        <v>746123.91377074399</v>
      </c>
      <c r="CR161" s="1">
        <v>671475.575206468</v>
      </c>
      <c r="CS161" s="1">
        <v>741684.26361055695</v>
      </c>
      <c r="CT161" s="1">
        <v>749877.95225840597</v>
      </c>
      <c r="CU161" s="1">
        <v>748089.91092904005</v>
      </c>
      <c r="CV161" s="1">
        <v>764906.66380890505</v>
      </c>
      <c r="CW161" s="1">
        <v>742454.57605876203</v>
      </c>
      <c r="CX161" s="1">
        <v>770660.24098954594</v>
      </c>
      <c r="CY161" s="1">
        <v>675078.67444314598</v>
      </c>
      <c r="CZ161" s="1">
        <v>650743.30894449505</v>
      </c>
      <c r="DA161" s="1">
        <v>801243.66961751797</v>
      </c>
      <c r="DB161" s="1">
        <v>428399.18568889902</v>
      </c>
      <c r="DC161" s="1">
        <v>760260.58886622195</v>
      </c>
      <c r="DD161" s="1">
        <v>246229.95228859899</v>
      </c>
      <c r="DE161" s="1" t="s">
        <v>0</v>
      </c>
      <c r="DF161" s="1">
        <v>626479.40074822505</v>
      </c>
      <c r="DG161" s="1">
        <v>668181.94265313598</v>
      </c>
      <c r="DH161" s="1">
        <v>608688.870726455</v>
      </c>
      <c r="DI161" s="1">
        <v>702388.18141742703</v>
      </c>
      <c r="DJ161" s="1">
        <v>613835.65785922704</v>
      </c>
      <c r="DK161" s="1">
        <v>781012.59456603497</v>
      </c>
      <c r="DL161" s="1">
        <v>541876.40784873499</v>
      </c>
      <c r="DM161" s="1">
        <v>619973.90811618103</v>
      </c>
      <c r="DN161" s="1" t="s">
        <v>0</v>
      </c>
      <c r="DO161" s="1">
        <v>759546.76781325496</v>
      </c>
      <c r="DP161" s="1">
        <v>709042.96501514397</v>
      </c>
      <c r="DQ161" s="1">
        <v>665538.34293574002</v>
      </c>
      <c r="DR161" s="1">
        <v>679557.44479232002</v>
      </c>
      <c r="DS161" s="1" t="s">
        <v>0</v>
      </c>
      <c r="DT161" s="1">
        <v>630648.57574446301</v>
      </c>
      <c r="DU161" s="1">
        <v>596683.73893520201</v>
      </c>
      <c r="DV161" s="1">
        <v>580695.15697146195</v>
      </c>
      <c r="DW161" s="1">
        <v>513112.62214898999</v>
      </c>
      <c r="DX161" s="1">
        <v>683646.72948285297</v>
      </c>
      <c r="DY161" s="1">
        <v>740773.96265215497</v>
      </c>
      <c r="DZ161" s="1">
        <v>584516.61999053496</v>
      </c>
      <c r="EA161" s="1">
        <v>668431.03663182096</v>
      </c>
      <c r="EB161" s="1">
        <v>510525.59580801101</v>
      </c>
      <c r="EC161" s="1">
        <v>421946.25840278901</v>
      </c>
      <c r="ED161" s="1">
        <v>588062.55866405205</v>
      </c>
      <c r="EE161" s="1">
        <v>695086.974056251</v>
      </c>
      <c r="EF161" s="1">
        <v>636846.64238742494</v>
      </c>
      <c r="EG161" s="1">
        <v>682524.74911334296</v>
      </c>
      <c r="EH161" s="1">
        <v>639135.88028086501</v>
      </c>
      <c r="EI161" s="1">
        <v>122941.919954962</v>
      </c>
      <c r="EJ161" s="1">
        <v>638925.78700050805</v>
      </c>
      <c r="EK161" s="1">
        <v>623280.57532347995</v>
      </c>
      <c r="EL161" s="1">
        <v>680517.99213789299</v>
      </c>
      <c r="EM161" s="1">
        <v>506169.93109577702</v>
      </c>
      <c r="EN161" s="1">
        <v>577322.46545675595</v>
      </c>
      <c r="EO161" s="1">
        <v>633136.226462016</v>
      </c>
      <c r="EP161" s="1">
        <v>515365.42723911302</v>
      </c>
      <c r="EQ161" s="1">
        <v>624370.48877411697</v>
      </c>
      <c r="ER161" s="1">
        <v>598809.73607857397</v>
      </c>
      <c r="ES161" s="1">
        <v>665972.34608560102</v>
      </c>
      <c r="ET161" s="1" t="s">
        <v>0</v>
      </c>
      <c r="EU161" s="1">
        <v>747442.774721995</v>
      </c>
      <c r="EV161" s="1">
        <v>524258.44855739601</v>
      </c>
      <c r="EW161" s="1">
        <v>632952.09330223501</v>
      </c>
      <c r="EX161" s="1">
        <v>654670.81998824398</v>
      </c>
      <c r="EY161" s="1">
        <v>660867.20930774498</v>
      </c>
      <c r="EZ161" s="1">
        <v>589213.38612075197</v>
      </c>
      <c r="FA161" s="1">
        <v>597310.18758752395</v>
      </c>
      <c r="FB161" s="1">
        <v>639048.97426233697</v>
      </c>
      <c r="FC161" s="1">
        <v>661557.25805628102</v>
      </c>
      <c r="FD161" s="1">
        <v>502789.362083229</v>
      </c>
      <c r="FE161" s="1">
        <v>643738.325889559</v>
      </c>
      <c r="FF161" s="1">
        <v>616961.54814529105</v>
      </c>
      <c r="FG161" s="1">
        <v>650586.003025349</v>
      </c>
      <c r="FH161" s="1">
        <v>512868.93202794198</v>
      </c>
      <c r="FI161" s="1">
        <v>206304.43488097101</v>
      </c>
      <c r="FJ161" s="1">
        <v>629793.81174757797</v>
      </c>
      <c r="FK161" s="1">
        <v>638623.26492644497</v>
      </c>
      <c r="FL161" s="1">
        <v>513424.42757415801</v>
      </c>
      <c r="FM161" s="1">
        <v>385549.44715854002</v>
      </c>
      <c r="FN161" s="1">
        <v>615830.25438766798</v>
      </c>
      <c r="FO161" s="1">
        <v>591064.17903019104</v>
      </c>
      <c r="FP161" s="1">
        <v>384209.12058047397</v>
      </c>
      <c r="FQ161" s="1">
        <v>621805.34184152097</v>
      </c>
      <c r="FR161" s="1">
        <v>654680.10103961302</v>
      </c>
      <c r="FS161" s="1">
        <v>485928.36897986301</v>
      </c>
      <c r="FT161" s="1">
        <v>604706.05907148996</v>
      </c>
      <c r="FU161" s="1">
        <v>569852.54388093599</v>
      </c>
      <c r="FV161" s="1">
        <v>55126.599802410601</v>
      </c>
      <c r="FW161" s="1">
        <v>653967.42526872701</v>
      </c>
      <c r="FX161" s="1">
        <v>677343.81626501004</v>
      </c>
      <c r="FY161" s="1">
        <v>603408.64317013498</v>
      </c>
      <c r="FZ161" s="1">
        <v>509040.51085284998</v>
      </c>
      <c r="GA161" s="1">
        <v>616417.17827091797</v>
      </c>
      <c r="GB161" s="1">
        <v>689181.31507776503</v>
      </c>
      <c r="GC161" s="1">
        <v>644871.30942665995</v>
      </c>
      <c r="GD161" s="1" t="s">
        <v>0</v>
      </c>
      <c r="GE161" s="1">
        <v>575512.91963417095</v>
      </c>
      <c r="GF161" s="1">
        <v>607502.96049594099</v>
      </c>
      <c r="GG161" s="1">
        <v>570332.675937352</v>
      </c>
      <c r="GH161" s="1">
        <v>554691.10544665402</v>
      </c>
      <c r="GI161" s="1">
        <v>627752.13133960206</v>
      </c>
      <c r="GJ161" s="1">
        <v>614844.70062860299</v>
      </c>
      <c r="GK161" s="1">
        <v>587791.88414651796</v>
      </c>
      <c r="GL161" s="1">
        <v>535258.86871271196</v>
      </c>
      <c r="GM161" s="1">
        <v>567729.49920963205</v>
      </c>
      <c r="GN161" s="1">
        <v>662704.60844170896</v>
      </c>
      <c r="GO161" s="1">
        <v>572200.52286489203</v>
      </c>
      <c r="GP161" s="1">
        <v>324086.48296030902</v>
      </c>
      <c r="GQ161" s="1" t="s">
        <v>0</v>
      </c>
      <c r="GR161" s="1">
        <v>641650.46717657405</v>
      </c>
      <c r="GS161" s="1">
        <v>635505.93051660398</v>
      </c>
      <c r="GT161" s="1">
        <v>585309.77996038506</v>
      </c>
      <c r="GU161" s="1">
        <v>214950.98852957299</v>
      </c>
      <c r="GV161" s="1">
        <v>550149.24886056804</v>
      </c>
      <c r="GW161" s="1">
        <v>149680.40524165201</v>
      </c>
      <c r="GX161" s="1">
        <v>506127.43606917001</v>
      </c>
      <c r="GY161" s="1" t="s">
        <v>0</v>
      </c>
      <c r="GZ161" s="1">
        <v>490005.76042553701</v>
      </c>
      <c r="HA161" s="1">
        <v>631378.21532520396</v>
      </c>
      <c r="HB161" s="1">
        <v>587531.71293664002</v>
      </c>
      <c r="HC161" s="1">
        <v>562106.10792043898</v>
      </c>
      <c r="HD161" s="1">
        <v>614295.96323901997</v>
      </c>
      <c r="HE161" s="1">
        <v>597100.72750286304</v>
      </c>
      <c r="HF161" s="1">
        <v>653116.68057632097</v>
      </c>
      <c r="HG161" s="1">
        <v>632172.14327899495</v>
      </c>
      <c r="HH161" s="1">
        <v>569908.62633471296</v>
      </c>
      <c r="HI161" s="1">
        <v>46458.692126920898</v>
      </c>
      <c r="HJ161" s="1">
        <v>631588.74027928198</v>
      </c>
      <c r="HK161" s="1">
        <v>646798.39757038804</v>
      </c>
      <c r="HL161" s="1">
        <v>691236.27048015699</v>
      </c>
      <c r="HM161" s="1">
        <v>571447.74471918296</v>
      </c>
      <c r="HN161" s="1">
        <v>541286.37685076997</v>
      </c>
      <c r="HO161" s="1">
        <v>477442.94211869099</v>
      </c>
      <c r="HP161" s="1">
        <v>453999.06468283001</v>
      </c>
      <c r="HQ161" s="1">
        <v>580762.325099907</v>
      </c>
      <c r="HR161" s="1">
        <v>566951.61908536404</v>
      </c>
      <c r="HS161" s="1">
        <v>497932.916004133</v>
      </c>
      <c r="HT161" s="1">
        <v>548603.08860347304</v>
      </c>
      <c r="HU161" s="1">
        <v>433415.74554159801</v>
      </c>
      <c r="HV161" s="1">
        <v>473221.01036901103</v>
      </c>
      <c r="HW161" s="1">
        <v>518528.20067559899</v>
      </c>
      <c r="HX161" s="1">
        <v>518235.43327148003</v>
      </c>
      <c r="HY161" s="1">
        <v>499139.98743808002</v>
      </c>
      <c r="HZ161" s="1">
        <v>415895.75646650599</v>
      </c>
      <c r="IA161" s="1">
        <v>24009.067750766299</v>
      </c>
      <c r="IB161" s="1">
        <v>489455.83744680998</v>
      </c>
      <c r="IC161" s="1">
        <v>434991.273583317</v>
      </c>
      <c r="ID161" s="1">
        <v>513412.57248507399</v>
      </c>
      <c r="IE161" s="1">
        <v>529548.38784484298</v>
      </c>
      <c r="IF161" s="1">
        <v>556637.34810507298</v>
      </c>
      <c r="IG161" s="1">
        <v>508092.94120984699</v>
      </c>
      <c r="IH161" s="1">
        <v>464654.47997079999</v>
      </c>
      <c r="II161" s="1">
        <v>151523.583671712</v>
      </c>
    </row>
    <row r="162" spans="1:243" x14ac:dyDescent="0.25">
      <c r="A162" s="1" t="s">
        <v>1794</v>
      </c>
      <c r="B162" s="4" t="s">
        <v>733</v>
      </c>
      <c r="C162" s="4" t="s">
        <v>734</v>
      </c>
      <c r="D162" s="1" t="s">
        <v>0</v>
      </c>
      <c r="E162" s="1" t="s">
        <v>0</v>
      </c>
      <c r="F162" s="1" t="s">
        <v>0</v>
      </c>
      <c r="G162" s="1" t="s">
        <v>0</v>
      </c>
      <c r="H162" s="1" t="s">
        <v>0</v>
      </c>
      <c r="I162" s="1" t="s">
        <v>0</v>
      </c>
      <c r="J162" s="1" t="s">
        <v>0</v>
      </c>
      <c r="K162" s="1" t="s">
        <v>0</v>
      </c>
      <c r="L162" s="1" t="s">
        <v>0</v>
      </c>
      <c r="M162" s="1" t="s">
        <v>0</v>
      </c>
      <c r="N162" s="1" t="s">
        <v>0</v>
      </c>
      <c r="O162" s="1" t="s">
        <v>0</v>
      </c>
      <c r="P162" s="1" t="s">
        <v>0</v>
      </c>
      <c r="Q162" s="1" t="s">
        <v>0</v>
      </c>
      <c r="R162" s="1" t="s">
        <v>0</v>
      </c>
      <c r="S162" s="1" t="s">
        <v>0</v>
      </c>
      <c r="T162" s="1" t="s">
        <v>0</v>
      </c>
      <c r="U162" s="1" t="s">
        <v>0</v>
      </c>
      <c r="V162" s="1" t="s">
        <v>0</v>
      </c>
      <c r="W162" s="1" t="s">
        <v>0</v>
      </c>
      <c r="X162" s="1" t="s">
        <v>0</v>
      </c>
      <c r="Y162" s="1" t="s">
        <v>0</v>
      </c>
      <c r="Z162" s="1" t="s">
        <v>0</v>
      </c>
      <c r="AA162" s="1" t="s">
        <v>0</v>
      </c>
      <c r="AB162" s="1" t="s">
        <v>0</v>
      </c>
      <c r="AC162" s="1" t="s">
        <v>0</v>
      </c>
      <c r="AD162" s="1" t="s">
        <v>0</v>
      </c>
      <c r="AE162" s="1" t="s">
        <v>0</v>
      </c>
      <c r="AF162" s="1" t="s">
        <v>0</v>
      </c>
      <c r="AG162" s="1" t="s">
        <v>0</v>
      </c>
      <c r="AH162" s="1" t="s">
        <v>0</v>
      </c>
      <c r="AI162" s="1" t="s">
        <v>0</v>
      </c>
      <c r="AJ162" s="1" t="s">
        <v>0</v>
      </c>
      <c r="AK162" s="1" t="s">
        <v>0</v>
      </c>
      <c r="AL162" s="1" t="s">
        <v>0</v>
      </c>
      <c r="AM162" s="1" t="s">
        <v>0</v>
      </c>
      <c r="AN162" s="1" t="s">
        <v>0</v>
      </c>
      <c r="AO162" s="1" t="s">
        <v>0</v>
      </c>
      <c r="AP162" s="1" t="s">
        <v>0</v>
      </c>
      <c r="AQ162" s="1" t="s">
        <v>0</v>
      </c>
      <c r="AR162" s="1" t="s">
        <v>0</v>
      </c>
      <c r="AS162" s="1" t="s">
        <v>0</v>
      </c>
      <c r="AT162" s="1" t="s">
        <v>0</v>
      </c>
      <c r="AU162" s="1" t="s">
        <v>0</v>
      </c>
      <c r="AV162" s="1" t="s">
        <v>0</v>
      </c>
      <c r="AW162" s="1" t="s">
        <v>0</v>
      </c>
      <c r="AX162" s="1" t="s">
        <v>0</v>
      </c>
      <c r="AY162" s="1" t="s">
        <v>0</v>
      </c>
      <c r="AZ162" s="1" t="s">
        <v>0</v>
      </c>
      <c r="BA162" s="1" t="s">
        <v>0</v>
      </c>
      <c r="BB162" s="1" t="s">
        <v>0</v>
      </c>
      <c r="BC162" s="1" t="s">
        <v>0</v>
      </c>
      <c r="BD162" s="1" t="s">
        <v>0</v>
      </c>
      <c r="BE162" s="1" t="s">
        <v>0</v>
      </c>
      <c r="BF162" s="1" t="s">
        <v>0</v>
      </c>
      <c r="BG162" s="1" t="s">
        <v>0</v>
      </c>
      <c r="BH162" s="1" t="s">
        <v>0</v>
      </c>
      <c r="BI162" s="1" t="s">
        <v>0</v>
      </c>
      <c r="BJ162" s="1" t="s">
        <v>0</v>
      </c>
      <c r="BK162" s="1" t="s">
        <v>0</v>
      </c>
      <c r="BL162" s="1" t="s">
        <v>0</v>
      </c>
      <c r="BM162" s="1" t="s">
        <v>0</v>
      </c>
      <c r="BN162" s="1" t="s">
        <v>0</v>
      </c>
      <c r="BO162" s="1" t="s">
        <v>0</v>
      </c>
      <c r="BP162" s="1" t="s">
        <v>0</v>
      </c>
      <c r="BQ162" s="1" t="s">
        <v>0</v>
      </c>
      <c r="BR162" s="1" t="s">
        <v>0</v>
      </c>
      <c r="BS162" s="1" t="s">
        <v>0</v>
      </c>
      <c r="BT162" s="1" t="s">
        <v>0</v>
      </c>
      <c r="BU162" s="1" t="s">
        <v>0</v>
      </c>
      <c r="BV162" s="1" t="s">
        <v>0</v>
      </c>
      <c r="BW162" s="1" t="s">
        <v>0</v>
      </c>
      <c r="BX162" s="1" t="s">
        <v>0</v>
      </c>
      <c r="BY162" s="1" t="s">
        <v>0</v>
      </c>
      <c r="BZ162" s="1" t="s">
        <v>0</v>
      </c>
      <c r="CA162" s="1" t="s">
        <v>0</v>
      </c>
      <c r="CB162" s="1" t="s">
        <v>0</v>
      </c>
      <c r="CC162" s="1" t="s">
        <v>0</v>
      </c>
      <c r="CD162" s="1" t="s">
        <v>0</v>
      </c>
      <c r="CE162" s="1" t="s">
        <v>0</v>
      </c>
      <c r="CF162" s="1" t="s">
        <v>0</v>
      </c>
      <c r="CG162" s="1" t="s">
        <v>0</v>
      </c>
      <c r="CH162" s="1" t="s">
        <v>0</v>
      </c>
      <c r="CI162" s="1" t="s">
        <v>0</v>
      </c>
      <c r="CJ162" s="1" t="s">
        <v>0</v>
      </c>
      <c r="CK162" s="1" t="s">
        <v>0</v>
      </c>
      <c r="CL162" s="1" t="s">
        <v>0</v>
      </c>
      <c r="CM162" s="1" t="s">
        <v>0</v>
      </c>
      <c r="CN162" s="1" t="s">
        <v>0</v>
      </c>
      <c r="CO162" s="1" t="s">
        <v>0</v>
      </c>
      <c r="CP162" s="1" t="s">
        <v>0</v>
      </c>
      <c r="CQ162" s="1" t="s">
        <v>0</v>
      </c>
      <c r="CR162" s="1" t="s">
        <v>0</v>
      </c>
      <c r="CS162" s="1" t="s">
        <v>0</v>
      </c>
      <c r="CT162" s="1" t="s">
        <v>0</v>
      </c>
      <c r="CU162" s="1" t="s">
        <v>0</v>
      </c>
      <c r="CV162" s="1" t="s">
        <v>0</v>
      </c>
      <c r="CW162" s="1" t="s">
        <v>0</v>
      </c>
      <c r="CX162" s="1" t="s">
        <v>0</v>
      </c>
      <c r="CY162" s="1" t="s">
        <v>0</v>
      </c>
      <c r="CZ162" s="1" t="s">
        <v>0</v>
      </c>
      <c r="DA162" s="1" t="s">
        <v>0</v>
      </c>
      <c r="DB162" s="1" t="s">
        <v>0</v>
      </c>
      <c r="DC162" s="1" t="s">
        <v>0</v>
      </c>
      <c r="DD162" s="1" t="s">
        <v>0</v>
      </c>
      <c r="DE162" s="1" t="s">
        <v>0</v>
      </c>
      <c r="DF162" s="1" t="s">
        <v>0</v>
      </c>
      <c r="DG162" s="1" t="s">
        <v>0</v>
      </c>
      <c r="DH162" s="1" t="s">
        <v>0</v>
      </c>
      <c r="DI162" s="1" t="s">
        <v>0</v>
      </c>
      <c r="DJ162" s="1" t="s">
        <v>0</v>
      </c>
      <c r="DK162" s="1" t="s">
        <v>0</v>
      </c>
      <c r="DL162" s="1" t="s">
        <v>0</v>
      </c>
      <c r="DM162" s="1" t="s">
        <v>0</v>
      </c>
      <c r="DN162" s="1" t="s">
        <v>0</v>
      </c>
      <c r="DO162" s="1" t="s">
        <v>0</v>
      </c>
      <c r="DP162" s="1" t="s">
        <v>0</v>
      </c>
      <c r="DQ162" s="1" t="s">
        <v>0</v>
      </c>
      <c r="DR162" s="1" t="s">
        <v>0</v>
      </c>
      <c r="DS162" s="1" t="s">
        <v>0</v>
      </c>
      <c r="DT162" s="1" t="s">
        <v>0</v>
      </c>
      <c r="DU162" s="1" t="s">
        <v>0</v>
      </c>
      <c r="DV162" s="1" t="s">
        <v>0</v>
      </c>
      <c r="DW162" s="1" t="s">
        <v>0</v>
      </c>
      <c r="DX162" s="1" t="s">
        <v>0</v>
      </c>
      <c r="DY162" s="1" t="s">
        <v>0</v>
      </c>
      <c r="DZ162" s="1" t="s">
        <v>0</v>
      </c>
      <c r="EA162" s="1" t="s">
        <v>0</v>
      </c>
      <c r="EB162" s="1" t="s">
        <v>0</v>
      </c>
      <c r="EC162" s="1" t="s">
        <v>0</v>
      </c>
      <c r="ED162" s="1" t="s">
        <v>0</v>
      </c>
      <c r="EE162" s="1" t="s">
        <v>0</v>
      </c>
      <c r="EF162" s="1" t="s">
        <v>0</v>
      </c>
      <c r="EG162" s="1" t="s">
        <v>0</v>
      </c>
      <c r="EH162" s="1" t="s">
        <v>0</v>
      </c>
      <c r="EI162" s="1" t="s">
        <v>0</v>
      </c>
      <c r="EJ162" s="1" t="s">
        <v>0</v>
      </c>
      <c r="EK162" s="1" t="s">
        <v>0</v>
      </c>
      <c r="EL162" s="1" t="s">
        <v>0</v>
      </c>
      <c r="EM162" s="1" t="s">
        <v>0</v>
      </c>
      <c r="EN162" s="1" t="s">
        <v>0</v>
      </c>
      <c r="EO162" s="1" t="s">
        <v>0</v>
      </c>
      <c r="EP162" s="1" t="s">
        <v>0</v>
      </c>
      <c r="EQ162" s="1" t="s">
        <v>0</v>
      </c>
      <c r="ER162" s="1" t="s">
        <v>0</v>
      </c>
      <c r="ES162" s="1" t="s">
        <v>0</v>
      </c>
      <c r="ET162" s="1" t="s">
        <v>0</v>
      </c>
      <c r="EU162" s="1" t="s">
        <v>0</v>
      </c>
      <c r="EV162" s="1" t="s">
        <v>0</v>
      </c>
      <c r="EW162" s="1" t="s">
        <v>0</v>
      </c>
      <c r="EX162" s="1" t="s">
        <v>0</v>
      </c>
      <c r="EY162" s="1" t="s">
        <v>0</v>
      </c>
      <c r="EZ162" s="1" t="s">
        <v>0</v>
      </c>
      <c r="FA162" s="1" t="s">
        <v>0</v>
      </c>
      <c r="FB162" s="1" t="s">
        <v>0</v>
      </c>
      <c r="FC162" s="1" t="s">
        <v>0</v>
      </c>
      <c r="FD162" s="1" t="s">
        <v>0</v>
      </c>
      <c r="FE162" s="1" t="s">
        <v>0</v>
      </c>
      <c r="FF162" s="1" t="s">
        <v>0</v>
      </c>
      <c r="FG162" s="1" t="s">
        <v>0</v>
      </c>
      <c r="FH162" s="1" t="s">
        <v>0</v>
      </c>
      <c r="FI162" s="1" t="s">
        <v>0</v>
      </c>
      <c r="FJ162" s="1" t="s">
        <v>0</v>
      </c>
      <c r="FK162" s="1" t="s">
        <v>0</v>
      </c>
      <c r="FL162" s="1" t="s">
        <v>0</v>
      </c>
      <c r="FM162" s="1" t="s">
        <v>0</v>
      </c>
      <c r="FN162" s="1" t="s">
        <v>0</v>
      </c>
      <c r="FO162" s="1" t="s">
        <v>0</v>
      </c>
      <c r="FP162" s="1" t="s">
        <v>0</v>
      </c>
      <c r="FQ162" s="1" t="s">
        <v>0</v>
      </c>
      <c r="FR162" s="1" t="s">
        <v>0</v>
      </c>
      <c r="FS162" s="1" t="s">
        <v>0</v>
      </c>
      <c r="FT162" s="1" t="s">
        <v>0</v>
      </c>
      <c r="FU162" s="1" t="s">
        <v>0</v>
      </c>
      <c r="FV162" s="1" t="s">
        <v>0</v>
      </c>
      <c r="FW162" s="1" t="s">
        <v>0</v>
      </c>
      <c r="FX162" s="1" t="s">
        <v>0</v>
      </c>
      <c r="FY162" s="1" t="s">
        <v>0</v>
      </c>
      <c r="FZ162" s="1" t="s">
        <v>0</v>
      </c>
      <c r="GA162" s="1" t="s">
        <v>0</v>
      </c>
      <c r="GB162" s="1" t="s">
        <v>0</v>
      </c>
      <c r="GC162" s="1" t="s">
        <v>0</v>
      </c>
      <c r="GD162" s="1" t="s">
        <v>0</v>
      </c>
      <c r="GE162" s="1" t="s">
        <v>0</v>
      </c>
      <c r="GF162" s="1" t="s">
        <v>0</v>
      </c>
      <c r="GG162" s="1" t="s">
        <v>0</v>
      </c>
      <c r="GH162" s="1" t="s">
        <v>0</v>
      </c>
      <c r="GI162" s="1" t="s">
        <v>0</v>
      </c>
      <c r="GJ162" s="1" t="s">
        <v>0</v>
      </c>
      <c r="GK162" s="1" t="s">
        <v>0</v>
      </c>
      <c r="GL162" s="1" t="s">
        <v>0</v>
      </c>
      <c r="GM162" s="1" t="s">
        <v>0</v>
      </c>
      <c r="GN162" s="1" t="s">
        <v>0</v>
      </c>
      <c r="GO162" s="1" t="s">
        <v>0</v>
      </c>
      <c r="GP162" s="1" t="s">
        <v>0</v>
      </c>
      <c r="GQ162" s="1" t="s">
        <v>0</v>
      </c>
      <c r="GR162" s="1" t="s">
        <v>0</v>
      </c>
      <c r="GS162" s="1" t="s">
        <v>0</v>
      </c>
      <c r="GT162" s="1" t="s">
        <v>0</v>
      </c>
      <c r="GU162" s="1" t="s">
        <v>0</v>
      </c>
      <c r="GV162" s="1" t="s">
        <v>0</v>
      </c>
      <c r="GW162" s="1" t="s">
        <v>0</v>
      </c>
      <c r="GX162" s="1" t="s">
        <v>0</v>
      </c>
      <c r="GY162" s="1" t="s">
        <v>0</v>
      </c>
      <c r="GZ162" s="1" t="s">
        <v>0</v>
      </c>
      <c r="HA162" s="1" t="s">
        <v>0</v>
      </c>
      <c r="HB162" s="1" t="s">
        <v>0</v>
      </c>
      <c r="HC162" s="1" t="s">
        <v>0</v>
      </c>
      <c r="HD162" s="1" t="s">
        <v>0</v>
      </c>
      <c r="HE162" s="1" t="s">
        <v>0</v>
      </c>
      <c r="HF162" s="1" t="s">
        <v>0</v>
      </c>
      <c r="HG162" s="1" t="s">
        <v>0</v>
      </c>
      <c r="HH162" s="1" t="s">
        <v>0</v>
      </c>
      <c r="HI162" s="1" t="s">
        <v>0</v>
      </c>
      <c r="HJ162" s="1" t="s">
        <v>0</v>
      </c>
      <c r="HK162" s="1" t="s">
        <v>0</v>
      </c>
      <c r="HL162" s="1" t="s">
        <v>0</v>
      </c>
      <c r="HM162" s="1" t="s">
        <v>0</v>
      </c>
      <c r="HN162" s="1" t="s">
        <v>0</v>
      </c>
      <c r="HO162" s="1" t="s">
        <v>0</v>
      </c>
      <c r="HP162" s="1" t="s">
        <v>0</v>
      </c>
      <c r="HQ162" s="1" t="s">
        <v>0</v>
      </c>
      <c r="HR162" s="1" t="s">
        <v>0</v>
      </c>
      <c r="HS162" s="1" t="s">
        <v>0</v>
      </c>
      <c r="HT162" s="1" t="s">
        <v>0</v>
      </c>
      <c r="HU162" s="1" t="s">
        <v>0</v>
      </c>
      <c r="HV162" s="1" t="s">
        <v>0</v>
      </c>
      <c r="HW162" s="1" t="s">
        <v>0</v>
      </c>
      <c r="HX162" s="1" t="s">
        <v>0</v>
      </c>
      <c r="HY162" s="1" t="s">
        <v>0</v>
      </c>
      <c r="HZ162" s="1" t="s">
        <v>0</v>
      </c>
      <c r="IA162" s="1" t="s">
        <v>0</v>
      </c>
      <c r="IB162" s="1" t="s">
        <v>0</v>
      </c>
      <c r="IC162" s="1" t="s">
        <v>0</v>
      </c>
      <c r="ID162" s="1" t="s">
        <v>0</v>
      </c>
      <c r="IE162" s="1" t="s">
        <v>0</v>
      </c>
      <c r="IF162" s="1" t="s">
        <v>0</v>
      </c>
      <c r="IG162" s="1" t="s">
        <v>0</v>
      </c>
      <c r="IH162" s="1" t="s">
        <v>0</v>
      </c>
      <c r="II162" s="1" t="s">
        <v>0</v>
      </c>
    </row>
    <row r="163" spans="1:243" x14ac:dyDescent="0.25">
      <c r="A163" s="1" t="s">
        <v>2123</v>
      </c>
      <c r="B163" s="4" t="s">
        <v>737</v>
      </c>
      <c r="C163" s="4" t="s">
        <v>738</v>
      </c>
      <c r="D163" s="1" t="s">
        <v>0</v>
      </c>
      <c r="E163" s="1" t="s">
        <v>0</v>
      </c>
      <c r="F163" s="1" t="s">
        <v>0</v>
      </c>
      <c r="G163" s="1" t="s">
        <v>0</v>
      </c>
      <c r="H163" s="1" t="s">
        <v>0</v>
      </c>
      <c r="I163" s="1" t="s">
        <v>0</v>
      </c>
      <c r="J163" s="1" t="s">
        <v>0</v>
      </c>
      <c r="K163" s="1" t="s">
        <v>0</v>
      </c>
      <c r="L163" s="1" t="s">
        <v>0</v>
      </c>
      <c r="M163" s="1" t="s">
        <v>0</v>
      </c>
      <c r="N163" s="1" t="s">
        <v>0</v>
      </c>
      <c r="O163" s="1" t="s">
        <v>0</v>
      </c>
      <c r="P163" s="1" t="s">
        <v>0</v>
      </c>
      <c r="Q163" s="1" t="s">
        <v>0</v>
      </c>
      <c r="R163" s="1" t="s">
        <v>0</v>
      </c>
      <c r="S163" s="1" t="s">
        <v>0</v>
      </c>
      <c r="T163" s="1" t="s">
        <v>0</v>
      </c>
      <c r="U163" s="1" t="s">
        <v>0</v>
      </c>
      <c r="V163" s="1" t="s">
        <v>0</v>
      </c>
      <c r="W163" s="1" t="s">
        <v>0</v>
      </c>
      <c r="X163" s="1" t="s">
        <v>0</v>
      </c>
      <c r="Y163" s="1" t="s">
        <v>0</v>
      </c>
      <c r="Z163" s="1" t="s">
        <v>0</v>
      </c>
      <c r="AA163" s="1" t="s">
        <v>0</v>
      </c>
      <c r="AB163" s="1" t="s">
        <v>0</v>
      </c>
      <c r="AC163" s="1" t="s">
        <v>0</v>
      </c>
      <c r="AD163" s="1" t="s">
        <v>0</v>
      </c>
      <c r="AE163" s="1" t="s">
        <v>0</v>
      </c>
      <c r="AF163" s="1" t="s">
        <v>0</v>
      </c>
      <c r="AG163" s="1" t="s">
        <v>0</v>
      </c>
      <c r="AH163" s="1" t="s">
        <v>0</v>
      </c>
      <c r="AI163" s="1" t="s">
        <v>0</v>
      </c>
      <c r="AJ163" s="1" t="s">
        <v>0</v>
      </c>
      <c r="AK163" s="1" t="s">
        <v>0</v>
      </c>
      <c r="AL163" s="1" t="s">
        <v>0</v>
      </c>
      <c r="AM163" s="1" t="s">
        <v>0</v>
      </c>
      <c r="AN163" s="1" t="s">
        <v>0</v>
      </c>
      <c r="AO163" s="1" t="s">
        <v>0</v>
      </c>
      <c r="AP163" s="1" t="s">
        <v>0</v>
      </c>
      <c r="AQ163" s="1" t="s">
        <v>0</v>
      </c>
      <c r="AR163" s="1" t="s">
        <v>0</v>
      </c>
      <c r="AS163" s="1" t="s">
        <v>0</v>
      </c>
      <c r="AT163" s="1" t="s">
        <v>0</v>
      </c>
      <c r="AU163" s="1" t="s">
        <v>0</v>
      </c>
      <c r="AV163" s="1" t="s">
        <v>0</v>
      </c>
      <c r="AW163" s="1" t="s">
        <v>0</v>
      </c>
      <c r="AX163" s="1" t="s">
        <v>0</v>
      </c>
      <c r="AY163" s="1" t="s">
        <v>0</v>
      </c>
      <c r="AZ163" s="1" t="s">
        <v>0</v>
      </c>
      <c r="BA163" s="1" t="s">
        <v>0</v>
      </c>
      <c r="BB163" s="1" t="s">
        <v>0</v>
      </c>
      <c r="BC163" s="1" t="s">
        <v>0</v>
      </c>
      <c r="BD163" s="1" t="s">
        <v>0</v>
      </c>
      <c r="BE163" s="1" t="s">
        <v>0</v>
      </c>
      <c r="BF163" s="1" t="s">
        <v>0</v>
      </c>
      <c r="BG163" s="1" t="s">
        <v>0</v>
      </c>
      <c r="BH163" s="1" t="s">
        <v>0</v>
      </c>
      <c r="BI163" s="1" t="s">
        <v>0</v>
      </c>
      <c r="BJ163" s="1" t="s">
        <v>0</v>
      </c>
      <c r="BK163" s="1" t="s">
        <v>0</v>
      </c>
      <c r="BL163" s="1" t="s">
        <v>0</v>
      </c>
      <c r="BM163" s="1" t="s">
        <v>0</v>
      </c>
      <c r="BN163" s="1" t="s">
        <v>0</v>
      </c>
      <c r="BO163" s="1" t="s">
        <v>0</v>
      </c>
      <c r="BP163" s="1" t="s">
        <v>0</v>
      </c>
      <c r="BQ163" s="1" t="s">
        <v>0</v>
      </c>
      <c r="BR163" s="1" t="s">
        <v>0</v>
      </c>
      <c r="BS163" s="1" t="s">
        <v>0</v>
      </c>
      <c r="BT163" s="1" t="s">
        <v>0</v>
      </c>
      <c r="BU163" s="1" t="s">
        <v>0</v>
      </c>
      <c r="BV163" s="1" t="s">
        <v>0</v>
      </c>
      <c r="BW163" s="1" t="s">
        <v>0</v>
      </c>
      <c r="BX163" s="1" t="s">
        <v>0</v>
      </c>
      <c r="BY163" s="1" t="s">
        <v>0</v>
      </c>
      <c r="BZ163" s="1" t="s">
        <v>0</v>
      </c>
      <c r="CA163" s="1" t="s">
        <v>0</v>
      </c>
      <c r="CB163" s="1" t="s">
        <v>0</v>
      </c>
      <c r="CC163" s="1" t="s">
        <v>0</v>
      </c>
      <c r="CD163" s="1" t="s">
        <v>0</v>
      </c>
      <c r="CE163" s="1" t="s">
        <v>0</v>
      </c>
      <c r="CF163" s="1" t="s">
        <v>0</v>
      </c>
      <c r="CG163" s="1" t="s">
        <v>0</v>
      </c>
      <c r="CH163" s="1" t="s">
        <v>0</v>
      </c>
      <c r="CI163" s="1" t="s">
        <v>0</v>
      </c>
      <c r="CJ163" s="1" t="s">
        <v>0</v>
      </c>
      <c r="CK163" s="1" t="s">
        <v>0</v>
      </c>
      <c r="CL163" s="1" t="s">
        <v>0</v>
      </c>
      <c r="CM163" s="1" t="s">
        <v>0</v>
      </c>
      <c r="CN163" s="1" t="s">
        <v>0</v>
      </c>
      <c r="CO163" s="1" t="s">
        <v>0</v>
      </c>
      <c r="CP163" s="1" t="s">
        <v>0</v>
      </c>
      <c r="CQ163" s="1" t="s">
        <v>0</v>
      </c>
      <c r="CR163" s="1" t="s">
        <v>0</v>
      </c>
      <c r="CS163" s="1" t="s">
        <v>0</v>
      </c>
      <c r="CT163" s="1" t="s">
        <v>0</v>
      </c>
      <c r="CU163" s="1" t="s">
        <v>0</v>
      </c>
      <c r="CV163" s="1" t="s">
        <v>0</v>
      </c>
      <c r="CW163" s="1" t="s">
        <v>0</v>
      </c>
      <c r="CX163" s="1" t="s">
        <v>0</v>
      </c>
      <c r="CY163" s="1" t="s">
        <v>0</v>
      </c>
      <c r="CZ163" s="1" t="s">
        <v>0</v>
      </c>
      <c r="DA163" s="1" t="s">
        <v>0</v>
      </c>
      <c r="DB163" s="1" t="s">
        <v>0</v>
      </c>
      <c r="DC163" s="1" t="s">
        <v>0</v>
      </c>
      <c r="DD163" s="1" t="s">
        <v>0</v>
      </c>
      <c r="DE163" s="1" t="s">
        <v>0</v>
      </c>
      <c r="DF163" s="1" t="s">
        <v>0</v>
      </c>
      <c r="DG163" s="1" t="s">
        <v>0</v>
      </c>
      <c r="DH163" s="1" t="s">
        <v>0</v>
      </c>
      <c r="DI163" s="1" t="s">
        <v>0</v>
      </c>
      <c r="DJ163" s="1" t="s">
        <v>0</v>
      </c>
      <c r="DK163" s="1" t="s">
        <v>0</v>
      </c>
      <c r="DL163" s="1" t="s">
        <v>0</v>
      </c>
      <c r="DM163" s="1" t="s">
        <v>0</v>
      </c>
      <c r="DN163" s="1" t="s">
        <v>0</v>
      </c>
      <c r="DO163" s="1" t="s">
        <v>0</v>
      </c>
      <c r="DP163" s="1" t="s">
        <v>0</v>
      </c>
      <c r="DQ163" s="1" t="s">
        <v>0</v>
      </c>
      <c r="DR163" s="1" t="s">
        <v>0</v>
      </c>
      <c r="DS163" s="1" t="s">
        <v>0</v>
      </c>
      <c r="DT163" s="1" t="s">
        <v>0</v>
      </c>
      <c r="DU163" s="1" t="s">
        <v>0</v>
      </c>
      <c r="DV163" s="1" t="s">
        <v>0</v>
      </c>
      <c r="DW163" s="1" t="s">
        <v>0</v>
      </c>
      <c r="DX163" s="1" t="s">
        <v>0</v>
      </c>
      <c r="DY163" s="1" t="s">
        <v>0</v>
      </c>
      <c r="DZ163" s="1" t="s">
        <v>0</v>
      </c>
      <c r="EA163" s="1" t="s">
        <v>0</v>
      </c>
      <c r="EB163" s="1" t="s">
        <v>0</v>
      </c>
      <c r="EC163" s="1" t="s">
        <v>0</v>
      </c>
      <c r="ED163" s="1" t="s">
        <v>0</v>
      </c>
      <c r="EE163" s="1" t="s">
        <v>0</v>
      </c>
      <c r="EF163" s="1" t="s">
        <v>0</v>
      </c>
      <c r="EG163" s="1" t="s">
        <v>0</v>
      </c>
      <c r="EH163" s="1" t="s">
        <v>0</v>
      </c>
      <c r="EI163" s="1" t="s">
        <v>0</v>
      </c>
      <c r="EJ163" s="1" t="s">
        <v>0</v>
      </c>
      <c r="EK163" s="1" t="s">
        <v>0</v>
      </c>
      <c r="EL163" s="1" t="s">
        <v>0</v>
      </c>
      <c r="EM163" s="1" t="s">
        <v>0</v>
      </c>
      <c r="EN163" s="1" t="s">
        <v>0</v>
      </c>
      <c r="EO163" s="1" t="s">
        <v>0</v>
      </c>
      <c r="EP163" s="1" t="s">
        <v>0</v>
      </c>
      <c r="EQ163" s="1" t="s">
        <v>0</v>
      </c>
      <c r="ER163" s="1" t="s">
        <v>0</v>
      </c>
      <c r="ES163" s="1" t="s">
        <v>0</v>
      </c>
      <c r="ET163" s="1" t="s">
        <v>0</v>
      </c>
      <c r="EU163" s="1" t="s">
        <v>0</v>
      </c>
      <c r="EV163" s="1" t="s">
        <v>0</v>
      </c>
      <c r="EW163" s="1" t="s">
        <v>0</v>
      </c>
      <c r="EX163" s="1" t="s">
        <v>0</v>
      </c>
      <c r="EY163" s="1" t="s">
        <v>0</v>
      </c>
      <c r="EZ163" s="1" t="s">
        <v>0</v>
      </c>
      <c r="FA163" s="1" t="s">
        <v>0</v>
      </c>
      <c r="FB163" s="1" t="s">
        <v>0</v>
      </c>
      <c r="FC163" s="1" t="s">
        <v>0</v>
      </c>
      <c r="FD163" s="1" t="s">
        <v>0</v>
      </c>
      <c r="FE163" s="1" t="s">
        <v>0</v>
      </c>
      <c r="FF163" s="1" t="s">
        <v>0</v>
      </c>
      <c r="FG163" s="1" t="s">
        <v>0</v>
      </c>
      <c r="FH163" s="1" t="s">
        <v>0</v>
      </c>
      <c r="FI163" s="1" t="s">
        <v>0</v>
      </c>
      <c r="FJ163" s="1" t="s">
        <v>0</v>
      </c>
      <c r="FK163" s="1" t="s">
        <v>0</v>
      </c>
      <c r="FL163" s="1" t="s">
        <v>0</v>
      </c>
      <c r="FM163" s="1" t="s">
        <v>0</v>
      </c>
      <c r="FN163" s="1" t="s">
        <v>0</v>
      </c>
      <c r="FO163" s="1" t="s">
        <v>0</v>
      </c>
      <c r="FP163" s="1" t="s">
        <v>0</v>
      </c>
      <c r="FQ163" s="1" t="s">
        <v>0</v>
      </c>
      <c r="FR163" s="1" t="s">
        <v>0</v>
      </c>
      <c r="FS163" s="1" t="s">
        <v>0</v>
      </c>
      <c r="FT163" s="1" t="s">
        <v>0</v>
      </c>
      <c r="FU163" s="1" t="s">
        <v>0</v>
      </c>
      <c r="FV163" s="1" t="s">
        <v>0</v>
      </c>
      <c r="FW163" s="1" t="s">
        <v>0</v>
      </c>
      <c r="FX163" s="1" t="s">
        <v>0</v>
      </c>
      <c r="FY163" s="1" t="s">
        <v>0</v>
      </c>
      <c r="FZ163" s="1" t="s">
        <v>0</v>
      </c>
      <c r="GA163" s="1" t="s">
        <v>0</v>
      </c>
      <c r="GB163" s="1" t="s">
        <v>0</v>
      </c>
      <c r="GC163" s="1" t="s">
        <v>0</v>
      </c>
      <c r="GD163" s="1" t="s">
        <v>0</v>
      </c>
      <c r="GE163" s="1" t="s">
        <v>0</v>
      </c>
      <c r="GF163" s="1" t="s">
        <v>0</v>
      </c>
      <c r="GG163" s="1" t="s">
        <v>0</v>
      </c>
      <c r="GH163" s="1" t="s">
        <v>0</v>
      </c>
      <c r="GI163" s="1" t="s">
        <v>0</v>
      </c>
      <c r="GJ163" s="1" t="s">
        <v>0</v>
      </c>
      <c r="GK163" s="1" t="s">
        <v>0</v>
      </c>
      <c r="GL163" s="1" t="s">
        <v>0</v>
      </c>
      <c r="GM163" s="1" t="s">
        <v>0</v>
      </c>
      <c r="GN163" s="1" t="s">
        <v>0</v>
      </c>
      <c r="GO163" s="1" t="s">
        <v>0</v>
      </c>
      <c r="GP163" s="1" t="s">
        <v>0</v>
      </c>
      <c r="GQ163" s="1" t="s">
        <v>0</v>
      </c>
      <c r="GR163" s="1" t="s">
        <v>0</v>
      </c>
      <c r="GS163" s="1" t="s">
        <v>0</v>
      </c>
      <c r="GT163" s="1" t="s">
        <v>0</v>
      </c>
      <c r="GU163" s="1" t="s">
        <v>0</v>
      </c>
      <c r="GV163" s="1" t="s">
        <v>0</v>
      </c>
      <c r="GW163" s="1" t="s">
        <v>0</v>
      </c>
      <c r="GX163" s="1" t="s">
        <v>0</v>
      </c>
      <c r="GY163" s="1" t="s">
        <v>0</v>
      </c>
      <c r="GZ163" s="1" t="s">
        <v>0</v>
      </c>
      <c r="HA163" s="1" t="s">
        <v>0</v>
      </c>
      <c r="HB163" s="1" t="s">
        <v>0</v>
      </c>
      <c r="HC163" s="1" t="s">
        <v>0</v>
      </c>
      <c r="HD163" s="1" t="s">
        <v>0</v>
      </c>
      <c r="HE163" s="1" t="s">
        <v>0</v>
      </c>
      <c r="HF163" s="1" t="s">
        <v>0</v>
      </c>
      <c r="HG163" s="1" t="s">
        <v>0</v>
      </c>
      <c r="HH163" s="1" t="s">
        <v>0</v>
      </c>
      <c r="HI163" s="1" t="s">
        <v>0</v>
      </c>
      <c r="HJ163" s="1" t="s">
        <v>0</v>
      </c>
      <c r="HK163" s="1" t="s">
        <v>0</v>
      </c>
      <c r="HL163" s="1" t="s">
        <v>0</v>
      </c>
      <c r="HM163" s="1" t="s">
        <v>0</v>
      </c>
      <c r="HN163" s="1" t="s">
        <v>0</v>
      </c>
      <c r="HO163" s="1" t="s">
        <v>0</v>
      </c>
      <c r="HP163" s="1" t="s">
        <v>0</v>
      </c>
      <c r="HQ163" s="1" t="s">
        <v>0</v>
      </c>
      <c r="HR163" s="1" t="s">
        <v>0</v>
      </c>
      <c r="HS163" s="1" t="s">
        <v>0</v>
      </c>
      <c r="HT163" s="1" t="s">
        <v>0</v>
      </c>
      <c r="HU163" s="1" t="s">
        <v>0</v>
      </c>
      <c r="HV163" s="1" t="s">
        <v>0</v>
      </c>
      <c r="HW163" s="1" t="s">
        <v>0</v>
      </c>
      <c r="HX163" s="1" t="s">
        <v>0</v>
      </c>
      <c r="HY163" s="1" t="s">
        <v>0</v>
      </c>
      <c r="HZ163" s="1" t="s">
        <v>0</v>
      </c>
      <c r="IA163" s="1" t="s">
        <v>0</v>
      </c>
      <c r="IB163" s="1" t="s">
        <v>0</v>
      </c>
      <c r="IC163" s="1" t="s">
        <v>0</v>
      </c>
      <c r="ID163" s="1" t="s">
        <v>0</v>
      </c>
      <c r="IE163" s="1" t="s">
        <v>0</v>
      </c>
      <c r="IF163" s="1" t="s">
        <v>0</v>
      </c>
      <c r="IG163" s="1" t="s">
        <v>0</v>
      </c>
      <c r="IH163" s="1" t="s">
        <v>0</v>
      </c>
      <c r="II163" s="1" t="s">
        <v>0</v>
      </c>
    </row>
    <row r="164" spans="1:243" x14ac:dyDescent="0.25">
      <c r="A164" s="1" t="s">
        <v>1796</v>
      </c>
      <c r="B164" s="4" t="s">
        <v>742</v>
      </c>
      <c r="C164" s="4" t="s">
        <v>743</v>
      </c>
      <c r="D164" s="1" t="s">
        <v>0</v>
      </c>
      <c r="E164" s="1" t="s">
        <v>0</v>
      </c>
      <c r="F164" s="1" t="s">
        <v>0</v>
      </c>
      <c r="G164" s="1" t="s">
        <v>0</v>
      </c>
      <c r="H164" s="1" t="s">
        <v>0</v>
      </c>
      <c r="I164" s="1" t="s">
        <v>0</v>
      </c>
      <c r="J164" s="1" t="s">
        <v>0</v>
      </c>
      <c r="K164" s="1" t="s">
        <v>0</v>
      </c>
      <c r="L164" s="1" t="s">
        <v>0</v>
      </c>
      <c r="M164" s="1" t="s">
        <v>0</v>
      </c>
      <c r="N164" s="1" t="s">
        <v>0</v>
      </c>
      <c r="O164" s="1" t="s">
        <v>0</v>
      </c>
      <c r="P164" s="1" t="s">
        <v>0</v>
      </c>
      <c r="Q164" s="1" t="s">
        <v>0</v>
      </c>
      <c r="R164" s="1" t="s">
        <v>0</v>
      </c>
      <c r="S164" s="1" t="s">
        <v>0</v>
      </c>
      <c r="T164" s="1" t="s">
        <v>0</v>
      </c>
      <c r="U164" s="1" t="s">
        <v>0</v>
      </c>
      <c r="V164" s="1" t="s">
        <v>0</v>
      </c>
      <c r="W164" s="1" t="s">
        <v>0</v>
      </c>
      <c r="X164" s="1" t="s">
        <v>0</v>
      </c>
      <c r="Y164" s="1" t="s">
        <v>0</v>
      </c>
      <c r="Z164" s="1" t="s">
        <v>0</v>
      </c>
      <c r="AA164" s="1" t="s">
        <v>0</v>
      </c>
      <c r="AB164" s="1" t="s">
        <v>0</v>
      </c>
      <c r="AC164" s="1" t="s">
        <v>0</v>
      </c>
      <c r="AD164" s="1" t="s">
        <v>0</v>
      </c>
      <c r="AE164" s="1" t="s">
        <v>0</v>
      </c>
      <c r="AF164" s="1" t="s">
        <v>0</v>
      </c>
      <c r="AG164" s="1" t="s">
        <v>0</v>
      </c>
      <c r="AH164" s="1" t="s">
        <v>0</v>
      </c>
      <c r="AI164" s="1" t="s">
        <v>0</v>
      </c>
      <c r="AJ164" s="1" t="s">
        <v>0</v>
      </c>
      <c r="AK164" s="1" t="s">
        <v>0</v>
      </c>
      <c r="AL164" s="1" t="s">
        <v>0</v>
      </c>
      <c r="AM164" s="1" t="s">
        <v>0</v>
      </c>
      <c r="AN164" s="1" t="s">
        <v>0</v>
      </c>
      <c r="AO164" s="1" t="s">
        <v>0</v>
      </c>
      <c r="AP164" s="1" t="s">
        <v>0</v>
      </c>
      <c r="AQ164" s="1" t="s">
        <v>0</v>
      </c>
      <c r="AR164" s="1" t="s">
        <v>0</v>
      </c>
      <c r="AS164" s="1" t="s">
        <v>0</v>
      </c>
      <c r="AT164" s="1" t="s">
        <v>0</v>
      </c>
      <c r="AU164" s="1" t="s">
        <v>0</v>
      </c>
      <c r="AV164" s="1" t="s">
        <v>0</v>
      </c>
      <c r="AW164" s="1" t="s">
        <v>0</v>
      </c>
      <c r="AX164" s="1" t="s">
        <v>0</v>
      </c>
      <c r="AY164" s="1" t="s">
        <v>0</v>
      </c>
      <c r="AZ164" s="1" t="s">
        <v>0</v>
      </c>
      <c r="BA164" s="1" t="s">
        <v>0</v>
      </c>
      <c r="BB164" s="1" t="s">
        <v>0</v>
      </c>
      <c r="BC164" s="1" t="s">
        <v>0</v>
      </c>
      <c r="BD164" s="1" t="s">
        <v>0</v>
      </c>
      <c r="BE164" s="1" t="s">
        <v>0</v>
      </c>
      <c r="BF164" s="1" t="s">
        <v>0</v>
      </c>
      <c r="BG164" s="1" t="s">
        <v>0</v>
      </c>
      <c r="BH164" s="1" t="s">
        <v>0</v>
      </c>
      <c r="BI164" s="1" t="s">
        <v>0</v>
      </c>
      <c r="BJ164" s="1" t="s">
        <v>0</v>
      </c>
      <c r="BK164" s="1" t="s">
        <v>0</v>
      </c>
      <c r="BL164" s="1" t="s">
        <v>0</v>
      </c>
      <c r="BM164" s="1" t="s">
        <v>0</v>
      </c>
      <c r="BN164" s="1" t="s">
        <v>0</v>
      </c>
      <c r="BO164" s="1" t="s">
        <v>0</v>
      </c>
      <c r="BP164" s="1" t="s">
        <v>0</v>
      </c>
      <c r="BQ164" s="1" t="s">
        <v>0</v>
      </c>
      <c r="BR164" s="1" t="s">
        <v>0</v>
      </c>
      <c r="BS164" s="1" t="s">
        <v>0</v>
      </c>
      <c r="BT164" s="1" t="s">
        <v>0</v>
      </c>
      <c r="BU164" s="1" t="s">
        <v>0</v>
      </c>
      <c r="BV164" s="1" t="s">
        <v>0</v>
      </c>
      <c r="BW164" s="1" t="s">
        <v>0</v>
      </c>
      <c r="BX164" s="1" t="s">
        <v>0</v>
      </c>
      <c r="BY164" s="1" t="s">
        <v>0</v>
      </c>
      <c r="BZ164" s="1" t="s">
        <v>0</v>
      </c>
      <c r="CA164" s="1" t="s">
        <v>0</v>
      </c>
      <c r="CB164" s="1" t="s">
        <v>0</v>
      </c>
      <c r="CC164" s="1" t="s">
        <v>0</v>
      </c>
      <c r="CD164" s="1" t="s">
        <v>0</v>
      </c>
      <c r="CE164" s="1" t="s">
        <v>0</v>
      </c>
      <c r="CF164" s="1" t="s">
        <v>0</v>
      </c>
      <c r="CG164" s="1" t="s">
        <v>0</v>
      </c>
      <c r="CH164" s="1" t="s">
        <v>0</v>
      </c>
      <c r="CI164" s="1" t="s">
        <v>0</v>
      </c>
      <c r="CJ164" s="1" t="s">
        <v>0</v>
      </c>
      <c r="CK164" s="1" t="s">
        <v>0</v>
      </c>
      <c r="CL164" s="1" t="s">
        <v>0</v>
      </c>
      <c r="CM164" s="1" t="s">
        <v>0</v>
      </c>
      <c r="CN164" s="1" t="s">
        <v>0</v>
      </c>
      <c r="CO164" s="1" t="s">
        <v>0</v>
      </c>
      <c r="CP164" s="1" t="s">
        <v>0</v>
      </c>
      <c r="CQ164" s="1" t="s">
        <v>0</v>
      </c>
      <c r="CR164" s="1" t="s">
        <v>0</v>
      </c>
      <c r="CS164" s="1" t="s">
        <v>0</v>
      </c>
      <c r="CT164" s="1" t="s">
        <v>0</v>
      </c>
      <c r="CU164" s="1" t="s">
        <v>0</v>
      </c>
      <c r="CV164" s="1" t="s">
        <v>0</v>
      </c>
      <c r="CW164" s="1" t="s">
        <v>0</v>
      </c>
      <c r="CX164" s="1" t="s">
        <v>0</v>
      </c>
      <c r="CY164" s="1" t="s">
        <v>0</v>
      </c>
      <c r="CZ164" s="1" t="s">
        <v>0</v>
      </c>
      <c r="DA164" s="1" t="s">
        <v>0</v>
      </c>
      <c r="DB164" s="1" t="s">
        <v>0</v>
      </c>
      <c r="DC164" s="1" t="s">
        <v>0</v>
      </c>
      <c r="DD164" s="1" t="s">
        <v>0</v>
      </c>
      <c r="DE164" s="1" t="s">
        <v>0</v>
      </c>
      <c r="DF164" s="1" t="s">
        <v>0</v>
      </c>
      <c r="DG164" s="1" t="s">
        <v>0</v>
      </c>
      <c r="DH164" s="1" t="s">
        <v>0</v>
      </c>
      <c r="DI164" s="1" t="s">
        <v>0</v>
      </c>
      <c r="DJ164" s="1" t="s">
        <v>0</v>
      </c>
      <c r="DK164" s="1" t="s">
        <v>0</v>
      </c>
      <c r="DL164" s="1" t="s">
        <v>0</v>
      </c>
      <c r="DM164" s="1" t="s">
        <v>0</v>
      </c>
      <c r="DN164" s="1" t="s">
        <v>0</v>
      </c>
      <c r="DO164" s="1" t="s">
        <v>0</v>
      </c>
      <c r="DP164" s="1" t="s">
        <v>0</v>
      </c>
      <c r="DQ164" s="1" t="s">
        <v>0</v>
      </c>
      <c r="DR164" s="1" t="s">
        <v>0</v>
      </c>
      <c r="DS164" s="1" t="s">
        <v>0</v>
      </c>
      <c r="DT164" s="1" t="s">
        <v>0</v>
      </c>
      <c r="DU164" s="1" t="s">
        <v>0</v>
      </c>
      <c r="DV164" s="1" t="s">
        <v>0</v>
      </c>
      <c r="DW164" s="1" t="s">
        <v>0</v>
      </c>
      <c r="DX164" s="1" t="s">
        <v>0</v>
      </c>
      <c r="DY164" s="1" t="s">
        <v>0</v>
      </c>
      <c r="DZ164" s="1" t="s">
        <v>0</v>
      </c>
      <c r="EA164" s="1" t="s">
        <v>0</v>
      </c>
      <c r="EB164" s="1" t="s">
        <v>0</v>
      </c>
      <c r="EC164" s="1" t="s">
        <v>0</v>
      </c>
      <c r="ED164" s="1" t="s">
        <v>0</v>
      </c>
      <c r="EE164" s="1" t="s">
        <v>0</v>
      </c>
      <c r="EF164" s="1" t="s">
        <v>0</v>
      </c>
      <c r="EG164" s="1" t="s">
        <v>0</v>
      </c>
      <c r="EH164" s="1" t="s">
        <v>0</v>
      </c>
      <c r="EI164" s="1" t="s">
        <v>0</v>
      </c>
      <c r="EJ164" s="1" t="s">
        <v>0</v>
      </c>
      <c r="EK164" s="1" t="s">
        <v>0</v>
      </c>
      <c r="EL164" s="1" t="s">
        <v>0</v>
      </c>
      <c r="EM164" s="1" t="s">
        <v>0</v>
      </c>
      <c r="EN164" s="1" t="s">
        <v>0</v>
      </c>
      <c r="EO164" s="1" t="s">
        <v>0</v>
      </c>
      <c r="EP164" s="1" t="s">
        <v>0</v>
      </c>
      <c r="EQ164" s="1" t="s">
        <v>0</v>
      </c>
      <c r="ER164" s="1" t="s">
        <v>0</v>
      </c>
      <c r="ES164" s="1" t="s">
        <v>0</v>
      </c>
      <c r="ET164" s="1" t="s">
        <v>0</v>
      </c>
      <c r="EU164" s="1" t="s">
        <v>0</v>
      </c>
      <c r="EV164" s="1" t="s">
        <v>0</v>
      </c>
      <c r="EW164" s="1" t="s">
        <v>0</v>
      </c>
      <c r="EX164" s="1" t="s">
        <v>0</v>
      </c>
      <c r="EY164" s="1" t="s">
        <v>0</v>
      </c>
      <c r="EZ164" s="1" t="s">
        <v>0</v>
      </c>
      <c r="FA164" s="1" t="s">
        <v>0</v>
      </c>
      <c r="FB164" s="1" t="s">
        <v>0</v>
      </c>
      <c r="FC164" s="1" t="s">
        <v>0</v>
      </c>
      <c r="FD164" s="1" t="s">
        <v>0</v>
      </c>
      <c r="FE164" s="1" t="s">
        <v>0</v>
      </c>
      <c r="FF164" s="1" t="s">
        <v>0</v>
      </c>
      <c r="FG164" s="1" t="s">
        <v>0</v>
      </c>
      <c r="FH164" s="1" t="s">
        <v>0</v>
      </c>
      <c r="FI164" s="1" t="s">
        <v>0</v>
      </c>
      <c r="FJ164" s="1" t="s">
        <v>0</v>
      </c>
      <c r="FK164" s="1" t="s">
        <v>0</v>
      </c>
      <c r="FL164" s="1" t="s">
        <v>0</v>
      </c>
      <c r="FM164" s="1" t="s">
        <v>0</v>
      </c>
      <c r="FN164" s="1" t="s">
        <v>0</v>
      </c>
      <c r="FO164" s="1" t="s">
        <v>0</v>
      </c>
      <c r="FP164" s="1" t="s">
        <v>0</v>
      </c>
      <c r="FQ164" s="1" t="s">
        <v>0</v>
      </c>
      <c r="FR164" s="1" t="s">
        <v>0</v>
      </c>
      <c r="FS164" s="1" t="s">
        <v>0</v>
      </c>
      <c r="FT164" s="1" t="s">
        <v>0</v>
      </c>
      <c r="FU164" s="1" t="s">
        <v>0</v>
      </c>
      <c r="FV164" s="1" t="s">
        <v>0</v>
      </c>
      <c r="FW164" s="1" t="s">
        <v>0</v>
      </c>
      <c r="FX164" s="1" t="s">
        <v>0</v>
      </c>
      <c r="FY164" s="1" t="s">
        <v>0</v>
      </c>
      <c r="FZ164" s="1" t="s">
        <v>0</v>
      </c>
      <c r="GA164" s="1" t="s">
        <v>0</v>
      </c>
      <c r="GB164" s="1" t="s">
        <v>0</v>
      </c>
      <c r="GC164" s="1" t="s">
        <v>0</v>
      </c>
      <c r="GD164" s="1" t="s">
        <v>0</v>
      </c>
      <c r="GE164" s="1" t="s">
        <v>0</v>
      </c>
      <c r="GF164" s="1" t="s">
        <v>0</v>
      </c>
      <c r="GG164" s="1" t="s">
        <v>0</v>
      </c>
      <c r="GH164" s="1" t="s">
        <v>0</v>
      </c>
      <c r="GI164" s="1" t="s">
        <v>0</v>
      </c>
      <c r="GJ164" s="1" t="s">
        <v>0</v>
      </c>
      <c r="GK164" s="1" t="s">
        <v>0</v>
      </c>
      <c r="GL164" s="1" t="s">
        <v>0</v>
      </c>
      <c r="GM164" s="1" t="s">
        <v>0</v>
      </c>
      <c r="GN164" s="1" t="s">
        <v>0</v>
      </c>
      <c r="GO164" s="1" t="s">
        <v>0</v>
      </c>
      <c r="GP164" s="1" t="s">
        <v>0</v>
      </c>
      <c r="GQ164" s="1" t="s">
        <v>0</v>
      </c>
      <c r="GR164" s="1" t="s">
        <v>0</v>
      </c>
      <c r="GS164" s="1" t="s">
        <v>0</v>
      </c>
      <c r="GT164" s="1" t="s">
        <v>0</v>
      </c>
      <c r="GU164" s="1" t="s">
        <v>0</v>
      </c>
      <c r="GV164" s="1" t="s">
        <v>0</v>
      </c>
      <c r="GW164" s="1" t="s">
        <v>0</v>
      </c>
      <c r="GX164" s="1" t="s">
        <v>0</v>
      </c>
      <c r="GY164" s="1" t="s">
        <v>0</v>
      </c>
      <c r="GZ164" s="1" t="s">
        <v>0</v>
      </c>
      <c r="HA164" s="1" t="s">
        <v>0</v>
      </c>
      <c r="HB164" s="1" t="s">
        <v>0</v>
      </c>
      <c r="HC164" s="1" t="s">
        <v>0</v>
      </c>
      <c r="HD164" s="1" t="s">
        <v>0</v>
      </c>
      <c r="HE164" s="1" t="s">
        <v>0</v>
      </c>
      <c r="HF164" s="1" t="s">
        <v>0</v>
      </c>
      <c r="HG164" s="1" t="s">
        <v>0</v>
      </c>
      <c r="HH164" s="1" t="s">
        <v>0</v>
      </c>
      <c r="HI164" s="1" t="s">
        <v>0</v>
      </c>
      <c r="HJ164" s="1" t="s">
        <v>0</v>
      </c>
      <c r="HK164" s="1" t="s">
        <v>0</v>
      </c>
      <c r="HL164" s="1" t="s">
        <v>0</v>
      </c>
      <c r="HM164" s="1" t="s">
        <v>0</v>
      </c>
      <c r="HN164" s="1" t="s">
        <v>0</v>
      </c>
      <c r="HO164" s="1" t="s">
        <v>0</v>
      </c>
      <c r="HP164" s="1" t="s">
        <v>0</v>
      </c>
      <c r="HQ164" s="1" t="s">
        <v>0</v>
      </c>
      <c r="HR164" s="1" t="s">
        <v>0</v>
      </c>
      <c r="HS164" s="1" t="s">
        <v>0</v>
      </c>
      <c r="HT164" s="1" t="s">
        <v>0</v>
      </c>
      <c r="HU164" s="1" t="s">
        <v>0</v>
      </c>
      <c r="HV164" s="1" t="s">
        <v>0</v>
      </c>
      <c r="HW164" s="1" t="s">
        <v>0</v>
      </c>
      <c r="HX164" s="1" t="s">
        <v>0</v>
      </c>
      <c r="HY164" s="1" t="s">
        <v>0</v>
      </c>
      <c r="HZ164" s="1" t="s">
        <v>0</v>
      </c>
      <c r="IA164" s="1" t="s">
        <v>0</v>
      </c>
      <c r="IB164" s="1" t="s">
        <v>0</v>
      </c>
      <c r="IC164" s="1" t="s">
        <v>0</v>
      </c>
      <c r="ID164" s="1" t="s">
        <v>0</v>
      </c>
      <c r="IE164" s="1" t="s">
        <v>0</v>
      </c>
      <c r="IF164" s="1" t="s">
        <v>0</v>
      </c>
      <c r="IG164" s="1" t="s">
        <v>0</v>
      </c>
      <c r="IH164" s="1" t="s">
        <v>0</v>
      </c>
      <c r="II164" s="1" t="s">
        <v>0</v>
      </c>
    </row>
    <row r="165" spans="1:243" x14ac:dyDescent="0.25">
      <c r="A165" s="1" t="s">
        <v>1797</v>
      </c>
      <c r="B165" s="4" t="s">
        <v>747</v>
      </c>
      <c r="C165" s="4" t="s">
        <v>748</v>
      </c>
      <c r="D165" s="1">
        <v>22985.920597842702</v>
      </c>
      <c r="E165" s="1">
        <v>25654.355847553401</v>
      </c>
      <c r="F165" s="1">
        <v>18897.8767694171</v>
      </c>
      <c r="G165" s="1">
        <v>12045.232845516801</v>
      </c>
      <c r="H165" s="1">
        <v>126445.770314657</v>
      </c>
      <c r="I165" s="1">
        <v>23816.577036564398</v>
      </c>
      <c r="J165" s="1">
        <v>67330.913795200206</v>
      </c>
      <c r="K165" s="1">
        <v>20001.6868692713</v>
      </c>
      <c r="L165" s="1">
        <v>19743.7646512754</v>
      </c>
      <c r="M165" s="1">
        <v>20774.1592105827</v>
      </c>
      <c r="N165" s="1">
        <v>105855.64971122199</v>
      </c>
      <c r="O165" s="1">
        <v>18556.339669855399</v>
      </c>
      <c r="P165" s="1">
        <v>17753.1312164261</v>
      </c>
      <c r="Q165" s="1">
        <v>19306.827916034301</v>
      </c>
      <c r="R165" s="1">
        <v>27397.210922786398</v>
      </c>
      <c r="S165" s="1">
        <v>18253.7017261359</v>
      </c>
      <c r="T165" s="1">
        <v>18953.716028199098</v>
      </c>
      <c r="U165" s="1">
        <v>22864.566877354198</v>
      </c>
      <c r="V165" s="1">
        <v>20202.117530771498</v>
      </c>
      <c r="W165" s="1">
        <v>15921.443602745399</v>
      </c>
      <c r="X165" s="1">
        <v>22550.808365483499</v>
      </c>
      <c r="Y165" s="1">
        <v>12894.2198067068</v>
      </c>
      <c r="Z165" s="1">
        <v>24972.624628312398</v>
      </c>
      <c r="AA165" s="1">
        <v>27572.676503377799</v>
      </c>
      <c r="AB165" s="1">
        <v>18613.021559016899</v>
      </c>
      <c r="AC165" s="1">
        <v>24798.386834060901</v>
      </c>
      <c r="AD165" s="1">
        <v>19128.813654729602</v>
      </c>
      <c r="AE165" s="1">
        <v>19908.5944480168</v>
      </c>
      <c r="AF165" s="1">
        <v>13399.3806898698</v>
      </c>
      <c r="AG165" s="1">
        <v>15767.7174582562</v>
      </c>
      <c r="AH165" s="1">
        <v>17790.151966796999</v>
      </c>
      <c r="AI165" s="1">
        <v>27629.347437291599</v>
      </c>
      <c r="AJ165" s="1">
        <v>17730.834304373999</v>
      </c>
      <c r="AK165" s="1">
        <v>23361.4041709181</v>
      </c>
      <c r="AL165" s="1">
        <v>21229.7919215043</v>
      </c>
      <c r="AM165" s="1">
        <v>18665.289924590899</v>
      </c>
      <c r="AN165" s="1">
        <v>19650.787282917001</v>
      </c>
      <c r="AO165" s="1">
        <v>34273.608876828199</v>
      </c>
      <c r="AP165" s="1">
        <v>20266.7364843674</v>
      </c>
      <c r="AQ165" s="1">
        <v>26223.143548751301</v>
      </c>
      <c r="AR165" s="1">
        <v>15048.0318516766</v>
      </c>
      <c r="AS165" s="1">
        <v>19389.451408662</v>
      </c>
      <c r="AT165" s="1">
        <v>14375.612168355099</v>
      </c>
      <c r="AU165" s="1">
        <v>21144.795263776599</v>
      </c>
      <c r="AV165" s="1">
        <v>14348.215043148301</v>
      </c>
      <c r="AW165" s="1">
        <v>21449.265057313802</v>
      </c>
      <c r="AX165" s="1">
        <v>35639.017204163501</v>
      </c>
      <c r="AY165" s="1">
        <v>20785.550475457101</v>
      </c>
      <c r="AZ165" s="1">
        <v>19658.381384144101</v>
      </c>
      <c r="BA165" s="1">
        <v>21074.6693978287</v>
      </c>
      <c r="BB165" s="1">
        <v>14673.4724468035</v>
      </c>
      <c r="BC165" s="1">
        <v>14165.719151376999</v>
      </c>
      <c r="BD165" s="1">
        <v>30352.8148272363</v>
      </c>
      <c r="BE165" s="1">
        <v>15398.1479057948</v>
      </c>
      <c r="BF165" s="1">
        <v>22067.231612051801</v>
      </c>
      <c r="BG165" s="1">
        <v>13613.680201716301</v>
      </c>
      <c r="BH165" s="1">
        <v>15952.502752652899</v>
      </c>
      <c r="BI165" s="1">
        <v>20623.586444121102</v>
      </c>
      <c r="BJ165" s="1">
        <v>24022.051589211002</v>
      </c>
      <c r="BK165" s="1">
        <v>11086.123005601399</v>
      </c>
      <c r="BL165" s="1">
        <v>17084.704721723399</v>
      </c>
      <c r="BM165" s="1">
        <v>24192.806607103001</v>
      </c>
      <c r="BN165" s="1">
        <v>17242.949762006901</v>
      </c>
      <c r="BO165" s="1">
        <v>13412.354692287799</v>
      </c>
      <c r="BP165" s="1">
        <v>17565.740978419501</v>
      </c>
      <c r="BQ165" s="1">
        <v>28521.119498993899</v>
      </c>
      <c r="BR165" s="1">
        <v>18516.751721775501</v>
      </c>
      <c r="BS165" s="1">
        <v>18739.5541012379</v>
      </c>
      <c r="BT165" s="1">
        <v>13868.8862221978</v>
      </c>
      <c r="BU165" s="1">
        <v>15821.4570849314</v>
      </c>
      <c r="BV165" s="1">
        <v>14495.392702506</v>
      </c>
      <c r="BW165" s="1">
        <v>30028.095825070301</v>
      </c>
      <c r="BX165" s="1">
        <v>19962.920059561198</v>
      </c>
      <c r="BY165" s="1">
        <v>15183.499024726299</v>
      </c>
      <c r="BZ165" s="1">
        <v>30172.029551161999</v>
      </c>
      <c r="CA165" s="1">
        <v>39813.549488048899</v>
      </c>
      <c r="CB165" s="1">
        <v>20248.353318727499</v>
      </c>
      <c r="CC165" s="1">
        <v>16587.258284836898</v>
      </c>
      <c r="CD165" s="1">
        <v>21467.7483322394</v>
      </c>
      <c r="CE165" s="1">
        <v>16935.938454839499</v>
      </c>
      <c r="CF165" s="1">
        <v>13415.223100827299</v>
      </c>
      <c r="CG165" s="1">
        <v>16880.772053192399</v>
      </c>
      <c r="CH165" s="1">
        <v>17424.511029587102</v>
      </c>
      <c r="CI165" s="1">
        <v>19052.712788746099</v>
      </c>
      <c r="CJ165" s="1">
        <v>22522.1147817368</v>
      </c>
      <c r="CK165" s="1">
        <v>24019.343713606599</v>
      </c>
      <c r="CL165" s="1">
        <v>28156.287998784199</v>
      </c>
      <c r="CM165" s="1">
        <v>19445.698263857699</v>
      </c>
      <c r="CN165" s="1">
        <v>13628.459002060101</v>
      </c>
      <c r="CO165" s="1">
        <v>20060.496261674802</v>
      </c>
      <c r="CP165" s="1">
        <v>19175.3149545216</v>
      </c>
      <c r="CQ165" s="1">
        <v>30556.256215168101</v>
      </c>
      <c r="CR165" s="1">
        <v>20796.878058021499</v>
      </c>
      <c r="CS165" s="1">
        <v>38275.956656609</v>
      </c>
      <c r="CT165" s="1">
        <v>55840.6652130972</v>
      </c>
      <c r="CU165" s="1">
        <v>22529.940249511299</v>
      </c>
      <c r="CV165" s="1">
        <v>17558.712707385599</v>
      </c>
      <c r="CW165" s="1">
        <v>16260.3870945443</v>
      </c>
      <c r="CX165" s="1">
        <v>20472.049787355401</v>
      </c>
      <c r="CY165" s="1">
        <v>21978.357096479798</v>
      </c>
      <c r="CZ165" s="1">
        <v>19775.667369770199</v>
      </c>
      <c r="DA165" s="1">
        <v>18258.639820758599</v>
      </c>
      <c r="DB165" s="1">
        <v>19399.804176449201</v>
      </c>
      <c r="DC165" s="1">
        <v>17771.385704349399</v>
      </c>
      <c r="DD165" s="1">
        <v>32829.9583724771</v>
      </c>
      <c r="DE165" s="1">
        <v>19767.229403252601</v>
      </c>
      <c r="DF165" s="1">
        <v>20013.923423906399</v>
      </c>
      <c r="DG165" s="1">
        <v>17351.817879666702</v>
      </c>
      <c r="DH165" s="1">
        <v>18267.2510686354</v>
      </c>
      <c r="DI165" s="1">
        <v>20396.4784952052</v>
      </c>
      <c r="DJ165" s="1">
        <v>29851.361825514101</v>
      </c>
      <c r="DK165" s="1">
        <v>15877.895546023399</v>
      </c>
      <c r="DL165" s="1">
        <v>23061.0674503025</v>
      </c>
      <c r="DM165" s="1">
        <v>21295.032902461498</v>
      </c>
      <c r="DN165" s="1">
        <v>26658.231473155101</v>
      </c>
      <c r="DO165" s="1">
        <v>20268.768286623701</v>
      </c>
      <c r="DP165" s="1">
        <v>16350.3481870131</v>
      </c>
      <c r="DQ165" s="1">
        <v>14098.966739196499</v>
      </c>
      <c r="DR165" s="1">
        <v>15723.714068036001</v>
      </c>
      <c r="DS165" s="1">
        <v>55852.992791558499</v>
      </c>
      <c r="DT165" s="1">
        <v>19191.110944374799</v>
      </c>
      <c r="DU165" s="1">
        <v>20363.265259329601</v>
      </c>
      <c r="DV165" s="1">
        <v>21932.478083825201</v>
      </c>
      <c r="DW165" s="1">
        <v>31459.6160237892</v>
      </c>
      <c r="DX165" s="1">
        <v>20602.181291217901</v>
      </c>
      <c r="DY165" s="1">
        <v>24733.752384667299</v>
      </c>
      <c r="DZ165" s="1">
        <v>29967.2716858167</v>
      </c>
      <c r="EA165" s="1">
        <v>13424.851565843701</v>
      </c>
      <c r="EB165" s="1">
        <v>18015.175505733299</v>
      </c>
      <c r="EC165" s="1">
        <v>20846.2595455726</v>
      </c>
      <c r="ED165" s="1">
        <v>17704.775331354002</v>
      </c>
      <c r="EE165" s="1">
        <v>18561.1423287168</v>
      </c>
      <c r="EF165" s="1">
        <v>17076.818683533998</v>
      </c>
      <c r="EG165" s="1">
        <v>12866.712976408</v>
      </c>
      <c r="EH165" s="1">
        <v>21444.342253294999</v>
      </c>
      <c r="EI165" s="1">
        <v>28459.371048799901</v>
      </c>
      <c r="EJ165" s="1">
        <v>20283.709339120302</v>
      </c>
      <c r="EK165" s="1">
        <v>23519.515044124098</v>
      </c>
      <c r="EL165" s="1">
        <v>14152.800586755</v>
      </c>
      <c r="EM165" s="1">
        <v>22424.8619054255</v>
      </c>
      <c r="EN165" s="1">
        <v>22460.362150096102</v>
      </c>
      <c r="EO165" s="1">
        <v>24952.022566306001</v>
      </c>
      <c r="EP165" s="1">
        <v>29134.1604546298</v>
      </c>
      <c r="EQ165" s="1">
        <v>15653.9126340191</v>
      </c>
      <c r="ER165" s="1">
        <v>19194.1727600583</v>
      </c>
      <c r="ES165" s="1">
        <v>9824.9197291912806</v>
      </c>
      <c r="ET165" s="1">
        <v>28832.482533541701</v>
      </c>
      <c r="EU165" s="1">
        <v>17501.027626944699</v>
      </c>
      <c r="EV165" s="1">
        <v>44626.224462706698</v>
      </c>
      <c r="EW165" s="1">
        <v>20429.928668834698</v>
      </c>
      <c r="EX165" s="1">
        <v>18527.128755043999</v>
      </c>
      <c r="EY165" s="1">
        <v>19824.442810591299</v>
      </c>
      <c r="EZ165" s="1">
        <v>18053.359216419201</v>
      </c>
      <c r="FA165" s="1">
        <v>21540.414839814799</v>
      </c>
      <c r="FB165" s="1">
        <v>17669.006203063102</v>
      </c>
      <c r="FC165" s="1">
        <v>19517.4617613214</v>
      </c>
      <c r="FD165" s="1">
        <v>12278.731808743099</v>
      </c>
      <c r="FE165" s="1">
        <v>18032.202012766498</v>
      </c>
      <c r="FF165" s="1">
        <v>20504.2658041863</v>
      </c>
      <c r="FG165" s="1">
        <v>17705.214735015099</v>
      </c>
      <c r="FH165" s="1">
        <v>29961.679974579401</v>
      </c>
      <c r="FI165" s="1">
        <v>30979.612957496</v>
      </c>
      <c r="FJ165" s="1">
        <v>22498.515788559798</v>
      </c>
      <c r="FK165" s="1">
        <v>21833.8895296632</v>
      </c>
      <c r="FL165" s="1">
        <v>20568.9139790925</v>
      </c>
      <c r="FM165" s="1">
        <v>20489.704816565602</v>
      </c>
      <c r="FN165" s="1">
        <v>22871.778877001001</v>
      </c>
      <c r="FO165" s="1">
        <v>28267.093865643401</v>
      </c>
      <c r="FP165" s="1">
        <v>65861.839836892104</v>
      </c>
      <c r="FQ165" s="1">
        <v>24381.534143540801</v>
      </c>
      <c r="FR165" s="1">
        <v>29572.028576905101</v>
      </c>
      <c r="FS165" s="1">
        <v>19435.520888291099</v>
      </c>
      <c r="FT165" s="1">
        <v>16684.6056580849</v>
      </c>
      <c r="FU165" s="1">
        <v>16113.701712109199</v>
      </c>
      <c r="FV165" s="1">
        <v>42285.950569455301</v>
      </c>
      <c r="FW165" s="1">
        <v>15503.721544367099</v>
      </c>
      <c r="FX165" s="1">
        <v>19319.632475169801</v>
      </c>
      <c r="FY165" s="1">
        <v>20895.585177310299</v>
      </c>
      <c r="FZ165" s="1">
        <v>20192.515915460899</v>
      </c>
      <c r="GA165" s="1">
        <v>19892.418015249099</v>
      </c>
      <c r="GB165" s="1">
        <v>18199.848659245799</v>
      </c>
      <c r="GC165" s="1">
        <v>20113.8115055165</v>
      </c>
      <c r="GD165" s="1">
        <v>38491.106585037</v>
      </c>
      <c r="GE165" s="1">
        <v>21306.339009399799</v>
      </c>
      <c r="GF165" s="1">
        <v>17148.2126937785</v>
      </c>
      <c r="GG165" s="1">
        <v>24179.972361772099</v>
      </c>
      <c r="GH165" s="1">
        <v>20070.975997246798</v>
      </c>
      <c r="GI165" s="1">
        <v>15507.410900172599</v>
      </c>
      <c r="GJ165" s="1">
        <v>28812.0265865769</v>
      </c>
      <c r="GK165" s="1">
        <v>22703.8129090476</v>
      </c>
      <c r="GL165" s="1">
        <v>16385.103513959799</v>
      </c>
      <c r="GM165" s="1">
        <v>45021.915698004399</v>
      </c>
      <c r="GN165" s="1">
        <v>18995.1490072093</v>
      </c>
      <c r="GO165" s="1">
        <v>23662.073275492599</v>
      </c>
      <c r="GP165" s="1">
        <v>33719.830474458002</v>
      </c>
      <c r="GQ165" s="1">
        <v>48541.599853445303</v>
      </c>
      <c r="GR165" s="1">
        <v>19801.339463149099</v>
      </c>
      <c r="GS165" s="1">
        <v>18040.738413142299</v>
      </c>
      <c r="GT165" s="1">
        <v>15792.969628815301</v>
      </c>
      <c r="GU165" s="1">
        <v>33835.521429351902</v>
      </c>
      <c r="GV165" s="1">
        <v>13252.4191502382</v>
      </c>
      <c r="GW165" s="1">
        <v>32036.857496641402</v>
      </c>
      <c r="GX165" s="1">
        <v>12909.944658128699</v>
      </c>
      <c r="GY165" s="1">
        <v>37865.412270314802</v>
      </c>
      <c r="GZ165" s="1">
        <v>21408.956464405099</v>
      </c>
      <c r="HA165" s="1">
        <v>15637.1853733304</v>
      </c>
      <c r="HB165" s="1">
        <v>19941.2582478933</v>
      </c>
      <c r="HC165" s="1">
        <v>22133.101493821101</v>
      </c>
      <c r="HD165" s="1">
        <v>35391.081846206202</v>
      </c>
      <c r="HE165" s="1">
        <v>17188.127047482201</v>
      </c>
      <c r="HF165" s="1">
        <v>19984.2373034253</v>
      </c>
      <c r="HG165" s="1">
        <v>16999.573158408999</v>
      </c>
      <c r="HH165" s="1">
        <v>27325.227457412999</v>
      </c>
      <c r="HI165" s="1">
        <v>20634.845033891899</v>
      </c>
      <c r="HJ165" s="1">
        <v>16952.382966290501</v>
      </c>
      <c r="HK165" s="1">
        <v>12649.8974256846</v>
      </c>
      <c r="HL165" s="1">
        <v>17863.454336487001</v>
      </c>
      <c r="HM165" s="1">
        <v>13472.358316812401</v>
      </c>
      <c r="HN165" s="1">
        <v>19822.754858526099</v>
      </c>
      <c r="HO165" s="1">
        <v>18700.857610535499</v>
      </c>
      <c r="HP165" s="1">
        <v>19866.414707128399</v>
      </c>
      <c r="HQ165" s="1">
        <v>23640.283942689199</v>
      </c>
      <c r="HR165" s="1">
        <v>17878.197977891199</v>
      </c>
      <c r="HS165" s="1">
        <v>16777.5363570097</v>
      </c>
      <c r="HT165" s="1">
        <v>19782.678159380499</v>
      </c>
      <c r="HU165" s="1">
        <v>13509.474650128001</v>
      </c>
      <c r="HV165" s="1">
        <v>17379.074107878499</v>
      </c>
      <c r="HW165" s="1">
        <v>13768.885295772699</v>
      </c>
      <c r="HX165" s="1">
        <v>33197.155142575699</v>
      </c>
      <c r="HY165" s="1">
        <v>22268.793854316202</v>
      </c>
      <c r="HZ165" s="1">
        <v>18728.652035257001</v>
      </c>
      <c r="IA165" s="1">
        <v>26506.092709390199</v>
      </c>
      <c r="IB165" s="1">
        <v>19978.259274203599</v>
      </c>
      <c r="IC165" s="1">
        <v>16501.3636857083</v>
      </c>
      <c r="ID165" s="1">
        <v>17245.425426958202</v>
      </c>
      <c r="IE165" s="1">
        <v>19994.0012552724</v>
      </c>
      <c r="IF165" s="1">
        <v>18800.196945327902</v>
      </c>
      <c r="IG165" s="1">
        <v>14333.241512513699</v>
      </c>
      <c r="IH165" s="1">
        <v>18687.365193072401</v>
      </c>
      <c r="II165" s="1">
        <v>30384.569767533401</v>
      </c>
    </row>
    <row r="166" spans="1:243" x14ac:dyDescent="0.25">
      <c r="A166" s="1" t="s">
        <v>1798</v>
      </c>
      <c r="B166" s="4" t="s">
        <v>751</v>
      </c>
      <c r="C166" s="4" t="s">
        <v>752</v>
      </c>
      <c r="D166" s="1" t="s">
        <v>0</v>
      </c>
      <c r="E166" s="1" t="s">
        <v>0</v>
      </c>
      <c r="F166" s="1" t="s">
        <v>0</v>
      </c>
      <c r="G166" s="1" t="s">
        <v>0</v>
      </c>
      <c r="H166" s="1" t="s">
        <v>0</v>
      </c>
      <c r="I166" s="1" t="s">
        <v>0</v>
      </c>
      <c r="J166" s="1" t="s">
        <v>0</v>
      </c>
      <c r="K166" s="1" t="s">
        <v>0</v>
      </c>
      <c r="L166" s="1" t="s">
        <v>0</v>
      </c>
      <c r="M166" s="1" t="s">
        <v>0</v>
      </c>
      <c r="N166" s="1" t="s">
        <v>0</v>
      </c>
      <c r="O166" s="1" t="s">
        <v>0</v>
      </c>
      <c r="P166" s="1" t="s">
        <v>0</v>
      </c>
      <c r="Q166" s="1" t="s">
        <v>0</v>
      </c>
      <c r="R166" s="1" t="s">
        <v>0</v>
      </c>
      <c r="S166" s="1" t="s">
        <v>0</v>
      </c>
      <c r="T166" s="1" t="s">
        <v>0</v>
      </c>
      <c r="U166" s="1" t="s">
        <v>0</v>
      </c>
      <c r="V166" s="1" t="s">
        <v>0</v>
      </c>
      <c r="W166" s="1" t="s">
        <v>0</v>
      </c>
      <c r="X166" s="1" t="s">
        <v>0</v>
      </c>
      <c r="Y166" s="1" t="s">
        <v>0</v>
      </c>
      <c r="Z166" s="1" t="s">
        <v>0</v>
      </c>
      <c r="AA166" s="1" t="s">
        <v>0</v>
      </c>
      <c r="AB166" s="1" t="s">
        <v>0</v>
      </c>
      <c r="AC166" s="1" t="s">
        <v>0</v>
      </c>
      <c r="AD166" s="1" t="s">
        <v>0</v>
      </c>
      <c r="AE166" s="1" t="s">
        <v>0</v>
      </c>
      <c r="AF166" s="1" t="s">
        <v>0</v>
      </c>
      <c r="AG166" s="1" t="s">
        <v>0</v>
      </c>
      <c r="AH166" s="1" t="s">
        <v>0</v>
      </c>
      <c r="AI166" s="1" t="s">
        <v>0</v>
      </c>
      <c r="AJ166" s="1" t="s">
        <v>0</v>
      </c>
      <c r="AK166" s="1" t="s">
        <v>0</v>
      </c>
      <c r="AL166" s="1" t="s">
        <v>0</v>
      </c>
      <c r="AM166" s="1" t="s">
        <v>0</v>
      </c>
      <c r="AN166" s="1" t="s">
        <v>0</v>
      </c>
      <c r="AO166" s="1" t="s">
        <v>0</v>
      </c>
      <c r="AP166" s="1" t="s">
        <v>0</v>
      </c>
      <c r="AQ166" s="1" t="s">
        <v>0</v>
      </c>
      <c r="AR166" s="1" t="s">
        <v>0</v>
      </c>
      <c r="AS166" s="1" t="s">
        <v>0</v>
      </c>
      <c r="AT166" s="1" t="s">
        <v>0</v>
      </c>
      <c r="AU166" s="1" t="s">
        <v>0</v>
      </c>
      <c r="AV166" s="1" t="s">
        <v>0</v>
      </c>
      <c r="AW166" s="1" t="s">
        <v>0</v>
      </c>
      <c r="AX166" s="1" t="s">
        <v>0</v>
      </c>
      <c r="AY166" s="1" t="s">
        <v>0</v>
      </c>
      <c r="AZ166" s="1" t="s">
        <v>0</v>
      </c>
      <c r="BA166" s="1" t="s">
        <v>0</v>
      </c>
      <c r="BB166" s="1" t="s">
        <v>0</v>
      </c>
      <c r="BC166" s="1" t="s">
        <v>0</v>
      </c>
      <c r="BD166" s="1" t="s">
        <v>0</v>
      </c>
      <c r="BE166" s="1" t="s">
        <v>0</v>
      </c>
      <c r="BF166" s="1" t="s">
        <v>0</v>
      </c>
      <c r="BG166" s="1" t="s">
        <v>0</v>
      </c>
      <c r="BH166" s="1" t="s">
        <v>0</v>
      </c>
      <c r="BI166" s="1" t="s">
        <v>0</v>
      </c>
      <c r="BJ166" s="1" t="s">
        <v>0</v>
      </c>
      <c r="BK166" s="1" t="s">
        <v>0</v>
      </c>
      <c r="BL166" s="1" t="s">
        <v>0</v>
      </c>
      <c r="BM166" s="1" t="s">
        <v>0</v>
      </c>
      <c r="BN166" s="1" t="s">
        <v>0</v>
      </c>
      <c r="BO166" s="1" t="s">
        <v>0</v>
      </c>
      <c r="BP166" s="1" t="s">
        <v>0</v>
      </c>
      <c r="BQ166" s="1" t="s">
        <v>0</v>
      </c>
      <c r="BR166" s="1" t="s">
        <v>0</v>
      </c>
      <c r="BS166" s="1" t="s">
        <v>0</v>
      </c>
      <c r="BT166" s="1" t="s">
        <v>0</v>
      </c>
      <c r="BU166" s="1" t="s">
        <v>0</v>
      </c>
      <c r="BV166" s="1" t="s">
        <v>0</v>
      </c>
      <c r="BW166" s="1" t="s">
        <v>0</v>
      </c>
      <c r="BX166" s="1" t="s">
        <v>0</v>
      </c>
      <c r="BY166" s="1" t="s">
        <v>0</v>
      </c>
      <c r="BZ166" s="1" t="s">
        <v>0</v>
      </c>
      <c r="CA166" s="1" t="s">
        <v>0</v>
      </c>
      <c r="CB166" s="1" t="s">
        <v>0</v>
      </c>
      <c r="CC166" s="1" t="s">
        <v>0</v>
      </c>
      <c r="CD166" s="1" t="s">
        <v>0</v>
      </c>
      <c r="CE166" s="1" t="s">
        <v>0</v>
      </c>
      <c r="CF166" s="1" t="s">
        <v>0</v>
      </c>
      <c r="CG166" s="1" t="s">
        <v>0</v>
      </c>
      <c r="CH166" s="1" t="s">
        <v>0</v>
      </c>
      <c r="CI166" s="1" t="s">
        <v>0</v>
      </c>
      <c r="CJ166" s="1" t="s">
        <v>0</v>
      </c>
      <c r="CK166" s="1" t="s">
        <v>0</v>
      </c>
      <c r="CL166" s="1" t="s">
        <v>0</v>
      </c>
      <c r="CM166" s="1" t="s">
        <v>0</v>
      </c>
      <c r="CN166" s="1" t="s">
        <v>0</v>
      </c>
      <c r="CO166" s="1" t="s">
        <v>0</v>
      </c>
      <c r="CP166" s="1" t="s">
        <v>0</v>
      </c>
      <c r="CQ166" s="1" t="s">
        <v>0</v>
      </c>
      <c r="CR166" s="1" t="s">
        <v>0</v>
      </c>
      <c r="CS166" s="1" t="s">
        <v>0</v>
      </c>
      <c r="CT166" s="1" t="s">
        <v>0</v>
      </c>
      <c r="CU166" s="1" t="s">
        <v>0</v>
      </c>
      <c r="CV166" s="1" t="s">
        <v>0</v>
      </c>
      <c r="CW166" s="1" t="s">
        <v>0</v>
      </c>
      <c r="CX166" s="1" t="s">
        <v>0</v>
      </c>
      <c r="CY166" s="1" t="s">
        <v>0</v>
      </c>
      <c r="CZ166" s="1" t="s">
        <v>0</v>
      </c>
      <c r="DA166" s="1" t="s">
        <v>0</v>
      </c>
      <c r="DB166" s="1" t="s">
        <v>0</v>
      </c>
      <c r="DC166" s="1" t="s">
        <v>0</v>
      </c>
      <c r="DD166" s="1" t="s">
        <v>0</v>
      </c>
      <c r="DE166" s="1" t="s">
        <v>0</v>
      </c>
      <c r="DF166" s="1" t="s">
        <v>0</v>
      </c>
      <c r="DG166" s="1" t="s">
        <v>0</v>
      </c>
      <c r="DH166" s="1" t="s">
        <v>0</v>
      </c>
      <c r="DI166" s="1" t="s">
        <v>0</v>
      </c>
      <c r="DJ166" s="1" t="s">
        <v>0</v>
      </c>
      <c r="DK166" s="1" t="s">
        <v>0</v>
      </c>
      <c r="DL166" s="1" t="s">
        <v>0</v>
      </c>
      <c r="DM166" s="1" t="s">
        <v>0</v>
      </c>
      <c r="DN166" s="1" t="s">
        <v>0</v>
      </c>
      <c r="DO166" s="1" t="s">
        <v>0</v>
      </c>
      <c r="DP166" s="1" t="s">
        <v>0</v>
      </c>
      <c r="DQ166" s="1" t="s">
        <v>0</v>
      </c>
      <c r="DR166" s="1" t="s">
        <v>0</v>
      </c>
      <c r="DS166" s="1" t="s">
        <v>0</v>
      </c>
      <c r="DT166" s="1" t="s">
        <v>0</v>
      </c>
      <c r="DU166" s="1" t="s">
        <v>0</v>
      </c>
      <c r="DV166" s="1" t="s">
        <v>0</v>
      </c>
      <c r="DW166" s="1" t="s">
        <v>0</v>
      </c>
      <c r="DX166" s="1" t="s">
        <v>0</v>
      </c>
      <c r="DY166" s="1" t="s">
        <v>0</v>
      </c>
      <c r="DZ166" s="1" t="s">
        <v>0</v>
      </c>
      <c r="EA166" s="1" t="s">
        <v>0</v>
      </c>
      <c r="EB166" s="1" t="s">
        <v>0</v>
      </c>
      <c r="EC166" s="1" t="s">
        <v>0</v>
      </c>
      <c r="ED166" s="1" t="s">
        <v>0</v>
      </c>
      <c r="EE166" s="1" t="s">
        <v>0</v>
      </c>
      <c r="EF166" s="1" t="s">
        <v>0</v>
      </c>
      <c r="EG166" s="1" t="s">
        <v>0</v>
      </c>
      <c r="EH166" s="1" t="s">
        <v>0</v>
      </c>
      <c r="EI166" s="1" t="s">
        <v>0</v>
      </c>
      <c r="EJ166" s="1" t="s">
        <v>0</v>
      </c>
      <c r="EK166" s="1" t="s">
        <v>0</v>
      </c>
      <c r="EL166" s="1" t="s">
        <v>0</v>
      </c>
      <c r="EM166" s="1" t="s">
        <v>0</v>
      </c>
      <c r="EN166" s="1" t="s">
        <v>0</v>
      </c>
      <c r="EO166" s="1" t="s">
        <v>0</v>
      </c>
      <c r="EP166" s="1" t="s">
        <v>0</v>
      </c>
      <c r="EQ166" s="1" t="s">
        <v>0</v>
      </c>
      <c r="ER166" s="1" t="s">
        <v>0</v>
      </c>
      <c r="ES166" s="1" t="s">
        <v>0</v>
      </c>
      <c r="ET166" s="1" t="s">
        <v>0</v>
      </c>
      <c r="EU166" s="1" t="s">
        <v>0</v>
      </c>
      <c r="EV166" s="1" t="s">
        <v>0</v>
      </c>
      <c r="EW166" s="1" t="s">
        <v>0</v>
      </c>
      <c r="EX166" s="1" t="s">
        <v>0</v>
      </c>
      <c r="EY166" s="1" t="s">
        <v>0</v>
      </c>
      <c r="EZ166" s="1" t="s">
        <v>0</v>
      </c>
      <c r="FA166" s="1" t="s">
        <v>0</v>
      </c>
      <c r="FB166" s="1" t="s">
        <v>0</v>
      </c>
      <c r="FC166" s="1" t="s">
        <v>0</v>
      </c>
      <c r="FD166" s="1" t="s">
        <v>0</v>
      </c>
      <c r="FE166" s="1" t="s">
        <v>0</v>
      </c>
      <c r="FF166" s="1" t="s">
        <v>0</v>
      </c>
      <c r="FG166" s="1" t="s">
        <v>0</v>
      </c>
      <c r="FH166" s="1" t="s">
        <v>0</v>
      </c>
      <c r="FI166" s="1" t="s">
        <v>0</v>
      </c>
      <c r="FJ166" s="1" t="s">
        <v>0</v>
      </c>
      <c r="FK166" s="1" t="s">
        <v>0</v>
      </c>
      <c r="FL166" s="1" t="s">
        <v>0</v>
      </c>
      <c r="FM166" s="1" t="s">
        <v>0</v>
      </c>
      <c r="FN166" s="1" t="s">
        <v>0</v>
      </c>
      <c r="FO166" s="1" t="s">
        <v>0</v>
      </c>
      <c r="FP166" s="1" t="s">
        <v>0</v>
      </c>
      <c r="FQ166" s="1" t="s">
        <v>0</v>
      </c>
      <c r="FR166" s="1" t="s">
        <v>0</v>
      </c>
      <c r="FS166" s="1" t="s">
        <v>0</v>
      </c>
      <c r="FT166" s="1" t="s">
        <v>0</v>
      </c>
      <c r="FU166" s="1" t="s">
        <v>0</v>
      </c>
      <c r="FV166" s="1" t="s">
        <v>0</v>
      </c>
      <c r="FW166" s="1" t="s">
        <v>0</v>
      </c>
      <c r="FX166" s="1" t="s">
        <v>0</v>
      </c>
      <c r="FY166" s="1" t="s">
        <v>0</v>
      </c>
      <c r="FZ166" s="1" t="s">
        <v>0</v>
      </c>
      <c r="GA166" s="1" t="s">
        <v>0</v>
      </c>
      <c r="GB166" s="1" t="s">
        <v>0</v>
      </c>
      <c r="GC166" s="1" t="s">
        <v>0</v>
      </c>
      <c r="GD166" s="1" t="s">
        <v>0</v>
      </c>
      <c r="GE166" s="1" t="s">
        <v>0</v>
      </c>
      <c r="GF166" s="1" t="s">
        <v>0</v>
      </c>
      <c r="GG166" s="1" t="s">
        <v>0</v>
      </c>
      <c r="GH166" s="1" t="s">
        <v>0</v>
      </c>
      <c r="GI166" s="1" t="s">
        <v>0</v>
      </c>
      <c r="GJ166" s="1" t="s">
        <v>0</v>
      </c>
      <c r="GK166" s="1" t="s">
        <v>0</v>
      </c>
      <c r="GL166" s="1" t="s">
        <v>0</v>
      </c>
      <c r="GM166" s="1" t="s">
        <v>0</v>
      </c>
      <c r="GN166" s="1" t="s">
        <v>0</v>
      </c>
      <c r="GO166" s="1" t="s">
        <v>0</v>
      </c>
      <c r="GP166" s="1" t="s">
        <v>0</v>
      </c>
      <c r="GQ166" s="1" t="s">
        <v>0</v>
      </c>
      <c r="GR166" s="1" t="s">
        <v>0</v>
      </c>
      <c r="GS166" s="1" t="s">
        <v>0</v>
      </c>
      <c r="GT166" s="1" t="s">
        <v>0</v>
      </c>
      <c r="GU166" s="1" t="s">
        <v>0</v>
      </c>
      <c r="GV166" s="1" t="s">
        <v>0</v>
      </c>
      <c r="GW166" s="1" t="s">
        <v>0</v>
      </c>
      <c r="GX166" s="1" t="s">
        <v>0</v>
      </c>
      <c r="GY166" s="1" t="s">
        <v>0</v>
      </c>
      <c r="GZ166" s="1" t="s">
        <v>0</v>
      </c>
      <c r="HA166" s="1" t="s">
        <v>0</v>
      </c>
      <c r="HB166" s="1" t="s">
        <v>0</v>
      </c>
      <c r="HC166" s="1" t="s">
        <v>0</v>
      </c>
      <c r="HD166" s="1" t="s">
        <v>0</v>
      </c>
      <c r="HE166" s="1" t="s">
        <v>0</v>
      </c>
      <c r="HF166" s="1" t="s">
        <v>0</v>
      </c>
      <c r="HG166" s="1" t="s">
        <v>0</v>
      </c>
      <c r="HH166" s="1" t="s">
        <v>0</v>
      </c>
      <c r="HI166" s="1" t="s">
        <v>0</v>
      </c>
      <c r="HJ166" s="1" t="s">
        <v>0</v>
      </c>
      <c r="HK166" s="1" t="s">
        <v>0</v>
      </c>
      <c r="HL166" s="1" t="s">
        <v>0</v>
      </c>
      <c r="HM166" s="1" t="s">
        <v>0</v>
      </c>
      <c r="HN166" s="1" t="s">
        <v>0</v>
      </c>
      <c r="HO166" s="1" t="s">
        <v>0</v>
      </c>
      <c r="HP166" s="1" t="s">
        <v>0</v>
      </c>
      <c r="HQ166" s="1" t="s">
        <v>0</v>
      </c>
      <c r="HR166" s="1" t="s">
        <v>0</v>
      </c>
      <c r="HS166" s="1" t="s">
        <v>0</v>
      </c>
      <c r="HT166" s="1" t="s">
        <v>0</v>
      </c>
      <c r="HU166" s="1" t="s">
        <v>0</v>
      </c>
      <c r="HV166" s="1" t="s">
        <v>0</v>
      </c>
      <c r="HW166" s="1" t="s">
        <v>0</v>
      </c>
      <c r="HX166" s="1" t="s">
        <v>0</v>
      </c>
      <c r="HY166" s="1" t="s">
        <v>0</v>
      </c>
      <c r="HZ166" s="1" t="s">
        <v>0</v>
      </c>
      <c r="IA166" s="1" t="s">
        <v>0</v>
      </c>
      <c r="IB166" s="1" t="s">
        <v>0</v>
      </c>
      <c r="IC166" s="1" t="s">
        <v>0</v>
      </c>
      <c r="ID166" s="1" t="s">
        <v>0</v>
      </c>
      <c r="IE166" s="1" t="s">
        <v>0</v>
      </c>
      <c r="IF166" s="1" t="s">
        <v>0</v>
      </c>
      <c r="IG166" s="1" t="s">
        <v>0</v>
      </c>
      <c r="IH166" s="1" t="s">
        <v>0</v>
      </c>
      <c r="II166" s="1" t="s">
        <v>0</v>
      </c>
    </row>
    <row r="167" spans="1:243" x14ac:dyDescent="0.25">
      <c r="A167" s="1" t="s">
        <v>1799</v>
      </c>
      <c r="B167" s="4" t="s">
        <v>756</v>
      </c>
      <c r="C167" s="4" t="s">
        <v>757</v>
      </c>
      <c r="D167" s="1">
        <v>4155709.1458803201</v>
      </c>
      <c r="E167" s="1">
        <v>2639210.71194907</v>
      </c>
      <c r="F167" s="1">
        <v>2029246.41059177</v>
      </c>
      <c r="G167" s="1">
        <v>2689727.5690879901</v>
      </c>
      <c r="H167" s="1">
        <v>3155847.66045869</v>
      </c>
      <c r="I167" s="1">
        <v>2553860.2056303099</v>
      </c>
      <c r="J167" s="1">
        <v>1998608.6669025701</v>
      </c>
      <c r="K167" s="1">
        <v>7297896.69573869</v>
      </c>
      <c r="L167" s="1">
        <v>9016065.6826990694</v>
      </c>
      <c r="M167" s="1">
        <v>4895127.3191194097</v>
      </c>
      <c r="N167" s="1">
        <v>4125698.9659103602</v>
      </c>
      <c r="O167" s="1">
        <v>4315050.4593770597</v>
      </c>
      <c r="P167" s="1">
        <v>6580486.9720915603</v>
      </c>
      <c r="Q167" s="1">
        <v>4929770.8709057895</v>
      </c>
      <c r="R167" s="1">
        <v>4365029.1925673001</v>
      </c>
      <c r="S167" s="1">
        <v>2181495.8872137298</v>
      </c>
      <c r="T167" s="1">
        <v>4578068.84621807</v>
      </c>
      <c r="U167" s="1">
        <v>8938029.9723819792</v>
      </c>
      <c r="V167" s="1">
        <v>8501567.7765161805</v>
      </c>
      <c r="W167" s="1">
        <v>2927826.2187099201</v>
      </c>
      <c r="X167" s="1">
        <v>2606616.2388850399</v>
      </c>
      <c r="Y167" s="1">
        <v>3856727.10046292</v>
      </c>
      <c r="Z167" s="1">
        <v>3697351.6265955302</v>
      </c>
      <c r="AA167" s="1">
        <v>7174355.1593217896</v>
      </c>
      <c r="AB167" s="1">
        <v>7427739.8428964401</v>
      </c>
      <c r="AC167" s="1">
        <v>3697118.8392757899</v>
      </c>
      <c r="AD167" s="1">
        <v>5363511.4735811399</v>
      </c>
      <c r="AE167" s="1">
        <v>2692160.3561437302</v>
      </c>
      <c r="AF167" s="1">
        <v>8701906.7654265203</v>
      </c>
      <c r="AG167" s="1">
        <v>4640173.0040798597</v>
      </c>
      <c r="AH167" s="1">
        <v>5136218.1358724097</v>
      </c>
      <c r="AI167" s="1">
        <v>3632955.8395627001</v>
      </c>
      <c r="AJ167" s="1">
        <v>5189806.4529405404</v>
      </c>
      <c r="AK167" s="1">
        <v>4495615.4082597401</v>
      </c>
      <c r="AL167" s="1">
        <v>10125896.1950459</v>
      </c>
      <c r="AM167" s="1">
        <v>4168317.9431125699</v>
      </c>
      <c r="AN167" s="1">
        <v>4235758.0763605302</v>
      </c>
      <c r="AO167" s="1">
        <v>5827160.02449637</v>
      </c>
      <c r="AP167" s="1">
        <v>5290716.6439482002</v>
      </c>
      <c r="AQ167" s="1">
        <v>2482600.3195891301</v>
      </c>
      <c r="AR167" s="1">
        <v>3344730.1057722098</v>
      </c>
      <c r="AS167" s="1">
        <v>3663212.9193290202</v>
      </c>
      <c r="AT167" s="1">
        <v>3515700.5185528598</v>
      </c>
      <c r="AU167" s="1">
        <v>7663802.5683476599</v>
      </c>
      <c r="AV167" s="1">
        <v>4423529.9247190803</v>
      </c>
      <c r="AW167" s="1">
        <v>10694884.9303379</v>
      </c>
      <c r="AX167" s="1">
        <v>7493649.6827864004</v>
      </c>
      <c r="AY167" s="1">
        <v>7262355.2678228002</v>
      </c>
      <c r="AZ167" s="1">
        <v>6411192.58950416</v>
      </c>
      <c r="BA167" s="1">
        <v>5688657.2136253295</v>
      </c>
      <c r="BB167" s="1">
        <v>2253786.13318642</v>
      </c>
      <c r="BC167" s="1">
        <v>2504208.0354682198</v>
      </c>
      <c r="BD167" s="1">
        <v>5253272.1057957904</v>
      </c>
      <c r="BE167" s="1">
        <v>4020497.7317677801</v>
      </c>
      <c r="BF167" s="1">
        <v>6523009.4572268203</v>
      </c>
      <c r="BG167" s="1">
        <v>8138854.6610547602</v>
      </c>
      <c r="BH167" s="1">
        <v>2290959.7522182502</v>
      </c>
      <c r="BI167" s="1">
        <v>3120664.03418874</v>
      </c>
      <c r="BJ167" s="1">
        <v>4699287.11647614</v>
      </c>
      <c r="BK167" s="1">
        <v>3028896.48855067</v>
      </c>
      <c r="BL167" s="1">
        <v>6746784.9551318502</v>
      </c>
      <c r="BM167" s="1">
        <v>2620323.6192724402</v>
      </c>
      <c r="BN167" s="1">
        <v>3642619.8752999199</v>
      </c>
      <c r="BO167" s="1">
        <v>5409863.9885206297</v>
      </c>
      <c r="BP167" s="1">
        <v>9882469.0180436298</v>
      </c>
      <c r="BQ167" s="1">
        <v>4611506.7480158899</v>
      </c>
      <c r="BR167" s="1">
        <v>2797320.80984441</v>
      </c>
      <c r="BS167" s="1">
        <v>3413910.9669365999</v>
      </c>
      <c r="BT167" s="1">
        <v>6416511.3890773598</v>
      </c>
      <c r="BU167" s="1">
        <v>4042983.1140147001</v>
      </c>
      <c r="BV167" s="1">
        <v>3754822.92415829</v>
      </c>
      <c r="BW167" s="1">
        <v>3323150.8149332399</v>
      </c>
      <c r="BX167" s="1">
        <v>2798470.7069492</v>
      </c>
      <c r="BY167" s="1">
        <v>4514064.6231945399</v>
      </c>
      <c r="BZ167" s="1">
        <v>4344663.5978422398</v>
      </c>
      <c r="CA167" s="1">
        <v>2492971.6224316801</v>
      </c>
      <c r="CB167" s="1">
        <v>3782324.1292701201</v>
      </c>
      <c r="CC167" s="1">
        <v>2959906.67480738</v>
      </c>
      <c r="CD167" s="1">
        <v>4045539.1784301</v>
      </c>
      <c r="CE167" s="1">
        <v>2867370.1062950902</v>
      </c>
      <c r="CF167" s="1">
        <v>6451736.54170678</v>
      </c>
      <c r="CG167" s="1">
        <v>3127145.0034572701</v>
      </c>
      <c r="CH167" s="1">
        <v>14889606.228484999</v>
      </c>
      <c r="CI167" s="1">
        <v>4306407.5929784104</v>
      </c>
      <c r="CJ167" s="1">
        <v>3523422.5504121101</v>
      </c>
      <c r="CK167" s="1">
        <v>3894851.7524685301</v>
      </c>
      <c r="CL167" s="1">
        <v>4183083.3619377902</v>
      </c>
      <c r="CM167" s="1">
        <v>3033126.6896709702</v>
      </c>
      <c r="CN167" s="1">
        <v>3167643.8442124999</v>
      </c>
      <c r="CO167" s="1">
        <v>10807033.2161236</v>
      </c>
      <c r="CP167" s="1">
        <v>2796555.5637953398</v>
      </c>
      <c r="CQ167" s="1">
        <v>3890319.9653654099</v>
      </c>
      <c r="CR167" s="1">
        <v>7967045.9159364197</v>
      </c>
      <c r="CS167" s="1">
        <v>3011944.70367281</v>
      </c>
      <c r="CT167" s="1">
        <v>2799294.3865979402</v>
      </c>
      <c r="CU167" s="1">
        <v>4187615.02600253</v>
      </c>
      <c r="CV167" s="1">
        <v>5224670.2965521803</v>
      </c>
      <c r="CW167" s="1">
        <v>2984709.5831792899</v>
      </c>
      <c r="CX167" s="1">
        <v>5510532.0676256698</v>
      </c>
      <c r="CY167" s="1">
        <v>7536049.5785238398</v>
      </c>
      <c r="CZ167" s="1">
        <v>3291606.1226043398</v>
      </c>
      <c r="DA167" s="1">
        <v>12853017.8165104</v>
      </c>
      <c r="DB167" s="1">
        <v>3117125.30330317</v>
      </c>
      <c r="DC167" s="1">
        <v>3138375.4396348498</v>
      </c>
      <c r="DD167" s="1">
        <v>3703837.8687143298</v>
      </c>
      <c r="DE167" s="1">
        <v>2301619.0039540702</v>
      </c>
      <c r="DF167" s="1">
        <v>4744831.6937513603</v>
      </c>
      <c r="DG167" s="1">
        <v>2936615.9285954302</v>
      </c>
      <c r="DH167" s="1">
        <v>3675147.5576606998</v>
      </c>
      <c r="DI167" s="1">
        <v>3163348.8449784201</v>
      </c>
      <c r="DJ167" s="1">
        <v>2631520.4280073401</v>
      </c>
      <c r="DK167" s="1">
        <v>9029588.7678988092</v>
      </c>
      <c r="DL167" s="1">
        <v>5596909.3222329896</v>
      </c>
      <c r="DM167" s="1">
        <v>4819882.6666821605</v>
      </c>
      <c r="DN167" s="1">
        <v>7810134.3999292403</v>
      </c>
      <c r="DO167" s="1">
        <v>14381328.5176019</v>
      </c>
      <c r="DP167" s="1">
        <v>2494181.6218481301</v>
      </c>
      <c r="DQ167" s="1">
        <v>3776488.1115556899</v>
      </c>
      <c r="DR167" s="1">
        <v>4643356.0412124302</v>
      </c>
      <c r="DS167" s="1">
        <v>4758025.0429306095</v>
      </c>
      <c r="DT167" s="1">
        <v>2982672.8091788101</v>
      </c>
      <c r="DU167" s="1">
        <v>4733964.6630571997</v>
      </c>
      <c r="DV167" s="1">
        <v>6173129.5628331099</v>
      </c>
      <c r="DW167" s="1">
        <v>3231636.1762569901</v>
      </c>
      <c r="DX167" s="1">
        <v>5758142.5022015497</v>
      </c>
      <c r="DY167" s="1">
        <v>4044634.8494213801</v>
      </c>
      <c r="DZ167" s="1">
        <v>3323009.3858530102</v>
      </c>
      <c r="EA167" s="1">
        <v>3336715.35004499</v>
      </c>
      <c r="EB167" s="1">
        <v>2407001.8160614101</v>
      </c>
      <c r="EC167" s="1">
        <v>3594528.2323121</v>
      </c>
      <c r="ED167" s="1">
        <v>4339983.8170734299</v>
      </c>
      <c r="EE167" s="1">
        <v>6733547.1908353698</v>
      </c>
      <c r="EF167" s="1">
        <v>5316486.4368758705</v>
      </c>
      <c r="EG167" s="1">
        <v>3800345.2372357901</v>
      </c>
      <c r="EH167" s="1">
        <v>5366668.6518678404</v>
      </c>
      <c r="EI167" s="1">
        <v>4308774.22475868</v>
      </c>
      <c r="EJ167" s="1">
        <v>3398243.8575751702</v>
      </c>
      <c r="EK167" s="1">
        <v>16227199.5152115</v>
      </c>
      <c r="EL167" s="1">
        <v>7281955.1931892904</v>
      </c>
      <c r="EM167" s="1">
        <v>3531584.6789637599</v>
      </c>
      <c r="EN167" s="1">
        <v>4490885.0970819397</v>
      </c>
      <c r="EO167" s="1">
        <v>2678897.5788113698</v>
      </c>
      <c r="EP167" s="1">
        <v>2910707.8294078498</v>
      </c>
      <c r="EQ167" s="1">
        <v>4986267.8660738496</v>
      </c>
      <c r="ER167" s="1">
        <v>4402401.8393572401</v>
      </c>
      <c r="ES167" s="1">
        <v>6326028.1386799896</v>
      </c>
      <c r="ET167" s="1">
        <v>2158792.3682454</v>
      </c>
      <c r="EU167" s="1">
        <v>3490662.7713798098</v>
      </c>
      <c r="EV167" s="1">
        <v>3336850.4054843802</v>
      </c>
      <c r="EW167" s="1">
        <v>3375249.4555703201</v>
      </c>
      <c r="EX167" s="1">
        <v>6773482.2145566298</v>
      </c>
      <c r="EY167" s="1">
        <v>6401035.8590574199</v>
      </c>
      <c r="EZ167" s="1">
        <v>12587790.1071696</v>
      </c>
      <c r="FA167" s="1">
        <v>2068164.9065630501</v>
      </c>
      <c r="FB167" s="1">
        <v>3384664.42149969</v>
      </c>
      <c r="FC167" s="1">
        <v>9999060.2764060497</v>
      </c>
      <c r="FD167" s="1">
        <v>5345983.9662429905</v>
      </c>
      <c r="FE167" s="1">
        <v>4046042.4291478801</v>
      </c>
      <c r="FF167" s="1">
        <v>3590503.5601077401</v>
      </c>
      <c r="FG167" s="1">
        <v>4718818.7506139604</v>
      </c>
      <c r="FH167" s="1">
        <v>4459690.5078183999</v>
      </c>
      <c r="FI167" s="1">
        <v>9013166.5078020394</v>
      </c>
      <c r="FJ167" s="1">
        <v>10167835.1256223</v>
      </c>
      <c r="FK167" s="1">
        <v>4817006.8595356196</v>
      </c>
      <c r="FL167" s="1">
        <v>4712005.5447144601</v>
      </c>
      <c r="FM167" s="1">
        <v>2917349.1291114599</v>
      </c>
      <c r="FN167" s="1">
        <v>8066320.2454777397</v>
      </c>
      <c r="FO167" s="1">
        <v>3692445.0452402201</v>
      </c>
      <c r="FP167" s="1">
        <v>2585984.5236821198</v>
      </c>
      <c r="FQ167" s="1">
        <v>3304103.33067508</v>
      </c>
      <c r="FR167" s="1">
        <v>9679174.3473953605</v>
      </c>
      <c r="FS167" s="1">
        <v>4733607.5825876398</v>
      </c>
      <c r="FT167" s="1">
        <v>3551426.8133157399</v>
      </c>
      <c r="FU167" s="1">
        <v>4673097.7905961601</v>
      </c>
      <c r="FV167" s="1">
        <v>5409913.07929835</v>
      </c>
      <c r="FW167" s="1">
        <v>4469039.2669837996</v>
      </c>
      <c r="FX167" s="1">
        <v>2547232.16417532</v>
      </c>
      <c r="FY167" s="1">
        <v>6411818.7793753399</v>
      </c>
      <c r="FZ167" s="1">
        <v>7369889.2227806402</v>
      </c>
      <c r="GA167" s="1">
        <v>3513337.4588196701</v>
      </c>
      <c r="GB167" s="1">
        <v>1419476.04321395</v>
      </c>
      <c r="GC167" s="1">
        <v>3205752.01724583</v>
      </c>
      <c r="GD167" s="1">
        <v>7453744.59491478</v>
      </c>
      <c r="GE167" s="1">
        <v>4520475.2895720201</v>
      </c>
      <c r="GF167" s="1">
        <v>4624383.8204024499</v>
      </c>
      <c r="GG167" s="1">
        <v>5373762.8008491304</v>
      </c>
      <c r="GH167" s="1">
        <v>2600833.85407669</v>
      </c>
      <c r="GI167" s="1">
        <v>2836082.4693418602</v>
      </c>
      <c r="GJ167" s="1">
        <v>3605062.8946267399</v>
      </c>
      <c r="GK167" s="1">
        <v>3603084.80100316</v>
      </c>
      <c r="GL167" s="1">
        <v>6119773.6773538701</v>
      </c>
      <c r="GM167" s="1">
        <v>3342608.0921668201</v>
      </c>
      <c r="GN167" s="1">
        <v>2361760.2028350001</v>
      </c>
      <c r="GO167" s="1">
        <v>5521898.4574840805</v>
      </c>
      <c r="GP167" s="1">
        <v>3259027.1608645902</v>
      </c>
      <c r="GQ167" s="1">
        <v>2946642.1331506101</v>
      </c>
      <c r="GR167" s="1">
        <v>11052295.9615387</v>
      </c>
      <c r="GS167" s="1">
        <v>5045667.3689381899</v>
      </c>
      <c r="GT167" s="1">
        <v>2924277.0129348198</v>
      </c>
      <c r="GU167" s="1">
        <v>8781545.2665790692</v>
      </c>
      <c r="GV167" s="1">
        <v>9176831.9571304899</v>
      </c>
      <c r="GW167" s="1">
        <v>2912673.18343199</v>
      </c>
      <c r="GX167" s="1">
        <v>3734702.4300020901</v>
      </c>
      <c r="GY167" s="1">
        <v>1634856.89189056</v>
      </c>
      <c r="GZ167" s="1">
        <v>5533197.4906098899</v>
      </c>
      <c r="HA167" s="1">
        <v>4122456.7348555899</v>
      </c>
      <c r="HB167" s="1">
        <v>3183227.28568283</v>
      </c>
      <c r="HC167" s="1">
        <v>3048414.1100623002</v>
      </c>
      <c r="HD167" s="1">
        <v>1556553.9324531299</v>
      </c>
      <c r="HE167" s="1">
        <v>2125454.4695909498</v>
      </c>
      <c r="HF167" s="1">
        <v>3387617.8639510698</v>
      </c>
      <c r="HG167" s="1">
        <v>7815507.2169365901</v>
      </c>
      <c r="HH167" s="1">
        <v>4215463.4459737297</v>
      </c>
      <c r="HI167" s="1">
        <v>3274640.3132560598</v>
      </c>
      <c r="HJ167" s="1">
        <v>6710203.1706015803</v>
      </c>
      <c r="HK167" s="1">
        <v>2105465.21103701</v>
      </c>
      <c r="HL167" s="1">
        <v>5692664.2332505696</v>
      </c>
      <c r="HM167" s="1">
        <v>7612690.2975148195</v>
      </c>
      <c r="HN167" s="1">
        <v>4062623.2341224598</v>
      </c>
      <c r="HO167" s="1">
        <v>2808879.6321397698</v>
      </c>
      <c r="HP167" s="1">
        <v>3984557.57483808</v>
      </c>
      <c r="HQ167" s="1">
        <v>4778337.9223976498</v>
      </c>
      <c r="HR167" s="1">
        <v>5810190.1259838101</v>
      </c>
      <c r="HS167" s="1">
        <v>3302366.9334155601</v>
      </c>
      <c r="HT167" s="1">
        <v>3954176.5326160602</v>
      </c>
      <c r="HU167" s="1">
        <v>2536146.3605790599</v>
      </c>
      <c r="HV167" s="1">
        <v>4808308.6047011996</v>
      </c>
      <c r="HW167" s="1">
        <v>2517702.2842778801</v>
      </c>
      <c r="HX167" s="1">
        <v>6272713.8353991602</v>
      </c>
      <c r="HY167" s="1">
        <v>3189840.4430592498</v>
      </c>
      <c r="HZ167" s="1">
        <v>3254055.2216398702</v>
      </c>
      <c r="IA167" s="1">
        <v>2609416.8056224501</v>
      </c>
      <c r="IB167" s="1">
        <v>6393213.3581162402</v>
      </c>
      <c r="IC167" s="1">
        <v>2370594.9359132899</v>
      </c>
      <c r="ID167" s="1">
        <v>3780537.4428559998</v>
      </c>
      <c r="IE167" s="1">
        <v>4101303.1230666102</v>
      </c>
      <c r="IF167" s="1">
        <v>3087418.6950928601</v>
      </c>
      <c r="IG167" s="1">
        <v>4744545.1448160904</v>
      </c>
      <c r="IH167" s="1">
        <v>3219094.89425046</v>
      </c>
      <c r="II167" s="1">
        <v>4498252.7720047403</v>
      </c>
    </row>
    <row r="168" spans="1:243" x14ac:dyDescent="0.25">
      <c r="A168" s="1" t="s">
        <v>1800</v>
      </c>
      <c r="B168" s="4" t="s">
        <v>761</v>
      </c>
      <c r="C168" s="4" t="s">
        <v>0</v>
      </c>
      <c r="D168" s="1">
        <v>10907127.926865</v>
      </c>
      <c r="E168" s="1">
        <v>9184938.8759848494</v>
      </c>
      <c r="F168" s="1">
        <v>4357671.1902944604</v>
      </c>
      <c r="G168" s="1">
        <v>8918829.4949804693</v>
      </c>
      <c r="H168" s="1">
        <v>12591238.090753499</v>
      </c>
      <c r="I168" s="1">
        <v>8369097.7635915698</v>
      </c>
      <c r="J168" s="1">
        <v>10239331.649097599</v>
      </c>
      <c r="K168" s="1">
        <v>8036848.5137595497</v>
      </c>
      <c r="L168" s="1">
        <v>13941150.799655</v>
      </c>
      <c r="M168" s="1">
        <v>10794787.829276901</v>
      </c>
      <c r="N168" s="1">
        <v>8199213.9232487297</v>
      </c>
      <c r="O168" s="1">
        <v>15174361.2413524</v>
      </c>
      <c r="P168" s="1">
        <v>7141413.9782994296</v>
      </c>
      <c r="Q168" s="1">
        <v>14703592.8433687</v>
      </c>
      <c r="R168" s="1">
        <v>8926944.1036939006</v>
      </c>
      <c r="S168" s="1">
        <v>5374854.1520971702</v>
      </c>
      <c r="T168" s="1">
        <v>11297347.2656355</v>
      </c>
      <c r="U168" s="1">
        <v>25512889.0109406</v>
      </c>
      <c r="V168" s="1">
        <v>12239886.8226614</v>
      </c>
      <c r="W168" s="1">
        <v>4960678.8124535196</v>
      </c>
      <c r="X168" s="1">
        <v>10244095.870329799</v>
      </c>
      <c r="Y168" s="1">
        <v>7634099.7343555996</v>
      </c>
      <c r="Z168" s="1">
        <v>7356838.4256292898</v>
      </c>
      <c r="AA168" s="1">
        <v>23308693.006638799</v>
      </c>
      <c r="AB168" s="1">
        <v>9229764.5967494305</v>
      </c>
      <c r="AC168" s="1">
        <v>9489589.3476308603</v>
      </c>
      <c r="AD168" s="1">
        <v>9682267.8084925693</v>
      </c>
      <c r="AE168" s="1">
        <v>3018207.8664772399</v>
      </c>
      <c r="AF168" s="1">
        <v>13919480.040976301</v>
      </c>
      <c r="AG168" s="1">
        <v>9115766.8295706101</v>
      </c>
      <c r="AH168" s="1">
        <v>9200417.1005245894</v>
      </c>
      <c r="AI168" s="1">
        <v>14039610.115542799</v>
      </c>
      <c r="AJ168" s="1">
        <v>8151196.6031553</v>
      </c>
      <c r="AK168" s="1">
        <v>5143488.0805000402</v>
      </c>
      <c r="AL168" s="1">
        <v>17310413.646910399</v>
      </c>
      <c r="AM168" s="1">
        <v>9682613.4203271009</v>
      </c>
      <c r="AN168" s="1">
        <v>7573624.3989906199</v>
      </c>
      <c r="AO168" s="1">
        <v>6414352.6447990099</v>
      </c>
      <c r="AP168" s="1">
        <v>10160041.311108399</v>
      </c>
      <c r="AQ168" s="1">
        <v>4486320.9256102303</v>
      </c>
      <c r="AR168" s="1">
        <v>5159036.4679116104</v>
      </c>
      <c r="AS168" s="1">
        <v>6709558.5355386604</v>
      </c>
      <c r="AT168" s="1">
        <v>27136377.2585213</v>
      </c>
      <c r="AU168" s="1">
        <v>21529777.824487299</v>
      </c>
      <c r="AV168" s="1">
        <v>16425653.664719099</v>
      </c>
      <c r="AW168" s="1">
        <v>12756492.305908799</v>
      </c>
      <c r="AX168" s="1">
        <v>7762446.1684872899</v>
      </c>
      <c r="AY168" s="1">
        <v>20998521.279321801</v>
      </c>
      <c r="AZ168" s="1">
        <v>9939843.3155776896</v>
      </c>
      <c r="BA168" s="1">
        <v>12720504.5840929</v>
      </c>
      <c r="BB168" s="1">
        <v>3862838.46277289</v>
      </c>
      <c r="BC168" s="1">
        <v>10144865.710531799</v>
      </c>
      <c r="BD168" s="1">
        <v>10475249.229276801</v>
      </c>
      <c r="BE168" s="1">
        <v>11839609.650079301</v>
      </c>
      <c r="BF168" s="1">
        <v>11876660.960835099</v>
      </c>
      <c r="BG168" s="1">
        <v>20918444.432923999</v>
      </c>
      <c r="BH168" s="1">
        <v>4901346.6024729498</v>
      </c>
      <c r="BI168" s="1">
        <v>4648771.7410513004</v>
      </c>
      <c r="BJ168" s="1">
        <v>19055771.835443899</v>
      </c>
      <c r="BK168" s="1">
        <v>9499305.8092783894</v>
      </c>
      <c r="BL168" s="1">
        <v>10674576.2155938</v>
      </c>
      <c r="BM168" s="1">
        <v>4229009.1933502601</v>
      </c>
      <c r="BN168" s="1">
        <v>10117313.888986301</v>
      </c>
      <c r="BO168" s="1">
        <v>10089611.1833477</v>
      </c>
      <c r="BP168" s="1">
        <v>9949249.0917832404</v>
      </c>
      <c r="BQ168" s="1">
        <v>11734817.583337</v>
      </c>
      <c r="BR168" s="1">
        <v>5026917.12622065</v>
      </c>
      <c r="BS168" s="1">
        <v>7840028.24479442</v>
      </c>
      <c r="BT168" s="1">
        <v>34513993.336917803</v>
      </c>
      <c r="BU168" s="1">
        <v>6943338.2607646603</v>
      </c>
      <c r="BV168" s="1">
        <v>12817119.9160222</v>
      </c>
      <c r="BW168" s="1">
        <v>7800396.7203461304</v>
      </c>
      <c r="BX168" s="1">
        <v>11227992.1236548</v>
      </c>
      <c r="BY168" s="1">
        <v>8027802.9046601998</v>
      </c>
      <c r="BZ168" s="1">
        <v>8809617.7362240106</v>
      </c>
      <c r="CA168" s="1">
        <v>4876188.9881732101</v>
      </c>
      <c r="CB168" s="1">
        <v>6927677.9528519996</v>
      </c>
      <c r="CC168" s="1">
        <v>19144539.2119762</v>
      </c>
      <c r="CD168" s="1">
        <v>10607781.8766839</v>
      </c>
      <c r="CE168" s="1">
        <v>7555345.61990814</v>
      </c>
      <c r="CF168" s="1">
        <v>7084561.1819410101</v>
      </c>
      <c r="CG168" s="1">
        <v>10436729.323948201</v>
      </c>
      <c r="CH168" s="1">
        <v>18724971.886521999</v>
      </c>
      <c r="CI168" s="1">
        <v>12402910.286441401</v>
      </c>
      <c r="CJ168" s="1">
        <v>6990706.3191365702</v>
      </c>
      <c r="CK168" s="1">
        <v>12821479.400589099</v>
      </c>
      <c r="CL168" s="1">
        <v>7325530.7983123604</v>
      </c>
      <c r="CM168" s="1">
        <v>7329932.5531479605</v>
      </c>
      <c r="CN168" s="1">
        <v>10304634.995106701</v>
      </c>
      <c r="CO168" s="1">
        <v>25434875.305744398</v>
      </c>
      <c r="CP168" s="1">
        <v>6259961.18979003</v>
      </c>
      <c r="CQ168" s="1">
        <v>12777476.3090955</v>
      </c>
      <c r="CR168" s="1">
        <v>12741484.4554317</v>
      </c>
      <c r="CS168" s="1">
        <v>10447868.356580401</v>
      </c>
      <c r="CT168" s="1">
        <v>6687046.0535795996</v>
      </c>
      <c r="CU168" s="1">
        <v>7616368.0114366496</v>
      </c>
      <c r="CV168" s="1">
        <v>12676811.413651001</v>
      </c>
      <c r="CW168" s="1">
        <v>5941234.4442866696</v>
      </c>
      <c r="CX168" s="1">
        <v>7519614.0541573102</v>
      </c>
      <c r="CY168" s="1">
        <v>6166082.5779594397</v>
      </c>
      <c r="CZ168" s="1">
        <v>7198990.6261236798</v>
      </c>
      <c r="DA168" s="1">
        <v>10968718.318750599</v>
      </c>
      <c r="DB168" s="1">
        <v>7721542.8124033501</v>
      </c>
      <c r="DC168" s="1">
        <v>7288167.5499866595</v>
      </c>
      <c r="DD168" s="1">
        <v>7448553.5668983897</v>
      </c>
      <c r="DE168" s="1">
        <v>5718233.4834749103</v>
      </c>
      <c r="DF168" s="1">
        <v>7296613.5244254898</v>
      </c>
      <c r="DG168" s="1">
        <v>5499102.1040611304</v>
      </c>
      <c r="DH168" s="1">
        <v>9830655.8812671304</v>
      </c>
      <c r="DI168" s="1">
        <v>14760091.417471301</v>
      </c>
      <c r="DJ168" s="1">
        <v>6806712.02727775</v>
      </c>
      <c r="DK168" s="1">
        <v>10976246.8658283</v>
      </c>
      <c r="DL168" s="1">
        <v>22195772.1879775</v>
      </c>
      <c r="DM168" s="1">
        <v>9968190.2098659091</v>
      </c>
      <c r="DN168" s="1">
        <v>10938900.000050699</v>
      </c>
      <c r="DO168" s="1">
        <v>24412136.6497183</v>
      </c>
      <c r="DP168" s="1">
        <v>10532449.447043</v>
      </c>
      <c r="DQ168" s="1">
        <v>14458967.4927148</v>
      </c>
      <c r="DR168" s="1">
        <v>10511997.2726203</v>
      </c>
      <c r="DS168" s="1">
        <v>12382028.185553599</v>
      </c>
      <c r="DT168" s="1">
        <v>4387978.70889151</v>
      </c>
      <c r="DU168" s="1">
        <v>11176752.256319599</v>
      </c>
      <c r="DV168" s="1">
        <v>17555881.763138998</v>
      </c>
      <c r="DW168" s="1">
        <v>8079826.8566946201</v>
      </c>
      <c r="DX168" s="1">
        <v>16040042.172880201</v>
      </c>
      <c r="DY168" s="1">
        <v>7246954.9084343696</v>
      </c>
      <c r="DZ168" s="1">
        <v>10526419.153427601</v>
      </c>
      <c r="EA168" s="1">
        <v>6272066.1881297603</v>
      </c>
      <c r="EB168" s="1">
        <v>8292118.1737685502</v>
      </c>
      <c r="EC168" s="1">
        <v>5436764.4455046495</v>
      </c>
      <c r="ED168" s="1">
        <v>7658646.2053461997</v>
      </c>
      <c r="EE168" s="1">
        <v>12267879.848351199</v>
      </c>
      <c r="EF168" s="1">
        <v>9545461.2634694409</v>
      </c>
      <c r="EG168" s="1">
        <v>8261464.1083706301</v>
      </c>
      <c r="EH168" s="1">
        <v>12557648.403718401</v>
      </c>
      <c r="EI168" s="1">
        <v>17382210.693666101</v>
      </c>
      <c r="EJ168" s="1">
        <v>13610626.276818801</v>
      </c>
      <c r="EK168" s="1">
        <v>26451545.396267299</v>
      </c>
      <c r="EL168" s="1">
        <v>21932386.415487599</v>
      </c>
      <c r="EM168" s="1">
        <v>9789930.4171749894</v>
      </c>
      <c r="EN168" s="1">
        <v>9525175.3908375893</v>
      </c>
      <c r="EO168" s="1">
        <v>7754626.3570479201</v>
      </c>
      <c r="EP168" s="1">
        <v>12342366.7106904</v>
      </c>
      <c r="EQ168" s="1">
        <v>11775139.405339399</v>
      </c>
      <c r="ER168" s="1">
        <v>8819708.4989719</v>
      </c>
      <c r="ES168" s="1">
        <v>9609295.6367554292</v>
      </c>
      <c r="ET168" s="1">
        <v>8289683.0567719499</v>
      </c>
      <c r="EU168" s="1">
        <v>4460839.9791641301</v>
      </c>
      <c r="EV168" s="1">
        <v>13291523.590598701</v>
      </c>
      <c r="EW168" s="1">
        <v>9907243.5192402098</v>
      </c>
      <c r="EX168" s="1">
        <v>14386260.727386</v>
      </c>
      <c r="EY168" s="1">
        <v>17095999.363954201</v>
      </c>
      <c r="EZ168" s="1">
        <v>25761487.375825301</v>
      </c>
      <c r="FA168" s="1">
        <v>8803891.5739077795</v>
      </c>
      <c r="FB168" s="1">
        <v>8141847.3305537701</v>
      </c>
      <c r="FC168" s="1">
        <v>15578685.1221184</v>
      </c>
      <c r="FD168" s="1">
        <v>12595288.737303499</v>
      </c>
      <c r="FE168" s="1">
        <v>5658603.2536168601</v>
      </c>
      <c r="FF168" s="1">
        <v>8316250.1138844397</v>
      </c>
      <c r="FG168" s="1">
        <v>11911344.222497201</v>
      </c>
      <c r="FH168" s="1">
        <v>8769686.3261095695</v>
      </c>
      <c r="FI168" s="1">
        <v>10866826.715678699</v>
      </c>
      <c r="FJ168" s="1">
        <v>23640529.545367699</v>
      </c>
      <c r="FK168" s="1">
        <v>12299017.3964942</v>
      </c>
      <c r="FL168" s="1">
        <v>10072049.904648401</v>
      </c>
      <c r="FM168" s="1">
        <v>8952475.59121437</v>
      </c>
      <c r="FN168" s="1">
        <v>15627005.573309001</v>
      </c>
      <c r="FO168" s="1">
        <v>16414991.7863508</v>
      </c>
      <c r="FP168" s="1">
        <v>10461955.503079901</v>
      </c>
      <c r="FQ168" s="1">
        <v>4805110.4115643296</v>
      </c>
      <c r="FR168" s="1">
        <v>17977797.164891802</v>
      </c>
      <c r="FS168" s="1">
        <v>12263760.557943599</v>
      </c>
      <c r="FT168" s="1">
        <v>8096416.1826666901</v>
      </c>
      <c r="FU168" s="1">
        <v>16780949.707309902</v>
      </c>
      <c r="FV168" s="1">
        <v>13732564.487642201</v>
      </c>
      <c r="FW168" s="1">
        <v>33628529.589011803</v>
      </c>
      <c r="FX168" s="1">
        <v>7775487.3007503701</v>
      </c>
      <c r="FY168" s="1">
        <v>11113659.883275099</v>
      </c>
      <c r="FZ168" s="1">
        <v>11749621.639032099</v>
      </c>
      <c r="GA168" s="1">
        <v>14462993.497897301</v>
      </c>
      <c r="GB168" s="1">
        <v>5709792.3288807198</v>
      </c>
      <c r="GC168" s="1">
        <v>5643562.3685667701</v>
      </c>
      <c r="GD168" s="1">
        <v>15576704.267575501</v>
      </c>
      <c r="GE168" s="1">
        <v>8523905.1064077709</v>
      </c>
      <c r="GF168" s="1">
        <v>6888011.8178097196</v>
      </c>
      <c r="GG168" s="1">
        <v>14916818.379790699</v>
      </c>
      <c r="GH168" s="1">
        <v>12268176.6469667</v>
      </c>
      <c r="GI168" s="1">
        <v>7027858.66422881</v>
      </c>
      <c r="GJ168" s="1">
        <v>17398913.967870802</v>
      </c>
      <c r="GK168" s="1">
        <v>12799485.754463701</v>
      </c>
      <c r="GL168" s="1">
        <v>8682894.0020905193</v>
      </c>
      <c r="GM168" s="1">
        <v>13937212.2413521</v>
      </c>
      <c r="GN168" s="1">
        <v>4734930.8987501096</v>
      </c>
      <c r="GO168" s="1">
        <v>12689172.9048669</v>
      </c>
      <c r="GP168" s="1">
        <v>3079521.25234921</v>
      </c>
      <c r="GQ168" s="1">
        <v>6375207.2383934399</v>
      </c>
      <c r="GR168" s="1">
        <v>30465980.132375602</v>
      </c>
      <c r="GS168" s="1">
        <v>10101678.499373101</v>
      </c>
      <c r="GT168" s="1">
        <v>8666792.5128644295</v>
      </c>
      <c r="GU168" s="1">
        <v>14348022.4924486</v>
      </c>
      <c r="GV168" s="1">
        <v>11675707.8874812</v>
      </c>
      <c r="GW168" s="1">
        <v>6550200.7497915998</v>
      </c>
      <c r="GX168" s="1">
        <v>7607073.1284183599</v>
      </c>
      <c r="GY168" s="1">
        <v>8182664.4079061802</v>
      </c>
      <c r="GZ168" s="1">
        <v>9930046.1753469892</v>
      </c>
      <c r="HA168" s="1">
        <v>4924481.0428740904</v>
      </c>
      <c r="HB168" s="1">
        <v>6939604.2692571003</v>
      </c>
      <c r="HC168" s="1">
        <v>6327330.3666539397</v>
      </c>
      <c r="HD168" s="1">
        <v>2722989.97769228</v>
      </c>
      <c r="HE168" s="1">
        <v>5355226.98254799</v>
      </c>
      <c r="HF168" s="1">
        <v>5947241.7833265103</v>
      </c>
      <c r="HG168" s="1">
        <v>12175680.6645115</v>
      </c>
      <c r="HH168" s="1">
        <v>13780733.770078501</v>
      </c>
      <c r="HI168" s="1">
        <v>7408191.9811301604</v>
      </c>
      <c r="HJ168" s="1">
        <v>11150297.818609999</v>
      </c>
      <c r="HK168" s="1">
        <v>8005419.4388907701</v>
      </c>
      <c r="HL168" s="1">
        <v>11892423.5910298</v>
      </c>
      <c r="HM168" s="1">
        <v>15946513.9037508</v>
      </c>
      <c r="HN168" s="1">
        <v>5882087.7065238403</v>
      </c>
      <c r="HO168" s="1">
        <v>6961279.8353401003</v>
      </c>
      <c r="HP168" s="1">
        <v>8963365.2522251997</v>
      </c>
      <c r="HQ168" s="1">
        <v>14488217.6164164</v>
      </c>
      <c r="HR168" s="1">
        <v>12459844.0679307</v>
      </c>
      <c r="HS168" s="1">
        <v>7237377.3025656696</v>
      </c>
      <c r="HT168" s="1">
        <v>7713264.2290548002</v>
      </c>
      <c r="HU168" s="1">
        <v>12431591.5591201</v>
      </c>
      <c r="HV168" s="1">
        <v>6115280.5803271001</v>
      </c>
      <c r="HW168" s="1">
        <v>4396631.6209976496</v>
      </c>
      <c r="HX168" s="1">
        <v>15485695.601769101</v>
      </c>
      <c r="HY168" s="1">
        <v>4819454.0456108702</v>
      </c>
      <c r="HZ168" s="1">
        <v>5692433.8823018</v>
      </c>
      <c r="IA168" s="1">
        <v>9539922.8719890695</v>
      </c>
      <c r="IB168" s="1">
        <v>9222211.5017314199</v>
      </c>
      <c r="IC168" s="1">
        <v>3476261.67304953</v>
      </c>
      <c r="ID168" s="1">
        <v>10848612.908452</v>
      </c>
      <c r="IE168" s="1">
        <v>7096975.0427821204</v>
      </c>
      <c r="IF168" s="1">
        <v>4293719.8828195399</v>
      </c>
      <c r="IG168" s="1">
        <v>11679528.4563879</v>
      </c>
      <c r="IH168" s="1">
        <v>5655630.6119563496</v>
      </c>
      <c r="II168" s="1">
        <v>8910920.5410651304</v>
      </c>
    </row>
    <row r="169" spans="1:243" x14ac:dyDescent="0.25">
      <c r="A169" s="1" t="s">
        <v>1801</v>
      </c>
      <c r="B169" s="4" t="s">
        <v>763</v>
      </c>
      <c r="C169" s="4" t="s">
        <v>764</v>
      </c>
      <c r="D169" s="1" t="s">
        <v>0</v>
      </c>
      <c r="E169" s="1" t="s">
        <v>0</v>
      </c>
      <c r="F169" s="1" t="s">
        <v>0</v>
      </c>
      <c r="G169" s="1" t="s">
        <v>0</v>
      </c>
      <c r="H169" s="1" t="s">
        <v>0</v>
      </c>
      <c r="I169" s="1" t="s">
        <v>0</v>
      </c>
      <c r="J169" s="1" t="s">
        <v>0</v>
      </c>
      <c r="K169" s="1" t="s">
        <v>0</v>
      </c>
      <c r="L169" s="1" t="s">
        <v>0</v>
      </c>
      <c r="M169" s="1" t="s">
        <v>0</v>
      </c>
      <c r="N169" s="1" t="s">
        <v>0</v>
      </c>
      <c r="O169" s="1" t="s">
        <v>0</v>
      </c>
      <c r="P169" s="1" t="s">
        <v>0</v>
      </c>
      <c r="Q169" s="1" t="s">
        <v>0</v>
      </c>
      <c r="R169" s="1" t="s">
        <v>0</v>
      </c>
      <c r="S169" s="1" t="s">
        <v>0</v>
      </c>
      <c r="T169" s="1" t="s">
        <v>0</v>
      </c>
      <c r="U169" s="1" t="s">
        <v>0</v>
      </c>
      <c r="V169" s="1" t="s">
        <v>0</v>
      </c>
      <c r="W169" s="1" t="s">
        <v>0</v>
      </c>
      <c r="X169" s="1" t="s">
        <v>0</v>
      </c>
      <c r="Y169" s="1" t="s">
        <v>0</v>
      </c>
      <c r="Z169" s="1" t="s">
        <v>0</v>
      </c>
      <c r="AA169" s="1" t="s">
        <v>0</v>
      </c>
      <c r="AB169" s="1" t="s">
        <v>0</v>
      </c>
      <c r="AC169" s="1" t="s">
        <v>0</v>
      </c>
      <c r="AD169" s="1" t="s">
        <v>0</v>
      </c>
      <c r="AE169" s="1" t="s">
        <v>0</v>
      </c>
      <c r="AF169" s="1" t="s">
        <v>0</v>
      </c>
      <c r="AG169" s="1" t="s">
        <v>0</v>
      </c>
      <c r="AH169" s="1" t="s">
        <v>0</v>
      </c>
      <c r="AI169" s="1" t="s">
        <v>0</v>
      </c>
      <c r="AJ169" s="1" t="s">
        <v>0</v>
      </c>
      <c r="AK169" s="1" t="s">
        <v>0</v>
      </c>
      <c r="AL169" s="1" t="s">
        <v>0</v>
      </c>
      <c r="AM169" s="1" t="s">
        <v>0</v>
      </c>
      <c r="AN169" s="1" t="s">
        <v>0</v>
      </c>
      <c r="AO169" s="1" t="s">
        <v>0</v>
      </c>
      <c r="AP169" s="1" t="s">
        <v>0</v>
      </c>
      <c r="AQ169" s="1" t="s">
        <v>0</v>
      </c>
      <c r="AR169" s="1" t="s">
        <v>0</v>
      </c>
      <c r="AS169" s="1" t="s">
        <v>0</v>
      </c>
      <c r="AT169" s="1" t="s">
        <v>0</v>
      </c>
      <c r="AU169" s="1" t="s">
        <v>0</v>
      </c>
      <c r="AV169" s="1" t="s">
        <v>0</v>
      </c>
      <c r="AW169" s="1" t="s">
        <v>0</v>
      </c>
      <c r="AX169" s="1" t="s">
        <v>0</v>
      </c>
      <c r="AY169" s="1" t="s">
        <v>0</v>
      </c>
      <c r="AZ169" s="1" t="s">
        <v>0</v>
      </c>
      <c r="BA169" s="1" t="s">
        <v>0</v>
      </c>
      <c r="BB169" s="1" t="s">
        <v>0</v>
      </c>
      <c r="BC169" s="1" t="s">
        <v>0</v>
      </c>
      <c r="BD169" s="1" t="s">
        <v>0</v>
      </c>
      <c r="BE169" s="1" t="s">
        <v>0</v>
      </c>
      <c r="BF169" s="1" t="s">
        <v>0</v>
      </c>
      <c r="BG169" s="1" t="s">
        <v>0</v>
      </c>
      <c r="BH169" s="1" t="s">
        <v>0</v>
      </c>
      <c r="BI169" s="1" t="s">
        <v>0</v>
      </c>
      <c r="BJ169" s="1" t="s">
        <v>0</v>
      </c>
      <c r="BK169" s="1" t="s">
        <v>0</v>
      </c>
      <c r="BL169" s="1" t="s">
        <v>0</v>
      </c>
      <c r="BM169" s="1" t="s">
        <v>0</v>
      </c>
      <c r="BN169" s="1" t="s">
        <v>0</v>
      </c>
      <c r="BO169" s="1" t="s">
        <v>0</v>
      </c>
      <c r="BP169" s="1" t="s">
        <v>0</v>
      </c>
      <c r="BQ169" s="1" t="s">
        <v>0</v>
      </c>
      <c r="BR169" s="1" t="s">
        <v>0</v>
      </c>
      <c r="BS169" s="1" t="s">
        <v>0</v>
      </c>
      <c r="BT169" s="1" t="s">
        <v>0</v>
      </c>
      <c r="BU169" s="1" t="s">
        <v>0</v>
      </c>
      <c r="BV169" s="1" t="s">
        <v>0</v>
      </c>
      <c r="BW169" s="1" t="s">
        <v>0</v>
      </c>
      <c r="BX169" s="1" t="s">
        <v>0</v>
      </c>
      <c r="BY169" s="1" t="s">
        <v>0</v>
      </c>
      <c r="BZ169" s="1" t="s">
        <v>0</v>
      </c>
      <c r="CA169" s="1" t="s">
        <v>0</v>
      </c>
      <c r="CB169" s="1" t="s">
        <v>0</v>
      </c>
      <c r="CC169" s="1" t="s">
        <v>0</v>
      </c>
      <c r="CD169" s="1" t="s">
        <v>0</v>
      </c>
      <c r="CE169" s="1" t="s">
        <v>0</v>
      </c>
      <c r="CF169" s="1" t="s">
        <v>0</v>
      </c>
      <c r="CG169" s="1" t="s">
        <v>0</v>
      </c>
      <c r="CH169" s="1" t="s">
        <v>0</v>
      </c>
      <c r="CI169" s="1" t="s">
        <v>0</v>
      </c>
      <c r="CJ169" s="1" t="s">
        <v>0</v>
      </c>
      <c r="CK169" s="1" t="s">
        <v>0</v>
      </c>
      <c r="CL169" s="1" t="s">
        <v>0</v>
      </c>
      <c r="CM169" s="1" t="s">
        <v>0</v>
      </c>
      <c r="CN169" s="1" t="s">
        <v>0</v>
      </c>
      <c r="CO169" s="1" t="s">
        <v>0</v>
      </c>
      <c r="CP169" s="1" t="s">
        <v>0</v>
      </c>
      <c r="CQ169" s="1" t="s">
        <v>0</v>
      </c>
      <c r="CR169" s="1" t="s">
        <v>0</v>
      </c>
      <c r="CS169" s="1" t="s">
        <v>0</v>
      </c>
      <c r="CT169" s="1" t="s">
        <v>0</v>
      </c>
      <c r="CU169" s="1" t="s">
        <v>0</v>
      </c>
      <c r="CV169" s="1" t="s">
        <v>0</v>
      </c>
      <c r="CW169" s="1" t="s">
        <v>0</v>
      </c>
      <c r="CX169" s="1" t="s">
        <v>0</v>
      </c>
      <c r="CY169" s="1" t="s">
        <v>0</v>
      </c>
      <c r="CZ169" s="1" t="s">
        <v>0</v>
      </c>
      <c r="DA169" s="1" t="s">
        <v>0</v>
      </c>
      <c r="DB169" s="1" t="s">
        <v>0</v>
      </c>
      <c r="DC169" s="1" t="s">
        <v>0</v>
      </c>
      <c r="DD169" s="1" t="s">
        <v>0</v>
      </c>
      <c r="DE169" s="1" t="s">
        <v>0</v>
      </c>
      <c r="DF169" s="1" t="s">
        <v>0</v>
      </c>
      <c r="DG169" s="1" t="s">
        <v>0</v>
      </c>
      <c r="DH169" s="1" t="s">
        <v>0</v>
      </c>
      <c r="DI169" s="1" t="s">
        <v>0</v>
      </c>
      <c r="DJ169" s="1" t="s">
        <v>0</v>
      </c>
      <c r="DK169" s="1" t="s">
        <v>0</v>
      </c>
      <c r="DL169" s="1" t="s">
        <v>0</v>
      </c>
      <c r="DM169" s="1" t="s">
        <v>0</v>
      </c>
      <c r="DN169" s="1" t="s">
        <v>0</v>
      </c>
      <c r="DO169" s="1" t="s">
        <v>0</v>
      </c>
      <c r="DP169" s="1" t="s">
        <v>0</v>
      </c>
      <c r="DQ169" s="1" t="s">
        <v>0</v>
      </c>
      <c r="DR169" s="1" t="s">
        <v>0</v>
      </c>
      <c r="DS169" s="1" t="s">
        <v>0</v>
      </c>
      <c r="DT169" s="1" t="s">
        <v>0</v>
      </c>
      <c r="DU169" s="1" t="s">
        <v>0</v>
      </c>
      <c r="DV169" s="1" t="s">
        <v>0</v>
      </c>
      <c r="DW169" s="1" t="s">
        <v>0</v>
      </c>
      <c r="DX169" s="1" t="s">
        <v>0</v>
      </c>
      <c r="DY169" s="1" t="s">
        <v>0</v>
      </c>
      <c r="DZ169" s="1" t="s">
        <v>0</v>
      </c>
      <c r="EA169" s="1" t="s">
        <v>0</v>
      </c>
      <c r="EB169" s="1" t="s">
        <v>0</v>
      </c>
      <c r="EC169" s="1" t="s">
        <v>0</v>
      </c>
      <c r="ED169" s="1" t="s">
        <v>0</v>
      </c>
      <c r="EE169" s="1" t="s">
        <v>0</v>
      </c>
      <c r="EF169" s="1" t="s">
        <v>0</v>
      </c>
      <c r="EG169" s="1" t="s">
        <v>0</v>
      </c>
      <c r="EH169" s="1" t="s">
        <v>0</v>
      </c>
      <c r="EI169" s="1" t="s">
        <v>0</v>
      </c>
      <c r="EJ169" s="1" t="s">
        <v>0</v>
      </c>
      <c r="EK169" s="1" t="s">
        <v>0</v>
      </c>
      <c r="EL169" s="1" t="s">
        <v>0</v>
      </c>
      <c r="EM169" s="1" t="s">
        <v>0</v>
      </c>
      <c r="EN169" s="1" t="s">
        <v>0</v>
      </c>
      <c r="EO169" s="1" t="s">
        <v>0</v>
      </c>
      <c r="EP169" s="1" t="s">
        <v>0</v>
      </c>
      <c r="EQ169" s="1" t="s">
        <v>0</v>
      </c>
      <c r="ER169" s="1" t="s">
        <v>0</v>
      </c>
      <c r="ES169" s="1" t="s">
        <v>0</v>
      </c>
      <c r="ET169" s="1" t="s">
        <v>0</v>
      </c>
      <c r="EU169" s="1" t="s">
        <v>0</v>
      </c>
      <c r="EV169" s="1" t="s">
        <v>0</v>
      </c>
      <c r="EW169" s="1" t="s">
        <v>0</v>
      </c>
      <c r="EX169" s="1" t="s">
        <v>0</v>
      </c>
      <c r="EY169" s="1" t="s">
        <v>0</v>
      </c>
      <c r="EZ169" s="1" t="s">
        <v>0</v>
      </c>
      <c r="FA169" s="1" t="s">
        <v>0</v>
      </c>
      <c r="FB169" s="1" t="s">
        <v>0</v>
      </c>
      <c r="FC169" s="1" t="s">
        <v>0</v>
      </c>
      <c r="FD169" s="1" t="s">
        <v>0</v>
      </c>
      <c r="FE169" s="1" t="s">
        <v>0</v>
      </c>
      <c r="FF169" s="1" t="s">
        <v>0</v>
      </c>
      <c r="FG169" s="1" t="s">
        <v>0</v>
      </c>
      <c r="FH169" s="1" t="s">
        <v>0</v>
      </c>
      <c r="FI169" s="1" t="s">
        <v>0</v>
      </c>
      <c r="FJ169" s="1" t="s">
        <v>0</v>
      </c>
      <c r="FK169" s="1" t="s">
        <v>0</v>
      </c>
      <c r="FL169" s="1" t="s">
        <v>0</v>
      </c>
      <c r="FM169" s="1" t="s">
        <v>0</v>
      </c>
      <c r="FN169" s="1" t="s">
        <v>0</v>
      </c>
      <c r="FO169" s="1" t="s">
        <v>0</v>
      </c>
      <c r="FP169" s="1" t="s">
        <v>0</v>
      </c>
      <c r="FQ169" s="1" t="s">
        <v>0</v>
      </c>
      <c r="FR169" s="1" t="s">
        <v>0</v>
      </c>
      <c r="FS169" s="1" t="s">
        <v>0</v>
      </c>
      <c r="FT169" s="1" t="s">
        <v>0</v>
      </c>
      <c r="FU169" s="1" t="s">
        <v>0</v>
      </c>
      <c r="FV169" s="1" t="s">
        <v>0</v>
      </c>
      <c r="FW169" s="1" t="s">
        <v>0</v>
      </c>
      <c r="FX169" s="1" t="s">
        <v>0</v>
      </c>
      <c r="FY169" s="1" t="s">
        <v>0</v>
      </c>
      <c r="FZ169" s="1" t="s">
        <v>0</v>
      </c>
      <c r="GA169" s="1" t="s">
        <v>0</v>
      </c>
      <c r="GB169" s="1" t="s">
        <v>0</v>
      </c>
      <c r="GC169" s="1" t="s">
        <v>0</v>
      </c>
      <c r="GD169" s="1" t="s">
        <v>0</v>
      </c>
      <c r="GE169" s="1" t="s">
        <v>0</v>
      </c>
      <c r="GF169" s="1" t="s">
        <v>0</v>
      </c>
      <c r="GG169" s="1" t="s">
        <v>0</v>
      </c>
      <c r="GH169" s="1" t="s">
        <v>0</v>
      </c>
      <c r="GI169" s="1" t="s">
        <v>0</v>
      </c>
      <c r="GJ169" s="1" t="s">
        <v>0</v>
      </c>
      <c r="GK169" s="1" t="s">
        <v>0</v>
      </c>
      <c r="GL169" s="1" t="s">
        <v>0</v>
      </c>
      <c r="GM169" s="1" t="s">
        <v>0</v>
      </c>
      <c r="GN169" s="1" t="s">
        <v>0</v>
      </c>
      <c r="GO169" s="1" t="s">
        <v>0</v>
      </c>
      <c r="GP169" s="1" t="s">
        <v>0</v>
      </c>
      <c r="GQ169" s="1" t="s">
        <v>0</v>
      </c>
      <c r="GR169" s="1" t="s">
        <v>0</v>
      </c>
      <c r="GS169" s="1" t="s">
        <v>0</v>
      </c>
      <c r="GT169" s="1" t="s">
        <v>0</v>
      </c>
      <c r="GU169" s="1" t="s">
        <v>0</v>
      </c>
      <c r="GV169" s="1" t="s">
        <v>0</v>
      </c>
      <c r="GW169" s="1" t="s">
        <v>0</v>
      </c>
      <c r="GX169" s="1" t="s">
        <v>0</v>
      </c>
      <c r="GY169" s="1" t="s">
        <v>0</v>
      </c>
      <c r="GZ169" s="1" t="s">
        <v>0</v>
      </c>
      <c r="HA169" s="1" t="s">
        <v>0</v>
      </c>
      <c r="HB169" s="1" t="s">
        <v>0</v>
      </c>
      <c r="HC169" s="1" t="s">
        <v>0</v>
      </c>
      <c r="HD169" s="1" t="s">
        <v>0</v>
      </c>
      <c r="HE169" s="1" t="s">
        <v>0</v>
      </c>
      <c r="HF169" s="1" t="s">
        <v>0</v>
      </c>
      <c r="HG169" s="1" t="s">
        <v>0</v>
      </c>
      <c r="HH169" s="1" t="s">
        <v>0</v>
      </c>
      <c r="HI169" s="1" t="s">
        <v>0</v>
      </c>
      <c r="HJ169" s="1" t="s">
        <v>0</v>
      </c>
      <c r="HK169" s="1" t="s">
        <v>0</v>
      </c>
      <c r="HL169" s="1" t="s">
        <v>0</v>
      </c>
      <c r="HM169" s="1" t="s">
        <v>0</v>
      </c>
      <c r="HN169" s="1" t="s">
        <v>0</v>
      </c>
      <c r="HO169" s="1" t="s">
        <v>0</v>
      </c>
      <c r="HP169" s="1" t="s">
        <v>0</v>
      </c>
      <c r="HQ169" s="1" t="s">
        <v>0</v>
      </c>
      <c r="HR169" s="1" t="s">
        <v>0</v>
      </c>
      <c r="HS169" s="1" t="s">
        <v>0</v>
      </c>
      <c r="HT169" s="1" t="s">
        <v>0</v>
      </c>
      <c r="HU169" s="1" t="s">
        <v>0</v>
      </c>
      <c r="HV169" s="1" t="s">
        <v>0</v>
      </c>
      <c r="HW169" s="1" t="s">
        <v>0</v>
      </c>
      <c r="HX169" s="1" t="s">
        <v>0</v>
      </c>
      <c r="HY169" s="1" t="s">
        <v>0</v>
      </c>
      <c r="HZ169" s="1" t="s">
        <v>0</v>
      </c>
      <c r="IA169" s="1" t="s">
        <v>0</v>
      </c>
      <c r="IB169" s="1" t="s">
        <v>0</v>
      </c>
      <c r="IC169" s="1" t="s">
        <v>0</v>
      </c>
      <c r="ID169" s="1" t="s">
        <v>0</v>
      </c>
      <c r="IE169" s="1" t="s">
        <v>0</v>
      </c>
      <c r="IF169" s="1" t="s">
        <v>0</v>
      </c>
      <c r="IG169" s="1" t="s">
        <v>0</v>
      </c>
      <c r="IH169" s="1" t="s">
        <v>0</v>
      </c>
      <c r="II169" s="1" t="s">
        <v>0</v>
      </c>
    </row>
    <row r="170" spans="1:243" x14ac:dyDescent="0.25">
      <c r="A170" s="1" t="s">
        <v>1803</v>
      </c>
      <c r="B170" s="4" t="s">
        <v>768</v>
      </c>
      <c r="C170" s="4" t="s">
        <v>769</v>
      </c>
      <c r="D170" s="1">
        <v>634631.78478271398</v>
      </c>
      <c r="E170" s="1">
        <v>260687.56024593901</v>
      </c>
      <c r="F170" s="1">
        <v>319663.50298727799</v>
      </c>
      <c r="G170" s="1">
        <v>263476.41976017499</v>
      </c>
      <c r="H170" s="1">
        <v>539261.21244610206</v>
      </c>
      <c r="I170" s="1">
        <v>480977.70136805897</v>
      </c>
      <c r="J170" s="1">
        <v>821121.50419804803</v>
      </c>
      <c r="K170" s="1">
        <v>781959.70455107</v>
      </c>
      <c r="L170" s="1">
        <v>536589.68283088296</v>
      </c>
      <c r="M170" s="1">
        <v>588578.69948637194</v>
      </c>
      <c r="N170" s="1">
        <v>856182.12576273596</v>
      </c>
      <c r="O170" s="1">
        <v>270303.72298800899</v>
      </c>
      <c r="P170" s="1">
        <v>312720.62339161301</v>
      </c>
      <c r="Q170" s="1">
        <v>399072.49715508602</v>
      </c>
      <c r="R170" s="1">
        <v>279260.70440945699</v>
      </c>
      <c r="S170" s="1">
        <v>219152.686148637</v>
      </c>
      <c r="T170" s="1">
        <v>570904.60977625998</v>
      </c>
      <c r="U170" s="1">
        <v>146527.73611683099</v>
      </c>
      <c r="V170" s="1">
        <v>363375.484013899</v>
      </c>
      <c r="W170" s="1">
        <v>339145.76451688597</v>
      </c>
      <c r="X170" s="1">
        <v>654340.16799651401</v>
      </c>
      <c r="Y170" s="1">
        <v>206358.597364516</v>
      </c>
      <c r="Z170" s="1">
        <v>267530.79513356701</v>
      </c>
      <c r="AA170" s="1">
        <v>1305791.0672496399</v>
      </c>
      <c r="AB170" s="1">
        <v>414861.24931438197</v>
      </c>
      <c r="AC170" s="1">
        <v>248581.92903834101</v>
      </c>
      <c r="AD170" s="1">
        <v>433328.47516777797</v>
      </c>
      <c r="AE170" s="1">
        <v>197863.57210896499</v>
      </c>
      <c r="AF170" s="1">
        <v>300729.65115412697</v>
      </c>
      <c r="AG170" s="1">
        <v>563558.62090803299</v>
      </c>
      <c r="AH170" s="1">
        <v>278163.74205759098</v>
      </c>
      <c r="AI170" s="1">
        <v>1057977.7154107201</v>
      </c>
      <c r="AJ170" s="1">
        <v>251851.13939797101</v>
      </c>
      <c r="AK170" s="1">
        <v>200112.25340631901</v>
      </c>
      <c r="AL170" s="1">
        <v>337955.83673056797</v>
      </c>
      <c r="AM170" s="1">
        <v>250317.72595518801</v>
      </c>
      <c r="AN170" s="1">
        <v>305369.374050254</v>
      </c>
      <c r="AO170" s="1">
        <v>1295453.1460156899</v>
      </c>
      <c r="AP170" s="1">
        <v>197021.46610806099</v>
      </c>
      <c r="AQ170" s="1">
        <v>326189.12541055097</v>
      </c>
      <c r="AR170" s="1">
        <v>600453.74190271203</v>
      </c>
      <c r="AS170" s="1">
        <v>321125.35617180698</v>
      </c>
      <c r="AT170" s="1">
        <v>206124.32575127701</v>
      </c>
      <c r="AU170" s="1">
        <v>466042.92235506198</v>
      </c>
      <c r="AV170" s="1">
        <v>418863.89217679499</v>
      </c>
      <c r="AW170" s="1">
        <v>480364.54517822003</v>
      </c>
      <c r="AX170" s="1">
        <v>928009.79816141201</v>
      </c>
      <c r="AY170" s="1">
        <v>1238989.2694111899</v>
      </c>
      <c r="AZ170" s="1">
        <v>347518.98703870602</v>
      </c>
      <c r="BA170" s="1">
        <v>541751.26600880199</v>
      </c>
      <c r="BB170" s="1">
        <v>181359.23875865599</v>
      </c>
      <c r="BC170" s="1">
        <v>415050.61173353699</v>
      </c>
      <c r="BD170" s="1">
        <v>447275.381921958</v>
      </c>
      <c r="BE170" s="1">
        <v>405246.06347142998</v>
      </c>
      <c r="BF170" s="1">
        <v>576954.75924651604</v>
      </c>
      <c r="BG170" s="1">
        <v>181475.30105601699</v>
      </c>
      <c r="BH170" s="1">
        <v>219471.706834351</v>
      </c>
      <c r="BI170" s="1">
        <v>242634.871289109</v>
      </c>
      <c r="BJ170" s="1">
        <v>624208.63161318202</v>
      </c>
      <c r="BK170" s="1">
        <v>234086.736644238</v>
      </c>
      <c r="BL170" s="1">
        <v>353569.34689804399</v>
      </c>
      <c r="BM170" s="1">
        <v>773099.98997299199</v>
      </c>
      <c r="BN170" s="1">
        <v>460388.68794281798</v>
      </c>
      <c r="BO170" s="1">
        <v>387201.27466224902</v>
      </c>
      <c r="BP170" s="1">
        <v>399405.40233187098</v>
      </c>
      <c r="BQ170" s="1">
        <v>775404.44526546297</v>
      </c>
      <c r="BR170" s="1">
        <v>609565.27566840395</v>
      </c>
      <c r="BS170" s="1">
        <v>266649.53956906701</v>
      </c>
      <c r="BT170" s="1">
        <v>1061709.6553426101</v>
      </c>
      <c r="BU170" s="1">
        <v>243857.29983638899</v>
      </c>
      <c r="BV170" s="1">
        <v>373738.251081692</v>
      </c>
      <c r="BW170" s="1">
        <v>631503.47623171704</v>
      </c>
      <c r="BX170" s="1">
        <v>730509.56325018499</v>
      </c>
      <c r="BY170" s="1">
        <v>240253.20424637501</v>
      </c>
      <c r="BZ170" s="1">
        <v>412374.20716096798</v>
      </c>
      <c r="CA170" s="1">
        <v>1139317.5527924499</v>
      </c>
      <c r="CB170" s="1">
        <v>532127.32695342402</v>
      </c>
      <c r="CC170" s="1">
        <v>367323.398465259</v>
      </c>
      <c r="CD170" s="1">
        <v>313588.54635850998</v>
      </c>
      <c r="CE170" s="1">
        <v>262526.25254645798</v>
      </c>
      <c r="CF170" s="1">
        <v>350086.52878470102</v>
      </c>
      <c r="CG170" s="1">
        <v>340606.89995949902</v>
      </c>
      <c r="CH170" s="1">
        <v>478914.518934805</v>
      </c>
      <c r="CI170" s="1">
        <v>800018.02067745896</v>
      </c>
      <c r="CJ170" s="1">
        <v>402391.32704444602</v>
      </c>
      <c r="CK170" s="1">
        <v>305001.019297447</v>
      </c>
      <c r="CL170" s="1">
        <v>554366.22972497297</v>
      </c>
      <c r="CM170" s="1">
        <v>651623.74783494195</v>
      </c>
      <c r="CN170" s="1">
        <v>268201.60653651302</v>
      </c>
      <c r="CO170" s="1">
        <v>865461.08890129195</v>
      </c>
      <c r="CP170" s="1">
        <v>1178005.5490436901</v>
      </c>
      <c r="CQ170" s="1">
        <v>731746.17510287999</v>
      </c>
      <c r="CR170" s="1">
        <v>419245.07835577102</v>
      </c>
      <c r="CS170" s="1">
        <v>1631193.54737847</v>
      </c>
      <c r="CT170" s="1">
        <v>518886.38234058802</v>
      </c>
      <c r="CU170" s="1">
        <v>253825.396434041</v>
      </c>
      <c r="CV170" s="1">
        <v>365783.812623345</v>
      </c>
      <c r="CW170" s="1">
        <v>298397.88961619802</v>
      </c>
      <c r="CX170" s="1">
        <v>767806.64528704598</v>
      </c>
      <c r="CY170" s="1">
        <v>525319.58308228303</v>
      </c>
      <c r="CZ170" s="1">
        <v>332616.31642334501</v>
      </c>
      <c r="DA170" s="1">
        <v>408206.28987879201</v>
      </c>
      <c r="DB170" s="1">
        <v>409909.39546381898</v>
      </c>
      <c r="DC170" s="1">
        <v>324025.926400155</v>
      </c>
      <c r="DD170" s="1">
        <v>1031498.12174922</v>
      </c>
      <c r="DE170" s="1">
        <v>618196.08160828799</v>
      </c>
      <c r="DF170" s="1">
        <v>601775.81062531599</v>
      </c>
      <c r="DG170" s="1">
        <v>454787.61849256099</v>
      </c>
      <c r="DH170" s="1">
        <v>358341.60137653199</v>
      </c>
      <c r="DI170" s="1">
        <v>637380.84021709696</v>
      </c>
      <c r="DJ170" s="1">
        <v>459626.94590129401</v>
      </c>
      <c r="DK170" s="1">
        <v>327414.09316319303</v>
      </c>
      <c r="DL170" s="1">
        <v>722170.09751852904</v>
      </c>
      <c r="DM170" s="1">
        <v>367905.29424811702</v>
      </c>
      <c r="DN170" s="1">
        <v>517536.65147301898</v>
      </c>
      <c r="DO170" s="1">
        <v>336655.78334685799</v>
      </c>
      <c r="DP170" s="1">
        <v>402491.75548358302</v>
      </c>
      <c r="DQ170" s="1">
        <v>545413.84152623301</v>
      </c>
      <c r="DR170" s="1">
        <v>365581.18253205001</v>
      </c>
      <c r="DS170" s="1">
        <v>1163945.60343721</v>
      </c>
      <c r="DT170" s="1">
        <v>600176.55274966604</v>
      </c>
      <c r="DU170" s="1">
        <v>1286453.41647553</v>
      </c>
      <c r="DV170" s="1">
        <v>751473.518392978</v>
      </c>
      <c r="DW170" s="1">
        <v>1453364.1104010199</v>
      </c>
      <c r="DX170" s="1">
        <v>492686.72167727799</v>
      </c>
      <c r="DY170" s="1">
        <v>446405.97628194501</v>
      </c>
      <c r="DZ170" s="1">
        <v>671848.73026757804</v>
      </c>
      <c r="EA170" s="1">
        <v>265502.47277510801</v>
      </c>
      <c r="EB170" s="1">
        <v>493768.44650875498</v>
      </c>
      <c r="EC170" s="1">
        <v>689483.40910702897</v>
      </c>
      <c r="ED170" s="1">
        <v>436637.78829004301</v>
      </c>
      <c r="EE170" s="1">
        <v>640342.30837954604</v>
      </c>
      <c r="EF170" s="1">
        <v>237069.562182922</v>
      </c>
      <c r="EG170" s="1">
        <v>603004.75667564699</v>
      </c>
      <c r="EH170" s="1">
        <v>317265.87591825699</v>
      </c>
      <c r="EI170" s="1">
        <v>1536189.08922517</v>
      </c>
      <c r="EJ170" s="1">
        <v>627871.15936435806</v>
      </c>
      <c r="EK170" s="1">
        <v>356698.73669756902</v>
      </c>
      <c r="EL170" s="1">
        <v>275276.03061777499</v>
      </c>
      <c r="EM170" s="1">
        <v>666308.89958714496</v>
      </c>
      <c r="EN170" s="1">
        <v>610788.72106578003</v>
      </c>
      <c r="EO170" s="1">
        <v>427946.71024968999</v>
      </c>
      <c r="EP170" s="1">
        <v>1442352.7404451501</v>
      </c>
      <c r="EQ170" s="1">
        <v>545764.31911431404</v>
      </c>
      <c r="ER170" s="1">
        <v>1459264.7360236601</v>
      </c>
      <c r="ES170" s="1">
        <v>180952.87504151999</v>
      </c>
      <c r="ET170" s="1">
        <v>1042160.31758369</v>
      </c>
      <c r="EU170" s="1">
        <v>446929.443973544</v>
      </c>
      <c r="EV170" s="1">
        <v>591682.91533840203</v>
      </c>
      <c r="EW170" s="1">
        <v>219058.86209988201</v>
      </c>
      <c r="EX170" s="1">
        <v>375299.475897116</v>
      </c>
      <c r="EY170" s="1">
        <v>357461.64274394099</v>
      </c>
      <c r="EZ170" s="1">
        <v>395062.93410807702</v>
      </c>
      <c r="FA170" s="1">
        <v>333966.164344972</v>
      </c>
      <c r="FB170" s="1">
        <v>244585.054726765</v>
      </c>
      <c r="FC170" s="1">
        <v>503886.65682915098</v>
      </c>
      <c r="FD170" s="1">
        <v>945748.03995290096</v>
      </c>
      <c r="FE170" s="1">
        <v>287993.341624366</v>
      </c>
      <c r="FF170" s="1">
        <v>385800.84656221099</v>
      </c>
      <c r="FG170" s="1">
        <v>559397.39676693897</v>
      </c>
      <c r="FH170" s="1">
        <v>906846.92921112594</v>
      </c>
      <c r="FI170" s="1">
        <v>683642.60147436603</v>
      </c>
      <c r="FJ170" s="1">
        <v>441687.75692867697</v>
      </c>
      <c r="FK170" s="1">
        <v>336604.73506142199</v>
      </c>
      <c r="FL170" s="1">
        <v>594337.35026422003</v>
      </c>
      <c r="FM170" s="1">
        <v>728472.56837301201</v>
      </c>
      <c r="FN170" s="1">
        <v>305675.49742284999</v>
      </c>
      <c r="FO170" s="1">
        <v>583873.53197114996</v>
      </c>
      <c r="FP170" s="1">
        <v>931883.84033085196</v>
      </c>
      <c r="FQ170" s="1">
        <v>279544.01547708298</v>
      </c>
      <c r="FR170" s="1">
        <v>571183.687469873</v>
      </c>
      <c r="FS170" s="1">
        <v>339856.95551620802</v>
      </c>
      <c r="FT170" s="1">
        <v>213339.39381593099</v>
      </c>
      <c r="FU170" s="1">
        <v>315157.69156299101</v>
      </c>
      <c r="FV170" s="1">
        <v>614539.83874701196</v>
      </c>
      <c r="FW170" s="1">
        <v>407885.801397526</v>
      </c>
      <c r="FX170" s="1">
        <v>337742.93291630299</v>
      </c>
      <c r="FY170" s="1">
        <v>288907.80587257497</v>
      </c>
      <c r="FZ170" s="1">
        <v>354283.98690782901</v>
      </c>
      <c r="GA170" s="1">
        <v>269017.92670783802</v>
      </c>
      <c r="GB170" s="1">
        <v>336026.766230629</v>
      </c>
      <c r="GC170" s="1">
        <v>514256.98008189403</v>
      </c>
      <c r="GD170" s="1">
        <v>1140550.2392269899</v>
      </c>
      <c r="GE170" s="1">
        <v>354591.729985988</v>
      </c>
      <c r="GF170" s="1">
        <v>250077.41886190401</v>
      </c>
      <c r="GG170" s="1">
        <v>738324.30251718196</v>
      </c>
      <c r="GH170" s="1">
        <v>333236.86149361398</v>
      </c>
      <c r="GI170" s="1">
        <v>574056.85161609994</v>
      </c>
      <c r="GJ170" s="1">
        <v>446442.13372872601</v>
      </c>
      <c r="GK170" s="1">
        <v>586680.21506674297</v>
      </c>
      <c r="GL170" s="1">
        <v>296150.47738813102</v>
      </c>
      <c r="GM170" s="1">
        <v>880538.29315800604</v>
      </c>
      <c r="GN170" s="1">
        <v>339747.60272908001</v>
      </c>
      <c r="GO170" s="1">
        <v>342642.79129645397</v>
      </c>
      <c r="GP170" s="1">
        <v>974173.37072201702</v>
      </c>
      <c r="GQ170" s="1">
        <v>1192711.3306515</v>
      </c>
      <c r="GR170" s="1">
        <v>635676.14239893202</v>
      </c>
      <c r="GS170" s="1">
        <v>359069.36069110403</v>
      </c>
      <c r="GT170" s="1">
        <v>264022.06278447801</v>
      </c>
      <c r="GU170" s="1">
        <v>547643.79506977706</v>
      </c>
      <c r="GV170" s="1">
        <v>262603.50333415298</v>
      </c>
      <c r="GW170" s="1">
        <v>1252805.77195977</v>
      </c>
      <c r="GX170" s="1">
        <v>243266.68424207601</v>
      </c>
      <c r="GY170" s="1">
        <v>1899497.5941251901</v>
      </c>
      <c r="GZ170" s="1">
        <v>389909.53679394902</v>
      </c>
      <c r="HA170" s="1">
        <v>280388.34213046602</v>
      </c>
      <c r="HB170" s="1">
        <v>359277.939204411</v>
      </c>
      <c r="HC170" s="1">
        <v>579861.92696727195</v>
      </c>
      <c r="HD170" s="1">
        <v>491060.25149904599</v>
      </c>
      <c r="HE170" s="1">
        <v>477379.56422693603</v>
      </c>
      <c r="HF170" s="1">
        <v>186698.184247086</v>
      </c>
      <c r="HG170" s="1">
        <v>256501.73920727699</v>
      </c>
      <c r="HH170" s="1">
        <v>665397.535137175</v>
      </c>
      <c r="HI170" s="1">
        <v>873439.99031920801</v>
      </c>
      <c r="HJ170" s="1">
        <v>355119.73419624899</v>
      </c>
      <c r="HK170" s="1">
        <v>213908.877989573</v>
      </c>
      <c r="HL170" s="1">
        <v>251433.463904562</v>
      </c>
      <c r="HM170" s="1">
        <v>566673.28545405599</v>
      </c>
      <c r="HN170" s="1">
        <v>519787.480663686</v>
      </c>
      <c r="HO170" s="1">
        <v>566740.36863167805</v>
      </c>
      <c r="HP170" s="1">
        <v>302820.42039434798</v>
      </c>
      <c r="HQ170" s="1">
        <v>374394.09023799398</v>
      </c>
      <c r="HR170" s="1">
        <v>434746.73257164302</v>
      </c>
      <c r="HS170" s="1">
        <v>311374.24245446298</v>
      </c>
      <c r="HT170" s="1">
        <v>279977.85312699998</v>
      </c>
      <c r="HU170" s="1">
        <v>565797.30134953</v>
      </c>
      <c r="HV170" s="1">
        <v>342121.97566819098</v>
      </c>
      <c r="HW170" s="1">
        <v>267389.96130948799</v>
      </c>
      <c r="HX170" s="1">
        <v>563184.21481655003</v>
      </c>
      <c r="HY170" s="1">
        <v>504141.53717832599</v>
      </c>
      <c r="HZ170" s="1">
        <v>443457.52944883099</v>
      </c>
      <c r="IA170" s="1">
        <v>438512.13278013602</v>
      </c>
      <c r="IB170" s="1">
        <v>392542.92568824801</v>
      </c>
      <c r="IC170" s="1">
        <v>415845.03583892598</v>
      </c>
      <c r="ID170" s="1">
        <v>259399.51106643301</v>
      </c>
      <c r="IE170" s="1">
        <v>474219.740042808</v>
      </c>
      <c r="IF170" s="1">
        <v>405916.87914803397</v>
      </c>
      <c r="IG170" s="1">
        <v>321064.087037488</v>
      </c>
      <c r="IH170" s="1">
        <v>232350.422070306</v>
      </c>
      <c r="II170" s="1">
        <v>992923.08718062798</v>
      </c>
    </row>
    <row r="171" spans="1:243" x14ac:dyDescent="0.25">
      <c r="A171" s="1" t="s">
        <v>1804</v>
      </c>
      <c r="B171" s="4" t="s">
        <v>773</v>
      </c>
      <c r="C171" s="4" t="s">
        <v>774</v>
      </c>
      <c r="D171" s="1" t="s">
        <v>0</v>
      </c>
      <c r="E171" s="1" t="s">
        <v>0</v>
      </c>
      <c r="F171" s="1" t="s">
        <v>0</v>
      </c>
      <c r="G171" s="1" t="s">
        <v>0</v>
      </c>
      <c r="H171" s="1" t="s">
        <v>0</v>
      </c>
      <c r="I171" s="1" t="s">
        <v>0</v>
      </c>
      <c r="J171" s="1" t="s">
        <v>0</v>
      </c>
      <c r="K171" s="1" t="s">
        <v>0</v>
      </c>
      <c r="L171" s="1" t="s">
        <v>0</v>
      </c>
      <c r="M171" s="1" t="s">
        <v>0</v>
      </c>
      <c r="N171" s="1" t="s">
        <v>0</v>
      </c>
      <c r="O171" s="1" t="s">
        <v>0</v>
      </c>
      <c r="P171" s="1" t="s">
        <v>0</v>
      </c>
      <c r="Q171" s="1" t="s">
        <v>0</v>
      </c>
      <c r="R171" s="1" t="s">
        <v>0</v>
      </c>
      <c r="S171" s="1" t="s">
        <v>0</v>
      </c>
      <c r="T171" s="1" t="s">
        <v>0</v>
      </c>
      <c r="U171" s="1" t="s">
        <v>0</v>
      </c>
      <c r="V171" s="1" t="s">
        <v>0</v>
      </c>
      <c r="W171" s="1" t="s">
        <v>0</v>
      </c>
      <c r="X171" s="1" t="s">
        <v>0</v>
      </c>
      <c r="Y171" s="1" t="s">
        <v>0</v>
      </c>
      <c r="Z171" s="1" t="s">
        <v>0</v>
      </c>
      <c r="AA171" s="1" t="s">
        <v>0</v>
      </c>
      <c r="AB171" s="1" t="s">
        <v>0</v>
      </c>
      <c r="AC171" s="1" t="s">
        <v>0</v>
      </c>
      <c r="AD171" s="1" t="s">
        <v>0</v>
      </c>
      <c r="AE171" s="1" t="s">
        <v>0</v>
      </c>
      <c r="AF171" s="1" t="s">
        <v>0</v>
      </c>
      <c r="AG171" s="1" t="s">
        <v>0</v>
      </c>
      <c r="AH171" s="1" t="s">
        <v>0</v>
      </c>
      <c r="AI171" s="1" t="s">
        <v>0</v>
      </c>
      <c r="AJ171" s="1" t="s">
        <v>0</v>
      </c>
      <c r="AK171" s="1" t="s">
        <v>0</v>
      </c>
      <c r="AL171" s="1" t="s">
        <v>0</v>
      </c>
      <c r="AM171" s="1" t="s">
        <v>0</v>
      </c>
      <c r="AN171" s="1" t="s">
        <v>0</v>
      </c>
      <c r="AO171" s="1" t="s">
        <v>0</v>
      </c>
      <c r="AP171" s="1" t="s">
        <v>0</v>
      </c>
      <c r="AQ171" s="1" t="s">
        <v>0</v>
      </c>
      <c r="AR171" s="1" t="s">
        <v>0</v>
      </c>
      <c r="AS171" s="1" t="s">
        <v>0</v>
      </c>
      <c r="AT171" s="1" t="s">
        <v>0</v>
      </c>
      <c r="AU171" s="1" t="s">
        <v>0</v>
      </c>
      <c r="AV171" s="1" t="s">
        <v>0</v>
      </c>
      <c r="AW171" s="1" t="s">
        <v>0</v>
      </c>
      <c r="AX171" s="1" t="s">
        <v>0</v>
      </c>
      <c r="AY171" s="1" t="s">
        <v>0</v>
      </c>
      <c r="AZ171" s="1" t="s">
        <v>0</v>
      </c>
      <c r="BA171" s="1" t="s">
        <v>0</v>
      </c>
      <c r="BB171" s="1" t="s">
        <v>0</v>
      </c>
      <c r="BC171" s="1" t="s">
        <v>0</v>
      </c>
      <c r="BD171" s="1" t="s">
        <v>0</v>
      </c>
      <c r="BE171" s="1" t="s">
        <v>0</v>
      </c>
      <c r="BF171" s="1" t="s">
        <v>0</v>
      </c>
      <c r="BG171" s="1" t="s">
        <v>0</v>
      </c>
      <c r="BH171" s="1" t="s">
        <v>0</v>
      </c>
      <c r="BI171" s="1" t="s">
        <v>0</v>
      </c>
      <c r="BJ171" s="1" t="s">
        <v>0</v>
      </c>
      <c r="BK171" s="1" t="s">
        <v>0</v>
      </c>
      <c r="BL171" s="1" t="s">
        <v>0</v>
      </c>
      <c r="BM171" s="1" t="s">
        <v>0</v>
      </c>
      <c r="BN171" s="1" t="s">
        <v>0</v>
      </c>
      <c r="BO171" s="1" t="s">
        <v>0</v>
      </c>
      <c r="BP171" s="1" t="s">
        <v>0</v>
      </c>
      <c r="BQ171" s="1" t="s">
        <v>0</v>
      </c>
      <c r="BR171" s="1" t="s">
        <v>0</v>
      </c>
      <c r="BS171" s="1" t="s">
        <v>0</v>
      </c>
      <c r="BT171" s="1" t="s">
        <v>0</v>
      </c>
      <c r="BU171" s="1" t="s">
        <v>0</v>
      </c>
      <c r="BV171" s="1" t="s">
        <v>0</v>
      </c>
      <c r="BW171" s="1" t="s">
        <v>0</v>
      </c>
      <c r="BX171" s="1" t="s">
        <v>0</v>
      </c>
      <c r="BY171" s="1" t="s">
        <v>0</v>
      </c>
      <c r="BZ171" s="1" t="s">
        <v>0</v>
      </c>
      <c r="CA171" s="1" t="s">
        <v>0</v>
      </c>
      <c r="CB171" s="1" t="s">
        <v>0</v>
      </c>
      <c r="CC171" s="1" t="s">
        <v>0</v>
      </c>
      <c r="CD171" s="1" t="s">
        <v>0</v>
      </c>
      <c r="CE171" s="1" t="s">
        <v>0</v>
      </c>
      <c r="CF171" s="1" t="s">
        <v>0</v>
      </c>
      <c r="CG171" s="1" t="s">
        <v>0</v>
      </c>
      <c r="CH171" s="1" t="s">
        <v>0</v>
      </c>
      <c r="CI171" s="1" t="s">
        <v>0</v>
      </c>
      <c r="CJ171" s="1" t="s">
        <v>0</v>
      </c>
      <c r="CK171" s="1" t="s">
        <v>0</v>
      </c>
      <c r="CL171" s="1" t="s">
        <v>0</v>
      </c>
      <c r="CM171" s="1" t="s">
        <v>0</v>
      </c>
      <c r="CN171" s="1" t="s">
        <v>0</v>
      </c>
      <c r="CO171" s="1" t="s">
        <v>0</v>
      </c>
      <c r="CP171" s="1" t="s">
        <v>0</v>
      </c>
      <c r="CQ171" s="1" t="s">
        <v>0</v>
      </c>
      <c r="CR171" s="1" t="s">
        <v>0</v>
      </c>
      <c r="CS171" s="1" t="s">
        <v>0</v>
      </c>
      <c r="CT171" s="1" t="s">
        <v>0</v>
      </c>
      <c r="CU171" s="1" t="s">
        <v>0</v>
      </c>
      <c r="CV171" s="1" t="s">
        <v>0</v>
      </c>
      <c r="CW171" s="1" t="s">
        <v>0</v>
      </c>
      <c r="CX171" s="1" t="s">
        <v>0</v>
      </c>
      <c r="CY171" s="1" t="s">
        <v>0</v>
      </c>
      <c r="CZ171" s="1" t="s">
        <v>0</v>
      </c>
      <c r="DA171" s="1" t="s">
        <v>0</v>
      </c>
      <c r="DB171" s="1" t="s">
        <v>0</v>
      </c>
      <c r="DC171" s="1" t="s">
        <v>0</v>
      </c>
      <c r="DD171" s="1" t="s">
        <v>0</v>
      </c>
      <c r="DE171" s="1" t="s">
        <v>0</v>
      </c>
      <c r="DF171" s="1" t="s">
        <v>0</v>
      </c>
      <c r="DG171" s="1" t="s">
        <v>0</v>
      </c>
      <c r="DH171" s="1" t="s">
        <v>0</v>
      </c>
      <c r="DI171" s="1" t="s">
        <v>0</v>
      </c>
      <c r="DJ171" s="1" t="s">
        <v>0</v>
      </c>
      <c r="DK171" s="1" t="s">
        <v>0</v>
      </c>
      <c r="DL171" s="1" t="s">
        <v>0</v>
      </c>
      <c r="DM171" s="1" t="s">
        <v>0</v>
      </c>
      <c r="DN171" s="1" t="s">
        <v>0</v>
      </c>
      <c r="DO171" s="1" t="s">
        <v>0</v>
      </c>
      <c r="DP171" s="1" t="s">
        <v>0</v>
      </c>
      <c r="DQ171" s="1" t="s">
        <v>0</v>
      </c>
      <c r="DR171" s="1" t="s">
        <v>0</v>
      </c>
      <c r="DS171" s="1" t="s">
        <v>0</v>
      </c>
      <c r="DT171" s="1" t="s">
        <v>0</v>
      </c>
      <c r="DU171" s="1" t="s">
        <v>0</v>
      </c>
      <c r="DV171" s="1" t="s">
        <v>0</v>
      </c>
      <c r="DW171" s="1" t="s">
        <v>0</v>
      </c>
      <c r="DX171" s="1" t="s">
        <v>0</v>
      </c>
      <c r="DY171" s="1" t="s">
        <v>0</v>
      </c>
      <c r="DZ171" s="1" t="s">
        <v>0</v>
      </c>
      <c r="EA171" s="1" t="s">
        <v>0</v>
      </c>
      <c r="EB171" s="1" t="s">
        <v>0</v>
      </c>
      <c r="EC171" s="1" t="s">
        <v>0</v>
      </c>
      <c r="ED171" s="1" t="s">
        <v>0</v>
      </c>
      <c r="EE171" s="1" t="s">
        <v>0</v>
      </c>
      <c r="EF171" s="1" t="s">
        <v>0</v>
      </c>
      <c r="EG171" s="1" t="s">
        <v>0</v>
      </c>
      <c r="EH171" s="1" t="s">
        <v>0</v>
      </c>
      <c r="EI171" s="1" t="s">
        <v>0</v>
      </c>
      <c r="EJ171" s="1" t="s">
        <v>0</v>
      </c>
      <c r="EK171" s="1" t="s">
        <v>0</v>
      </c>
      <c r="EL171" s="1" t="s">
        <v>0</v>
      </c>
      <c r="EM171" s="1" t="s">
        <v>0</v>
      </c>
      <c r="EN171" s="1" t="s">
        <v>0</v>
      </c>
      <c r="EO171" s="1" t="s">
        <v>0</v>
      </c>
      <c r="EP171" s="1" t="s">
        <v>0</v>
      </c>
      <c r="EQ171" s="1" t="s">
        <v>0</v>
      </c>
      <c r="ER171" s="1" t="s">
        <v>0</v>
      </c>
      <c r="ES171" s="1" t="s">
        <v>0</v>
      </c>
      <c r="ET171" s="1" t="s">
        <v>0</v>
      </c>
      <c r="EU171" s="1" t="s">
        <v>0</v>
      </c>
      <c r="EV171" s="1" t="s">
        <v>0</v>
      </c>
      <c r="EW171" s="1" t="s">
        <v>0</v>
      </c>
      <c r="EX171" s="1" t="s">
        <v>0</v>
      </c>
      <c r="EY171" s="1" t="s">
        <v>0</v>
      </c>
      <c r="EZ171" s="1" t="s">
        <v>0</v>
      </c>
      <c r="FA171" s="1" t="s">
        <v>0</v>
      </c>
      <c r="FB171" s="1" t="s">
        <v>0</v>
      </c>
      <c r="FC171" s="1" t="s">
        <v>0</v>
      </c>
      <c r="FD171" s="1" t="s">
        <v>0</v>
      </c>
      <c r="FE171" s="1" t="s">
        <v>0</v>
      </c>
      <c r="FF171" s="1" t="s">
        <v>0</v>
      </c>
      <c r="FG171" s="1" t="s">
        <v>0</v>
      </c>
      <c r="FH171" s="1" t="s">
        <v>0</v>
      </c>
      <c r="FI171" s="1" t="s">
        <v>0</v>
      </c>
      <c r="FJ171" s="1" t="s">
        <v>0</v>
      </c>
      <c r="FK171" s="1" t="s">
        <v>0</v>
      </c>
      <c r="FL171" s="1" t="s">
        <v>0</v>
      </c>
      <c r="FM171" s="1" t="s">
        <v>0</v>
      </c>
      <c r="FN171" s="1" t="s">
        <v>0</v>
      </c>
      <c r="FO171" s="1" t="s">
        <v>0</v>
      </c>
      <c r="FP171" s="1" t="s">
        <v>0</v>
      </c>
      <c r="FQ171" s="1" t="s">
        <v>0</v>
      </c>
      <c r="FR171" s="1" t="s">
        <v>0</v>
      </c>
      <c r="FS171" s="1" t="s">
        <v>0</v>
      </c>
      <c r="FT171" s="1" t="s">
        <v>0</v>
      </c>
      <c r="FU171" s="1" t="s">
        <v>0</v>
      </c>
      <c r="FV171" s="1" t="s">
        <v>0</v>
      </c>
      <c r="FW171" s="1" t="s">
        <v>0</v>
      </c>
      <c r="FX171" s="1" t="s">
        <v>0</v>
      </c>
      <c r="FY171" s="1" t="s">
        <v>0</v>
      </c>
      <c r="FZ171" s="1" t="s">
        <v>0</v>
      </c>
      <c r="GA171" s="1" t="s">
        <v>0</v>
      </c>
      <c r="GB171" s="1" t="s">
        <v>0</v>
      </c>
      <c r="GC171" s="1" t="s">
        <v>0</v>
      </c>
      <c r="GD171" s="1" t="s">
        <v>0</v>
      </c>
      <c r="GE171" s="1" t="s">
        <v>0</v>
      </c>
      <c r="GF171" s="1" t="s">
        <v>0</v>
      </c>
      <c r="GG171" s="1" t="s">
        <v>0</v>
      </c>
      <c r="GH171" s="1" t="s">
        <v>0</v>
      </c>
      <c r="GI171" s="1" t="s">
        <v>0</v>
      </c>
      <c r="GJ171" s="1" t="s">
        <v>0</v>
      </c>
      <c r="GK171" s="1" t="s">
        <v>0</v>
      </c>
      <c r="GL171" s="1" t="s">
        <v>0</v>
      </c>
      <c r="GM171" s="1" t="s">
        <v>0</v>
      </c>
      <c r="GN171" s="1" t="s">
        <v>0</v>
      </c>
      <c r="GO171" s="1" t="s">
        <v>0</v>
      </c>
      <c r="GP171" s="1" t="s">
        <v>0</v>
      </c>
      <c r="GQ171" s="1" t="s">
        <v>0</v>
      </c>
      <c r="GR171" s="1" t="s">
        <v>0</v>
      </c>
      <c r="GS171" s="1" t="s">
        <v>0</v>
      </c>
      <c r="GT171" s="1" t="s">
        <v>0</v>
      </c>
      <c r="GU171" s="1" t="s">
        <v>0</v>
      </c>
      <c r="GV171" s="1" t="s">
        <v>0</v>
      </c>
      <c r="GW171" s="1" t="s">
        <v>0</v>
      </c>
      <c r="GX171" s="1" t="s">
        <v>0</v>
      </c>
      <c r="GY171" s="1" t="s">
        <v>0</v>
      </c>
      <c r="GZ171" s="1" t="s">
        <v>0</v>
      </c>
      <c r="HA171" s="1" t="s">
        <v>0</v>
      </c>
      <c r="HB171" s="1" t="s">
        <v>0</v>
      </c>
      <c r="HC171" s="1" t="s">
        <v>0</v>
      </c>
      <c r="HD171" s="1" t="s">
        <v>0</v>
      </c>
      <c r="HE171" s="1" t="s">
        <v>0</v>
      </c>
      <c r="HF171" s="1" t="s">
        <v>0</v>
      </c>
      <c r="HG171" s="1" t="s">
        <v>0</v>
      </c>
      <c r="HH171" s="1" t="s">
        <v>0</v>
      </c>
      <c r="HI171" s="1" t="s">
        <v>0</v>
      </c>
      <c r="HJ171" s="1" t="s">
        <v>0</v>
      </c>
      <c r="HK171" s="1" t="s">
        <v>0</v>
      </c>
      <c r="HL171" s="1" t="s">
        <v>0</v>
      </c>
      <c r="HM171" s="1" t="s">
        <v>0</v>
      </c>
      <c r="HN171" s="1" t="s">
        <v>0</v>
      </c>
      <c r="HO171" s="1" t="s">
        <v>0</v>
      </c>
      <c r="HP171" s="1" t="s">
        <v>0</v>
      </c>
      <c r="HQ171" s="1" t="s">
        <v>0</v>
      </c>
      <c r="HR171" s="1" t="s">
        <v>0</v>
      </c>
      <c r="HS171" s="1" t="s">
        <v>0</v>
      </c>
      <c r="HT171" s="1" t="s">
        <v>0</v>
      </c>
      <c r="HU171" s="1" t="s">
        <v>0</v>
      </c>
      <c r="HV171" s="1" t="s">
        <v>0</v>
      </c>
      <c r="HW171" s="1" t="s">
        <v>0</v>
      </c>
      <c r="HX171" s="1" t="s">
        <v>0</v>
      </c>
      <c r="HY171" s="1" t="s">
        <v>0</v>
      </c>
      <c r="HZ171" s="1" t="s">
        <v>0</v>
      </c>
      <c r="IA171" s="1" t="s">
        <v>0</v>
      </c>
      <c r="IB171" s="1" t="s">
        <v>0</v>
      </c>
      <c r="IC171" s="1" t="s">
        <v>0</v>
      </c>
      <c r="ID171" s="1" t="s">
        <v>0</v>
      </c>
      <c r="IE171" s="1" t="s">
        <v>0</v>
      </c>
      <c r="IF171" s="1" t="s">
        <v>0</v>
      </c>
      <c r="IG171" s="1" t="s">
        <v>0</v>
      </c>
      <c r="IH171" s="1" t="s">
        <v>0</v>
      </c>
      <c r="II171" s="1" t="s">
        <v>0</v>
      </c>
    </row>
    <row r="172" spans="1:243" x14ac:dyDescent="0.25">
      <c r="A172" s="1" t="s">
        <v>1805</v>
      </c>
      <c r="B172" s="4" t="s">
        <v>778</v>
      </c>
      <c r="C172" s="4" t="s">
        <v>779</v>
      </c>
      <c r="D172" s="1">
        <v>175139.00060534201</v>
      </c>
      <c r="E172" s="1">
        <v>156187.06366490299</v>
      </c>
      <c r="F172" s="1">
        <v>147160.66524449299</v>
      </c>
      <c r="G172" s="1">
        <v>250315.15629389699</v>
      </c>
      <c r="H172" s="1">
        <v>128649.105426233</v>
      </c>
      <c r="I172" s="1">
        <v>162979.764587924</v>
      </c>
      <c r="J172" s="1">
        <v>830604.16858043405</v>
      </c>
      <c r="K172" s="1">
        <v>130460.096440644</v>
      </c>
      <c r="L172" s="1">
        <v>277545.54523514101</v>
      </c>
      <c r="M172" s="1">
        <v>251068.868992031</v>
      </c>
      <c r="N172" s="1">
        <v>163764.487022963</v>
      </c>
      <c r="O172" s="1">
        <v>165590.64789805599</v>
      </c>
      <c r="P172" s="1">
        <v>195688.919216404</v>
      </c>
      <c r="Q172" s="1">
        <v>146809.185648229</v>
      </c>
      <c r="R172" s="1">
        <v>156129.20757782701</v>
      </c>
      <c r="S172" s="1">
        <v>304710.79338579299</v>
      </c>
      <c r="T172" s="1">
        <v>197675.719904659</v>
      </c>
      <c r="U172" s="1">
        <v>307067.94817990402</v>
      </c>
      <c r="V172" s="1">
        <v>183245.20683526399</v>
      </c>
      <c r="W172" s="1">
        <v>208601.80523218401</v>
      </c>
      <c r="X172" s="1">
        <v>307056.549285113</v>
      </c>
      <c r="Y172" s="1">
        <v>251754.87081259</v>
      </c>
      <c r="Z172" s="1">
        <v>397617.86701226502</v>
      </c>
      <c r="AA172" s="1">
        <v>144497.53473103399</v>
      </c>
      <c r="AB172" s="1">
        <v>270639.19173886097</v>
      </c>
      <c r="AC172" s="1">
        <v>522194.55296156398</v>
      </c>
      <c r="AD172" s="1">
        <v>170774.25586829599</v>
      </c>
      <c r="AE172" s="1">
        <v>244957.96941053701</v>
      </c>
      <c r="AF172" s="1">
        <v>206353.43578726001</v>
      </c>
      <c r="AG172" s="1">
        <v>178629.84022874699</v>
      </c>
      <c r="AH172" s="1">
        <v>190389.60398119499</v>
      </c>
      <c r="AI172" s="1">
        <v>175619.95145145999</v>
      </c>
      <c r="AJ172" s="1">
        <v>159630.21537161799</v>
      </c>
      <c r="AK172" s="1">
        <v>200902.944641012</v>
      </c>
      <c r="AL172" s="1">
        <v>171514.96953072399</v>
      </c>
      <c r="AM172" s="1">
        <v>177287.91442212</v>
      </c>
      <c r="AN172" s="1">
        <v>116675.620175624</v>
      </c>
      <c r="AO172" s="1">
        <v>187724.897477639</v>
      </c>
      <c r="AP172" s="1">
        <v>111484.170816597</v>
      </c>
      <c r="AQ172" s="1">
        <v>105281.936767961</v>
      </c>
      <c r="AR172" s="1">
        <v>182028.692258275</v>
      </c>
      <c r="AS172" s="1">
        <v>277065.77717492898</v>
      </c>
      <c r="AT172" s="1">
        <v>205495.01155756699</v>
      </c>
      <c r="AU172" s="1">
        <v>115936.54223808101</v>
      </c>
      <c r="AV172" s="1">
        <v>189786.743399439</v>
      </c>
      <c r="AW172" s="1">
        <v>170143.32784066</v>
      </c>
      <c r="AX172" s="1">
        <v>232724.861709541</v>
      </c>
      <c r="AY172" s="1">
        <v>169467.16818509801</v>
      </c>
      <c r="AZ172" s="1">
        <v>274838.45506295701</v>
      </c>
      <c r="BA172" s="1">
        <v>241372.375578493</v>
      </c>
      <c r="BB172" s="1">
        <v>234331.35139904599</v>
      </c>
      <c r="BC172" s="1">
        <v>151905.89038807401</v>
      </c>
      <c r="BD172" s="1">
        <v>116429.769255255</v>
      </c>
      <c r="BE172" s="1">
        <v>220245.582699388</v>
      </c>
      <c r="BF172" s="1">
        <v>164019.1107278</v>
      </c>
      <c r="BG172" s="1">
        <v>144815.87493164599</v>
      </c>
      <c r="BH172" s="1">
        <v>184121.42642037399</v>
      </c>
      <c r="BI172" s="1">
        <v>286081.113468236</v>
      </c>
      <c r="BJ172" s="1">
        <v>164715.921032824</v>
      </c>
      <c r="BK172" s="1">
        <v>213808.84097886499</v>
      </c>
      <c r="BL172" s="1">
        <v>93100.015788321907</v>
      </c>
      <c r="BM172" s="1">
        <v>456241.35527046502</v>
      </c>
      <c r="BN172" s="1">
        <v>187834.89752090001</v>
      </c>
      <c r="BO172" s="1">
        <v>177781.21640389899</v>
      </c>
      <c r="BP172" s="1">
        <v>133023.54526455101</v>
      </c>
      <c r="BQ172" s="1">
        <v>97491.141449715404</v>
      </c>
      <c r="BR172" s="1">
        <v>154733.39122980501</v>
      </c>
      <c r="BS172" s="1">
        <v>165260.29024807399</v>
      </c>
      <c r="BT172" s="1">
        <v>119848.344382097</v>
      </c>
      <c r="BU172" s="1">
        <v>708351.98846143496</v>
      </c>
      <c r="BV172" s="1">
        <v>585805.21844806895</v>
      </c>
      <c r="BW172" s="1">
        <v>245302.289177709</v>
      </c>
      <c r="BX172" s="1">
        <v>150274.38388081899</v>
      </c>
      <c r="BY172" s="1">
        <v>135644.24080867399</v>
      </c>
      <c r="BZ172" s="1">
        <v>190608.098294275</v>
      </c>
      <c r="CA172" s="1">
        <v>447397.37429239799</v>
      </c>
      <c r="CB172" s="1">
        <v>146234.12864982299</v>
      </c>
      <c r="CC172" s="1">
        <v>323359.30719151598</v>
      </c>
      <c r="CD172" s="1">
        <v>270682.85190684203</v>
      </c>
      <c r="CE172" s="1">
        <v>202549.76803610899</v>
      </c>
      <c r="CF172" s="1">
        <v>108466.274487334</v>
      </c>
      <c r="CG172" s="1">
        <v>163728.30136664401</v>
      </c>
      <c r="CH172" s="1">
        <v>150093.09815908701</v>
      </c>
      <c r="CI172" s="1">
        <v>138029.27793247299</v>
      </c>
      <c r="CJ172" s="1">
        <v>108104.369781182</v>
      </c>
      <c r="CK172" s="1">
        <v>126842.82040306801</v>
      </c>
      <c r="CL172" s="1">
        <v>134464.442646268</v>
      </c>
      <c r="CM172" s="1">
        <v>329801.56320187298</v>
      </c>
      <c r="CN172" s="1">
        <v>145241.899923149</v>
      </c>
      <c r="CO172" s="1">
        <v>110407.028450254</v>
      </c>
      <c r="CP172" s="1">
        <v>287369.36228715599</v>
      </c>
      <c r="CQ172" s="1">
        <v>140236.574419966</v>
      </c>
      <c r="CR172" s="1">
        <v>208551.92102396599</v>
      </c>
      <c r="CS172" s="1">
        <v>1542089.55873922</v>
      </c>
      <c r="CT172" s="1">
        <v>103787.116606827</v>
      </c>
      <c r="CU172" s="1">
        <v>184298.07119749099</v>
      </c>
      <c r="CV172" s="1">
        <v>122592.77934691501</v>
      </c>
      <c r="CW172" s="1">
        <v>177210.05527257099</v>
      </c>
      <c r="CX172" s="1">
        <v>241924.469760482</v>
      </c>
      <c r="CY172" s="1">
        <v>165153.796803448</v>
      </c>
      <c r="CZ172" s="1">
        <v>150748.14001413999</v>
      </c>
      <c r="DA172" s="1">
        <v>101949.8611432</v>
      </c>
      <c r="DB172" s="1">
        <v>136496.768434597</v>
      </c>
      <c r="DC172" s="1">
        <v>135526.02345117301</v>
      </c>
      <c r="DD172" s="1">
        <v>246508.90538424099</v>
      </c>
      <c r="DE172" s="1">
        <v>157319.563808234</v>
      </c>
      <c r="DF172" s="1">
        <v>117496.04508490799</v>
      </c>
      <c r="DG172" s="1">
        <v>200122.186327042</v>
      </c>
      <c r="DH172" s="1">
        <v>249483.30988030101</v>
      </c>
      <c r="DI172" s="1">
        <v>424593.97380678001</v>
      </c>
      <c r="DJ172" s="1">
        <v>169266.63845087201</v>
      </c>
      <c r="DK172" s="1">
        <v>201182.61946327999</v>
      </c>
      <c r="DL172" s="1">
        <v>151140.634251082</v>
      </c>
      <c r="DM172" s="1">
        <v>367670.38974101702</v>
      </c>
      <c r="DN172" s="1">
        <v>110199.93973275799</v>
      </c>
      <c r="DO172" s="1">
        <v>243687.67352137301</v>
      </c>
      <c r="DP172" s="1">
        <v>122020.542634119</v>
      </c>
      <c r="DQ172" s="1">
        <v>132343.72083588401</v>
      </c>
      <c r="DR172" s="1">
        <v>169843.77356303501</v>
      </c>
      <c r="DS172" s="1">
        <v>151624.422969993</v>
      </c>
      <c r="DT172" s="1">
        <v>769476.52414728701</v>
      </c>
      <c r="DU172" s="1">
        <v>104775.20684677101</v>
      </c>
      <c r="DV172" s="1">
        <v>126601.19038174499</v>
      </c>
      <c r="DW172" s="1">
        <v>105687.69735627199</v>
      </c>
      <c r="DX172" s="1">
        <v>106723.20028242101</v>
      </c>
      <c r="DY172" s="1">
        <v>153951.95691552301</v>
      </c>
      <c r="DZ172" s="1">
        <v>285541.64725594799</v>
      </c>
      <c r="EA172" s="1">
        <v>134254.130396119</v>
      </c>
      <c r="EB172" s="1">
        <v>109240.502679417</v>
      </c>
      <c r="EC172" s="1">
        <v>250781.361789249</v>
      </c>
      <c r="ED172" s="1">
        <v>199622.22886081299</v>
      </c>
      <c r="EE172" s="1">
        <v>206927.18091582999</v>
      </c>
      <c r="EF172" s="1">
        <v>112064.859737038</v>
      </c>
      <c r="EG172" s="1">
        <v>176324.53448108799</v>
      </c>
      <c r="EH172" s="1">
        <v>223232.05029766701</v>
      </c>
      <c r="EI172" s="1">
        <v>108077.266719305</v>
      </c>
      <c r="EJ172" s="1">
        <v>151464.77488936501</v>
      </c>
      <c r="EK172" s="1">
        <v>141978.39089311101</v>
      </c>
      <c r="EL172" s="1">
        <v>170263.862207689</v>
      </c>
      <c r="EM172" s="1">
        <v>173955.93940656399</v>
      </c>
      <c r="EN172" s="1">
        <v>151130.34293911801</v>
      </c>
      <c r="EO172" s="1">
        <v>124449.846174622</v>
      </c>
      <c r="EP172" s="1">
        <v>183013.499876413</v>
      </c>
      <c r="EQ172" s="1">
        <v>125777.370167307</v>
      </c>
      <c r="ER172" s="1">
        <v>198308.63551695101</v>
      </c>
      <c r="ES172" s="1">
        <v>233052.53348221199</v>
      </c>
      <c r="ET172" s="1">
        <v>139162.22732514699</v>
      </c>
      <c r="EU172" s="1">
        <v>340824.309483497</v>
      </c>
      <c r="EV172" s="1">
        <v>176712.87459123399</v>
      </c>
      <c r="EW172" s="1">
        <v>112784.973700332</v>
      </c>
      <c r="EX172" s="1">
        <v>159398.11411887</v>
      </c>
      <c r="EY172" s="1">
        <v>200685.91283415299</v>
      </c>
      <c r="EZ172" s="1">
        <v>186165.29539482799</v>
      </c>
      <c r="FA172" s="1">
        <v>193272.270812704</v>
      </c>
      <c r="FB172" s="1">
        <v>123680.42097616399</v>
      </c>
      <c r="FC172" s="1">
        <v>222063.73784456999</v>
      </c>
      <c r="FD172" s="1">
        <v>94064.176443309902</v>
      </c>
      <c r="FE172" s="1">
        <v>117329.60430743601</v>
      </c>
      <c r="FF172" s="1">
        <v>117316.420247959</v>
      </c>
      <c r="FG172" s="1">
        <v>108210.18807060301</v>
      </c>
      <c r="FH172" s="1">
        <v>78097.149160235698</v>
      </c>
      <c r="FI172" s="1">
        <v>83366.789663109303</v>
      </c>
      <c r="FJ172" s="1">
        <v>79528.416127309494</v>
      </c>
      <c r="FK172" s="1">
        <v>78702.369262514607</v>
      </c>
      <c r="FL172" s="1">
        <v>106107.66602362201</v>
      </c>
      <c r="FM172" s="1">
        <v>95725.08211838</v>
      </c>
      <c r="FN172" s="1">
        <v>68677.068101650395</v>
      </c>
      <c r="FO172" s="1">
        <v>80369.632819693303</v>
      </c>
      <c r="FP172" s="1">
        <v>76915.820121481505</v>
      </c>
      <c r="FQ172" s="1">
        <v>71725.675743372907</v>
      </c>
      <c r="FR172" s="1">
        <v>93304.748308672599</v>
      </c>
      <c r="FS172" s="1">
        <v>100411.367039344</v>
      </c>
      <c r="FT172" s="1">
        <v>74451.371181947907</v>
      </c>
      <c r="FU172" s="1">
        <v>76651.840864359998</v>
      </c>
      <c r="FV172" s="1">
        <v>70456.1777664564</v>
      </c>
      <c r="FW172" s="1">
        <v>73895.704850234295</v>
      </c>
      <c r="FX172" s="1">
        <v>69944.162838602599</v>
      </c>
      <c r="FY172" s="1">
        <v>77202.249963308801</v>
      </c>
      <c r="FZ172" s="1">
        <v>74354.0767795664</v>
      </c>
      <c r="GA172" s="1">
        <v>82976.991646442097</v>
      </c>
      <c r="GB172" s="1">
        <v>79696.645143260495</v>
      </c>
      <c r="GC172" s="1">
        <v>80649.690587891906</v>
      </c>
      <c r="GD172" s="1">
        <v>71442.531685901195</v>
      </c>
      <c r="GE172" s="1">
        <v>70703.994899322206</v>
      </c>
      <c r="GF172" s="1">
        <v>70751.220903696696</v>
      </c>
      <c r="GG172" s="1">
        <v>72928.312933161302</v>
      </c>
      <c r="GH172" s="1">
        <v>74620.749886540798</v>
      </c>
      <c r="GI172" s="1">
        <v>89968.805182671698</v>
      </c>
      <c r="GJ172" s="1">
        <v>65864.081350163295</v>
      </c>
      <c r="GK172" s="1">
        <v>77329.351737436999</v>
      </c>
      <c r="GL172" s="1">
        <v>78076.775420031598</v>
      </c>
      <c r="GM172" s="1">
        <v>66033.874753367607</v>
      </c>
      <c r="GN172" s="1">
        <v>79389.573480075895</v>
      </c>
      <c r="GO172" s="1">
        <v>73590.335366329004</v>
      </c>
      <c r="GP172" s="1">
        <v>84854.591167674094</v>
      </c>
      <c r="GQ172" s="1">
        <v>79410.966093407405</v>
      </c>
      <c r="GR172" s="1">
        <v>80935.562755712002</v>
      </c>
      <c r="GS172" s="1">
        <v>83258.878123664806</v>
      </c>
      <c r="GT172" s="1">
        <v>93372.499239941098</v>
      </c>
      <c r="GU172" s="1">
        <v>91190.292390590301</v>
      </c>
      <c r="GV172" s="1">
        <v>99417.546145583401</v>
      </c>
      <c r="GW172" s="1">
        <v>70397.670912539397</v>
      </c>
      <c r="GX172" s="1">
        <v>82188.666116266293</v>
      </c>
      <c r="GY172" s="1">
        <v>90463.138361557503</v>
      </c>
      <c r="GZ172" s="1">
        <v>88433.390546385897</v>
      </c>
      <c r="HA172" s="1">
        <v>102023.77026313799</v>
      </c>
      <c r="HB172" s="1">
        <v>56546.598522646796</v>
      </c>
      <c r="HC172" s="1">
        <v>65492.771672178002</v>
      </c>
      <c r="HD172" s="1">
        <v>69654.423896540597</v>
      </c>
      <c r="HE172" s="1">
        <v>83102.247145285699</v>
      </c>
      <c r="HF172" s="1">
        <v>160955.83480987101</v>
      </c>
      <c r="HG172" s="1">
        <v>190104.51508828299</v>
      </c>
      <c r="HH172" s="1">
        <v>193267.616225798</v>
      </c>
      <c r="HI172" s="1">
        <v>155701.57342106401</v>
      </c>
      <c r="HJ172" s="1">
        <v>197679.119903124</v>
      </c>
      <c r="HK172" s="1">
        <v>86085.9034539352</v>
      </c>
      <c r="HL172" s="1">
        <v>94430.983162499993</v>
      </c>
      <c r="HM172" s="1">
        <v>299458.63573940599</v>
      </c>
      <c r="HN172" s="1">
        <v>160443.41021033301</v>
      </c>
      <c r="HO172" s="1">
        <v>148645.74389341599</v>
      </c>
      <c r="HP172" s="1">
        <v>372807.26570334297</v>
      </c>
      <c r="HQ172" s="1">
        <v>261544.269897397</v>
      </c>
      <c r="HR172" s="1">
        <v>88559.534706338905</v>
      </c>
      <c r="HS172" s="1">
        <v>126294.432888874</v>
      </c>
      <c r="HT172" s="1">
        <v>121568.257213941</v>
      </c>
      <c r="HU172" s="1">
        <v>116033.339426283</v>
      </c>
      <c r="HV172" s="1">
        <v>144684.705697278</v>
      </c>
      <c r="HW172" s="1">
        <v>327511.844929124</v>
      </c>
      <c r="HX172" s="1">
        <v>71623.848584311898</v>
      </c>
      <c r="HY172" s="1">
        <v>103170.054698338</v>
      </c>
      <c r="HZ172" s="1">
        <v>161676.04899367399</v>
      </c>
      <c r="IA172" s="1">
        <v>90305.349560324205</v>
      </c>
      <c r="IB172" s="1">
        <v>73259.338339630805</v>
      </c>
      <c r="IC172" s="1">
        <v>86286.042340783097</v>
      </c>
      <c r="ID172" s="1">
        <v>94476.668691293395</v>
      </c>
      <c r="IE172" s="1">
        <v>180743.904824425</v>
      </c>
      <c r="IF172" s="1">
        <v>106374.219694256</v>
      </c>
      <c r="IG172" s="1">
        <v>124785.18814293599</v>
      </c>
      <c r="IH172" s="1">
        <v>91831.434099978505</v>
      </c>
      <c r="II172" s="1">
        <v>113149.285544306</v>
      </c>
    </row>
    <row r="173" spans="1:243" x14ac:dyDescent="0.25">
      <c r="A173" s="1" t="s">
        <v>1806</v>
      </c>
      <c r="B173" s="4" t="s">
        <v>782</v>
      </c>
      <c r="C173" s="4" t="s">
        <v>0</v>
      </c>
      <c r="D173" s="1">
        <v>64791.2350065188</v>
      </c>
      <c r="E173" s="1">
        <v>66968.655645178296</v>
      </c>
      <c r="F173" s="1">
        <v>65165.053113096197</v>
      </c>
      <c r="G173" s="1">
        <v>60946.575011750501</v>
      </c>
      <c r="H173" s="1">
        <v>70876.933471858894</v>
      </c>
      <c r="I173" s="1">
        <v>59897.624076764601</v>
      </c>
      <c r="J173" s="1">
        <v>68481.900307095202</v>
      </c>
      <c r="K173" s="1">
        <v>69857.2856573319</v>
      </c>
      <c r="L173" s="1">
        <v>79160.774073127002</v>
      </c>
      <c r="M173" s="1">
        <v>80354.048095812104</v>
      </c>
      <c r="N173" s="1">
        <v>66128.689341178397</v>
      </c>
      <c r="O173" s="1">
        <v>96546.591989899505</v>
      </c>
      <c r="P173" s="1">
        <v>86972.879864048198</v>
      </c>
      <c r="Q173" s="1">
        <v>89929.5618031372</v>
      </c>
      <c r="R173" s="1">
        <v>98582.797959370204</v>
      </c>
      <c r="S173" s="1">
        <v>74107.615511780998</v>
      </c>
      <c r="T173" s="1">
        <v>84039.094176911196</v>
      </c>
      <c r="U173" s="1">
        <v>88553.016813998707</v>
      </c>
      <c r="V173" s="1">
        <v>75754.308217050202</v>
      </c>
      <c r="W173" s="1">
        <v>70072.720874223698</v>
      </c>
      <c r="X173" s="1">
        <v>83272.690860205097</v>
      </c>
      <c r="Y173" s="1">
        <v>81066.635263959906</v>
      </c>
      <c r="Z173" s="1">
        <v>70817.413976853495</v>
      </c>
      <c r="AA173" s="1">
        <v>86162.711308429702</v>
      </c>
      <c r="AB173" s="1">
        <v>61336.530916146403</v>
      </c>
      <c r="AC173" s="1">
        <v>83356.8025259313</v>
      </c>
      <c r="AD173" s="1">
        <v>60709.743588228201</v>
      </c>
      <c r="AE173" s="1">
        <v>250772.848564407</v>
      </c>
      <c r="AF173" s="1">
        <v>68697.816837119099</v>
      </c>
      <c r="AG173" s="1">
        <v>117460.387625353</v>
      </c>
      <c r="AH173" s="1">
        <v>60734.6964742157</v>
      </c>
      <c r="AI173" s="1">
        <v>95926.322974413706</v>
      </c>
      <c r="AJ173" s="1">
        <v>66152.138775958199</v>
      </c>
      <c r="AK173" s="1">
        <v>74041.472700996994</v>
      </c>
      <c r="AL173" s="1">
        <v>61796.868767224798</v>
      </c>
      <c r="AM173" s="1">
        <v>67686.608947750807</v>
      </c>
      <c r="AN173" s="1">
        <v>72477.067583529497</v>
      </c>
      <c r="AO173" s="1">
        <v>104730.806531682</v>
      </c>
      <c r="AP173" s="1">
        <v>80877.615961085903</v>
      </c>
      <c r="AQ173" s="1">
        <v>98726.397776721104</v>
      </c>
      <c r="AR173" s="1">
        <v>74671.070848042596</v>
      </c>
      <c r="AS173" s="1">
        <v>63446.193057570403</v>
      </c>
      <c r="AT173" s="1">
        <v>75691.583139710099</v>
      </c>
      <c r="AU173" s="1">
        <v>97687.359406373798</v>
      </c>
      <c r="AV173" s="1">
        <v>90203.4231760806</v>
      </c>
      <c r="AW173" s="1">
        <v>69469.289418483706</v>
      </c>
      <c r="AX173" s="1">
        <v>88089.836945377101</v>
      </c>
      <c r="AY173" s="1">
        <v>96654.417348690404</v>
      </c>
      <c r="AZ173" s="1">
        <v>87321.468480469295</v>
      </c>
      <c r="BA173" s="1">
        <v>76759.0716674102</v>
      </c>
      <c r="BB173" s="1">
        <v>73931.705446734093</v>
      </c>
      <c r="BC173" s="1">
        <v>101329.323957359</v>
      </c>
      <c r="BD173" s="1">
        <v>74040.109361216906</v>
      </c>
      <c r="BE173" s="1">
        <v>73038.819883744407</v>
      </c>
      <c r="BF173" s="1">
        <v>105104.877471553</v>
      </c>
      <c r="BG173" s="1">
        <v>79520.687400485607</v>
      </c>
      <c r="BH173" s="1">
        <v>74986.512816524599</v>
      </c>
      <c r="BI173" s="1">
        <v>86167.532368743603</v>
      </c>
      <c r="BJ173" s="1">
        <v>73908.8492281527</v>
      </c>
      <c r="BK173" s="1">
        <v>84851.021101903098</v>
      </c>
      <c r="BL173" s="1">
        <v>70533.924919261699</v>
      </c>
      <c r="BM173" s="1">
        <v>63036.533872957902</v>
      </c>
      <c r="BN173" s="1">
        <v>79968.640526520205</v>
      </c>
      <c r="BO173" s="1">
        <v>71781.623171391795</v>
      </c>
      <c r="BP173" s="1">
        <v>82102.6545572334</v>
      </c>
      <c r="BQ173" s="1">
        <v>80060.541063555997</v>
      </c>
      <c r="BR173" s="1">
        <v>77972.051618531405</v>
      </c>
      <c r="BS173" s="1">
        <v>76314.129812061496</v>
      </c>
      <c r="BT173" s="1">
        <v>81286.044512545006</v>
      </c>
      <c r="BU173" s="1">
        <v>62810.271626100301</v>
      </c>
      <c r="BV173" s="1">
        <v>60325.917913403799</v>
      </c>
      <c r="BW173" s="1">
        <v>75650.273779963405</v>
      </c>
      <c r="BX173" s="1">
        <v>84089.677414248203</v>
      </c>
      <c r="BY173" s="1">
        <v>66318.642697920295</v>
      </c>
      <c r="BZ173" s="1">
        <v>78182.808155383595</v>
      </c>
      <c r="CA173" s="1">
        <v>62584.975453580402</v>
      </c>
      <c r="CB173" s="1">
        <v>64845.011641089201</v>
      </c>
      <c r="CC173" s="1">
        <v>70653.180646701701</v>
      </c>
      <c r="CD173" s="1">
        <v>79065.563571185703</v>
      </c>
      <c r="CE173" s="1">
        <v>69275.635215787202</v>
      </c>
      <c r="CF173" s="1">
        <v>115146.668471839</v>
      </c>
      <c r="CG173" s="1">
        <v>65099.447029498297</v>
      </c>
      <c r="CH173" s="1">
        <v>68374.889632043603</v>
      </c>
      <c r="CI173" s="1">
        <v>76107.265331484698</v>
      </c>
      <c r="CJ173" s="1">
        <v>87985.057862021597</v>
      </c>
      <c r="CK173" s="1">
        <v>81458.079829368493</v>
      </c>
      <c r="CL173" s="1">
        <v>55913.7517112856</v>
      </c>
      <c r="CM173" s="1">
        <v>112967.29170472101</v>
      </c>
      <c r="CN173" s="1">
        <v>76975.952479728701</v>
      </c>
      <c r="CO173" s="1">
        <v>75163.342677831504</v>
      </c>
      <c r="CP173" s="1">
        <v>85007.764402644403</v>
      </c>
      <c r="CQ173" s="1">
        <v>71763.981766773606</v>
      </c>
      <c r="CR173" s="1">
        <v>84782.649885871506</v>
      </c>
      <c r="CS173" s="1">
        <v>94850.207832379398</v>
      </c>
      <c r="CT173" s="1">
        <v>61301.942552167297</v>
      </c>
      <c r="CU173" s="1">
        <v>71100.679789652495</v>
      </c>
      <c r="CV173" s="1">
        <v>79245.860554187602</v>
      </c>
      <c r="CW173" s="1">
        <v>285421.41449707199</v>
      </c>
      <c r="CX173" s="1">
        <v>87485.005601129698</v>
      </c>
      <c r="CY173" s="1">
        <v>61458.951797358401</v>
      </c>
      <c r="CZ173" s="1">
        <v>116401.953960531</v>
      </c>
      <c r="DA173" s="1">
        <v>69753.258102851702</v>
      </c>
      <c r="DB173" s="1">
        <v>70239.445513213606</v>
      </c>
      <c r="DC173" s="1">
        <v>91780.986525093598</v>
      </c>
      <c r="DD173" s="1">
        <v>63201.351714692697</v>
      </c>
      <c r="DE173" s="1">
        <v>73274.135225006306</v>
      </c>
      <c r="DF173" s="1">
        <v>48573.0319489959</v>
      </c>
      <c r="DG173" s="1">
        <v>64873.373942396101</v>
      </c>
      <c r="DH173" s="1">
        <v>85087.902920660505</v>
      </c>
      <c r="DI173" s="1">
        <v>78174.543071277803</v>
      </c>
      <c r="DJ173" s="1">
        <v>80978.234242074803</v>
      </c>
      <c r="DK173" s="1">
        <v>67998.472637625295</v>
      </c>
      <c r="DL173" s="1">
        <v>64160.858757011098</v>
      </c>
      <c r="DM173" s="1">
        <v>57629.269604807298</v>
      </c>
      <c r="DN173" s="1">
        <v>64248.132447395903</v>
      </c>
      <c r="DO173" s="1">
        <v>59953.110956050899</v>
      </c>
      <c r="DP173" s="1">
        <v>67735.347041677494</v>
      </c>
      <c r="DQ173" s="1">
        <v>83188.747304250297</v>
      </c>
      <c r="DR173" s="1">
        <v>79468.097414837204</v>
      </c>
      <c r="DS173" s="1">
        <v>80055.802245954095</v>
      </c>
      <c r="DT173" s="1">
        <v>61153.951712905</v>
      </c>
      <c r="DU173" s="1">
        <v>78014.280413822999</v>
      </c>
      <c r="DV173" s="1">
        <v>69031.070246096802</v>
      </c>
      <c r="DW173" s="1">
        <v>70118.231212755694</v>
      </c>
      <c r="DX173" s="1">
        <v>70505.705863673196</v>
      </c>
      <c r="DY173" s="1">
        <v>76283.119249968295</v>
      </c>
      <c r="DZ173" s="1">
        <v>66912.687856364195</v>
      </c>
      <c r="EA173" s="1">
        <v>57316.060765714501</v>
      </c>
      <c r="EB173" s="1">
        <v>66883.309393262505</v>
      </c>
      <c r="EC173" s="1">
        <v>67265.525093414195</v>
      </c>
      <c r="ED173" s="1">
        <v>88304.982088649893</v>
      </c>
      <c r="EE173" s="1">
        <v>79052.630379688606</v>
      </c>
      <c r="EF173" s="1">
        <v>96804.249228729896</v>
      </c>
      <c r="EG173" s="1">
        <v>77412.948095271699</v>
      </c>
      <c r="EH173" s="1">
        <v>64662.689589004498</v>
      </c>
      <c r="EI173" s="1">
        <v>79824.068642799903</v>
      </c>
      <c r="EJ173" s="1">
        <v>58404.405145218203</v>
      </c>
      <c r="EK173" s="1">
        <v>79719.707573826701</v>
      </c>
      <c r="EL173" s="1">
        <v>74636.637247098493</v>
      </c>
      <c r="EM173" s="1">
        <v>71680.691820976295</v>
      </c>
      <c r="EN173" s="1">
        <v>75710.4180667779</v>
      </c>
      <c r="EO173" s="1">
        <v>57849.865945869802</v>
      </c>
      <c r="EP173" s="1">
        <v>58737.737095615601</v>
      </c>
      <c r="EQ173" s="1">
        <v>93119.6794227559</v>
      </c>
      <c r="ER173" s="1">
        <v>84092.5883647273</v>
      </c>
      <c r="ES173" s="1">
        <v>81120.836223491497</v>
      </c>
      <c r="ET173" s="1">
        <v>71785.187176036794</v>
      </c>
      <c r="EU173" s="1">
        <v>96067.9718298519</v>
      </c>
      <c r="EV173" s="1">
        <v>78136.039846617205</v>
      </c>
      <c r="EW173" s="1">
        <v>65858.364797629998</v>
      </c>
      <c r="EX173" s="1">
        <v>79871.930499330207</v>
      </c>
      <c r="EY173" s="1">
        <v>94466.526686469806</v>
      </c>
      <c r="EZ173" s="1">
        <v>83733.418115651904</v>
      </c>
      <c r="FA173" s="1">
        <v>83649.075843119499</v>
      </c>
      <c r="FB173" s="1">
        <v>80911.357816701697</v>
      </c>
      <c r="FC173" s="1">
        <v>78830.768565679493</v>
      </c>
      <c r="FD173" s="1">
        <v>72964.155632921305</v>
      </c>
      <c r="FE173" s="1">
        <v>73426.868290735903</v>
      </c>
      <c r="FF173" s="1">
        <v>63069.5479064627</v>
      </c>
      <c r="FG173" s="1">
        <v>71587.539155399601</v>
      </c>
      <c r="FH173" s="1">
        <v>80566.144718944095</v>
      </c>
      <c r="FI173" s="1">
        <v>61352.470583625298</v>
      </c>
      <c r="FJ173" s="1">
        <v>65121.3510042977</v>
      </c>
      <c r="FK173" s="1">
        <v>78577.931050814004</v>
      </c>
      <c r="FL173" s="1">
        <v>72762.997370559606</v>
      </c>
      <c r="FM173" s="1">
        <v>78987.982659867805</v>
      </c>
      <c r="FN173" s="1">
        <v>75972.421730189599</v>
      </c>
      <c r="FO173" s="1">
        <v>78833.890418802403</v>
      </c>
      <c r="FP173" s="1">
        <v>63450.988444127899</v>
      </c>
      <c r="FQ173" s="1">
        <v>76411.662815562799</v>
      </c>
      <c r="FR173" s="1">
        <v>80768.892022858097</v>
      </c>
      <c r="FS173" s="1">
        <v>97766.366019726906</v>
      </c>
      <c r="FT173" s="1">
        <v>83992.610118939207</v>
      </c>
      <c r="FU173" s="1">
        <v>52744.422299676997</v>
      </c>
      <c r="FV173" s="1">
        <v>73452.7286832596</v>
      </c>
      <c r="FW173" s="1">
        <v>65858.593750808999</v>
      </c>
      <c r="FX173" s="1">
        <v>60105.0401758523</v>
      </c>
      <c r="FY173" s="1">
        <v>89822.304545681996</v>
      </c>
      <c r="FZ173" s="1">
        <v>58008.128320926196</v>
      </c>
      <c r="GA173" s="1">
        <v>89932.161991721397</v>
      </c>
      <c r="GB173" s="1">
        <v>91150.923083447298</v>
      </c>
      <c r="GC173" s="1">
        <v>88239.728253185298</v>
      </c>
      <c r="GD173" s="1">
        <v>62334.818483421303</v>
      </c>
      <c r="GE173" s="1">
        <v>67249.098505073795</v>
      </c>
      <c r="GF173" s="1">
        <v>73335.254863797003</v>
      </c>
      <c r="GG173" s="1">
        <v>69511.3356783692</v>
      </c>
      <c r="GH173" s="1">
        <v>70290.334142472406</v>
      </c>
      <c r="GI173" s="1">
        <v>72303.926266619601</v>
      </c>
      <c r="GJ173" s="1">
        <v>75768.509521931395</v>
      </c>
      <c r="GK173" s="1">
        <v>80981.597264350901</v>
      </c>
      <c r="GL173" s="1">
        <v>80643.117179522902</v>
      </c>
      <c r="GM173" s="1">
        <v>88049.435103094002</v>
      </c>
      <c r="GN173" s="1">
        <v>80257.107913113199</v>
      </c>
      <c r="GO173" s="1">
        <v>84568.842919492206</v>
      </c>
      <c r="GP173" s="1">
        <v>84714.875878422594</v>
      </c>
      <c r="GQ173" s="1">
        <v>87380.486216357007</v>
      </c>
      <c r="GR173" s="1">
        <v>112508.79833909401</v>
      </c>
      <c r="GS173" s="1">
        <v>71995.309794586297</v>
      </c>
      <c r="GT173" s="1">
        <v>64099.315941277397</v>
      </c>
      <c r="GU173" s="1">
        <v>83810.843340755106</v>
      </c>
      <c r="GV173" s="1">
        <v>91530.261846315407</v>
      </c>
      <c r="GW173" s="1">
        <v>75035.254977873396</v>
      </c>
      <c r="GX173" s="1">
        <v>79638.761852464901</v>
      </c>
      <c r="GY173" s="1">
        <v>60536.0481381844</v>
      </c>
      <c r="GZ173" s="1">
        <v>55120.085927018699</v>
      </c>
      <c r="HA173" s="1">
        <v>76983.825242588806</v>
      </c>
      <c r="HB173" s="1">
        <v>79521.098366400605</v>
      </c>
      <c r="HC173" s="1">
        <v>62232.942073553197</v>
      </c>
      <c r="HD173" s="1">
        <v>69493.136059106197</v>
      </c>
      <c r="HE173" s="1">
        <v>95555.750542944006</v>
      </c>
      <c r="HF173" s="1">
        <v>69433.280472846003</v>
      </c>
      <c r="HG173" s="1">
        <v>71985.261835301499</v>
      </c>
      <c r="HH173" s="1">
        <v>80207.6066376034</v>
      </c>
      <c r="HI173" s="1">
        <v>79103.637048222401</v>
      </c>
      <c r="HJ173" s="1">
        <v>99705.415056818296</v>
      </c>
      <c r="HK173" s="1">
        <v>70587.094848513399</v>
      </c>
      <c r="HL173" s="1">
        <v>78818.001940346701</v>
      </c>
      <c r="HM173" s="1">
        <v>92653.937711459206</v>
      </c>
      <c r="HN173" s="1">
        <v>92002.447381149206</v>
      </c>
      <c r="HO173" s="1">
        <v>76326.443039839796</v>
      </c>
      <c r="HP173" s="1">
        <v>69140.548960733693</v>
      </c>
      <c r="HQ173" s="1">
        <v>84993.373945042797</v>
      </c>
      <c r="HR173" s="1">
        <v>67345.577130988706</v>
      </c>
      <c r="HS173" s="1">
        <v>80796.770664567201</v>
      </c>
      <c r="HT173" s="1">
        <v>70728.717574525406</v>
      </c>
      <c r="HU173" s="1">
        <v>86377.815527924206</v>
      </c>
      <c r="HV173" s="1">
        <v>72652.945957603602</v>
      </c>
      <c r="HW173" s="1">
        <v>69316.773435828407</v>
      </c>
      <c r="HX173" s="1">
        <v>66919.728549177104</v>
      </c>
      <c r="HY173" s="1">
        <v>137752.51674141499</v>
      </c>
      <c r="HZ173" s="1">
        <v>90005.872651230602</v>
      </c>
      <c r="IA173" s="1">
        <v>87704.546818458097</v>
      </c>
      <c r="IB173" s="1">
        <v>81339.077611582601</v>
      </c>
      <c r="IC173" s="1">
        <v>48073.994813523401</v>
      </c>
      <c r="ID173" s="1">
        <v>68711.675104491296</v>
      </c>
      <c r="IE173" s="1">
        <v>47559.467333150104</v>
      </c>
      <c r="IF173" s="1">
        <v>82767.059611461897</v>
      </c>
      <c r="IG173" s="1">
        <v>57329.641216087701</v>
      </c>
      <c r="IH173" s="1">
        <v>46967.974234368798</v>
      </c>
      <c r="II173" s="1">
        <v>72035.816703129996</v>
      </c>
    </row>
    <row r="174" spans="1:243" x14ac:dyDescent="0.25">
      <c r="A174" s="1" t="s">
        <v>1807</v>
      </c>
      <c r="B174" s="4" t="s">
        <v>785</v>
      </c>
      <c r="C174" s="4" t="s">
        <v>786</v>
      </c>
      <c r="D174" s="1">
        <v>144568.04269473799</v>
      </c>
      <c r="E174" s="1">
        <v>179883.64052413401</v>
      </c>
      <c r="F174" s="1">
        <v>149664.01202825399</v>
      </c>
      <c r="G174" s="1">
        <v>81383.350997782705</v>
      </c>
      <c r="H174" s="1">
        <v>375086.517177122</v>
      </c>
      <c r="I174" s="1">
        <v>247865.60289578201</v>
      </c>
      <c r="J174" s="1">
        <v>331495.90743199101</v>
      </c>
      <c r="K174" s="1">
        <v>146287.54663344999</v>
      </c>
      <c r="L174" s="1">
        <v>144570.55710263801</v>
      </c>
      <c r="M174" s="1">
        <v>240741.367209813</v>
      </c>
      <c r="N174" s="1">
        <v>277627.09505586402</v>
      </c>
      <c r="O174" s="1">
        <v>130617.42958357101</v>
      </c>
      <c r="P174" s="1">
        <v>131627.65840071699</v>
      </c>
      <c r="Q174" s="1">
        <v>105219.63138497699</v>
      </c>
      <c r="R174" s="1">
        <v>112735.747594484</v>
      </c>
      <c r="S174" s="1">
        <v>210308.85898658101</v>
      </c>
      <c r="T174" s="1">
        <v>174897.09552067699</v>
      </c>
      <c r="U174" s="1">
        <v>127717.423824349</v>
      </c>
      <c r="V174" s="1">
        <v>223905.148104277</v>
      </c>
      <c r="W174" s="1">
        <v>244001.26535488601</v>
      </c>
      <c r="X174" s="1">
        <v>116227.147131971</v>
      </c>
      <c r="Y174" s="1">
        <v>93736.9842666935</v>
      </c>
      <c r="Z174" s="1">
        <v>178985.357494269</v>
      </c>
      <c r="AA174" s="1">
        <v>196278.61359068399</v>
      </c>
      <c r="AB174" s="1">
        <v>149058.698682549</v>
      </c>
      <c r="AC174" s="1">
        <v>114774.474125472</v>
      </c>
      <c r="AD174" s="1">
        <v>160986.23383630899</v>
      </c>
      <c r="AE174" s="1">
        <v>275019.11104883603</v>
      </c>
      <c r="AF174" s="1">
        <v>95365.486117201799</v>
      </c>
      <c r="AG174" s="1">
        <v>115003.68369561</v>
      </c>
      <c r="AH174" s="1">
        <v>144313.17480163201</v>
      </c>
      <c r="AI174" s="1">
        <v>87466.146068365197</v>
      </c>
      <c r="AJ174" s="1">
        <v>147146.71854408301</v>
      </c>
      <c r="AK174" s="1">
        <v>138553.53758244199</v>
      </c>
      <c r="AL174" s="1">
        <v>131660.36446965401</v>
      </c>
      <c r="AM174" s="1">
        <v>234660.757188455</v>
      </c>
      <c r="AN174" s="1">
        <v>205807.57999244999</v>
      </c>
      <c r="AO174" s="1">
        <v>164735.22148011599</v>
      </c>
      <c r="AP174" s="1">
        <v>173520.783843885</v>
      </c>
      <c r="AQ174" s="1">
        <v>164375.19702035899</v>
      </c>
      <c r="AR174" s="1">
        <v>154873.50714873199</v>
      </c>
      <c r="AS174" s="1">
        <v>137868.17504661699</v>
      </c>
      <c r="AT174" s="1">
        <v>118159.975916344</v>
      </c>
      <c r="AU174" s="1">
        <v>67213.302566180006</v>
      </c>
      <c r="AV174" s="1">
        <v>91409.038129991095</v>
      </c>
      <c r="AW174" s="1">
        <v>160378.54729875401</v>
      </c>
      <c r="AX174" s="1">
        <v>315132.04971476801</v>
      </c>
      <c r="AY174" s="1">
        <v>58677.4468307528</v>
      </c>
      <c r="AZ174" s="1">
        <v>120236.427019768</v>
      </c>
      <c r="BA174" s="1">
        <v>144328.690192874</v>
      </c>
      <c r="BB174" s="1">
        <v>115760.016172449</v>
      </c>
      <c r="BC174" s="1">
        <v>158785.43423718199</v>
      </c>
      <c r="BD174" s="1">
        <v>232397.22121683101</v>
      </c>
      <c r="BE174" s="1">
        <v>162868.029574624</v>
      </c>
      <c r="BF174" s="1">
        <v>123109.78921076001</v>
      </c>
      <c r="BG174" s="1">
        <v>110847.99114579101</v>
      </c>
      <c r="BH174" s="1">
        <v>123576.685703333</v>
      </c>
      <c r="BI174" s="1">
        <v>212033.25146644199</v>
      </c>
      <c r="BJ174" s="1">
        <v>105747.79561152701</v>
      </c>
      <c r="BK174" s="1">
        <v>72768.321868201005</v>
      </c>
      <c r="BL174" s="1">
        <v>203859.729198694</v>
      </c>
      <c r="BM174" s="1">
        <v>176481.83763395401</v>
      </c>
      <c r="BN174" s="1">
        <v>107992.729786917</v>
      </c>
      <c r="BO174" s="1">
        <v>149334.155209563</v>
      </c>
      <c r="BP174" s="1">
        <v>209302.79213947899</v>
      </c>
      <c r="BQ174" s="1">
        <v>137369.91665541401</v>
      </c>
      <c r="BR174" s="1">
        <v>231053.67962701901</v>
      </c>
      <c r="BS174" s="1">
        <v>173114.60747850401</v>
      </c>
      <c r="BT174" s="1">
        <v>116129.28522060699</v>
      </c>
      <c r="BU174" s="1">
        <v>205485.442252059</v>
      </c>
      <c r="BV174" s="1">
        <v>100132.90862344499</v>
      </c>
      <c r="BW174" s="1">
        <v>173340.42700128499</v>
      </c>
      <c r="BX174" s="1">
        <v>183418.75066372799</v>
      </c>
      <c r="BY174" s="1">
        <v>121738.324244431</v>
      </c>
      <c r="BZ174" s="1">
        <v>220060.29612616901</v>
      </c>
      <c r="CA174" s="1">
        <v>168479.13895676599</v>
      </c>
      <c r="CB174" s="1">
        <v>63792.563130536197</v>
      </c>
      <c r="CC174" s="1">
        <v>91641.8220600434</v>
      </c>
      <c r="CD174" s="1">
        <v>158886.47072195201</v>
      </c>
      <c r="CE174" s="1">
        <v>156525.08562965901</v>
      </c>
      <c r="CF174" s="1">
        <v>67411.483320990694</v>
      </c>
      <c r="CG174" s="1">
        <v>129120.08266257</v>
      </c>
      <c r="CH174" s="1">
        <v>109592.921293255</v>
      </c>
      <c r="CI174" s="1">
        <v>147875.79581237701</v>
      </c>
      <c r="CJ174" s="1">
        <v>91673.788003770795</v>
      </c>
      <c r="CK174" s="1">
        <v>193144.27205729199</v>
      </c>
      <c r="CL174" s="1">
        <v>231046.51549336</v>
      </c>
      <c r="CM174" s="1">
        <v>180133.067713214</v>
      </c>
      <c r="CN174" s="1">
        <v>160756.43307394901</v>
      </c>
      <c r="CO174" s="1">
        <v>57900.364298328503</v>
      </c>
      <c r="CP174" s="1">
        <v>142034.50148324401</v>
      </c>
      <c r="CQ174" s="1">
        <v>141841.73770456499</v>
      </c>
      <c r="CR174" s="1">
        <v>146593.16913091001</v>
      </c>
      <c r="CS174" s="1">
        <v>270146.80236597202</v>
      </c>
      <c r="CT174" s="1">
        <v>113207.993228787</v>
      </c>
      <c r="CU174" s="1">
        <v>197051.125790928</v>
      </c>
      <c r="CV174" s="1">
        <v>217944.87441424801</v>
      </c>
      <c r="CW174" s="1">
        <v>134761.42736642601</v>
      </c>
      <c r="CX174" s="1">
        <v>162937.674548179</v>
      </c>
      <c r="CY174" s="1">
        <v>208930.263821381</v>
      </c>
      <c r="CZ174" s="1">
        <v>178753.19489602299</v>
      </c>
      <c r="DA174" s="1">
        <v>79735.240499602703</v>
      </c>
      <c r="DB174" s="1">
        <v>232332.767468562</v>
      </c>
      <c r="DC174" s="1">
        <v>143082.05196368601</v>
      </c>
      <c r="DD174" s="1">
        <v>168441.939027443</v>
      </c>
      <c r="DE174" s="1">
        <v>176504.26882364301</v>
      </c>
      <c r="DF174" s="1">
        <v>132992.967710192</v>
      </c>
      <c r="DG174" s="1">
        <v>180074.13285332499</v>
      </c>
      <c r="DH174" s="1">
        <v>226072.30507697401</v>
      </c>
      <c r="DI174" s="1">
        <v>99110.500216494896</v>
      </c>
      <c r="DJ174" s="1">
        <v>76899.917785195998</v>
      </c>
      <c r="DK174" s="1">
        <v>124490.476059676</v>
      </c>
      <c r="DL174" s="1">
        <v>67525.101827194201</v>
      </c>
      <c r="DM174" s="1">
        <v>143491.407482332</v>
      </c>
      <c r="DN174" s="1">
        <v>190908.43792979099</v>
      </c>
      <c r="DO174" s="1">
        <v>140302.23884924501</v>
      </c>
      <c r="DP174" s="1">
        <v>108228.685179522</v>
      </c>
      <c r="DQ174" s="1">
        <v>201193.86812412101</v>
      </c>
      <c r="DR174" s="1">
        <v>148390.940624593</v>
      </c>
      <c r="DS174" s="1">
        <v>258385.09492462699</v>
      </c>
      <c r="DT174" s="1">
        <v>285612.192011184</v>
      </c>
      <c r="DU174" s="1">
        <v>111989.251652815</v>
      </c>
      <c r="DV174" s="1">
        <v>228003.149082583</v>
      </c>
      <c r="DW174" s="1">
        <v>369635.02285102202</v>
      </c>
      <c r="DX174" s="1">
        <v>143231.52500676701</v>
      </c>
      <c r="DY174" s="1">
        <v>119420.16980623</v>
      </c>
      <c r="DZ174" s="1">
        <v>153819.82431394601</v>
      </c>
      <c r="EA174" s="1">
        <v>196367.17028636899</v>
      </c>
      <c r="EB174" s="1">
        <v>154569.12430592999</v>
      </c>
      <c r="EC174" s="1">
        <v>222545.50106501</v>
      </c>
      <c r="ED174" s="1">
        <v>165544.799791267</v>
      </c>
      <c r="EE174" s="1">
        <v>154638.15442940299</v>
      </c>
      <c r="EF174" s="1">
        <v>148736.32193304601</v>
      </c>
      <c r="EG174" s="1">
        <v>158392.35248629501</v>
      </c>
      <c r="EH174" s="1">
        <v>209628.69446662001</v>
      </c>
      <c r="EI174" s="1">
        <v>185455.81028166899</v>
      </c>
      <c r="EJ174" s="1">
        <v>104500.748422765</v>
      </c>
      <c r="EK174" s="1">
        <v>149268.31211431199</v>
      </c>
      <c r="EL174" s="1">
        <v>45012.0312239001</v>
      </c>
      <c r="EM174" s="1">
        <v>145276.868647711</v>
      </c>
      <c r="EN174" s="1">
        <v>99275.806277263604</v>
      </c>
      <c r="EO174" s="1">
        <v>184562.65775397801</v>
      </c>
      <c r="EP174" s="1">
        <v>70888.957860374998</v>
      </c>
      <c r="EQ174" s="1">
        <v>144461.09856558801</v>
      </c>
      <c r="ER174" s="1">
        <v>157610.93763044401</v>
      </c>
      <c r="ES174" s="1">
        <v>82272.418867056505</v>
      </c>
      <c r="ET174" s="1">
        <v>192788.203524057</v>
      </c>
      <c r="EU174" s="1">
        <v>122187.26096370599</v>
      </c>
      <c r="EV174" s="1">
        <v>173111.45404698999</v>
      </c>
      <c r="EW174" s="1">
        <v>108395.65964886401</v>
      </c>
      <c r="EX174" s="1">
        <v>157357.10859927599</v>
      </c>
      <c r="EY174" s="1">
        <v>78036.828434275594</v>
      </c>
      <c r="EZ174" s="1">
        <v>127922.16010645199</v>
      </c>
      <c r="FA174" s="1">
        <v>104992.26803301999</v>
      </c>
      <c r="FB174" s="1">
        <v>178657.31372550299</v>
      </c>
      <c r="FC174" s="1">
        <v>72610.910505480497</v>
      </c>
      <c r="FD174" s="1">
        <v>159566.267756652</v>
      </c>
      <c r="FE174" s="1">
        <v>146672.97109904399</v>
      </c>
      <c r="FF174" s="1">
        <v>185794.96057050399</v>
      </c>
      <c r="FG174" s="1">
        <v>194174.65714644099</v>
      </c>
      <c r="FH174" s="1">
        <v>164624.45097670701</v>
      </c>
      <c r="FI174" s="1">
        <v>247343.041947391</v>
      </c>
      <c r="FJ174" s="1">
        <v>116740.905997836</v>
      </c>
      <c r="FK174" s="1">
        <v>72048.835223526694</v>
      </c>
      <c r="FL174" s="1">
        <v>189653.84949171101</v>
      </c>
      <c r="FM174" s="1">
        <v>135143.596590745</v>
      </c>
      <c r="FN174" s="1">
        <v>141089.27165348799</v>
      </c>
      <c r="FO174" s="1">
        <v>127824.32246416</v>
      </c>
      <c r="FP174" s="1">
        <v>249402.40622273399</v>
      </c>
      <c r="FQ174" s="1">
        <v>326739.90161258401</v>
      </c>
      <c r="FR174" s="1">
        <v>92978.818388397398</v>
      </c>
      <c r="FS174" s="1">
        <v>174040.23899579499</v>
      </c>
      <c r="FT174" s="1">
        <v>145751.84940268399</v>
      </c>
      <c r="FU174" s="1">
        <v>64596.141011159103</v>
      </c>
      <c r="FV174" s="1">
        <v>212567.09320696199</v>
      </c>
      <c r="FW174" s="1">
        <v>103992.926217042</v>
      </c>
      <c r="FX174" s="1">
        <v>126319.043152677</v>
      </c>
      <c r="FY174" s="1">
        <v>153064.14097286901</v>
      </c>
      <c r="FZ174" s="1">
        <v>99982.794035165003</v>
      </c>
      <c r="GA174" s="1">
        <v>118388.237008961</v>
      </c>
      <c r="GB174" s="1">
        <v>100707.00727448901</v>
      </c>
      <c r="GC174" s="1">
        <v>157114.86534979101</v>
      </c>
      <c r="GD174" s="1">
        <v>191282.63412720201</v>
      </c>
      <c r="GE174" s="1">
        <v>173847.27751543699</v>
      </c>
      <c r="GF174" s="1">
        <v>131826.70979540699</v>
      </c>
      <c r="GG174" s="1">
        <v>93630.898678038997</v>
      </c>
      <c r="GH174" s="1">
        <v>226162.62955762001</v>
      </c>
      <c r="GI174" s="1">
        <v>115733.666985306</v>
      </c>
      <c r="GJ174" s="1">
        <v>287105.32314958802</v>
      </c>
      <c r="GK174" s="1">
        <v>209347.82871514201</v>
      </c>
      <c r="GL174" s="1">
        <v>143763.44415304801</v>
      </c>
      <c r="GM174" s="1">
        <v>123988.50615337399</v>
      </c>
      <c r="GN174" s="1">
        <v>230695.78789085199</v>
      </c>
      <c r="GO174" s="1">
        <v>82620.863674614506</v>
      </c>
      <c r="GP174" s="1">
        <v>120080.214867022</v>
      </c>
      <c r="GQ174" s="1">
        <v>271605.69574769703</v>
      </c>
      <c r="GR174" s="1">
        <v>201988.66112232499</v>
      </c>
      <c r="GS174" s="1">
        <v>258808.904726687</v>
      </c>
      <c r="GT174" s="1">
        <v>91087.623433772605</v>
      </c>
      <c r="GU174" s="1">
        <v>191672.442088407</v>
      </c>
      <c r="GV174" s="1">
        <v>77289.1450104619</v>
      </c>
      <c r="GW174" s="1">
        <v>194106.458077116</v>
      </c>
      <c r="GX174" s="1">
        <v>142788.00240534201</v>
      </c>
      <c r="GY174" s="1">
        <v>265696.42415940302</v>
      </c>
      <c r="GZ174" s="1">
        <v>144691.13082047401</v>
      </c>
      <c r="HA174" s="1">
        <v>174399.939576278</v>
      </c>
      <c r="HB174" s="1">
        <v>137010.040078897</v>
      </c>
      <c r="HC174" s="1">
        <v>117528.554986734</v>
      </c>
      <c r="HD174" s="1">
        <v>158730.61077364901</v>
      </c>
      <c r="HE174" s="1">
        <v>259498.873781617</v>
      </c>
      <c r="HF174" s="1">
        <v>100833.431947107</v>
      </c>
      <c r="HG174" s="1">
        <v>102837.73330291</v>
      </c>
      <c r="HH174" s="1">
        <v>122978.634195388</v>
      </c>
      <c r="HI174" s="1">
        <v>115648.636758187</v>
      </c>
      <c r="HJ174" s="1">
        <v>174966.317455896</v>
      </c>
      <c r="HK174" s="1">
        <v>167692.72408895101</v>
      </c>
      <c r="HL174" s="1">
        <v>87484.237991603601</v>
      </c>
      <c r="HM174" s="1">
        <v>113550.72246058199</v>
      </c>
      <c r="HN174" s="1">
        <v>159859.34209205699</v>
      </c>
      <c r="HO174" s="1">
        <v>167072.033772714</v>
      </c>
      <c r="HP174" s="1">
        <v>146570.99071104001</v>
      </c>
      <c r="HQ174" s="1">
        <v>126863.61588336701</v>
      </c>
      <c r="HR174" s="1">
        <v>117036.790059993</v>
      </c>
      <c r="HS174" s="1">
        <v>113306.67019585799</v>
      </c>
      <c r="HT174" s="1">
        <v>103127.735455068</v>
      </c>
      <c r="HU174" s="1">
        <v>128243.38572435299</v>
      </c>
      <c r="HV174" s="1">
        <v>78906.0467352142</v>
      </c>
      <c r="HW174" s="1">
        <v>175929.135166224</v>
      </c>
      <c r="HX174" s="1">
        <v>102733.97068301799</v>
      </c>
      <c r="HY174" s="1">
        <v>218697.62846889201</v>
      </c>
      <c r="HZ174" s="1">
        <v>134517.06515729701</v>
      </c>
      <c r="IA174" s="1">
        <v>194629.82102083901</v>
      </c>
      <c r="IB174" s="1">
        <v>131593.22278656301</v>
      </c>
      <c r="IC174" s="1">
        <v>143275.40471751799</v>
      </c>
      <c r="ID174" s="1">
        <v>124382.565541035</v>
      </c>
      <c r="IE174" s="1">
        <v>97403.007437281107</v>
      </c>
      <c r="IF174" s="1">
        <v>250568.240946298</v>
      </c>
      <c r="IG174" s="1">
        <v>96589.470436928401</v>
      </c>
      <c r="IH174" s="1">
        <v>83197.182735239301</v>
      </c>
      <c r="II174" s="1">
        <v>166288.12575079899</v>
      </c>
    </row>
    <row r="175" spans="1:243" x14ac:dyDescent="0.25">
      <c r="A175" s="1" t="s">
        <v>1808</v>
      </c>
      <c r="B175" s="4" t="s">
        <v>789</v>
      </c>
      <c r="C175" s="4" t="s">
        <v>0</v>
      </c>
      <c r="D175" s="1" t="s">
        <v>0</v>
      </c>
      <c r="E175" s="1" t="s">
        <v>0</v>
      </c>
      <c r="F175" s="1" t="s">
        <v>0</v>
      </c>
      <c r="G175" s="1" t="s">
        <v>0</v>
      </c>
      <c r="H175" s="1" t="s">
        <v>0</v>
      </c>
      <c r="I175" s="1" t="s">
        <v>0</v>
      </c>
      <c r="J175" s="1" t="s">
        <v>0</v>
      </c>
      <c r="K175" s="1" t="s">
        <v>0</v>
      </c>
      <c r="L175" s="1" t="s">
        <v>0</v>
      </c>
      <c r="M175" s="1" t="s">
        <v>0</v>
      </c>
      <c r="N175" s="1" t="s">
        <v>0</v>
      </c>
      <c r="O175" s="1" t="s">
        <v>0</v>
      </c>
      <c r="P175" s="1" t="s">
        <v>0</v>
      </c>
      <c r="Q175" s="1" t="s">
        <v>0</v>
      </c>
      <c r="R175" s="1" t="s">
        <v>0</v>
      </c>
      <c r="S175" s="1" t="s">
        <v>0</v>
      </c>
      <c r="T175" s="1" t="s">
        <v>0</v>
      </c>
      <c r="U175" s="1" t="s">
        <v>0</v>
      </c>
      <c r="V175" s="1" t="s">
        <v>0</v>
      </c>
      <c r="W175" s="1" t="s">
        <v>0</v>
      </c>
      <c r="X175" s="1" t="s">
        <v>0</v>
      </c>
      <c r="Y175" s="1" t="s">
        <v>0</v>
      </c>
      <c r="Z175" s="1" t="s">
        <v>0</v>
      </c>
      <c r="AA175" s="1" t="s">
        <v>0</v>
      </c>
      <c r="AB175" s="1" t="s">
        <v>0</v>
      </c>
      <c r="AC175" s="1" t="s">
        <v>0</v>
      </c>
      <c r="AD175" s="1" t="s">
        <v>0</v>
      </c>
      <c r="AE175" s="1" t="s">
        <v>0</v>
      </c>
      <c r="AF175" s="1" t="s">
        <v>0</v>
      </c>
      <c r="AG175" s="1" t="s">
        <v>0</v>
      </c>
      <c r="AH175" s="1" t="s">
        <v>0</v>
      </c>
      <c r="AI175" s="1" t="s">
        <v>0</v>
      </c>
      <c r="AJ175" s="1" t="s">
        <v>0</v>
      </c>
      <c r="AK175" s="1" t="s">
        <v>0</v>
      </c>
      <c r="AL175" s="1" t="s">
        <v>0</v>
      </c>
      <c r="AM175" s="1" t="s">
        <v>0</v>
      </c>
      <c r="AN175" s="1" t="s">
        <v>0</v>
      </c>
      <c r="AO175" s="1" t="s">
        <v>0</v>
      </c>
      <c r="AP175" s="1" t="s">
        <v>0</v>
      </c>
      <c r="AQ175" s="1" t="s">
        <v>0</v>
      </c>
      <c r="AR175" s="1" t="s">
        <v>0</v>
      </c>
      <c r="AS175" s="1" t="s">
        <v>0</v>
      </c>
      <c r="AT175" s="1" t="s">
        <v>0</v>
      </c>
      <c r="AU175" s="1" t="s">
        <v>0</v>
      </c>
      <c r="AV175" s="1" t="s">
        <v>0</v>
      </c>
      <c r="AW175" s="1" t="s">
        <v>0</v>
      </c>
      <c r="AX175" s="1" t="s">
        <v>0</v>
      </c>
      <c r="AY175" s="1" t="s">
        <v>0</v>
      </c>
      <c r="AZ175" s="1" t="s">
        <v>0</v>
      </c>
      <c r="BA175" s="1" t="s">
        <v>0</v>
      </c>
      <c r="BB175" s="1" t="s">
        <v>0</v>
      </c>
      <c r="BC175" s="1" t="s">
        <v>0</v>
      </c>
      <c r="BD175" s="1" t="s">
        <v>0</v>
      </c>
      <c r="BE175" s="1" t="s">
        <v>0</v>
      </c>
      <c r="BF175" s="1" t="s">
        <v>0</v>
      </c>
      <c r="BG175" s="1" t="s">
        <v>0</v>
      </c>
      <c r="BH175" s="1" t="s">
        <v>0</v>
      </c>
      <c r="BI175" s="1" t="s">
        <v>0</v>
      </c>
      <c r="BJ175" s="1" t="s">
        <v>0</v>
      </c>
      <c r="BK175" s="1" t="s">
        <v>0</v>
      </c>
      <c r="BL175" s="1" t="s">
        <v>0</v>
      </c>
      <c r="BM175" s="1" t="s">
        <v>0</v>
      </c>
      <c r="BN175" s="1" t="s">
        <v>0</v>
      </c>
      <c r="BO175" s="1" t="s">
        <v>0</v>
      </c>
      <c r="BP175" s="1" t="s">
        <v>0</v>
      </c>
      <c r="BQ175" s="1" t="s">
        <v>0</v>
      </c>
      <c r="BR175" s="1" t="s">
        <v>0</v>
      </c>
      <c r="BS175" s="1" t="s">
        <v>0</v>
      </c>
      <c r="BT175" s="1" t="s">
        <v>0</v>
      </c>
      <c r="BU175" s="1" t="s">
        <v>0</v>
      </c>
      <c r="BV175" s="1" t="s">
        <v>0</v>
      </c>
      <c r="BW175" s="1" t="s">
        <v>0</v>
      </c>
      <c r="BX175" s="1" t="s">
        <v>0</v>
      </c>
      <c r="BY175" s="1" t="s">
        <v>0</v>
      </c>
      <c r="BZ175" s="1" t="s">
        <v>0</v>
      </c>
      <c r="CA175" s="1" t="s">
        <v>0</v>
      </c>
      <c r="CB175" s="1" t="s">
        <v>0</v>
      </c>
      <c r="CC175" s="1" t="s">
        <v>0</v>
      </c>
      <c r="CD175" s="1" t="s">
        <v>0</v>
      </c>
      <c r="CE175" s="1" t="s">
        <v>0</v>
      </c>
      <c r="CF175" s="1" t="s">
        <v>0</v>
      </c>
      <c r="CG175" s="1" t="s">
        <v>0</v>
      </c>
      <c r="CH175" s="1" t="s">
        <v>0</v>
      </c>
      <c r="CI175" s="1" t="s">
        <v>0</v>
      </c>
      <c r="CJ175" s="1" t="s">
        <v>0</v>
      </c>
      <c r="CK175" s="1" t="s">
        <v>0</v>
      </c>
      <c r="CL175" s="1" t="s">
        <v>0</v>
      </c>
      <c r="CM175" s="1" t="s">
        <v>0</v>
      </c>
      <c r="CN175" s="1" t="s">
        <v>0</v>
      </c>
      <c r="CO175" s="1" t="s">
        <v>0</v>
      </c>
      <c r="CP175" s="1" t="s">
        <v>0</v>
      </c>
      <c r="CQ175" s="1" t="s">
        <v>0</v>
      </c>
      <c r="CR175" s="1" t="s">
        <v>0</v>
      </c>
      <c r="CS175" s="1" t="s">
        <v>0</v>
      </c>
      <c r="CT175" s="1" t="s">
        <v>0</v>
      </c>
      <c r="CU175" s="1" t="s">
        <v>0</v>
      </c>
      <c r="CV175" s="1" t="s">
        <v>0</v>
      </c>
      <c r="CW175" s="1" t="s">
        <v>0</v>
      </c>
      <c r="CX175" s="1" t="s">
        <v>0</v>
      </c>
      <c r="CY175" s="1" t="s">
        <v>0</v>
      </c>
      <c r="CZ175" s="1" t="s">
        <v>0</v>
      </c>
      <c r="DA175" s="1" t="s">
        <v>0</v>
      </c>
      <c r="DB175" s="1" t="s">
        <v>0</v>
      </c>
      <c r="DC175" s="1" t="s">
        <v>0</v>
      </c>
      <c r="DD175" s="1" t="s">
        <v>0</v>
      </c>
      <c r="DE175" s="1" t="s">
        <v>0</v>
      </c>
      <c r="DF175" s="1" t="s">
        <v>0</v>
      </c>
      <c r="DG175" s="1" t="s">
        <v>0</v>
      </c>
      <c r="DH175" s="1" t="s">
        <v>0</v>
      </c>
      <c r="DI175" s="1" t="s">
        <v>0</v>
      </c>
      <c r="DJ175" s="1" t="s">
        <v>0</v>
      </c>
      <c r="DK175" s="1" t="s">
        <v>0</v>
      </c>
      <c r="DL175" s="1" t="s">
        <v>0</v>
      </c>
      <c r="DM175" s="1" t="s">
        <v>0</v>
      </c>
      <c r="DN175" s="1" t="s">
        <v>0</v>
      </c>
      <c r="DO175" s="1" t="s">
        <v>0</v>
      </c>
      <c r="DP175" s="1" t="s">
        <v>0</v>
      </c>
      <c r="DQ175" s="1" t="s">
        <v>0</v>
      </c>
      <c r="DR175" s="1" t="s">
        <v>0</v>
      </c>
      <c r="DS175" s="1" t="s">
        <v>0</v>
      </c>
      <c r="DT175" s="1" t="s">
        <v>0</v>
      </c>
      <c r="DU175" s="1" t="s">
        <v>0</v>
      </c>
      <c r="DV175" s="1" t="s">
        <v>0</v>
      </c>
      <c r="DW175" s="1" t="s">
        <v>0</v>
      </c>
      <c r="DX175" s="1" t="s">
        <v>0</v>
      </c>
      <c r="DY175" s="1" t="s">
        <v>0</v>
      </c>
      <c r="DZ175" s="1" t="s">
        <v>0</v>
      </c>
      <c r="EA175" s="1" t="s">
        <v>0</v>
      </c>
      <c r="EB175" s="1" t="s">
        <v>0</v>
      </c>
      <c r="EC175" s="1" t="s">
        <v>0</v>
      </c>
      <c r="ED175" s="1" t="s">
        <v>0</v>
      </c>
      <c r="EE175" s="1" t="s">
        <v>0</v>
      </c>
      <c r="EF175" s="1" t="s">
        <v>0</v>
      </c>
      <c r="EG175" s="1" t="s">
        <v>0</v>
      </c>
      <c r="EH175" s="1" t="s">
        <v>0</v>
      </c>
      <c r="EI175" s="1" t="s">
        <v>0</v>
      </c>
      <c r="EJ175" s="1" t="s">
        <v>0</v>
      </c>
      <c r="EK175" s="1" t="s">
        <v>0</v>
      </c>
      <c r="EL175" s="1" t="s">
        <v>0</v>
      </c>
      <c r="EM175" s="1" t="s">
        <v>0</v>
      </c>
      <c r="EN175" s="1" t="s">
        <v>0</v>
      </c>
      <c r="EO175" s="1" t="s">
        <v>0</v>
      </c>
      <c r="EP175" s="1" t="s">
        <v>0</v>
      </c>
      <c r="EQ175" s="1" t="s">
        <v>0</v>
      </c>
      <c r="ER175" s="1" t="s">
        <v>0</v>
      </c>
      <c r="ES175" s="1" t="s">
        <v>0</v>
      </c>
      <c r="ET175" s="1" t="s">
        <v>0</v>
      </c>
      <c r="EU175" s="1" t="s">
        <v>0</v>
      </c>
      <c r="EV175" s="1" t="s">
        <v>0</v>
      </c>
      <c r="EW175" s="1" t="s">
        <v>0</v>
      </c>
      <c r="EX175" s="1" t="s">
        <v>0</v>
      </c>
      <c r="EY175" s="1" t="s">
        <v>0</v>
      </c>
      <c r="EZ175" s="1" t="s">
        <v>0</v>
      </c>
      <c r="FA175" s="1" t="s">
        <v>0</v>
      </c>
      <c r="FB175" s="1" t="s">
        <v>0</v>
      </c>
      <c r="FC175" s="1" t="s">
        <v>0</v>
      </c>
      <c r="FD175" s="1" t="s">
        <v>0</v>
      </c>
      <c r="FE175" s="1" t="s">
        <v>0</v>
      </c>
      <c r="FF175" s="1" t="s">
        <v>0</v>
      </c>
      <c r="FG175" s="1" t="s">
        <v>0</v>
      </c>
      <c r="FH175" s="1" t="s">
        <v>0</v>
      </c>
      <c r="FI175" s="1" t="s">
        <v>0</v>
      </c>
      <c r="FJ175" s="1" t="s">
        <v>0</v>
      </c>
      <c r="FK175" s="1" t="s">
        <v>0</v>
      </c>
      <c r="FL175" s="1" t="s">
        <v>0</v>
      </c>
      <c r="FM175" s="1" t="s">
        <v>0</v>
      </c>
      <c r="FN175" s="1" t="s">
        <v>0</v>
      </c>
      <c r="FO175" s="1" t="s">
        <v>0</v>
      </c>
      <c r="FP175" s="1" t="s">
        <v>0</v>
      </c>
      <c r="FQ175" s="1" t="s">
        <v>0</v>
      </c>
      <c r="FR175" s="1" t="s">
        <v>0</v>
      </c>
      <c r="FS175" s="1" t="s">
        <v>0</v>
      </c>
      <c r="FT175" s="1" t="s">
        <v>0</v>
      </c>
      <c r="FU175" s="1" t="s">
        <v>0</v>
      </c>
      <c r="FV175" s="1" t="s">
        <v>0</v>
      </c>
      <c r="FW175" s="1" t="s">
        <v>0</v>
      </c>
      <c r="FX175" s="1" t="s">
        <v>0</v>
      </c>
      <c r="FY175" s="1" t="s">
        <v>0</v>
      </c>
      <c r="FZ175" s="1" t="s">
        <v>0</v>
      </c>
      <c r="GA175" s="1" t="s">
        <v>0</v>
      </c>
      <c r="GB175" s="1" t="s">
        <v>0</v>
      </c>
      <c r="GC175" s="1" t="s">
        <v>0</v>
      </c>
      <c r="GD175" s="1" t="s">
        <v>0</v>
      </c>
      <c r="GE175" s="1" t="s">
        <v>0</v>
      </c>
      <c r="GF175" s="1" t="s">
        <v>0</v>
      </c>
      <c r="GG175" s="1" t="s">
        <v>0</v>
      </c>
      <c r="GH175" s="1" t="s">
        <v>0</v>
      </c>
      <c r="GI175" s="1" t="s">
        <v>0</v>
      </c>
      <c r="GJ175" s="1" t="s">
        <v>0</v>
      </c>
      <c r="GK175" s="1" t="s">
        <v>0</v>
      </c>
      <c r="GL175" s="1" t="s">
        <v>0</v>
      </c>
      <c r="GM175" s="1" t="s">
        <v>0</v>
      </c>
      <c r="GN175" s="1" t="s">
        <v>0</v>
      </c>
      <c r="GO175" s="1" t="s">
        <v>0</v>
      </c>
      <c r="GP175" s="1" t="s">
        <v>0</v>
      </c>
      <c r="GQ175" s="1" t="s">
        <v>0</v>
      </c>
      <c r="GR175" s="1" t="s">
        <v>0</v>
      </c>
      <c r="GS175" s="1" t="s">
        <v>0</v>
      </c>
      <c r="GT175" s="1" t="s">
        <v>0</v>
      </c>
      <c r="GU175" s="1" t="s">
        <v>0</v>
      </c>
      <c r="GV175" s="1" t="s">
        <v>0</v>
      </c>
      <c r="GW175" s="1" t="s">
        <v>0</v>
      </c>
      <c r="GX175" s="1" t="s">
        <v>0</v>
      </c>
      <c r="GY175" s="1" t="s">
        <v>0</v>
      </c>
      <c r="GZ175" s="1" t="s">
        <v>0</v>
      </c>
      <c r="HA175" s="1" t="s">
        <v>0</v>
      </c>
      <c r="HB175" s="1" t="s">
        <v>0</v>
      </c>
      <c r="HC175" s="1" t="s">
        <v>0</v>
      </c>
      <c r="HD175" s="1" t="s">
        <v>0</v>
      </c>
      <c r="HE175" s="1" t="s">
        <v>0</v>
      </c>
      <c r="HF175" s="1" t="s">
        <v>0</v>
      </c>
      <c r="HG175" s="1" t="s">
        <v>0</v>
      </c>
      <c r="HH175" s="1" t="s">
        <v>0</v>
      </c>
      <c r="HI175" s="1" t="s">
        <v>0</v>
      </c>
      <c r="HJ175" s="1" t="s">
        <v>0</v>
      </c>
      <c r="HK175" s="1" t="s">
        <v>0</v>
      </c>
      <c r="HL175" s="1" t="s">
        <v>0</v>
      </c>
      <c r="HM175" s="1" t="s">
        <v>0</v>
      </c>
      <c r="HN175" s="1" t="s">
        <v>0</v>
      </c>
      <c r="HO175" s="1" t="s">
        <v>0</v>
      </c>
      <c r="HP175" s="1" t="s">
        <v>0</v>
      </c>
      <c r="HQ175" s="1" t="s">
        <v>0</v>
      </c>
      <c r="HR175" s="1" t="s">
        <v>0</v>
      </c>
      <c r="HS175" s="1" t="s">
        <v>0</v>
      </c>
      <c r="HT175" s="1" t="s">
        <v>0</v>
      </c>
      <c r="HU175" s="1" t="s">
        <v>0</v>
      </c>
      <c r="HV175" s="1" t="s">
        <v>0</v>
      </c>
      <c r="HW175" s="1" t="s">
        <v>0</v>
      </c>
      <c r="HX175" s="1" t="s">
        <v>0</v>
      </c>
      <c r="HY175" s="1" t="s">
        <v>0</v>
      </c>
      <c r="HZ175" s="1" t="s">
        <v>0</v>
      </c>
      <c r="IA175" s="1" t="s">
        <v>0</v>
      </c>
      <c r="IB175" s="1" t="s">
        <v>0</v>
      </c>
      <c r="IC175" s="1" t="s">
        <v>0</v>
      </c>
      <c r="ID175" s="1" t="s">
        <v>0</v>
      </c>
      <c r="IE175" s="1" t="s">
        <v>0</v>
      </c>
      <c r="IF175" s="1" t="s">
        <v>0</v>
      </c>
      <c r="IG175" s="1" t="s">
        <v>0</v>
      </c>
      <c r="IH175" s="1" t="s">
        <v>0</v>
      </c>
      <c r="II175" s="1" t="s">
        <v>0</v>
      </c>
    </row>
    <row r="176" spans="1:243" x14ac:dyDescent="0.25">
      <c r="A176" s="1" t="s">
        <v>1809</v>
      </c>
      <c r="B176" s="4" t="s">
        <v>792</v>
      </c>
      <c r="C176" s="4" t="s">
        <v>793</v>
      </c>
      <c r="D176" s="1">
        <v>1578100.5932786299</v>
      </c>
      <c r="E176" s="1">
        <v>1425035.17955537</v>
      </c>
      <c r="F176" s="1">
        <v>1142052.3366219599</v>
      </c>
      <c r="G176" s="1">
        <v>1335688.04014186</v>
      </c>
      <c r="H176" s="1">
        <v>2012269.4414828799</v>
      </c>
      <c r="I176" s="1">
        <v>2071131.88136436</v>
      </c>
      <c r="J176" s="1">
        <v>2544935.3775111898</v>
      </c>
      <c r="K176" s="1">
        <v>1847450.87752451</v>
      </c>
      <c r="L176" s="1">
        <v>1359421.4305809101</v>
      </c>
      <c r="M176" s="1">
        <v>1725908.1100812401</v>
      </c>
      <c r="N176" s="1">
        <v>1772842.5909468201</v>
      </c>
      <c r="O176" s="1">
        <v>1783338.2367986101</v>
      </c>
      <c r="P176" s="1">
        <v>1615438.5840475</v>
      </c>
      <c r="Q176" s="1">
        <v>1956995.75650846</v>
      </c>
      <c r="R176" s="1">
        <v>1181987.4678606</v>
      </c>
      <c r="S176" s="1">
        <v>1218787.96167447</v>
      </c>
      <c r="T176" s="1">
        <v>2564787.78729549</v>
      </c>
      <c r="U176" s="1">
        <v>1148467.0905647599</v>
      </c>
      <c r="V176" s="1">
        <v>1805839.1758501499</v>
      </c>
      <c r="W176" s="1">
        <v>1152199.0405236699</v>
      </c>
      <c r="X176" s="1">
        <v>1584499.3587694401</v>
      </c>
      <c r="Y176" s="1">
        <v>1159406.5043245701</v>
      </c>
      <c r="Z176" s="1">
        <v>1681811.0827230299</v>
      </c>
      <c r="AA176" s="1">
        <v>1648638.50948136</v>
      </c>
      <c r="AB176" s="1">
        <v>1279922.3770749599</v>
      </c>
      <c r="AC176" s="1">
        <v>1967259.05848447</v>
      </c>
      <c r="AD176" s="1">
        <v>1001309.09000083</v>
      </c>
      <c r="AE176" s="1">
        <v>1748141.5061925801</v>
      </c>
      <c r="AF176" s="1">
        <v>1279787.9111694</v>
      </c>
      <c r="AG176" s="1">
        <v>1946563.14073229</v>
      </c>
      <c r="AH176" s="1">
        <v>1185976.69100225</v>
      </c>
      <c r="AI176" s="1">
        <v>1777804.6558524501</v>
      </c>
      <c r="AJ176" s="1">
        <v>1184886.92658477</v>
      </c>
      <c r="AK176" s="1">
        <v>1547587.59473337</v>
      </c>
      <c r="AL176" s="1">
        <v>996666.09424956399</v>
      </c>
      <c r="AM176" s="1">
        <v>1541264.13790361</v>
      </c>
      <c r="AN176" s="1">
        <v>1441983.2918972501</v>
      </c>
      <c r="AO176" s="1">
        <v>1993989.9863800099</v>
      </c>
      <c r="AP176" s="1">
        <v>1199371.9087751899</v>
      </c>
      <c r="AQ176" s="1">
        <v>1355519.64119192</v>
      </c>
      <c r="AR176" s="1">
        <v>1404528.9233778201</v>
      </c>
      <c r="AS176" s="1">
        <v>1345825.69982618</v>
      </c>
      <c r="AT176" s="1">
        <v>1077987.31080689</v>
      </c>
      <c r="AU176" s="1">
        <v>3104913.8370479299</v>
      </c>
      <c r="AV176" s="1">
        <v>1845520.85280932</v>
      </c>
      <c r="AW176" s="1">
        <v>2018109.4930895499</v>
      </c>
      <c r="AX176" s="1">
        <v>1327128.91683282</v>
      </c>
      <c r="AY176" s="1">
        <v>2400544.5157456598</v>
      </c>
      <c r="AZ176" s="1">
        <v>1822231.4601904899</v>
      </c>
      <c r="BA176" s="1">
        <v>1715453.70903175</v>
      </c>
      <c r="BB176" s="1">
        <v>1320350.6468738299</v>
      </c>
      <c r="BC176" s="1">
        <v>1257006.07592558</v>
      </c>
      <c r="BD176" s="1">
        <v>1431738.1259202701</v>
      </c>
      <c r="BE176" s="1">
        <v>1748844.6038492301</v>
      </c>
      <c r="BF176" s="1">
        <v>2517805.9887908702</v>
      </c>
      <c r="BG176" s="1">
        <v>1302595.7183997999</v>
      </c>
      <c r="BH176" s="1">
        <v>1325593.42620707</v>
      </c>
      <c r="BI176" s="1">
        <v>1796225.80001924</v>
      </c>
      <c r="BJ176" s="1">
        <v>1831606.2651622901</v>
      </c>
      <c r="BK176" s="1">
        <v>1022219.22964676</v>
      </c>
      <c r="BL176" s="1">
        <v>1240640.24857494</v>
      </c>
      <c r="BM176" s="1">
        <v>2018905.7347166</v>
      </c>
      <c r="BN176" s="1">
        <v>1051158.9618056</v>
      </c>
      <c r="BO176" s="1">
        <v>1278191.26296025</v>
      </c>
      <c r="BP176" s="1">
        <v>1508497.2359877001</v>
      </c>
      <c r="BQ176" s="1">
        <v>1535718.8368516399</v>
      </c>
      <c r="BR176" s="1">
        <v>1512884.322344</v>
      </c>
      <c r="BS176" s="1">
        <v>1216373.1156728</v>
      </c>
      <c r="BT176" s="1">
        <v>1376538.7130279399</v>
      </c>
      <c r="BU176" s="1">
        <v>2130893.5639800602</v>
      </c>
      <c r="BV176" s="1">
        <v>1899690.5702279699</v>
      </c>
      <c r="BW176" s="1">
        <v>2468892.2662897599</v>
      </c>
      <c r="BX176" s="1">
        <v>2171326.94149906</v>
      </c>
      <c r="BY176" s="1">
        <v>1255903.6098793801</v>
      </c>
      <c r="BZ176" s="1">
        <v>1594074.4538022</v>
      </c>
      <c r="CA176" s="1">
        <v>1964429.6524763701</v>
      </c>
      <c r="CB176" s="1">
        <v>1552266.89711375</v>
      </c>
      <c r="CC176" s="1">
        <v>1691264.9988571201</v>
      </c>
      <c r="CD176" s="1">
        <v>2208877.91612557</v>
      </c>
      <c r="CE176" s="1">
        <v>1037151.17322638</v>
      </c>
      <c r="CF176" s="1">
        <v>1286789.6674649899</v>
      </c>
      <c r="CG176" s="1">
        <v>947826.75334418705</v>
      </c>
      <c r="CH176" s="1">
        <v>1348004.2475961901</v>
      </c>
      <c r="CI176" s="1">
        <v>1689862.2026579599</v>
      </c>
      <c r="CJ176" s="1">
        <v>1137004.6658490701</v>
      </c>
      <c r="CK176" s="1">
        <v>1487805.2780747199</v>
      </c>
      <c r="CL176" s="1">
        <v>983979.34122256795</v>
      </c>
      <c r="CM176" s="1">
        <v>1892982.7993846</v>
      </c>
      <c r="CN176" s="1">
        <v>1232628.35003053</v>
      </c>
      <c r="CO176" s="1">
        <v>1054362.7506168899</v>
      </c>
      <c r="CP176" s="1">
        <v>1426249.88879658</v>
      </c>
      <c r="CQ176" s="1">
        <v>1217827.80947197</v>
      </c>
      <c r="CR176" s="1">
        <v>1368283.19987724</v>
      </c>
      <c r="CS176" s="1">
        <v>2306268.3853703798</v>
      </c>
      <c r="CT176" s="1">
        <v>1559005.7887049001</v>
      </c>
      <c r="CU176" s="1">
        <v>1235955.4486072599</v>
      </c>
      <c r="CV176" s="1">
        <v>1364863.17872105</v>
      </c>
      <c r="CW176" s="1">
        <v>1390469.45290865</v>
      </c>
      <c r="CX176" s="1">
        <v>1203183.5776265401</v>
      </c>
      <c r="CY176" s="1">
        <v>1632442.23905932</v>
      </c>
      <c r="CZ176" s="1">
        <v>1530399.4142013099</v>
      </c>
      <c r="DA176" s="1">
        <v>1077879.5011455901</v>
      </c>
      <c r="DB176" s="1">
        <v>2015505.4854713001</v>
      </c>
      <c r="DC176" s="1">
        <v>1129490.26920059</v>
      </c>
      <c r="DD176" s="1">
        <v>1872629.58596436</v>
      </c>
      <c r="DE176" s="1">
        <v>1410399.7645475401</v>
      </c>
      <c r="DF176" s="1">
        <v>1161359.7278640601</v>
      </c>
      <c r="DG176" s="1">
        <v>1517419.0738586199</v>
      </c>
      <c r="DH176" s="1">
        <v>1146131.6842235301</v>
      </c>
      <c r="DI176" s="1">
        <v>1513244.93363788</v>
      </c>
      <c r="DJ176" s="1">
        <v>1546738.1116826199</v>
      </c>
      <c r="DK176" s="1">
        <v>1307096.91521373</v>
      </c>
      <c r="DL176" s="1">
        <v>1065696.8100339</v>
      </c>
      <c r="DM176" s="1">
        <v>1464077.1270954399</v>
      </c>
      <c r="DN176" s="1">
        <v>1426519.3538601601</v>
      </c>
      <c r="DO176" s="1">
        <v>1043290.63096997</v>
      </c>
      <c r="DP176" s="1">
        <v>1773993.3033511899</v>
      </c>
      <c r="DQ176" s="1">
        <v>1211823.2068832701</v>
      </c>
      <c r="DR176" s="1">
        <v>1289771.4740585701</v>
      </c>
      <c r="DS176" s="1">
        <v>1808102.70778615</v>
      </c>
      <c r="DT176" s="1">
        <v>1122327.7575996399</v>
      </c>
      <c r="DU176" s="1">
        <v>1388789.2640643399</v>
      </c>
      <c r="DV176" s="1">
        <v>1555591.8875333399</v>
      </c>
      <c r="DW176" s="1">
        <v>1389425.0260006499</v>
      </c>
      <c r="DX176" s="1">
        <v>1377506.7493551101</v>
      </c>
      <c r="DY176" s="1">
        <v>1707406.4517034499</v>
      </c>
      <c r="DZ176" s="1">
        <v>1231129.02029847</v>
      </c>
      <c r="EA176" s="1">
        <v>890076.69968766603</v>
      </c>
      <c r="EB176" s="1">
        <v>1308424.48101223</v>
      </c>
      <c r="EC176" s="1">
        <v>1733809.52096544</v>
      </c>
      <c r="ED176" s="1">
        <v>1666674.0053654099</v>
      </c>
      <c r="EE176" s="1">
        <v>1554514.5104954101</v>
      </c>
      <c r="EF176" s="1">
        <v>927425.35863711103</v>
      </c>
      <c r="EG176" s="1">
        <v>1186947.5864927799</v>
      </c>
      <c r="EH176" s="1">
        <v>832252.11204684002</v>
      </c>
      <c r="EI176" s="1">
        <v>2159677.5190388002</v>
      </c>
      <c r="EJ176" s="1">
        <v>1083961.4630201601</v>
      </c>
      <c r="EK176" s="1">
        <v>1302151.63306191</v>
      </c>
      <c r="EL176" s="1">
        <v>1037881.24472573</v>
      </c>
      <c r="EM176" s="1">
        <v>1585279.5519661701</v>
      </c>
      <c r="EN176" s="1">
        <v>1412067.3761950899</v>
      </c>
      <c r="EO176" s="1">
        <v>1737207.39154673</v>
      </c>
      <c r="EP176" s="1">
        <v>1392266.2291105399</v>
      </c>
      <c r="EQ176" s="1">
        <v>1016218.76895549</v>
      </c>
      <c r="ER176" s="1">
        <v>2125002.7256783498</v>
      </c>
      <c r="ES176" s="1">
        <v>1424711.8330264101</v>
      </c>
      <c r="ET176" s="1">
        <v>1620159.4549747901</v>
      </c>
      <c r="EU176" s="1">
        <v>1629698.88385527</v>
      </c>
      <c r="EV176" s="1">
        <v>1483850.4288047201</v>
      </c>
      <c r="EW176" s="1">
        <v>965488.15756320104</v>
      </c>
      <c r="EX176" s="1">
        <v>2370321.3676129999</v>
      </c>
      <c r="EY176" s="1">
        <v>1468188.5185229699</v>
      </c>
      <c r="EZ176" s="1">
        <v>1367779.3716875101</v>
      </c>
      <c r="FA176" s="1">
        <v>1370502.93417412</v>
      </c>
      <c r="FB176" s="1">
        <v>920303.24753433</v>
      </c>
      <c r="FC176" s="1">
        <v>1366429.46027384</v>
      </c>
      <c r="FD176" s="1">
        <v>1811175.34829968</v>
      </c>
      <c r="FE176" s="1">
        <v>1109052.1158016899</v>
      </c>
      <c r="FF176" s="1">
        <v>1119996.9494278601</v>
      </c>
      <c r="FG176" s="1">
        <v>1090007.7018043499</v>
      </c>
      <c r="FH176" s="1">
        <v>1698152.8313945001</v>
      </c>
      <c r="FI176" s="1">
        <v>1185750.08318153</v>
      </c>
      <c r="FJ176" s="1">
        <v>2233648.5869389102</v>
      </c>
      <c r="FK176" s="1">
        <v>1157145.60447922</v>
      </c>
      <c r="FL176" s="1">
        <v>1381657.76640867</v>
      </c>
      <c r="FM176" s="1">
        <v>1395545.4361508801</v>
      </c>
      <c r="FN176" s="1">
        <v>754920.33982543205</v>
      </c>
      <c r="FO176" s="1">
        <v>1280351.6323903201</v>
      </c>
      <c r="FP176" s="1">
        <v>1586395.3122484901</v>
      </c>
      <c r="FQ176" s="1">
        <v>1127560.11838926</v>
      </c>
      <c r="FR176" s="1">
        <v>1381465.4581754301</v>
      </c>
      <c r="FS176" s="1">
        <v>1382362.5293042599</v>
      </c>
      <c r="FT176" s="1">
        <v>864234.47624920798</v>
      </c>
      <c r="FU176" s="1">
        <v>818320.91359185404</v>
      </c>
      <c r="FV176" s="1">
        <v>1143525.5530375401</v>
      </c>
      <c r="FW176" s="1">
        <v>896059.37344209396</v>
      </c>
      <c r="FX176" s="1">
        <v>1082031.2763568901</v>
      </c>
      <c r="FY176" s="1">
        <v>1145359.0945065799</v>
      </c>
      <c r="FZ176" s="1">
        <v>861038.996292155</v>
      </c>
      <c r="GA176" s="1">
        <v>1293711.34548983</v>
      </c>
      <c r="GB176" s="1">
        <v>893323.15858926997</v>
      </c>
      <c r="GC176" s="1">
        <v>1659392.4932355999</v>
      </c>
      <c r="GD176" s="1">
        <v>1705679.0638445599</v>
      </c>
      <c r="GE176" s="1">
        <v>963950.76660806499</v>
      </c>
      <c r="GF176" s="1">
        <v>901893.73655422602</v>
      </c>
      <c r="GG176" s="1">
        <v>1295650.2613194799</v>
      </c>
      <c r="GH176" s="1">
        <v>1174759.30654953</v>
      </c>
      <c r="GI176" s="1">
        <v>1337398.79377365</v>
      </c>
      <c r="GJ176" s="1">
        <v>1464267.59681876</v>
      </c>
      <c r="GK176" s="1">
        <v>996307.28353709495</v>
      </c>
      <c r="GL176" s="1">
        <v>718896.39637234097</v>
      </c>
      <c r="GM176" s="1">
        <v>1640277.99269002</v>
      </c>
      <c r="GN176" s="1">
        <v>843837.80995619204</v>
      </c>
      <c r="GO176" s="1">
        <v>1767263.90575563</v>
      </c>
      <c r="GP176" s="1">
        <v>1117187.9619706101</v>
      </c>
      <c r="GQ176" s="1">
        <v>1790357.9818919301</v>
      </c>
      <c r="GR176" s="1">
        <v>1220448.6024448101</v>
      </c>
      <c r="GS176" s="1">
        <v>1539018.62408039</v>
      </c>
      <c r="GT176" s="1">
        <v>938037.01768165804</v>
      </c>
      <c r="GU176" s="1">
        <v>1301600.5917611199</v>
      </c>
      <c r="GV176" s="1">
        <v>1146033.2702832599</v>
      </c>
      <c r="GW176" s="1">
        <v>1751033.38118214</v>
      </c>
      <c r="GX176" s="1">
        <v>1019203.90326877</v>
      </c>
      <c r="GY176" s="1">
        <v>2302104.17070803</v>
      </c>
      <c r="GZ176" s="1">
        <v>1262919.94976695</v>
      </c>
      <c r="HA176" s="1">
        <v>1179432.74358618</v>
      </c>
      <c r="HB176" s="1">
        <v>944853.35183226597</v>
      </c>
      <c r="HC176" s="1">
        <v>806388.87402713299</v>
      </c>
      <c r="HD176" s="1">
        <v>786113.11101299</v>
      </c>
      <c r="HE176" s="1">
        <v>972825.34087898396</v>
      </c>
      <c r="HF176" s="1">
        <v>1464719.44471264</v>
      </c>
      <c r="HG176" s="1">
        <v>978081.06513494696</v>
      </c>
      <c r="HH176" s="1">
        <v>1249228.2121341999</v>
      </c>
      <c r="HI176" s="1">
        <v>1800743.40251523</v>
      </c>
      <c r="HJ176" s="1">
        <v>1328751.30476737</v>
      </c>
      <c r="HK176" s="1">
        <v>750900.89981456997</v>
      </c>
      <c r="HL176" s="1">
        <v>1205559.9469923901</v>
      </c>
      <c r="HM176" s="1">
        <v>1674234.30947497</v>
      </c>
      <c r="HN176" s="1">
        <v>1766821.44405095</v>
      </c>
      <c r="HO176" s="1">
        <v>855867.02680815896</v>
      </c>
      <c r="HP176" s="1">
        <v>2603317.3814798398</v>
      </c>
      <c r="HQ176" s="1">
        <v>1547049.3745188699</v>
      </c>
      <c r="HR176" s="1">
        <v>1069269.9649115801</v>
      </c>
      <c r="HS176" s="1">
        <v>1153016.64536317</v>
      </c>
      <c r="HT176" s="1">
        <v>1125978.36168826</v>
      </c>
      <c r="HU176" s="1">
        <v>1392138.8173430101</v>
      </c>
      <c r="HV176" s="1">
        <v>1133673.77111015</v>
      </c>
      <c r="HW176" s="1">
        <v>1085969.6957062499</v>
      </c>
      <c r="HX176" s="1">
        <v>1404705.1446064599</v>
      </c>
      <c r="HY176" s="1">
        <v>1575496.0207096301</v>
      </c>
      <c r="HZ176" s="1">
        <v>1934185.47559029</v>
      </c>
      <c r="IA176" s="1">
        <v>1549423.6513281299</v>
      </c>
      <c r="IB176" s="1">
        <v>1380881.3293699201</v>
      </c>
      <c r="IC176" s="1">
        <v>1703186.4386034801</v>
      </c>
      <c r="ID176" s="1">
        <v>1396821.59766933</v>
      </c>
      <c r="IE176" s="1">
        <v>1149443.08331382</v>
      </c>
      <c r="IF176" s="1">
        <v>1197151.30469882</v>
      </c>
      <c r="IG176" s="1">
        <v>1017950.0109619501</v>
      </c>
      <c r="IH176" s="1">
        <v>918724.13932136504</v>
      </c>
      <c r="II176" s="1">
        <v>1164445.9486668799</v>
      </c>
    </row>
    <row r="177" spans="1:243" x14ac:dyDescent="0.25">
      <c r="A177" s="1" t="s">
        <v>1810</v>
      </c>
      <c r="B177" s="4" t="s">
        <v>796</v>
      </c>
      <c r="C177" s="4" t="s">
        <v>797</v>
      </c>
      <c r="D177" s="1">
        <v>130889.51625572699</v>
      </c>
      <c r="E177" s="1">
        <v>173806.39665311601</v>
      </c>
      <c r="F177" s="1">
        <v>65462.667688206602</v>
      </c>
      <c r="G177" s="1">
        <v>85386.6819561093</v>
      </c>
      <c r="H177" s="1">
        <v>330187.13703877898</v>
      </c>
      <c r="I177" s="1">
        <v>186572.20427125</v>
      </c>
      <c r="J177" s="1">
        <v>965844.76513500803</v>
      </c>
      <c r="K177" s="1">
        <v>112378.414754934</v>
      </c>
      <c r="L177" s="1">
        <v>116048.500372279</v>
      </c>
      <c r="M177" s="1">
        <v>156000.023043194</v>
      </c>
      <c r="N177" s="1">
        <v>112128.45960183001</v>
      </c>
      <c r="O177" s="1">
        <v>82249.685742350397</v>
      </c>
      <c r="P177" s="1">
        <v>118141.065963837</v>
      </c>
      <c r="Q177" s="1">
        <v>83618.317791066904</v>
      </c>
      <c r="R177" s="1">
        <v>201108.89721875</v>
      </c>
      <c r="S177" s="1">
        <v>75454.9366787779</v>
      </c>
      <c r="T177" s="1">
        <v>107505.125335184</v>
      </c>
      <c r="U177" s="1">
        <v>118660.446783458</v>
      </c>
      <c r="V177" s="1">
        <v>238919.99381988699</v>
      </c>
      <c r="W177" s="1">
        <v>98345.508996378005</v>
      </c>
      <c r="X177" s="1">
        <v>135925.957411916</v>
      </c>
      <c r="Y177" s="1">
        <v>99196.863648233106</v>
      </c>
      <c r="Z177" s="1">
        <v>84022.433459284002</v>
      </c>
      <c r="AA177" s="1">
        <v>76447.785104038499</v>
      </c>
      <c r="AB177" s="1">
        <v>97358.195896155798</v>
      </c>
      <c r="AC177" s="1">
        <v>80439.4572992303</v>
      </c>
      <c r="AD177" s="1">
        <v>78981.753818260302</v>
      </c>
      <c r="AE177" s="1">
        <v>96484.862055914593</v>
      </c>
      <c r="AF177" s="1">
        <v>94028.349681512103</v>
      </c>
      <c r="AG177" s="1">
        <v>114554.471318456</v>
      </c>
      <c r="AH177" s="1">
        <v>64649.249841320401</v>
      </c>
      <c r="AI177" s="1">
        <v>109545.585431984</v>
      </c>
      <c r="AJ177" s="1">
        <v>91548.837891954201</v>
      </c>
      <c r="AK177" s="1">
        <v>90064.389179822494</v>
      </c>
      <c r="AL177" s="1">
        <v>89039.230829988504</v>
      </c>
      <c r="AM177" s="1">
        <v>95881.487892527599</v>
      </c>
      <c r="AN177" s="1">
        <v>99257.399681183306</v>
      </c>
      <c r="AO177" s="1">
        <v>112046.430818743</v>
      </c>
      <c r="AP177" s="1">
        <v>86392.315103814195</v>
      </c>
      <c r="AQ177" s="1">
        <v>123026.26260216199</v>
      </c>
      <c r="AR177" s="1">
        <v>66248.668350090695</v>
      </c>
      <c r="AS177" s="1">
        <v>33050.781043007402</v>
      </c>
      <c r="AT177" s="1">
        <v>69369.146960200902</v>
      </c>
      <c r="AU177" s="1">
        <v>179700.69612991501</v>
      </c>
      <c r="AV177" s="1">
        <v>95042.413936142999</v>
      </c>
      <c r="AW177" s="1">
        <v>164929.67023963301</v>
      </c>
      <c r="AX177" s="1">
        <v>103826.61291346001</v>
      </c>
      <c r="AY177" s="1">
        <v>164790.27212397099</v>
      </c>
      <c r="AZ177" s="1">
        <v>156995.71464318599</v>
      </c>
      <c r="BA177" s="1">
        <v>64363.478395424499</v>
      </c>
      <c r="BB177" s="1">
        <v>67677.191661442295</v>
      </c>
      <c r="BC177" s="1">
        <v>117437.447278651</v>
      </c>
      <c r="BD177" s="1">
        <v>53176.680319773601</v>
      </c>
      <c r="BE177" s="1">
        <v>67337.322122967103</v>
      </c>
      <c r="BF177" s="1">
        <v>163903.264632059</v>
      </c>
      <c r="BG177" s="1">
        <v>88739.998640771606</v>
      </c>
      <c r="BH177" s="1">
        <v>99888.342382379298</v>
      </c>
      <c r="BI177" s="1">
        <v>264995.82828086801</v>
      </c>
      <c r="BJ177" s="1">
        <v>118812.793221803</v>
      </c>
      <c r="BK177" s="1">
        <v>85876.235199912495</v>
      </c>
      <c r="BL177" s="1">
        <v>181133.591056173</v>
      </c>
      <c r="BM177" s="1">
        <v>100246.02225477999</v>
      </c>
      <c r="BN177" s="1">
        <v>66409.728773944997</v>
      </c>
      <c r="BO177" s="1">
        <v>121753.18020523401</v>
      </c>
      <c r="BP177" s="1">
        <v>87659.284081647405</v>
      </c>
      <c r="BQ177" s="1">
        <v>61971.694384387003</v>
      </c>
      <c r="BR177" s="1">
        <v>113233.242034458</v>
      </c>
      <c r="BS177" s="1">
        <v>28022.094923486799</v>
      </c>
      <c r="BT177" s="1">
        <v>54736.270716893901</v>
      </c>
      <c r="BU177" s="1">
        <v>40033.188526851402</v>
      </c>
      <c r="BV177" s="1">
        <v>56022.559220488998</v>
      </c>
      <c r="BW177" s="1">
        <v>71852.007167751595</v>
      </c>
      <c r="BX177" s="1">
        <v>146717.83634294799</v>
      </c>
      <c r="BY177" s="1">
        <v>66597.443513449703</v>
      </c>
      <c r="BZ177" s="1">
        <v>97414.483989547807</v>
      </c>
      <c r="CA177" s="1">
        <v>86123.509671253996</v>
      </c>
      <c r="CB177" s="1">
        <v>82918.104031083596</v>
      </c>
      <c r="CC177" s="1">
        <v>70195.054140228705</v>
      </c>
      <c r="CD177" s="1">
        <v>93254.231508884404</v>
      </c>
      <c r="CE177" s="1">
        <v>109356.96267881501</v>
      </c>
      <c r="CF177" s="1">
        <v>288587.35471683397</v>
      </c>
      <c r="CG177" s="1">
        <v>85344.867643449703</v>
      </c>
      <c r="CH177" s="1">
        <v>73954.886886161301</v>
      </c>
      <c r="CI177" s="1">
        <v>75236.2131905149</v>
      </c>
      <c r="CJ177" s="1">
        <v>85917.900660847299</v>
      </c>
      <c r="CK177" s="1">
        <v>72242.885235794398</v>
      </c>
      <c r="CL177" s="1">
        <v>66183.226906388896</v>
      </c>
      <c r="CM177" s="1">
        <v>100616.913611296</v>
      </c>
      <c r="CN177" s="1">
        <v>74625.659098569406</v>
      </c>
      <c r="CO177" s="1">
        <v>73162.892502338102</v>
      </c>
      <c r="CP177" s="1">
        <v>118121.149253475</v>
      </c>
      <c r="CQ177" s="1">
        <v>90179.928680802797</v>
      </c>
      <c r="CR177" s="1">
        <v>119017.077315456</v>
      </c>
      <c r="CS177" s="1">
        <v>115874.656959966</v>
      </c>
      <c r="CT177" s="1">
        <v>131899.49295781099</v>
      </c>
      <c r="CU177" s="1">
        <v>99047.945731315602</v>
      </c>
      <c r="CV177" s="1">
        <v>109168.07658254199</v>
      </c>
      <c r="CW177" s="1">
        <v>66483.071908841099</v>
      </c>
      <c r="CX177" s="1">
        <v>82343.934751380206</v>
      </c>
      <c r="CY177" s="1">
        <v>70367.965955278298</v>
      </c>
      <c r="CZ177" s="1">
        <v>94560.729888378104</v>
      </c>
      <c r="DA177" s="1">
        <v>65902.7488181589</v>
      </c>
      <c r="DB177" s="1">
        <v>62981.647493497803</v>
      </c>
      <c r="DC177" s="1">
        <v>63818.886148231897</v>
      </c>
      <c r="DD177" s="1">
        <v>95740.416390536499</v>
      </c>
      <c r="DE177" s="1">
        <v>97526.559381207393</v>
      </c>
      <c r="DF177" s="1">
        <v>85941.533457824902</v>
      </c>
      <c r="DG177" s="1">
        <v>63402.215885742</v>
      </c>
      <c r="DH177" s="1">
        <v>117808.136655599</v>
      </c>
      <c r="DI177" s="1">
        <v>85481.659618678299</v>
      </c>
      <c r="DJ177" s="1">
        <v>108438.41552423401</v>
      </c>
      <c r="DK177" s="1">
        <v>60281.214501666102</v>
      </c>
      <c r="DL177" s="1">
        <v>81936.571115299696</v>
      </c>
      <c r="DM177" s="1">
        <v>48454.406565272497</v>
      </c>
      <c r="DN177" s="1">
        <v>104706.572290814</v>
      </c>
      <c r="DO177" s="1">
        <v>343030.55359881499</v>
      </c>
      <c r="DP177" s="1">
        <v>120005.652512881</v>
      </c>
      <c r="DQ177" s="1">
        <v>86593.125035355799</v>
      </c>
      <c r="DR177" s="1">
        <v>102154.76511924301</v>
      </c>
      <c r="DS177" s="1">
        <v>117847.821654247</v>
      </c>
      <c r="DT177" s="1">
        <v>89719.499113478203</v>
      </c>
      <c r="DU177" s="1">
        <v>76339.121005177905</v>
      </c>
      <c r="DV177" s="1">
        <v>84771.842384747899</v>
      </c>
      <c r="DW177" s="1">
        <v>120857.667843963</v>
      </c>
      <c r="DX177" s="1">
        <v>72120.576649774797</v>
      </c>
      <c r="DY177" s="1">
        <v>111872.321681296</v>
      </c>
      <c r="DZ177" s="1">
        <v>72504.795692533793</v>
      </c>
      <c r="EA177" s="1">
        <v>56210.846761205801</v>
      </c>
      <c r="EB177" s="1">
        <v>81148.456151675302</v>
      </c>
      <c r="EC177" s="1">
        <v>79866.933801903899</v>
      </c>
      <c r="ED177" s="1">
        <v>82563.992953683395</v>
      </c>
      <c r="EE177" s="1">
        <v>122360.017121558</v>
      </c>
      <c r="EF177" s="1">
        <v>65708.279876465604</v>
      </c>
      <c r="EG177" s="1">
        <v>146673.43805732799</v>
      </c>
      <c r="EH177" s="1">
        <v>80333.904459102603</v>
      </c>
      <c r="EI177" s="1">
        <v>85020.288016887294</v>
      </c>
      <c r="EJ177" s="1">
        <v>69868.7218909613</v>
      </c>
      <c r="EK177" s="1">
        <v>81162.248428081803</v>
      </c>
      <c r="EL177" s="1">
        <v>59745.087726836398</v>
      </c>
      <c r="EM177" s="1">
        <v>62597.122708330397</v>
      </c>
      <c r="EN177" s="1">
        <v>111156.58524207</v>
      </c>
      <c r="EO177" s="1">
        <v>59879.661309006202</v>
      </c>
      <c r="EP177" s="1">
        <v>71204.817253416099</v>
      </c>
      <c r="EQ177" s="1">
        <v>82377.479625423293</v>
      </c>
      <c r="ER177" s="1">
        <v>88445.271706458996</v>
      </c>
      <c r="ES177" s="1">
        <v>96447.323573086003</v>
      </c>
      <c r="ET177" s="1">
        <v>105308.49592939499</v>
      </c>
      <c r="EU177" s="1">
        <v>73189.918843726497</v>
      </c>
      <c r="EV177" s="1">
        <v>90840.666771600998</v>
      </c>
      <c r="EW177" s="1">
        <v>92170.026718460897</v>
      </c>
      <c r="EX177" s="1">
        <v>160550.44350534701</v>
      </c>
      <c r="EY177" s="1">
        <v>71595.718060061496</v>
      </c>
      <c r="EZ177" s="1">
        <v>72650.585453429303</v>
      </c>
      <c r="FA177" s="1">
        <v>99162.1317724892</v>
      </c>
      <c r="FB177" s="1">
        <v>58330.946235476898</v>
      </c>
      <c r="FC177" s="1">
        <v>83249.175628507204</v>
      </c>
      <c r="FD177" s="1">
        <v>115775.067375877</v>
      </c>
      <c r="FE177" s="1">
        <v>62918.475555679797</v>
      </c>
      <c r="FF177" s="1">
        <v>96683.410024352706</v>
      </c>
      <c r="FG177" s="1">
        <v>90326.673803328405</v>
      </c>
      <c r="FH177" s="1">
        <v>106035.53250928401</v>
      </c>
      <c r="FI177" s="1">
        <v>73251.557533984698</v>
      </c>
      <c r="FJ177" s="1">
        <v>97383.173287352896</v>
      </c>
      <c r="FK177" s="1">
        <v>124247.085218063</v>
      </c>
      <c r="FL177" s="1">
        <v>132996.08910357699</v>
      </c>
      <c r="FM177" s="1">
        <v>97363.153645981904</v>
      </c>
      <c r="FN177" s="1">
        <v>47969.125261716101</v>
      </c>
      <c r="FO177" s="1">
        <v>101469.14457243</v>
      </c>
      <c r="FP177" s="1">
        <v>106605.43686744</v>
      </c>
      <c r="FQ177" s="1">
        <v>62811.153279498001</v>
      </c>
      <c r="FR177" s="1">
        <v>70002.760696195299</v>
      </c>
      <c r="FS177" s="1">
        <v>85844.000552729995</v>
      </c>
      <c r="FT177" s="1">
        <v>63989.643058552698</v>
      </c>
      <c r="FU177" s="1">
        <v>60961.394158077703</v>
      </c>
      <c r="FV177" s="1">
        <v>68317.752364062093</v>
      </c>
      <c r="FW177" s="1">
        <v>51760.9928721408</v>
      </c>
      <c r="FX177" s="1">
        <v>47490.363786871399</v>
      </c>
      <c r="FY177" s="1">
        <v>76308.522262178798</v>
      </c>
      <c r="FZ177" s="1">
        <v>63941.934149633897</v>
      </c>
      <c r="GA177" s="1">
        <v>121685.258297693</v>
      </c>
      <c r="GB177" s="1">
        <v>128000.98652917201</v>
      </c>
      <c r="GC177" s="1">
        <v>115263.285308757</v>
      </c>
      <c r="GD177" s="1">
        <v>182662.59582661401</v>
      </c>
      <c r="GE177" s="1">
        <v>74977.345662599502</v>
      </c>
      <c r="GF177" s="1">
        <v>73896.493381642897</v>
      </c>
      <c r="GG177" s="1">
        <v>56163.993166480599</v>
      </c>
      <c r="GH177" s="1">
        <v>170276.22625483401</v>
      </c>
      <c r="GI177" s="1">
        <v>154306.64274446701</v>
      </c>
      <c r="GJ177" s="1">
        <v>87530.106153068104</v>
      </c>
      <c r="GK177" s="1">
        <v>76984.723198186402</v>
      </c>
      <c r="GL177" s="1">
        <v>47014.083269916497</v>
      </c>
      <c r="GM177" s="1">
        <v>195808.76706969601</v>
      </c>
      <c r="GN177" s="1">
        <v>102026.406523628</v>
      </c>
      <c r="GO177" s="1">
        <v>104728.006071376</v>
      </c>
      <c r="GP177" s="1">
        <v>72995.067302103504</v>
      </c>
      <c r="GQ177" s="1">
        <v>112589.511686766</v>
      </c>
      <c r="GR177" s="1">
        <v>136611.633814139</v>
      </c>
      <c r="GS177" s="1">
        <v>109432.73574046099</v>
      </c>
      <c r="GT177" s="1">
        <v>65177.438639926702</v>
      </c>
      <c r="GU177" s="1">
        <v>119530.430783345</v>
      </c>
      <c r="GV177" s="1">
        <v>94949.3983333285</v>
      </c>
      <c r="GW177" s="1">
        <v>82923.456367662002</v>
      </c>
      <c r="GX177" s="1">
        <v>104272.382725968</v>
      </c>
      <c r="GY177" s="1">
        <v>129582.07839075</v>
      </c>
      <c r="GZ177" s="1">
        <v>52235.915307529503</v>
      </c>
      <c r="HA177" s="1">
        <v>92093.895494511802</v>
      </c>
      <c r="HB177" s="1">
        <v>102953.072899297</v>
      </c>
      <c r="HC177" s="1">
        <v>83985.314973440196</v>
      </c>
      <c r="HD177" s="1">
        <v>44022.191112327397</v>
      </c>
      <c r="HE177" s="1">
        <v>91217.335292329299</v>
      </c>
      <c r="HF177" s="1">
        <v>80130.383496693496</v>
      </c>
      <c r="HG177" s="1">
        <v>69417.117233900703</v>
      </c>
      <c r="HH177" s="1">
        <v>72314.244065323597</v>
      </c>
      <c r="HI177" s="1">
        <v>79878.861136148596</v>
      </c>
      <c r="HJ177" s="1">
        <v>81362.025813415894</v>
      </c>
      <c r="HK177" s="1">
        <v>69802.069873600703</v>
      </c>
      <c r="HL177" s="1">
        <v>90356.316398791707</v>
      </c>
      <c r="HM177" s="1">
        <v>53997.869544635098</v>
      </c>
      <c r="HN177" s="1">
        <v>73454.523443465194</v>
      </c>
      <c r="HO177" s="1">
        <v>47076.091204422701</v>
      </c>
      <c r="HP177" s="1">
        <v>58042.825325052501</v>
      </c>
      <c r="HQ177" s="1">
        <v>74031.657858256993</v>
      </c>
      <c r="HR177" s="1">
        <v>53719.732405192699</v>
      </c>
      <c r="HS177" s="1">
        <v>59247.003685523203</v>
      </c>
      <c r="HT177" s="1">
        <v>87235.431382067094</v>
      </c>
      <c r="HU177" s="1">
        <v>74521.280626234206</v>
      </c>
      <c r="HV177" s="1">
        <v>55784.784327055801</v>
      </c>
      <c r="HW177" s="1">
        <v>40386.201038191997</v>
      </c>
      <c r="HX177" s="1">
        <v>81810.541154223698</v>
      </c>
      <c r="HY177" s="1">
        <v>89434.689083824196</v>
      </c>
      <c r="HZ177" s="1">
        <v>96025.828297985805</v>
      </c>
      <c r="IA177" s="1">
        <v>88874.677078925903</v>
      </c>
      <c r="IB177" s="1">
        <v>76396.657031259005</v>
      </c>
      <c r="IC177" s="1">
        <v>46004.6622534544</v>
      </c>
      <c r="ID177" s="1">
        <v>53439.564003571999</v>
      </c>
      <c r="IE177" s="1">
        <v>60834.0442970351</v>
      </c>
      <c r="IF177" s="1">
        <v>61199.994754882602</v>
      </c>
      <c r="IG177" s="1">
        <v>64387.198473706798</v>
      </c>
      <c r="IH177" s="1">
        <v>38693.2661140071</v>
      </c>
      <c r="II177" s="1">
        <v>79261.281340727102</v>
      </c>
    </row>
    <row r="178" spans="1:243" x14ac:dyDescent="0.25">
      <c r="A178" s="1" t="s">
        <v>1811</v>
      </c>
      <c r="B178" s="4" t="s">
        <v>800</v>
      </c>
      <c r="C178" s="4" t="s">
        <v>801</v>
      </c>
      <c r="D178" s="1">
        <v>1372200.25153374</v>
      </c>
      <c r="E178" s="1">
        <v>1180885.3834289401</v>
      </c>
      <c r="F178" s="1">
        <v>1210645.8131216399</v>
      </c>
      <c r="G178" s="1">
        <v>1242797.54675021</v>
      </c>
      <c r="H178" s="1">
        <v>3535377.70333124</v>
      </c>
      <c r="I178" s="1">
        <v>1011652.03880571</v>
      </c>
      <c r="J178" s="1">
        <v>1856209.5188609499</v>
      </c>
      <c r="K178" s="1">
        <v>1471083.3916420799</v>
      </c>
      <c r="L178" s="1">
        <v>1601761.8795538601</v>
      </c>
      <c r="M178" s="1">
        <v>1244708.60780425</v>
      </c>
      <c r="N178" s="1">
        <v>1051350.78866946</v>
      </c>
      <c r="O178" s="1">
        <v>1627869.42814993</v>
      </c>
      <c r="P178" s="1">
        <v>1346873.55314356</v>
      </c>
      <c r="Q178" s="1">
        <v>1674792.8851443699</v>
      </c>
      <c r="R178" s="1">
        <v>1208915.90891618</v>
      </c>
      <c r="S178" s="1">
        <v>1254573.0797601701</v>
      </c>
      <c r="T178" s="1">
        <v>1947926.1062890999</v>
      </c>
      <c r="U178" s="1">
        <v>2122140.9107111702</v>
      </c>
      <c r="V178" s="1">
        <v>1904460.7653654199</v>
      </c>
      <c r="W178" s="1">
        <v>1310232.5965679199</v>
      </c>
      <c r="X178" s="1">
        <v>2195774.1255497402</v>
      </c>
      <c r="Y178" s="1">
        <v>1299987.25815304</v>
      </c>
      <c r="Z178" s="1">
        <v>1264482.1472396399</v>
      </c>
      <c r="AA178" s="1">
        <v>1851109.22789696</v>
      </c>
      <c r="AB178" s="1">
        <v>1584059.9214381699</v>
      </c>
      <c r="AC178" s="1">
        <v>1526027.60130899</v>
      </c>
      <c r="AD178" s="1">
        <v>952647.52806675294</v>
      </c>
      <c r="AE178" s="1">
        <v>2099448.4207944302</v>
      </c>
      <c r="AF178" s="1">
        <v>2812363.8678375902</v>
      </c>
      <c r="AG178" s="1">
        <v>2732926.0793458102</v>
      </c>
      <c r="AH178" s="1">
        <v>1575955.4292442</v>
      </c>
      <c r="AI178" s="1">
        <v>1755275.4626798499</v>
      </c>
      <c r="AJ178" s="1">
        <v>1793781.6541766301</v>
      </c>
      <c r="AK178" s="1">
        <v>1460221.2323590501</v>
      </c>
      <c r="AL178" s="1">
        <v>4456432.8116764398</v>
      </c>
      <c r="AM178" s="1">
        <v>1141208.93899645</v>
      </c>
      <c r="AN178" s="1">
        <v>2374861.2442743098</v>
      </c>
      <c r="AO178" s="1">
        <v>1353368.83337906</v>
      </c>
      <c r="AP178" s="1">
        <v>1159876.1983500901</v>
      </c>
      <c r="AQ178" s="1">
        <v>1519832.4221304499</v>
      </c>
      <c r="AR178" s="1">
        <v>736450.22052792297</v>
      </c>
      <c r="AS178" s="1">
        <v>813443.77559380897</v>
      </c>
      <c r="AT178" s="1">
        <v>1003481.44413235</v>
      </c>
      <c r="AU178" s="1">
        <v>1227117.04866332</v>
      </c>
      <c r="AV178" s="1">
        <v>1296535.9420391701</v>
      </c>
      <c r="AW178" s="1">
        <v>1057779.3410866</v>
      </c>
      <c r="AX178" s="1">
        <v>1365489.7076930201</v>
      </c>
      <c r="AY178" s="1">
        <v>1403072.9764255399</v>
      </c>
      <c r="AZ178" s="1">
        <v>1084898.2276351601</v>
      </c>
      <c r="BA178" s="1">
        <v>895072.90092088701</v>
      </c>
      <c r="BB178" s="1">
        <v>783940.27146343898</v>
      </c>
      <c r="BC178" s="1">
        <v>1105105.25361813</v>
      </c>
      <c r="BD178" s="1">
        <v>1285598.9173530501</v>
      </c>
      <c r="BE178" s="1">
        <v>933800.91732117196</v>
      </c>
      <c r="BF178" s="1">
        <v>1653252.2501326301</v>
      </c>
      <c r="BG178" s="1">
        <v>959267.30777353095</v>
      </c>
      <c r="BH178" s="1">
        <v>869460.43905626296</v>
      </c>
      <c r="BI178" s="1">
        <v>968822.89120584505</v>
      </c>
      <c r="BJ178" s="1">
        <v>1126256.3222038201</v>
      </c>
      <c r="BK178" s="1">
        <v>1167048.35553138</v>
      </c>
      <c r="BL178" s="1">
        <v>1459891.3817003099</v>
      </c>
      <c r="BM178" s="1">
        <v>825712.35344477801</v>
      </c>
      <c r="BN178" s="1">
        <v>793581.646482802</v>
      </c>
      <c r="BO178" s="1">
        <v>1118709.59062361</v>
      </c>
      <c r="BP178" s="1">
        <v>981930.13262301194</v>
      </c>
      <c r="BQ178" s="1">
        <v>1017057.0856488399</v>
      </c>
      <c r="BR178" s="1">
        <v>876700.38882941403</v>
      </c>
      <c r="BS178" s="1">
        <v>550026.01205033995</v>
      </c>
      <c r="BT178" s="1">
        <v>846512.72819875902</v>
      </c>
      <c r="BU178" s="1">
        <v>1002150.89207405</v>
      </c>
      <c r="BV178" s="1">
        <v>1131898.0868913201</v>
      </c>
      <c r="BW178" s="1">
        <v>565568.11144860694</v>
      </c>
      <c r="BX178" s="1">
        <v>935161.13268721697</v>
      </c>
      <c r="BY178" s="1">
        <v>1026475.55974826</v>
      </c>
      <c r="BZ178" s="1">
        <v>876358.78311359405</v>
      </c>
      <c r="CA178" s="1">
        <v>780740.86404274695</v>
      </c>
      <c r="CB178" s="1">
        <v>1154045.0480893799</v>
      </c>
      <c r="CC178" s="1">
        <v>1121915.9503726501</v>
      </c>
      <c r="CD178" s="1">
        <v>628244.08837085206</v>
      </c>
      <c r="CE178" s="1">
        <v>1175103.8640427</v>
      </c>
      <c r="CF178" s="1">
        <v>2469317.56729746</v>
      </c>
      <c r="CG178" s="1">
        <v>969056.61740842497</v>
      </c>
      <c r="CH178" s="1">
        <v>1728022.5512604499</v>
      </c>
      <c r="CI178" s="1">
        <v>1541275.84408761</v>
      </c>
      <c r="CJ178" s="1">
        <v>1195458.7849107201</v>
      </c>
      <c r="CK178" s="1">
        <v>1090215.46635068</v>
      </c>
      <c r="CL178" s="1">
        <v>834549.05593056697</v>
      </c>
      <c r="CM178" s="1">
        <v>969395.15442692104</v>
      </c>
      <c r="CN178" s="1">
        <v>924780.34388148703</v>
      </c>
      <c r="CO178" s="1">
        <v>1502281.50410851</v>
      </c>
      <c r="CP178" s="1">
        <v>1676957.31269633</v>
      </c>
      <c r="CQ178" s="1">
        <v>1723447.3993346</v>
      </c>
      <c r="CR178" s="1">
        <v>1093610.9007746801</v>
      </c>
      <c r="CS178" s="1">
        <v>517975.49761840497</v>
      </c>
      <c r="CT178" s="1">
        <v>978140.80220216606</v>
      </c>
      <c r="CU178" s="1">
        <v>3190961.0463037598</v>
      </c>
      <c r="CV178" s="1">
        <v>757992.37837383</v>
      </c>
      <c r="CW178" s="1">
        <v>877206.95171092497</v>
      </c>
      <c r="CX178" s="1">
        <v>1025387.9992712199</v>
      </c>
      <c r="CY178" s="1">
        <v>933300.41863784997</v>
      </c>
      <c r="CZ178" s="1">
        <v>773775.30267306895</v>
      </c>
      <c r="DA178" s="1">
        <v>1351339.18430512</v>
      </c>
      <c r="DB178" s="1">
        <v>667854.33183279296</v>
      </c>
      <c r="DC178" s="1">
        <v>1036146.6384977699</v>
      </c>
      <c r="DD178" s="1">
        <v>1176305.41136614</v>
      </c>
      <c r="DE178" s="1">
        <v>7577228.2509088498</v>
      </c>
      <c r="DF178" s="1">
        <v>917671.37732242304</v>
      </c>
      <c r="DG178" s="1">
        <v>1668839.8938408601</v>
      </c>
      <c r="DH178" s="1">
        <v>890155.016559785</v>
      </c>
      <c r="DI178" s="1">
        <v>6222470.07773834</v>
      </c>
      <c r="DJ178" s="1">
        <v>1226918.28489595</v>
      </c>
      <c r="DK178" s="1">
        <v>1293630.8914818</v>
      </c>
      <c r="DL178" s="1">
        <v>1168790.4531131</v>
      </c>
      <c r="DM178" s="1">
        <v>994952.81561034301</v>
      </c>
      <c r="DN178" s="1">
        <v>898815.28982074</v>
      </c>
      <c r="DO178" s="1">
        <v>1050479.9855629001</v>
      </c>
      <c r="DP178" s="1">
        <v>1195107.1423479</v>
      </c>
      <c r="DQ178" s="1">
        <v>1051041.4599961</v>
      </c>
      <c r="DR178" s="1">
        <v>1265582.05260375</v>
      </c>
      <c r="DS178" s="1">
        <v>1844353.9789449901</v>
      </c>
      <c r="DT178" s="1">
        <v>829690.21177228796</v>
      </c>
      <c r="DU178" s="1">
        <v>1159276.38470554</v>
      </c>
      <c r="DV178" s="1">
        <v>995205.10470805003</v>
      </c>
      <c r="DW178" s="1">
        <v>861220.27347239002</v>
      </c>
      <c r="DX178" s="1">
        <v>1392244.0093284899</v>
      </c>
      <c r="DY178" s="1">
        <v>997973.17891449097</v>
      </c>
      <c r="DZ178" s="1">
        <v>1094313.5565963599</v>
      </c>
      <c r="EA178" s="1">
        <v>937597.08790886402</v>
      </c>
      <c r="EB178" s="1">
        <v>928416.37160946894</v>
      </c>
      <c r="EC178" s="1">
        <v>786417.492951956</v>
      </c>
      <c r="ED178" s="1">
        <v>1549670.88935649</v>
      </c>
      <c r="EE178" s="1">
        <v>1780205.83188862</v>
      </c>
      <c r="EF178" s="1">
        <v>937396.55360656104</v>
      </c>
      <c r="EG178" s="1">
        <v>884199.09761062299</v>
      </c>
      <c r="EH178" s="1">
        <v>872534.23602438497</v>
      </c>
      <c r="EI178" s="1">
        <v>1409515.7913277899</v>
      </c>
      <c r="EJ178" s="1">
        <v>1076226.03412535</v>
      </c>
      <c r="EK178" s="1">
        <v>1196846.5317685499</v>
      </c>
      <c r="EL178" s="1">
        <v>1105349.3389604101</v>
      </c>
      <c r="EM178" s="1">
        <v>867837.35457059403</v>
      </c>
      <c r="EN178" s="1">
        <v>1063448.6999096901</v>
      </c>
      <c r="EO178" s="1">
        <v>690427.90549648495</v>
      </c>
      <c r="EP178" s="1">
        <v>1006437.12662679</v>
      </c>
      <c r="EQ178" s="1">
        <v>1405637.1714387401</v>
      </c>
      <c r="ER178" s="1">
        <v>855231.19377749902</v>
      </c>
      <c r="ES178" s="1">
        <v>1531039.26675522</v>
      </c>
      <c r="ET178" s="1">
        <v>1003342.31334864</v>
      </c>
      <c r="EU178" s="1">
        <v>700532.195766152</v>
      </c>
      <c r="EV178" s="1">
        <v>915873.464367621</v>
      </c>
      <c r="EW178" s="1">
        <v>814927.12484201603</v>
      </c>
      <c r="EX178" s="1">
        <v>740712.81287255604</v>
      </c>
      <c r="EY178" s="1">
        <v>1183959.0896193499</v>
      </c>
      <c r="EZ178" s="1">
        <v>3173492.3122787899</v>
      </c>
      <c r="FA178" s="1">
        <v>829375.35104540805</v>
      </c>
      <c r="FB178" s="1">
        <v>893502.23744825099</v>
      </c>
      <c r="FC178" s="1">
        <v>986384.12874286005</v>
      </c>
      <c r="FD178" s="1">
        <v>1102823.6227396899</v>
      </c>
      <c r="FE178" s="1">
        <v>812507.45177631499</v>
      </c>
      <c r="FF178" s="1">
        <v>1145565.5736263299</v>
      </c>
      <c r="FG178" s="1">
        <v>1171801.8301232001</v>
      </c>
      <c r="FH178" s="1">
        <v>1710088.75196694</v>
      </c>
      <c r="FI178" s="1">
        <v>1437865.34833027</v>
      </c>
      <c r="FJ178" s="1">
        <v>1865610.0329692101</v>
      </c>
      <c r="FK178" s="1">
        <v>1220873.08213597</v>
      </c>
      <c r="FL178" s="1">
        <v>1094590.8511695999</v>
      </c>
      <c r="FM178" s="1">
        <v>996350.90159309004</v>
      </c>
      <c r="FN178" s="1">
        <v>1819902.86155855</v>
      </c>
      <c r="FO178" s="1">
        <v>1248227.6873314299</v>
      </c>
      <c r="FP178" s="1">
        <v>1533397.6855554299</v>
      </c>
      <c r="FQ178" s="1">
        <v>1119236.9544655499</v>
      </c>
      <c r="FR178" s="1">
        <v>1735368.15939797</v>
      </c>
      <c r="FS178" s="1">
        <v>1313261.7111818199</v>
      </c>
      <c r="FT178" s="1">
        <v>1262438.6136606601</v>
      </c>
      <c r="FU178" s="1">
        <v>1365412.3972769401</v>
      </c>
      <c r="FV178" s="1">
        <v>1170327.63891819</v>
      </c>
      <c r="FW178" s="1">
        <v>1087099.3824399</v>
      </c>
      <c r="FX178" s="1">
        <v>745119.31026045105</v>
      </c>
      <c r="FY178" s="1">
        <v>1774280.5044565301</v>
      </c>
      <c r="FZ178" s="1">
        <v>1158933.49702448</v>
      </c>
      <c r="GA178" s="1">
        <v>1024572.3093006799</v>
      </c>
      <c r="GB178" s="1">
        <v>899676.27139284497</v>
      </c>
      <c r="GC178" s="1">
        <v>1202612.70528168</v>
      </c>
      <c r="GD178" s="1">
        <v>1419681.9531970001</v>
      </c>
      <c r="GE178" s="1">
        <v>975808.39644996205</v>
      </c>
      <c r="GF178" s="1">
        <v>1297941.96604751</v>
      </c>
      <c r="GG178" s="1">
        <v>1686572.5461020099</v>
      </c>
      <c r="GH178" s="1">
        <v>1077223.06881369</v>
      </c>
      <c r="GI178" s="1">
        <v>1887274.8365144299</v>
      </c>
      <c r="GJ178" s="1">
        <v>803860.65929076902</v>
      </c>
      <c r="GK178" s="1">
        <v>1599854.3840093799</v>
      </c>
      <c r="GL178" s="1">
        <v>1688496.4200094701</v>
      </c>
      <c r="GM178" s="1">
        <v>1011264.4314939</v>
      </c>
      <c r="GN178" s="1">
        <v>760461.07494362805</v>
      </c>
      <c r="GO178" s="1">
        <v>1271892.88779732</v>
      </c>
      <c r="GP178" s="1">
        <v>1215754.2720913601</v>
      </c>
      <c r="GQ178" s="1">
        <v>735190.24051706598</v>
      </c>
      <c r="GR178" s="1">
        <v>1224457.38424534</v>
      </c>
      <c r="GS178" s="1">
        <v>1516419.5119128099</v>
      </c>
      <c r="GT178" s="1">
        <v>946097.14407104196</v>
      </c>
      <c r="GU178" s="1">
        <v>1587830.40960367</v>
      </c>
      <c r="GV178" s="1">
        <v>1887387.5987591599</v>
      </c>
      <c r="GW178" s="1">
        <v>946916.78141148097</v>
      </c>
      <c r="GX178" s="1">
        <v>1006393.87517157</v>
      </c>
      <c r="GY178" s="1">
        <v>1105961.34720799</v>
      </c>
      <c r="GZ178" s="1">
        <v>1479592.16653457</v>
      </c>
      <c r="HA178" s="1">
        <v>801129.60573375796</v>
      </c>
      <c r="HB178" s="1">
        <v>1316119.19322696</v>
      </c>
      <c r="HC178" s="1">
        <v>990663.82538384898</v>
      </c>
      <c r="HD178" s="1">
        <v>1012953.18080616</v>
      </c>
      <c r="HE178" s="1">
        <v>973842.21525381797</v>
      </c>
      <c r="HF178" s="1">
        <v>797504.48723932297</v>
      </c>
      <c r="HG178" s="1">
        <v>1659604.1848380701</v>
      </c>
      <c r="HH178" s="1">
        <v>1611869.44886966</v>
      </c>
      <c r="HI178" s="1">
        <v>6910742.8457131702</v>
      </c>
      <c r="HJ178" s="1">
        <v>1060656.0980209501</v>
      </c>
      <c r="HK178" s="1">
        <v>928695.23864426499</v>
      </c>
      <c r="HL178" s="1">
        <v>1634400.9565350199</v>
      </c>
      <c r="HM178" s="1">
        <v>1120917.4863933499</v>
      </c>
      <c r="HN178" s="1">
        <v>967270.08969756705</v>
      </c>
      <c r="HO178" s="1">
        <v>956526.53140570095</v>
      </c>
      <c r="HP178" s="1">
        <v>940336.60742440098</v>
      </c>
      <c r="HQ178" s="1">
        <v>1763046.7506291601</v>
      </c>
      <c r="HR178" s="1">
        <v>1055604.63207516</v>
      </c>
      <c r="HS178" s="1">
        <v>1139623.1978960801</v>
      </c>
      <c r="HT178" s="1">
        <v>1281732.90006345</v>
      </c>
      <c r="HU178" s="1">
        <v>996079.77020596794</v>
      </c>
      <c r="HV178" s="1">
        <v>985413.04327828996</v>
      </c>
      <c r="HW178" s="1">
        <v>778009.89782953402</v>
      </c>
      <c r="HX178" s="1">
        <v>1822034.63099264</v>
      </c>
      <c r="HY178" s="1">
        <v>1005306.55049195</v>
      </c>
      <c r="HZ178" s="1">
        <v>1696980.7690057899</v>
      </c>
      <c r="IA178" s="1">
        <v>1447024.2283545099</v>
      </c>
      <c r="IB178" s="1">
        <v>1132148.9830672501</v>
      </c>
      <c r="IC178" s="1">
        <v>716202.60542693594</v>
      </c>
      <c r="ID178" s="1">
        <v>1036531.1763306099</v>
      </c>
      <c r="IE178" s="1">
        <v>1187839.37416768</v>
      </c>
      <c r="IF178" s="1">
        <v>958963.47990445001</v>
      </c>
      <c r="IG178" s="1">
        <v>1461330.0640489</v>
      </c>
      <c r="IH178" s="1">
        <v>4871671.5865706699</v>
      </c>
      <c r="II178" s="1">
        <v>1189527.1365644999</v>
      </c>
    </row>
    <row r="179" spans="1:243" x14ac:dyDescent="0.25">
      <c r="A179" s="1" t="s">
        <v>1812</v>
      </c>
      <c r="B179" s="4" t="s">
        <v>803</v>
      </c>
      <c r="C179" s="4" t="s">
        <v>804</v>
      </c>
      <c r="D179" s="1" t="s">
        <v>0</v>
      </c>
      <c r="E179" s="1" t="s">
        <v>0</v>
      </c>
      <c r="F179" s="1" t="s">
        <v>0</v>
      </c>
      <c r="G179" s="1" t="s">
        <v>0</v>
      </c>
      <c r="H179" s="1" t="s">
        <v>0</v>
      </c>
      <c r="I179" s="1" t="s">
        <v>0</v>
      </c>
      <c r="J179" s="1" t="s">
        <v>0</v>
      </c>
      <c r="K179" s="1" t="s">
        <v>0</v>
      </c>
      <c r="L179" s="1" t="s">
        <v>0</v>
      </c>
      <c r="M179" s="1" t="s">
        <v>0</v>
      </c>
      <c r="N179" s="1" t="s">
        <v>0</v>
      </c>
      <c r="O179" s="1" t="s">
        <v>0</v>
      </c>
      <c r="P179" s="1" t="s">
        <v>0</v>
      </c>
      <c r="Q179" s="1" t="s">
        <v>0</v>
      </c>
      <c r="R179" s="1" t="s">
        <v>0</v>
      </c>
      <c r="S179" s="1" t="s">
        <v>0</v>
      </c>
      <c r="T179" s="1" t="s">
        <v>0</v>
      </c>
      <c r="U179" s="1" t="s">
        <v>0</v>
      </c>
      <c r="V179" s="1" t="s">
        <v>0</v>
      </c>
      <c r="W179" s="1" t="s">
        <v>0</v>
      </c>
      <c r="X179" s="1" t="s">
        <v>0</v>
      </c>
      <c r="Y179" s="1" t="s">
        <v>0</v>
      </c>
      <c r="Z179" s="1" t="s">
        <v>0</v>
      </c>
      <c r="AA179" s="1" t="s">
        <v>0</v>
      </c>
      <c r="AB179" s="1" t="s">
        <v>0</v>
      </c>
      <c r="AC179" s="1" t="s">
        <v>0</v>
      </c>
      <c r="AD179" s="1" t="s">
        <v>0</v>
      </c>
      <c r="AE179" s="1" t="s">
        <v>0</v>
      </c>
      <c r="AF179" s="1" t="s">
        <v>0</v>
      </c>
      <c r="AG179" s="1" t="s">
        <v>0</v>
      </c>
      <c r="AH179" s="1" t="s">
        <v>0</v>
      </c>
      <c r="AI179" s="1" t="s">
        <v>0</v>
      </c>
      <c r="AJ179" s="1" t="s">
        <v>0</v>
      </c>
      <c r="AK179" s="1" t="s">
        <v>0</v>
      </c>
      <c r="AL179" s="1" t="s">
        <v>0</v>
      </c>
      <c r="AM179" s="1" t="s">
        <v>0</v>
      </c>
      <c r="AN179" s="1" t="s">
        <v>0</v>
      </c>
      <c r="AO179" s="1" t="s">
        <v>0</v>
      </c>
      <c r="AP179" s="1" t="s">
        <v>0</v>
      </c>
      <c r="AQ179" s="1" t="s">
        <v>0</v>
      </c>
      <c r="AR179" s="1" t="s">
        <v>0</v>
      </c>
      <c r="AS179" s="1" t="s">
        <v>0</v>
      </c>
      <c r="AT179" s="1" t="s">
        <v>0</v>
      </c>
      <c r="AU179" s="1" t="s">
        <v>0</v>
      </c>
      <c r="AV179" s="1" t="s">
        <v>0</v>
      </c>
      <c r="AW179" s="1" t="s">
        <v>0</v>
      </c>
      <c r="AX179" s="1" t="s">
        <v>0</v>
      </c>
      <c r="AY179" s="1" t="s">
        <v>0</v>
      </c>
      <c r="AZ179" s="1" t="s">
        <v>0</v>
      </c>
      <c r="BA179" s="1" t="s">
        <v>0</v>
      </c>
      <c r="BB179" s="1" t="s">
        <v>0</v>
      </c>
      <c r="BC179" s="1" t="s">
        <v>0</v>
      </c>
      <c r="BD179" s="1" t="s">
        <v>0</v>
      </c>
      <c r="BE179" s="1" t="s">
        <v>0</v>
      </c>
      <c r="BF179" s="1" t="s">
        <v>0</v>
      </c>
      <c r="BG179" s="1" t="s">
        <v>0</v>
      </c>
      <c r="BH179" s="1" t="s">
        <v>0</v>
      </c>
      <c r="BI179" s="1" t="s">
        <v>0</v>
      </c>
      <c r="BJ179" s="1" t="s">
        <v>0</v>
      </c>
      <c r="BK179" s="1" t="s">
        <v>0</v>
      </c>
      <c r="BL179" s="1" t="s">
        <v>0</v>
      </c>
      <c r="BM179" s="1" t="s">
        <v>0</v>
      </c>
      <c r="BN179" s="1" t="s">
        <v>0</v>
      </c>
      <c r="BO179" s="1" t="s">
        <v>0</v>
      </c>
      <c r="BP179" s="1" t="s">
        <v>0</v>
      </c>
      <c r="BQ179" s="1" t="s">
        <v>0</v>
      </c>
      <c r="BR179" s="1" t="s">
        <v>0</v>
      </c>
      <c r="BS179" s="1" t="s">
        <v>0</v>
      </c>
      <c r="BT179" s="1" t="s">
        <v>0</v>
      </c>
      <c r="BU179" s="1" t="s">
        <v>0</v>
      </c>
      <c r="BV179" s="1" t="s">
        <v>0</v>
      </c>
      <c r="BW179" s="1" t="s">
        <v>0</v>
      </c>
      <c r="BX179" s="1" t="s">
        <v>0</v>
      </c>
      <c r="BY179" s="1" t="s">
        <v>0</v>
      </c>
      <c r="BZ179" s="1" t="s">
        <v>0</v>
      </c>
      <c r="CA179" s="1" t="s">
        <v>0</v>
      </c>
      <c r="CB179" s="1" t="s">
        <v>0</v>
      </c>
      <c r="CC179" s="1" t="s">
        <v>0</v>
      </c>
      <c r="CD179" s="1" t="s">
        <v>0</v>
      </c>
      <c r="CE179" s="1" t="s">
        <v>0</v>
      </c>
      <c r="CF179" s="1" t="s">
        <v>0</v>
      </c>
      <c r="CG179" s="1" t="s">
        <v>0</v>
      </c>
      <c r="CH179" s="1" t="s">
        <v>0</v>
      </c>
      <c r="CI179" s="1" t="s">
        <v>0</v>
      </c>
      <c r="CJ179" s="1" t="s">
        <v>0</v>
      </c>
      <c r="CK179" s="1" t="s">
        <v>0</v>
      </c>
      <c r="CL179" s="1" t="s">
        <v>0</v>
      </c>
      <c r="CM179" s="1" t="s">
        <v>0</v>
      </c>
      <c r="CN179" s="1" t="s">
        <v>0</v>
      </c>
      <c r="CO179" s="1" t="s">
        <v>0</v>
      </c>
      <c r="CP179" s="1" t="s">
        <v>0</v>
      </c>
      <c r="CQ179" s="1" t="s">
        <v>0</v>
      </c>
      <c r="CR179" s="1" t="s">
        <v>0</v>
      </c>
      <c r="CS179" s="1" t="s">
        <v>0</v>
      </c>
      <c r="CT179" s="1" t="s">
        <v>0</v>
      </c>
      <c r="CU179" s="1" t="s">
        <v>0</v>
      </c>
      <c r="CV179" s="1" t="s">
        <v>0</v>
      </c>
      <c r="CW179" s="1" t="s">
        <v>0</v>
      </c>
      <c r="CX179" s="1" t="s">
        <v>0</v>
      </c>
      <c r="CY179" s="1" t="s">
        <v>0</v>
      </c>
      <c r="CZ179" s="1" t="s">
        <v>0</v>
      </c>
      <c r="DA179" s="1" t="s">
        <v>0</v>
      </c>
      <c r="DB179" s="1" t="s">
        <v>0</v>
      </c>
      <c r="DC179" s="1" t="s">
        <v>0</v>
      </c>
      <c r="DD179" s="1" t="s">
        <v>0</v>
      </c>
      <c r="DE179" s="1" t="s">
        <v>0</v>
      </c>
      <c r="DF179" s="1" t="s">
        <v>0</v>
      </c>
      <c r="DG179" s="1" t="s">
        <v>0</v>
      </c>
      <c r="DH179" s="1" t="s">
        <v>0</v>
      </c>
      <c r="DI179" s="1" t="s">
        <v>0</v>
      </c>
      <c r="DJ179" s="1" t="s">
        <v>0</v>
      </c>
      <c r="DK179" s="1" t="s">
        <v>0</v>
      </c>
      <c r="DL179" s="1" t="s">
        <v>0</v>
      </c>
      <c r="DM179" s="1" t="s">
        <v>0</v>
      </c>
      <c r="DN179" s="1" t="s">
        <v>0</v>
      </c>
      <c r="DO179" s="1" t="s">
        <v>0</v>
      </c>
      <c r="DP179" s="1" t="s">
        <v>0</v>
      </c>
      <c r="DQ179" s="1" t="s">
        <v>0</v>
      </c>
      <c r="DR179" s="1" t="s">
        <v>0</v>
      </c>
      <c r="DS179" s="1" t="s">
        <v>0</v>
      </c>
      <c r="DT179" s="1" t="s">
        <v>0</v>
      </c>
      <c r="DU179" s="1" t="s">
        <v>0</v>
      </c>
      <c r="DV179" s="1" t="s">
        <v>0</v>
      </c>
      <c r="DW179" s="1" t="s">
        <v>0</v>
      </c>
      <c r="DX179" s="1" t="s">
        <v>0</v>
      </c>
      <c r="DY179" s="1" t="s">
        <v>0</v>
      </c>
      <c r="DZ179" s="1" t="s">
        <v>0</v>
      </c>
      <c r="EA179" s="1" t="s">
        <v>0</v>
      </c>
      <c r="EB179" s="1" t="s">
        <v>0</v>
      </c>
      <c r="EC179" s="1" t="s">
        <v>0</v>
      </c>
      <c r="ED179" s="1" t="s">
        <v>0</v>
      </c>
      <c r="EE179" s="1" t="s">
        <v>0</v>
      </c>
      <c r="EF179" s="1" t="s">
        <v>0</v>
      </c>
      <c r="EG179" s="1" t="s">
        <v>0</v>
      </c>
      <c r="EH179" s="1" t="s">
        <v>0</v>
      </c>
      <c r="EI179" s="1" t="s">
        <v>0</v>
      </c>
      <c r="EJ179" s="1" t="s">
        <v>0</v>
      </c>
      <c r="EK179" s="1" t="s">
        <v>0</v>
      </c>
      <c r="EL179" s="1" t="s">
        <v>0</v>
      </c>
      <c r="EM179" s="1" t="s">
        <v>0</v>
      </c>
      <c r="EN179" s="1" t="s">
        <v>0</v>
      </c>
      <c r="EO179" s="1" t="s">
        <v>0</v>
      </c>
      <c r="EP179" s="1" t="s">
        <v>0</v>
      </c>
      <c r="EQ179" s="1" t="s">
        <v>0</v>
      </c>
      <c r="ER179" s="1" t="s">
        <v>0</v>
      </c>
      <c r="ES179" s="1" t="s">
        <v>0</v>
      </c>
      <c r="ET179" s="1" t="s">
        <v>0</v>
      </c>
      <c r="EU179" s="1" t="s">
        <v>0</v>
      </c>
      <c r="EV179" s="1" t="s">
        <v>0</v>
      </c>
      <c r="EW179" s="1" t="s">
        <v>0</v>
      </c>
      <c r="EX179" s="1" t="s">
        <v>0</v>
      </c>
      <c r="EY179" s="1" t="s">
        <v>0</v>
      </c>
      <c r="EZ179" s="1" t="s">
        <v>0</v>
      </c>
      <c r="FA179" s="1" t="s">
        <v>0</v>
      </c>
      <c r="FB179" s="1" t="s">
        <v>0</v>
      </c>
      <c r="FC179" s="1" t="s">
        <v>0</v>
      </c>
      <c r="FD179" s="1" t="s">
        <v>0</v>
      </c>
      <c r="FE179" s="1" t="s">
        <v>0</v>
      </c>
      <c r="FF179" s="1" t="s">
        <v>0</v>
      </c>
      <c r="FG179" s="1" t="s">
        <v>0</v>
      </c>
      <c r="FH179" s="1" t="s">
        <v>0</v>
      </c>
      <c r="FI179" s="1" t="s">
        <v>0</v>
      </c>
      <c r="FJ179" s="1" t="s">
        <v>0</v>
      </c>
      <c r="FK179" s="1" t="s">
        <v>0</v>
      </c>
      <c r="FL179" s="1" t="s">
        <v>0</v>
      </c>
      <c r="FM179" s="1" t="s">
        <v>0</v>
      </c>
      <c r="FN179" s="1" t="s">
        <v>0</v>
      </c>
      <c r="FO179" s="1" t="s">
        <v>0</v>
      </c>
      <c r="FP179" s="1" t="s">
        <v>0</v>
      </c>
      <c r="FQ179" s="1" t="s">
        <v>0</v>
      </c>
      <c r="FR179" s="1" t="s">
        <v>0</v>
      </c>
      <c r="FS179" s="1" t="s">
        <v>0</v>
      </c>
      <c r="FT179" s="1" t="s">
        <v>0</v>
      </c>
      <c r="FU179" s="1" t="s">
        <v>0</v>
      </c>
      <c r="FV179" s="1" t="s">
        <v>0</v>
      </c>
      <c r="FW179" s="1" t="s">
        <v>0</v>
      </c>
      <c r="FX179" s="1" t="s">
        <v>0</v>
      </c>
      <c r="FY179" s="1" t="s">
        <v>0</v>
      </c>
      <c r="FZ179" s="1" t="s">
        <v>0</v>
      </c>
      <c r="GA179" s="1" t="s">
        <v>0</v>
      </c>
      <c r="GB179" s="1" t="s">
        <v>0</v>
      </c>
      <c r="GC179" s="1" t="s">
        <v>0</v>
      </c>
      <c r="GD179" s="1" t="s">
        <v>0</v>
      </c>
      <c r="GE179" s="1" t="s">
        <v>0</v>
      </c>
      <c r="GF179" s="1" t="s">
        <v>0</v>
      </c>
      <c r="GG179" s="1" t="s">
        <v>0</v>
      </c>
      <c r="GH179" s="1" t="s">
        <v>0</v>
      </c>
      <c r="GI179" s="1" t="s">
        <v>0</v>
      </c>
      <c r="GJ179" s="1" t="s">
        <v>0</v>
      </c>
      <c r="GK179" s="1" t="s">
        <v>0</v>
      </c>
      <c r="GL179" s="1" t="s">
        <v>0</v>
      </c>
      <c r="GM179" s="1" t="s">
        <v>0</v>
      </c>
      <c r="GN179" s="1" t="s">
        <v>0</v>
      </c>
      <c r="GO179" s="1" t="s">
        <v>0</v>
      </c>
      <c r="GP179" s="1" t="s">
        <v>0</v>
      </c>
      <c r="GQ179" s="1" t="s">
        <v>0</v>
      </c>
      <c r="GR179" s="1" t="s">
        <v>0</v>
      </c>
      <c r="GS179" s="1" t="s">
        <v>0</v>
      </c>
      <c r="GT179" s="1" t="s">
        <v>0</v>
      </c>
      <c r="GU179" s="1" t="s">
        <v>0</v>
      </c>
      <c r="GV179" s="1" t="s">
        <v>0</v>
      </c>
      <c r="GW179" s="1" t="s">
        <v>0</v>
      </c>
      <c r="GX179" s="1" t="s">
        <v>0</v>
      </c>
      <c r="GY179" s="1" t="s">
        <v>0</v>
      </c>
      <c r="GZ179" s="1" t="s">
        <v>0</v>
      </c>
      <c r="HA179" s="1" t="s">
        <v>0</v>
      </c>
      <c r="HB179" s="1" t="s">
        <v>0</v>
      </c>
      <c r="HC179" s="1" t="s">
        <v>0</v>
      </c>
      <c r="HD179" s="1" t="s">
        <v>0</v>
      </c>
      <c r="HE179" s="1" t="s">
        <v>0</v>
      </c>
      <c r="HF179" s="1" t="s">
        <v>0</v>
      </c>
      <c r="HG179" s="1" t="s">
        <v>0</v>
      </c>
      <c r="HH179" s="1" t="s">
        <v>0</v>
      </c>
      <c r="HI179" s="1" t="s">
        <v>0</v>
      </c>
      <c r="HJ179" s="1" t="s">
        <v>0</v>
      </c>
      <c r="HK179" s="1" t="s">
        <v>0</v>
      </c>
      <c r="HL179" s="1" t="s">
        <v>0</v>
      </c>
      <c r="HM179" s="1" t="s">
        <v>0</v>
      </c>
      <c r="HN179" s="1" t="s">
        <v>0</v>
      </c>
      <c r="HO179" s="1" t="s">
        <v>0</v>
      </c>
      <c r="HP179" s="1" t="s">
        <v>0</v>
      </c>
      <c r="HQ179" s="1" t="s">
        <v>0</v>
      </c>
      <c r="HR179" s="1" t="s">
        <v>0</v>
      </c>
      <c r="HS179" s="1" t="s">
        <v>0</v>
      </c>
      <c r="HT179" s="1" t="s">
        <v>0</v>
      </c>
      <c r="HU179" s="1" t="s">
        <v>0</v>
      </c>
      <c r="HV179" s="1" t="s">
        <v>0</v>
      </c>
      <c r="HW179" s="1" t="s">
        <v>0</v>
      </c>
      <c r="HX179" s="1" t="s">
        <v>0</v>
      </c>
      <c r="HY179" s="1" t="s">
        <v>0</v>
      </c>
      <c r="HZ179" s="1" t="s">
        <v>0</v>
      </c>
      <c r="IA179" s="1" t="s">
        <v>0</v>
      </c>
      <c r="IB179" s="1" t="s">
        <v>0</v>
      </c>
      <c r="IC179" s="1" t="s">
        <v>0</v>
      </c>
      <c r="ID179" s="1" t="s">
        <v>0</v>
      </c>
      <c r="IE179" s="1" t="s">
        <v>0</v>
      </c>
      <c r="IF179" s="1" t="s">
        <v>0</v>
      </c>
      <c r="IG179" s="1" t="s">
        <v>0</v>
      </c>
      <c r="IH179" s="1" t="s">
        <v>0</v>
      </c>
      <c r="II179" s="1" t="s">
        <v>0</v>
      </c>
    </row>
    <row r="180" spans="1:243" x14ac:dyDescent="0.25">
      <c r="A180" s="1" t="s">
        <v>1813</v>
      </c>
      <c r="B180" s="4" t="s">
        <v>807</v>
      </c>
      <c r="C180" s="4" t="s">
        <v>808</v>
      </c>
      <c r="D180" s="1" t="s">
        <v>0</v>
      </c>
      <c r="E180" s="1" t="s">
        <v>0</v>
      </c>
      <c r="F180" s="1" t="s">
        <v>0</v>
      </c>
      <c r="G180" s="1" t="s">
        <v>0</v>
      </c>
      <c r="H180" s="1" t="s">
        <v>0</v>
      </c>
      <c r="I180" s="1" t="s">
        <v>0</v>
      </c>
      <c r="J180" s="1" t="s">
        <v>0</v>
      </c>
      <c r="K180" s="1" t="s">
        <v>0</v>
      </c>
      <c r="L180" s="1" t="s">
        <v>0</v>
      </c>
      <c r="M180" s="1" t="s">
        <v>0</v>
      </c>
      <c r="N180" s="1" t="s">
        <v>0</v>
      </c>
      <c r="O180" s="1" t="s">
        <v>0</v>
      </c>
      <c r="P180" s="1" t="s">
        <v>0</v>
      </c>
      <c r="Q180" s="1" t="s">
        <v>0</v>
      </c>
      <c r="R180" s="1" t="s">
        <v>0</v>
      </c>
      <c r="S180" s="1" t="s">
        <v>0</v>
      </c>
      <c r="T180" s="1" t="s">
        <v>0</v>
      </c>
      <c r="U180" s="1" t="s">
        <v>0</v>
      </c>
      <c r="V180" s="1" t="s">
        <v>0</v>
      </c>
      <c r="W180" s="1" t="s">
        <v>0</v>
      </c>
      <c r="X180" s="1" t="s">
        <v>0</v>
      </c>
      <c r="Y180" s="1" t="s">
        <v>0</v>
      </c>
      <c r="Z180" s="1" t="s">
        <v>0</v>
      </c>
      <c r="AA180" s="1" t="s">
        <v>0</v>
      </c>
      <c r="AB180" s="1" t="s">
        <v>0</v>
      </c>
      <c r="AC180" s="1" t="s">
        <v>0</v>
      </c>
      <c r="AD180" s="1" t="s">
        <v>0</v>
      </c>
      <c r="AE180" s="1" t="s">
        <v>0</v>
      </c>
      <c r="AF180" s="1" t="s">
        <v>0</v>
      </c>
      <c r="AG180" s="1" t="s">
        <v>0</v>
      </c>
      <c r="AH180" s="1" t="s">
        <v>0</v>
      </c>
      <c r="AI180" s="1" t="s">
        <v>0</v>
      </c>
      <c r="AJ180" s="1" t="s">
        <v>0</v>
      </c>
      <c r="AK180" s="1" t="s">
        <v>0</v>
      </c>
      <c r="AL180" s="1" t="s">
        <v>0</v>
      </c>
      <c r="AM180" s="1" t="s">
        <v>0</v>
      </c>
      <c r="AN180" s="1" t="s">
        <v>0</v>
      </c>
      <c r="AO180" s="1" t="s">
        <v>0</v>
      </c>
      <c r="AP180" s="1" t="s">
        <v>0</v>
      </c>
      <c r="AQ180" s="1" t="s">
        <v>0</v>
      </c>
      <c r="AR180" s="1" t="s">
        <v>0</v>
      </c>
      <c r="AS180" s="1" t="s">
        <v>0</v>
      </c>
      <c r="AT180" s="1" t="s">
        <v>0</v>
      </c>
      <c r="AU180" s="1" t="s">
        <v>0</v>
      </c>
      <c r="AV180" s="1" t="s">
        <v>0</v>
      </c>
      <c r="AW180" s="1" t="s">
        <v>0</v>
      </c>
      <c r="AX180" s="1" t="s">
        <v>0</v>
      </c>
      <c r="AY180" s="1" t="s">
        <v>0</v>
      </c>
      <c r="AZ180" s="1" t="s">
        <v>0</v>
      </c>
      <c r="BA180" s="1" t="s">
        <v>0</v>
      </c>
      <c r="BB180" s="1" t="s">
        <v>0</v>
      </c>
      <c r="BC180" s="1" t="s">
        <v>0</v>
      </c>
      <c r="BD180" s="1" t="s">
        <v>0</v>
      </c>
      <c r="BE180" s="1" t="s">
        <v>0</v>
      </c>
      <c r="BF180" s="1" t="s">
        <v>0</v>
      </c>
      <c r="BG180" s="1" t="s">
        <v>0</v>
      </c>
      <c r="BH180" s="1" t="s">
        <v>0</v>
      </c>
      <c r="BI180" s="1" t="s">
        <v>0</v>
      </c>
      <c r="BJ180" s="1" t="s">
        <v>0</v>
      </c>
      <c r="BK180" s="1" t="s">
        <v>0</v>
      </c>
      <c r="BL180" s="1" t="s">
        <v>0</v>
      </c>
      <c r="BM180" s="1" t="s">
        <v>0</v>
      </c>
      <c r="BN180" s="1" t="s">
        <v>0</v>
      </c>
      <c r="BO180" s="1" t="s">
        <v>0</v>
      </c>
      <c r="BP180" s="1" t="s">
        <v>0</v>
      </c>
      <c r="BQ180" s="1" t="s">
        <v>0</v>
      </c>
      <c r="BR180" s="1" t="s">
        <v>0</v>
      </c>
      <c r="BS180" s="1" t="s">
        <v>0</v>
      </c>
      <c r="BT180" s="1" t="s">
        <v>0</v>
      </c>
      <c r="BU180" s="1" t="s">
        <v>0</v>
      </c>
      <c r="BV180" s="1" t="s">
        <v>0</v>
      </c>
      <c r="BW180" s="1" t="s">
        <v>0</v>
      </c>
      <c r="BX180" s="1" t="s">
        <v>0</v>
      </c>
      <c r="BY180" s="1" t="s">
        <v>0</v>
      </c>
      <c r="BZ180" s="1" t="s">
        <v>0</v>
      </c>
      <c r="CA180" s="1" t="s">
        <v>0</v>
      </c>
      <c r="CB180" s="1" t="s">
        <v>0</v>
      </c>
      <c r="CC180" s="1" t="s">
        <v>0</v>
      </c>
      <c r="CD180" s="1" t="s">
        <v>0</v>
      </c>
      <c r="CE180" s="1" t="s">
        <v>0</v>
      </c>
      <c r="CF180" s="1" t="s">
        <v>0</v>
      </c>
      <c r="CG180" s="1" t="s">
        <v>0</v>
      </c>
      <c r="CH180" s="1" t="s">
        <v>0</v>
      </c>
      <c r="CI180" s="1" t="s">
        <v>0</v>
      </c>
      <c r="CJ180" s="1" t="s">
        <v>0</v>
      </c>
      <c r="CK180" s="1" t="s">
        <v>0</v>
      </c>
      <c r="CL180" s="1" t="s">
        <v>0</v>
      </c>
      <c r="CM180" s="1" t="s">
        <v>0</v>
      </c>
      <c r="CN180" s="1" t="s">
        <v>0</v>
      </c>
      <c r="CO180" s="1" t="s">
        <v>0</v>
      </c>
      <c r="CP180" s="1" t="s">
        <v>0</v>
      </c>
      <c r="CQ180" s="1" t="s">
        <v>0</v>
      </c>
      <c r="CR180" s="1" t="s">
        <v>0</v>
      </c>
      <c r="CS180" s="1" t="s">
        <v>0</v>
      </c>
      <c r="CT180" s="1" t="s">
        <v>0</v>
      </c>
      <c r="CU180" s="1" t="s">
        <v>0</v>
      </c>
      <c r="CV180" s="1" t="s">
        <v>0</v>
      </c>
      <c r="CW180" s="1" t="s">
        <v>0</v>
      </c>
      <c r="CX180" s="1" t="s">
        <v>0</v>
      </c>
      <c r="CY180" s="1" t="s">
        <v>0</v>
      </c>
      <c r="CZ180" s="1" t="s">
        <v>0</v>
      </c>
      <c r="DA180" s="1" t="s">
        <v>0</v>
      </c>
      <c r="DB180" s="1" t="s">
        <v>0</v>
      </c>
      <c r="DC180" s="1" t="s">
        <v>0</v>
      </c>
      <c r="DD180" s="1" t="s">
        <v>0</v>
      </c>
      <c r="DE180" s="1" t="s">
        <v>0</v>
      </c>
      <c r="DF180" s="1" t="s">
        <v>0</v>
      </c>
      <c r="DG180" s="1" t="s">
        <v>0</v>
      </c>
      <c r="DH180" s="1" t="s">
        <v>0</v>
      </c>
      <c r="DI180" s="1" t="s">
        <v>0</v>
      </c>
      <c r="DJ180" s="1" t="s">
        <v>0</v>
      </c>
      <c r="DK180" s="1" t="s">
        <v>0</v>
      </c>
      <c r="DL180" s="1" t="s">
        <v>0</v>
      </c>
      <c r="DM180" s="1" t="s">
        <v>0</v>
      </c>
      <c r="DN180" s="1" t="s">
        <v>0</v>
      </c>
      <c r="DO180" s="1" t="s">
        <v>0</v>
      </c>
      <c r="DP180" s="1" t="s">
        <v>0</v>
      </c>
      <c r="DQ180" s="1" t="s">
        <v>0</v>
      </c>
      <c r="DR180" s="1" t="s">
        <v>0</v>
      </c>
      <c r="DS180" s="1" t="s">
        <v>0</v>
      </c>
      <c r="DT180" s="1" t="s">
        <v>0</v>
      </c>
      <c r="DU180" s="1" t="s">
        <v>0</v>
      </c>
      <c r="DV180" s="1" t="s">
        <v>0</v>
      </c>
      <c r="DW180" s="1" t="s">
        <v>0</v>
      </c>
      <c r="DX180" s="1" t="s">
        <v>0</v>
      </c>
      <c r="DY180" s="1" t="s">
        <v>0</v>
      </c>
      <c r="DZ180" s="1" t="s">
        <v>0</v>
      </c>
      <c r="EA180" s="1" t="s">
        <v>0</v>
      </c>
      <c r="EB180" s="1" t="s">
        <v>0</v>
      </c>
      <c r="EC180" s="1" t="s">
        <v>0</v>
      </c>
      <c r="ED180" s="1" t="s">
        <v>0</v>
      </c>
      <c r="EE180" s="1" t="s">
        <v>0</v>
      </c>
      <c r="EF180" s="1" t="s">
        <v>0</v>
      </c>
      <c r="EG180" s="1" t="s">
        <v>0</v>
      </c>
      <c r="EH180" s="1" t="s">
        <v>0</v>
      </c>
      <c r="EI180" s="1" t="s">
        <v>0</v>
      </c>
      <c r="EJ180" s="1" t="s">
        <v>0</v>
      </c>
      <c r="EK180" s="1" t="s">
        <v>0</v>
      </c>
      <c r="EL180" s="1" t="s">
        <v>0</v>
      </c>
      <c r="EM180" s="1" t="s">
        <v>0</v>
      </c>
      <c r="EN180" s="1" t="s">
        <v>0</v>
      </c>
      <c r="EO180" s="1" t="s">
        <v>0</v>
      </c>
      <c r="EP180" s="1" t="s">
        <v>0</v>
      </c>
      <c r="EQ180" s="1" t="s">
        <v>0</v>
      </c>
      <c r="ER180" s="1" t="s">
        <v>0</v>
      </c>
      <c r="ES180" s="1" t="s">
        <v>0</v>
      </c>
      <c r="ET180" s="1" t="s">
        <v>0</v>
      </c>
      <c r="EU180" s="1" t="s">
        <v>0</v>
      </c>
      <c r="EV180" s="1" t="s">
        <v>0</v>
      </c>
      <c r="EW180" s="1" t="s">
        <v>0</v>
      </c>
      <c r="EX180" s="1" t="s">
        <v>0</v>
      </c>
      <c r="EY180" s="1" t="s">
        <v>0</v>
      </c>
      <c r="EZ180" s="1" t="s">
        <v>0</v>
      </c>
      <c r="FA180" s="1" t="s">
        <v>0</v>
      </c>
      <c r="FB180" s="1" t="s">
        <v>0</v>
      </c>
      <c r="FC180" s="1" t="s">
        <v>0</v>
      </c>
      <c r="FD180" s="1" t="s">
        <v>0</v>
      </c>
      <c r="FE180" s="1" t="s">
        <v>0</v>
      </c>
      <c r="FF180" s="1" t="s">
        <v>0</v>
      </c>
      <c r="FG180" s="1" t="s">
        <v>0</v>
      </c>
      <c r="FH180" s="1" t="s">
        <v>0</v>
      </c>
      <c r="FI180" s="1" t="s">
        <v>0</v>
      </c>
      <c r="FJ180" s="1" t="s">
        <v>0</v>
      </c>
      <c r="FK180" s="1" t="s">
        <v>0</v>
      </c>
      <c r="FL180" s="1" t="s">
        <v>0</v>
      </c>
      <c r="FM180" s="1" t="s">
        <v>0</v>
      </c>
      <c r="FN180" s="1" t="s">
        <v>0</v>
      </c>
      <c r="FO180" s="1" t="s">
        <v>0</v>
      </c>
      <c r="FP180" s="1" t="s">
        <v>0</v>
      </c>
      <c r="FQ180" s="1" t="s">
        <v>0</v>
      </c>
      <c r="FR180" s="1" t="s">
        <v>0</v>
      </c>
      <c r="FS180" s="1" t="s">
        <v>0</v>
      </c>
      <c r="FT180" s="1" t="s">
        <v>0</v>
      </c>
      <c r="FU180" s="1" t="s">
        <v>0</v>
      </c>
      <c r="FV180" s="1" t="s">
        <v>0</v>
      </c>
      <c r="FW180" s="1" t="s">
        <v>0</v>
      </c>
      <c r="FX180" s="1" t="s">
        <v>0</v>
      </c>
      <c r="FY180" s="1" t="s">
        <v>0</v>
      </c>
      <c r="FZ180" s="1" t="s">
        <v>0</v>
      </c>
      <c r="GA180" s="1" t="s">
        <v>0</v>
      </c>
      <c r="GB180" s="1" t="s">
        <v>0</v>
      </c>
      <c r="GC180" s="1" t="s">
        <v>0</v>
      </c>
      <c r="GD180" s="1" t="s">
        <v>0</v>
      </c>
      <c r="GE180" s="1" t="s">
        <v>0</v>
      </c>
      <c r="GF180" s="1" t="s">
        <v>0</v>
      </c>
      <c r="GG180" s="1" t="s">
        <v>0</v>
      </c>
      <c r="GH180" s="1" t="s">
        <v>0</v>
      </c>
      <c r="GI180" s="1" t="s">
        <v>0</v>
      </c>
      <c r="GJ180" s="1" t="s">
        <v>0</v>
      </c>
      <c r="GK180" s="1" t="s">
        <v>0</v>
      </c>
      <c r="GL180" s="1" t="s">
        <v>0</v>
      </c>
      <c r="GM180" s="1" t="s">
        <v>0</v>
      </c>
      <c r="GN180" s="1" t="s">
        <v>0</v>
      </c>
      <c r="GO180" s="1" t="s">
        <v>0</v>
      </c>
      <c r="GP180" s="1" t="s">
        <v>0</v>
      </c>
      <c r="GQ180" s="1" t="s">
        <v>0</v>
      </c>
      <c r="GR180" s="1" t="s">
        <v>0</v>
      </c>
      <c r="GS180" s="1" t="s">
        <v>0</v>
      </c>
      <c r="GT180" s="1" t="s">
        <v>0</v>
      </c>
      <c r="GU180" s="1" t="s">
        <v>0</v>
      </c>
      <c r="GV180" s="1" t="s">
        <v>0</v>
      </c>
      <c r="GW180" s="1" t="s">
        <v>0</v>
      </c>
      <c r="GX180" s="1" t="s">
        <v>0</v>
      </c>
      <c r="GY180" s="1" t="s">
        <v>0</v>
      </c>
      <c r="GZ180" s="1" t="s">
        <v>0</v>
      </c>
      <c r="HA180" s="1" t="s">
        <v>0</v>
      </c>
      <c r="HB180" s="1" t="s">
        <v>0</v>
      </c>
      <c r="HC180" s="1" t="s">
        <v>0</v>
      </c>
      <c r="HD180" s="1" t="s">
        <v>0</v>
      </c>
      <c r="HE180" s="1" t="s">
        <v>0</v>
      </c>
      <c r="HF180" s="1" t="s">
        <v>0</v>
      </c>
      <c r="HG180" s="1" t="s">
        <v>0</v>
      </c>
      <c r="HH180" s="1" t="s">
        <v>0</v>
      </c>
      <c r="HI180" s="1" t="s">
        <v>0</v>
      </c>
      <c r="HJ180" s="1" t="s">
        <v>0</v>
      </c>
      <c r="HK180" s="1" t="s">
        <v>0</v>
      </c>
      <c r="HL180" s="1" t="s">
        <v>0</v>
      </c>
      <c r="HM180" s="1" t="s">
        <v>0</v>
      </c>
      <c r="HN180" s="1" t="s">
        <v>0</v>
      </c>
      <c r="HO180" s="1" t="s">
        <v>0</v>
      </c>
      <c r="HP180" s="1" t="s">
        <v>0</v>
      </c>
      <c r="HQ180" s="1" t="s">
        <v>0</v>
      </c>
      <c r="HR180" s="1" t="s">
        <v>0</v>
      </c>
      <c r="HS180" s="1" t="s">
        <v>0</v>
      </c>
      <c r="HT180" s="1" t="s">
        <v>0</v>
      </c>
      <c r="HU180" s="1" t="s">
        <v>0</v>
      </c>
      <c r="HV180" s="1" t="s">
        <v>0</v>
      </c>
      <c r="HW180" s="1" t="s">
        <v>0</v>
      </c>
      <c r="HX180" s="1" t="s">
        <v>0</v>
      </c>
      <c r="HY180" s="1" t="s">
        <v>0</v>
      </c>
      <c r="HZ180" s="1" t="s">
        <v>0</v>
      </c>
      <c r="IA180" s="1" t="s">
        <v>0</v>
      </c>
      <c r="IB180" s="1" t="s">
        <v>0</v>
      </c>
      <c r="IC180" s="1" t="s">
        <v>0</v>
      </c>
      <c r="ID180" s="1" t="s">
        <v>0</v>
      </c>
      <c r="IE180" s="1" t="s">
        <v>0</v>
      </c>
      <c r="IF180" s="1" t="s">
        <v>0</v>
      </c>
      <c r="IG180" s="1" t="s">
        <v>0</v>
      </c>
      <c r="IH180" s="1" t="s">
        <v>0</v>
      </c>
      <c r="II180" s="1" t="s">
        <v>0</v>
      </c>
    </row>
    <row r="181" spans="1:243" x14ac:dyDescent="0.25">
      <c r="A181" s="1" t="s">
        <v>1814</v>
      </c>
      <c r="B181" s="4" t="s">
        <v>811</v>
      </c>
      <c r="C181" s="4" t="s">
        <v>812</v>
      </c>
      <c r="D181" s="1" t="s">
        <v>0</v>
      </c>
      <c r="E181" s="1" t="s">
        <v>0</v>
      </c>
      <c r="F181" s="1" t="s">
        <v>0</v>
      </c>
      <c r="G181" s="1" t="s">
        <v>0</v>
      </c>
      <c r="H181" s="1" t="s">
        <v>0</v>
      </c>
      <c r="I181" s="1" t="s">
        <v>0</v>
      </c>
      <c r="J181" s="1" t="s">
        <v>0</v>
      </c>
      <c r="K181" s="1" t="s">
        <v>0</v>
      </c>
      <c r="L181" s="1" t="s">
        <v>0</v>
      </c>
      <c r="M181" s="1" t="s">
        <v>0</v>
      </c>
      <c r="N181" s="1" t="s">
        <v>0</v>
      </c>
      <c r="O181" s="1" t="s">
        <v>0</v>
      </c>
      <c r="P181" s="1" t="s">
        <v>0</v>
      </c>
      <c r="Q181" s="1" t="s">
        <v>0</v>
      </c>
      <c r="R181" s="1" t="s">
        <v>0</v>
      </c>
      <c r="S181" s="1" t="s">
        <v>0</v>
      </c>
      <c r="T181" s="1" t="s">
        <v>0</v>
      </c>
      <c r="U181" s="1" t="s">
        <v>0</v>
      </c>
      <c r="V181" s="1" t="s">
        <v>0</v>
      </c>
      <c r="W181" s="1" t="s">
        <v>0</v>
      </c>
      <c r="X181" s="1" t="s">
        <v>0</v>
      </c>
      <c r="Y181" s="1" t="s">
        <v>0</v>
      </c>
      <c r="Z181" s="1" t="s">
        <v>0</v>
      </c>
      <c r="AA181" s="1" t="s">
        <v>0</v>
      </c>
      <c r="AB181" s="1" t="s">
        <v>0</v>
      </c>
      <c r="AC181" s="1" t="s">
        <v>0</v>
      </c>
      <c r="AD181" s="1" t="s">
        <v>0</v>
      </c>
      <c r="AE181" s="1" t="s">
        <v>0</v>
      </c>
      <c r="AF181" s="1" t="s">
        <v>0</v>
      </c>
      <c r="AG181" s="1" t="s">
        <v>0</v>
      </c>
      <c r="AH181" s="1" t="s">
        <v>0</v>
      </c>
      <c r="AI181" s="1" t="s">
        <v>0</v>
      </c>
      <c r="AJ181" s="1" t="s">
        <v>0</v>
      </c>
      <c r="AK181" s="1" t="s">
        <v>0</v>
      </c>
      <c r="AL181" s="1" t="s">
        <v>0</v>
      </c>
      <c r="AM181" s="1" t="s">
        <v>0</v>
      </c>
      <c r="AN181" s="1" t="s">
        <v>0</v>
      </c>
      <c r="AO181" s="1" t="s">
        <v>0</v>
      </c>
      <c r="AP181" s="1" t="s">
        <v>0</v>
      </c>
      <c r="AQ181" s="1" t="s">
        <v>0</v>
      </c>
      <c r="AR181" s="1" t="s">
        <v>0</v>
      </c>
      <c r="AS181" s="1" t="s">
        <v>0</v>
      </c>
      <c r="AT181" s="1" t="s">
        <v>0</v>
      </c>
      <c r="AU181" s="1" t="s">
        <v>0</v>
      </c>
      <c r="AV181" s="1" t="s">
        <v>0</v>
      </c>
      <c r="AW181" s="1" t="s">
        <v>0</v>
      </c>
      <c r="AX181" s="1" t="s">
        <v>0</v>
      </c>
      <c r="AY181" s="1" t="s">
        <v>0</v>
      </c>
      <c r="AZ181" s="1" t="s">
        <v>0</v>
      </c>
      <c r="BA181" s="1" t="s">
        <v>0</v>
      </c>
      <c r="BB181" s="1" t="s">
        <v>0</v>
      </c>
      <c r="BC181" s="1" t="s">
        <v>0</v>
      </c>
      <c r="BD181" s="1" t="s">
        <v>0</v>
      </c>
      <c r="BE181" s="1" t="s">
        <v>0</v>
      </c>
      <c r="BF181" s="1" t="s">
        <v>0</v>
      </c>
      <c r="BG181" s="1" t="s">
        <v>0</v>
      </c>
      <c r="BH181" s="1" t="s">
        <v>0</v>
      </c>
      <c r="BI181" s="1" t="s">
        <v>0</v>
      </c>
      <c r="BJ181" s="1" t="s">
        <v>0</v>
      </c>
      <c r="BK181" s="1" t="s">
        <v>0</v>
      </c>
      <c r="BL181" s="1" t="s">
        <v>0</v>
      </c>
      <c r="BM181" s="1" t="s">
        <v>0</v>
      </c>
      <c r="BN181" s="1" t="s">
        <v>0</v>
      </c>
      <c r="BO181" s="1" t="s">
        <v>0</v>
      </c>
      <c r="BP181" s="1" t="s">
        <v>0</v>
      </c>
      <c r="BQ181" s="1" t="s">
        <v>0</v>
      </c>
      <c r="BR181" s="1" t="s">
        <v>0</v>
      </c>
      <c r="BS181" s="1" t="s">
        <v>0</v>
      </c>
      <c r="BT181" s="1" t="s">
        <v>0</v>
      </c>
      <c r="BU181" s="1" t="s">
        <v>0</v>
      </c>
      <c r="BV181" s="1" t="s">
        <v>0</v>
      </c>
      <c r="BW181" s="1" t="s">
        <v>0</v>
      </c>
      <c r="BX181" s="1" t="s">
        <v>0</v>
      </c>
      <c r="BY181" s="1" t="s">
        <v>0</v>
      </c>
      <c r="BZ181" s="1" t="s">
        <v>0</v>
      </c>
      <c r="CA181" s="1" t="s">
        <v>0</v>
      </c>
      <c r="CB181" s="1" t="s">
        <v>0</v>
      </c>
      <c r="CC181" s="1" t="s">
        <v>0</v>
      </c>
      <c r="CD181" s="1" t="s">
        <v>0</v>
      </c>
      <c r="CE181" s="1" t="s">
        <v>0</v>
      </c>
      <c r="CF181" s="1" t="s">
        <v>0</v>
      </c>
      <c r="CG181" s="1" t="s">
        <v>0</v>
      </c>
      <c r="CH181" s="1" t="s">
        <v>0</v>
      </c>
      <c r="CI181" s="1" t="s">
        <v>0</v>
      </c>
      <c r="CJ181" s="1" t="s">
        <v>0</v>
      </c>
      <c r="CK181" s="1" t="s">
        <v>0</v>
      </c>
      <c r="CL181" s="1" t="s">
        <v>0</v>
      </c>
      <c r="CM181" s="1" t="s">
        <v>0</v>
      </c>
      <c r="CN181" s="1" t="s">
        <v>0</v>
      </c>
      <c r="CO181" s="1" t="s">
        <v>0</v>
      </c>
      <c r="CP181" s="1" t="s">
        <v>0</v>
      </c>
      <c r="CQ181" s="1" t="s">
        <v>0</v>
      </c>
      <c r="CR181" s="1" t="s">
        <v>0</v>
      </c>
      <c r="CS181" s="1" t="s">
        <v>0</v>
      </c>
      <c r="CT181" s="1" t="s">
        <v>0</v>
      </c>
      <c r="CU181" s="1" t="s">
        <v>0</v>
      </c>
      <c r="CV181" s="1" t="s">
        <v>0</v>
      </c>
      <c r="CW181" s="1" t="s">
        <v>0</v>
      </c>
      <c r="CX181" s="1" t="s">
        <v>0</v>
      </c>
      <c r="CY181" s="1" t="s">
        <v>0</v>
      </c>
      <c r="CZ181" s="1" t="s">
        <v>0</v>
      </c>
      <c r="DA181" s="1" t="s">
        <v>0</v>
      </c>
      <c r="DB181" s="1" t="s">
        <v>0</v>
      </c>
      <c r="DC181" s="1" t="s">
        <v>0</v>
      </c>
      <c r="DD181" s="1" t="s">
        <v>0</v>
      </c>
      <c r="DE181" s="1" t="s">
        <v>0</v>
      </c>
      <c r="DF181" s="1" t="s">
        <v>0</v>
      </c>
      <c r="DG181" s="1" t="s">
        <v>0</v>
      </c>
      <c r="DH181" s="1" t="s">
        <v>0</v>
      </c>
      <c r="DI181" s="1" t="s">
        <v>0</v>
      </c>
      <c r="DJ181" s="1" t="s">
        <v>0</v>
      </c>
      <c r="DK181" s="1" t="s">
        <v>0</v>
      </c>
      <c r="DL181" s="1" t="s">
        <v>0</v>
      </c>
      <c r="DM181" s="1" t="s">
        <v>0</v>
      </c>
      <c r="DN181" s="1" t="s">
        <v>0</v>
      </c>
      <c r="DO181" s="1" t="s">
        <v>0</v>
      </c>
      <c r="DP181" s="1" t="s">
        <v>0</v>
      </c>
      <c r="DQ181" s="1" t="s">
        <v>0</v>
      </c>
      <c r="DR181" s="1" t="s">
        <v>0</v>
      </c>
      <c r="DS181" s="1" t="s">
        <v>0</v>
      </c>
      <c r="DT181" s="1" t="s">
        <v>0</v>
      </c>
      <c r="DU181" s="1" t="s">
        <v>0</v>
      </c>
      <c r="DV181" s="1" t="s">
        <v>0</v>
      </c>
      <c r="DW181" s="1" t="s">
        <v>0</v>
      </c>
      <c r="DX181" s="1" t="s">
        <v>0</v>
      </c>
      <c r="DY181" s="1" t="s">
        <v>0</v>
      </c>
      <c r="DZ181" s="1" t="s">
        <v>0</v>
      </c>
      <c r="EA181" s="1" t="s">
        <v>0</v>
      </c>
      <c r="EB181" s="1" t="s">
        <v>0</v>
      </c>
      <c r="EC181" s="1" t="s">
        <v>0</v>
      </c>
      <c r="ED181" s="1" t="s">
        <v>0</v>
      </c>
      <c r="EE181" s="1" t="s">
        <v>0</v>
      </c>
      <c r="EF181" s="1" t="s">
        <v>0</v>
      </c>
      <c r="EG181" s="1" t="s">
        <v>0</v>
      </c>
      <c r="EH181" s="1" t="s">
        <v>0</v>
      </c>
      <c r="EI181" s="1" t="s">
        <v>0</v>
      </c>
      <c r="EJ181" s="1" t="s">
        <v>0</v>
      </c>
      <c r="EK181" s="1" t="s">
        <v>0</v>
      </c>
      <c r="EL181" s="1" t="s">
        <v>0</v>
      </c>
      <c r="EM181" s="1" t="s">
        <v>0</v>
      </c>
      <c r="EN181" s="1" t="s">
        <v>0</v>
      </c>
      <c r="EO181" s="1" t="s">
        <v>0</v>
      </c>
      <c r="EP181" s="1" t="s">
        <v>0</v>
      </c>
      <c r="EQ181" s="1" t="s">
        <v>0</v>
      </c>
      <c r="ER181" s="1" t="s">
        <v>0</v>
      </c>
      <c r="ES181" s="1" t="s">
        <v>0</v>
      </c>
      <c r="ET181" s="1" t="s">
        <v>0</v>
      </c>
      <c r="EU181" s="1" t="s">
        <v>0</v>
      </c>
      <c r="EV181" s="1" t="s">
        <v>0</v>
      </c>
      <c r="EW181" s="1" t="s">
        <v>0</v>
      </c>
      <c r="EX181" s="1" t="s">
        <v>0</v>
      </c>
      <c r="EY181" s="1" t="s">
        <v>0</v>
      </c>
      <c r="EZ181" s="1" t="s">
        <v>0</v>
      </c>
      <c r="FA181" s="1" t="s">
        <v>0</v>
      </c>
      <c r="FB181" s="1" t="s">
        <v>0</v>
      </c>
      <c r="FC181" s="1" t="s">
        <v>0</v>
      </c>
      <c r="FD181" s="1" t="s">
        <v>0</v>
      </c>
      <c r="FE181" s="1" t="s">
        <v>0</v>
      </c>
      <c r="FF181" s="1" t="s">
        <v>0</v>
      </c>
      <c r="FG181" s="1" t="s">
        <v>0</v>
      </c>
      <c r="FH181" s="1" t="s">
        <v>0</v>
      </c>
      <c r="FI181" s="1" t="s">
        <v>0</v>
      </c>
      <c r="FJ181" s="1" t="s">
        <v>0</v>
      </c>
      <c r="FK181" s="1" t="s">
        <v>0</v>
      </c>
      <c r="FL181" s="1" t="s">
        <v>0</v>
      </c>
      <c r="FM181" s="1" t="s">
        <v>0</v>
      </c>
      <c r="FN181" s="1" t="s">
        <v>0</v>
      </c>
      <c r="FO181" s="1" t="s">
        <v>0</v>
      </c>
      <c r="FP181" s="1" t="s">
        <v>0</v>
      </c>
      <c r="FQ181" s="1" t="s">
        <v>0</v>
      </c>
      <c r="FR181" s="1" t="s">
        <v>0</v>
      </c>
      <c r="FS181" s="1" t="s">
        <v>0</v>
      </c>
      <c r="FT181" s="1" t="s">
        <v>0</v>
      </c>
      <c r="FU181" s="1" t="s">
        <v>0</v>
      </c>
      <c r="FV181" s="1" t="s">
        <v>0</v>
      </c>
      <c r="FW181" s="1" t="s">
        <v>0</v>
      </c>
      <c r="FX181" s="1" t="s">
        <v>0</v>
      </c>
      <c r="FY181" s="1" t="s">
        <v>0</v>
      </c>
      <c r="FZ181" s="1" t="s">
        <v>0</v>
      </c>
      <c r="GA181" s="1" t="s">
        <v>0</v>
      </c>
      <c r="GB181" s="1" t="s">
        <v>0</v>
      </c>
      <c r="GC181" s="1" t="s">
        <v>0</v>
      </c>
      <c r="GD181" s="1" t="s">
        <v>0</v>
      </c>
      <c r="GE181" s="1" t="s">
        <v>0</v>
      </c>
      <c r="GF181" s="1" t="s">
        <v>0</v>
      </c>
      <c r="GG181" s="1" t="s">
        <v>0</v>
      </c>
      <c r="GH181" s="1" t="s">
        <v>0</v>
      </c>
      <c r="GI181" s="1" t="s">
        <v>0</v>
      </c>
      <c r="GJ181" s="1" t="s">
        <v>0</v>
      </c>
      <c r="GK181" s="1" t="s">
        <v>0</v>
      </c>
      <c r="GL181" s="1" t="s">
        <v>0</v>
      </c>
      <c r="GM181" s="1" t="s">
        <v>0</v>
      </c>
      <c r="GN181" s="1" t="s">
        <v>0</v>
      </c>
      <c r="GO181" s="1" t="s">
        <v>0</v>
      </c>
      <c r="GP181" s="1" t="s">
        <v>0</v>
      </c>
      <c r="GQ181" s="1" t="s">
        <v>0</v>
      </c>
      <c r="GR181" s="1" t="s">
        <v>0</v>
      </c>
      <c r="GS181" s="1" t="s">
        <v>0</v>
      </c>
      <c r="GT181" s="1" t="s">
        <v>0</v>
      </c>
      <c r="GU181" s="1" t="s">
        <v>0</v>
      </c>
      <c r="GV181" s="1" t="s">
        <v>0</v>
      </c>
      <c r="GW181" s="1" t="s">
        <v>0</v>
      </c>
      <c r="GX181" s="1" t="s">
        <v>0</v>
      </c>
      <c r="GY181" s="1" t="s">
        <v>0</v>
      </c>
      <c r="GZ181" s="1" t="s">
        <v>0</v>
      </c>
      <c r="HA181" s="1" t="s">
        <v>0</v>
      </c>
      <c r="HB181" s="1" t="s">
        <v>0</v>
      </c>
      <c r="HC181" s="1" t="s">
        <v>0</v>
      </c>
      <c r="HD181" s="1" t="s">
        <v>0</v>
      </c>
      <c r="HE181" s="1" t="s">
        <v>0</v>
      </c>
      <c r="HF181" s="1" t="s">
        <v>0</v>
      </c>
      <c r="HG181" s="1" t="s">
        <v>0</v>
      </c>
      <c r="HH181" s="1" t="s">
        <v>0</v>
      </c>
      <c r="HI181" s="1" t="s">
        <v>0</v>
      </c>
      <c r="HJ181" s="1" t="s">
        <v>0</v>
      </c>
      <c r="HK181" s="1" t="s">
        <v>0</v>
      </c>
      <c r="HL181" s="1" t="s">
        <v>0</v>
      </c>
      <c r="HM181" s="1" t="s">
        <v>0</v>
      </c>
      <c r="HN181" s="1" t="s">
        <v>0</v>
      </c>
      <c r="HO181" s="1" t="s">
        <v>0</v>
      </c>
      <c r="HP181" s="1" t="s">
        <v>0</v>
      </c>
      <c r="HQ181" s="1" t="s">
        <v>0</v>
      </c>
      <c r="HR181" s="1" t="s">
        <v>0</v>
      </c>
      <c r="HS181" s="1" t="s">
        <v>0</v>
      </c>
      <c r="HT181" s="1" t="s">
        <v>0</v>
      </c>
      <c r="HU181" s="1" t="s">
        <v>0</v>
      </c>
      <c r="HV181" s="1" t="s">
        <v>0</v>
      </c>
      <c r="HW181" s="1" t="s">
        <v>0</v>
      </c>
      <c r="HX181" s="1" t="s">
        <v>0</v>
      </c>
      <c r="HY181" s="1" t="s">
        <v>0</v>
      </c>
      <c r="HZ181" s="1" t="s">
        <v>0</v>
      </c>
      <c r="IA181" s="1" t="s">
        <v>0</v>
      </c>
      <c r="IB181" s="1" t="s">
        <v>0</v>
      </c>
      <c r="IC181" s="1" t="s">
        <v>0</v>
      </c>
      <c r="ID181" s="1" t="s">
        <v>0</v>
      </c>
      <c r="IE181" s="1" t="s">
        <v>0</v>
      </c>
      <c r="IF181" s="1" t="s">
        <v>0</v>
      </c>
      <c r="IG181" s="1" t="s">
        <v>0</v>
      </c>
      <c r="IH181" s="1" t="s">
        <v>0</v>
      </c>
      <c r="II181" s="1" t="s">
        <v>0</v>
      </c>
    </row>
    <row r="182" spans="1:243" x14ac:dyDescent="0.25">
      <c r="A182" s="1" t="s">
        <v>1815</v>
      </c>
      <c r="B182" s="4" t="s">
        <v>816</v>
      </c>
      <c r="C182" s="4" t="s">
        <v>817</v>
      </c>
      <c r="D182" s="1" t="s">
        <v>0</v>
      </c>
      <c r="E182" s="1" t="s">
        <v>0</v>
      </c>
      <c r="F182" s="1" t="s">
        <v>0</v>
      </c>
      <c r="G182" s="1" t="s">
        <v>0</v>
      </c>
      <c r="H182" s="1" t="s">
        <v>0</v>
      </c>
      <c r="I182" s="1" t="s">
        <v>0</v>
      </c>
      <c r="J182" s="1" t="s">
        <v>0</v>
      </c>
      <c r="K182" s="1" t="s">
        <v>0</v>
      </c>
      <c r="L182" s="1" t="s">
        <v>0</v>
      </c>
      <c r="M182" s="1" t="s">
        <v>0</v>
      </c>
      <c r="N182" s="1" t="s">
        <v>0</v>
      </c>
      <c r="O182" s="1" t="s">
        <v>0</v>
      </c>
      <c r="P182" s="1" t="s">
        <v>0</v>
      </c>
      <c r="Q182" s="1" t="s">
        <v>0</v>
      </c>
      <c r="R182" s="1" t="s">
        <v>0</v>
      </c>
      <c r="S182" s="1" t="s">
        <v>0</v>
      </c>
      <c r="T182" s="1" t="s">
        <v>0</v>
      </c>
      <c r="U182" s="1" t="s">
        <v>0</v>
      </c>
      <c r="V182" s="1" t="s">
        <v>0</v>
      </c>
      <c r="W182" s="1" t="s">
        <v>0</v>
      </c>
      <c r="X182" s="1" t="s">
        <v>0</v>
      </c>
      <c r="Y182" s="1" t="s">
        <v>0</v>
      </c>
      <c r="Z182" s="1" t="s">
        <v>0</v>
      </c>
      <c r="AA182" s="1" t="s">
        <v>0</v>
      </c>
      <c r="AB182" s="1" t="s">
        <v>0</v>
      </c>
      <c r="AC182" s="1" t="s">
        <v>0</v>
      </c>
      <c r="AD182" s="1" t="s">
        <v>0</v>
      </c>
      <c r="AE182" s="1" t="s">
        <v>0</v>
      </c>
      <c r="AF182" s="1" t="s">
        <v>0</v>
      </c>
      <c r="AG182" s="1" t="s">
        <v>0</v>
      </c>
      <c r="AH182" s="1" t="s">
        <v>0</v>
      </c>
      <c r="AI182" s="1" t="s">
        <v>0</v>
      </c>
      <c r="AJ182" s="1" t="s">
        <v>0</v>
      </c>
      <c r="AK182" s="1" t="s">
        <v>0</v>
      </c>
      <c r="AL182" s="1" t="s">
        <v>0</v>
      </c>
      <c r="AM182" s="1" t="s">
        <v>0</v>
      </c>
      <c r="AN182" s="1" t="s">
        <v>0</v>
      </c>
      <c r="AO182" s="1" t="s">
        <v>0</v>
      </c>
      <c r="AP182" s="1" t="s">
        <v>0</v>
      </c>
      <c r="AQ182" s="1" t="s">
        <v>0</v>
      </c>
      <c r="AR182" s="1" t="s">
        <v>0</v>
      </c>
      <c r="AS182" s="1" t="s">
        <v>0</v>
      </c>
      <c r="AT182" s="1" t="s">
        <v>0</v>
      </c>
      <c r="AU182" s="1" t="s">
        <v>0</v>
      </c>
      <c r="AV182" s="1" t="s">
        <v>0</v>
      </c>
      <c r="AW182" s="1" t="s">
        <v>0</v>
      </c>
      <c r="AX182" s="1" t="s">
        <v>0</v>
      </c>
      <c r="AY182" s="1" t="s">
        <v>0</v>
      </c>
      <c r="AZ182" s="1" t="s">
        <v>0</v>
      </c>
      <c r="BA182" s="1" t="s">
        <v>0</v>
      </c>
      <c r="BB182" s="1" t="s">
        <v>0</v>
      </c>
      <c r="BC182" s="1" t="s">
        <v>0</v>
      </c>
      <c r="BD182" s="1" t="s">
        <v>0</v>
      </c>
      <c r="BE182" s="1" t="s">
        <v>0</v>
      </c>
      <c r="BF182" s="1" t="s">
        <v>0</v>
      </c>
      <c r="BG182" s="1" t="s">
        <v>0</v>
      </c>
      <c r="BH182" s="1" t="s">
        <v>0</v>
      </c>
      <c r="BI182" s="1" t="s">
        <v>0</v>
      </c>
      <c r="BJ182" s="1" t="s">
        <v>0</v>
      </c>
      <c r="BK182" s="1" t="s">
        <v>0</v>
      </c>
      <c r="BL182" s="1" t="s">
        <v>0</v>
      </c>
      <c r="BM182" s="1" t="s">
        <v>0</v>
      </c>
      <c r="BN182" s="1" t="s">
        <v>0</v>
      </c>
      <c r="BO182" s="1" t="s">
        <v>0</v>
      </c>
      <c r="BP182" s="1" t="s">
        <v>0</v>
      </c>
      <c r="BQ182" s="1" t="s">
        <v>0</v>
      </c>
      <c r="BR182" s="1" t="s">
        <v>0</v>
      </c>
      <c r="BS182" s="1" t="s">
        <v>0</v>
      </c>
      <c r="BT182" s="1" t="s">
        <v>0</v>
      </c>
      <c r="BU182" s="1" t="s">
        <v>0</v>
      </c>
      <c r="BV182" s="1" t="s">
        <v>0</v>
      </c>
      <c r="BW182" s="1" t="s">
        <v>0</v>
      </c>
      <c r="BX182" s="1" t="s">
        <v>0</v>
      </c>
      <c r="BY182" s="1" t="s">
        <v>0</v>
      </c>
      <c r="BZ182" s="1" t="s">
        <v>0</v>
      </c>
      <c r="CA182" s="1" t="s">
        <v>0</v>
      </c>
      <c r="CB182" s="1" t="s">
        <v>0</v>
      </c>
      <c r="CC182" s="1" t="s">
        <v>0</v>
      </c>
      <c r="CD182" s="1" t="s">
        <v>0</v>
      </c>
      <c r="CE182" s="1" t="s">
        <v>0</v>
      </c>
      <c r="CF182" s="1" t="s">
        <v>0</v>
      </c>
      <c r="CG182" s="1" t="s">
        <v>0</v>
      </c>
      <c r="CH182" s="1" t="s">
        <v>0</v>
      </c>
      <c r="CI182" s="1" t="s">
        <v>0</v>
      </c>
      <c r="CJ182" s="1" t="s">
        <v>0</v>
      </c>
      <c r="CK182" s="1" t="s">
        <v>0</v>
      </c>
      <c r="CL182" s="1" t="s">
        <v>0</v>
      </c>
      <c r="CM182" s="1" t="s">
        <v>0</v>
      </c>
      <c r="CN182" s="1" t="s">
        <v>0</v>
      </c>
      <c r="CO182" s="1" t="s">
        <v>0</v>
      </c>
      <c r="CP182" s="1" t="s">
        <v>0</v>
      </c>
      <c r="CQ182" s="1" t="s">
        <v>0</v>
      </c>
      <c r="CR182" s="1" t="s">
        <v>0</v>
      </c>
      <c r="CS182" s="1" t="s">
        <v>0</v>
      </c>
      <c r="CT182" s="1" t="s">
        <v>0</v>
      </c>
      <c r="CU182" s="1" t="s">
        <v>0</v>
      </c>
      <c r="CV182" s="1" t="s">
        <v>0</v>
      </c>
      <c r="CW182" s="1" t="s">
        <v>0</v>
      </c>
      <c r="CX182" s="1" t="s">
        <v>0</v>
      </c>
      <c r="CY182" s="1" t="s">
        <v>0</v>
      </c>
      <c r="CZ182" s="1" t="s">
        <v>0</v>
      </c>
      <c r="DA182" s="1" t="s">
        <v>0</v>
      </c>
      <c r="DB182" s="1" t="s">
        <v>0</v>
      </c>
      <c r="DC182" s="1" t="s">
        <v>0</v>
      </c>
      <c r="DD182" s="1" t="s">
        <v>0</v>
      </c>
      <c r="DE182" s="1" t="s">
        <v>0</v>
      </c>
      <c r="DF182" s="1" t="s">
        <v>0</v>
      </c>
      <c r="DG182" s="1" t="s">
        <v>0</v>
      </c>
      <c r="DH182" s="1" t="s">
        <v>0</v>
      </c>
      <c r="DI182" s="1" t="s">
        <v>0</v>
      </c>
      <c r="DJ182" s="1" t="s">
        <v>0</v>
      </c>
      <c r="DK182" s="1" t="s">
        <v>0</v>
      </c>
      <c r="DL182" s="1" t="s">
        <v>0</v>
      </c>
      <c r="DM182" s="1" t="s">
        <v>0</v>
      </c>
      <c r="DN182" s="1" t="s">
        <v>0</v>
      </c>
      <c r="DO182" s="1" t="s">
        <v>0</v>
      </c>
      <c r="DP182" s="1" t="s">
        <v>0</v>
      </c>
      <c r="DQ182" s="1" t="s">
        <v>0</v>
      </c>
      <c r="DR182" s="1" t="s">
        <v>0</v>
      </c>
      <c r="DS182" s="1" t="s">
        <v>0</v>
      </c>
      <c r="DT182" s="1" t="s">
        <v>0</v>
      </c>
      <c r="DU182" s="1" t="s">
        <v>0</v>
      </c>
      <c r="DV182" s="1" t="s">
        <v>0</v>
      </c>
      <c r="DW182" s="1" t="s">
        <v>0</v>
      </c>
      <c r="DX182" s="1" t="s">
        <v>0</v>
      </c>
      <c r="DY182" s="1" t="s">
        <v>0</v>
      </c>
      <c r="DZ182" s="1" t="s">
        <v>0</v>
      </c>
      <c r="EA182" s="1" t="s">
        <v>0</v>
      </c>
      <c r="EB182" s="1" t="s">
        <v>0</v>
      </c>
      <c r="EC182" s="1" t="s">
        <v>0</v>
      </c>
      <c r="ED182" s="1" t="s">
        <v>0</v>
      </c>
      <c r="EE182" s="1" t="s">
        <v>0</v>
      </c>
      <c r="EF182" s="1" t="s">
        <v>0</v>
      </c>
      <c r="EG182" s="1" t="s">
        <v>0</v>
      </c>
      <c r="EH182" s="1" t="s">
        <v>0</v>
      </c>
      <c r="EI182" s="1" t="s">
        <v>0</v>
      </c>
      <c r="EJ182" s="1" t="s">
        <v>0</v>
      </c>
      <c r="EK182" s="1" t="s">
        <v>0</v>
      </c>
      <c r="EL182" s="1" t="s">
        <v>0</v>
      </c>
      <c r="EM182" s="1" t="s">
        <v>0</v>
      </c>
      <c r="EN182" s="1" t="s">
        <v>0</v>
      </c>
      <c r="EO182" s="1" t="s">
        <v>0</v>
      </c>
      <c r="EP182" s="1" t="s">
        <v>0</v>
      </c>
      <c r="EQ182" s="1" t="s">
        <v>0</v>
      </c>
      <c r="ER182" s="1" t="s">
        <v>0</v>
      </c>
      <c r="ES182" s="1" t="s">
        <v>0</v>
      </c>
      <c r="ET182" s="1" t="s">
        <v>0</v>
      </c>
      <c r="EU182" s="1" t="s">
        <v>0</v>
      </c>
      <c r="EV182" s="1" t="s">
        <v>0</v>
      </c>
      <c r="EW182" s="1" t="s">
        <v>0</v>
      </c>
      <c r="EX182" s="1" t="s">
        <v>0</v>
      </c>
      <c r="EY182" s="1" t="s">
        <v>0</v>
      </c>
      <c r="EZ182" s="1" t="s">
        <v>0</v>
      </c>
      <c r="FA182" s="1" t="s">
        <v>0</v>
      </c>
      <c r="FB182" s="1" t="s">
        <v>0</v>
      </c>
      <c r="FC182" s="1" t="s">
        <v>0</v>
      </c>
      <c r="FD182" s="1" t="s">
        <v>0</v>
      </c>
      <c r="FE182" s="1" t="s">
        <v>0</v>
      </c>
      <c r="FF182" s="1" t="s">
        <v>0</v>
      </c>
      <c r="FG182" s="1" t="s">
        <v>0</v>
      </c>
      <c r="FH182" s="1" t="s">
        <v>0</v>
      </c>
      <c r="FI182" s="1" t="s">
        <v>0</v>
      </c>
      <c r="FJ182" s="1" t="s">
        <v>0</v>
      </c>
      <c r="FK182" s="1" t="s">
        <v>0</v>
      </c>
      <c r="FL182" s="1" t="s">
        <v>0</v>
      </c>
      <c r="FM182" s="1" t="s">
        <v>0</v>
      </c>
      <c r="FN182" s="1" t="s">
        <v>0</v>
      </c>
      <c r="FO182" s="1" t="s">
        <v>0</v>
      </c>
      <c r="FP182" s="1" t="s">
        <v>0</v>
      </c>
      <c r="FQ182" s="1" t="s">
        <v>0</v>
      </c>
      <c r="FR182" s="1" t="s">
        <v>0</v>
      </c>
      <c r="FS182" s="1" t="s">
        <v>0</v>
      </c>
      <c r="FT182" s="1" t="s">
        <v>0</v>
      </c>
      <c r="FU182" s="1" t="s">
        <v>0</v>
      </c>
      <c r="FV182" s="1" t="s">
        <v>0</v>
      </c>
      <c r="FW182" s="1" t="s">
        <v>0</v>
      </c>
      <c r="FX182" s="1" t="s">
        <v>0</v>
      </c>
      <c r="FY182" s="1" t="s">
        <v>0</v>
      </c>
      <c r="FZ182" s="1" t="s">
        <v>0</v>
      </c>
      <c r="GA182" s="1" t="s">
        <v>0</v>
      </c>
      <c r="GB182" s="1" t="s">
        <v>0</v>
      </c>
      <c r="GC182" s="1" t="s">
        <v>0</v>
      </c>
      <c r="GD182" s="1" t="s">
        <v>0</v>
      </c>
      <c r="GE182" s="1" t="s">
        <v>0</v>
      </c>
      <c r="GF182" s="1" t="s">
        <v>0</v>
      </c>
      <c r="GG182" s="1" t="s">
        <v>0</v>
      </c>
      <c r="GH182" s="1" t="s">
        <v>0</v>
      </c>
      <c r="GI182" s="1" t="s">
        <v>0</v>
      </c>
      <c r="GJ182" s="1" t="s">
        <v>0</v>
      </c>
      <c r="GK182" s="1" t="s">
        <v>0</v>
      </c>
      <c r="GL182" s="1" t="s">
        <v>0</v>
      </c>
      <c r="GM182" s="1" t="s">
        <v>0</v>
      </c>
      <c r="GN182" s="1" t="s">
        <v>0</v>
      </c>
      <c r="GO182" s="1" t="s">
        <v>0</v>
      </c>
      <c r="GP182" s="1" t="s">
        <v>0</v>
      </c>
      <c r="GQ182" s="1" t="s">
        <v>0</v>
      </c>
      <c r="GR182" s="1" t="s">
        <v>0</v>
      </c>
      <c r="GS182" s="1" t="s">
        <v>0</v>
      </c>
      <c r="GT182" s="1" t="s">
        <v>0</v>
      </c>
      <c r="GU182" s="1" t="s">
        <v>0</v>
      </c>
      <c r="GV182" s="1" t="s">
        <v>0</v>
      </c>
      <c r="GW182" s="1" t="s">
        <v>0</v>
      </c>
      <c r="GX182" s="1" t="s">
        <v>0</v>
      </c>
      <c r="GY182" s="1" t="s">
        <v>0</v>
      </c>
      <c r="GZ182" s="1" t="s">
        <v>0</v>
      </c>
      <c r="HA182" s="1" t="s">
        <v>0</v>
      </c>
      <c r="HB182" s="1" t="s">
        <v>0</v>
      </c>
      <c r="HC182" s="1" t="s">
        <v>0</v>
      </c>
      <c r="HD182" s="1" t="s">
        <v>0</v>
      </c>
      <c r="HE182" s="1" t="s">
        <v>0</v>
      </c>
      <c r="HF182" s="1" t="s">
        <v>0</v>
      </c>
      <c r="HG182" s="1" t="s">
        <v>0</v>
      </c>
      <c r="HH182" s="1" t="s">
        <v>0</v>
      </c>
      <c r="HI182" s="1" t="s">
        <v>0</v>
      </c>
      <c r="HJ182" s="1" t="s">
        <v>0</v>
      </c>
      <c r="HK182" s="1" t="s">
        <v>0</v>
      </c>
      <c r="HL182" s="1" t="s">
        <v>0</v>
      </c>
      <c r="HM182" s="1" t="s">
        <v>0</v>
      </c>
      <c r="HN182" s="1" t="s">
        <v>0</v>
      </c>
      <c r="HO182" s="1" t="s">
        <v>0</v>
      </c>
      <c r="HP182" s="1" t="s">
        <v>0</v>
      </c>
      <c r="HQ182" s="1" t="s">
        <v>0</v>
      </c>
      <c r="HR182" s="1" t="s">
        <v>0</v>
      </c>
      <c r="HS182" s="1" t="s">
        <v>0</v>
      </c>
      <c r="HT182" s="1" t="s">
        <v>0</v>
      </c>
      <c r="HU182" s="1" t="s">
        <v>0</v>
      </c>
      <c r="HV182" s="1" t="s">
        <v>0</v>
      </c>
      <c r="HW182" s="1" t="s">
        <v>0</v>
      </c>
      <c r="HX182" s="1" t="s">
        <v>0</v>
      </c>
      <c r="HY182" s="1" t="s">
        <v>0</v>
      </c>
      <c r="HZ182" s="1" t="s">
        <v>0</v>
      </c>
      <c r="IA182" s="1" t="s">
        <v>0</v>
      </c>
      <c r="IB182" s="1" t="s">
        <v>0</v>
      </c>
      <c r="IC182" s="1" t="s">
        <v>0</v>
      </c>
      <c r="ID182" s="1" t="s">
        <v>0</v>
      </c>
      <c r="IE182" s="1" t="s">
        <v>0</v>
      </c>
      <c r="IF182" s="1" t="s">
        <v>0</v>
      </c>
      <c r="IG182" s="1" t="s">
        <v>0</v>
      </c>
      <c r="IH182" s="1" t="s">
        <v>0</v>
      </c>
      <c r="II182" s="1" t="s">
        <v>0</v>
      </c>
    </row>
    <row r="183" spans="1:243" x14ac:dyDescent="0.25">
      <c r="A183" s="1" t="s">
        <v>1816</v>
      </c>
      <c r="B183" s="4" t="s">
        <v>820</v>
      </c>
      <c r="C183" s="4" t="s">
        <v>821</v>
      </c>
      <c r="D183" s="1" t="s">
        <v>0</v>
      </c>
      <c r="E183" s="1" t="s">
        <v>0</v>
      </c>
      <c r="F183" s="1" t="s">
        <v>0</v>
      </c>
      <c r="G183" s="1" t="s">
        <v>0</v>
      </c>
      <c r="H183" s="1" t="s">
        <v>0</v>
      </c>
      <c r="I183" s="1" t="s">
        <v>0</v>
      </c>
      <c r="J183" s="1" t="s">
        <v>0</v>
      </c>
      <c r="K183" s="1" t="s">
        <v>0</v>
      </c>
      <c r="L183" s="1" t="s">
        <v>0</v>
      </c>
      <c r="M183" s="1" t="s">
        <v>0</v>
      </c>
      <c r="N183" s="1" t="s">
        <v>0</v>
      </c>
      <c r="O183" s="1" t="s">
        <v>0</v>
      </c>
      <c r="P183" s="1" t="s">
        <v>0</v>
      </c>
      <c r="Q183" s="1" t="s">
        <v>0</v>
      </c>
      <c r="R183" s="1" t="s">
        <v>0</v>
      </c>
      <c r="S183" s="1" t="s">
        <v>0</v>
      </c>
      <c r="T183" s="1" t="s">
        <v>0</v>
      </c>
      <c r="U183" s="1" t="s">
        <v>0</v>
      </c>
      <c r="V183" s="1" t="s">
        <v>0</v>
      </c>
      <c r="W183" s="1" t="s">
        <v>0</v>
      </c>
      <c r="X183" s="1" t="s">
        <v>0</v>
      </c>
      <c r="Y183" s="1" t="s">
        <v>0</v>
      </c>
      <c r="Z183" s="1" t="s">
        <v>0</v>
      </c>
      <c r="AA183" s="1" t="s">
        <v>0</v>
      </c>
      <c r="AB183" s="1" t="s">
        <v>0</v>
      </c>
      <c r="AC183" s="1" t="s">
        <v>0</v>
      </c>
      <c r="AD183" s="1" t="s">
        <v>0</v>
      </c>
      <c r="AE183" s="1" t="s">
        <v>0</v>
      </c>
      <c r="AF183" s="1" t="s">
        <v>0</v>
      </c>
      <c r="AG183" s="1" t="s">
        <v>0</v>
      </c>
      <c r="AH183" s="1" t="s">
        <v>0</v>
      </c>
      <c r="AI183" s="1" t="s">
        <v>0</v>
      </c>
      <c r="AJ183" s="1" t="s">
        <v>0</v>
      </c>
      <c r="AK183" s="1" t="s">
        <v>0</v>
      </c>
      <c r="AL183" s="1" t="s">
        <v>0</v>
      </c>
      <c r="AM183" s="1" t="s">
        <v>0</v>
      </c>
      <c r="AN183" s="1" t="s">
        <v>0</v>
      </c>
      <c r="AO183" s="1" t="s">
        <v>0</v>
      </c>
      <c r="AP183" s="1" t="s">
        <v>0</v>
      </c>
      <c r="AQ183" s="1" t="s">
        <v>0</v>
      </c>
      <c r="AR183" s="1" t="s">
        <v>0</v>
      </c>
      <c r="AS183" s="1" t="s">
        <v>0</v>
      </c>
      <c r="AT183" s="1" t="s">
        <v>0</v>
      </c>
      <c r="AU183" s="1" t="s">
        <v>0</v>
      </c>
      <c r="AV183" s="1" t="s">
        <v>0</v>
      </c>
      <c r="AW183" s="1" t="s">
        <v>0</v>
      </c>
      <c r="AX183" s="1" t="s">
        <v>0</v>
      </c>
      <c r="AY183" s="1" t="s">
        <v>0</v>
      </c>
      <c r="AZ183" s="1" t="s">
        <v>0</v>
      </c>
      <c r="BA183" s="1" t="s">
        <v>0</v>
      </c>
      <c r="BB183" s="1" t="s">
        <v>0</v>
      </c>
      <c r="BC183" s="1" t="s">
        <v>0</v>
      </c>
      <c r="BD183" s="1" t="s">
        <v>0</v>
      </c>
      <c r="BE183" s="1" t="s">
        <v>0</v>
      </c>
      <c r="BF183" s="1" t="s">
        <v>0</v>
      </c>
      <c r="BG183" s="1" t="s">
        <v>0</v>
      </c>
      <c r="BH183" s="1" t="s">
        <v>0</v>
      </c>
      <c r="BI183" s="1" t="s">
        <v>0</v>
      </c>
      <c r="BJ183" s="1" t="s">
        <v>0</v>
      </c>
      <c r="BK183" s="1" t="s">
        <v>0</v>
      </c>
      <c r="BL183" s="1" t="s">
        <v>0</v>
      </c>
      <c r="BM183" s="1" t="s">
        <v>0</v>
      </c>
      <c r="BN183" s="1" t="s">
        <v>0</v>
      </c>
      <c r="BO183" s="1" t="s">
        <v>0</v>
      </c>
      <c r="BP183" s="1" t="s">
        <v>0</v>
      </c>
      <c r="BQ183" s="1" t="s">
        <v>0</v>
      </c>
      <c r="BR183" s="1" t="s">
        <v>0</v>
      </c>
      <c r="BS183" s="1" t="s">
        <v>0</v>
      </c>
      <c r="BT183" s="1" t="s">
        <v>0</v>
      </c>
      <c r="BU183" s="1" t="s">
        <v>0</v>
      </c>
      <c r="BV183" s="1" t="s">
        <v>0</v>
      </c>
      <c r="BW183" s="1" t="s">
        <v>0</v>
      </c>
      <c r="BX183" s="1" t="s">
        <v>0</v>
      </c>
      <c r="BY183" s="1" t="s">
        <v>0</v>
      </c>
      <c r="BZ183" s="1" t="s">
        <v>0</v>
      </c>
      <c r="CA183" s="1" t="s">
        <v>0</v>
      </c>
      <c r="CB183" s="1" t="s">
        <v>0</v>
      </c>
      <c r="CC183" s="1" t="s">
        <v>0</v>
      </c>
      <c r="CD183" s="1" t="s">
        <v>0</v>
      </c>
      <c r="CE183" s="1" t="s">
        <v>0</v>
      </c>
      <c r="CF183" s="1" t="s">
        <v>0</v>
      </c>
      <c r="CG183" s="1" t="s">
        <v>0</v>
      </c>
      <c r="CH183" s="1" t="s">
        <v>0</v>
      </c>
      <c r="CI183" s="1" t="s">
        <v>0</v>
      </c>
      <c r="CJ183" s="1" t="s">
        <v>0</v>
      </c>
      <c r="CK183" s="1" t="s">
        <v>0</v>
      </c>
      <c r="CL183" s="1" t="s">
        <v>0</v>
      </c>
      <c r="CM183" s="1" t="s">
        <v>0</v>
      </c>
      <c r="CN183" s="1" t="s">
        <v>0</v>
      </c>
      <c r="CO183" s="1" t="s">
        <v>0</v>
      </c>
      <c r="CP183" s="1" t="s">
        <v>0</v>
      </c>
      <c r="CQ183" s="1" t="s">
        <v>0</v>
      </c>
      <c r="CR183" s="1" t="s">
        <v>0</v>
      </c>
      <c r="CS183" s="1" t="s">
        <v>0</v>
      </c>
      <c r="CT183" s="1" t="s">
        <v>0</v>
      </c>
      <c r="CU183" s="1" t="s">
        <v>0</v>
      </c>
      <c r="CV183" s="1" t="s">
        <v>0</v>
      </c>
      <c r="CW183" s="1" t="s">
        <v>0</v>
      </c>
      <c r="CX183" s="1" t="s">
        <v>0</v>
      </c>
      <c r="CY183" s="1" t="s">
        <v>0</v>
      </c>
      <c r="CZ183" s="1" t="s">
        <v>0</v>
      </c>
      <c r="DA183" s="1" t="s">
        <v>0</v>
      </c>
      <c r="DB183" s="1" t="s">
        <v>0</v>
      </c>
      <c r="DC183" s="1" t="s">
        <v>0</v>
      </c>
      <c r="DD183" s="1" t="s">
        <v>0</v>
      </c>
      <c r="DE183" s="1" t="s">
        <v>0</v>
      </c>
      <c r="DF183" s="1" t="s">
        <v>0</v>
      </c>
      <c r="DG183" s="1" t="s">
        <v>0</v>
      </c>
      <c r="DH183" s="1" t="s">
        <v>0</v>
      </c>
      <c r="DI183" s="1" t="s">
        <v>0</v>
      </c>
      <c r="DJ183" s="1" t="s">
        <v>0</v>
      </c>
      <c r="DK183" s="1" t="s">
        <v>0</v>
      </c>
      <c r="DL183" s="1" t="s">
        <v>0</v>
      </c>
      <c r="DM183" s="1" t="s">
        <v>0</v>
      </c>
      <c r="DN183" s="1" t="s">
        <v>0</v>
      </c>
      <c r="DO183" s="1" t="s">
        <v>0</v>
      </c>
      <c r="DP183" s="1" t="s">
        <v>0</v>
      </c>
      <c r="DQ183" s="1" t="s">
        <v>0</v>
      </c>
      <c r="DR183" s="1" t="s">
        <v>0</v>
      </c>
      <c r="DS183" s="1" t="s">
        <v>0</v>
      </c>
      <c r="DT183" s="1" t="s">
        <v>0</v>
      </c>
      <c r="DU183" s="1" t="s">
        <v>0</v>
      </c>
      <c r="DV183" s="1" t="s">
        <v>0</v>
      </c>
      <c r="DW183" s="1" t="s">
        <v>0</v>
      </c>
      <c r="DX183" s="1" t="s">
        <v>0</v>
      </c>
      <c r="DY183" s="1" t="s">
        <v>0</v>
      </c>
      <c r="DZ183" s="1" t="s">
        <v>0</v>
      </c>
      <c r="EA183" s="1" t="s">
        <v>0</v>
      </c>
      <c r="EB183" s="1" t="s">
        <v>0</v>
      </c>
      <c r="EC183" s="1" t="s">
        <v>0</v>
      </c>
      <c r="ED183" s="1" t="s">
        <v>0</v>
      </c>
      <c r="EE183" s="1" t="s">
        <v>0</v>
      </c>
      <c r="EF183" s="1" t="s">
        <v>0</v>
      </c>
      <c r="EG183" s="1" t="s">
        <v>0</v>
      </c>
      <c r="EH183" s="1" t="s">
        <v>0</v>
      </c>
      <c r="EI183" s="1" t="s">
        <v>0</v>
      </c>
      <c r="EJ183" s="1" t="s">
        <v>0</v>
      </c>
      <c r="EK183" s="1" t="s">
        <v>0</v>
      </c>
      <c r="EL183" s="1" t="s">
        <v>0</v>
      </c>
      <c r="EM183" s="1" t="s">
        <v>0</v>
      </c>
      <c r="EN183" s="1" t="s">
        <v>0</v>
      </c>
      <c r="EO183" s="1" t="s">
        <v>0</v>
      </c>
      <c r="EP183" s="1" t="s">
        <v>0</v>
      </c>
      <c r="EQ183" s="1" t="s">
        <v>0</v>
      </c>
      <c r="ER183" s="1" t="s">
        <v>0</v>
      </c>
      <c r="ES183" s="1" t="s">
        <v>0</v>
      </c>
      <c r="ET183" s="1" t="s">
        <v>0</v>
      </c>
      <c r="EU183" s="1" t="s">
        <v>0</v>
      </c>
      <c r="EV183" s="1" t="s">
        <v>0</v>
      </c>
      <c r="EW183" s="1" t="s">
        <v>0</v>
      </c>
      <c r="EX183" s="1" t="s">
        <v>0</v>
      </c>
      <c r="EY183" s="1" t="s">
        <v>0</v>
      </c>
      <c r="EZ183" s="1" t="s">
        <v>0</v>
      </c>
      <c r="FA183" s="1" t="s">
        <v>0</v>
      </c>
      <c r="FB183" s="1" t="s">
        <v>0</v>
      </c>
      <c r="FC183" s="1" t="s">
        <v>0</v>
      </c>
      <c r="FD183" s="1" t="s">
        <v>0</v>
      </c>
      <c r="FE183" s="1" t="s">
        <v>0</v>
      </c>
      <c r="FF183" s="1" t="s">
        <v>0</v>
      </c>
      <c r="FG183" s="1" t="s">
        <v>0</v>
      </c>
      <c r="FH183" s="1" t="s">
        <v>0</v>
      </c>
      <c r="FI183" s="1" t="s">
        <v>0</v>
      </c>
      <c r="FJ183" s="1" t="s">
        <v>0</v>
      </c>
      <c r="FK183" s="1" t="s">
        <v>0</v>
      </c>
      <c r="FL183" s="1" t="s">
        <v>0</v>
      </c>
      <c r="FM183" s="1" t="s">
        <v>0</v>
      </c>
      <c r="FN183" s="1" t="s">
        <v>0</v>
      </c>
      <c r="FO183" s="1" t="s">
        <v>0</v>
      </c>
      <c r="FP183" s="1" t="s">
        <v>0</v>
      </c>
      <c r="FQ183" s="1" t="s">
        <v>0</v>
      </c>
      <c r="FR183" s="1" t="s">
        <v>0</v>
      </c>
      <c r="FS183" s="1" t="s">
        <v>0</v>
      </c>
      <c r="FT183" s="1" t="s">
        <v>0</v>
      </c>
      <c r="FU183" s="1" t="s">
        <v>0</v>
      </c>
      <c r="FV183" s="1" t="s">
        <v>0</v>
      </c>
      <c r="FW183" s="1" t="s">
        <v>0</v>
      </c>
      <c r="FX183" s="1" t="s">
        <v>0</v>
      </c>
      <c r="FY183" s="1" t="s">
        <v>0</v>
      </c>
      <c r="FZ183" s="1" t="s">
        <v>0</v>
      </c>
      <c r="GA183" s="1" t="s">
        <v>0</v>
      </c>
      <c r="GB183" s="1" t="s">
        <v>0</v>
      </c>
      <c r="GC183" s="1" t="s">
        <v>0</v>
      </c>
      <c r="GD183" s="1" t="s">
        <v>0</v>
      </c>
      <c r="GE183" s="1" t="s">
        <v>0</v>
      </c>
      <c r="GF183" s="1" t="s">
        <v>0</v>
      </c>
      <c r="GG183" s="1" t="s">
        <v>0</v>
      </c>
      <c r="GH183" s="1" t="s">
        <v>0</v>
      </c>
      <c r="GI183" s="1" t="s">
        <v>0</v>
      </c>
      <c r="GJ183" s="1" t="s">
        <v>0</v>
      </c>
      <c r="GK183" s="1" t="s">
        <v>0</v>
      </c>
      <c r="GL183" s="1" t="s">
        <v>0</v>
      </c>
      <c r="GM183" s="1" t="s">
        <v>0</v>
      </c>
      <c r="GN183" s="1" t="s">
        <v>0</v>
      </c>
      <c r="GO183" s="1" t="s">
        <v>0</v>
      </c>
      <c r="GP183" s="1" t="s">
        <v>0</v>
      </c>
      <c r="GQ183" s="1" t="s">
        <v>0</v>
      </c>
      <c r="GR183" s="1" t="s">
        <v>0</v>
      </c>
      <c r="GS183" s="1" t="s">
        <v>0</v>
      </c>
      <c r="GT183" s="1" t="s">
        <v>0</v>
      </c>
      <c r="GU183" s="1" t="s">
        <v>0</v>
      </c>
      <c r="GV183" s="1" t="s">
        <v>0</v>
      </c>
      <c r="GW183" s="1" t="s">
        <v>0</v>
      </c>
      <c r="GX183" s="1" t="s">
        <v>0</v>
      </c>
      <c r="GY183" s="1" t="s">
        <v>0</v>
      </c>
      <c r="GZ183" s="1" t="s">
        <v>0</v>
      </c>
      <c r="HA183" s="1" t="s">
        <v>0</v>
      </c>
      <c r="HB183" s="1" t="s">
        <v>0</v>
      </c>
      <c r="HC183" s="1" t="s">
        <v>0</v>
      </c>
      <c r="HD183" s="1" t="s">
        <v>0</v>
      </c>
      <c r="HE183" s="1" t="s">
        <v>0</v>
      </c>
      <c r="HF183" s="1" t="s">
        <v>0</v>
      </c>
      <c r="HG183" s="1" t="s">
        <v>0</v>
      </c>
      <c r="HH183" s="1" t="s">
        <v>0</v>
      </c>
      <c r="HI183" s="1" t="s">
        <v>0</v>
      </c>
      <c r="HJ183" s="1" t="s">
        <v>0</v>
      </c>
      <c r="HK183" s="1" t="s">
        <v>0</v>
      </c>
      <c r="HL183" s="1" t="s">
        <v>0</v>
      </c>
      <c r="HM183" s="1" t="s">
        <v>0</v>
      </c>
      <c r="HN183" s="1" t="s">
        <v>0</v>
      </c>
      <c r="HO183" s="1" t="s">
        <v>0</v>
      </c>
      <c r="HP183" s="1" t="s">
        <v>0</v>
      </c>
      <c r="HQ183" s="1" t="s">
        <v>0</v>
      </c>
      <c r="HR183" s="1" t="s">
        <v>0</v>
      </c>
      <c r="HS183" s="1" t="s">
        <v>0</v>
      </c>
      <c r="HT183" s="1" t="s">
        <v>0</v>
      </c>
      <c r="HU183" s="1" t="s">
        <v>0</v>
      </c>
      <c r="HV183" s="1" t="s">
        <v>0</v>
      </c>
      <c r="HW183" s="1" t="s">
        <v>0</v>
      </c>
      <c r="HX183" s="1" t="s">
        <v>0</v>
      </c>
      <c r="HY183" s="1" t="s">
        <v>0</v>
      </c>
      <c r="HZ183" s="1" t="s">
        <v>0</v>
      </c>
      <c r="IA183" s="1" t="s">
        <v>0</v>
      </c>
      <c r="IB183" s="1" t="s">
        <v>0</v>
      </c>
      <c r="IC183" s="1" t="s">
        <v>0</v>
      </c>
      <c r="ID183" s="1" t="s">
        <v>0</v>
      </c>
      <c r="IE183" s="1" t="s">
        <v>0</v>
      </c>
      <c r="IF183" s="1" t="s">
        <v>0</v>
      </c>
      <c r="IG183" s="1" t="s">
        <v>0</v>
      </c>
      <c r="IH183" s="1" t="s">
        <v>0</v>
      </c>
      <c r="II183" s="1" t="s">
        <v>0</v>
      </c>
    </row>
    <row r="184" spans="1:243" x14ac:dyDescent="0.25">
      <c r="A184" s="1" t="s">
        <v>1817</v>
      </c>
      <c r="B184" s="4" t="s">
        <v>823</v>
      </c>
      <c r="C184" s="4" t="s">
        <v>824</v>
      </c>
      <c r="D184" s="1">
        <v>193909.854468662</v>
      </c>
      <c r="E184" s="1">
        <v>175723.27290460499</v>
      </c>
      <c r="F184" s="1">
        <v>193760.32491425899</v>
      </c>
      <c r="G184" s="1">
        <v>190739.06211870501</v>
      </c>
      <c r="H184" s="1">
        <v>189230.35175037701</v>
      </c>
      <c r="I184" s="1">
        <v>211684.15281938901</v>
      </c>
      <c r="J184" s="1">
        <v>228694.90136514601</v>
      </c>
      <c r="K184" s="1">
        <v>200913.924147635</v>
      </c>
      <c r="L184" s="1">
        <v>179168.02141216601</v>
      </c>
      <c r="M184" s="1">
        <v>183663.15730659099</v>
      </c>
      <c r="N184" s="1">
        <v>201615.232578817</v>
      </c>
      <c r="O184" s="1">
        <v>241191.03092661899</v>
      </c>
      <c r="P184" s="1">
        <v>212853.49183581499</v>
      </c>
      <c r="Q184" s="1">
        <v>211131.804173518</v>
      </c>
      <c r="R184" s="1">
        <v>192358.53301379699</v>
      </c>
      <c r="S184" s="1">
        <v>231044.377386785</v>
      </c>
      <c r="T184" s="1">
        <v>250588.019528517</v>
      </c>
      <c r="U184" s="1">
        <v>244542.83410172199</v>
      </c>
      <c r="V184" s="1">
        <v>263513.30149826099</v>
      </c>
      <c r="W184" s="1">
        <v>196359.13136474599</v>
      </c>
      <c r="X184" s="1">
        <v>248818.479976337</v>
      </c>
      <c r="Y184" s="1">
        <v>238385.14717113</v>
      </c>
      <c r="Z184" s="1">
        <v>230283.01028797301</v>
      </c>
      <c r="AA184" s="1">
        <v>222755.620442285</v>
      </c>
      <c r="AB184" s="1">
        <v>196121.48048275401</v>
      </c>
      <c r="AC184" s="1">
        <v>258192.66319118699</v>
      </c>
      <c r="AD184" s="1">
        <v>201635.28521431101</v>
      </c>
      <c r="AE184" s="1">
        <v>221172.680934337</v>
      </c>
      <c r="AF184" s="1">
        <v>262592.94793839799</v>
      </c>
      <c r="AG184" s="1">
        <v>213544.11558652401</v>
      </c>
      <c r="AH184" s="1">
        <v>219712.01616173401</v>
      </c>
      <c r="AI184" s="1">
        <v>215532.52426489399</v>
      </c>
      <c r="AJ184" s="1">
        <v>247448.22837969201</v>
      </c>
      <c r="AK184" s="1">
        <v>248565.945253043</v>
      </c>
      <c r="AL184" s="1">
        <v>232624.247657197</v>
      </c>
      <c r="AM184" s="1">
        <v>209028.68191559199</v>
      </c>
      <c r="AN184" s="1">
        <v>265527.98322726798</v>
      </c>
      <c r="AO184" s="1">
        <v>227771.44874834799</v>
      </c>
      <c r="AP184" s="1">
        <v>215219.35109839099</v>
      </c>
      <c r="AQ184" s="1">
        <v>255900.892076983</v>
      </c>
      <c r="AR184" s="1">
        <v>158301.39633253799</v>
      </c>
      <c r="AS184" s="1">
        <v>171783.75382155299</v>
      </c>
      <c r="AT184" s="1">
        <v>172787.78753087099</v>
      </c>
      <c r="AU184" s="1">
        <v>204503.987004934</v>
      </c>
      <c r="AV184" s="1">
        <v>192069.68895598699</v>
      </c>
      <c r="AW184" s="1">
        <v>170559.76722720001</v>
      </c>
      <c r="AX184" s="1">
        <v>168561.428938853</v>
      </c>
      <c r="AY184" s="1">
        <v>164812.97418623901</v>
      </c>
      <c r="AZ184" s="1">
        <v>182792.45048078199</v>
      </c>
      <c r="BA184" s="1">
        <v>157131.380524326</v>
      </c>
      <c r="BB184" s="1">
        <v>149689.55309734301</v>
      </c>
      <c r="BC184" s="1">
        <v>177744.111337554</v>
      </c>
      <c r="BD184" s="1">
        <v>174125.10314014499</v>
      </c>
      <c r="BE184" s="1">
        <v>159107.54971550501</v>
      </c>
      <c r="BF184" s="1">
        <v>164916.83467345699</v>
      </c>
      <c r="BG184" s="1">
        <v>154917.91233535399</v>
      </c>
      <c r="BH184" s="1">
        <v>141281.04788363801</v>
      </c>
      <c r="BI184" s="1">
        <v>165362.04117881</v>
      </c>
      <c r="BJ184" s="1">
        <v>156653.02314275899</v>
      </c>
      <c r="BK184" s="1">
        <v>159976.57083379501</v>
      </c>
      <c r="BL184" s="1">
        <v>166340.836807994</v>
      </c>
      <c r="BM184" s="1">
        <v>230754.461589296</v>
      </c>
      <c r="BN184" s="1">
        <v>174294.51600135499</v>
      </c>
      <c r="BO184" s="1">
        <v>167193.53512816399</v>
      </c>
      <c r="BP184" s="1">
        <v>168099.85086773199</v>
      </c>
      <c r="BQ184" s="1">
        <v>189754.47446425201</v>
      </c>
      <c r="BR184" s="1">
        <v>169018.64616659001</v>
      </c>
      <c r="BS184" s="1">
        <v>157491.67958704699</v>
      </c>
      <c r="BT184" s="1">
        <v>171533.524539342</v>
      </c>
      <c r="BU184" s="1">
        <v>159439.35450153501</v>
      </c>
      <c r="BV184" s="1">
        <v>190952.47253064299</v>
      </c>
      <c r="BW184" s="1">
        <v>171818.22140913899</v>
      </c>
      <c r="BX184" s="1">
        <v>164895.819507432</v>
      </c>
      <c r="BY184" s="1">
        <v>155003.73321744701</v>
      </c>
      <c r="BZ184" s="1">
        <v>144876.098248422</v>
      </c>
      <c r="CA184" s="1">
        <v>185310.24663856</v>
      </c>
      <c r="CB184" s="1">
        <v>157231.76615259299</v>
      </c>
      <c r="CC184" s="1">
        <v>184022.677682674</v>
      </c>
      <c r="CD184" s="1">
        <v>165644.159186353</v>
      </c>
      <c r="CE184" s="1">
        <v>218439.76691851401</v>
      </c>
      <c r="CF184" s="1">
        <v>150695.86960371901</v>
      </c>
      <c r="CG184" s="1">
        <v>151048.40950322201</v>
      </c>
      <c r="CH184" s="1">
        <v>147626.59294744799</v>
      </c>
      <c r="CI184" s="1">
        <v>174169.39755576701</v>
      </c>
      <c r="CJ184" s="1">
        <v>148820.64433265399</v>
      </c>
      <c r="CK184" s="1">
        <v>152838.770332032</v>
      </c>
      <c r="CL184" s="1">
        <v>132322.50513742401</v>
      </c>
      <c r="CM184" s="1">
        <v>179115.89005780499</v>
      </c>
      <c r="CN184" s="1">
        <v>161890.53574919901</v>
      </c>
      <c r="CO184" s="1">
        <v>148908.50000268401</v>
      </c>
      <c r="CP184" s="1">
        <v>144958.31642846801</v>
      </c>
      <c r="CQ184" s="1">
        <v>168213.302649953</v>
      </c>
      <c r="CR184" s="1">
        <v>134139.07552337501</v>
      </c>
      <c r="CS184" s="1">
        <v>144228.94094772599</v>
      </c>
      <c r="CT184" s="1">
        <v>154292.00633913401</v>
      </c>
      <c r="CU184" s="1">
        <v>156019.39892457801</v>
      </c>
      <c r="CV184" s="1">
        <v>170581.766433635</v>
      </c>
      <c r="CW184" s="1">
        <v>160133.07476521001</v>
      </c>
      <c r="CX184" s="1">
        <v>133526.40098662599</v>
      </c>
      <c r="CY184" s="1">
        <v>133117.69248411799</v>
      </c>
      <c r="CZ184" s="1">
        <v>146494.462085117</v>
      </c>
      <c r="DA184" s="1">
        <v>118656.672032556</v>
      </c>
      <c r="DB184" s="1">
        <v>143877.93585349299</v>
      </c>
      <c r="DC184" s="1">
        <v>158140.021800141</v>
      </c>
      <c r="DD184" s="1">
        <v>146410.49062116299</v>
      </c>
      <c r="DE184" s="1">
        <v>130665.71964139301</v>
      </c>
      <c r="DF184" s="1">
        <v>134420.67924773201</v>
      </c>
      <c r="DG184" s="1">
        <v>145407.44779666801</v>
      </c>
      <c r="DH184" s="1">
        <v>160320.38553061901</v>
      </c>
      <c r="DI184" s="1">
        <v>153361.14018938399</v>
      </c>
      <c r="DJ184" s="1">
        <v>166189.71760868901</v>
      </c>
      <c r="DK184" s="1">
        <v>137584.181718737</v>
      </c>
      <c r="DL184" s="1">
        <v>138785.96241186</v>
      </c>
      <c r="DM184" s="1">
        <v>140146.61731587301</v>
      </c>
      <c r="DN184" s="1">
        <v>145343.17166340101</v>
      </c>
      <c r="DO184" s="1">
        <v>162000.53843012301</v>
      </c>
      <c r="DP184" s="1">
        <v>151603.064635861</v>
      </c>
      <c r="DQ184" s="1">
        <v>210440.549863136</v>
      </c>
      <c r="DR184" s="1">
        <v>145175.392897782</v>
      </c>
      <c r="DS184" s="1">
        <v>173207.74472393401</v>
      </c>
      <c r="DT184" s="1">
        <v>133843.67769352</v>
      </c>
      <c r="DU184" s="1">
        <v>127018.125992115</v>
      </c>
      <c r="DV184" s="1">
        <v>153292.21735146799</v>
      </c>
      <c r="DW184" s="1">
        <v>147685.63966444199</v>
      </c>
      <c r="DX184" s="1">
        <v>164727.23331031299</v>
      </c>
      <c r="DY184" s="1">
        <v>152778.04537431599</v>
      </c>
      <c r="DZ184" s="1">
        <v>151083.87181666601</v>
      </c>
      <c r="EA184" s="1">
        <v>135387.80093573799</v>
      </c>
      <c r="EB184" s="1">
        <v>140525.14041738</v>
      </c>
      <c r="EC184" s="1">
        <v>154330.30994799401</v>
      </c>
      <c r="ED184" s="1">
        <v>166435.100745117</v>
      </c>
      <c r="EE184" s="1">
        <v>193905.70239085701</v>
      </c>
      <c r="EF184" s="1">
        <v>126478.322136416</v>
      </c>
      <c r="EG184" s="1">
        <v>147392.870205844</v>
      </c>
      <c r="EH184" s="1">
        <v>156486.29282137999</v>
      </c>
      <c r="EI184" s="1">
        <v>135336.11244857701</v>
      </c>
      <c r="EJ184" s="1">
        <v>156188.194973884</v>
      </c>
      <c r="EK184" s="1">
        <v>152118.16608411699</v>
      </c>
      <c r="EL184" s="1">
        <v>154030.30278223701</v>
      </c>
      <c r="EM184" s="1">
        <v>170864.291633188</v>
      </c>
      <c r="EN184" s="1">
        <v>168418.09255770099</v>
      </c>
      <c r="EO184" s="1">
        <v>131919.263571408</v>
      </c>
      <c r="EP184" s="1">
        <v>148926.108792396</v>
      </c>
      <c r="EQ184" s="1">
        <v>157571.95029599499</v>
      </c>
      <c r="ER184" s="1">
        <v>139421.22532947201</v>
      </c>
      <c r="ES184" s="1">
        <v>149934.58724589099</v>
      </c>
      <c r="ET184" s="1">
        <v>126180.267582926</v>
      </c>
      <c r="EU184" s="1">
        <v>155412.08834556499</v>
      </c>
      <c r="EV184" s="1">
        <v>172909.04161651799</v>
      </c>
      <c r="EW184" s="1">
        <v>167049.54694199801</v>
      </c>
      <c r="EX184" s="1">
        <v>122860.340177477</v>
      </c>
      <c r="EY184" s="1">
        <v>165830.99124945901</v>
      </c>
      <c r="EZ184" s="1">
        <v>186829.52875150699</v>
      </c>
      <c r="FA184" s="1">
        <v>179011.03895493099</v>
      </c>
      <c r="FB184" s="1">
        <v>136177.725406816</v>
      </c>
      <c r="FC184" s="1">
        <v>165242.82595567999</v>
      </c>
      <c r="FD184" s="1">
        <v>160668.56713196699</v>
      </c>
      <c r="FE184" s="1">
        <v>149921.25915400899</v>
      </c>
      <c r="FF184" s="1">
        <v>134627.15672325701</v>
      </c>
      <c r="FG184" s="1">
        <v>163441.59697038599</v>
      </c>
      <c r="FH184" s="1">
        <v>149303.146519281</v>
      </c>
      <c r="FI184" s="1">
        <v>145417.98877135001</v>
      </c>
      <c r="FJ184" s="1">
        <v>154929.82758082301</v>
      </c>
      <c r="FK184" s="1">
        <v>138602.99686736599</v>
      </c>
      <c r="FL184" s="1">
        <v>143555.125573881</v>
      </c>
      <c r="FM184" s="1">
        <v>139222.60540484299</v>
      </c>
      <c r="FN184" s="1">
        <v>168856.15859298501</v>
      </c>
      <c r="FO184" s="1">
        <v>162231.99451668799</v>
      </c>
      <c r="FP184" s="1">
        <v>141032.03717740101</v>
      </c>
      <c r="FQ184" s="1">
        <v>124282.358793825</v>
      </c>
      <c r="FR184" s="1">
        <v>135230.704403493</v>
      </c>
      <c r="FS184" s="1">
        <v>137566.10676452299</v>
      </c>
      <c r="FT184" s="1">
        <v>159138.84957550801</v>
      </c>
      <c r="FU184" s="1">
        <v>124601.848023955</v>
      </c>
      <c r="FV184" s="1">
        <v>185519.25584361001</v>
      </c>
      <c r="FW184" s="1">
        <v>159374.72448231201</v>
      </c>
      <c r="FX184" s="1">
        <v>120786.28497918999</v>
      </c>
      <c r="FY184" s="1">
        <v>145764.832029274</v>
      </c>
      <c r="FZ184" s="1">
        <v>133205.63448691301</v>
      </c>
      <c r="GA184" s="1">
        <v>148202.27442353399</v>
      </c>
      <c r="GB184" s="1">
        <v>115266.592066991</v>
      </c>
      <c r="GC184" s="1">
        <v>138862.28258057701</v>
      </c>
      <c r="GD184" s="1">
        <v>127979.355005893</v>
      </c>
      <c r="GE184" s="1">
        <v>133744.525463067</v>
      </c>
      <c r="GF184" s="1">
        <v>140878.86432796001</v>
      </c>
      <c r="GG184" s="1">
        <v>153865.63122325399</v>
      </c>
      <c r="GH184" s="1">
        <v>158583.13627365199</v>
      </c>
      <c r="GI184" s="1">
        <v>170533.537904717</v>
      </c>
      <c r="GJ184" s="1">
        <v>148337.11973019299</v>
      </c>
      <c r="GK184" s="1">
        <v>158756.453747922</v>
      </c>
      <c r="GL184" s="1">
        <v>126429.94459492899</v>
      </c>
      <c r="GM184" s="1">
        <v>143614.97947920999</v>
      </c>
      <c r="GN184" s="1">
        <v>151779.96813854901</v>
      </c>
      <c r="GO184" s="1">
        <v>152261.70589971301</v>
      </c>
      <c r="GP184" s="1">
        <v>144157.34281285701</v>
      </c>
      <c r="GQ184" s="1">
        <v>163177.97730542201</v>
      </c>
      <c r="GR184" s="1">
        <v>184144.05488300801</v>
      </c>
      <c r="GS184" s="1">
        <v>153248.92330275301</v>
      </c>
      <c r="GT184" s="1">
        <v>158796.26462936099</v>
      </c>
      <c r="GU184" s="1">
        <v>163710.60924024199</v>
      </c>
      <c r="GV184" s="1">
        <v>153630.795091106</v>
      </c>
      <c r="GW184" s="1">
        <v>168314.39496922601</v>
      </c>
      <c r="GX184" s="1">
        <v>148126.55523235901</v>
      </c>
      <c r="GY184" s="1">
        <v>168647.77296570799</v>
      </c>
      <c r="GZ184" s="1">
        <v>169206.85146763999</v>
      </c>
      <c r="HA184" s="1">
        <v>147471.00878259999</v>
      </c>
      <c r="HB184" s="1">
        <v>128239.902815658</v>
      </c>
      <c r="HC184" s="1">
        <v>147265.682224827</v>
      </c>
      <c r="HD184" s="1">
        <v>143050.51978209399</v>
      </c>
      <c r="HE184" s="1">
        <v>159963.639212076</v>
      </c>
      <c r="HF184" s="1">
        <v>123761.30763527899</v>
      </c>
      <c r="HG184" s="1">
        <v>156156.037382076</v>
      </c>
      <c r="HH184" s="1">
        <v>167089.409555647</v>
      </c>
      <c r="HI184" s="1">
        <v>141433.005043351</v>
      </c>
      <c r="HJ184" s="1">
        <v>145857.65661946699</v>
      </c>
      <c r="HK184" s="1">
        <v>145698.376662772</v>
      </c>
      <c r="HL184" s="1">
        <v>146079.754395358</v>
      </c>
      <c r="HM184" s="1">
        <v>161589.824521134</v>
      </c>
      <c r="HN184" s="1">
        <v>141663.70382928001</v>
      </c>
      <c r="HO184" s="1">
        <v>147147.863716575</v>
      </c>
      <c r="HP184" s="1">
        <v>165820.650326843</v>
      </c>
      <c r="HQ184" s="1">
        <v>130471.46614872001</v>
      </c>
      <c r="HR184" s="1">
        <v>144623.96798931799</v>
      </c>
      <c r="HS184" s="1">
        <v>158115.39953418099</v>
      </c>
      <c r="HT184" s="1">
        <v>159996.66432381101</v>
      </c>
      <c r="HU184" s="1">
        <v>149961.00561579599</v>
      </c>
      <c r="HV184" s="1">
        <v>146451.467290348</v>
      </c>
      <c r="HW184" s="1">
        <v>124042.53840068899</v>
      </c>
      <c r="HX184" s="1">
        <v>149503.629043327</v>
      </c>
      <c r="HY184" s="1">
        <v>157460.50447217899</v>
      </c>
      <c r="HZ184" s="1">
        <v>172702.41330911699</v>
      </c>
      <c r="IA184" s="1">
        <v>168104.373116434</v>
      </c>
      <c r="IB184" s="1">
        <v>138692.603452148</v>
      </c>
      <c r="IC184" s="1">
        <v>133667.51032420399</v>
      </c>
      <c r="ID184" s="1">
        <v>137831.50854828799</v>
      </c>
      <c r="IE184" s="1">
        <v>139336.49510819299</v>
      </c>
      <c r="IF184" s="1">
        <v>129260.686902626</v>
      </c>
      <c r="IG184" s="1">
        <v>144387.02147238201</v>
      </c>
      <c r="IH184" s="1">
        <v>156549.80607991701</v>
      </c>
      <c r="II184" s="1">
        <v>165524.647283125</v>
      </c>
    </row>
    <row r="185" spans="1:243" x14ac:dyDescent="0.25">
      <c r="A185" s="1" t="s">
        <v>1818</v>
      </c>
      <c r="B185" s="4" t="s">
        <v>828</v>
      </c>
      <c r="C185" s="4" t="s">
        <v>829</v>
      </c>
      <c r="D185" s="1" t="s">
        <v>0</v>
      </c>
      <c r="E185" s="1" t="s">
        <v>0</v>
      </c>
      <c r="F185" s="1" t="s">
        <v>0</v>
      </c>
      <c r="G185" s="1" t="s">
        <v>0</v>
      </c>
      <c r="H185" s="1" t="s">
        <v>0</v>
      </c>
      <c r="I185" s="1" t="s">
        <v>0</v>
      </c>
      <c r="J185" s="1" t="s">
        <v>0</v>
      </c>
      <c r="K185" s="1" t="s">
        <v>0</v>
      </c>
      <c r="L185" s="1" t="s">
        <v>0</v>
      </c>
      <c r="M185" s="1" t="s">
        <v>0</v>
      </c>
      <c r="N185" s="1" t="s">
        <v>0</v>
      </c>
      <c r="O185" s="1" t="s">
        <v>0</v>
      </c>
      <c r="P185" s="1" t="s">
        <v>0</v>
      </c>
      <c r="Q185" s="1" t="s">
        <v>0</v>
      </c>
      <c r="R185" s="1" t="s">
        <v>0</v>
      </c>
      <c r="S185" s="1" t="s">
        <v>0</v>
      </c>
      <c r="T185" s="1" t="s">
        <v>0</v>
      </c>
      <c r="U185" s="1" t="s">
        <v>0</v>
      </c>
      <c r="V185" s="1" t="s">
        <v>0</v>
      </c>
      <c r="W185" s="1" t="s">
        <v>0</v>
      </c>
      <c r="X185" s="1" t="s">
        <v>0</v>
      </c>
      <c r="Y185" s="1" t="s">
        <v>0</v>
      </c>
      <c r="Z185" s="1" t="s">
        <v>0</v>
      </c>
      <c r="AA185" s="1" t="s">
        <v>0</v>
      </c>
      <c r="AB185" s="1" t="s">
        <v>0</v>
      </c>
      <c r="AC185" s="1" t="s">
        <v>0</v>
      </c>
      <c r="AD185" s="1" t="s">
        <v>0</v>
      </c>
      <c r="AE185" s="1" t="s">
        <v>0</v>
      </c>
      <c r="AF185" s="1" t="s">
        <v>0</v>
      </c>
      <c r="AG185" s="1" t="s">
        <v>0</v>
      </c>
      <c r="AH185" s="1" t="s">
        <v>0</v>
      </c>
      <c r="AI185" s="1" t="s">
        <v>0</v>
      </c>
      <c r="AJ185" s="1" t="s">
        <v>0</v>
      </c>
      <c r="AK185" s="1" t="s">
        <v>0</v>
      </c>
      <c r="AL185" s="1" t="s">
        <v>0</v>
      </c>
      <c r="AM185" s="1" t="s">
        <v>0</v>
      </c>
      <c r="AN185" s="1" t="s">
        <v>0</v>
      </c>
      <c r="AO185" s="1" t="s">
        <v>0</v>
      </c>
      <c r="AP185" s="1" t="s">
        <v>0</v>
      </c>
      <c r="AQ185" s="1" t="s">
        <v>0</v>
      </c>
      <c r="AR185" s="1" t="s">
        <v>0</v>
      </c>
      <c r="AS185" s="1" t="s">
        <v>0</v>
      </c>
      <c r="AT185" s="1" t="s">
        <v>0</v>
      </c>
      <c r="AU185" s="1" t="s">
        <v>0</v>
      </c>
      <c r="AV185" s="1" t="s">
        <v>0</v>
      </c>
      <c r="AW185" s="1" t="s">
        <v>0</v>
      </c>
      <c r="AX185" s="1" t="s">
        <v>0</v>
      </c>
      <c r="AY185" s="1" t="s">
        <v>0</v>
      </c>
      <c r="AZ185" s="1" t="s">
        <v>0</v>
      </c>
      <c r="BA185" s="1" t="s">
        <v>0</v>
      </c>
      <c r="BB185" s="1" t="s">
        <v>0</v>
      </c>
      <c r="BC185" s="1" t="s">
        <v>0</v>
      </c>
      <c r="BD185" s="1" t="s">
        <v>0</v>
      </c>
      <c r="BE185" s="1" t="s">
        <v>0</v>
      </c>
      <c r="BF185" s="1" t="s">
        <v>0</v>
      </c>
      <c r="BG185" s="1" t="s">
        <v>0</v>
      </c>
      <c r="BH185" s="1" t="s">
        <v>0</v>
      </c>
      <c r="BI185" s="1" t="s">
        <v>0</v>
      </c>
      <c r="BJ185" s="1" t="s">
        <v>0</v>
      </c>
      <c r="BK185" s="1" t="s">
        <v>0</v>
      </c>
      <c r="BL185" s="1" t="s">
        <v>0</v>
      </c>
      <c r="BM185" s="1" t="s">
        <v>0</v>
      </c>
      <c r="BN185" s="1" t="s">
        <v>0</v>
      </c>
      <c r="BO185" s="1" t="s">
        <v>0</v>
      </c>
      <c r="BP185" s="1" t="s">
        <v>0</v>
      </c>
      <c r="BQ185" s="1" t="s">
        <v>0</v>
      </c>
      <c r="BR185" s="1" t="s">
        <v>0</v>
      </c>
      <c r="BS185" s="1" t="s">
        <v>0</v>
      </c>
      <c r="BT185" s="1" t="s">
        <v>0</v>
      </c>
      <c r="BU185" s="1" t="s">
        <v>0</v>
      </c>
      <c r="BV185" s="1" t="s">
        <v>0</v>
      </c>
      <c r="BW185" s="1" t="s">
        <v>0</v>
      </c>
      <c r="BX185" s="1" t="s">
        <v>0</v>
      </c>
      <c r="BY185" s="1" t="s">
        <v>0</v>
      </c>
      <c r="BZ185" s="1" t="s">
        <v>0</v>
      </c>
      <c r="CA185" s="1" t="s">
        <v>0</v>
      </c>
      <c r="CB185" s="1" t="s">
        <v>0</v>
      </c>
      <c r="CC185" s="1" t="s">
        <v>0</v>
      </c>
      <c r="CD185" s="1" t="s">
        <v>0</v>
      </c>
      <c r="CE185" s="1" t="s">
        <v>0</v>
      </c>
      <c r="CF185" s="1" t="s">
        <v>0</v>
      </c>
      <c r="CG185" s="1" t="s">
        <v>0</v>
      </c>
      <c r="CH185" s="1" t="s">
        <v>0</v>
      </c>
      <c r="CI185" s="1" t="s">
        <v>0</v>
      </c>
      <c r="CJ185" s="1" t="s">
        <v>0</v>
      </c>
      <c r="CK185" s="1" t="s">
        <v>0</v>
      </c>
      <c r="CL185" s="1" t="s">
        <v>0</v>
      </c>
      <c r="CM185" s="1" t="s">
        <v>0</v>
      </c>
      <c r="CN185" s="1" t="s">
        <v>0</v>
      </c>
      <c r="CO185" s="1" t="s">
        <v>0</v>
      </c>
      <c r="CP185" s="1" t="s">
        <v>0</v>
      </c>
      <c r="CQ185" s="1" t="s">
        <v>0</v>
      </c>
      <c r="CR185" s="1" t="s">
        <v>0</v>
      </c>
      <c r="CS185" s="1" t="s">
        <v>0</v>
      </c>
      <c r="CT185" s="1" t="s">
        <v>0</v>
      </c>
      <c r="CU185" s="1" t="s">
        <v>0</v>
      </c>
      <c r="CV185" s="1" t="s">
        <v>0</v>
      </c>
      <c r="CW185" s="1" t="s">
        <v>0</v>
      </c>
      <c r="CX185" s="1" t="s">
        <v>0</v>
      </c>
      <c r="CY185" s="1" t="s">
        <v>0</v>
      </c>
      <c r="CZ185" s="1" t="s">
        <v>0</v>
      </c>
      <c r="DA185" s="1" t="s">
        <v>0</v>
      </c>
      <c r="DB185" s="1" t="s">
        <v>0</v>
      </c>
      <c r="DC185" s="1" t="s">
        <v>0</v>
      </c>
      <c r="DD185" s="1" t="s">
        <v>0</v>
      </c>
      <c r="DE185" s="1" t="s">
        <v>0</v>
      </c>
      <c r="DF185" s="1" t="s">
        <v>0</v>
      </c>
      <c r="DG185" s="1" t="s">
        <v>0</v>
      </c>
      <c r="DH185" s="1" t="s">
        <v>0</v>
      </c>
      <c r="DI185" s="1" t="s">
        <v>0</v>
      </c>
      <c r="DJ185" s="1" t="s">
        <v>0</v>
      </c>
      <c r="DK185" s="1" t="s">
        <v>0</v>
      </c>
      <c r="DL185" s="1" t="s">
        <v>0</v>
      </c>
      <c r="DM185" s="1" t="s">
        <v>0</v>
      </c>
      <c r="DN185" s="1" t="s">
        <v>0</v>
      </c>
      <c r="DO185" s="1" t="s">
        <v>0</v>
      </c>
      <c r="DP185" s="1" t="s">
        <v>0</v>
      </c>
      <c r="DQ185" s="1" t="s">
        <v>0</v>
      </c>
      <c r="DR185" s="1" t="s">
        <v>0</v>
      </c>
      <c r="DS185" s="1" t="s">
        <v>0</v>
      </c>
      <c r="DT185" s="1" t="s">
        <v>0</v>
      </c>
      <c r="DU185" s="1" t="s">
        <v>0</v>
      </c>
      <c r="DV185" s="1" t="s">
        <v>0</v>
      </c>
      <c r="DW185" s="1" t="s">
        <v>0</v>
      </c>
      <c r="DX185" s="1" t="s">
        <v>0</v>
      </c>
      <c r="DY185" s="1" t="s">
        <v>0</v>
      </c>
      <c r="DZ185" s="1" t="s">
        <v>0</v>
      </c>
      <c r="EA185" s="1" t="s">
        <v>0</v>
      </c>
      <c r="EB185" s="1" t="s">
        <v>0</v>
      </c>
      <c r="EC185" s="1" t="s">
        <v>0</v>
      </c>
      <c r="ED185" s="1" t="s">
        <v>0</v>
      </c>
      <c r="EE185" s="1" t="s">
        <v>0</v>
      </c>
      <c r="EF185" s="1" t="s">
        <v>0</v>
      </c>
      <c r="EG185" s="1" t="s">
        <v>0</v>
      </c>
      <c r="EH185" s="1" t="s">
        <v>0</v>
      </c>
      <c r="EI185" s="1" t="s">
        <v>0</v>
      </c>
      <c r="EJ185" s="1" t="s">
        <v>0</v>
      </c>
      <c r="EK185" s="1" t="s">
        <v>0</v>
      </c>
      <c r="EL185" s="1" t="s">
        <v>0</v>
      </c>
      <c r="EM185" s="1" t="s">
        <v>0</v>
      </c>
      <c r="EN185" s="1" t="s">
        <v>0</v>
      </c>
      <c r="EO185" s="1" t="s">
        <v>0</v>
      </c>
      <c r="EP185" s="1" t="s">
        <v>0</v>
      </c>
      <c r="EQ185" s="1" t="s">
        <v>0</v>
      </c>
      <c r="ER185" s="1" t="s">
        <v>0</v>
      </c>
      <c r="ES185" s="1" t="s">
        <v>0</v>
      </c>
      <c r="ET185" s="1" t="s">
        <v>0</v>
      </c>
      <c r="EU185" s="1" t="s">
        <v>0</v>
      </c>
      <c r="EV185" s="1" t="s">
        <v>0</v>
      </c>
      <c r="EW185" s="1" t="s">
        <v>0</v>
      </c>
      <c r="EX185" s="1" t="s">
        <v>0</v>
      </c>
      <c r="EY185" s="1" t="s">
        <v>0</v>
      </c>
      <c r="EZ185" s="1" t="s">
        <v>0</v>
      </c>
      <c r="FA185" s="1" t="s">
        <v>0</v>
      </c>
      <c r="FB185" s="1" t="s">
        <v>0</v>
      </c>
      <c r="FC185" s="1" t="s">
        <v>0</v>
      </c>
      <c r="FD185" s="1" t="s">
        <v>0</v>
      </c>
      <c r="FE185" s="1" t="s">
        <v>0</v>
      </c>
      <c r="FF185" s="1" t="s">
        <v>0</v>
      </c>
      <c r="FG185" s="1" t="s">
        <v>0</v>
      </c>
      <c r="FH185" s="1" t="s">
        <v>0</v>
      </c>
      <c r="FI185" s="1" t="s">
        <v>0</v>
      </c>
      <c r="FJ185" s="1" t="s">
        <v>0</v>
      </c>
      <c r="FK185" s="1" t="s">
        <v>0</v>
      </c>
      <c r="FL185" s="1" t="s">
        <v>0</v>
      </c>
      <c r="FM185" s="1" t="s">
        <v>0</v>
      </c>
      <c r="FN185" s="1" t="s">
        <v>0</v>
      </c>
      <c r="FO185" s="1" t="s">
        <v>0</v>
      </c>
      <c r="FP185" s="1" t="s">
        <v>0</v>
      </c>
      <c r="FQ185" s="1" t="s">
        <v>0</v>
      </c>
      <c r="FR185" s="1" t="s">
        <v>0</v>
      </c>
      <c r="FS185" s="1" t="s">
        <v>0</v>
      </c>
      <c r="FT185" s="1" t="s">
        <v>0</v>
      </c>
      <c r="FU185" s="1" t="s">
        <v>0</v>
      </c>
      <c r="FV185" s="1" t="s">
        <v>0</v>
      </c>
      <c r="FW185" s="1" t="s">
        <v>0</v>
      </c>
      <c r="FX185" s="1" t="s">
        <v>0</v>
      </c>
      <c r="FY185" s="1" t="s">
        <v>0</v>
      </c>
      <c r="FZ185" s="1" t="s">
        <v>0</v>
      </c>
      <c r="GA185" s="1" t="s">
        <v>0</v>
      </c>
      <c r="GB185" s="1" t="s">
        <v>0</v>
      </c>
      <c r="GC185" s="1" t="s">
        <v>0</v>
      </c>
      <c r="GD185" s="1" t="s">
        <v>0</v>
      </c>
      <c r="GE185" s="1" t="s">
        <v>0</v>
      </c>
      <c r="GF185" s="1" t="s">
        <v>0</v>
      </c>
      <c r="GG185" s="1" t="s">
        <v>0</v>
      </c>
      <c r="GH185" s="1" t="s">
        <v>0</v>
      </c>
      <c r="GI185" s="1" t="s">
        <v>0</v>
      </c>
      <c r="GJ185" s="1" t="s">
        <v>0</v>
      </c>
      <c r="GK185" s="1" t="s">
        <v>0</v>
      </c>
      <c r="GL185" s="1" t="s">
        <v>0</v>
      </c>
      <c r="GM185" s="1" t="s">
        <v>0</v>
      </c>
      <c r="GN185" s="1" t="s">
        <v>0</v>
      </c>
      <c r="GO185" s="1" t="s">
        <v>0</v>
      </c>
      <c r="GP185" s="1" t="s">
        <v>0</v>
      </c>
      <c r="GQ185" s="1" t="s">
        <v>0</v>
      </c>
      <c r="GR185" s="1" t="s">
        <v>0</v>
      </c>
      <c r="GS185" s="1" t="s">
        <v>0</v>
      </c>
      <c r="GT185" s="1" t="s">
        <v>0</v>
      </c>
      <c r="GU185" s="1" t="s">
        <v>0</v>
      </c>
      <c r="GV185" s="1" t="s">
        <v>0</v>
      </c>
      <c r="GW185" s="1" t="s">
        <v>0</v>
      </c>
      <c r="GX185" s="1" t="s">
        <v>0</v>
      </c>
      <c r="GY185" s="1" t="s">
        <v>0</v>
      </c>
      <c r="GZ185" s="1" t="s">
        <v>0</v>
      </c>
      <c r="HA185" s="1" t="s">
        <v>0</v>
      </c>
      <c r="HB185" s="1" t="s">
        <v>0</v>
      </c>
      <c r="HC185" s="1" t="s">
        <v>0</v>
      </c>
      <c r="HD185" s="1" t="s">
        <v>0</v>
      </c>
      <c r="HE185" s="1" t="s">
        <v>0</v>
      </c>
      <c r="HF185" s="1" t="s">
        <v>0</v>
      </c>
      <c r="HG185" s="1" t="s">
        <v>0</v>
      </c>
      <c r="HH185" s="1" t="s">
        <v>0</v>
      </c>
      <c r="HI185" s="1" t="s">
        <v>0</v>
      </c>
      <c r="HJ185" s="1" t="s">
        <v>0</v>
      </c>
      <c r="HK185" s="1" t="s">
        <v>0</v>
      </c>
      <c r="HL185" s="1" t="s">
        <v>0</v>
      </c>
      <c r="HM185" s="1" t="s">
        <v>0</v>
      </c>
      <c r="HN185" s="1" t="s">
        <v>0</v>
      </c>
      <c r="HO185" s="1" t="s">
        <v>0</v>
      </c>
      <c r="HP185" s="1" t="s">
        <v>0</v>
      </c>
      <c r="HQ185" s="1" t="s">
        <v>0</v>
      </c>
      <c r="HR185" s="1" t="s">
        <v>0</v>
      </c>
      <c r="HS185" s="1" t="s">
        <v>0</v>
      </c>
      <c r="HT185" s="1" t="s">
        <v>0</v>
      </c>
      <c r="HU185" s="1" t="s">
        <v>0</v>
      </c>
      <c r="HV185" s="1" t="s">
        <v>0</v>
      </c>
      <c r="HW185" s="1" t="s">
        <v>0</v>
      </c>
      <c r="HX185" s="1" t="s">
        <v>0</v>
      </c>
      <c r="HY185" s="1" t="s">
        <v>0</v>
      </c>
      <c r="HZ185" s="1" t="s">
        <v>0</v>
      </c>
      <c r="IA185" s="1" t="s">
        <v>0</v>
      </c>
      <c r="IB185" s="1" t="s">
        <v>0</v>
      </c>
      <c r="IC185" s="1" t="s">
        <v>0</v>
      </c>
      <c r="ID185" s="1" t="s">
        <v>0</v>
      </c>
      <c r="IE185" s="1" t="s">
        <v>0</v>
      </c>
      <c r="IF185" s="1" t="s">
        <v>0</v>
      </c>
      <c r="IG185" s="1" t="s">
        <v>0</v>
      </c>
      <c r="IH185" s="1" t="s">
        <v>0</v>
      </c>
      <c r="II185" s="1" t="s">
        <v>0</v>
      </c>
    </row>
    <row r="186" spans="1:243" x14ac:dyDescent="0.25">
      <c r="A186" s="1" t="s">
        <v>1819</v>
      </c>
      <c r="B186" s="4" t="s">
        <v>833</v>
      </c>
      <c r="C186" s="4" t="s">
        <v>834</v>
      </c>
      <c r="D186" s="1" t="s">
        <v>0</v>
      </c>
      <c r="E186" s="1" t="s">
        <v>0</v>
      </c>
      <c r="F186" s="1" t="s">
        <v>0</v>
      </c>
      <c r="G186" s="1" t="s">
        <v>0</v>
      </c>
      <c r="H186" s="1" t="s">
        <v>0</v>
      </c>
      <c r="I186" s="1" t="s">
        <v>0</v>
      </c>
      <c r="J186" s="1" t="s">
        <v>0</v>
      </c>
      <c r="K186" s="1" t="s">
        <v>0</v>
      </c>
      <c r="L186" s="1" t="s">
        <v>0</v>
      </c>
      <c r="M186" s="1" t="s">
        <v>0</v>
      </c>
      <c r="N186" s="1" t="s">
        <v>0</v>
      </c>
      <c r="O186" s="1" t="s">
        <v>0</v>
      </c>
      <c r="P186" s="1" t="s">
        <v>0</v>
      </c>
      <c r="Q186" s="1" t="s">
        <v>0</v>
      </c>
      <c r="R186" s="1" t="s">
        <v>0</v>
      </c>
      <c r="S186" s="1" t="s">
        <v>0</v>
      </c>
      <c r="T186" s="1" t="s">
        <v>0</v>
      </c>
      <c r="U186" s="1" t="s">
        <v>0</v>
      </c>
      <c r="V186" s="1" t="s">
        <v>0</v>
      </c>
      <c r="W186" s="1" t="s">
        <v>0</v>
      </c>
      <c r="X186" s="1" t="s">
        <v>0</v>
      </c>
      <c r="Y186" s="1" t="s">
        <v>0</v>
      </c>
      <c r="Z186" s="1" t="s">
        <v>0</v>
      </c>
      <c r="AA186" s="1" t="s">
        <v>0</v>
      </c>
      <c r="AB186" s="1" t="s">
        <v>0</v>
      </c>
      <c r="AC186" s="1" t="s">
        <v>0</v>
      </c>
      <c r="AD186" s="1" t="s">
        <v>0</v>
      </c>
      <c r="AE186" s="1" t="s">
        <v>0</v>
      </c>
      <c r="AF186" s="1" t="s">
        <v>0</v>
      </c>
      <c r="AG186" s="1" t="s">
        <v>0</v>
      </c>
      <c r="AH186" s="1" t="s">
        <v>0</v>
      </c>
      <c r="AI186" s="1" t="s">
        <v>0</v>
      </c>
      <c r="AJ186" s="1" t="s">
        <v>0</v>
      </c>
      <c r="AK186" s="1" t="s">
        <v>0</v>
      </c>
      <c r="AL186" s="1" t="s">
        <v>0</v>
      </c>
      <c r="AM186" s="1" t="s">
        <v>0</v>
      </c>
      <c r="AN186" s="1" t="s">
        <v>0</v>
      </c>
      <c r="AO186" s="1" t="s">
        <v>0</v>
      </c>
      <c r="AP186" s="1" t="s">
        <v>0</v>
      </c>
      <c r="AQ186" s="1" t="s">
        <v>0</v>
      </c>
      <c r="AR186" s="1" t="s">
        <v>0</v>
      </c>
      <c r="AS186" s="1" t="s">
        <v>0</v>
      </c>
      <c r="AT186" s="1" t="s">
        <v>0</v>
      </c>
      <c r="AU186" s="1" t="s">
        <v>0</v>
      </c>
      <c r="AV186" s="1" t="s">
        <v>0</v>
      </c>
      <c r="AW186" s="1" t="s">
        <v>0</v>
      </c>
      <c r="AX186" s="1" t="s">
        <v>0</v>
      </c>
      <c r="AY186" s="1" t="s">
        <v>0</v>
      </c>
      <c r="AZ186" s="1" t="s">
        <v>0</v>
      </c>
      <c r="BA186" s="1" t="s">
        <v>0</v>
      </c>
      <c r="BB186" s="1" t="s">
        <v>0</v>
      </c>
      <c r="BC186" s="1" t="s">
        <v>0</v>
      </c>
      <c r="BD186" s="1" t="s">
        <v>0</v>
      </c>
      <c r="BE186" s="1" t="s">
        <v>0</v>
      </c>
      <c r="BF186" s="1" t="s">
        <v>0</v>
      </c>
      <c r="BG186" s="1" t="s">
        <v>0</v>
      </c>
      <c r="BH186" s="1" t="s">
        <v>0</v>
      </c>
      <c r="BI186" s="1" t="s">
        <v>0</v>
      </c>
      <c r="BJ186" s="1" t="s">
        <v>0</v>
      </c>
      <c r="BK186" s="1" t="s">
        <v>0</v>
      </c>
      <c r="BL186" s="1" t="s">
        <v>0</v>
      </c>
      <c r="BM186" s="1" t="s">
        <v>0</v>
      </c>
      <c r="BN186" s="1" t="s">
        <v>0</v>
      </c>
      <c r="BO186" s="1" t="s">
        <v>0</v>
      </c>
      <c r="BP186" s="1" t="s">
        <v>0</v>
      </c>
      <c r="BQ186" s="1" t="s">
        <v>0</v>
      </c>
      <c r="BR186" s="1" t="s">
        <v>0</v>
      </c>
      <c r="BS186" s="1" t="s">
        <v>0</v>
      </c>
      <c r="BT186" s="1" t="s">
        <v>0</v>
      </c>
      <c r="BU186" s="1" t="s">
        <v>0</v>
      </c>
      <c r="BV186" s="1" t="s">
        <v>0</v>
      </c>
      <c r="BW186" s="1" t="s">
        <v>0</v>
      </c>
      <c r="BX186" s="1" t="s">
        <v>0</v>
      </c>
      <c r="BY186" s="1" t="s">
        <v>0</v>
      </c>
      <c r="BZ186" s="1" t="s">
        <v>0</v>
      </c>
      <c r="CA186" s="1" t="s">
        <v>0</v>
      </c>
      <c r="CB186" s="1" t="s">
        <v>0</v>
      </c>
      <c r="CC186" s="1" t="s">
        <v>0</v>
      </c>
      <c r="CD186" s="1" t="s">
        <v>0</v>
      </c>
      <c r="CE186" s="1" t="s">
        <v>0</v>
      </c>
      <c r="CF186" s="1" t="s">
        <v>0</v>
      </c>
      <c r="CG186" s="1" t="s">
        <v>0</v>
      </c>
      <c r="CH186" s="1" t="s">
        <v>0</v>
      </c>
      <c r="CI186" s="1" t="s">
        <v>0</v>
      </c>
      <c r="CJ186" s="1" t="s">
        <v>0</v>
      </c>
      <c r="CK186" s="1" t="s">
        <v>0</v>
      </c>
      <c r="CL186" s="1" t="s">
        <v>0</v>
      </c>
      <c r="CM186" s="1" t="s">
        <v>0</v>
      </c>
      <c r="CN186" s="1" t="s">
        <v>0</v>
      </c>
      <c r="CO186" s="1" t="s">
        <v>0</v>
      </c>
      <c r="CP186" s="1" t="s">
        <v>0</v>
      </c>
      <c r="CQ186" s="1" t="s">
        <v>0</v>
      </c>
      <c r="CR186" s="1" t="s">
        <v>0</v>
      </c>
      <c r="CS186" s="1" t="s">
        <v>0</v>
      </c>
      <c r="CT186" s="1" t="s">
        <v>0</v>
      </c>
      <c r="CU186" s="1" t="s">
        <v>0</v>
      </c>
      <c r="CV186" s="1" t="s">
        <v>0</v>
      </c>
      <c r="CW186" s="1" t="s">
        <v>0</v>
      </c>
      <c r="CX186" s="1" t="s">
        <v>0</v>
      </c>
      <c r="CY186" s="1" t="s">
        <v>0</v>
      </c>
      <c r="CZ186" s="1" t="s">
        <v>0</v>
      </c>
      <c r="DA186" s="1" t="s">
        <v>0</v>
      </c>
      <c r="DB186" s="1" t="s">
        <v>0</v>
      </c>
      <c r="DC186" s="1" t="s">
        <v>0</v>
      </c>
      <c r="DD186" s="1" t="s">
        <v>0</v>
      </c>
      <c r="DE186" s="1" t="s">
        <v>0</v>
      </c>
      <c r="DF186" s="1" t="s">
        <v>0</v>
      </c>
      <c r="DG186" s="1" t="s">
        <v>0</v>
      </c>
      <c r="DH186" s="1" t="s">
        <v>0</v>
      </c>
      <c r="DI186" s="1" t="s">
        <v>0</v>
      </c>
      <c r="DJ186" s="1" t="s">
        <v>0</v>
      </c>
      <c r="DK186" s="1" t="s">
        <v>0</v>
      </c>
      <c r="DL186" s="1" t="s">
        <v>0</v>
      </c>
      <c r="DM186" s="1" t="s">
        <v>0</v>
      </c>
      <c r="DN186" s="1" t="s">
        <v>0</v>
      </c>
      <c r="DO186" s="1" t="s">
        <v>0</v>
      </c>
      <c r="DP186" s="1" t="s">
        <v>0</v>
      </c>
      <c r="DQ186" s="1" t="s">
        <v>0</v>
      </c>
      <c r="DR186" s="1" t="s">
        <v>0</v>
      </c>
      <c r="DS186" s="1" t="s">
        <v>0</v>
      </c>
      <c r="DT186" s="1" t="s">
        <v>0</v>
      </c>
      <c r="DU186" s="1" t="s">
        <v>0</v>
      </c>
      <c r="DV186" s="1" t="s">
        <v>0</v>
      </c>
      <c r="DW186" s="1" t="s">
        <v>0</v>
      </c>
      <c r="DX186" s="1" t="s">
        <v>0</v>
      </c>
      <c r="DY186" s="1" t="s">
        <v>0</v>
      </c>
      <c r="DZ186" s="1" t="s">
        <v>0</v>
      </c>
      <c r="EA186" s="1" t="s">
        <v>0</v>
      </c>
      <c r="EB186" s="1" t="s">
        <v>0</v>
      </c>
      <c r="EC186" s="1" t="s">
        <v>0</v>
      </c>
      <c r="ED186" s="1" t="s">
        <v>0</v>
      </c>
      <c r="EE186" s="1" t="s">
        <v>0</v>
      </c>
      <c r="EF186" s="1" t="s">
        <v>0</v>
      </c>
      <c r="EG186" s="1" t="s">
        <v>0</v>
      </c>
      <c r="EH186" s="1" t="s">
        <v>0</v>
      </c>
      <c r="EI186" s="1" t="s">
        <v>0</v>
      </c>
      <c r="EJ186" s="1" t="s">
        <v>0</v>
      </c>
      <c r="EK186" s="1" t="s">
        <v>0</v>
      </c>
      <c r="EL186" s="1" t="s">
        <v>0</v>
      </c>
      <c r="EM186" s="1" t="s">
        <v>0</v>
      </c>
      <c r="EN186" s="1" t="s">
        <v>0</v>
      </c>
      <c r="EO186" s="1" t="s">
        <v>0</v>
      </c>
      <c r="EP186" s="1" t="s">
        <v>0</v>
      </c>
      <c r="EQ186" s="1" t="s">
        <v>0</v>
      </c>
      <c r="ER186" s="1" t="s">
        <v>0</v>
      </c>
      <c r="ES186" s="1" t="s">
        <v>0</v>
      </c>
      <c r="ET186" s="1" t="s">
        <v>0</v>
      </c>
      <c r="EU186" s="1" t="s">
        <v>0</v>
      </c>
      <c r="EV186" s="1" t="s">
        <v>0</v>
      </c>
      <c r="EW186" s="1" t="s">
        <v>0</v>
      </c>
      <c r="EX186" s="1" t="s">
        <v>0</v>
      </c>
      <c r="EY186" s="1" t="s">
        <v>0</v>
      </c>
      <c r="EZ186" s="1" t="s">
        <v>0</v>
      </c>
      <c r="FA186" s="1" t="s">
        <v>0</v>
      </c>
      <c r="FB186" s="1" t="s">
        <v>0</v>
      </c>
      <c r="FC186" s="1" t="s">
        <v>0</v>
      </c>
      <c r="FD186" s="1" t="s">
        <v>0</v>
      </c>
      <c r="FE186" s="1" t="s">
        <v>0</v>
      </c>
      <c r="FF186" s="1" t="s">
        <v>0</v>
      </c>
      <c r="FG186" s="1" t="s">
        <v>0</v>
      </c>
      <c r="FH186" s="1" t="s">
        <v>0</v>
      </c>
      <c r="FI186" s="1" t="s">
        <v>0</v>
      </c>
      <c r="FJ186" s="1" t="s">
        <v>0</v>
      </c>
      <c r="FK186" s="1" t="s">
        <v>0</v>
      </c>
      <c r="FL186" s="1" t="s">
        <v>0</v>
      </c>
      <c r="FM186" s="1" t="s">
        <v>0</v>
      </c>
      <c r="FN186" s="1" t="s">
        <v>0</v>
      </c>
      <c r="FO186" s="1" t="s">
        <v>0</v>
      </c>
      <c r="FP186" s="1" t="s">
        <v>0</v>
      </c>
      <c r="FQ186" s="1" t="s">
        <v>0</v>
      </c>
      <c r="FR186" s="1" t="s">
        <v>0</v>
      </c>
      <c r="FS186" s="1" t="s">
        <v>0</v>
      </c>
      <c r="FT186" s="1" t="s">
        <v>0</v>
      </c>
      <c r="FU186" s="1" t="s">
        <v>0</v>
      </c>
      <c r="FV186" s="1" t="s">
        <v>0</v>
      </c>
      <c r="FW186" s="1" t="s">
        <v>0</v>
      </c>
      <c r="FX186" s="1" t="s">
        <v>0</v>
      </c>
      <c r="FY186" s="1" t="s">
        <v>0</v>
      </c>
      <c r="FZ186" s="1" t="s">
        <v>0</v>
      </c>
      <c r="GA186" s="1" t="s">
        <v>0</v>
      </c>
      <c r="GB186" s="1" t="s">
        <v>0</v>
      </c>
      <c r="GC186" s="1" t="s">
        <v>0</v>
      </c>
      <c r="GD186" s="1" t="s">
        <v>0</v>
      </c>
      <c r="GE186" s="1" t="s">
        <v>0</v>
      </c>
      <c r="GF186" s="1" t="s">
        <v>0</v>
      </c>
      <c r="GG186" s="1" t="s">
        <v>0</v>
      </c>
      <c r="GH186" s="1" t="s">
        <v>0</v>
      </c>
      <c r="GI186" s="1" t="s">
        <v>0</v>
      </c>
      <c r="GJ186" s="1" t="s">
        <v>0</v>
      </c>
      <c r="GK186" s="1" t="s">
        <v>0</v>
      </c>
      <c r="GL186" s="1" t="s">
        <v>0</v>
      </c>
      <c r="GM186" s="1" t="s">
        <v>0</v>
      </c>
      <c r="GN186" s="1" t="s">
        <v>0</v>
      </c>
      <c r="GO186" s="1" t="s">
        <v>0</v>
      </c>
      <c r="GP186" s="1" t="s">
        <v>0</v>
      </c>
      <c r="GQ186" s="1" t="s">
        <v>0</v>
      </c>
      <c r="GR186" s="1" t="s">
        <v>0</v>
      </c>
      <c r="GS186" s="1" t="s">
        <v>0</v>
      </c>
      <c r="GT186" s="1" t="s">
        <v>0</v>
      </c>
      <c r="GU186" s="1" t="s">
        <v>0</v>
      </c>
      <c r="GV186" s="1" t="s">
        <v>0</v>
      </c>
      <c r="GW186" s="1" t="s">
        <v>0</v>
      </c>
      <c r="GX186" s="1" t="s">
        <v>0</v>
      </c>
      <c r="GY186" s="1" t="s">
        <v>0</v>
      </c>
      <c r="GZ186" s="1" t="s">
        <v>0</v>
      </c>
      <c r="HA186" s="1" t="s">
        <v>0</v>
      </c>
      <c r="HB186" s="1" t="s">
        <v>0</v>
      </c>
      <c r="HC186" s="1" t="s">
        <v>0</v>
      </c>
      <c r="HD186" s="1" t="s">
        <v>0</v>
      </c>
      <c r="HE186" s="1" t="s">
        <v>0</v>
      </c>
      <c r="HF186" s="1" t="s">
        <v>0</v>
      </c>
      <c r="HG186" s="1" t="s">
        <v>0</v>
      </c>
      <c r="HH186" s="1" t="s">
        <v>0</v>
      </c>
      <c r="HI186" s="1" t="s">
        <v>0</v>
      </c>
      <c r="HJ186" s="1" t="s">
        <v>0</v>
      </c>
      <c r="HK186" s="1" t="s">
        <v>0</v>
      </c>
      <c r="HL186" s="1" t="s">
        <v>0</v>
      </c>
      <c r="HM186" s="1" t="s">
        <v>0</v>
      </c>
      <c r="HN186" s="1" t="s">
        <v>0</v>
      </c>
      <c r="HO186" s="1" t="s">
        <v>0</v>
      </c>
      <c r="HP186" s="1" t="s">
        <v>0</v>
      </c>
      <c r="HQ186" s="1" t="s">
        <v>0</v>
      </c>
      <c r="HR186" s="1" t="s">
        <v>0</v>
      </c>
      <c r="HS186" s="1" t="s">
        <v>0</v>
      </c>
      <c r="HT186" s="1" t="s">
        <v>0</v>
      </c>
      <c r="HU186" s="1" t="s">
        <v>0</v>
      </c>
      <c r="HV186" s="1" t="s">
        <v>0</v>
      </c>
      <c r="HW186" s="1" t="s">
        <v>0</v>
      </c>
      <c r="HX186" s="1" t="s">
        <v>0</v>
      </c>
      <c r="HY186" s="1" t="s">
        <v>0</v>
      </c>
      <c r="HZ186" s="1" t="s">
        <v>0</v>
      </c>
      <c r="IA186" s="1" t="s">
        <v>0</v>
      </c>
      <c r="IB186" s="1" t="s">
        <v>0</v>
      </c>
      <c r="IC186" s="1" t="s">
        <v>0</v>
      </c>
      <c r="ID186" s="1" t="s">
        <v>0</v>
      </c>
      <c r="IE186" s="1" t="s">
        <v>0</v>
      </c>
      <c r="IF186" s="1" t="s">
        <v>0</v>
      </c>
      <c r="IG186" s="1" t="s">
        <v>0</v>
      </c>
      <c r="IH186" s="1" t="s">
        <v>0</v>
      </c>
      <c r="II186" s="1" t="s">
        <v>0</v>
      </c>
    </row>
    <row r="187" spans="1:243" x14ac:dyDescent="0.25">
      <c r="A187" s="1" t="s">
        <v>1820</v>
      </c>
      <c r="B187" s="4" t="s">
        <v>837</v>
      </c>
      <c r="C187" s="4" t="s">
        <v>0</v>
      </c>
      <c r="D187" s="1">
        <v>690946.20267839194</v>
      </c>
      <c r="E187" s="1">
        <v>605945.27984188905</v>
      </c>
      <c r="F187" s="1">
        <v>660338.72116217099</v>
      </c>
      <c r="G187" s="1">
        <v>571044.58358415298</v>
      </c>
      <c r="H187" s="1">
        <v>879343.14421693201</v>
      </c>
      <c r="I187" s="1">
        <v>689846.757103018</v>
      </c>
      <c r="J187" s="1">
        <v>882945.96146939101</v>
      </c>
      <c r="K187" s="1">
        <v>617212.47034789505</v>
      </c>
      <c r="L187" s="1">
        <v>672051.80716111499</v>
      </c>
      <c r="M187" s="1">
        <v>711825.32896793901</v>
      </c>
      <c r="N187" s="1">
        <v>644426.90799404494</v>
      </c>
      <c r="O187" s="1">
        <v>793801.41595184</v>
      </c>
      <c r="P187" s="1">
        <v>638148.71309997805</v>
      </c>
      <c r="Q187" s="1">
        <v>821355.96726956102</v>
      </c>
      <c r="R187" s="1">
        <v>1003489.14339757</v>
      </c>
      <c r="S187" s="1">
        <v>503885.64221516199</v>
      </c>
      <c r="T187" s="1">
        <v>704930.80544848798</v>
      </c>
      <c r="U187" s="1">
        <v>648030.73197037296</v>
      </c>
      <c r="V187" s="1">
        <v>597994.009150528</v>
      </c>
      <c r="W187" s="1">
        <v>696604.11529440701</v>
      </c>
      <c r="X187" s="1">
        <v>888504.01874224003</v>
      </c>
      <c r="Y187" s="1">
        <v>665954.22105423</v>
      </c>
      <c r="Z187" s="1">
        <v>568811.90185944794</v>
      </c>
      <c r="AA187" s="1">
        <v>792520.72531314602</v>
      </c>
      <c r="AB187" s="1">
        <v>616204.94820888003</v>
      </c>
      <c r="AC187" s="1">
        <v>611214.23798682902</v>
      </c>
      <c r="AD187" s="1">
        <v>654882.20906744199</v>
      </c>
      <c r="AE187" s="1">
        <v>853464.59400912595</v>
      </c>
      <c r="AF187" s="1">
        <v>662985.56828336103</v>
      </c>
      <c r="AG187" s="1">
        <v>1111215.72289393</v>
      </c>
      <c r="AH187" s="1">
        <v>529376.39108561503</v>
      </c>
      <c r="AI187" s="1">
        <v>921208.00109593803</v>
      </c>
      <c r="AJ187" s="1">
        <v>674375.39911752497</v>
      </c>
      <c r="AK187" s="1">
        <v>711993.920709937</v>
      </c>
      <c r="AL187" s="1">
        <v>691194.76082920004</v>
      </c>
      <c r="AM187" s="1">
        <v>521189.37678755401</v>
      </c>
      <c r="AN187" s="1">
        <v>780964.29829012195</v>
      </c>
      <c r="AO187" s="1">
        <v>873071.02738914802</v>
      </c>
      <c r="AP187" s="1">
        <v>673770.46225980995</v>
      </c>
      <c r="AQ187" s="1">
        <v>1016119.19635548</v>
      </c>
      <c r="AR187" s="1">
        <v>605609.15963967401</v>
      </c>
      <c r="AS187" s="1">
        <v>674142.25381452299</v>
      </c>
      <c r="AT187" s="1">
        <v>668058.00087225903</v>
      </c>
      <c r="AU187" s="1">
        <v>1340205.6965618599</v>
      </c>
      <c r="AV187" s="1">
        <v>698834.75620319205</v>
      </c>
      <c r="AW187" s="1">
        <v>576585.49117744295</v>
      </c>
      <c r="AX187" s="1">
        <v>924550.99268390401</v>
      </c>
      <c r="AY187" s="1">
        <v>1282374.06691533</v>
      </c>
      <c r="AZ187" s="1">
        <v>1004854.62044939</v>
      </c>
      <c r="BA187" s="1">
        <v>583508.96250711905</v>
      </c>
      <c r="BB187" s="1">
        <v>668924.69055524794</v>
      </c>
      <c r="BC187" s="1">
        <v>893173.440276657</v>
      </c>
      <c r="BD187" s="1">
        <v>795368.85735455004</v>
      </c>
      <c r="BE187" s="1">
        <v>676907.93283045397</v>
      </c>
      <c r="BF187" s="1">
        <v>826611.38902406802</v>
      </c>
      <c r="BG187" s="1">
        <v>712486.07532457204</v>
      </c>
      <c r="BH187" s="1">
        <v>719499.43860702298</v>
      </c>
      <c r="BI187" s="1">
        <v>694173.65080379299</v>
      </c>
      <c r="BJ187" s="1">
        <v>769312.16519261606</v>
      </c>
      <c r="BK187" s="1">
        <v>813995.24503342004</v>
      </c>
      <c r="BL187" s="1">
        <v>666588.34717938595</v>
      </c>
      <c r="BM187" s="1">
        <v>638895.84652314195</v>
      </c>
      <c r="BN187" s="1">
        <v>888546.64318669296</v>
      </c>
      <c r="BO187" s="1">
        <v>776840.01194284798</v>
      </c>
      <c r="BP187" s="1">
        <v>648974.10641394998</v>
      </c>
      <c r="BQ187" s="1">
        <v>623884.64975115401</v>
      </c>
      <c r="BR187" s="1">
        <v>694890.80555199098</v>
      </c>
      <c r="BS187" s="1">
        <v>559231.09151847998</v>
      </c>
      <c r="BT187" s="1">
        <v>923227.37491779902</v>
      </c>
      <c r="BU187" s="1">
        <v>551028.27995811903</v>
      </c>
      <c r="BV187" s="1">
        <v>463529.94498548203</v>
      </c>
      <c r="BW187" s="1">
        <v>693372.79577720305</v>
      </c>
      <c r="BX187" s="1">
        <v>1004622.33759569</v>
      </c>
      <c r="BY187" s="1">
        <v>589522.07691842096</v>
      </c>
      <c r="BZ187" s="1">
        <v>660579.05846878397</v>
      </c>
      <c r="CA187" s="1">
        <v>700059.28111552994</v>
      </c>
      <c r="CB187" s="1">
        <v>714589.06181472505</v>
      </c>
      <c r="CC187" s="1">
        <v>632792.200220973</v>
      </c>
      <c r="CD187" s="1">
        <v>696765.84091376804</v>
      </c>
      <c r="CE187" s="1">
        <v>591558.22664689296</v>
      </c>
      <c r="CF187" s="1">
        <v>1271822.2928377001</v>
      </c>
      <c r="CG187" s="1">
        <v>656557.67792382801</v>
      </c>
      <c r="CH187" s="1">
        <v>661894.37706102303</v>
      </c>
      <c r="CI187" s="1">
        <v>910375.48249661003</v>
      </c>
      <c r="CJ187" s="1">
        <v>707306.27428559505</v>
      </c>
      <c r="CK187" s="1">
        <v>512826.733830716</v>
      </c>
      <c r="CL187" s="1">
        <v>581224.574427468</v>
      </c>
      <c r="CM187" s="1">
        <v>878446.92034673505</v>
      </c>
      <c r="CN187" s="1">
        <v>634670.68894787901</v>
      </c>
      <c r="CO187" s="1">
        <v>598438.15323159902</v>
      </c>
      <c r="CP187" s="1">
        <v>742401.42540819501</v>
      </c>
      <c r="CQ187" s="1">
        <v>767906.98350911401</v>
      </c>
      <c r="CR187" s="1">
        <v>1084916.0298620299</v>
      </c>
      <c r="CS187" s="1">
        <v>1203653.08510752</v>
      </c>
      <c r="CT187" s="1">
        <v>593627.657372833</v>
      </c>
      <c r="CU187" s="1">
        <v>538967.64967097598</v>
      </c>
      <c r="CV187" s="1">
        <v>622069.74653948704</v>
      </c>
      <c r="CW187" s="1">
        <v>891717.17140133097</v>
      </c>
      <c r="CX187" s="1">
        <v>784200.096634452</v>
      </c>
      <c r="CY187" s="1">
        <v>495617.02171243</v>
      </c>
      <c r="CZ187" s="1">
        <v>629339.24246018403</v>
      </c>
      <c r="DA187" s="1">
        <v>524915.67464564601</v>
      </c>
      <c r="DB187" s="1">
        <v>601197.06498551101</v>
      </c>
      <c r="DC187" s="1">
        <v>737041.848548854</v>
      </c>
      <c r="DD187" s="1">
        <v>1023454.2587677001</v>
      </c>
      <c r="DE187" s="1">
        <v>766897.79310150596</v>
      </c>
      <c r="DF187" s="1">
        <v>463678.716005355</v>
      </c>
      <c r="DG187" s="1">
        <v>648660.52831145294</v>
      </c>
      <c r="DH187" s="1">
        <v>617154.48964361497</v>
      </c>
      <c r="DI187" s="1">
        <v>644946.89813238895</v>
      </c>
      <c r="DJ187" s="1">
        <v>920029.27222185198</v>
      </c>
      <c r="DK187" s="1">
        <v>590176.14794861199</v>
      </c>
      <c r="DL187" s="1">
        <v>596835.40921086702</v>
      </c>
      <c r="DM187" s="1">
        <v>464936.45493250102</v>
      </c>
      <c r="DN187" s="1">
        <v>902947.97825230204</v>
      </c>
      <c r="DO187" s="1">
        <v>577875.52495836699</v>
      </c>
      <c r="DP187" s="1">
        <v>589259.42403713195</v>
      </c>
      <c r="DQ187" s="1">
        <v>770555.33110563795</v>
      </c>
      <c r="DR187" s="1">
        <v>722538.92523249495</v>
      </c>
      <c r="DS187" s="1">
        <v>1464480.7538672299</v>
      </c>
      <c r="DT187" s="1">
        <v>467568.63290504803</v>
      </c>
      <c r="DU187" s="1">
        <v>782256.21853672597</v>
      </c>
      <c r="DV187" s="1">
        <v>645353.26017080096</v>
      </c>
      <c r="DW187" s="1">
        <v>647846.15590932802</v>
      </c>
      <c r="DX187" s="1">
        <v>555829.57376970397</v>
      </c>
      <c r="DY187" s="1">
        <v>737138.13973040006</v>
      </c>
      <c r="DZ187" s="1">
        <v>712738.13301787397</v>
      </c>
      <c r="EA187" s="1">
        <v>623204.59469484596</v>
      </c>
      <c r="EB187" s="1">
        <v>624371.18110407901</v>
      </c>
      <c r="EC187" s="1">
        <v>676502.57164529501</v>
      </c>
      <c r="ED187" s="1">
        <v>947943.83831508097</v>
      </c>
      <c r="EE187" s="1">
        <v>714609.22758434794</v>
      </c>
      <c r="EF187" s="1">
        <v>635601.51309326501</v>
      </c>
      <c r="EG187" s="1">
        <v>700179.44054332795</v>
      </c>
      <c r="EH187" s="1">
        <v>474533.071808537</v>
      </c>
      <c r="EI187" s="1">
        <v>930099.66287173005</v>
      </c>
      <c r="EJ187" s="1">
        <v>564784.76219278795</v>
      </c>
      <c r="EK187" s="1">
        <v>486626.970856425</v>
      </c>
      <c r="EL187" s="1">
        <v>691453.64212059905</v>
      </c>
      <c r="EM187" s="1">
        <v>640155.34025448503</v>
      </c>
      <c r="EN187" s="1">
        <v>816698.50412675703</v>
      </c>
      <c r="EO187" s="1">
        <v>503179.59667675901</v>
      </c>
      <c r="EP187" s="1">
        <v>610879.608591386</v>
      </c>
      <c r="EQ187" s="1">
        <v>697454.18367588101</v>
      </c>
      <c r="ER187" s="1">
        <v>710443.59225298802</v>
      </c>
      <c r="ES187" s="1">
        <v>725236.15070278104</v>
      </c>
      <c r="ET187" s="1">
        <v>792568.587717038</v>
      </c>
      <c r="EU187" s="1">
        <v>699534.26333334099</v>
      </c>
      <c r="EV187" s="1">
        <v>610378.94370117201</v>
      </c>
      <c r="EW187" s="1">
        <v>685430.03652125597</v>
      </c>
      <c r="EX187" s="1">
        <v>641022.97683327098</v>
      </c>
      <c r="EY187" s="1">
        <v>670066.69405179704</v>
      </c>
      <c r="EZ187" s="1">
        <v>850006.16854421503</v>
      </c>
      <c r="FA187" s="1">
        <v>688462.60194201302</v>
      </c>
      <c r="FB187" s="1">
        <v>459414.34074016602</v>
      </c>
      <c r="FC187" s="1">
        <v>594857.60892805504</v>
      </c>
      <c r="FD187" s="1">
        <v>688321.94839441695</v>
      </c>
      <c r="FE187" s="1">
        <v>652707.65376222902</v>
      </c>
      <c r="FF187" s="1">
        <v>447753.36521754501</v>
      </c>
      <c r="FG187" s="1">
        <v>443036.17126152699</v>
      </c>
      <c r="FH187" s="1">
        <v>773975.62044355297</v>
      </c>
      <c r="FI187" s="1">
        <v>805749.60345600406</v>
      </c>
      <c r="FJ187" s="1">
        <v>636113.15967573202</v>
      </c>
      <c r="FK187" s="1">
        <v>614525.73437185504</v>
      </c>
      <c r="FL187" s="1">
        <v>732644.00458952098</v>
      </c>
      <c r="FM187" s="1">
        <v>723178.35156507103</v>
      </c>
      <c r="FN187" s="1">
        <v>605718.02436284802</v>
      </c>
      <c r="FO187" s="1">
        <v>804268.47138369596</v>
      </c>
      <c r="FP187" s="1">
        <v>761575.82058900502</v>
      </c>
      <c r="FQ187" s="1">
        <v>609328.83530417096</v>
      </c>
      <c r="FR187" s="1">
        <v>677451.92465309496</v>
      </c>
      <c r="FS187" s="1">
        <v>749899.16383022605</v>
      </c>
      <c r="FT187" s="1">
        <v>673946.46843075601</v>
      </c>
      <c r="FU187" s="1">
        <v>630140.24112714501</v>
      </c>
      <c r="FV187" s="1">
        <v>1040476.1752184</v>
      </c>
      <c r="FW187" s="1">
        <v>609692.10002618795</v>
      </c>
      <c r="FX187" s="1">
        <v>665043.43224768306</v>
      </c>
      <c r="FY187" s="1">
        <v>761548.32719829399</v>
      </c>
      <c r="FZ187" s="1">
        <v>524085.87150787102</v>
      </c>
      <c r="GA187" s="1">
        <v>861962.57997405005</v>
      </c>
      <c r="GB187" s="1">
        <v>718144.02087204799</v>
      </c>
      <c r="GC187" s="1">
        <v>792626.69321612502</v>
      </c>
      <c r="GD187" s="1">
        <v>870029.99653253402</v>
      </c>
      <c r="GE187" s="1">
        <v>597581.92886693706</v>
      </c>
      <c r="GF187" s="1">
        <v>641695.40772468306</v>
      </c>
      <c r="GG187" s="1">
        <v>761361.88151169696</v>
      </c>
      <c r="GH187" s="1">
        <v>701013.20067187503</v>
      </c>
      <c r="GI187" s="1">
        <v>804949.21607569896</v>
      </c>
      <c r="GJ187" s="1">
        <v>825996.52621286002</v>
      </c>
      <c r="GK187" s="1">
        <v>893201.92809684598</v>
      </c>
      <c r="GL187" s="1">
        <v>692890.369439548</v>
      </c>
      <c r="GM187" s="1">
        <v>965243.56232590601</v>
      </c>
      <c r="GN187" s="1">
        <v>723295.20728470699</v>
      </c>
      <c r="GO187" s="1">
        <v>592143.05224498396</v>
      </c>
      <c r="GP187" s="1">
        <v>700687.38863365003</v>
      </c>
      <c r="GQ187" s="1">
        <v>974762.750792115</v>
      </c>
      <c r="GR187" s="1">
        <v>798687.87678508204</v>
      </c>
      <c r="GS187" s="1">
        <v>743254.68124687904</v>
      </c>
      <c r="GT187" s="1">
        <v>609862.90889715299</v>
      </c>
      <c r="GU187" s="1">
        <v>813805.02162541298</v>
      </c>
      <c r="GV187" s="1">
        <v>820312.54209378303</v>
      </c>
      <c r="GW187" s="1">
        <v>902886.30087872199</v>
      </c>
      <c r="GX187" s="1">
        <v>543734.26584652497</v>
      </c>
      <c r="GY187" s="1">
        <v>1096501.2226974899</v>
      </c>
      <c r="GZ187" s="1">
        <v>551083.95376663201</v>
      </c>
      <c r="HA187" s="1">
        <v>656661.80928964599</v>
      </c>
      <c r="HB187" s="1">
        <v>788728.40685506002</v>
      </c>
      <c r="HC187" s="1">
        <v>569050.65564035601</v>
      </c>
      <c r="HD187" s="1">
        <v>679000.02101100597</v>
      </c>
      <c r="HE187" s="1">
        <v>688133.08390917501</v>
      </c>
      <c r="HF187" s="1">
        <v>523866.64829486603</v>
      </c>
      <c r="HG187" s="1">
        <v>609784.271119738</v>
      </c>
      <c r="HH187" s="1">
        <v>709360.04424280301</v>
      </c>
      <c r="HI187" s="1">
        <v>845114.72787805705</v>
      </c>
      <c r="HJ187" s="1">
        <v>570467.91751114896</v>
      </c>
      <c r="HK187" s="1">
        <v>629378.64257611905</v>
      </c>
      <c r="HL187" s="1">
        <v>638078.29201970401</v>
      </c>
      <c r="HM187" s="1">
        <v>544466.73988490005</v>
      </c>
      <c r="HN187" s="1">
        <v>612080.63445147499</v>
      </c>
      <c r="HO187" s="1">
        <v>687620.85512357904</v>
      </c>
      <c r="HP187" s="1">
        <v>503203.20747077401</v>
      </c>
      <c r="HQ187" s="1">
        <v>642872.29814770597</v>
      </c>
      <c r="HR187" s="1">
        <v>520080.22394182801</v>
      </c>
      <c r="HS187" s="1">
        <v>585758.31247588398</v>
      </c>
      <c r="HT187" s="1">
        <v>739243.93956959597</v>
      </c>
      <c r="HU187" s="1">
        <v>560245.92254917498</v>
      </c>
      <c r="HV187" s="1">
        <v>560568.06118161103</v>
      </c>
      <c r="HW187" s="1">
        <v>637777.71511383494</v>
      </c>
      <c r="HX187" s="1">
        <v>534946.79809317505</v>
      </c>
      <c r="HY187" s="1">
        <v>627314.77753367205</v>
      </c>
      <c r="HZ187" s="1">
        <v>559787.485379291</v>
      </c>
      <c r="IA187" s="1">
        <v>681012.52584868704</v>
      </c>
      <c r="IB187" s="1">
        <v>799942.99733707705</v>
      </c>
      <c r="IC187" s="1">
        <v>461245.44274586003</v>
      </c>
      <c r="ID187" s="1">
        <v>509719.19686049502</v>
      </c>
      <c r="IE187" s="1">
        <v>490061.90639550501</v>
      </c>
      <c r="IF187" s="1">
        <v>716557.84869214997</v>
      </c>
      <c r="IG187" s="1">
        <v>605422.95584763796</v>
      </c>
      <c r="IH187" s="1">
        <v>454830.45491546602</v>
      </c>
      <c r="II187" s="1">
        <v>817678.89216661605</v>
      </c>
    </row>
    <row r="188" spans="1:243" x14ac:dyDescent="0.25">
      <c r="A188" s="1" t="s">
        <v>1821</v>
      </c>
      <c r="B188" s="4" t="s">
        <v>840</v>
      </c>
      <c r="C188" s="4" t="s">
        <v>0</v>
      </c>
      <c r="D188" s="1" t="s">
        <v>0</v>
      </c>
      <c r="E188" s="1" t="s">
        <v>0</v>
      </c>
      <c r="F188" s="1" t="s">
        <v>0</v>
      </c>
      <c r="G188" s="1" t="s">
        <v>0</v>
      </c>
      <c r="H188" s="1" t="s">
        <v>0</v>
      </c>
      <c r="I188" s="1" t="s">
        <v>0</v>
      </c>
      <c r="J188" s="1" t="s">
        <v>0</v>
      </c>
      <c r="K188" s="1" t="s">
        <v>0</v>
      </c>
      <c r="L188" s="1" t="s">
        <v>0</v>
      </c>
      <c r="M188" s="1" t="s">
        <v>0</v>
      </c>
      <c r="N188" s="1" t="s">
        <v>0</v>
      </c>
      <c r="O188" s="1" t="s">
        <v>0</v>
      </c>
      <c r="P188" s="1" t="s">
        <v>0</v>
      </c>
      <c r="Q188" s="1" t="s">
        <v>0</v>
      </c>
      <c r="R188" s="1" t="s">
        <v>0</v>
      </c>
      <c r="S188" s="1" t="s">
        <v>0</v>
      </c>
      <c r="T188" s="1" t="s">
        <v>0</v>
      </c>
      <c r="U188" s="1" t="s">
        <v>0</v>
      </c>
      <c r="V188" s="1" t="s">
        <v>0</v>
      </c>
      <c r="W188" s="1" t="s">
        <v>0</v>
      </c>
      <c r="X188" s="1" t="s">
        <v>0</v>
      </c>
      <c r="Y188" s="1" t="s">
        <v>0</v>
      </c>
      <c r="Z188" s="1" t="s">
        <v>0</v>
      </c>
      <c r="AA188" s="1" t="s">
        <v>0</v>
      </c>
      <c r="AB188" s="1" t="s">
        <v>0</v>
      </c>
      <c r="AC188" s="1" t="s">
        <v>0</v>
      </c>
      <c r="AD188" s="1" t="s">
        <v>0</v>
      </c>
      <c r="AE188" s="1" t="s">
        <v>0</v>
      </c>
      <c r="AF188" s="1" t="s">
        <v>0</v>
      </c>
      <c r="AG188" s="1" t="s">
        <v>0</v>
      </c>
      <c r="AH188" s="1" t="s">
        <v>0</v>
      </c>
      <c r="AI188" s="1" t="s">
        <v>0</v>
      </c>
      <c r="AJ188" s="1" t="s">
        <v>0</v>
      </c>
      <c r="AK188" s="1" t="s">
        <v>0</v>
      </c>
      <c r="AL188" s="1" t="s">
        <v>0</v>
      </c>
      <c r="AM188" s="1" t="s">
        <v>0</v>
      </c>
      <c r="AN188" s="1" t="s">
        <v>0</v>
      </c>
      <c r="AO188" s="1" t="s">
        <v>0</v>
      </c>
      <c r="AP188" s="1" t="s">
        <v>0</v>
      </c>
      <c r="AQ188" s="1" t="s">
        <v>0</v>
      </c>
      <c r="AR188" s="1" t="s">
        <v>0</v>
      </c>
      <c r="AS188" s="1" t="s">
        <v>0</v>
      </c>
      <c r="AT188" s="1" t="s">
        <v>0</v>
      </c>
      <c r="AU188" s="1" t="s">
        <v>0</v>
      </c>
      <c r="AV188" s="1" t="s">
        <v>0</v>
      </c>
      <c r="AW188" s="1" t="s">
        <v>0</v>
      </c>
      <c r="AX188" s="1" t="s">
        <v>0</v>
      </c>
      <c r="AY188" s="1" t="s">
        <v>0</v>
      </c>
      <c r="AZ188" s="1" t="s">
        <v>0</v>
      </c>
      <c r="BA188" s="1" t="s">
        <v>0</v>
      </c>
      <c r="BB188" s="1" t="s">
        <v>0</v>
      </c>
      <c r="BC188" s="1" t="s">
        <v>0</v>
      </c>
      <c r="BD188" s="1" t="s">
        <v>0</v>
      </c>
      <c r="BE188" s="1" t="s">
        <v>0</v>
      </c>
      <c r="BF188" s="1" t="s">
        <v>0</v>
      </c>
      <c r="BG188" s="1" t="s">
        <v>0</v>
      </c>
      <c r="BH188" s="1" t="s">
        <v>0</v>
      </c>
      <c r="BI188" s="1" t="s">
        <v>0</v>
      </c>
      <c r="BJ188" s="1" t="s">
        <v>0</v>
      </c>
      <c r="BK188" s="1" t="s">
        <v>0</v>
      </c>
      <c r="BL188" s="1" t="s">
        <v>0</v>
      </c>
      <c r="BM188" s="1" t="s">
        <v>0</v>
      </c>
      <c r="BN188" s="1" t="s">
        <v>0</v>
      </c>
      <c r="BO188" s="1" t="s">
        <v>0</v>
      </c>
      <c r="BP188" s="1" t="s">
        <v>0</v>
      </c>
      <c r="BQ188" s="1" t="s">
        <v>0</v>
      </c>
      <c r="BR188" s="1" t="s">
        <v>0</v>
      </c>
      <c r="BS188" s="1" t="s">
        <v>0</v>
      </c>
      <c r="BT188" s="1" t="s">
        <v>0</v>
      </c>
      <c r="BU188" s="1" t="s">
        <v>0</v>
      </c>
      <c r="BV188" s="1" t="s">
        <v>0</v>
      </c>
      <c r="BW188" s="1" t="s">
        <v>0</v>
      </c>
      <c r="BX188" s="1" t="s">
        <v>0</v>
      </c>
      <c r="BY188" s="1" t="s">
        <v>0</v>
      </c>
      <c r="BZ188" s="1" t="s">
        <v>0</v>
      </c>
      <c r="CA188" s="1" t="s">
        <v>0</v>
      </c>
      <c r="CB188" s="1" t="s">
        <v>0</v>
      </c>
      <c r="CC188" s="1" t="s">
        <v>0</v>
      </c>
      <c r="CD188" s="1" t="s">
        <v>0</v>
      </c>
      <c r="CE188" s="1" t="s">
        <v>0</v>
      </c>
      <c r="CF188" s="1" t="s">
        <v>0</v>
      </c>
      <c r="CG188" s="1" t="s">
        <v>0</v>
      </c>
      <c r="CH188" s="1" t="s">
        <v>0</v>
      </c>
      <c r="CI188" s="1" t="s">
        <v>0</v>
      </c>
      <c r="CJ188" s="1" t="s">
        <v>0</v>
      </c>
      <c r="CK188" s="1" t="s">
        <v>0</v>
      </c>
      <c r="CL188" s="1" t="s">
        <v>0</v>
      </c>
      <c r="CM188" s="1" t="s">
        <v>0</v>
      </c>
      <c r="CN188" s="1" t="s">
        <v>0</v>
      </c>
      <c r="CO188" s="1" t="s">
        <v>0</v>
      </c>
      <c r="CP188" s="1" t="s">
        <v>0</v>
      </c>
      <c r="CQ188" s="1" t="s">
        <v>0</v>
      </c>
      <c r="CR188" s="1" t="s">
        <v>0</v>
      </c>
      <c r="CS188" s="1" t="s">
        <v>0</v>
      </c>
      <c r="CT188" s="1" t="s">
        <v>0</v>
      </c>
      <c r="CU188" s="1" t="s">
        <v>0</v>
      </c>
      <c r="CV188" s="1" t="s">
        <v>0</v>
      </c>
      <c r="CW188" s="1" t="s">
        <v>0</v>
      </c>
      <c r="CX188" s="1" t="s">
        <v>0</v>
      </c>
      <c r="CY188" s="1" t="s">
        <v>0</v>
      </c>
      <c r="CZ188" s="1" t="s">
        <v>0</v>
      </c>
      <c r="DA188" s="1" t="s">
        <v>0</v>
      </c>
      <c r="DB188" s="1" t="s">
        <v>0</v>
      </c>
      <c r="DC188" s="1" t="s">
        <v>0</v>
      </c>
      <c r="DD188" s="1" t="s">
        <v>0</v>
      </c>
      <c r="DE188" s="1" t="s">
        <v>0</v>
      </c>
      <c r="DF188" s="1" t="s">
        <v>0</v>
      </c>
      <c r="DG188" s="1" t="s">
        <v>0</v>
      </c>
      <c r="DH188" s="1" t="s">
        <v>0</v>
      </c>
      <c r="DI188" s="1" t="s">
        <v>0</v>
      </c>
      <c r="DJ188" s="1" t="s">
        <v>0</v>
      </c>
      <c r="DK188" s="1" t="s">
        <v>0</v>
      </c>
      <c r="DL188" s="1" t="s">
        <v>0</v>
      </c>
      <c r="DM188" s="1" t="s">
        <v>0</v>
      </c>
      <c r="DN188" s="1" t="s">
        <v>0</v>
      </c>
      <c r="DO188" s="1" t="s">
        <v>0</v>
      </c>
      <c r="DP188" s="1" t="s">
        <v>0</v>
      </c>
      <c r="DQ188" s="1" t="s">
        <v>0</v>
      </c>
      <c r="DR188" s="1" t="s">
        <v>0</v>
      </c>
      <c r="DS188" s="1" t="s">
        <v>0</v>
      </c>
      <c r="DT188" s="1" t="s">
        <v>0</v>
      </c>
      <c r="DU188" s="1" t="s">
        <v>0</v>
      </c>
      <c r="DV188" s="1" t="s">
        <v>0</v>
      </c>
      <c r="DW188" s="1" t="s">
        <v>0</v>
      </c>
      <c r="DX188" s="1" t="s">
        <v>0</v>
      </c>
      <c r="DY188" s="1" t="s">
        <v>0</v>
      </c>
      <c r="DZ188" s="1" t="s">
        <v>0</v>
      </c>
      <c r="EA188" s="1" t="s">
        <v>0</v>
      </c>
      <c r="EB188" s="1" t="s">
        <v>0</v>
      </c>
      <c r="EC188" s="1" t="s">
        <v>0</v>
      </c>
      <c r="ED188" s="1" t="s">
        <v>0</v>
      </c>
      <c r="EE188" s="1" t="s">
        <v>0</v>
      </c>
      <c r="EF188" s="1" t="s">
        <v>0</v>
      </c>
      <c r="EG188" s="1" t="s">
        <v>0</v>
      </c>
      <c r="EH188" s="1" t="s">
        <v>0</v>
      </c>
      <c r="EI188" s="1" t="s">
        <v>0</v>
      </c>
      <c r="EJ188" s="1" t="s">
        <v>0</v>
      </c>
      <c r="EK188" s="1" t="s">
        <v>0</v>
      </c>
      <c r="EL188" s="1" t="s">
        <v>0</v>
      </c>
      <c r="EM188" s="1" t="s">
        <v>0</v>
      </c>
      <c r="EN188" s="1" t="s">
        <v>0</v>
      </c>
      <c r="EO188" s="1" t="s">
        <v>0</v>
      </c>
      <c r="EP188" s="1" t="s">
        <v>0</v>
      </c>
      <c r="EQ188" s="1" t="s">
        <v>0</v>
      </c>
      <c r="ER188" s="1" t="s">
        <v>0</v>
      </c>
      <c r="ES188" s="1" t="s">
        <v>0</v>
      </c>
      <c r="ET188" s="1" t="s">
        <v>0</v>
      </c>
      <c r="EU188" s="1" t="s">
        <v>0</v>
      </c>
      <c r="EV188" s="1" t="s">
        <v>0</v>
      </c>
      <c r="EW188" s="1" t="s">
        <v>0</v>
      </c>
      <c r="EX188" s="1" t="s">
        <v>0</v>
      </c>
      <c r="EY188" s="1" t="s">
        <v>0</v>
      </c>
      <c r="EZ188" s="1" t="s">
        <v>0</v>
      </c>
      <c r="FA188" s="1" t="s">
        <v>0</v>
      </c>
      <c r="FB188" s="1" t="s">
        <v>0</v>
      </c>
      <c r="FC188" s="1" t="s">
        <v>0</v>
      </c>
      <c r="FD188" s="1" t="s">
        <v>0</v>
      </c>
      <c r="FE188" s="1" t="s">
        <v>0</v>
      </c>
      <c r="FF188" s="1" t="s">
        <v>0</v>
      </c>
      <c r="FG188" s="1" t="s">
        <v>0</v>
      </c>
      <c r="FH188" s="1" t="s">
        <v>0</v>
      </c>
      <c r="FI188" s="1" t="s">
        <v>0</v>
      </c>
      <c r="FJ188" s="1" t="s">
        <v>0</v>
      </c>
      <c r="FK188" s="1" t="s">
        <v>0</v>
      </c>
      <c r="FL188" s="1" t="s">
        <v>0</v>
      </c>
      <c r="FM188" s="1" t="s">
        <v>0</v>
      </c>
      <c r="FN188" s="1" t="s">
        <v>0</v>
      </c>
      <c r="FO188" s="1" t="s">
        <v>0</v>
      </c>
      <c r="FP188" s="1" t="s">
        <v>0</v>
      </c>
      <c r="FQ188" s="1" t="s">
        <v>0</v>
      </c>
      <c r="FR188" s="1" t="s">
        <v>0</v>
      </c>
      <c r="FS188" s="1" t="s">
        <v>0</v>
      </c>
      <c r="FT188" s="1" t="s">
        <v>0</v>
      </c>
      <c r="FU188" s="1" t="s">
        <v>0</v>
      </c>
      <c r="FV188" s="1" t="s">
        <v>0</v>
      </c>
      <c r="FW188" s="1" t="s">
        <v>0</v>
      </c>
      <c r="FX188" s="1" t="s">
        <v>0</v>
      </c>
      <c r="FY188" s="1" t="s">
        <v>0</v>
      </c>
      <c r="FZ188" s="1" t="s">
        <v>0</v>
      </c>
      <c r="GA188" s="1" t="s">
        <v>0</v>
      </c>
      <c r="GB188" s="1" t="s">
        <v>0</v>
      </c>
      <c r="GC188" s="1" t="s">
        <v>0</v>
      </c>
      <c r="GD188" s="1" t="s">
        <v>0</v>
      </c>
      <c r="GE188" s="1" t="s">
        <v>0</v>
      </c>
      <c r="GF188" s="1" t="s">
        <v>0</v>
      </c>
      <c r="GG188" s="1" t="s">
        <v>0</v>
      </c>
      <c r="GH188" s="1" t="s">
        <v>0</v>
      </c>
      <c r="GI188" s="1" t="s">
        <v>0</v>
      </c>
      <c r="GJ188" s="1" t="s">
        <v>0</v>
      </c>
      <c r="GK188" s="1" t="s">
        <v>0</v>
      </c>
      <c r="GL188" s="1" t="s">
        <v>0</v>
      </c>
      <c r="GM188" s="1" t="s">
        <v>0</v>
      </c>
      <c r="GN188" s="1" t="s">
        <v>0</v>
      </c>
      <c r="GO188" s="1" t="s">
        <v>0</v>
      </c>
      <c r="GP188" s="1" t="s">
        <v>0</v>
      </c>
      <c r="GQ188" s="1" t="s">
        <v>0</v>
      </c>
      <c r="GR188" s="1" t="s">
        <v>0</v>
      </c>
      <c r="GS188" s="1" t="s">
        <v>0</v>
      </c>
      <c r="GT188" s="1" t="s">
        <v>0</v>
      </c>
      <c r="GU188" s="1" t="s">
        <v>0</v>
      </c>
      <c r="GV188" s="1" t="s">
        <v>0</v>
      </c>
      <c r="GW188" s="1" t="s">
        <v>0</v>
      </c>
      <c r="GX188" s="1" t="s">
        <v>0</v>
      </c>
      <c r="GY188" s="1" t="s">
        <v>0</v>
      </c>
      <c r="GZ188" s="1" t="s">
        <v>0</v>
      </c>
      <c r="HA188" s="1" t="s">
        <v>0</v>
      </c>
      <c r="HB188" s="1" t="s">
        <v>0</v>
      </c>
      <c r="HC188" s="1" t="s">
        <v>0</v>
      </c>
      <c r="HD188" s="1" t="s">
        <v>0</v>
      </c>
      <c r="HE188" s="1" t="s">
        <v>0</v>
      </c>
      <c r="HF188" s="1" t="s">
        <v>0</v>
      </c>
      <c r="HG188" s="1" t="s">
        <v>0</v>
      </c>
      <c r="HH188" s="1" t="s">
        <v>0</v>
      </c>
      <c r="HI188" s="1" t="s">
        <v>0</v>
      </c>
      <c r="HJ188" s="1" t="s">
        <v>0</v>
      </c>
      <c r="HK188" s="1" t="s">
        <v>0</v>
      </c>
      <c r="HL188" s="1" t="s">
        <v>0</v>
      </c>
      <c r="HM188" s="1" t="s">
        <v>0</v>
      </c>
      <c r="HN188" s="1" t="s">
        <v>0</v>
      </c>
      <c r="HO188" s="1" t="s">
        <v>0</v>
      </c>
      <c r="HP188" s="1" t="s">
        <v>0</v>
      </c>
      <c r="HQ188" s="1" t="s">
        <v>0</v>
      </c>
      <c r="HR188" s="1" t="s">
        <v>0</v>
      </c>
      <c r="HS188" s="1" t="s">
        <v>0</v>
      </c>
      <c r="HT188" s="1" t="s">
        <v>0</v>
      </c>
      <c r="HU188" s="1" t="s">
        <v>0</v>
      </c>
      <c r="HV188" s="1" t="s">
        <v>0</v>
      </c>
      <c r="HW188" s="1" t="s">
        <v>0</v>
      </c>
      <c r="HX188" s="1" t="s">
        <v>0</v>
      </c>
      <c r="HY188" s="1" t="s">
        <v>0</v>
      </c>
      <c r="HZ188" s="1" t="s">
        <v>0</v>
      </c>
      <c r="IA188" s="1" t="s">
        <v>0</v>
      </c>
      <c r="IB188" s="1" t="s">
        <v>0</v>
      </c>
      <c r="IC188" s="1" t="s">
        <v>0</v>
      </c>
      <c r="ID188" s="1" t="s">
        <v>0</v>
      </c>
      <c r="IE188" s="1" t="s">
        <v>0</v>
      </c>
      <c r="IF188" s="1" t="s">
        <v>0</v>
      </c>
      <c r="IG188" s="1" t="s">
        <v>0</v>
      </c>
      <c r="IH188" s="1" t="s">
        <v>0</v>
      </c>
      <c r="II188" s="1" t="s">
        <v>0</v>
      </c>
    </row>
    <row r="189" spans="1:243" x14ac:dyDescent="0.25">
      <c r="A189" s="1" t="s">
        <v>1822</v>
      </c>
      <c r="B189" s="4" t="s">
        <v>844</v>
      </c>
      <c r="C189" s="4" t="s">
        <v>845</v>
      </c>
      <c r="D189" s="1">
        <v>1311629.22589645</v>
      </c>
      <c r="E189" s="1">
        <v>1810685.6080945199</v>
      </c>
      <c r="F189" s="1">
        <v>1109743.6998532999</v>
      </c>
      <c r="G189" s="1">
        <v>1163274.9328009901</v>
      </c>
      <c r="H189" s="1">
        <v>2208615.2111260798</v>
      </c>
      <c r="I189" s="1">
        <v>2371276.0318866801</v>
      </c>
      <c r="J189" s="1">
        <v>2399112.3283284698</v>
      </c>
      <c r="K189" s="1">
        <v>1410784.2105391701</v>
      </c>
      <c r="L189" s="1">
        <v>1738716.3694329599</v>
      </c>
      <c r="M189" s="1">
        <v>2180363.44473325</v>
      </c>
      <c r="N189" s="1">
        <v>1304869.6634967001</v>
      </c>
      <c r="O189" s="1">
        <v>2965411.4029601901</v>
      </c>
      <c r="P189" s="1">
        <v>1201106.23514043</v>
      </c>
      <c r="Q189" s="1">
        <v>2245096.7292558202</v>
      </c>
      <c r="R189" s="1">
        <v>792000.75186730595</v>
      </c>
      <c r="S189" s="1">
        <v>976788.59175065195</v>
      </c>
      <c r="T189" s="1">
        <v>1396780.73100641</v>
      </c>
      <c r="U189" s="1">
        <v>1421342.5287876399</v>
      </c>
      <c r="V189" s="1">
        <v>2489987.8598752902</v>
      </c>
      <c r="W189" s="1">
        <v>704472.67201350699</v>
      </c>
      <c r="X189" s="1">
        <v>1834891.14173677</v>
      </c>
      <c r="Y189" s="1">
        <v>980049.65552920196</v>
      </c>
      <c r="Z189" s="1">
        <v>1247575.3317857899</v>
      </c>
      <c r="AA189" s="1">
        <v>1606939.5690985599</v>
      </c>
      <c r="AB189" s="1">
        <v>1095093.0201653801</v>
      </c>
      <c r="AC189" s="1">
        <v>949994.33098158904</v>
      </c>
      <c r="AD189" s="1">
        <v>551103.26904167305</v>
      </c>
      <c r="AE189" s="1">
        <v>1005595.49768601</v>
      </c>
      <c r="AF189" s="1">
        <v>1060423.02891946</v>
      </c>
      <c r="AG189" s="1">
        <v>1323257.7743319401</v>
      </c>
      <c r="AH189" s="1">
        <v>763579.34163100901</v>
      </c>
      <c r="AI189" s="1">
        <v>1833978.42345449</v>
      </c>
      <c r="AJ189" s="1">
        <v>1893133.3166153401</v>
      </c>
      <c r="AK189" s="1">
        <v>1255754.5171524801</v>
      </c>
      <c r="AL189" s="1">
        <v>547440.99352358095</v>
      </c>
      <c r="AM189" s="1">
        <v>1264405.2497660201</v>
      </c>
      <c r="AN189" s="1">
        <v>1114016.2425573801</v>
      </c>
      <c r="AO189" s="1">
        <v>1710689.49978417</v>
      </c>
      <c r="AP189" s="1">
        <v>1847746.7817061001</v>
      </c>
      <c r="AQ189" s="1">
        <v>1078588.0812963799</v>
      </c>
      <c r="AR189" s="1">
        <v>1141860.3303902899</v>
      </c>
      <c r="AS189" s="1">
        <v>776502.11399870203</v>
      </c>
      <c r="AT189" s="1">
        <v>2228711.33603267</v>
      </c>
      <c r="AU189" s="1">
        <v>2246162.57093461</v>
      </c>
      <c r="AV189" s="1">
        <v>1997504.32101113</v>
      </c>
      <c r="AW189" s="1">
        <v>1850450.554392</v>
      </c>
      <c r="AX189" s="1">
        <v>1595769.16116823</v>
      </c>
      <c r="AY189" s="1">
        <v>1489384.24304607</v>
      </c>
      <c r="AZ189" s="1">
        <v>1986767.6753003099</v>
      </c>
      <c r="BA189" s="1">
        <v>1181148.67271012</v>
      </c>
      <c r="BB189" s="1">
        <v>669053.47178353101</v>
      </c>
      <c r="BC189" s="1">
        <v>2051468.88809095</v>
      </c>
      <c r="BD189" s="1">
        <v>710521.93870028795</v>
      </c>
      <c r="BE189" s="1">
        <v>1785829.2918292501</v>
      </c>
      <c r="BF189" s="1">
        <v>1272672.4836720601</v>
      </c>
      <c r="BG189" s="1">
        <v>1222770.8550291599</v>
      </c>
      <c r="BH189" s="1">
        <v>989309.63290689304</v>
      </c>
      <c r="BI189" s="1">
        <v>1403306.9087666599</v>
      </c>
      <c r="BJ189" s="1">
        <v>1321560.4357459301</v>
      </c>
      <c r="BK189" s="1">
        <v>2469635.1273308098</v>
      </c>
      <c r="BL189" s="1">
        <v>1485192.20163273</v>
      </c>
      <c r="BM189" s="1">
        <v>2064318.40671996</v>
      </c>
      <c r="BN189" s="1">
        <v>722014.001761602</v>
      </c>
      <c r="BO189" s="1">
        <v>1234167.6360919401</v>
      </c>
      <c r="BP189" s="1">
        <v>1127580.12279086</v>
      </c>
      <c r="BQ189" s="1">
        <v>1519382.88129241</v>
      </c>
      <c r="BR189" s="1">
        <v>1318938.7761436601</v>
      </c>
      <c r="BS189" s="1">
        <v>940438.58963298704</v>
      </c>
      <c r="BT189" s="1">
        <v>2065264.7736539999</v>
      </c>
      <c r="BU189" s="1">
        <v>848111.691553529</v>
      </c>
      <c r="BV189" s="1">
        <v>1240541.1100248999</v>
      </c>
      <c r="BW189" s="1">
        <v>2008567.16381396</v>
      </c>
      <c r="BX189" s="1">
        <v>1810954.81032505</v>
      </c>
      <c r="BY189" s="1">
        <v>1390508.6258028899</v>
      </c>
      <c r="BZ189" s="1">
        <v>1131727.3158128301</v>
      </c>
      <c r="CA189" s="1">
        <v>1104787.9375896701</v>
      </c>
      <c r="CB189" s="1">
        <v>722678.52323740895</v>
      </c>
      <c r="CC189" s="1">
        <v>991979.54913745797</v>
      </c>
      <c r="CD189" s="1">
        <v>789195.23721212405</v>
      </c>
      <c r="CE189" s="1">
        <v>1241572.7930016699</v>
      </c>
      <c r="CF189" s="1">
        <v>1252399.7841668699</v>
      </c>
      <c r="CG189" s="1">
        <v>1660568.6216363001</v>
      </c>
      <c r="CH189" s="1">
        <v>1305635.9999656701</v>
      </c>
      <c r="CI189" s="1">
        <v>1833299.5273303001</v>
      </c>
      <c r="CJ189" s="1">
        <v>1444150.2350095599</v>
      </c>
      <c r="CK189" s="1">
        <v>1575908.6834428301</v>
      </c>
      <c r="CL189" s="1">
        <v>826726.88587472995</v>
      </c>
      <c r="CM189" s="1">
        <v>1071436.1983540601</v>
      </c>
      <c r="CN189" s="1">
        <v>1060454.87462523</v>
      </c>
      <c r="CO189" s="1">
        <v>1237366.2752584501</v>
      </c>
      <c r="CP189" s="1">
        <v>1731396.7994198999</v>
      </c>
      <c r="CQ189" s="1">
        <v>1314949.44383714</v>
      </c>
      <c r="CR189" s="1">
        <v>1137776.5343267201</v>
      </c>
      <c r="CS189" s="1">
        <v>1895330.6490221999</v>
      </c>
      <c r="CT189" s="1">
        <v>1686536.6558207499</v>
      </c>
      <c r="CU189" s="1">
        <v>911183.70061602897</v>
      </c>
      <c r="CV189" s="1">
        <v>1781484.1086013101</v>
      </c>
      <c r="CW189" s="1">
        <v>2025413.69343514</v>
      </c>
      <c r="CX189" s="1">
        <v>825957.78279087401</v>
      </c>
      <c r="CY189" s="1">
        <v>1054679.7478879101</v>
      </c>
      <c r="CZ189" s="1">
        <v>1140200.03840678</v>
      </c>
      <c r="DA189" s="1">
        <v>784856.35480717802</v>
      </c>
      <c r="DB189" s="1">
        <v>1595754.74297001</v>
      </c>
      <c r="DC189" s="1">
        <v>907224.66687963402</v>
      </c>
      <c r="DD189" s="1">
        <v>2067327.3707259099</v>
      </c>
      <c r="DE189" s="1">
        <v>3158066.1590586598</v>
      </c>
      <c r="DF189" s="1">
        <v>910235.135694155</v>
      </c>
      <c r="DG189" s="1">
        <v>1143470.1979954699</v>
      </c>
      <c r="DH189" s="1">
        <v>922362.79586765205</v>
      </c>
      <c r="DI189" s="1">
        <v>1554928.92040698</v>
      </c>
      <c r="DJ189" s="1">
        <v>1405099.9979842601</v>
      </c>
      <c r="DK189" s="1">
        <v>706885.489519111</v>
      </c>
      <c r="DL189" s="1">
        <v>1151343.9950748801</v>
      </c>
      <c r="DM189" s="1">
        <v>2223085.7247863002</v>
      </c>
      <c r="DN189" s="1">
        <v>2835815.1207131399</v>
      </c>
      <c r="DO189" s="1">
        <v>20084708.835245602</v>
      </c>
      <c r="DP189" s="1">
        <v>1280858.8673286899</v>
      </c>
      <c r="DQ189" s="1">
        <v>1971620.02082761</v>
      </c>
      <c r="DR189" s="1">
        <v>1222381.9724151201</v>
      </c>
      <c r="DS189" s="1">
        <v>5072259.1499081403</v>
      </c>
      <c r="DT189" s="1">
        <v>1197681.2766330999</v>
      </c>
      <c r="DU189" s="1">
        <v>1394444.99493158</v>
      </c>
      <c r="DV189" s="1">
        <v>1803141.2381879899</v>
      </c>
      <c r="DW189" s="1">
        <v>1251247.27566867</v>
      </c>
      <c r="DX189" s="1">
        <v>2333473.1092699901</v>
      </c>
      <c r="DY189" s="1">
        <v>2564606.2665049802</v>
      </c>
      <c r="DZ189" s="1">
        <v>2109217.5093763201</v>
      </c>
      <c r="EA189" s="1">
        <v>906228.61126617098</v>
      </c>
      <c r="EB189" s="1">
        <v>1201757.93920565</v>
      </c>
      <c r="EC189" s="1">
        <v>1515420.3338459099</v>
      </c>
      <c r="ED189" s="1">
        <v>1365444.8884609099</v>
      </c>
      <c r="EE189" s="1">
        <v>1417275.50815764</v>
      </c>
      <c r="EF189" s="1">
        <v>848949.35249425098</v>
      </c>
      <c r="EG189" s="1">
        <v>1634485.7833857301</v>
      </c>
      <c r="EH189" s="1">
        <v>1659678.94566636</v>
      </c>
      <c r="EI189" s="1">
        <v>2706147.17718683</v>
      </c>
      <c r="EJ189" s="1">
        <v>1314091.00526338</v>
      </c>
      <c r="EK189" s="1">
        <v>2312639.2764397901</v>
      </c>
      <c r="EL189" s="1">
        <v>2237485.7589085698</v>
      </c>
      <c r="EM189" s="1">
        <v>4806692.4948668098</v>
      </c>
      <c r="EN189" s="1">
        <v>1389023.95561909</v>
      </c>
      <c r="EO189" s="1">
        <v>1095991.1944977399</v>
      </c>
      <c r="EP189" s="1">
        <v>1792572.83667491</v>
      </c>
      <c r="EQ189" s="1">
        <v>1572924.18887063</v>
      </c>
      <c r="ER189" s="1">
        <v>1269047.97459215</v>
      </c>
      <c r="ES189" s="1">
        <v>2534683.1233621002</v>
      </c>
      <c r="ET189" s="1">
        <v>2396964.2549503502</v>
      </c>
      <c r="EU189" s="1">
        <v>2087789.42873732</v>
      </c>
      <c r="EV189" s="1">
        <v>2292094.4309594501</v>
      </c>
      <c r="EW189" s="1">
        <v>524454.19342883094</v>
      </c>
      <c r="EX189" s="1">
        <v>1187276.17703008</v>
      </c>
      <c r="EY189" s="1">
        <v>916793.79514170904</v>
      </c>
      <c r="EZ189" s="1">
        <v>1427995.9756354601</v>
      </c>
      <c r="FA189" s="1">
        <v>1610256.5657865601</v>
      </c>
      <c r="FB189" s="1">
        <v>1228569.3689007999</v>
      </c>
      <c r="FC189" s="1">
        <v>1461750.92522983</v>
      </c>
      <c r="FD189" s="1">
        <v>965930.319462994</v>
      </c>
      <c r="FE189" s="1">
        <v>646616.33366080502</v>
      </c>
      <c r="FF189" s="1">
        <v>1113698.06405805</v>
      </c>
      <c r="FG189" s="1">
        <v>1137336.59353657</v>
      </c>
      <c r="FH189" s="1">
        <v>1205847.5378103899</v>
      </c>
      <c r="FI189" s="1">
        <v>1476494.27215473</v>
      </c>
      <c r="FJ189" s="1">
        <v>1618852.5818622501</v>
      </c>
      <c r="FK189" s="1">
        <v>1393727.1808015101</v>
      </c>
      <c r="FL189" s="1">
        <v>972977.77341184905</v>
      </c>
      <c r="FM189" s="1">
        <v>1327498.7686435899</v>
      </c>
      <c r="FN189" s="1">
        <v>1516249.55319528</v>
      </c>
      <c r="FO189" s="1">
        <v>2266422.5628420101</v>
      </c>
      <c r="FP189" s="1">
        <v>1905972.2029544001</v>
      </c>
      <c r="FQ189" s="1">
        <v>1337050.20895405</v>
      </c>
      <c r="FR189" s="1">
        <v>1353558.7896239299</v>
      </c>
      <c r="FS189" s="1">
        <v>2544489.1970236101</v>
      </c>
      <c r="FT189" s="1">
        <v>1436108.3855228899</v>
      </c>
      <c r="FU189" s="1">
        <v>1245311.9881693199</v>
      </c>
      <c r="FV189" s="1">
        <v>2109726.6380091198</v>
      </c>
      <c r="FW189" s="1">
        <v>1603097.0412411899</v>
      </c>
      <c r="FX189" s="1">
        <v>942807.64504057204</v>
      </c>
      <c r="FY189" s="1">
        <v>1085780.6918746</v>
      </c>
      <c r="FZ189" s="1">
        <v>1044684.41177047</v>
      </c>
      <c r="GA189" s="1">
        <v>1793353.62564541</v>
      </c>
      <c r="GB189" s="1">
        <v>1234601.63930825</v>
      </c>
      <c r="GC189" s="1">
        <v>1477396.6146863401</v>
      </c>
      <c r="GD189" s="1">
        <v>4654277.1174839204</v>
      </c>
      <c r="GE189" s="1">
        <v>1794856.46340977</v>
      </c>
      <c r="GF189" s="1">
        <v>1473529.11932592</v>
      </c>
      <c r="GG189" s="1">
        <v>1974923.40714968</v>
      </c>
      <c r="GH189" s="1">
        <v>1332004.00536215</v>
      </c>
      <c r="GI189" s="1">
        <v>2988758.8970253002</v>
      </c>
      <c r="GJ189" s="1">
        <v>2274531.72230034</v>
      </c>
      <c r="GK189" s="1">
        <v>1275839.08867381</v>
      </c>
      <c r="GL189" s="1">
        <v>1348375.15612617</v>
      </c>
      <c r="GM189" s="1">
        <v>1129467.80510699</v>
      </c>
      <c r="GN189" s="1">
        <v>1031924.7485711901</v>
      </c>
      <c r="GO189" s="1">
        <v>2305884.66452329</v>
      </c>
      <c r="GP189" s="1">
        <v>1464883.05926835</v>
      </c>
      <c r="GQ189" s="1">
        <v>2336319.9799197</v>
      </c>
      <c r="GR189" s="1">
        <v>1222371.4823553499</v>
      </c>
      <c r="GS189" s="1">
        <v>1342245.4159554101</v>
      </c>
      <c r="GT189" s="1">
        <v>592464.73672218504</v>
      </c>
      <c r="GU189" s="1">
        <v>3497945.7580698198</v>
      </c>
      <c r="GV189" s="1">
        <v>896738.61045082705</v>
      </c>
      <c r="GW189" s="1">
        <v>3204291.46923183</v>
      </c>
      <c r="GX189" s="1">
        <v>983982.08013250597</v>
      </c>
      <c r="GY189" s="1">
        <v>2107484.5930192298</v>
      </c>
      <c r="GZ189" s="1">
        <v>1232593.56556254</v>
      </c>
      <c r="HA189" s="1">
        <v>801887.746785225</v>
      </c>
      <c r="HB189" s="1">
        <v>669049.295221671</v>
      </c>
      <c r="HC189" s="1">
        <v>1379344.1374721001</v>
      </c>
      <c r="HD189" s="1">
        <v>851229.14681057399</v>
      </c>
      <c r="HE189" s="1">
        <v>770995.64675069798</v>
      </c>
      <c r="HF189" s="1">
        <v>1621807.2965013499</v>
      </c>
      <c r="HG189" s="1">
        <v>1056167.6213950501</v>
      </c>
      <c r="HH189" s="1">
        <v>1000306.38265749</v>
      </c>
      <c r="HI189" s="1">
        <v>1922953.5562607099</v>
      </c>
      <c r="HJ189" s="1">
        <v>1570462.1412885799</v>
      </c>
      <c r="HK189" s="1">
        <v>680970.80810182705</v>
      </c>
      <c r="HL189" s="1">
        <v>1620071.9426970701</v>
      </c>
      <c r="HM189" s="1">
        <v>967761.25515122397</v>
      </c>
      <c r="HN189" s="1">
        <v>1701371.854144</v>
      </c>
      <c r="HO189" s="1">
        <v>893359.82215875899</v>
      </c>
      <c r="HP189" s="1">
        <v>875305.03972986597</v>
      </c>
      <c r="HQ189" s="1">
        <v>2747402.2780938302</v>
      </c>
      <c r="HR189" s="1">
        <v>813669.63124351006</v>
      </c>
      <c r="HS189" s="1">
        <v>1046652.59482397</v>
      </c>
      <c r="HT189" s="1">
        <v>988114.19468558999</v>
      </c>
      <c r="HU189" s="1">
        <v>1245896.7172817599</v>
      </c>
      <c r="HV189" s="1">
        <v>1568640.0954299599</v>
      </c>
      <c r="HW189" s="1">
        <v>593660.12976609403</v>
      </c>
      <c r="HX189" s="1">
        <v>1323563.3379925301</v>
      </c>
      <c r="HY189" s="1">
        <v>1382961.4882988101</v>
      </c>
      <c r="HZ189" s="1">
        <v>1059142.97070243</v>
      </c>
      <c r="IA189" s="1">
        <v>2488194.0510579702</v>
      </c>
      <c r="IB189" s="1">
        <v>1926988.1818272199</v>
      </c>
      <c r="IC189" s="1">
        <v>1484944.0015735</v>
      </c>
      <c r="ID189" s="1">
        <v>1029532.66003116</v>
      </c>
      <c r="IE189" s="1">
        <v>746140.95858537802</v>
      </c>
      <c r="IF189" s="1">
        <v>727641.59523747396</v>
      </c>
      <c r="IG189" s="1">
        <v>942720.44808952499</v>
      </c>
      <c r="IH189" s="1">
        <v>811801.87043226603</v>
      </c>
      <c r="II189" s="1">
        <v>1125320.41462049</v>
      </c>
    </row>
    <row r="190" spans="1:243" x14ac:dyDescent="0.25">
      <c r="A190" s="1" t="s">
        <v>1823</v>
      </c>
      <c r="B190" s="4" t="s">
        <v>848</v>
      </c>
      <c r="C190" s="4" t="s">
        <v>849</v>
      </c>
      <c r="D190" s="1">
        <v>96410.698516825098</v>
      </c>
      <c r="E190" s="1">
        <v>103938.542440057</v>
      </c>
      <c r="F190" s="1">
        <v>118257.65856819401</v>
      </c>
      <c r="G190" s="1">
        <v>72223.681754582896</v>
      </c>
      <c r="H190" s="1">
        <v>96623.105664220493</v>
      </c>
      <c r="I190" s="1">
        <v>121051.794746025</v>
      </c>
      <c r="J190" s="1">
        <v>158300.17937271899</v>
      </c>
      <c r="K190" s="1">
        <v>116450.743582114</v>
      </c>
      <c r="L190" s="1">
        <v>78850.521281210007</v>
      </c>
      <c r="M190" s="1">
        <v>113278.734526756</v>
      </c>
      <c r="N190" s="1">
        <v>105099.061671321</v>
      </c>
      <c r="O190" s="1">
        <v>57230.229796203203</v>
      </c>
      <c r="P190" s="1">
        <v>91414.919846012097</v>
      </c>
      <c r="Q190" s="1">
        <v>105311.38033880699</v>
      </c>
      <c r="R190" s="1">
        <v>94762.197584922906</v>
      </c>
      <c r="S190" s="1">
        <v>105867.964421424</v>
      </c>
      <c r="T190" s="1">
        <v>136598.04816094</v>
      </c>
      <c r="U190" s="1">
        <v>69078.7177363597</v>
      </c>
      <c r="V190" s="1">
        <v>42873.803404833998</v>
      </c>
      <c r="W190" s="1">
        <v>73439.398814428307</v>
      </c>
      <c r="X190" s="1">
        <v>122235.955870171</v>
      </c>
      <c r="Y190" s="1">
        <v>108304.713258888</v>
      </c>
      <c r="Z190" s="1">
        <v>226115.60938168701</v>
      </c>
      <c r="AA190" s="1">
        <v>83454.170964971403</v>
      </c>
      <c r="AB190" s="1">
        <v>63696.223479984699</v>
      </c>
      <c r="AC190" s="1">
        <v>121162.970710357</v>
      </c>
      <c r="AD190" s="1">
        <v>76086.501808775996</v>
      </c>
      <c r="AE190" s="1">
        <v>156481.35232470799</v>
      </c>
      <c r="AF190" s="1">
        <v>95432.976548892402</v>
      </c>
      <c r="AG190" s="1">
        <v>106784.48962160799</v>
      </c>
      <c r="AH190" s="1">
        <v>62083.401233876997</v>
      </c>
      <c r="AI190" s="1">
        <v>58952.676438271403</v>
      </c>
      <c r="AJ190" s="1">
        <v>58594.7843652745</v>
      </c>
      <c r="AK190" s="1">
        <v>173717.95764833101</v>
      </c>
      <c r="AL190" s="1">
        <v>83017.702563073995</v>
      </c>
      <c r="AM190" s="1">
        <v>91105.435425596399</v>
      </c>
      <c r="AN190" s="1">
        <v>74379.464466225094</v>
      </c>
      <c r="AO190" s="1">
        <v>757014.184395505</v>
      </c>
      <c r="AP190" s="1">
        <v>114148.216232076</v>
      </c>
      <c r="AQ190" s="1">
        <v>137124.77803254701</v>
      </c>
      <c r="AR190" s="1">
        <v>261339.20743115101</v>
      </c>
      <c r="AS190" s="1">
        <v>57627.121528248601</v>
      </c>
      <c r="AT190" s="1">
        <v>79896.346530985102</v>
      </c>
      <c r="AU190" s="1">
        <v>205114.7247857</v>
      </c>
      <c r="AV190" s="1">
        <v>110576.823788569</v>
      </c>
      <c r="AW190" s="1">
        <v>70569.520441504807</v>
      </c>
      <c r="AX190" s="1">
        <v>119781.305384662</v>
      </c>
      <c r="AY190" s="1">
        <v>80637.437495988794</v>
      </c>
      <c r="AZ190" s="1">
        <v>208167.747610169</v>
      </c>
      <c r="BA190" s="1">
        <v>73401.7349467311</v>
      </c>
      <c r="BB190" s="1">
        <v>104289.00694156101</v>
      </c>
      <c r="BC190" s="1">
        <v>114115.713599909</v>
      </c>
      <c r="BD190" s="1">
        <v>135269.862131576</v>
      </c>
      <c r="BE190" s="1">
        <v>59139.643985039998</v>
      </c>
      <c r="BF190" s="1">
        <v>123791.015223756</v>
      </c>
      <c r="BG190" s="1">
        <v>87352.935928875304</v>
      </c>
      <c r="BH190" s="1">
        <v>86440.672766069198</v>
      </c>
      <c r="BI190" s="1">
        <v>290411.19096635201</v>
      </c>
      <c r="BJ190" s="1">
        <v>144734.916915824</v>
      </c>
      <c r="BK190" s="1">
        <v>61790.930991390502</v>
      </c>
      <c r="BL190" s="1">
        <v>127565.652236863</v>
      </c>
      <c r="BM190" s="1">
        <v>131535.521000999</v>
      </c>
      <c r="BN190" s="1">
        <v>40170.130821220002</v>
      </c>
      <c r="BO190" s="1">
        <v>67580.467221983898</v>
      </c>
      <c r="BP190" s="1">
        <v>107402.79011560899</v>
      </c>
      <c r="BQ190" s="1">
        <v>116773.69194804299</v>
      </c>
      <c r="BR190" s="1">
        <v>199794.24193206101</v>
      </c>
      <c r="BS190" s="1">
        <v>94875.702588688597</v>
      </c>
      <c r="BT190" s="1">
        <v>49420.493560632902</v>
      </c>
      <c r="BU190" s="1">
        <v>104733.368991305</v>
      </c>
      <c r="BV190" s="1">
        <v>107878.850095966</v>
      </c>
      <c r="BW190" s="1">
        <v>130349.539078345</v>
      </c>
      <c r="BX190" s="1">
        <v>140111.640010856</v>
      </c>
      <c r="BY190" s="1">
        <v>117159.738405756</v>
      </c>
      <c r="BZ190" s="1">
        <v>143945.099411089</v>
      </c>
      <c r="CA190" s="1">
        <v>128226.96604502499</v>
      </c>
      <c r="CB190" s="1">
        <v>196479.46805774901</v>
      </c>
      <c r="CC190" s="1">
        <v>148434.40102319999</v>
      </c>
      <c r="CD190" s="1">
        <v>106273.22115211601</v>
      </c>
      <c r="CE190" s="1">
        <v>81176.143777028294</v>
      </c>
      <c r="CF190" s="1">
        <v>101297.482166877</v>
      </c>
      <c r="CG190" s="1">
        <v>101927.87977293901</v>
      </c>
      <c r="CH190" s="1">
        <v>191024.61413226201</v>
      </c>
      <c r="CI190" s="1">
        <v>125352.798394542</v>
      </c>
      <c r="CJ190" s="1">
        <v>51715.016247697196</v>
      </c>
      <c r="CK190" s="1">
        <v>266677.96691309701</v>
      </c>
      <c r="CL190" s="1">
        <v>89878.776542634601</v>
      </c>
      <c r="CM190" s="1">
        <v>97619.971244513494</v>
      </c>
      <c r="CN190" s="1">
        <v>102291.992331801</v>
      </c>
      <c r="CO190" s="1">
        <v>83418.670681571894</v>
      </c>
      <c r="CP190" s="1">
        <v>166760.632584017</v>
      </c>
      <c r="CQ190" s="1">
        <v>56947.294866933102</v>
      </c>
      <c r="CR190" s="1">
        <v>153290.64599853801</v>
      </c>
      <c r="CS190" s="1">
        <v>34039.707261727897</v>
      </c>
      <c r="CT190" s="1">
        <v>74636.760524193</v>
      </c>
      <c r="CU190" s="1">
        <v>86968.634434610503</v>
      </c>
      <c r="CV190" s="1">
        <v>52246.606197906804</v>
      </c>
      <c r="CW190" s="1">
        <v>63666.837427049599</v>
      </c>
      <c r="CX190" s="1">
        <v>91804.978855751106</v>
      </c>
      <c r="CY190" s="1">
        <v>112025.443035366</v>
      </c>
      <c r="CZ190" s="1">
        <v>42333.590691499201</v>
      </c>
      <c r="DA190" s="1">
        <v>68772.834030621205</v>
      </c>
      <c r="DB190" s="1">
        <v>163913.211435673</v>
      </c>
      <c r="DC190" s="1">
        <v>88161.903932691901</v>
      </c>
      <c r="DD190" s="1">
        <v>229974.97818533899</v>
      </c>
      <c r="DE190" s="1">
        <v>256431.587759138</v>
      </c>
      <c r="DF190" s="1">
        <v>121701.285450996</v>
      </c>
      <c r="DG190" s="1">
        <v>98503.006924395595</v>
      </c>
      <c r="DH190" s="1">
        <v>113275.621512564</v>
      </c>
      <c r="DI190" s="1">
        <v>78389.867896313503</v>
      </c>
      <c r="DJ190" s="1">
        <v>104303.91015913</v>
      </c>
      <c r="DK190" s="1">
        <v>76026.552401155393</v>
      </c>
      <c r="DL190" s="1">
        <v>51215.247546620303</v>
      </c>
      <c r="DM190" s="1">
        <v>119214.99897417599</v>
      </c>
      <c r="DN190" s="1">
        <v>84451.899058814597</v>
      </c>
      <c r="DO190" s="1">
        <v>73120.526469891294</v>
      </c>
      <c r="DP190" s="1">
        <v>75557.047331075897</v>
      </c>
      <c r="DQ190" s="1">
        <v>111674.815644596</v>
      </c>
      <c r="DR190" s="1">
        <v>139801.584935803</v>
      </c>
      <c r="DS190" s="1">
        <v>165740.246476195</v>
      </c>
      <c r="DT190" s="1">
        <v>80640.762769650901</v>
      </c>
      <c r="DU190" s="1">
        <v>73494.428678852506</v>
      </c>
      <c r="DV190" s="1">
        <v>100373.305306126</v>
      </c>
      <c r="DW190" s="1">
        <v>73246.013763461699</v>
      </c>
      <c r="DX190" s="1">
        <v>79253.376371133796</v>
      </c>
      <c r="DY190" s="1">
        <v>231677.997144119</v>
      </c>
      <c r="DZ190" s="1">
        <v>61454.7521311663</v>
      </c>
      <c r="EA190" s="1">
        <v>94245.785200748607</v>
      </c>
      <c r="EB190" s="1">
        <v>43880.337594910001</v>
      </c>
      <c r="EC190" s="1">
        <v>171316.94123662499</v>
      </c>
      <c r="ED190" s="1">
        <v>105664.291059289</v>
      </c>
      <c r="EE190" s="1">
        <v>140245.846088894</v>
      </c>
      <c r="EF190" s="1">
        <v>72181.992816389393</v>
      </c>
      <c r="EG190" s="1">
        <v>113411.062170773</v>
      </c>
      <c r="EH190" s="1">
        <v>89616.7275567857</v>
      </c>
      <c r="EI190" s="1">
        <v>73187.444779735</v>
      </c>
      <c r="EJ190" s="1">
        <v>45217.602534636302</v>
      </c>
      <c r="EK190" s="1">
        <v>42912.8363193326</v>
      </c>
      <c r="EL190" s="1">
        <v>91872.775953846503</v>
      </c>
      <c r="EM190" s="1">
        <v>237092.01364016099</v>
      </c>
      <c r="EN190" s="1">
        <v>108441.649717482</v>
      </c>
      <c r="EO190" s="1">
        <v>75138.478166510598</v>
      </c>
      <c r="EP190" s="1">
        <v>73876.210336475298</v>
      </c>
      <c r="EQ190" s="1">
        <v>146921.382836012</v>
      </c>
      <c r="ER190" s="1">
        <v>196657.299591994</v>
      </c>
      <c r="ES190" s="1">
        <v>109372.34280040101</v>
      </c>
      <c r="ET190" s="1">
        <v>387654.40128025401</v>
      </c>
      <c r="EU190" s="1">
        <v>127604.822700042</v>
      </c>
      <c r="EV190" s="1">
        <v>110947.060926342</v>
      </c>
      <c r="EW190" s="1">
        <v>69228.121961695899</v>
      </c>
      <c r="EX190" s="1">
        <v>220859.71049467701</v>
      </c>
      <c r="EY190" s="1">
        <v>189951.75601890101</v>
      </c>
      <c r="EZ190" s="1">
        <v>153517.739615792</v>
      </c>
      <c r="FA190" s="1">
        <v>97368.715170130701</v>
      </c>
      <c r="FB190" s="1">
        <v>96451.350315722098</v>
      </c>
      <c r="FC190" s="1">
        <v>144902.62702153501</v>
      </c>
      <c r="FD190" s="1">
        <v>79772.458877650497</v>
      </c>
      <c r="FE190" s="1">
        <v>72158.138260196603</v>
      </c>
      <c r="FF190" s="1">
        <v>131157.466950489</v>
      </c>
      <c r="FG190" s="1">
        <v>78399.186923342597</v>
      </c>
      <c r="FH190" s="1">
        <v>62957.055097378703</v>
      </c>
      <c r="FI190" s="1">
        <v>119532.063028784</v>
      </c>
      <c r="FJ190" s="1">
        <v>132694.17006789401</v>
      </c>
      <c r="FK190" s="1">
        <v>73167.143881330194</v>
      </c>
      <c r="FL190" s="1">
        <v>154197.69524511101</v>
      </c>
      <c r="FM190" s="1">
        <v>147548.256770579</v>
      </c>
      <c r="FN190" s="1">
        <v>77027.0142565961</v>
      </c>
      <c r="FO190" s="1">
        <v>88523.492023420898</v>
      </c>
      <c r="FP190" s="1">
        <v>210220.11650534399</v>
      </c>
      <c r="FQ190" s="1">
        <v>125929.215156226</v>
      </c>
      <c r="FR190" s="1">
        <v>60836.416198693601</v>
      </c>
      <c r="FS190" s="1">
        <v>165094.28028422201</v>
      </c>
      <c r="FT190" s="1">
        <v>175963.58137776001</v>
      </c>
      <c r="FU190" s="1">
        <v>128963.054671541</v>
      </c>
      <c r="FV190" s="1">
        <v>53958.700796381199</v>
      </c>
      <c r="FW190" s="1">
        <v>93862.156725261797</v>
      </c>
      <c r="FX190" s="1">
        <v>96777.271277611406</v>
      </c>
      <c r="FY190" s="1">
        <v>249493.80312548301</v>
      </c>
      <c r="FZ190" s="1">
        <v>89578.189225066104</v>
      </c>
      <c r="GA190" s="1">
        <v>255170.78681307001</v>
      </c>
      <c r="GB190" s="1">
        <v>160379.597702603</v>
      </c>
      <c r="GC190" s="1">
        <v>66443.144221026203</v>
      </c>
      <c r="GD190" s="1">
        <v>125683.847952492</v>
      </c>
      <c r="GE190" s="1">
        <v>118256.818895633</v>
      </c>
      <c r="GF190" s="1">
        <v>80270.027897818494</v>
      </c>
      <c r="GG190" s="1">
        <v>150142.17301992199</v>
      </c>
      <c r="GH190" s="1">
        <v>152879.520466449</v>
      </c>
      <c r="GI190" s="1">
        <v>175306.42750800101</v>
      </c>
      <c r="GJ190" s="1">
        <v>169733.02125477599</v>
      </c>
      <c r="GK190" s="1">
        <v>108862.81562029201</v>
      </c>
      <c r="GL190" s="1">
        <v>165367.39433552601</v>
      </c>
      <c r="GM190" s="1">
        <v>167082.46613693199</v>
      </c>
      <c r="GN190" s="1">
        <v>220236.75209818099</v>
      </c>
      <c r="GO190" s="1">
        <v>121241.581317442</v>
      </c>
      <c r="GP190" s="1">
        <v>169667.98057844301</v>
      </c>
      <c r="GQ190" s="1">
        <v>555139.76441997697</v>
      </c>
      <c r="GR190" s="1">
        <v>82415.122258593794</v>
      </c>
      <c r="GS190" s="1">
        <v>187802.23477425301</v>
      </c>
      <c r="GT190" s="1">
        <v>88300.215231039605</v>
      </c>
      <c r="GU190" s="1">
        <v>144322.35546036699</v>
      </c>
      <c r="GV190" s="1">
        <v>159310.66487008799</v>
      </c>
      <c r="GW190" s="1">
        <v>89129.611640116505</v>
      </c>
      <c r="GX190" s="1">
        <v>173196.59991933699</v>
      </c>
      <c r="GY190" s="1">
        <v>335281.193645822</v>
      </c>
      <c r="GZ190" s="1">
        <v>73538.834098794396</v>
      </c>
      <c r="HA190" s="1">
        <v>148868.063916126</v>
      </c>
      <c r="HB190" s="1">
        <v>213902.48730770999</v>
      </c>
      <c r="HC190" s="1">
        <v>189965.18461181899</v>
      </c>
      <c r="HD190" s="1">
        <v>126141.540505382</v>
      </c>
      <c r="HE190" s="1">
        <v>185128.80430067799</v>
      </c>
      <c r="HF190" s="1">
        <v>179537.01865074999</v>
      </c>
      <c r="HG190" s="1">
        <v>92539.040392111099</v>
      </c>
      <c r="HH190" s="1">
        <v>107033.761443704</v>
      </c>
      <c r="HI190" s="1">
        <v>285691.00622768298</v>
      </c>
      <c r="HJ190" s="1">
        <v>112960.241186485</v>
      </c>
      <c r="HK190" s="1">
        <v>70356.752122026199</v>
      </c>
      <c r="HL190" s="1">
        <v>94575.200416227497</v>
      </c>
      <c r="HM190" s="1">
        <v>121339.425172783</v>
      </c>
      <c r="HN190" s="1">
        <v>200148.210034052</v>
      </c>
      <c r="HO190" s="1">
        <v>114399.600633768</v>
      </c>
      <c r="HP190" s="1">
        <v>60701.957206057799</v>
      </c>
      <c r="HQ190" s="1">
        <v>200630.99226833499</v>
      </c>
      <c r="HR190" s="1">
        <v>114709.13732529699</v>
      </c>
      <c r="HS190" s="1">
        <v>69785.879794851397</v>
      </c>
      <c r="HT190" s="1">
        <v>73432.852126010606</v>
      </c>
      <c r="HU190" s="1">
        <v>67128.505866712803</v>
      </c>
      <c r="HV190" s="1">
        <v>86126.2733610422</v>
      </c>
      <c r="HW190" s="1">
        <v>53462.4115239573</v>
      </c>
      <c r="HX190" s="1">
        <v>99009.141033432796</v>
      </c>
      <c r="HY190" s="1">
        <v>237556.95772411599</v>
      </c>
      <c r="HZ190" s="1">
        <v>142357.02800533301</v>
      </c>
      <c r="IA190" s="1">
        <v>697592.039367144</v>
      </c>
      <c r="IB190" s="1">
        <v>214458.47731745499</v>
      </c>
      <c r="IC190" s="1">
        <v>82499.676092884896</v>
      </c>
      <c r="ID190" s="1">
        <v>149191.287818704</v>
      </c>
      <c r="IE190" s="1">
        <v>145868.339084643</v>
      </c>
      <c r="IF190" s="1">
        <v>207847.842705866</v>
      </c>
      <c r="IG190" s="1">
        <v>159928.213135792</v>
      </c>
      <c r="IH190" s="1">
        <v>88754.007094409404</v>
      </c>
      <c r="II190" s="1">
        <v>250256.62017751101</v>
      </c>
    </row>
    <row r="191" spans="1:243" x14ac:dyDescent="0.25">
      <c r="A191" s="1" t="s">
        <v>1824</v>
      </c>
      <c r="B191" s="4" t="s">
        <v>852</v>
      </c>
      <c r="C191" s="4" t="s">
        <v>853</v>
      </c>
      <c r="D191" s="1">
        <v>72419.051926277898</v>
      </c>
      <c r="E191" s="1">
        <v>65163.580194786096</v>
      </c>
      <c r="F191" s="1">
        <v>61826.600359418102</v>
      </c>
      <c r="G191" s="1">
        <v>70969.919981144703</v>
      </c>
      <c r="H191" s="1">
        <v>73879.253119888599</v>
      </c>
      <c r="I191" s="1">
        <v>63359.908110208802</v>
      </c>
      <c r="J191" s="1">
        <v>53079.960798679902</v>
      </c>
      <c r="K191" s="1">
        <v>66894.2362498445</v>
      </c>
      <c r="L191" s="1">
        <v>74501.5158996596</v>
      </c>
      <c r="M191" s="1">
        <v>77112.869607404296</v>
      </c>
      <c r="N191" s="1">
        <v>60358.418205387599</v>
      </c>
      <c r="O191" s="1">
        <v>67836.269267697804</v>
      </c>
      <c r="P191" s="1">
        <v>54634.583595683798</v>
      </c>
      <c r="Q191" s="1">
        <v>68662.846670155894</v>
      </c>
      <c r="R191" s="1">
        <v>55889.2973650032</v>
      </c>
      <c r="S191" s="1">
        <v>68240.092660233306</v>
      </c>
      <c r="T191" s="1">
        <v>68021.218803479802</v>
      </c>
      <c r="U191" s="1">
        <v>65185.820328579102</v>
      </c>
      <c r="V191" s="1">
        <v>66783.531659851404</v>
      </c>
      <c r="W191" s="1">
        <v>72874.152158271201</v>
      </c>
      <c r="X191" s="1">
        <v>79758.066108629995</v>
      </c>
      <c r="Y191" s="1">
        <v>58380.116977959697</v>
      </c>
      <c r="Z191" s="1">
        <v>68877.466920538602</v>
      </c>
      <c r="AA191" s="1">
        <v>60558.886610928101</v>
      </c>
      <c r="AB191" s="1">
        <v>69810.770426719595</v>
      </c>
      <c r="AC191" s="1">
        <v>63226.455879389701</v>
      </c>
      <c r="AD191" s="1">
        <v>64909.683843905499</v>
      </c>
      <c r="AE191" s="1">
        <v>82107.034368125896</v>
      </c>
      <c r="AF191" s="1">
        <v>73282.185987079603</v>
      </c>
      <c r="AG191" s="1">
        <v>64414.143953601699</v>
      </c>
      <c r="AH191" s="1">
        <v>65337.585983264202</v>
      </c>
      <c r="AI191" s="1">
        <v>63069.186250690203</v>
      </c>
      <c r="AJ191" s="1">
        <v>76624.115035628303</v>
      </c>
      <c r="AK191" s="1">
        <v>77989.298027900993</v>
      </c>
      <c r="AL191" s="1">
        <v>52147.612740330303</v>
      </c>
      <c r="AM191" s="1">
        <v>75022.546452983894</v>
      </c>
      <c r="AN191" s="1">
        <v>69151.024235338497</v>
      </c>
      <c r="AO191" s="1">
        <v>63937.068209330602</v>
      </c>
      <c r="AP191" s="1">
        <v>75257.617355488401</v>
      </c>
      <c r="AQ191" s="1">
        <v>74588.878016866001</v>
      </c>
      <c r="AR191" s="1">
        <v>74097.413701398502</v>
      </c>
      <c r="AS191" s="1">
        <v>79857.3061556373</v>
      </c>
      <c r="AT191" s="1">
        <v>72193.7378687155</v>
      </c>
      <c r="AU191" s="1">
        <v>74393.101712282296</v>
      </c>
      <c r="AV191" s="1">
        <v>68731.962963304599</v>
      </c>
      <c r="AW191" s="1">
        <v>73792.678836416701</v>
      </c>
      <c r="AX191" s="1">
        <v>73323.499467487098</v>
      </c>
      <c r="AY191" s="1">
        <v>76548.098402256801</v>
      </c>
      <c r="AZ191" s="1">
        <v>74242.012475068404</v>
      </c>
      <c r="BA191" s="1">
        <v>68289.947822616101</v>
      </c>
      <c r="BB191" s="1">
        <v>74702.508537159796</v>
      </c>
      <c r="BC191" s="1">
        <v>61589.326024249604</v>
      </c>
      <c r="BD191" s="1">
        <v>66920.384599662095</v>
      </c>
      <c r="BE191" s="1">
        <v>73111.144796233202</v>
      </c>
      <c r="BF191" s="1">
        <v>70617.705439351703</v>
      </c>
      <c r="BG191" s="1">
        <v>65806.266053972795</v>
      </c>
      <c r="BH191" s="1">
        <v>71753.232043815602</v>
      </c>
      <c r="BI191" s="1">
        <v>75541.006458687698</v>
      </c>
      <c r="BJ191" s="1">
        <v>60164.275065526803</v>
      </c>
      <c r="BK191" s="1">
        <v>66710.700539210404</v>
      </c>
      <c r="BL191" s="1">
        <v>64436.137783198501</v>
      </c>
      <c r="BM191" s="1">
        <v>60584.022395895598</v>
      </c>
      <c r="BN191" s="1">
        <v>53354.643170179297</v>
      </c>
      <c r="BO191" s="1">
        <v>69396.244213189901</v>
      </c>
      <c r="BP191" s="1">
        <v>86385.398763701305</v>
      </c>
      <c r="BQ191" s="1">
        <v>61348.922414868197</v>
      </c>
      <c r="BR191" s="1">
        <v>69349.130899521202</v>
      </c>
      <c r="BS191" s="1">
        <v>61710.204124507</v>
      </c>
      <c r="BT191" s="1">
        <v>68784.906654538703</v>
      </c>
      <c r="BU191" s="1">
        <v>69201.231135361493</v>
      </c>
      <c r="BV191" s="1">
        <v>68680.046175722106</v>
      </c>
      <c r="BW191" s="1">
        <v>70326.655751313505</v>
      </c>
      <c r="BX191" s="1">
        <v>59937.911720072203</v>
      </c>
      <c r="BY191" s="1">
        <v>70893.185858281606</v>
      </c>
      <c r="BZ191" s="1">
        <v>64083.129077306497</v>
      </c>
      <c r="CA191" s="1">
        <v>68578.232006794104</v>
      </c>
      <c r="CB191" s="1">
        <v>59852.240477786399</v>
      </c>
      <c r="CC191" s="1">
        <v>70027.312058403899</v>
      </c>
      <c r="CD191" s="1">
        <v>71618.200576090007</v>
      </c>
      <c r="CE191" s="1">
        <v>59778.006864427902</v>
      </c>
      <c r="CF191" s="1">
        <v>57176.170575342403</v>
      </c>
      <c r="CG191" s="1">
        <v>65552.029902737093</v>
      </c>
      <c r="CH191" s="1">
        <v>56177.227817437903</v>
      </c>
      <c r="CI191" s="1">
        <v>70879.943805346004</v>
      </c>
      <c r="CJ191" s="1">
        <v>71553.106773867097</v>
      </c>
      <c r="CK191" s="1">
        <v>77842.643046048397</v>
      </c>
      <c r="CL191" s="1">
        <v>67489.565025097399</v>
      </c>
      <c r="CM191" s="1">
        <v>73479.133664713299</v>
      </c>
      <c r="CN191" s="1">
        <v>77056.285940925605</v>
      </c>
      <c r="CO191" s="1">
        <v>60134.326567574797</v>
      </c>
      <c r="CP191" s="1">
        <v>68809.895740495107</v>
      </c>
      <c r="CQ191" s="1">
        <v>60660.2080997905</v>
      </c>
      <c r="CR191" s="1">
        <v>64362.389452729003</v>
      </c>
      <c r="CS191" s="1">
        <v>48684.501042732998</v>
      </c>
      <c r="CT191" s="1">
        <v>60868.096001455102</v>
      </c>
      <c r="CU191" s="1">
        <v>77903.627893256096</v>
      </c>
      <c r="CV191" s="1">
        <v>75782.824844823306</v>
      </c>
      <c r="CW191" s="1">
        <v>65713.464202953095</v>
      </c>
      <c r="CX191" s="1">
        <v>69346.920491786906</v>
      </c>
      <c r="CY191" s="1">
        <v>69359.616930257893</v>
      </c>
      <c r="CZ191" s="1">
        <v>64319.493349382603</v>
      </c>
      <c r="DA191" s="1">
        <v>69108.078193387002</v>
      </c>
      <c r="DB191" s="1">
        <v>62928.716107377702</v>
      </c>
      <c r="DC191" s="1">
        <v>68409.2563945047</v>
      </c>
      <c r="DD191" s="1">
        <v>67133.706746306605</v>
      </c>
      <c r="DE191" s="1">
        <v>69409.908429739007</v>
      </c>
      <c r="DF191" s="1">
        <v>66290.079983089396</v>
      </c>
      <c r="DG191" s="1">
        <v>72969.7498196464</v>
      </c>
      <c r="DH191" s="1">
        <v>66856.2887035436</v>
      </c>
      <c r="DI191" s="1">
        <v>66673.478854584697</v>
      </c>
      <c r="DJ191" s="1">
        <v>54958.0153078273</v>
      </c>
      <c r="DK191" s="1">
        <v>64456.6835432019</v>
      </c>
      <c r="DL191" s="1">
        <v>74226.550087384196</v>
      </c>
      <c r="DM191" s="1">
        <v>66396.086881881594</v>
      </c>
      <c r="DN191" s="1">
        <v>64421.688816028298</v>
      </c>
      <c r="DO191" s="1">
        <v>76153.922589398193</v>
      </c>
      <c r="DP191" s="1">
        <v>65191.168870315501</v>
      </c>
      <c r="DQ191" s="1">
        <v>63294.816143466</v>
      </c>
      <c r="DR191" s="1">
        <v>72230.958527907598</v>
      </c>
      <c r="DS191" s="1">
        <v>62628.029573141102</v>
      </c>
      <c r="DT191" s="1">
        <v>64195.5012051702</v>
      </c>
      <c r="DU191" s="1">
        <v>60946.618050903999</v>
      </c>
      <c r="DV191" s="1">
        <v>73786.162212725205</v>
      </c>
      <c r="DW191" s="1">
        <v>63813.774081740499</v>
      </c>
      <c r="DX191" s="1">
        <v>61229.5022505702</v>
      </c>
      <c r="DY191" s="1">
        <v>65514.913381436803</v>
      </c>
      <c r="DZ191" s="1">
        <v>61578.923750257702</v>
      </c>
      <c r="EA191" s="1">
        <v>61284.200177644998</v>
      </c>
      <c r="EB191" s="1">
        <v>54727.287978868299</v>
      </c>
      <c r="EC191" s="1">
        <v>60848.335213257902</v>
      </c>
      <c r="ED191" s="1">
        <v>72632.463634812302</v>
      </c>
      <c r="EE191" s="1">
        <v>70751.962475196095</v>
      </c>
      <c r="EF191" s="1">
        <v>65577.553395128198</v>
      </c>
      <c r="EG191" s="1">
        <v>71451.553724875397</v>
      </c>
      <c r="EH191" s="1">
        <v>73230.590822752099</v>
      </c>
      <c r="EI191" s="1">
        <v>49133.3966249757</v>
      </c>
      <c r="EJ191" s="1">
        <v>60749.975475528001</v>
      </c>
      <c r="EK191" s="1">
        <v>75831.694303354001</v>
      </c>
      <c r="EL191" s="1">
        <v>66481.626361951101</v>
      </c>
      <c r="EM191" s="1">
        <v>61683.982424242</v>
      </c>
      <c r="EN191" s="1">
        <v>75867.988007864406</v>
      </c>
      <c r="EO191" s="1">
        <v>68286.6497782761</v>
      </c>
      <c r="EP191" s="1">
        <v>50168.030682251301</v>
      </c>
      <c r="EQ191" s="1">
        <v>62539.856790783</v>
      </c>
      <c r="ER191" s="1">
        <v>53045.900183287202</v>
      </c>
      <c r="ES191" s="1">
        <v>67506.170472619502</v>
      </c>
      <c r="ET191" s="1">
        <v>61550.214378231998</v>
      </c>
      <c r="EU191" s="1">
        <v>71847.148294685103</v>
      </c>
      <c r="EV191" s="1">
        <v>70914.820210007194</v>
      </c>
      <c r="EW191" s="1">
        <v>51437.243087534996</v>
      </c>
      <c r="EX191" s="1">
        <v>53693.923863824501</v>
      </c>
      <c r="EY191" s="1">
        <v>59630.727618677302</v>
      </c>
      <c r="EZ191" s="1">
        <v>57001.406281821903</v>
      </c>
      <c r="FA191" s="1">
        <v>73253.604131561995</v>
      </c>
      <c r="FB191" s="1">
        <v>56321.286881013097</v>
      </c>
      <c r="FC191" s="1">
        <v>66303.490912251</v>
      </c>
      <c r="FD191" s="1">
        <v>70108.098079473595</v>
      </c>
      <c r="FE191" s="1">
        <v>68919.010177231699</v>
      </c>
      <c r="FF191" s="1">
        <v>59450.076475384602</v>
      </c>
      <c r="FG191" s="1">
        <v>70549.772707647295</v>
      </c>
      <c r="FH191" s="1">
        <v>69744.721593537397</v>
      </c>
      <c r="FI191" s="1">
        <v>62699.468306216702</v>
      </c>
      <c r="FJ191" s="1">
        <v>65561.536999676406</v>
      </c>
      <c r="FK191" s="1">
        <v>70249.870603661402</v>
      </c>
      <c r="FL191" s="1">
        <v>72559.388168241596</v>
      </c>
      <c r="FM191" s="1">
        <v>61955.752816858403</v>
      </c>
      <c r="FN191" s="1">
        <v>59802.178326250098</v>
      </c>
      <c r="FO191" s="1">
        <v>57638.990398358197</v>
      </c>
      <c r="FP191" s="1">
        <v>64305.349755224102</v>
      </c>
      <c r="FQ191" s="1">
        <v>59272.9226059293</v>
      </c>
      <c r="FR191" s="1">
        <v>55377.146741792203</v>
      </c>
      <c r="FS191" s="1">
        <v>76928.182264286501</v>
      </c>
      <c r="FT191" s="1">
        <v>70960.735962817897</v>
      </c>
      <c r="FU191" s="1">
        <v>68182.600945546204</v>
      </c>
      <c r="FV191" s="1">
        <v>76176.423711441006</v>
      </c>
      <c r="FW191" s="1">
        <v>62856.587821387002</v>
      </c>
      <c r="FX191" s="1">
        <v>61322.0895656762</v>
      </c>
      <c r="FY191" s="1">
        <v>60479.493330706799</v>
      </c>
      <c r="FZ191" s="1">
        <v>65842.423123383807</v>
      </c>
      <c r="GA191" s="1">
        <v>64622.149268182096</v>
      </c>
      <c r="GB191" s="1">
        <v>60138.618564940298</v>
      </c>
      <c r="GC191" s="1">
        <v>75550.102740243601</v>
      </c>
      <c r="GD191" s="1">
        <v>64127.833566554204</v>
      </c>
      <c r="GE191" s="1">
        <v>59426.556263790197</v>
      </c>
      <c r="GF191" s="1">
        <v>66725.706210181394</v>
      </c>
      <c r="GG191" s="1">
        <v>58792.285181544903</v>
      </c>
      <c r="GH191" s="1">
        <v>68443.589158131799</v>
      </c>
      <c r="GI191" s="1">
        <v>67060.185701197595</v>
      </c>
      <c r="GJ191" s="1">
        <v>61321.893520772501</v>
      </c>
      <c r="GK191" s="1">
        <v>67010.628864798506</v>
      </c>
      <c r="GL191" s="1">
        <v>66368.875572027595</v>
      </c>
      <c r="GM191" s="1">
        <v>76573.3474208712</v>
      </c>
      <c r="GN191" s="1">
        <v>70342.598388205399</v>
      </c>
      <c r="GO191" s="1">
        <v>70332.999163337896</v>
      </c>
      <c r="GP191" s="1">
        <v>66557.526447586497</v>
      </c>
      <c r="GQ191" s="1">
        <v>59528.879959448597</v>
      </c>
      <c r="GR191" s="1">
        <v>63030.098130785103</v>
      </c>
      <c r="GS191" s="1">
        <v>64586.681977819302</v>
      </c>
      <c r="GT191" s="1">
        <v>68844.545712357794</v>
      </c>
      <c r="GU191" s="1">
        <v>64427.768951286002</v>
      </c>
      <c r="GV191" s="1">
        <v>62261.012484853003</v>
      </c>
      <c r="GW191" s="1">
        <v>49855.220929635201</v>
      </c>
      <c r="GX191" s="1">
        <v>69945.915981018697</v>
      </c>
      <c r="GY191" s="1">
        <v>75003.209177284603</v>
      </c>
      <c r="GZ191" s="1">
        <v>71822.227331801303</v>
      </c>
      <c r="HA191" s="1">
        <v>59010.290242540999</v>
      </c>
      <c r="HB191" s="1">
        <v>67704.655168447294</v>
      </c>
      <c r="HC191" s="1">
        <v>69615.169985904198</v>
      </c>
      <c r="HD191" s="1">
        <v>68034.916779384701</v>
      </c>
      <c r="HE191" s="1">
        <v>66218.128390183803</v>
      </c>
      <c r="HF191" s="1">
        <v>60569.322691696601</v>
      </c>
      <c r="HG191" s="1">
        <v>80210.475073185706</v>
      </c>
      <c r="HH191" s="1">
        <v>62900.395370864098</v>
      </c>
      <c r="HI191" s="1">
        <v>62048.740491351899</v>
      </c>
      <c r="HJ191" s="1">
        <v>69318.566623342602</v>
      </c>
      <c r="HK191" s="1">
        <v>48100.217682692703</v>
      </c>
      <c r="HL191" s="1">
        <v>65728.677610033803</v>
      </c>
      <c r="HM191" s="1">
        <v>59120.012857344598</v>
      </c>
      <c r="HN191" s="1">
        <v>62150.602064318198</v>
      </c>
      <c r="HO191" s="1">
        <v>62425.145737319901</v>
      </c>
      <c r="HP191" s="1">
        <v>71463.544748522196</v>
      </c>
      <c r="HQ191" s="1">
        <v>59814.346735563398</v>
      </c>
      <c r="HR191" s="1">
        <v>67805.807443619793</v>
      </c>
      <c r="HS191" s="1">
        <v>66725.254163833204</v>
      </c>
      <c r="HT191" s="1">
        <v>64884.293992798397</v>
      </c>
      <c r="HU191" s="1">
        <v>59826.456317543598</v>
      </c>
      <c r="HV191" s="1">
        <v>63708.350631821697</v>
      </c>
      <c r="HW191" s="1">
        <v>61159.8666796459</v>
      </c>
      <c r="HX191" s="1">
        <v>56337.382594976298</v>
      </c>
      <c r="HY191" s="1">
        <v>69475.095486320599</v>
      </c>
      <c r="HZ191" s="1">
        <v>74888.787470264404</v>
      </c>
      <c r="IA191" s="1">
        <v>67239.413464458907</v>
      </c>
      <c r="IB191" s="1">
        <v>67032.6792666275</v>
      </c>
      <c r="IC191" s="1">
        <v>63160.165718289099</v>
      </c>
      <c r="ID191" s="1">
        <v>64115.394073335898</v>
      </c>
      <c r="IE191" s="1">
        <v>66466.596201730703</v>
      </c>
      <c r="IF191" s="1">
        <v>60426.4055115581</v>
      </c>
      <c r="IG191" s="1">
        <v>61119.067757638899</v>
      </c>
      <c r="IH191" s="1">
        <v>71429.966121241101</v>
      </c>
      <c r="II191" s="1">
        <v>54803.217264629799</v>
      </c>
    </row>
    <row r="192" spans="1:243" x14ac:dyDescent="0.25">
      <c r="A192" s="1" t="s">
        <v>1825</v>
      </c>
      <c r="B192" s="4" t="s">
        <v>857</v>
      </c>
      <c r="C192" s="4" t="s">
        <v>0</v>
      </c>
      <c r="D192" s="1">
        <v>190491.91803600901</v>
      </c>
      <c r="E192" s="1">
        <v>258650.716165244</v>
      </c>
      <c r="F192" s="1">
        <v>149559.329238159</v>
      </c>
      <c r="G192" s="1">
        <v>115765.374283868</v>
      </c>
      <c r="H192" s="1">
        <v>160609.39129054599</v>
      </c>
      <c r="I192" s="1">
        <v>147116.64821827601</v>
      </c>
      <c r="J192" s="1">
        <v>167266.22124460101</v>
      </c>
      <c r="K192" s="1">
        <v>170000.86181155301</v>
      </c>
      <c r="L192" s="1">
        <v>135287.15063744099</v>
      </c>
      <c r="M192" s="1">
        <v>139437.383373149</v>
      </c>
      <c r="N192" s="1">
        <v>145900.74308000199</v>
      </c>
      <c r="O192" s="1">
        <v>184596.28016274099</v>
      </c>
      <c r="P192" s="1">
        <v>269159.38581621897</v>
      </c>
      <c r="Q192" s="1">
        <v>246554.70904106699</v>
      </c>
      <c r="R192" s="1">
        <v>408803.47778578103</v>
      </c>
      <c r="S192" s="1">
        <v>131186.49758699501</v>
      </c>
      <c r="T192" s="1">
        <v>155805.02044133301</v>
      </c>
      <c r="U192" s="1">
        <v>252620.13981483399</v>
      </c>
      <c r="V192" s="1">
        <v>159341.55163446299</v>
      </c>
      <c r="W192" s="1">
        <v>127614.88536024401</v>
      </c>
      <c r="X192" s="1">
        <v>135853.53622398601</v>
      </c>
      <c r="Y192" s="1">
        <v>143048.96937423799</v>
      </c>
      <c r="Z192" s="1">
        <v>111418.98485453799</v>
      </c>
      <c r="AA192" s="1">
        <v>150207.68440882699</v>
      </c>
      <c r="AB192" s="1">
        <v>170666.267190324</v>
      </c>
      <c r="AC192" s="1">
        <v>133242.50668502299</v>
      </c>
      <c r="AD192" s="1">
        <v>196081.91600825801</v>
      </c>
      <c r="AE192" s="1">
        <v>98442.139114394202</v>
      </c>
      <c r="AF192" s="1">
        <v>317651.51534393302</v>
      </c>
      <c r="AG192" s="1">
        <v>178743.21520528101</v>
      </c>
      <c r="AH192" s="1">
        <v>133374.53918127899</v>
      </c>
      <c r="AI192" s="1">
        <v>142559.59566809799</v>
      </c>
      <c r="AJ192" s="1">
        <v>65201.889450041097</v>
      </c>
      <c r="AK192" s="1">
        <v>82574.0021605863</v>
      </c>
      <c r="AL192" s="1">
        <v>177509.69081700101</v>
      </c>
      <c r="AM192" s="1">
        <v>115958.153365914</v>
      </c>
      <c r="AN192" s="1">
        <v>100980.76407987899</v>
      </c>
      <c r="AO192" s="1">
        <v>157057.18506614101</v>
      </c>
      <c r="AP192" s="1">
        <v>128533.188971896</v>
      </c>
      <c r="AQ192" s="1">
        <v>77793.457589358906</v>
      </c>
      <c r="AR192" s="1">
        <v>111320.95886714599</v>
      </c>
      <c r="AS192" s="1">
        <v>121144.13737830499</v>
      </c>
      <c r="AT192" s="1">
        <v>135874.94375635</v>
      </c>
      <c r="AU192" s="1">
        <v>620735.12989391899</v>
      </c>
      <c r="AV192" s="1">
        <v>128625.359585863</v>
      </c>
      <c r="AW192" s="1">
        <v>284709.48392143799</v>
      </c>
      <c r="AX192" s="1">
        <v>144531.159685683</v>
      </c>
      <c r="AY192" s="1">
        <v>261441.258218178</v>
      </c>
      <c r="AZ192" s="1">
        <v>175783.36201473101</v>
      </c>
      <c r="BA192" s="1">
        <v>128377.79751541901</v>
      </c>
      <c r="BB192" s="1">
        <v>82246.568115549904</v>
      </c>
      <c r="BC192" s="1">
        <v>172568.25568186</v>
      </c>
      <c r="BD192" s="1">
        <v>233880.96713119399</v>
      </c>
      <c r="BE192" s="1">
        <v>188469.092658396</v>
      </c>
      <c r="BF192" s="1">
        <v>259101.30390206899</v>
      </c>
      <c r="BG192" s="1">
        <v>234960.98528017299</v>
      </c>
      <c r="BH192" s="1">
        <v>132906.39065143699</v>
      </c>
      <c r="BI192" s="1">
        <v>81221.133110475799</v>
      </c>
      <c r="BJ192" s="1">
        <v>262944.26163387299</v>
      </c>
      <c r="BK192" s="1">
        <v>188693.259391853</v>
      </c>
      <c r="BL192" s="1">
        <v>381955.72445563698</v>
      </c>
      <c r="BM192" s="1">
        <v>77291.508482188598</v>
      </c>
      <c r="BN192" s="1">
        <v>188479.31478636499</v>
      </c>
      <c r="BO192" s="1">
        <v>268846.52295508102</v>
      </c>
      <c r="BP192" s="1">
        <v>121479.14054556099</v>
      </c>
      <c r="BQ192" s="1">
        <v>109118.46563549001</v>
      </c>
      <c r="BR192" s="1">
        <v>147479.46895744</v>
      </c>
      <c r="BS192" s="1">
        <v>108033.49622749</v>
      </c>
      <c r="BT192" s="1">
        <v>108512.90104528901</v>
      </c>
      <c r="BU192" s="1">
        <v>110136.38071755201</v>
      </c>
      <c r="BV192" s="1">
        <v>113526.53805115201</v>
      </c>
      <c r="BW192" s="1">
        <v>79683.436722230195</v>
      </c>
      <c r="BX192" s="1">
        <v>106983.369217706</v>
      </c>
      <c r="BY192" s="1">
        <v>233211.94052880301</v>
      </c>
      <c r="BZ192" s="1">
        <v>151725.11252637301</v>
      </c>
      <c r="CA192" s="1">
        <v>182864.81028243099</v>
      </c>
      <c r="CB192" s="1">
        <v>116783.44324525799</v>
      </c>
      <c r="CC192" s="1">
        <v>72870.393121437199</v>
      </c>
      <c r="CD192" s="1">
        <v>145724.64106492299</v>
      </c>
      <c r="CE192" s="1">
        <v>76263.304938998204</v>
      </c>
      <c r="CF192" s="1">
        <v>664283.58570243395</v>
      </c>
      <c r="CG192" s="1">
        <v>152324.16777690701</v>
      </c>
      <c r="CH192" s="1">
        <v>111845.111862773</v>
      </c>
      <c r="CI192" s="1">
        <v>103841.109290329</v>
      </c>
      <c r="CJ192" s="1">
        <v>163937.588776216</v>
      </c>
      <c r="CK192" s="1">
        <v>140211.17721477701</v>
      </c>
      <c r="CL192" s="1">
        <v>87509.7045526906</v>
      </c>
      <c r="CM192" s="1">
        <v>233984.44652978299</v>
      </c>
      <c r="CN192" s="1">
        <v>108156.3310541</v>
      </c>
      <c r="CO192" s="1">
        <v>197853.05860312999</v>
      </c>
      <c r="CP192" s="1">
        <v>105010.04438834</v>
      </c>
      <c r="CQ192" s="1">
        <v>214727.02582893599</v>
      </c>
      <c r="CR192" s="1">
        <v>172705.93067104401</v>
      </c>
      <c r="CS192" s="1">
        <v>148624.70431766199</v>
      </c>
      <c r="CT192" s="1">
        <v>106746.44475585999</v>
      </c>
      <c r="CU192" s="1">
        <v>269001.66600727499</v>
      </c>
      <c r="CV192" s="1">
        <v>337437.37113374099</v>
      </c>
      <c r="CW192" s="1">
        <v>93459.434490068204</v>
      </c>
      <c r="CX192" s="1">
        <v>163181.43242995901</v>
      </c>
      <c r="CY192" s="1">
        <v>184167.14239187</v>
      </c>
      <c r="CZ192" s="1">
        <v>180446.49736432001</v>
      </c>
      <c r="DA192" s="1">
        <v>163502.74143089299</v>
      </c>
      <c r="DB192" s="1">
        <v>90853.874774638694</v>
      </c>
      <c r="DC192" s="1">
        <v>145728.86500699699</v>
      </c>
      <c r="DD192" s="1">
        <v>126175.88785481099</v>
      </c>
      <c r="DE192" s="1">
        <v>116319.507605812</v>
      </c>
      <c r="DF192" s="1">
        <v>184902.77922999399</v>
      </c>
      <c r="DG192" s="1">
        <v>97321.716160284297</v>
      </c>
      <c r="DH192" s="1">
        <v>129077.535138202</v>
      </c>
      <c r="DI192" s="1">
        <v>133074.80191240399</v>
      </c>
      <c r="DJ192" s="1">
        <v>431339.61957185302</v>
      </c>
      <c r="DK192" s="1">
        <v>124178.901491207</v>
      </c>
      <c r="DL192" s="1">
        <v>112339.094910235</v>
      </c>
      <c r="DM192" s="1">
        <v>219703.99248721899</v>
      </c>
      <c r="DN192" s="1">
        <v>208813.073303916</v>
      </c>
      <c r="DO192" s="1">
        <v>193626.31550001499</v>
      </c>
      <c r="DP192" s="1">
        <v>165445.50297376901</v>
      </c>
      <c r="DQ192" s="1">
        <v>123018.469907639</v>
      </c>
      <c r="DR192" s="1">
        <v>232965.635014489</v>
      </c>
      <c r="DS192" s="1">
        <v>186382.82032949399</v>
      </c>
      <c r="DT192" s="1">
        <v>83428.021788855505</v>
      </c>
      <c r="DU192" s="1">
        <v>134646.132333658</v>
      </c>
      <c r="DV192" s="1">
        <v>245957.41119933999</v>
      </c>
      <c r="DW192" s="1">
        <v>336631.28740269999</v>
      </c>
      <c r="DX192" s="1">
        <v>156759.35675312401</v>
      </c>
      <c r="DY192" s="1">
        <v>70974.536419940705</v>
      </c>
      <c r="DZ192" s="1">
        <v>144340.983115824</v>
      </c>
      <c r="EA192" s="1">
        <v>87877.006743595906</v>
      </c>
      <c r="EB192" s="1">
        <v>102062.639515672</v>
      </c>
      <c r="EC192" s="1">
        <v>202700.535379334</v>
      </c>
      <c r="ED192" s="1">
        <v>114024.73857207</v>
      </c>
      <c r="EE192" s="1">
        <v>139321.25471855499</v>
      </c>
      <c r="EF192" s="1">
        <v>171686.06118373599</v>
      </c>
      <c r="EG192" s="1">
        <v>106644.862123108</v>
      </c>
      <c r="EH192" s="1">
        <v>173021.24538429201</v>
      </c>
      <c r="EI192" s="1">
        <v>207052.35616050501</v>
      </c>
      <c r="EJ192" s="1">
        <v>214906.19021275299</v>
      </c>
      <c r="EK192" s="1">
        <v>502705.32535983803</v>
      </c>
      <c r="EL192" s="1">
        <v>154218.67940519299</v>
      </c>
      <c r="EM192" s="1">
        <v>86332.844897009898</v>
      </c>
      <c r="EN192" s="1">
        <v>89836.032986004895</v>
      </c>
      <c r="EO192" s="1">
        <v>82053.337807709206</v>
      </c>
      <c r="EP192" s="1">
        <v>92139.028156734494</v>
      </c>
      <c r="EQ192" s="1">
        <v>206087.448171592</v>
      </c>
      <c r="ER192" s="1">
        <v>164165.15583363999</v>
      </c>
      <c r="ES192" s="1">
        <v>412337.426561973</v>
      </c>
      <c r="ET192" s="1">
        <v>122788.44888909</v>
      </c>
      <c r="EU192" s="1">
        <v>76522.759046112304</v>
      </c>
      <c r="EV192" s="1">
        <v>106896.03464623301</v>
      </c>
      <c r="EW192" s="1">
        <v>129471.389492979</v>
      </c>
      <c r="EX192" s="1">
        <v>101483.928858</v>
      </c>
      <c r="EY192" s="1">
        <v>174481.74875523901</v>
      </c>
      <c r="EZ192" s="1">
        <v>118502.389684813</v>
      </c>
      <c r="FA192" s="1">
        <v>67667.557182509103</v>
      </c>
      <c r="FB192" s="1">
        <v>95898.685787883805</v>
      </c>
      <c r="FC192" s="1">
        <v>100922.26793496701</v>
      </c>
      <c r="FD192" s="1">
        <v>144745.83214929499</v>
      </c>
      <c r="FE192" s="1">
        <v>246255.37357979099</v>
      </c>
      <c r="FF192" s="1">
        <v>136174.381643642</v>
      </c>
      <c r="FG192" s="1">
        <v>96109.748587833106</v>
      </c>
      <c r="FH192" s="1">
        <v>243850.997590352</v>
      </c>
      <c r="FI192" s="1">
        <v>162968.65116385801</v>
      </c>
      <c r="FJ192" s="1">
        <v>234574.640704405</v>
      </c>
      <c r="FK192" s="1">
        <v>245371.89900159201</v>
      </c>
      <c r="FL192" s="1">
        <v>76355.0220375559</v>
      </c>
      <c r="FM192" s="1">
        <v>159906.44610195601</v>
      </c>
      <c r="FN192" s="1">
        <v>178292.98320469499</v>
      </c>
      <c r="FO192" s="1">
        <v>156398.215809696</v>
      </c>
      <c r="FP192" s="1">
        <v>133170.289974238</v>
      </c>
      <c r="FQ192" s="1">
        <v>120073.740780087</v>
      </c>
      <c r="FR192" s="1">
        <v>222528.67064086301</v>
      </c>
      <c r="FS192" s="1">
        <v>115363.566304097</v>
      </c>
      <c r="FT192" s="1">
        <v>61624.805710625798</v>
      </c>
      <c r="FU192" s="1">
        <v>174024.747702639</v>
      </c>
      <c r="FV192" s="1">
        <v>99957.9148624472</v>
      </c>
      <c r="FW192" s="1">
        <v>72440.884078579795</v>
      </c>
      <c r="FX192" s="1">
        <v>135854.451472541</v>
      </c>
      <c r="FY192" s="1">
        <v>190979.19527729601</v>
      </c>
      <c r="FZ192" s="1">
        <v>106791.730393266</v>
      </c>
      <c r="GA192" s="1">
        <v>84721.785377318607</v>
      </c>
      <c r="GB192" s="1">
        <v>76343.094072092106</v>
      </c>
      <c r="GC192" s="1">
        <v>237028.26020420701</v>
      </c>
      <c r="GD192" s="1">
        <v>141299.44966975201</v>
      </c>
      <c r="GE192" s="1">
        <v>121698.26476607</v>
      </c>
      <c r="GF192" s="1">
        <v>88101.181760054998</v>
      </c>
      <c r="GG192" s="1">
        <v>122831.139360384</v>
      </c>
      <c r="GH192" s="1">
        <v>184207.45293936599</v>
      </c>
      <c r="GI192" s="1">
        <v>103689.34359027</v>
      </c>
      <c r="GJ192" s="1">
        <v>128074.757699062</v>
      </c>
      <c r="GK192" s="1">
        <v>249884.41605648401</v>
      </c>
      <c r="GL192" s="1">
        <v>204967.428752045</v>
      </c>
      <c r="GM192" s="1">
        <v>170541.96763115301</v>
      </c>
      <c r="GN192" s="1">
        <v>291872.95498686598</v>
      </c>
      <c r="GO192" s="1">
        <v>76192.757828092595</v>
      </c>
      <c r="GP192" s="1">
        <v>139882.53592098999</v>
      </c>
      <c r="GQ192" s="1">
        <v>176213.268438183</v>
      </c>
      <c r="GR192" s="1">
        <v>120782.15538374</v>
      </c>
      <c r="GS192" s="1">
        <v>167586.50624184101</v>
      </c>
      <c r="GT192" s="1">
        <v>166585.109145853</v>
      </c>
      <c r="GU192" s="1">
        <v>89955.553886860405</v>
      </c>
      <c r="GV192" s="1">
        <v>109725.42772009299</v>
      </c>
      <c r="GW192" s="1">
        <v>152318.634608803</v>
      </c>
      <c r="GX192" s="1">
        <v>91536.470068977302</v>
      </c>
      <c r="GY192" s="1">
        <v>91731.185832147399</v>
      </c>
      <c r="GZ192" s="1">
        <v>75910.884558688296</v>
      </c>
      <c r="HA192" s="1">
        <v>123909.61838361</v>
      </c>
      <c r="HB192" s="1">
        <v>134647.24996495401</v>
      </c>
      <c r="HC192" s="1">
        <v>109195.895046406</v>
      </c>
      <c r="HD192" s="1">
        <v>102040.30954325901</v>
      </c>
      <c r="HE192" s="1">
        <v>87214.647681493399</v>
      </c>
      <c r="HF192" s="1">
        <v>82125.165684490305</v>
      </c>
      <c r="HG192" s="1">
        <v>99415.035447554605</v>
      </c>
      <c r="HH192" s="1">
        <v>145509.60312211799</v>
      </c>
      <c r="HI192" s="1">
        <v>108495.84870644</v>
      </c>
      <c r="HJ192" s="1">
        <v>174707.34981854199</v>
      </c>
      <c r="HK192" s="1">
        <v>63688.527874255698</v>
      </c>
      <c r="HL192" s="1">
        <v>190201.15553285999</v>
      </c>
      <c r="HM192" s="1">
        <v>110496.864708094</v>
      </c>
      <c r="HN192" s="1">
        <v>114041.95324160899</v>
      </c>
      <c r="HO192" s="1">
        <v>65164.855485795597</v>
      </c>
      <c r="HP192" s="1">
        <v>89116.133572301304</v>
      </c>
      <c r="HQ192" s="1">
        <v>139966.899977111</v>
      </c>
      <c r="HR192" s="1">
        <v>95794.654282585601</v>
      </c>
      <c r="HS192" s="1">
        <v>105450.26224479001</v>
      </c>
      <c r="HT192" s="1">
        <v>125140.747483881</v>
      </c>
      <c r="HU192" s="1">
        <v>93798.351027874305</v>
      </c>
      <c r="HV192" s="1">
        <v>233739.67312610199</v>
      </c>
      <c r="HW192" s="1">
        <v>146115.54260033899</v>
      </c>
      <c r="HX192" s="1">
        <v>83104.676299078797</v>
      </c>
      <c r="HY192" s="1">
        <v>79706.276530619405</v>
      </c>
      <c r="HZ192" s="1">
        <v>80404.994064377999</v>
      </c>
      <c r="IA192" s="1">
        <v>83459.713477394806</v>
      </c>
      <c r="IB192" s="1">
        <v>115094.885726266</v>
      </c>
      <c r="IC192" s="1">
        <v>235895.216902585</v>
      </c>
      <c r="ID192" s="1">
        <v>161001.899762532</v>
      </c>
      <c r="IE192" s="1">
        <v>90513.623782037699</v>
      </c>
      <c r="IF192" s="1">
        <v>110555.292833517</v>
      </c>
      <c r="IG192" s="1">
        <v>116787.842064649</v>
      </c>
      <c r="IH192" s="1">
        <v>78727.172033122799</v>
      </c>
      <c r="II192" s="1">
        <v>103516.63846739</v>
      </c>
    </row>
    <row r="193" spans="1:243" x14ac:dyDescent="0.25">
      <c r="A193" s="1" t="s">
        <v>1826</v>
      </c>
      <c r="B193" s="4" t="s">
        <v>859</v>
      </c>
      <c r="C193" s="4" t="s">
        <v>860</v>
      </c>
      <c r="D193" s="1">
        <v>190802.56709634201</v>
      </c>
      <c r="E193" s="1">
        <v>176457.35548934099</v>
      </c>
      <c r="F193" s="1">
        <v>89362.592571455796</v>
      </c>
      <c r="G193" s="1">
        <v>66625.831654363501</v>
      </c>
      <c r="H193" s="1">
        <v>573889.172949509</v>
      </c>
      <c r="I193" s="1">
        <v>199702.781639875</v>
      </c>
      <c r="J193" s="1">
        <v>610186.82876999804</v>
      </c>
      <c r="K193" s="1">
        <v>121562.27942068801</v>
      </c>
      <c r="L193" s="1">
        <v>165375.630270355</v>
      </c>
      <c r="M193" s="1">
        <v>118945.83686121101</v>
      </c>
      <c r="N193" s="1">
        <v>158062.58733671499</v>
      </c>
      <c r="O193" s="1">
        <v>117304.568348534</v>
      </c>
      <c r="P193" s="1">
        <v>126909.42997659001</v>
      </c>
      <c r="Q193" s="1">
        <v>152660.70205618101</v>
      </c>
      <c r="R193" s="1">
        <v>88419.247376334097</v>
      </c>
      <c r="S193" s="1">
        <v>137432.21396009301</v>
      </c>
      <c r="T193" s="1">
        <v>117069.535794624</v>
      </c>
      <c r="U193" s="1">
        <v>199471.51806761901</v>
      </c>
      <c r="V193" s="1">
        <v>161626.98492486199</v>
      </c>
      <c r="W193" s="1">
        <v>136022.549138445</v>
      </c>
      <c r="X193" s="1">
        <v>234125.68858313499</v>
      </c>
      <c r="Y193" s="1">
        <v>99894.5211575063</v>
      </c>
      <c r="Z193" s="1">
        <v>120561.841214277</v>
      </c>
      <c r="AA193" s="1">
        <v>186326.820248053</v>
      </c>
      <c r="AB193" s="1">
        <v>124185.896183177</v>
      </c>
      <c r="AC193" s="1">
        <v>184906.40421042201</v>
      </c>
      <c r="AD193" s="1">
        <v>144870.95691485199</v>
      </c>
      <c r="AE193" s="1">
        <v>55667.223145481199</v>
      </c>
      <c r="AF193" s="1">
        <v>68432.186230696301</v>
      </c>
      <c r="AG193" s="1">
        <v>123041.647447216</v>
      </c>
      <c r="AH193" s="1">
        <v>120243.11979406999</v>
      </c>
      <c r="AI193" s="1">
        <v>194108.03246948999</v>
      </c>
      <c r="AJ193" s="1">
        <v>115713.481475052</v>
      </c>
      <c r="AK193" s="1">
        <v>124795.737245197</v>
      </c>
      <c r="AL193" s="1">
        <v>137098.80912236701</v>
      </c>
      <c r="AM193" s="1">
        <v>127093.930716177</v>
      </c>
      <c r="AN193" s="1">
        <v>134871.35896461501</v>
      </c>
      <c r="AO193" s="1">
        <v>169046.30548962901</v>
      </c>
      <c r="AP193" s="1">
        <v>130713.400784689</v>
      </c>
      <c r="AQ193" s="1">
        <v>111316.085308783</v>
      </c>
      <c r="AR193" s="1">
        <v>141480.91468069601</v>
      </c>
      <c r="AS193" s="1">
        <v>112930.226509788</v>
      </c>
      <c r="AT193" s="1">
        <v>89038.633814321307</v>
      </c>
      <c r="AU193" s="1">
        <v>217516.488166386</v>
      </c>
      <c r="AV193" s="1">
        <v>92270.1222303174</v>
      </c>
      <c r="AW193" s="1">
        <v>144827.83698804301</v>
      </c>
      <c r="AX193" s="1">
        <v>172408.81585504499</v>
      </c>
      <c r="AY193" s="1">
        <v>164531.477313182</v>
      </c>
      <c r="AZ193" s="1">
        <v>139981.29163367799</v>
      </c>
      <c r="BA193" s="1">
        <v>138182.94959152801</v>
      </c>
      <c r="BB193" s="1">
        <v>77425.554378518296</v>
      </c>
      <c r="BC193" s="1">
        <v>152908.39656396999</v>
      </c>
      <c r="BD193" s="1">
        <v>189254.86567370099</v>
      </c>
      <c r="BE193" s="1">
        <v>143055.28083515199</v>
      </c>
      <c r="BF193" s="1">
        <v>189111.07551642499</v>
      </c>
      <c r="BG193" s="1">
        <v>89275.635306501601</v>
      </c>
      <c r="BH193" s="1">
        <v>92888.789395916203</v>
      </c>
      <c r="BI193" s="1">
        <v>120782.969127797</v>
      </c>
      <c r="BJ193" s="1">
        <v>210451.40784593101</v>
      </c>
      <c r="BK193" s="1">
        <v>131362.19305494701</v>
      </c>
      <c r="BL193" s="1">
        <v>179156.174525068</v>
      </c>
      <c r="BM193" s="1">
        <v>257404.35507860401</v>
      </c>
      <c r="BN193" s="1">
        <v>89408.477818833097</v>
      </c>
      <c r="BO193" s="1">
        <v>127523.571615056</v>
      </c>
      <c r="BP193" s="1">
        <v>146999.151445836</v>
      </c>
      <c r="BQ193" s="1">
        <v>74022.648108074107</v>
      </c>
      <c r="BR193" s="1">
        <v>126702.81825260899</v>
      </c>
      <c r="BS193" s="1">
        <v>98841.317416702106</v>
      </c>
      <c r="BT193" s="1">
        <v>214844.944299258</v>
      </c>
      <c r="BU193" s="1">
        <v>121763.276362836</v>
      </c>
      <c r="BV193" s="1">
        <v>129632.258520349</v>
      </c>
      <c r="BW193" s="1">
        <v>177806.04649674101</v>
      </c>
      <c r="BX193" s="1">
        <v>220219.63791575001</v>
      </c>
      <c r="BY193" s="1">
        <v>119817.912569703</v>
      </c>
      <c r="BZ193" s="1">
        <v>135855.31116784699</v>
      </c>
      <c r="CA193" s="1">
        <v>142878.48441476599</v>
      </c>
      <c r="CB193" s="1">
        <v>146891.47952068099</v>
      </c>
      <c r="CC193" s="1">
        <v>98425.754019462896</v>
      </c>
      <c r="CD193" s="1">
        <v>163620.560323877</v>
      </c>
      <c r="CE193" s="1">
        <v>113488.034477915</v>
      </c>
      <c r="CF193" s="1">
        <v>257496.50460425601</v>
      </c>
      <c r="CG193" s="1">
        <v>196271.13977552601</v>
      </c>
      <c r="CH193" s="1">
        <v>154158.73286436699</v>
      </c>
      <c r="CI193" s="1">
        <v>86423.198449019095</v>
      </c>
      <c r="CJ193" s="1">
        <v>132240.758033719</v>
      </c>
      <c r="CK193" s="1">
        <v>114787.693865749</v>
      </c>
      <c r="CL193" s="1">
        <v>138188.42800452901</v>
      </c>
      <c r="CM193" s="1">
        <v>130087.416139555</v>
      </c>
      <c r="CN193" s="1">
        <v>167257.14777032999</v>
      </c>
      <c r="CO193" s="1">
        <v>144137.65296360999</v>
      </c>
      <c r="CP193" s="1">
        <v>165353.118118115</v>
      </c>
      <c r="CQ193" s="1">
        <v>160063.811160749</v>
      </c>
      <c r="CR193" s="1">
        <v>166122.20417318799</v>
      </c>
      <c r="CS193" s="1">
        <v>424621.810769704</v>
      </c>
      <c r="CT193" s="1">
        <v>96552.270888735497</v>
      </c>
      <c r="CU193" s="1">
        <v>111707.591155981</v>
      </c>
      <c r="CV193" s="1">
        <v>150244.97497953099</v>
      </c>
      <c r="CW193" s="1">
        <v>75137.491593478102</v>
      </c>
      <c r="CX193" s="1">
        <v>155553.906633779</v>
      </c>
      <c r="CY193" s="1">
        <v>112031.19791354099</v>
      </c>
      <c r="CZ193" s="1">
        <v>108301.991573589</v>
      </c>
      <c r="DA193" s="1">
        <v>36872.561873647697</v>
      </c>
      <c r="DB193" s="1">
        <v>163301.82638768901</v>
      </c>
      <c r="DC193" s="1">
        <v>65431.560531265503</v>
      </c>
      <c r="DD193" s="1">
        <v>325593.43641761399</v>
      </c>
      <c r="DE193" s="1">
        <v>295136.130457461</v>
      </c>
      <c r="DF193" s="1">
        <v>126201.45549305</v>
      </c>
      <c r="DG193" s="1">
        <v>189223.74349868001</v>
      </c>
      <c r="DH193" s="1">
        <v>151508.05726089099</v>
      </c>
      <c r="DI193" s="1">
        <v>147402.20132430899</v>
      </c>
      <c r="DJ193" s="1">
        <v>123108.17749876301</v>
      </c>
      <c r="DK193" s="1">
        <v>123457.655410035</v>
      </c>
      <c r="DL193" s="1">
        <v>168826.92617596799</v>
      </c>
      <c r="DM193" s="1">
        <v>132242.601713738</v>
      </c>
      <c r="DN193" s="1">
        <v>326750.50854727102</v>
      </c>
      <c r="DO193" s="1">
        <v>138561.05286615499</v>
      </c>
      <c r="DP193" s="1">
        <v>158075.42386762201</v>
      </c>
      <c r="DQ193" s="1">
        <v>126173.888720409</v>
      </c>
      <c r="DR193" s="1">
        <v>184446.034868321</v>
      </c>
      <c r="DS193" s="1">
        <v>550734.83593517798</v>
      </c>
      <c r="DT193" s="1">
        <v>178897.72943364299</v>
      </c>
      <c r="DU193" s="1">
        <v>135923.47938984001</v>
      </c>
      <c r="DV193" s="1">
        <v>215354.15594064799</v>
      </c>
      <c r="DW193" s="1">
        <v>171673.35563323801</v>
      </c>
      <c r="DX193" s="1">
        <v>120047.94937931999</v>
      </c>
      <c r="DY193" s="1">
        <v>124104.25934880201</v>
      </c>
      <c r="DZ193" s="1">
        <v>144615.485741752</v>
      </c>
      <c r="EA193" s="1">
        <v>90439.172358132506</v>
      </c>
      <c r="EB193" s="1">
        <v>126577.42915701</v>
      </c>
      <c r="EC193" s="1">
        <v>197675.803310199</v>
      </c>
      <c r="ED193" s="1">
        <v>181884.81434966001</v>
      </c>
      <c r="EE193" s="1">
        <v>151765.430025287</v>
      </c>
      <c r="EF193" s="1">
        <v>127165.32737381299</v>
      </c>
      <c r="EG193" s="1">
        <v>70925.175540092503</v>
      </c>
      <c r="EH193" s="1">
        <v>117726.048380334</v>
      </c>
      <c r="EI193" s="1">
        <v>571507.97301881295</v>
      </c>
      <c r="EJ193" s="1">
        <v>144594.99213897201</v>
      </c>
      <c r="EK193" s="1">
        <v>122131.306187204</v>
      </c>
      <c r="EL193" s="1">
        <v>117977.654745974</v>
      </c>
      <c r="EM193" s="1">
        <v>129231.900244576</v>
      </c>
      <c r="EN193" s="1">
        <v>104669.69256675499</v>
      </c>
      <c r="EO193" s="1">
        <v>129612.348491521</v>
      </c>
      <c r="EP193" s="1">
        <v>201749.17780966</v>
      </c>
      <c r="EQ193" s="1">
        <v>145337.31002593299</v>
      </c>
      <c r="ER193" s="1">
        <v>187299.41248329301</v>
      </c>
      <c r="ES193" s="1">
        <v>153598.851333937</v>
      </c>
      <c r="ET193" s="1">
        <v>364923.81976290199</v>
      </c>
      <c r="EU193" s="1">
        <v>134093.31247074</v>
      </c>
      <c r="EV193" s="1">
        <v>141839.49871418101</v>
      </c>
      <c r="EW193" s="1">
        <v>49293.453355744598</v>
      </c>
      <c r="EX193" s="1">
        <v>132136.51330412901</v>
      </c>
      <c r="EY193" s="1">
        <v>107863.98958517</v>
      </c>
      <c r="EZ193" s="1">
        <v>158563.157732013</v>
      </c>
      <c r="FA193" s="1">
        <v>91289.642026815505</v>
      </c>
      <c r="FB193" s="1">
        <v>116597.54209305</v>
      </c>
      <c r="FC193" s="1">
        <v>98816.811242011405</v>
      </c>
      <c r="FD193" s="1">
        <v>162850.645647581</v>
      </c>
      <c r="FE193" s="1">
        <v>119778.23735731</v>
      </c>
      <c r="FF193" s="1">
        <v>138118.24447216099</v>
      </c>
      <c r="FG193" s="1">
        <v>110869.19196574599</v>
      </c>
      <c r="FH193" s="1">
        <v>212399.37129218399</v>
      </c>
      <c r="FI193" s="1">
        <v>311675.67186446203</v>
      </c>
      <c r="FJ193" s="1">
        <v>145134.49211688401</v>
      </c>
      <c r="FK193" s="1">
        <v>144605.079478548</v>
      </c>
      <c r="FL193" s="1">
        <v>203155.264945003</v>
      </c>
      <c r="FM193" s="1">
        <v>107208.30332300899</v>
      </c>
      <c r="FN193" s="1">
        <v>117437.064286633</v>
      </c>
      <c r="FO193" s="1">
        <v>176983.95597700201</v>
      </c>
      <c r="FP193" s="1">
        <v>366093.15832503699</v>
      </c>
      <c r="FQ193" s="1">
        <v>104262.710275563</v>
      </c>
      <c r="FR193" s="1">
        <v>131607.69724088101</v>
      </c>
      <c r="FS193" s="1">
        <v>193163.302289124</v>
      </c>
      <c r="FT193" s="1">
        <v>88179.898732966205</v>
      </c>
      <c r="FU193" s="1">
        <v>105376.837375759</v>
      </c>
      <c r="FV193" s="1">
        <v>396196.52481386898</v>
      </c>
      <c r="FW193" s="1">
        <v>123344.512822392</v>
      </c>
      <c r="FX193" s="1">
        <v>128123.702694179</v>
      </c>
      <c r="FY193" s="1">
        <v>134167.39703095399</v>
      </c>
      <c r="FZ193" s="1">
        <v>92958.644172515706</v>
      </c>
      <c r="GA193" s="1">
        <v>231104.146539418</v>
      </c>
      <c r="GB193" s="1">
        <v>150815.85757637199</v>
      </c>
      <c r="GC193" s="1">
        <v>165148.319900259</v>
      </c>
      <c r="GD193" s="1">
        <v>452762.00901151099</v>
      </c>
      <c r="GE193" s="1">
        <v>120432.365785855</v>
      </c>
      <c r="GF193" s="1">
        <v>141395.39599619899</v>
      </c>
      <c r="GG193" s="1">
        <v>150289.55298563701</v>
      </c>
      <c r="GH193" s="1">
        <v>163913.150611894</v>
      </c>
      <c r="GI193" s="1">
        <v>110418.010458802</v>
      </c>
      <c r="GJ193" s="1">
        <v>258918.57346201799</v>
      </c>
      <c r="GK193" s="1">
        <v>183255.91407997199</v>
      </c>
      <c r="GL193" s="1">
        <v>114585.867202295</v>
      </c>
      <c r="GM193" s="1">
        <v>419725.48113427998</v>
      </c>
      <c r="GN193" s="1">
        <v>181589.75710130201</v>
      </c>
      <c r="GO193" s="1">
        <v>120993.371025335</v>
      </c>
      <c r="GP193" s="1">
        <v>232252.23620861801</v>
      </c>
      <c r="GQ193" s="1">
        <v>580704.11569334206</v>
      </c>
      <c r="GR193" s="1">
        <v>129746.09062255399</v>
      </c>
      <c r="GS193" s="1">
        <v>138302.54162465499</v>
      </c>
      <c r="GT193" s="1">
        <v>109439.670860999</v>
      </c>
      <c r="GU193" s="1">
        <v>258292.24784003201</v>
      </c>
      <c r="GV193" s="1">
        <v>100207.785021581</v>
      </c>
      <c r="GW193" s="1">
        <v>292286.92628916301</v>
      </c>
      <c r="GX193" s="1">
        <v>126409.87733446799</v>
      </c>
      <c r="GY193" s="1">
        <v>383810.735319931</v>
      </c>
      <c r="GZ193" s="1">
        <v>138486.027058337</v>
      </c>
      <c r="HA193" s="1">
        <v>135992.83135833201</v>
      </c>
      <c r="HB193" s="1">
        <v>138322.70828750599</v>
      </c>
      <c r="HC193" s="1">
        <v>170994.52700463301</v>
      </c>
      <c r="HD193" s="1">
        <v>105327.491222745</v>
      </c>
      <c r="HE193" s="1">
        <v>159669.03051773299</v>
      </c>
      <c r="HF193" s="1">
        <v>138939.559511998</v>
      </c>
      <c r="HG193" s="1">
        <v>118590.38923787999</v>
      </c>
      <c r="HH193" s="1">
        <v>160679.59967694801</v>
      </c>
      <c r="HI193" s="1">
        <v>278932.71708350698</v>
      </c>
      <c r="HJ193" s="1">
        <v>142779.14767919001</v>
      </c>
      <c r="HK193" s="1">
        <v>104193.856509062</v>
      </c>
      <c r="HL193" s="1">
        <v>71251.084476797696</v>
      </c>
      <c r="HM193" s="1">
        <v>116139.028471199</v>
      </c>
      <c r="HN193" s="1">
        <v>111420.350157362</v>
      </c>
      <c r="HO193" s="1">
        <v>143521.34627881701</v>
      </c>
      <c r="HP193" s="1">
        <v>106051.696734133</v>
      </c>
      <c r="HQ193" s="1">
        <v>94143.285207753594</v>
      </c>
      <c r="HR193" s="1">
        <v>166150.937593048</v>
      </c>
      <c r="HS193" s="1">
        <v>127427.571579214</v>
      </c>
      <c r="HT193" s="1">
        <v>165918.22275492401</v>
      </c>
      <c r="HU193" s="1">
        <v>173048.395847712</v>
      </c>
      <c r="HV193" s="1">
        <v>140705.71381508501</v>
      </c>
      <c r="HW193" s="1">
        <v>123351.439225033</v>
      </c>
      <c r="HX193" s="1">
        <v>127358.646352888</v>
      </c>
      <c r="HY193" s="1">
        <v>102584.71702597001</v>
      </c>
      <c r="HZ193" s="1">
        <v>137122.255482938</v>
      </c>
      <c r="IA193" s="1">
        <v>263457.36435810599</v>
      </c>
      <c r="IB193" s="1">
        <v>138793.12709918301</v>
      </c>
      <c r="IC193" s="1">
        <v>73738.898331672695</v>
      </c>
      <c r="ID193" s="1">
        <v>141467.62957786501</v>
      </c>
      <c r="IE193" s="1">
        <v>100389.22450035901</v>
      </c>
      <c r="IF193" s="1">
        <v>104547.866551552</v>
      </c>
      <c r="IG193" s="1">
        <v>79653.602372066598</v>
      </c>
      <c r="IH193" s="1">
        <v>98263.612173042304</v>
      </c>
      <c r="II193" s="1">
        <v>305243.156194376</v>
      </c>
    </row>
    <row r="194" spans="1:243" x14ac:dyDescent="0.25">
      <c r="A194" s="1" t="s">
        <v>1827</v>
      </c>
      <c r="B194" s="4" t="s">
        <v>862</v>
      </c>
      <c r="C194" s="4" t="s">
        <v>863</v>
      </c>
      <c r="D194" s="1">
        <v>116814.16195154699</v>
      </c>
      <c r="E194" s="1">
        <v>129762.92966708299</v>
      </c>
      <c r="F194" s="1">
        <v>119829.02292259999</v>
      </c>
      <c r="G194" s="1">
        <v>111923.579340023</v>
      </c>
      <c r="H194" s="1">
        <v>253133.74061301499</v>
      </c>
      <c r="I194" s="1">
        <v>180177.035106375</v>
      </c>
      <c r="J194" s="1">
        <v>403778.85379138199</v>
      </c>
      <c r="K194" s="1">
        <v>151809.93276000899</v>
      </c>
      <c r="L194" s="1">
        <v>128053.895435556</v>
      </c>
      <c r="M194" s="1">
        <v>137324.53685356301</v>
      </c>
      <c r="N194" s="1">
        <v>123560.566249136</v>
      </c>
      <c r="O194" s="1">
        <v>125915.798637474</v>
      </c>
      <c r="P194" s="1">
        <v>116231.60328150701</v>
      </c>
      <c r="Q194" s="1">
        <v>125365.999740365</v>
      </c>
      <c r="R194" s="1">
        <v>131615.24851334601</v>
      </c>
      <c r="S194" s="1">
        <v>110604.73559976</v>
      </c>
      <c r="T194" s="1">
        <v>121916.341493791</v>
      </c>
      <c r="U194" s="1">
        <v>124590.278955936</v>
      </c>
      <c r="V194" s="1">
        <v>160037.289916821</v>
      </c>
      <c r="W194" s="1">
        <v>145887.17785082399</v>
      </c>
      <c r="X194" s="1">
        <v>141291.675390141</v>
      </c>
      <c r="Y194" s="1">
        <v>114976.182198375</v>
      </c>
      <c r="Z194" s="1">
        <v>111064.751598516</v>
      </c>
      <c r="AA194" s="1">
        <v>121477.30185796499</v>
      </c>
      <c r="AB194" s="1">
        <v>146780.35825710799</v>
      </c>
      <c r="AC194" s="1">
        <v>134995.41130351301</v>
      </c>
      <c r="AD194" s="1">
        <v>115590.424602791</v>
      </c>
      <c r="AE194" s="1">
        <v>146618.10826203399</v>
      </c>
      <c r="AF194" s="1">
        <v>132481.68168100499</v>
      </c>
      <c r="AG194" s="1">
        <v>139652.09693317299</v>
      </c>
      <c r="AH194" s="1">
        <v>122684.441212836</v>
      </c>
      <c r="AI194" s="1">
        <v>145636.76066149501</v>
      </c>
      <c r="AJ194" s="1">
        <v>155469.675868811</v>
      </c>
      <c r="AK194" s="1">
        <v>133866.939468</v>
      </c>
      <c r="AL194" s="1">
        <v>139363.482551013</v>
      </c>
      <c r="AM194" s="1">
        <v>150542.99523691399</v>
      </c>
      <c r="AN194" s="1">
        <v>133869.13970005099</v>
      </c>
      <c r="AO194" s="1">
        <v>164858.379838792</v>
      </c>
      <c r="AP194" s="1">
        <v>161511.02408068799</v>
      </c>
      <c r="AQ194" s="1">
        <v>130132.10912140799</v>
      </c>
      <c r="AR194" s="1">
        <v>145602.13922808101</v>
      </c>
      <c r="AS194" s="1">
        <v>134332.98168474299</v>
      </c>
      <c r="AT194" s="1">
        <v>146838.28556091501</v>
      </c>
      <c r="AU194" s="1">
        <v>250697.632646076</v>
      </c>
      <c r="AV194" s="1">
        <v>203022.831019028</v>
      </c>
      <c r="AW194" s="1">
        <v>165886.852253105</v>
      </c>
      <c r="AX194" s="1">
        <v>136190.989393236</v>
      </c>
      <c r="AY194" s="1">
        <v>131347.791804854</v>
      </c>
      <c r="AZ194" s="1">
        <v>135961.47150648499</v>
      </c>
      <c r="BA194" s="1">
        <v>144675.446645827</v>
      </c>
      <c r="BB194" s="1">
        <v>152530.41257210399</v>
      </c>
      <c r="BC194" s="1">
        <v>146373.63737607701</v>
      </c>
      <c r="BD194" s="1">
        <v>150367.05917477101</v>
      </c>
      <c r="BE194" s="1">
        <v>133231.93635991</v>
      </c>
      <c r="BF194" s="1">
        <v>153967.685666584</v>
      </c>
      <c r="BG194" s="1">
        <v>137340.43018971899</v>
      </c>
      <c r="BH194" s="1">
        <v>142708.60764319301</v>
      </c>
      <c r="BI194" s="1">
        <v>155937.24766769499</v>
      </c>
      <c r="BJ194" s="1">
        <v>142040.14349032499</v>
      </c>
      <c r="BK194" s="1">
        <v>132700.79889221699</v>
      </c>
      <c r="BL194" s="1">
        <v>136613.741793227</v>
      </c>
      <c r="BM194" s="1">
        <v>175402.33497806799</v>
      </c>
      <c r="BN194" s="1">
        <v>149724.26632981299</v>
      </c>
      <c r="BO194" s="1">
        <v>146336.897521504</v>
      </c>
      <c r="BP194" s="1">
        <v>172753.52118498099</v>
      </c>
      <c r="BQ194" s="1">
        <v>124504.127115803</v>
      </c>
      <c r="BR194" s="1">
        <v>156080.511938421</v>
      </c>
      <c r="BS194" s="1">
        <v>141537.72401873799</v>
      </c>
      <c r="BT194" s="1">
        <v>143066.94109014401</v>
      </c>
      <c r="BU194" s="1">
        <v>139520.43048665</v>
      </c>
      <c r="BV194" s="1">
        <v>137996.79059173199</v>
      </c>
      <c r="BW194" s="1">
        <v>154970.04584122699</v>
      </c>
      <c r="BX194" s="1">
        <v>147723.42533556401</v>
      </c>
      <c r="BY194" s="1">
        <v>145746.62975121499</v>
      </c>
      <c r="BZ194" s="1">
        <v>161059.59044359199</v>
      </c>
      <c r="CA194" s="1">
        <v>149718.09117471799</v>
      </c>
      <c r="CB194" s="1">
        <v>135425.911750695</v>
      </c>
      <c r="CC194" s="1">
        <v>147637.31185204099</v>
      </c>
      <c r="CD194" s="1">
        <v>157128.32416416801</v>
      </c>
      <c r="CE194" s="1">
        <v>144879.52839265499</v>
      </c>
      <c r="CF194" s="1">
        <v>113609.85835386399</v>
      </c>
      <c r="CG194" s="1">
        <v>118812.122424926</v>
      </c>
      <c r="CH194" s="1">
        <v>125582.45562432701</v>
      </c>
      <c r="CI194" s="1">
        <v>126755.89881959</v>
      </c>
      <c r="CJ194" s="1">
        <v>139068.437136869</v>
      </c>
      <c r="CK194" s="1">
        <v>141839.55197599699</v>
      </c>
      <c r="CL194" s="1">
        <v>145850.073355253</v>
      </c>
      <c r="CM194" s="1">
        <v>149333.76193244499</v>
      </c>
      <c r="CN194" s="1">
        <v>150627.56610092401</v>
      </c>
      <c r="CO194" s="1">
        <v>138810.87298937599</v>
      </c>
      <c r="CP194" s="1">
        <v>142471.81324660801</v>
      </c>
      <c r="CQ194" s="1">
        <v>150682.92945891799</v>
      </c>
      <c r="CR194" s="1">
        <v>128779.16573554699</v>
      </c>
      <c r="CS194" s="1">
        <v>207868.60309337699</v>
      </c>
      <c r="CT194" s="1">
        <v>144241.52501934199</v>
      </c>
      <c r="CU194" s="1">
        <v>135561.84040230699</v>
      </c>
      <c r="CV194" s="1">
        <v>139081.09504227</v>
      </c>
      <c r="CW194" s="1">
        <v>125857.04540568699</v>
      </c>
      <c r="CX194" s="1">
        <v>135075.174087019</v>
      </c>
      <c r="CY194" s="1">
        <v>144293.13641362899</v>
      </c>
      <c r="CZ194" s="1">
        <v>143080.79142596299</v>
      </c>
      <c r="DA194" s="1">
        <v>123118.520151887</v>
      </c>
      <c r="DB194" s="1">
        <v>168719.94549838899</v>
      </c>
      <c r="DC194" s="1">
        <v>124035.466756769</v>
      </c>
      <c r="DD194" s="1">
        <v>178831.449104367</v>
      </c>
      <c r="DE194" s="1">
        <v>195308.29301539299</v>
      </c>
      <c r="DF194" s="1">
        <v>165359.09076764499</v>
      </c>
      <c r="DG194" s="1">
        <v>151968.998708792</v>
      </c>
      <c r="DH194" s="1">
        <v>134328.648408596</v>
      </c>
      <c r="DI194" s="1">
        <v>136466.23560506999</v>
      </c>
      <c r="DJ194" s="1">
        <v>154303.59468734899</v>
      </c>
      <c r="DK194" s="1">
        <v>131143.03467559599</v>
      </c>
      <c r="DL194" s="1">
        <v>138182.02963374901</v>
      </c>
      <c r="DM194" s="1">
        <v>142797.370312243</v>
      </c>
      <c r="DN194" s="1">
        <v>184739.410605557</v>
      </c>
      <c r="DO194" s="1">
        <v>141808.057443308</v>
      </c>
      <c r="DP194" s="1">
        <v>140713.31607613401</v>
      </c>
      <c r="DQ194" s="1">
        <v>133956.23987505501</v>
      </c>
      <c r="DR194" s="1">
        <v>124479.67388484901</v>
      </c>
      <c r="DS194" s="1">
        <v>320514.13273038599</v>
      </c>
      <c r="DT194" s="1">
        <v>153474.66714365801</v>
      </c>
      <c r="DU194" s="1">
        <v>131586.12337833201</v>
      </c>
      <c r="DV194" s="1">
        <v>146055.67504347101</v>
      </c>
      <c r="DW194" s="1">
        <v>146203.68242175499</v>
      </c>
      <c r="DX194" s="1">
        <v>139483.06418252201</v>
      </c>
      <c r="DY194" s="1">
        <v>155329.81694407301</v>
      </c>
      <c r="DZ194" s="1">
        <v>140585.494814698</v>
      </c>
      <c r="EA194" s="1">
        <v>133999.59322961199</v>
      </c>
      <c r="EB194" s="1">
        <v>145301.24333643599</v>
      </c>
      <c r="EC194" s="1">
        <v>145688.02080541899</v>
      </c>
      <c r="ED194" s="1">
        <v>131246.77040002099</v>
      </c>
      <c r="EE194" s="1">
        <v>137337.07471433101</v>
      </c>
      <c r="EF194" s="1">
        <v>132385.49234874701</v>
      </c>
      <c r="EG194" s="1">
        <v>125784.781460788</v>
      </c>
      <c r="EH194" s="1">
        <v>135089.62557895499</v>
      </c>
      <c r="EI194" s="1">
        <v>188018.532904572</v>
      </c>
      <c r="EJ194" s="1">
        <v>152314.31466332899</v>
      </c>
      <c r="EK194" s="1">
        <v>154139.03951204801</v>
      </c>
      <c r="EL194" s="1">
        <v>138069.72411196399</v>
      </c>
      <c r="EM194" s="1">
        <v>143358.209835446</v>
      </c>
      <c r="EN194" s="1">
        <v>150291.64666623701</v>
      </c>
      <c r="EO194" s="1">
        <v>159877.530957549</v>
      </c>
      <c r="EP194" s="1">
        <v>147545.98025614399</v>
      </c>
      <c r="EQ194" s="1">
        <v>129206.806794784</v>
      </c>
      <c r="ER194" s="1">
        <v>149645.61301500699</v>
      </c>
      <c r="ES194" s="1">
        <v>130293.652820741</v>
      </c>
      <c r="ET194" s="1">
        <v>177525.87428846399</v>
      </c>
      <c r="EU194" s="1">
        <v>137947.39875289</v>
      </c>
      <c r="EV194" s="1">
        <v>144741.62292632399</v>
      </c>
      <c r="EW194" s="1">
        <v>128336.75739155299</v>
      </c>
      <c r="EX194" s="1">
        <v>139528.11892764099</v>
      </c>
      <c r="EY194" s="1">
        <v>155069.40673381</v>
      </c>
      <c r="EZ194" s="1">
        <v>167286.33934273</v>
      </c>
      <c r="FA194" s="1">
        <v>122005.17251306299</v>
      </c>
      <c r="FB194" s="1">
        <v>121164.323870402</v>
      </c>
      <c r="FC194" s="1">
        <v>120154.024007553</v>
      </c>
      <c r="FD194" s="1">
        <v>138437.10362570701</v>
      </c>
      <c r="FE194" s="1">
        <v>129648.183070752</v>
      </c>
      <c r="FF194" s="1">
        <v>133106.619442008</v>
      </c>
      <c r="FG194" s="1">
        <v>150229.97720124599</v>
      </c>
      <c r="FH194" s="1">
        <v>145922.758958388</v>
      </c>
      <c r="FI194" s="1">
        <v>172143.846832054</v>
      </c>
      <c r="FJ194" s="1">
        <v>149025.96680123301</v>
      </c>
      <c r="FK194" s="1">
        <v>138070.803672546</v>
      </c>
      <c r="FL194" s="1">
        <v>131276.75917326301</v>
      </c>
      <c r="FM194" s="1">
        <v>183186.714272735</v>
      </c>
      <c r="FN194" s="1">
        <v>134903.99563533699</v>
      </c>
      <c r="FO194" s="1">
        <v>157025.560129972</v>
      </c>
      <c r="FP194" s="1">
        <v>157457.80215716499</v>
      </c>
      <c r="FQ194" s="1">
        <v>155986.15068693901</v>
      </c>
      <c r="FR194" s="1">
        <v>130862.464544134</v>
      </c>
      <c r="FS194" s="1">
        <v>154361.12537266099</v>
      </c>
      <c r="FT194" s="1">
        <v>140866.00374641299</v>
      </c>
      <c r="FU194" s="1">
        <v>127147.75484035601</v>
      </c>
      <c r="FV194" s="1">
        <v>185508.39216618799</v>
      </c>
      <c r="FW194" s="1">
        <v>152458.30428416</v>
      </c>
      <c r="FX194" s="1">
        <v>145729.471439254</v>
      </c>
      <c r="FY194" s="1">
        <v>140235.31043939601</v>
      </c>
      <c r="FZ194" s="1">
        <v>115752.394485261</v>
      </c>
      <c r="GA194" s="1">
        <v>131386.29058747899</v>
      </c>
      <c r="GB194" s="1">
        <v>133312.34632075799</v>
      </c>
      <c r="GC194" s="1">
        <v>174133.29130507301</v>
      </c>
      <c r="GD194" s="1">
        <v>238492.52327489501</v>
      </c>
      <c r="GE194" s="1">
        <v>145506.31657466301</v>
      </c>
      <c r="GF194" s="1">
        <v>141878.96560545801</v>
      </c>
      <c r="GG194" s="1">
        <v>123255.679488102</v>
      </c>
      <c r="GH194" s="1">
        <v>143590.74255399001</v>
      </c>
      <c r="GI194" s="1">
        <v>136788.15687195599</v>
      </c>
      <c r="GJ194" s="1">
        <v>151577.24843764899</v>
      </c>
      <c r="GK194" s="1">
        <v>130478.968661215</v>
      </c>
      <c r="GL194" s="1">
        <v>119442.107538642</v>
      </c>
      <c r="GM194" s="1">
        <v>145698.03356175299</v>
      </c>
      <c r="GN194" s="1">
        <v>133329.681360672</v>
      </c>
      <c r="GO194" s="1">
        <v>134482.03023912199</v>
      </c>
      <c r="GP194" s="1">
        <v>165759.700266684</v>
      </c>
      <c r="GQ194" s="1">
        <v>291863.39560473699</v>
      </c>
      <c r="GR194" s="1">
        <v>167985.82437326101</v>
      </c>
      <c r="GS194" s="1">
        <v>170060.84694780601</v>
      </c>
      <c r="GT194" s="1">
        <v>145638.92586001701</v>
      </c>
      <c r="GU194" s="1">
        <v>163239.69762813399</v>
      </c>
      <c r="GV194" s="1">
        <v>138932.340016053</v>
      </c>
      <c r="GW194" s="1">
        <v>175233.70857573801</v>
      </c>
      <c r="GX194" s="1">
        <v>165130.41229173701</v>
      </c>
      <c r="GY194" s="1">
        <v>437453.46433617402</v>
      </c>
      <c r="GZ194" s="1">
        <v>194531.70971210499</v>
      </c>
      <c r="HA194" s="1">
        <v>144465.68884379801</v>
      </c>
      <c r="HB194" s="1">
        <v>126041.45428702699</v>
      </c>
      <c r="HC194" s="1">
        <v>146045.14677372901</v>
      </c>
      <c r="HD194" s="1">
        <v>134937.404058699</v>
      </c>
      <c r="HE194" s="1">
        <v>153050.141451451</v>
      </c>
      <c r="HF194" s="1">
        <v>138190.83578810899</v>
      </c>
      <c r="HG194" s="1">
        <v>147169.58737546499</v>
      </c>
      <c r="HH194" s="1">
        <v>151403.398320657</v>
      </c>
      <c r="HI194" s="1">
        <v>172870.695748325</v>
      </c>
      <c r="HJ194" s="1">
        <v>143964.71196123099</v>
      </c>
      <c r="HK194" s="1">
        <v>134901.69340221799</v>
      </c>
      <c r="HL194" s="1">
        <v>137252.88802080799</v>
      </c>
      <c r="HM194" s="1">
        <v>123896.83296542001</v>
      </c>
      <c r="HN194" s="1">
        <v>136593.011391876</v>
      </c>
      <c r="HO194" s="1">
        <v>140015.224839153</v>
      </c>
      <c r="HP194" s="1">
        <v>154583.93202178</v>
      </c>
      <c r="HQ194" s="1">
        <v>135714.19440311601</v>
      </c>
      <c r="HR194" s="1">
        <v>140039.40075049401</v>
      </c>
      <c r="HS194" s="1">
        <v>132137.38461480601</v>
      </c>
      <c r="HT194" s="1">
        <v>135061.070921765</v>
      </c>
      <c r="HU194" s="1">
        <v>133004.37172285299</v>
      </c>
      <c r="HV194" s="1">
        <v>124840.837816724</v>
      </c>
      <c r="HW194" s="1">
        <v>129263.36175665499</v>
      </c>
      <c r="HX194" s="1">
        <v>125652.197229927</v>
      </c>
      <c r="HY194" s="1">
        <v>137929.63272048201</v>
      </c>
      <c r="HZ194" s="1">
        <v>153613.93824941601</v>
      </c>
      <c r="IA194" s="1">
        <v>151807.68053169901</v>
      </c>
      <c r="IB194" s="1">
        <v>117865.85378402</v>
      </c>
      <c r="IC194" s="1">
        <v>118724.96438652001</v>
      </c>
      <c r="ID194" s="1">
        <v>123146.890683491</v>
      </c>
      <c r="IE194" s="1">
        <v>111836.04180932599</v>
      </c>
      <c r="IF194" s="1">
        <v>111428.19152036701</v>
      </c>
      <c r="IG194" s="1">
        <v>110950.571496904</v>
      </c>
      <c r="IH194" s="1">
        <v>133681.56552326499</v>
      </c>
      <c r="II194" s="1">
        <v>126131.89520901001</v>
      </c>
    </row>
    <row r="195" spans="1:243" x14ac:dyDescent="0.25">
      <c r="A195" s="1" t="s">
        <v>1828</v>
      </c>
      <c r="B195" s="4" t="s">
        <v>867</v>
      </c>
      <c r="C195" s="4" t="s">
        <v>868</v>
      </c>
      <c r="D195" s="1" t="s">
        <v>0</v>
      </c>
      <c r="E195" s="1" t="s">
        <v>0</v>
      </c>
      <c r="F195" s="1" t="s">
        <v>0</v>
      </c>
      <c r="G195" s="1" t="s">
        <v>0</v>
      </c>
      <c r="H195" s="1" t="s">
        <v>0</v>
      </c>
      <c r="I195" s="1" t="s">
        <v>0</v>
      </c>
      <c r="J195" s="1" t="s">
        <v>0</v>
      </c>
      <c r="K195" s="1" t="s">
        <v>0</v>
      </c>
      <c r="L195" s="1" t="s">
        <v>0</v>
      </c>
      <c r="M195" s="1" t="s">
        <v>0</v>
      </c>
      <c r="N195" s="1" t="s">
        <v>0</v>
      </c>
      <c r="O195" s="1" t="s">
        <v>0</v>
      </c>
      <c r="P195" s="1" t="s">
        <v>0</v>
      </c>
      <c r="Q195" s="1" t="s">
        <v>0</v>
      </c>
      <c r="R195" s="1" t="s">
        <v>0</v>
      </c>
      <c r="S195" s="1" t="s">
        <v>0</v>
      </c>
      <c r="T195" s="1" t="s">
        <v>0</v>
      </c>
      <c r="U195" s="1" t="s">
        <v>0</v>
      </c>
      <c r="V195" s="1" t="s">
        <v>0</v>
      </c>
      <c r="W195" s="1" t="s">
        <v>0</v>
      </c>
      <c r="X195" s="1" t="s">
        <v>0</v>
      </c>
      <c r="Y195" s="1" t="s">
        <v>0</v>
      </c>
      <c r="Z195" s="1" t="s">
        <v>0</v>
      </c>
      <c r="AA195" s="1" t="s">
        <v>0</v>
      </c>
      <c r="AB195" s="1" t="s">
        <v>0</v>
      </c>
      <c r="AC195" s="1" t="s">
        <v>0</v>
      </c>
      <c r="AD195" s="1" t="s">
        <v>0</v>
      </c>
      <c r="AE195" s="1" t="s">
        <v>0</v>
      </c>
      <c r="AF195" s="1" t="s">
        <v>0</v>
      </c>
      <c r="AG195" s="1" t="s">
        <v>0</v>
      </c>
      <c r="AH195" s="1" t="s">
        <v>0</v>
      </c>
      <c r="AI195" s="1" t="s">
        <v>0</v>
      </c>
      <c r="AJ195" s="1" t="s">
        <v>0</v>
      </c>
      <c r="AK195" s="1" t="s">
        <v>0</v>
      </c>
      <c r="AL195" s="1" t="s">
        <v>0</v>
      </c>
      <c r="AM195" s="1" t="s">
        <v>0</v>
      </c>
      <c r="AN195" s="1" t="s">
        <v>0</v>
      </c>
      <c r="AO195" s="1" t="s">
        <v>0</v>
      </c>
      <c r="AP195" s="1" t="s">
        <v>0</v>
      </c>
      <c r="AQ195" s="1" t="s">
        <v>0</v>
      </c>
      <c r="AR195" s="1" t="s">
        <v>0</v>
      </c>
      <c r="AS195" s="1" t="s">
        <v>0</v>
      </c>
      <c r="AT195" s="1" t="s">
        <v>0</v>
      </c>
      <c r="AU195" s="1" t="s">
        <v>0</v>
      </c>
      <c r="AV195" s="1" t="s">
        <v>0</v>
      </c>
      <c r="AW195" s="1" t="s">
        <v>0</v>
      </c>
      <c r="AX195" s="1" t="s">
        <v>0</v>
      </c>
      <c r="AY195" s="1" t="s">
        <v>0</v>
      </c>
      <c r="AZ195" s="1" t="s">
        <v>0</v>
      </c>
      <c r="BA195" s="1" t="s">
        <v>0</v>
      </c>
      <c r="BB195" s="1" t="s">
        <v>0</v>
      </c>
      <c r="BC195" s="1" t="s">
        <v>0</v>
      </c>
      <c r="BD195" s="1" t="s">
        <v>0</v>
      </c>
      <c r="BE195" s="1" t="s">
        <v>0</v>
      </c>
      <c r="BF195" s="1" t="s">
        <v>0</v>
      </c>
      <c r="BG195" s="1" t="s">
        <v>0</v>
      </c>
      <c r="BH195" s="1" t="s">
        <v>0</v>
      </c>
      <c r="BI195" s="1" t="s">
        <v>0</v>
      </c>
      <c r="BJ195" s="1" t="s">
        <v>0</v>
      </c>
      <c r="BK195" s="1" t="s">
        <v>0</v>
      </c>
      <c r="BL195" s="1" t="s">
        <v>0</v>
      </c>
      <c r="BM195" s="1" t="s">
        <v>0</v>
      </c>
      <c r="BN195" s="1" t="s">
        <v>0</v>
      </c>
      <c r="BO195" s="1" t="s">
        <v>0</v>
      </c>
      <c r="BP195" s="1" t="s">
        <v>0</v>
      </c>
      <c r="BQ195" s="1" t="s">
        <v>0</v>
      </c>
      <c r="BR195" s="1" t="s">
        <v>0</v>
      </c>
      <c r="BS195" s="1" t="s">
        <v>0</v>
      </c>
      <c r="BT195" s="1" t="s">
        <v>0</v>
      </c>
      <c r="BU195" s="1" t="s">
        <v>0</v>
      </c>
      <c r="BV195" s="1" t="s">
        <v>0</v>
      </c>
      <c r="BW195" s="1" t="s">
        <v>0</v>
      </c>
      <c r="BX195" s="1" t="s">
        <v>0</v>
      </c>
      <c r="BY195" s="1" t="s">
        <v>0</v>
      </c>
      <c r="BZ195" s="1" t="s">
        <v>0</v>
      </c>
      <c r="CA195" s="1" t="s">
        <v>0</v>
      </c>
      <c r="CB195" s="1" t="s">
        <v>0</v>
      </c>
      <c r="CC195" s="1" t="s">
        <v>0</v>
      </c>
      <c r="CD195" s="1" t="s">
        <v>0</v>
      </c>
      <c r="CE195" s="1" t="s">
        <v>0</v>
      </c>
      <c r="CF195" s="1" t="s">
        <v>0</v>
      </c>
      <c r="CG195" s="1" t="s">
        <v>0</v>
      </c>
      <c r="CH195" s="1" t="s">
        <v>0</v>
      </c>
      <c r="CI195" s="1" t="s">
        <v>0</v>
      </c>
      <c r="CJ195" s="1" t="s">
        <v>0</v>
      </c>
      <c r="CK195" s="1" t="s">
        <v>0</v>
      </c>
      <c r="CL195" s="1" t="s">
        <v>0</v>
      </c>
      <c r="CM195" s="1" t="s">
        <v>0</v>
      </c>
      <c r="CN195" s="1" t="s">
        <v>0</v>
      </c>
      <c r="CO195" s="1" t="s">
        <v>0</v>
      </c>
      <c r="CP195" s="1" t="s">
        <v>0</v>
      </c>
      <c r="CQ195" s="1" t="s">
        <v>0</v>
      </c>
      <c r="CR195" s="1" t="s">
        <v>0</v>
      </c>
      <c r="CS195" s="1" t="s">
        <v>0</v>
      </c>
      <c r="CT195" s="1" t="s">
        <v>0</v>
      </c>
      <c r="CU195" s="1" t="s">
        <v>0</v>
      </c>
      <c r="CV195" s="1" t="s">
        <v>0</v>
      </c>
      <c r="CW195" s="1" t="s">
        <v>0</v>
      </c>
      <c r="CX195" s="1" t="s">
        <v>0</v>
      </c>
      <c r="CY195" s="1" t="s">
        <v>0</v>
      </c>
      <c r="CZ195" s="1" t="s">
        <v>0</v>
      </c>
      <c r="DA195" s="1" t="s">
        <v>0</v>
      </c>
      <c r="DB195" s="1" t="s">
        <v>0</v>
      </c>
      <c r="DC195" s="1" t="s">
        <v>0</v>
      </c>
      <c r="DD195" s="1" t="s">
        <v>0</v>
      </c>
      <c r="DE195" s="1" t="s">
        <v>0</v>
      </c>
      <c r="DF195" s="1" t="s">
        <v>0</v>
      </c>
      <c r="DG195" s="1" t="s">
        <v>0</v>
      </c>
      <c r="DH195" s="1" t="s">
        <v>0</v>
      </c>
      <c r="DI195" s="1" t="s">
        <v>0</v>
      </c>
      <c r="DJ195" s="1" t="s">
        <v>0</v>
      </c>
      <c r="DK195" s="1" t="s">
        <v>0</v>
      </c>
      <c r="DL195" s="1" t="s">
        <v>0</v>
      </c>
      <c r="DM195" s="1" t="s">
        <v>0</v>
      </c>
      <c r="DN195" s="1" t="s">
        <v>0</v>
      </c>
      <c r="DO195" s="1" t="s">
        <v>0</v>
      </c>
      <c r="DP195" s="1" t="s">
        <v>0</v>
      </c>
      <c r="DQ195" s="1" t="s">
        <v>0</v>
      </c>
      <c r="DR195" s="1" t="s">
        <v>0</v>
      </c>
      <c r="DS195" s="1" t="s">
        <v>0</v>
      </c>
      <c r="DT195" s="1" t="s">
        <v>0</v>
      </c>
      <c r="DU195" s="1" t="s">
        <v>0</v>
      </c>
      <c r="DV195" s="1" t="s">
        <v>0</v>
      </c>
      <c r="DW195" s="1" t="s">
        <v>0</v>
      </c>
      <c r="DX195" s="1" t="s">
        <v>0</v>
      </c>
      <c r="DY195" s="1" t="s">
        <v>0</v>
      </c>
      <c r="DZ195" s="1" t="s">
        <v>0</v>
      </c>
      <c r="EA195" s="1" t="s">
        <v>0</v>
      </c>
      <c r="EB195" s="1" t="s">
        <v>0</v>
      </c>
      <c r="EC195" s="1" t="s">
        <v>0</v>
      </c>
      <c r="ED195" s="1" t="s">
        <v>0</v>
      </c>
      <c r="EE195" s="1" t="s">
        <v>0</v>
      </c>
      <c r="EF195" s="1" t="s">
        <v>0</v>
      </c>
      <c r="EG195" s="1" t="s">
        <v>0</v>
      </c>
      <c r="EH195" s="1" t="s">
        <v>0</v>
      </c>
      <c r="EI195" s="1" t="s">
        <v>0</v>
      </c>
      <c r="EJ195" s="1" t="s">
        <v>0</v>
      </c>
      <c r="EK195" s="1" t="s">
        <v>0</v>
      </c>
      <c r="EL195" s="1" t="s">
        <v>0</v>
      </c>
      <c r="EM195" s="1" t="s">
        <v>0</v>
      </c>
      <c r="EN195" s="1" t="s">
        <v>0</v>
      </c>
      <c r="EO195" s="1" t="s">
        <v>0</v>
      </c>
      <c r="EP195" s="1" t="s">
        <v>0</v>
      </c>
      <c r="EQ195" s="1" t="s">
        <v>0</v>
      </c>
      <c r="ER195" s="1" t="s">
        <v>0</v>
      </c>
      <c r="ES195" s="1" t="s">
        <v>0</v>
      </c>
      <c r="ET195" s="1" t="s">
        <v>0</v>
      </c>
      <c r="EU195" s="1" t="s">
        <v>0</v>
      </c>
      <c r="EV195" s="1" t="s">
        <v>0</v>
      </c>
      <c r="EW195" s="1" t="s">
        <v>0</v>
      </c>
      <c r="EX195" s="1" t="s">
        <v>0</v>
      </c>
      <c r="EY195" s="1" t="s">
        <v>0</v>
      </c>
      <c r="EZ195" s="1" t="s">
        <v>0</v>
      </c>
      <c r="FA195" s="1" t="s">
        <v>0</v>
      </c>
      <c r="FB195" s="1" t="s">
        <v>0</v>
      </c>
      <c r="FC195" s="1" t="s">
        <v>0</v>
      </c>
      <c r="FD195" s="1" t="s">
        <v>0</v>
      </c>
      <c r="FE195" s="1" t="s">
        <v>0</v>
      </c>
      <c r="FF195" s="1" t="s">
        <v>0</v>
      </c>
      <c r="FG195" s="1" t="s">
        <v>0</v>
      </c>
      <c r="FH195" s="1" t="s">
        <v>0</v>
      </c>
      <c r="FI195" s="1" t="s">
        <v>0</v>
      </c>
      <c r="FJ195" s="1" t="s">
        <v>0</v>
      </c>
      <c r="FK195" s="1" t="s">
        <v>0</v>
      </c>
      <c r="FL195" s="1" t="s">
        <v>0</v>
      </c>
      <c r="FM195" s="1" t="s">
        <v>0</v>
      </c>
      <c r="FN195" s="1" t="s">
        <v>0</v>
      </c>
      <c r="FO195" s="1" t="s">
        <v>0</v>
      </c>
      <c r="FP195" s="1" t="s">
        <v>0</v>
      </c>
      <c r="FQ195" s="1" t="s">
        <v>0</v>
      </c>
      <c r="FR195" s="1" t="s">
        <v>0</v>
      </c>
      <c r="FS195" s="1" t="s">
        <v>0</v>
      </c>
      <c r="FT195" s="1" t="s">
        <v>0</v>
      </c>
      <c r="FU195" s="1" t="s">
        <v>0</v>
      </c>
      <c r="FV195" s="1" t="s">
        <v>0</v>
      </c>
      <c r="FW195" s="1" t="s">
        <v>0</v>
      </c>
      <c r="FX195" s="1" t="s">
        <v>0</v>
      </c>
      <c r="FY195" s="1" t="s">
        <v>0</v>
      </c>
      <c r="FZ195" s="1" t="s">
        <v>0</v>
      </c>
      <c r="GA195" s="1" t="s">
        <v>0</v>
      </c>
      <c r="GB195" s="1" t="s">
        <v>0</v>
      </c>
      <c r="GC195" s="1" t="s">
        <v>0</v>
      </c>
      <c r="GD195" s="1" t="s">
        <v>0</v>
      </c>
      <c r="GE195" s="1" t="s">
        <v>0</v>
      </c>
      <c r="GF195" s="1" t="s">
        <v>0</v>
      </c>
      <c r="GG195" s="1" t="s">
        <v>0</v>
      </c>
      <c r="GH195" s="1" t="s">
        <v>0</v>
      </c>
      <c r="GI195" s="1" t="s">
        <v>0</v>
      </c>
      <c r="GJ195" s="1" t="s">
        <v>0</v>
      </c>
      <c r="GK195" s="1" t="s">
        <v>0</v>
      </c>
      <c r="GL195" s="1" t="s">
        <v>0</v>
      </c>
      <c r="GM195" s="1" t="s">
        <v>0</v>
      </c>
      <c r="GN195" s="1" t="s">
        <v>0</v>
      </c>
      <c r="GO195" s="1" t="s">
        <v>0</v>
      </c>
      <c r="GP195" s="1" t="s">
        <v>0</v>
      </c>
      <c r="GQ195" s="1" t="s">
        <v>0</v>
      </c>
      <c r="GR195" s="1" t="s">
        <v>0</v>
      </c>
      <c r="GS195" s="1" t="s">
        <v>0</v>
      </c>
      <c r="GT195" s="1" t="s">
        <v>0</v>
      </c>
      <c r="GU195" s="1" t="s">
        <v>0</v>
      </c>
      <c r="GV195" s="1" t="s">
        <v>0</v>
      </c>
      <c r="GW195" s="1" t="s">
        <v>0</v>
      </c>
      <c r="GX195" s="1" t="s">
        <v>0</v>
      </c>
      <c r="GY195" s="1" t="s">
        <v>0</v>
      </c>
      <c r="GZ195" s="1" t="s">
        <v>0</v>
      </c>
      <c r="HA195" s="1" t="s">
        <v>0</v>
      </c>
      <c r="HB195" s="1" t="s">
        <v>0</v>
      </c>
      <c r="HC195" s="1" t="s">
        <v>0</v>
      </c>
      <c r="HD195" s="1" t="s">
        <v>0</v>
      </c>
      <c r="HE195" s="1" t="s">
        <v>0</v>
      </c>
      <c r="HF195" s="1" t="s">
        <v>0</v>
      </c>
      <c r="HG195" s="1" t="s">
        <v>0</v>
      </c>
      <c r="HH195" s="1" t="s">
        <v>0</v>
      </c>
      <c r="HI195" s="1" t="s">
        <v>0</v>
      </c>
      <c r="HJ195" s="1" t="s">
        <v>0</v>
      </c>
      <c r="HK195" s="1" t="s">
        <v>0</v>
      </c>
      <c r="HL195" s="1" t="s">
        <v>0</v>
      </c>
      <c r="HM195" s="1" t="s">
        <v>0</v>
      </c>
      <c r="HN195" s="1" t="s">
        <v>0</v>
      </c>
      <c r="HO195" s="1" t="s">
        <v>0</v>
      </c>
      <c r="HP195" s="1" t="s">
        <v>0</v>
      </c>
      <c r="HQ195" s="1" t="s">
        <v>0</v>
      </c>
      <c r="HR195" s="1" t="s">
        <v>0</v>
      </c>
      <c r="HS195" s="1" t="s">
        <v>0</v>
      </c>
      <c r="HT195" s="1" t="s">
        <v>0</v>
      </c>
      <c r="HU195" s="1" t="s">
        <v>0</v>
      </c>
      <c r="HV195" s="1" t="s">
        <v>0</v>
      </c>
      <c r="HW195" s="1" t="s">
        <v>0</v>
      </c>
      <c r="HX195" s="1" t="s">
        <v>0</v>
      </c>
      <c r="HY195" s="1" t="s">
        <v>0</v>
      </c>
      <c r="HZ195" s="1" t="s">
        <v>0</v>
      </c>
      <c r="IA195" s="1" t="s">
        <v>0</v>
      </c>
      <c r="IB195" s="1" t="s">
        <v>0</v>
      </c>
      <c r="IC195" s="1" t="s">
        <v>0</v>
      </c>
      <c r="ID195" s="1" t="s">
        <v>0</v>
      </c>
      <c r="IE195" s="1" t="s">
        <v>0</v>
      </c>
      <c r="IF195" s="1" t="s">
        <v>0</v>
      </c>
      <c r="IG195" s="1" t="s">
        <v>0</v>
      </c>
      <c r="IH195" s="1" t="s">
        <v>0</v>
      </c>
      <c r="II195" s="1" t="s">
        <v>0</v>
      </c>
    </row>
    <row r="196" spans="1:243" x14ac:dyDescent="0.25">
      <c r="A196" s="1" t="s">
        <v>1829</v>
      </c>
      <c r="B196" s="4" t="s">
        <v>872</v>
      </c>
      <c r="C196" s="4" t="s">
        <v>873</v>
      </c>
      <c r="D196" s="1" t="s">
        <v>0</v>
      </c>
      <c r="E196" s="1" t="s">
        <v>0</v>
      </c>
      <c r="F196" s="1" t="s">
        <v>0</v>
      </c>
      <c r="G196" s="1" t="s">
        <v>0</v>
      </c>
      <c r="H196" s="1" t="s">
        <v>0</v>
      </c>
      <c r="I196" s="1" t="s">
        <v>0</v>
      </c>
      <c r="J196" s="1" t="s">
        <v>0</v>
      </c>
      <c r="K196" s="1" t="s">
        <v>0</v>
      </c>
      <c r="L196" s="1" t="s">
        <v>0</v>
      </c>
      <c r="M196" s="1" t="s">
        <v>0</v>
      </c>
      <c r="N196" s="1" t="s">
        <v>0</v>
      </c>
      <c r="O196" s="1" t="s">
        <v>0</v>
      </c>
      <c r="P196" s="1" t="s">
        <v>0</v>
      </c>
      <c r="Q196" s="1" t="s">
        <v>0</v>
      </c>
      <c r="R196" s="1" t="s">
        <v>0</v>
      </c>
      <c r="S196" s="1" t="s">
        <v>0</v>
      </c>
      <c r="T196" s="1" t="s">
        <v>0</v>
      </c>
      <c r="U196" s="1" t="s">
        <v>0</v>
      </c>
      <c r="V196" s="1" t="s">
        <v>0</v>
      </c>
      <c r="W196" s="1" t="s">
        <v>0</v>
      </c>
      <c r="X196" s="1" t="s">
        <v>0</v>
      </c>
      <c r="Y196" s="1" t="s">
        <v>0</v>
      </c>
      <c r="Z196" s="1" t="s">
        <v>0</v>
      </c>
      <c r="AA196" s="1" t="s">
        <v>0</v>
      </c>
      <c r="AB196" s="1" t="s">
        <v>0</v>
      </c>
      <c r="AC196" s="1" t="s">
        <v>0</v>
      </c>
      <c r="AD196" s="1" t="s">
        <v>0</v>
      </c>
      <c r="AE196" s="1" t="s">
        <v>0</v>
      </c>
      <c r="AF196" s="1" t="s">
        <v>0</v>
      </c>
      <c r="AG196" s="1" t="s">
        <v>0</v>
      </c>
      <c r="AH196" s="1" t="s">
        <v>0</v>
      </c>
      <c r="AI196" s="1" t="s">
        <v>0</v>
      </c>
      <c r="AJ196" s="1" t="s">
        <v>0</v>
      </c>
      <c r="AK196" s="1" t="s">
        <v>0</v>
      </c>
      <c r="AL196" s="1" t="s">
        <v>0</v>
      </c>
      <c r="AM196" s="1" t="s">
        <v>0</v>
      </c>
      <c r="AN196" s="1" t="s">
        <v>0</v>
      </c>
      <c r="AO196" s="1" t="s">
        <v>0</v>
      </c>
      <c r="AP196" s="1" t="s">
        <v>0</v>
      </c>
      <c r="AQ196" s="1" t="s">
        <v>0</v>
      </c>
      <c r="AR196" s="1" t="s">
        <v>0</v>
      </c>
      <c r="AS196" s="1" t="s">
        <v>0</v>
      </c>
      <c r="AT196" s="1" t="s">
        <v>0</v>
      </c>
      <c r="AU196" s="1" t="s">
        <v>0</v>
      </c>
      <c r="AV196" s="1" t="s">
        <v>0</v>
      </c>
      <c r="AW196" s="1" t="s">
        <v>0</v>
      </c>
      <c r="AX196" s="1" t="s">
        <v>0</v>
      </c>
      <c r="AY196" s="1" t="s">
        <v>0</v>
      </c>
      <c r="AZ196" s="1" t="s">
        <v>0</v>
      </c>
      <c r="BA196" s="1" t="s">
        <v>0</v>
      </c>
      <c r="BB196" s="1" t="s">
        <v>0</v>
      </c>
      <c r="BC196" s="1" t="s">
        <v>0</v>
      </c>
      <c r="BD196" s="1" t="s">
        <v>0</v>
      </c>
      <c r="BE196" s="1" t="s">
        <v>0</v>
      </c>
      <c r="BF196" s="1" t="s">
        <v>0</v>
      </c>
      <c r="BG196" s="1" t="s">
        <v>0</v>
      </c>
      <c r="BH196" s="1" t="s">
        <v>0</v>
      </c>
      <c r="BI196" s="1" t="s">
        <v>0</v>
      </c>
      <c r="BJ196" s="1" t="s">
        <v>0</v>
      </c>
      <c r="BK196" s="1" t="s">
        <v>0</v>
      </c>
      <c r="BL196" s="1" t="s">
        <v>0</v>
      </c>
      <c r="BM196" s="1" t="s">
        <v>0</v>
      </c>
      <c r="BN196" s="1" t="s">
        <v>0</v>
      </c>
      <c r="BO196" s="1" t="s">
        <v>0</v>
      </c>
      <c r="BP196" s="1" t="s">
        <v>0</v>
      </c>
      <c r="BQ196" s="1" t="s">
        <v>0</v>
      </c>
      <c r="BR196" s="1" t="s">
        <v>0</v>
      </c>
      <c r="BS196" s="1" t="s">
        <v>0</v>
      </c>
      <c r="BT196" s="1" t="s">
        <v>0</v>
      </c>
      <c r="BU196" s="1" t="s">
        <v>0</v>
      </c>
      <c r="BV196" s="1" t="s">
        <v>0</v>
      </c>
      <c r="BW196" s="1" t="s">
        <v>0</v>
      </c>
      <c r="BX196" s="1" t="s">
        <v>0</v>
      </c>
      <c r="BY196" s="1" t="s">
        <v>0</v>
      </c>
      <c r="BZ196" s="1" t="s">
        <v>0</v>
      </c>
      <c r="CA196" s="1" t="s">
        <v>0</v>
      </c>
      <c r="CB196" s="1" t="s">
        <v>0</v>
      </c>
      <c r="CC196" s="1" t="s">
        <v>0</v>
      </c>
      <c r="CD196" s="1" t="s">
        <v>0</v>
      </c>
      <c r="CE196" s="1" t="s">
        <v>0</v>
      </c>
      <c r="CF196" s="1" t="s">
        <v>0</v>
      </c>
      <c r="CG196" s="1" t="s">
        <v>0</v>
      </c>
      <c r="CH196" s="1" t="s">
        <v>0</v>
      </c>
      <c r="CI196" s="1" t="s">
        <v>0</v>
      </c>
      <c r="CJ196" s="1" t="s">
        <v>0</v>
      </c>
      <c r="CK196" s="1" t="s">
        <v>0</v>
      </c>
      <c r="CL196" s="1" t="s">
        <v>0</v>
      </c>
      <c r="CM196" s="1" t="s">
        <v>0</v>
      </c>
      <c r="CN196" s="1" t="s">
        <v>0</v>
      </c>
      <c r="CO196" s="1" t="s">
        <v>0</v>
      </c>
      <c r="CP196" s="1" t="s">
        <v>0</v>
      </c>
      <c r="CQ196" s="1" t="s">
        <v>0</v>
      </c>
      <c r="CR196" s="1" t="s">
        <v>0</v>
      </c>
      <c r="CS196" s="1" t="s">
        <v>0</v>
      </c>
      <c r="CT196" s="1" t="s">
        <v>0</v>
      </c>
      <c r="CU196" s="1" t="s">
        <v>0</v>
      </c>
      <c r="CV196" s="1" t="s">
        <v>0</v>
      </c>
      <c r="CW196" s="1" t="s">
        <v>0</v>
      </c>
      <c r="CX196" s="1" t="s">
        <v>0</v>
      </c>
      <c r="CY196" s="1" t="s">
        <v>0</v>
      </c>
      <c r="CZ196" s="1" t="s">
        <v>0</v>
      </c>
      <c r="DA196" s="1" t="s">
        <v>0</v>
      </c>
      <c r="DB196" s="1" t="s">
        <v>0</v>
      </c>
      <c r="DC196" s="1" t="s">
        <v>0</v>
      </c>
      <c r="DD196" s="1" t="s">
        <v>0</v>
      </c>
      <c r="DE196" s="1" t="s">
        <v>0</v>
      </c>
      <c r="DF196" s="1" t="s">
        <v>0</v>
      </c>
      <c r="DG196" s="1" t="s">
        <v>0</v>
      </c>
      <c r="DH196" s="1" t="s">
        <v>0</v>
      </c>
      <c r="DI196" s="1" t="s">
        <v>0</v>
      </c>
      <c r="DJ196" s="1" t="s">
        <v>0</v>
      </c>
      <c r="DK196" s="1" t="s">
        <v>0</v>
      </c>
      <c r="DL196" s="1" t="s">
        <v>0</v>
      </c>
      <c r="DM196" s="1" t="s">
        <v>0</v>
      </c>
      <c r="DN196" s="1" t="s">
        <v>0</v>
      </c>
      <c r="DO196" s="1" t="s">
        <v>0</v>
      </c>
      <c r="DP196" s="1" t="s">
        <v>0</v>
      </c>
      <c r="DQ196" s="1" t="s">
        <v>0</v>
      </c>
      <c r="DR196" s="1" t="s">
        <v>0</v>
      </c>
      <c r="DS196" s="1" t="s">
        <v>0</v>
      </c>
      <c r="DT196" s="1" t="s">
        <v>0</v>
      </c>
      <c r="DU196" s="1" t="s">
        <v>0</v>
      </c>
      <c r="DV196" s="1" t="s">
        <v>0</v>
      </c>
      <c r="DW196" s="1" t="s">
        <v>0</v>
      </c>
      <c r="DX196" s="1" t="s">
        <v>0</v>
      </c>
      <c r="DY196" s="1" t="s">
        <v>0</v>
      </c>
      <c r="DZ196" s="1" t="s">
        <v>0</v>
      </c>
      <c r="EA196" s="1" t="s">
        <v>0</v>
      </c>
      <c r="EB196" s="1" t="s">
        <v>0</v>
      </c>
      <c r="EC196" s="1" t="s">
        <v>0</v>
      </c>
      <c r="ED196" s="1" t="s">
        <v>0</v>
      </c>
      <c r="EE196" s="1" t="s">
        <v>0</v>
      </c>
      <c r="EF196" s="1" t="s">
        <v>0</v>
      </c>
      <c r="EG196" s="1" t="s">
        <v>0</v>
      </c>
      <c r="EH196" s="1" t="s">
        <v>0</v>
      </c>
      <c r="EI196" s="1" t="s">
        <v>0</v>
      </c>
      <c r="EJ196" s="1" t="s">
        <v>0</v>
      </c>
      <c r="EK196" s="1" t="s">
        <v>0</v>
      </c>
      <c r="EL196" s="1" t="s">
        <v>0</v>
      </c>
      <c r="EM196" s="1" t="s">
        <v>0</v>
      </c>
      <c r="EN196" s="1" t="s">
        <v>0</v>
      </c>
      <c r="EO196" s="1" t="s">
        <v>0</v>
      </c>
      <c r="EP196" s="1" t="s">
        <v>0</v>
      </c>
      <c r="EQ196" s="1" t="s">
        <v>0</v>
      </c>
      <c r="ER196" s="1" t="s">
        <v>0</v>
      </c>
      <c r="ES196" s="1" t="s">
        <v>0</v>
      </c>
      <c r="ET196" s="1" t="s">
        <v>0</v>
      </c>
      <c r="EU196" s="1" t="s">
        <v>0</v>
      </c>
      <c r="EV196" s="1" t="s">
        <v>0</v>
      </c>
      <c r="EW196" s="1" t="s">
        <v>0</v>
      </c>
      <c r="EX196" s="1" t="s">
        <v>0</v>
      </c>
      <c r="EY196" s="1" t="s">
        <v>0</v>
      </c>
      <c r="EZ196" s="1" t="s">
        <v>0</v>
      </c>
      <c r="FA196" s="1" t="s">
        <v>0</v>
      </c>
      <c r="FB196" s="1" t="s">
        <v>0</v>
      </c>
      <c r="FC196" s="1" t="s">
        <v>0</v>
      </c>
      <c r="FD196" s="1" t="s">
        <v>0</v>
      </c>
      <c r="FE196" s="1" t="s">
        <v>0</v>
      </c>
      <c r="FF196" s="1" t="s">
        <v>0</v>
      </c>
      <c r="FG196" s="1" t="s">
        <v>0</v>
      </c>
      <c r="FH196" s="1" t="s">
        <v>0</v>
      </c>
      <c r="FI196" s="1" t="s">
        <v>0</v>
      </c>
      <c r="FJ196" s="1" t="s">
        <v>0</v>
      </c>
      <c r="FK196" s="1" t="s">
        <v>0</v>
      </c>
      <c r="FL196" s="1" t="s">
        <v>0</v>
      </c>
      <c r="FM196" s="1" t="s">
        <v>0</v>
      </c>
      <c r="FN196" s="1" t="s">
        <v>0</v>
      </c>
      <c r="FO196" s="1" t="s">
        <v>0</v>
      </c>
      <c r="FP196" s="1" t="s">
        <v>0</v>
      </c>
      <c r="FQ196" s="1" t="s">
        <v>0</v>
      </c>
      <c r="FR196" s="1" t="s">
        <v>0</v>
      </c>
      <c r="FS196" s="1" t="s">
        <v>0</v>
      </c>
      <c r="FT196" s="1" t="s">
        <v>0</v>
      </c>
      <c r="FU196" s="1" t="s">
        <v>0</v>
      </c>
      <c r="FV196" s="1" t="s">
        <v>0</v>
      </c>
      <c r="FW196" s="1" t="s">
        <v>0</v>
      </c>
      <c r="FX196" s="1" t="s">
        <v>0</v>
      </c>
      <c r="FY196" s="1" t="s">
        <v>0</v>
      </c>
      <c r="FZ196" s="1" t="s">
        <v>0</v>
      </c>
      <c r="GA196" s="1" t="s">
        <v>0</v>
      </c>
      <c r="GB196" s="1" t="s">
        <v>0</v>
      </c>
      <c r="GC196" s="1" t="s">
        <v>0</v>
      </c>
      <c r="GD196" s="1" t="s">
        <v>0</v>
      </c>
      <c r="GE196" s="1" t="s">
        <v>0</v>
      </c>
      <c r="GF196" s="1" t="s">
        <v>0</v>
      </c>
      <c r="GG196" s="1" t="s">
        <v>0</v>
      </c>
      <c r="GH196" s="1" t="s">
        <v>0</v>
      </c>
      <c r="GI196" s="1" t="s">
        <v>0</v>
      </c>
      <c r="GJ196" s="1" t="s">
        <v>0</v>
      </c>
      <c r="GK196" s="1" t="s">
        <v>0</v>
      </c>
      <c r="GL196" s="1" t="s">
        <v>0</v>
      </c>
      <c r="GM196" s="1" t="s">
        <v>0</v>
      </c>
      <c r="GN196" s="1" t="s">
        <v>0</v>
      </c>
      <c r="GO196" s="1" t="s">
        <v>0</v>
      </c>
      <c r="GP196" s="1" t="s">
        <v>0</v>
      </c>
      <c r="GQ196" s="1" t="s">
        <v>0</v>
      </c>
      <c r="GR196" s="1" t="s">
        <v>0</v>
      </c>
      <c r="GS196" s="1" t="s">
        <v>0</v>
      </c>
      <c r="GT196" s="1" t="s">
        <v>0</v>
      </c>
      <c r="GU196" s="1" t="s">
        <v>0</v>
      </c>
      <c r="GV196" s="1" t="s">
        <v>0</v>
      </c>
      <c r="GW196" s="1" t="s">
        <v>0</v>
      </c>
      <c r="GX196" s="1" t="s">
        <v>0</v>
      </c>
      <c r="GY196" s="1" t="s">
        <v>0</v>
      </c>
      <c r="GZ196" s="1" t="s">
        <v>0</v>
      </c>
      <c r="HA196" s="1" t="s">
        <v>0</v>
      </c>
      <c r="HB196" s="1" t="s">
        <v>0</v>
      </c>
      <c r="HC196" s="1" t="s">
        <v>0</v>
      </c>
      <c r="HD196" s="1" t="s">
        <v>0</v>
      </c>
      <c r="HE196" s="1" t="s">
        <v>0</v>
      </c>
      <c r="HF196" s="1" t="s">
        <v>0</v>
      </c>
      <c r="HG196" s="1" t="s">
        <v>0</v>
      </c>
      <c r="HH196" s="1" t="s">
        <v>0</v>
      </c>
      <c r="HI196" s="1" t="s">
        <v>0</v>
      </c>
      <c r="HJ196" s="1" t="s">
        <v>0</v>
      </c>
      <c r="HK196" s="1" t="s">
        <v>0</v>
      </c>
      <c r="HL196" s="1" t="s">
        <v>0</v>
      </c>
      <c r="HM196" s="1" t="s">
        <v>0</v>
      </c>
      <c r="HN196" s="1" t="s">
        <v>0</v>
      </c>
      <c r="HO196" s="1" t="s">
        <v>0</v>
      </c>
      <c r="HP196" s="1" t="s">
        <v>0</v>
      </c>
      <c r="HQ196" s="1" t="s">
        <v>0</v>
      </c>
      <c r="HR196" s="1" t="s">
        <v>0</v>
      </c>
      <c r="HS196" s="1" t="s">
        <v>0</v>
      </c>
      <c r="HT196" s="1" t="s">
        <v>0</v>
      </c>
      <c r="HU196" s="1" t="s">
        <v>0</v>
      </c>
      <c r="HV196" s="1" t="s">
        <v>0</v>
      </c>
      <c r="HW196" s="1" t="s">
        <v>0</v>
      </c>
      <c r="HX196" s="1" t="s">
        <v>0</v>
      </c>
      <c r="HY196" s="1" t="s">
        <v>0</v>
      </c>
      <c r="HZ196" s="1" t="s">
        <v>0</v>
      </c>
      <c r="IA196" s="1" t="s">
        <v>0</v>
      </c>
      <c r="IB196" s="1" t="s">
        <v>0</v>
      </c>
      <c r="IC196" s="1" t="s">
        <v>0</v>
      </c>
      <c r="ID196" s="1" t="s">
        <v>0</v>
      </c>
      <c r="IE196" s="1" t="s">
        <v>0</v>
      </c>
      <c r="IF196" s="1" t="s">
        <v>0</v>
      </c>
      <c r="IG196" s="1" t="s">
        <v>0</v>
      </c>
      <c r="IH196" s="1" t="s">
        <v>0</v>
      </c>
      <c r="II196" s="1" t="s">
        <v>0</v>
      </c>
    </row>
    <row r="197" spans="1:243" x14ac:dyDescent="0.25">
      <c r="A197" s="1" t="s">
        <v>1830</v>
      </c>
      <c r="B197" s="4" t="s">
        <v>877</v>
      </c>
      <c r="C197" s="4" t="s">
        <v>878</v>
      </c>
      <c r="D197" s="1">
        <v>1283256.45888276</v>
      </c>
      <c r="E197" s="1" t="s">
        <v>0</v>
      </c>
      <c r="F197" s="1">
        <v>8768319.4071758203</v>
      </c>
      <c r="G197" s="1">
        <v>6371745.9145693202</v>
      </c>
      <c r="H197" s="1">
        <v>3084308.5164629901</v>
      </c>
      <c r="I197" s="1">
        <v>25883275.123940598</v>
      </c>
      <c r="J197" s="1">
        <v>18391010.127552401</v>
      </c>
      <c r="K197" s="1">
        <v>13526808.909963399</v>
      </c>
      <c r="L197" s="1">
        <v>7096515.4972581603</v>
      </c>
      <c r="M197" s="1">
        <v>16989171.634306401</v>
      </c>
      <c r="N197" s="1">
        <v>9399614.8370109294</v>
      </c>
      <c r="O197" s="1">
        <v>4711510.6480873097</v>
      </c>
      <c r="P197" s="1">
        <v>819142.51742215501</v>
      </c>
      <c r="Q197" s="1">
        <v>7351011.1421853201</v>
      </c>
      <c r="R197" s="1">
        <v>2330725.4732015198</v>
      </c>
      <c r="S197" s="1">
        <v>1302154.4414138999</v>
      </c>
      <c r="T197" s="1">
        <v>12699189.4600551</v>
      </c>
      <c r="U197" s="1">
        <v>1103524.63906696</v>
      </c>
      <c r="V197" s="1">
        <v>4266382.5215356201</v>
      </c>
      <c r="W197" s="1">
        <v>12538766.9840267</v>
      </c>
      <c r="X197" s="1">
        <v>16096536.7880712</v>
      </c>
      <c r="Y197" s="1">
        <v>1345253.42066432</v>
      </c>
      <c r="Z197" s="1">
        <v>794235.65032357001</v>
      </c>
      <c r="AA197" s="1">
        <v>41691451.204898797</v>
      </c>
      <c r="AB197" s="1">
        <v>5018804.27568899</v>
      </c>
      <c r="AC197" s="1">
        <v>2372382.8795616301</v>
      </c>
      <c r="AD197" s="1">
        <v>990888.57612464705</v>
      </c>
      <c r="AE197" s="1">
        <v>352065.29938263498</v>
      </c>
      <c r="AF197" s="1">
        <v>7294046.6195693696</v>
      </c>
      <c r="AG197" s="1">
        <v>12551480.769427599</v>
      </c>
      <c r="AH197" s="1" t="s">
        <v>0</v>
      </c>
      <c r="AI197" s="1">
        <v>17161924.348696601</v>
      </c>
      <c r="AJ197" s="1">
        <v>3976330.8687395598</v>
      </c>
      <c r="AK197" s="1">
        <v>3552199.47093968</v>
      </c>
      <c r="AL197" s="1">
        <v>193109.159377734</v>
      </c>
      <c r="AM197" s="1">
        <v>4228995.27049933</v>
      </c>
      <c r="AN197" s="1">
        <v>1251159.7128568499</v>
      </c>
      <c r="AO197" s="1">
        <v>35133583.844888598</v>
      </c>
      <c r="AP197" s="1">
        <v>758195.690130729</v>
      </c>
      <c r="AQ197" s="1">
        <v>242528.726468999</v>
      </c>
      <c r="AR197" s="1">
        <v>11936013.630755199</v>
      </c>
      <c r="AS197" s="1">
        <v>3584012.4344430799</v>
      </c>
      <c r="AT197" s="1">
        <v>2525539.5458331499</v>
      </c>
      <c r="AU197" s="1">
        <v>3674248.0679283701</v>
      </c>
      <c r="AV197" s="1">
        <v>4306123.0270546405</v>
      </c>
      <c r="AW197" s="1">
        <v>258774.77719307499</v>
      </c>
      <c r="AX197" s="1">
        <v>14897211.1468102</v>
      </c>
      <c r="AY197" s="1">
        <v>28207873.251045801</v>
      </c>
      <c r="AZ197" s="1">
        <v>7074806.4975416902</v>
      </c>
      <c r="BA197" s="1">
        <v>10724187.0308033</v>
      </c>
      <c r="BB197" s="1">
        <v>4515744.7653614003</v>
      </c>
      <c r="BC197" s="1">
        <v>2254052.7000671201</v>
      </c>
      <c r="BD197" s="1">
        <v>1573951.2493930401</v>
      </c>
      <c r="BE197" s="1">
        <v>7309046.5889213998</v>
      </c>
      <c r="BF197" s="1">
        <v>205203.22011620199</v>
      </c>
      <c r="BG197" s="1">
        <v>1154152.9657992399</v>
      </c>
      <c r="BH197" s="1">
        <v>701914.63253952097</v>
      </c>
      <c r="BI197" s="1">
        <v>3128254.95923481</v>
      </c>
      <c r="BJ197" s="1">
        <v>5639577.7382479999</v>
      </c>
      <c r="BK197" s="1">
        <v>1478587.32420778</v>
      </c>
      <c r="BL197" s="1">
        <v>6418471.75981264</v>
      </c>
      <c r="BM197" s="1">
        <v>36316478.565235801</v>
      </c>
      <c r="BN197" s="1">
        <v>10795358.527550099</v>
      </c>
      <c r="BO197" s="1">
        <v>4455227.67943021</v>
      </c>
      <c r="BP197" s="1">
        <v>5134922.7843364803</v>
      </c>
      <c r="BQ197" s="1">
        <v>22994936.286979899</v>
      </c>
      <c r="BR197" s="1">
        <v>9489861.7987979408</v>
      </c>
      <c r="BS197" s="1" t="s">
        <v>0</v>
      </c>
      <c r="BT197" s="1">
        <v>7236158.2126804404</v>
      </c>
      <c r="BU197" s="1">
        <v>2592275.0466916398</v>
      </c>
      <c r="BV197" s="1">
        <v>892722.04265400895</v>
      </c>
      <c r="BW197" s="1">
        <v>15263994.1565808</v>
      </c>
      <c r="BX197" s="1">
        <v>10471306.394184001</v>
      </c>
      <c r="BY197" s="1" t="s">
        <v>0</v>
      </c>
      <c r="BZ197" s="1">
        <v>479010.69138905499</v>
      </c>
      <c r="CA197" s="1">
        <v>6210503.2235093499</v>
      </c>
      <c r="CB197" s="1">
        <v>11106278.786292201</v>
      </c>
      <c r="CC197" s="1">
        <v>298485.484530341</v>
      </c>
      <c r="CD197" s="1">
        <v>1908813.15457717</v>
      </c>
      <c r="CE197" s="1">
        <v>1065130.80443988</v>
      </c>
      <c r="CF197" s="1" t="s">
        <v>0</v>
      </c>
      <c r="CG197" s="1">
        <v>502676.41554630001</v>
      </c>
      <c r="CH197" s="1">
        <v>8261893.9718607999</v>
      </c>
      <c r="CI197" s="1">
        <v>17849778.355528899</v>
      </c>
      <c r="CJ197" s="1">
        <v>1164671.2142966399</v>
      </c>
      <c r="CK197" s="1">
        <v>203073.95054174401</v>
      </c>
      <c r="CL197" s="1">
        <v>8289697.5383477397</v>
      </c>
      <c r="CM197" s="1">
        <v>2786124.5075565302</v>
      </c>
      <c r="CN197" s="1">
        <v>1288450.66512059</v>
      </c>
      <c r="CO197" s="1">
        <v>6977392.5031938301</v>
      </c>
      <c r="CP197" s="1">
        <v>39281978.591698103</v>
      </c>
      <c r="CQ197" s="1">
        <v>4305959.7176960604</v>
      </c>
      <c r="CR197" s="1">
        <v>576083.17316453799</v>
      </c>
      <c r="CS197" s="1">
        <v>57388374.485730298</v>
      </c>
      <c r="CT197" s="1">
        <v>76566.219145240102</v>
      </c>
      <c r="CU197" s="1">
        <v>7102406.41377383</v>
      </c>
      <c r="CV197" s="1">
        <v>2399274.7901717699</v>
      </c>
      <c r="CW197" s="1" t="s">
        <v>0</v>
      </c>
      <c r="CX197" s="1">
        <v>1858747.4748130799</v>
      </c>
      <c r="CY197" s="1">
        <v>19689748.648617201</v>
      </c>
      <c r="CZ197" s="1">
        <v>3814320.6777796699</v>
      </c>
      <c r="DA197" s="1" t="s">
        <v>0</v>
      </c>
      <c r="DB197" s="1">
        <v>6968920.1177330604</v>
      </c>
      <c r="DC197" s="1">
        <v>264273.23051310598</v>
      </c>
      <c r="DD197" s="1">
        <v>40096142.803237997</v>
      </c>
      <c r="DE197" s="1">
        <v>17893337.492988501</v>
      </c>
      <c r="DF197" s="1">
        <v>9704770.6290623695</v>
      </c>
      <c r="DG197" s="1">
        <v>8823989.2438561097</v>
      </c>
      <c r="DH197" s="1">
        <v>3606086.9483997999</v>
      </c>
      <c r="DI197" s="1">
        <v>724456.42486308096</v>
      </c>
      <c r="DJ197" s="1">
        <v>12173204.866665199</v>
      </c>
      <c r="DK197" s="1">
        <v>131208.387477034</v>
      </c>
      <c r="DL197" s="1">
        <v>5173518.2598464098</v>
      </c>
      <c r="DM197" s="1">
        <v>8034581.7176018301</v>
      </c>
      <c r="DN197" s="1">
        <v>17930490.617174301</v>
      </c>
      <c r="DO197" s="1">
        <v>482684.74370292597</v>
      </c>
      <c r="DP197" s="1">
        <v>5200405.7189106597</v>
      </c>
      <c r="DQ197" s="1">
        <v>12409503.1121771</v>
      </c>
      <c r="DR197" s="1">
        <v>1212732.0675504</v>
      </c>
      <c r="DS197" s="1">
        <v>33424741.655333702</v>
      </c>
      <c r="DT197" s="1">
        <v>4679405.2461630497</v>
      </c>
      <c r="DU197" s="1">
        <v>35377342.259507097</v>
      </c>
      <c r="DV197" s="1">
        <v>6977233.0529827503</v>
      </c>
      <c r="DW197" s="1">
        <v>28496974.383559201</v>
      </c>
      <c r="DX197" s="1" t="s">
        <v>0</v>
      </c>
      <c r="DY197" s="1">
        <v>3392341.3853926701</v>
      </c>
      <c r="DZ197" s="1">
        <v>178519.12662124701</v>
      </c>
      <c r="EA197" s="1">
        <v>691289.06856119202</v>
      </c>
      <c r="EB197" s="1">
        <v>14896393.6071795</v>
      </c>
      <c r="EC197" s="1">
        <v>29637358.524405401</v>
      </c>
      <c r="ED197" s="1">
        <v>5977799.0739066098</v>
      </c>
      <c r="EE197" s="1">
        <v>226770.712160934</v>
      </c>
      <c r="EF197" s="1">
        <v>88528.569573280096</v>
      </c>
      <c r="EG197" s="1">
        <v>2329354.2569255698</v>
      </c>
      <c r="EH197" s="1">
        <v>606001.10119605798</v>
      </c>
      <c r="EI197" s="1">
        <v>30557251.7352539</v>
      </c>
      <c r="EJ197" s="1">
        <v>515964.04847676499</v>
      </c>
      <c r="EK197" s="1">
        <v>5059518.1199915595</v>
      </c>
      <c r="EL197" s="1">
        <v>1093593.32275489</v>
      </c>
      <c r="EM197" s="1">
        <v>30419751.443314701</v>
      </c>
      <c r="EN197" s="1">
        <v>2645138.3599097002</v>
      </c>
      <c r="EO197" s="1" t="s">
        <v>0</v>
      </c>
      <c r="EP197" s="1">
        <v>19907173.196089901</v>
      </c>
      <c r="EQ197" s="1">
        <v>869975.95908049005</v>
      </c>
      <c r="ER197" s="1">
        <v>40346699.294256002</v>
      </c>
      <c r="ES197" s="1">
        <v>606750.18112310499</v>
      </c>
      <c r="ET197" s="1">
        <v>30191955.36234</v>
      </c>
      <c r="EU197" s="1" t="s">
        <v>0</v>
      </c>
      <c r="EV197" s="1">
        <v>4057914.5852131401</v>
      </c>
      <c r="EW197" s="1">
        <v>641472.84364207496</v>
      </c>
      <c r="EX197" s="1">
        <v>9080890.6805601493</v>
      </c>
      <c r="EY197" s="1">
        <v>436346.22357761901</v>
      </c>
      <c r="EZ197" s="1">
        <v>4082958.0150702102</v>
      </c>
      <c r="FA197" s="1">
        <v>3919606.2791552502</v>
      </c>
      <c r="FB197" s="1">
        <v>439286.03832505102</v>
      </c>
      <c r="FC197" s="1">
        <v>5295771.8225666303</v>
      </c>
      <c r="FD197" s="1">
        <v>4246750.3060162701</v>
      </c>
      <c r="FE197" s="1">
        <v>497113.13297556201</v>
      </c>
      <c r="FF197" s="1">
        <v>1945494.0468133001</v>
      </c>
      <c r="FG197" s="1">
        <v>13582246.3409956</v>
      </c>
      <c r="FH197" s="1">
        <v>11515075.6348617</v>
      </c>
      <c r="FI197" s="1">
        <v>33685156.739606597</v>
      </c>
      <c r="FJ197" s="1">
        <v>4462776.5641327798</v>
      </c>
      <c r="FK197" s="1">
        <v>864031.59090481896</v>
      </c>
      <c r="FL197" s="1">
        <v>11558631.2872351</v>
      </c>
      <c r="FM197" s="1">
        <v>23851888.5169928</v>
      </c>
      <c r="FN197" s="1" t="s">
        <v>0</v>
      </c>
      <c r="FO197" s="1">
        <v>4401411.0555761298</v>
      </c>
      <c r="FP197" s="1">
        <v>4184243.6234476101</v>
      </c>
      <c r="FQ197" s="1">
        <v>2175999.4674537601</v>
      </c>
      <c r="FR197" s="1">
        <v>12048410.6414905</v>
      </c>
      <c r="FS197" s="1">
        <v>2909309.6999359699</v>
      </c>
      <c r="FT197" s="1">
        <v>1750099.8552455199</v>
      </c>
      <c r="FU197" s="1" t="s">
        <v>0</v>
      </c>
      <c r="FV197" s="1">
        <v>15453467.9821254</v>
      </c>
      <c r="FW197" s="1">
        <v>7753841.2581155198</v>
      </c>
      <c r="FX197" s="1">
        <v>9520265.2254991904</v>
      </c>
      <c r="FY197" s="1">
        <v>335187.45184154302</v>
      </c>
      <c r="FZ197" s="1">
        <v>278242.88859700802</v>
      </c>
      <c r="GA197" s="1">
        <v>1584514.1843763101</v>
      </c>
      <c r="GB197" s="1">
        <v>531360.13052890205</v>
      </c>
      <c r="GC197" s="1">
        <v>9561819.0965775494</v>
      </c>
      <c r="GD197" s="1">
        <v>31538766.511851501</v>
      </c>
      <c r="GE197" s="1">
        <v>2607759.76456352</v>
      </c>
      <c r="GF197" s="1">
        <v>625041.00759155594</v>
      </c>
      <c r="GG197" s="1">
        <v>9407058.5669107493</v>
      </c>
      <c r="GH197" s="1" t="s">
        <v>0</v>
      </c>
      <c r="GI197" s="1">
        <v>9904616.4471953008</v>
      </c>
      <c r="GJ197" s="1">
        <v>5973230.8117859196</v>
      </c>
      <c r="GK197" s="1">
        <v>441902.97762842802</v>
      </c>
      <c r="GL197" s="1">
        <v>2230468.30288132</v>
      </c>
      <c r="GM197" s="1" t="s">
        <v>0</v>
      </c>
      <c r="GN197" s="1">
        <v>7692211.9710708</v>
      </c>
      <c r="GO197" s="1">
        <v>6845411.7313639103</v>
      </c>
      <c r="GP197" s="1">
        <v>27983880.989552502</v>
      </c>
      <c r="GQ197" s="1">
        <v>65341592.476070903</v>
      </c>
      <c r="GR197" s="1">
        <v>4053820.6786973001</v>
      </c>
      <c r="GS197" s="1" t="s">
        <v>0</v>
      </c>
      <c r="GT197" s="1" t="s">
        <v>0</v>
      </c>
      <c r="GU197" s="1">
        <v>16206259.5258638</v>
      </c>
      <c r="GV197" s="1">
        <v>2545534.4217761001</v>
      </c>
      <c r="GW197" s="1">
        <v>40581817.6890876</v>
      </c>
      <c r="GX197" s="1">
        <v>263217.17576312198</v>
      </c>
      <c r="GY197" s="1">
        <v>108993472.605997</v>
      </c>
      <c r="GZ197" s="1">
        <v>14562249.573750099</v>
      </c>
      <c r="HA197" s="1">
        <v>1913852.7949586101</v>
      </c>
      <c r="HB197" s="1">
        <v>1792084.1954782901</v>
      </c>
      <c r="HC197" s="1">
        <v>3025790.25897269</v>
      </c>
      <c r="HD197" s="1">
        <v>4208152.7074456196</v>
      </c>
      <c r="HE197" s="1" t="s">
        <v>0</v>
      </c>
      <c r="HF197" s="1">
        <v>87925.705272033796</v>
      </c>
      <c r="HG197" s="1" t="s">
        <v>0</v>
      </c>
      <c r="HH197" s="1">
        <v>785143.10944217001</v>
      </c>
      <c r="HI197" s="1">
        <v>24798837.917907398</v>
      </c>
      <c r="HJ197" s="1">
        <v>158037.25401305201</v>
      </c>
      <c r="HK197" s="1" t="s">
        <v>0</v>
      </c>
      <c r="HL197" s="1">
        <v>1035246.35633768</v>
      </c>
      <c r="HM197" s="1">
        <v>2041084.2798134</v>
      </c>
      <c r="HN197" s="1">
        <v>9016187.0723757707</v>
      </c>
      <c r="HO197" s="1">
        <v>7122881.6973001603</v>
      </c>
      <c r="HP197" s="1">
        <v>6409832.5046634702</v>
      </c>
      <c r="HQ197" s="1">
        <v>7276359.5100155203</v>
      </c>
      <c r="HR197" s="1">
        <v>3010092.52645835</v>
      </c>
      <c r="HS197" s="1">
        <v>8062148.7725138199</v>
      </c>
      <c r="HT197" s="1">
        <v>2576221.4752943902</v>
      </c>
      <c r="HU197" s="1">
        <v>4272718.7834690502</v>
      </c>
      <c r="HV197" s="1">
        <v>228030.91153141999</v>
      </c>
      <c r="HW197" s="1" t="s">
        <v>0</v>
      </c>
      <c r="HX197" s="1">
        <v>1584733.87225673</v>
      </c>
      <c r="HY197" s="1">
        <v>14474685.199508101</v>
      </c>
      <c r="HZ197" s="1">
        <v>12013989.306645</v>
      </c>
      <c r="IA197" s="1">
        <v>12470704.070134601</v>
      </c>
      <c r="IB197" s="1">
        <v>2131874.9272454302</v>
      </c>
      <c r="IC197" s="1">
        <v>772950.22645735997</v>
      </c>
      <c r="ID197" s="1">
        <v>3765850.72254139</v>
      </c>
      <c r="IE197" s="1" t="s">
        <v>0</v>
      </c>
      <c r="IF197" s="1">
        <v>804394.99210994097</v>
      </c>
      <c r="IG197" s="1">
        <v>1206592.1150086101</v>
      </c>
      <c r="IH197" s="1">
        <v>645593.48548891</v>
      </c>
      <c r="II197" s="1">
        <v>27044638.9847303</v>
      </c>
    </row>
    <row r="198" spans="1:243" x14ac:dyDescent="0.25">
      <c r="A198" s="1" t="s">
        <v>1831</v>
      </c>
      <c r="B198" s="4" t="s">
        <v>880</v>
      </c>
      <c r="C198" s="4" t="s">
        <v>881</v>
      </c>
      <c r="D198" s="1" t="s">
        <v>0</v>
      </c>
      <c r="E198" s="1" t="s">
        <v>0</v>
      </c>
      <c r="F198" s="1" t="s">
        <v>0</v>
      </c>
      <c r="G198" s="1" t="s">
        <v>0</v>
      </c>
      <c r="H198" s="1" t="s">
        <v>0</v>
      </c>
      <c r="I198" s="1" t="s">
        <v>0</v>
      </c>
      <c r="J198" s="1" t="s">
        <v>0</v>
      </c>
      <c r="K198" s="1" t="s">
        <v>0</v>
      </c>
      <c r="L198" s="1" t="s">
        <v>0</v>
      </c>
      <c r="M198" s="1" t="s">
        <v>0</v>
      </c>
      <c r="N198" s="1" t="s">
        <v>0</v>
      </c>
      <c r="O198" s="1" t="s">
        <v>0</v>
      </c>
      <c r="P198" s="1" t="s">
        <v>0</v>
      </c>
      <c r="Q198" s="1" t="s">
        <v>0</v>
      </c>
      <c r="R198" s="1" t="s">
        <v>0</v>
      </c>
      <c r="S198" s="1" t="s">
        <v>0</v>
      </c>
      <c r="T198" s="1" t="s">
        <v>0</v>
      </c>
      <c r="U198" s="1" t="s">
        <v>0</v>
      </c>
      <c r="V198" s="1" t="s">
        <v>0</v>
      </c>
      <c r="W198" s="1" t="s">
        <v>0</v>
      </c>
      <c r="X198" s="1" t="s">
        <v>0</v>
      </c>
      <c r="Y198" s="1" t="s">
        <v>0</v>
      </c>
      <c r="Z198" s="1" t="s">
        <v>0</v>
      </c>
      <c r="AA198" s="1" t="s">
        <v>0</v>
      </c>
      <c r="AB198" s="1" t="s">
        <v>0</v>
      </c>
      <c r="AC198" s="1" t="s">
        <v>0</v>
      </c>
      <c r="AD198" s="1" t="s">
        <v>0</v>
      </c>
      <c r="AE198" s="1" t="s">
        <v>0</v>
      </c>
      <c r="AF198" s="1" t="s">
        <v>0</v>
      </c>
      <c r="AG198" s="1" t="s">
        <v>0</v>
      </c>
      <c r="AH198" s="1" t="s">
        <v>0</v>
      </c>
      <c r="AI198" s="1" t="s">
        <v>0</v>
      </c>
      <c r="AJ198" s="1" t="s">
        <v>0</v>
      </c>
      <c r="AK198" s="1" t="s">
        <v>0</v>
      </c>
      <c r="AL198" s="1" t="s">
        <v>0</v>
      </c>
      <c r="AM198" s="1" t="s">
        <v>0</v>
      </c>
      <c r="AN198" s="1" t="s">
        <v>0</v>
      </c>
      <c r="AO198" s="1" t="s">
        <v>0</v>
      </c>
      <c r="AP198" s="1" t="s">
        <v>0</v>
      </c>
      <c r="AQ198" s="1" t="s">
        <v>0</v>
      </c>
      <c r="AR198" s="1" t="s">
        <v>0</v>
      </c>
      <c r="AS198" s="1" t="s">
        <v>0</v>
      </c>
      <c r="AT198" s="1" t="s">
        <v>0</v>
      </c>
      <c r="AU198" s="1" t="s">
        <v>0</v>
      </c>
      <c r="AV198" s="1" t="s">
        <v>0</v>
      </c>
      <c r="AW198" s="1" t="s">
        <v>0</v>
      </c>
      <c r="AX198" s="1" t="s">
        <v>0</v>
      </c>
      <c r="AY198" s="1" t="s">
        <v>0</v>
      </c>
      <c r="AZ198" s="1" t="s">
        <v>0</v>
      </c>
      <c r="BA198" s="1" t="s">
        <v>0</v>
      </c>
      <c r="BB198" s="1" t="s">
        <v>0</v>
      </c>
      <c r="BC198" s="1" t="s">
        <v>0</v>
      </c>
      <c r="BD198" s="1" t="s">
        <v>0</v>
      </c>
      <c r="BE198" s="1" t="s">
        <v>0</v>
      </c>
      <c r="BF198" s="1" t="s">
        <v>0</v>
      </c>
      <c r="BG198" s="1" t="s">
        <v>0</v>
      </c>
      <c r="BH198" s="1" t="s">
        <v>0</v>
      </c>
      <c r="BI198" s="1" t="s">
        <v>0</v>
      </c>
      <c r="BJ198" s="1" t="s">
        <v>0</v>
      </c>
      <c r="BK198" s="1" t="s">
        <v>0</v>
      </c>
      <c r="BL198" s="1" t="s">
        <v>0</v>
      </c>
      <c r="BM198" s="1" t="s">
        <v>0</v>
      </c>
      <c r="BN198" s="1" t="s">
        <v>0</v>
      </c>
      <c r="BO198" s="1" t="s">
        <v>0</v>
      </c>
      <c r="BP198" s="1" t="s">
        <v>0</v>
      </c>
      <c r="BQ198" s="1" t="s">
        <v>0</v>
      </c>
      <c r="BR198" s="1" t="s">
        <v>0</v>
      </c>
      <c r="BS198" s="1" t="s">
        <v>0</v>
      </c>
      <c r="BT198" s="1" t="s">
        <v>0</v>
      </c>
      <c r="BU198" s="1" t="s">
        <v>0</v>
      </c>
      <c r="BV198" s="1" t="s">
        <v>0</v>
      </c>
      <c r="BW198" s="1" t="s">
        <v>0</v>
      </c>
      <c r="BX198" s="1" t="s">
        <v>0</v>
      </c>
      <c r="BY198" s="1" t="s">
        <v>0</v>
      </c>
      <c r="BZ198" s="1" t="s">
        <v>0</v>
      </c>
      <c r="CA198" s="1" t="s">
        <v>0</v>
      </c>
      <c r="CB198" s="1" t="s">
        <v>0</v>
      </c>
      <c r="CC198" s="1" t="s">
        <v>0</v>
      </c>
      <c r="CD198" s="1" t="s">
        <v>0</v>
      </c>
      <c r="CE198" s="1" t="s">
        <v>0</v>
      </c>
      <c r="CF198" s="1" t="s">
        <v>0</v>
      </c>
      <c r="CG198" s="1" t="s">
        <v>0</v>
      </c>
      <c r="CH198" s="1" t="s">
        <v>0</v>
      </c>
      <c r="CI198" s="1" t="s">
        <v>0</v>
      </c>
      <c r="CJ198" s="1" t="s">
        <v>0</v>
      </c>
      <c r="CK198" s="1" t="s">
        <v>0</v>
      </c>
      <c r="CL198" s="1" t="s">
        <v>0</v>
      </c>
      <c r="CM198" s="1" t="s">
        <v>0</v>
      </c>
      <c r="CN198" s="1" t="s">
        <v>0</v>
      </c>
      <c r="CO198" s="1" t="s">
        <v>0</v>
      </c>
      <c r="CP198" s="1" t="s">
        <v>0</v>
      </c>
      <c r="CQ198" s="1" t="s">
        <v>0</v>
      </c>
      <c r="CR198" s="1" t="s">
        <v>0</v>
      </c>
      <c r="CS198" s="1" t="s">
        <v>0</v>
      </c>
      <c r="CT198" s="1" t="s">
        <v>0</v>
      </c>
      <c r="CU198" s="1" t="s">
        <v>0</v>
      </c>
      <c r="CV198" s="1" t="s">
        <v>0</v>
      </c>
      <c r="CW198" s="1" t="s">
        <v>0</v>
      </c>
      <c r="CX198" s="1" t="s">
        <v>0</v>
      </c>
      <c r="CY198" s="1" t="s">
        <v>0</v>
      </c>
      <c r="CZ198" s="1" t="s">
        <v>0</v>
      </c>
      <c r="DA198" s="1" t="s">
        <v>0</v>
      </c>
      <c r="DB198" s="1" t="s">
        <v>0</v>
      </c>
      <c r="DC198" s="1" t="s">
        <v>0</v>
      </c>
      <c r="DD198" s="1" t="s">
        <v>0</v>
      </c>
      <c r="DE198" s="1" t="s">
        <v>0</v>
      </c>
      <c r="DF198" s="1" t="s">
        <v>0</v>
      </c>
      <c r="DG198" s="1" t="s">
        <v>0</v>
      </c>
      <c r="DH198" s="1" t="s">
        <v>0</v>
      </c>
      <c r="DI198" s="1" t="s">
        <v>0</v>
      </c>
      <c r="DJ198" s="1" t="s">
        <v>0</v>
      </c>
      <c r="DK198" s="1" t="s">
        <v>0</v>
      </c>
      <c r="DL198" s="1" t="s">
        <v>0</v>
      </c>
      <c r="DM198" s="1" t="s">
        <v>0</v>
      </c>
      <c r="DN198" s="1" t="s">
        <v>0</v>
      </c>
      <c r="DO198" s="1" t="s">
        <v>0</v>
      </c>
      <c r="DP198" s="1" t="s">
        <v>0</v>
      </c>
      <c r="DQ198" s="1" t="s">
        <v>0</v>
      </c>
      <c r="DR198" s="1" t="s">
        <v>0</v>
      </c>
      <c r="DS198" s="1" t="s">
        <v>0</v>
      </c>
      <c r="DT198" s="1" t="s">
        <v>0</v>
      </c>
      <c r="DU198" s="1" t="s">
        <v>0</v>
      </c>
      <c r="DV198" s="1" t="s">
        <v>0</v>
      </c>
      <c r="DW198" s="1" t="s">
        <v>0</v>
      </c>
      <c r="DX198" s="1" t="s">
        <v>0</v>
      </c>
      <c r="DY198" s="1" t="s">
        <v>0</v>
      </c>
      <c r="DZ198" s="1" t="s">
        <v>0</v>
      </c>
      <c r="EA198" s="1" t="s">
        <v>0</v>
      </c>
      <c r="EB198" s="1" t="s">
        <v>0</v>
      </c>
      <c r="EC198" s="1" t="s">
        <v>0</v>
      </c>
      <c r="ED198" s="1" t="s">
        <v>0</v>
      </c>
      <c r="EE198" s="1" t="s">
        <v>0</v>
      </c>
      <c r="EF198" s="1" t="s">
        <v>0</v>
      </c>
      <c r="EG198" s="1" t="s">
        <v>0</v>
      </c>
      <c r="EH198" s="1" t="s">
        <v>0</v>
      </c>
      <c r="EI198" s="1" t="s">
        <v>0</v>
      </c>
      <c r="EJ198" s="1" t="s">
        <v>0</v>
      </c>
      <c r="EK198" s="1" t="s">
        <v>0</v>
      </c>
      <c r="EL198" s="1" t="s">
        <v>0</v>
      </c>
      <c r="EM198" s="1" t="s">
        <v>0</v>
      </c>
      <c r="EN198" s="1" t="s">
        <v>0</v>
      </c>
      <c r="EO198" s="1" t="s">
        <v>0</v>
      </c>
      <c r="EP198" s="1" t="s">
        <v>0</v>
      </c>
      <c r="EQ198" s="1" t="s">
        <v>0</v>
      </c>
      <c r="ER198" s="1" t="s">
        <v>0</v>
      </c>
      <c r="ES198" s="1" t="s">
        <v>0</v>
      </c>
      <c r="ET198" s="1" t="s">
        <v>0</v>
      </c>
      <c r="EU198" s="1" t="s">
        <v>0</v>
      </c>
      <c r="EV198" s="1" t="s">
        <v>0</v>
      </c>
      <c r="EW198" s="1" t="s">
        <v>0</v>
      </c>
      <c r="EX198" s="1" t="s">
        <v>0</v>
      </c>
      <c r="EY198" s="1" t="s">
        <v>0</v>
      </c>
      <c r="EZ198" s="1" t="s">
        <v>0</v>
      </c>
      <c r="FA198" s="1" t="s">
        <v>0</v>
      </c>
      <c r="FB198" s="1" t="s">
        <v>0</v>
      </c>
      <c r="FC198" s="1" t="s">
        <v>0</v>
      </c>
      <c r="FD198" s="1" t="s">
        <v>0</v>
      </c>
      <c r="FE198" s="1" t="s">
        <v>0</v>
      </c>
      <c r="FF198" s="1" t="s">
        <v>0</v>
      </c>
      <c r="FG198" s="1" t="s">
        <v>0</v>
      </c>
      <c r="FH198" s="1" t="s">
        <v>0</v>
      </c>
      <c r="FI198" s="1" t="s">
        <v>0</v>
      </c>
      <c r="FJ198" s="1" t="s">
        <v>0</v>
      </c>
      <c r="FK198" s="1" t="s">
        <v>0</v>
      </c>
      <c r="FL198" s="1" t="s">
        <v>0</v>
      </c>
      <c r="FM198" s="1" t="s">
        <v>0</v>
      </c>
      <c r="FN198" s="1" t="s">
        <v>0</v>
      </c>
      <c r="FO198" s="1" t="s">
        <v>0</v>
      </c>
      <c r="FP198" s="1" t="s">
        <v>0</v>
      </c>
      <c r="FQ198" s="1" t="s">
        <v>0</v>
      </c>
      <c r="FR198" s="1" t="s">
        <v>0</v>
      </c>
      <c r="FS198" s="1" t="s">
        <v>0</v>
      </c>
      <c r="FT198" s="1" t="s">
        <v>0</v>
      </c>
      <c r="FU198" s="1" t="s">
        <v>0</v>
      </c>
      <c r="FV198" s="1" t="s">
        <v>0</v>
      </c>
      <c r="FW198" s="1" t="s">
        <v>0</v>
      </c>
      <c r="FX198" s="1" t="s">
        <v>0</v>
      </c>
      <c r="FY198" s="1" t="s">
        <v>0</v>
      </c>
      <c r="FZ198" s="1" t="s">
        <v>0</v>
      </c>
      <c r="GA198" s="1" t="s">
        <v>0</v>
      </c>
      <c r="GB198" s="1" t="s">
        <v>0</v>
      </c>
      <c r="GC198" s="1" t="s">
        <v>0</v>
      </c>
      <c r="GD198" s="1" t="s">
        <v>0</v>
      </c>
      <c r="GE198" s="1" t="s">
        <v>0</v>
      </c>
      <c r="GF198" s="1" t="s">
        <v>0</v>
      </c>
      <c r="GG198" s="1" t="s">
        <v>0</v>
      </c>
      <c r="GH198" s="1" t="s">
        <v>0</v>
      </c>
      <c r="GI198" s="1" t="s">
        <v>0</v>
      </c>
      <c r="GJ198" s="1" t="s">
        <v>0</v>
      </c>
      <c r="GK198" s="1" t="s">
        <v>0</v>
      </c>
      <c r="GL198" s="1" t="s">
        <v>0</v>
      </c>
      <c r="GM198" s="1" t="s">
        <v>0</v>
      </c>
      <c r="GN198" s="1" t="s">
        <v>0</v>
      </c>
      <c r="GO198" s="1" t="s">
        <v>0</v>
      </c>
      <c r="GP198" s="1" t="s">
        <v>0</v>
      </c>
      <c r="GQ198" s="1" t="s">
        <v>0</v>
      </c>
      <c r="GR198" s="1" t="s">
        <v>0</v>
      </c>
      <c r="GS198" s="1" t="s">
        <v>0</v>
      </c>
      <c r="GT198" s="1" t="s">
        <v>0</v>
      </c>
      <c r="GU198" s="1" t="s">
        <v>0</v>
      </c>
      <c r="GV198" s="1" t="s">
        <v>0</v>
      </c>
      <c r="GW198" s="1" t="s">
        <v>0</v>
      </c>
      <c r="GX198" s="1" t="s">
        <v>0</v>
      </c>
      <c r="GY198" s="1" t="s">
        <v>0</v>
      </c>
      <c r="GZ198" s="1" t="s">
        <v>0</v>
      </c>
      <c r="HA198" s="1" t="s">
        <v>0</v>
      </c>
      <c r="HB198" s="1" t="s">
        <v>0</v>
      </c>
      <c r="HC198" s="1" t="s">
        <v>0</v>
      </c>
      <c r="HD198" s="1" t="s">
        <v>0</v>
      </c>
      <c r="HE198" s="1" t="s">
        <v>0</v>
      </c>
      <c r="HF198" s="1" t="s">
        <v>0</v>
      </c>
      <c r="HG198" s="1" t="s">
        <v>0</v>
      </c>
      <c r="HH198" s="1" t="s">
        <v>0</v>
      </c>
      <c r="HI198" s="1" t="s">
        <v>0</v>
      </c>
      <c r="HJ198" s="1" t="s">
        <v>0</v>
      </c>
      <c r="HK198" s="1" t="s">
        <v>0</v>
      </c>
      <c r="HL198" s="1" t="s">
        <v>0</v>
      </c>
      <c r="HM198" s="1" t="s">
        <v>0</v>
      </c>
      <c r="HN198" s="1" t="s">
        <v>0</v>
      </c>
      <c r="HO198" s="1" t="s">
        <v>0</v>
      </c>
      <c r="HP198" s="1" t="s">
        <v>0</v>
      </c>
      <c r="HQ198" s="1" t="s">
        <v>0</v>
      </c>
      <c r="HR198" s="1" t="s">
        <v>0</v>
      </c>
      <c r="HS198" s="1" t="s">
        <v>0</v>
      </c>
      <c r="HT198" s="1" t="s">
        <v>0</v>
      </c>
      <c r="HU198" s="1" t="s">
        <v>0</v>
      </c>
      <c r="HV198" s="1" t="s">
        <v>0</v>
      </c>
      <c r="HW198" s="1" t="s">
        <v>0</v>
      </c>
      <c r="HX198" s="1" t="s">
        <v>0</v>
      </c>
      <c r="HY198" s="1" t="s">
        <v>0</v>
      </c>
      <c r="HZ198" s="1" t="s">
        <v>0</v>
      </c>
      <c r="IA198" s="1" t="s">
        <v>0</v>
      </c>
      <c r="IB198" s="1" t="s">
        <v>0</v>
      </c>
      <c r="IC198" s="1" t="s">
        <v>0</v>
      </c>
      <c r="ID198" s="1" t="s">
        <v>0</v>
      </c>
      <c r="IE198" s="1" t="s">
        <v>0</v>
      </c>
      <c r="IF198" s="1" t="s">
        <v>0</v>
      </c>
      <c r="IG198" s="1" t="s">
        <v>0</v>
      </c>
      <c r="IH198" s="1" t="s">
        <v>0</v>
      </c>
      <c r="II198" s="1" t="s">
        <v>0</v>
      </c>
    </row>
    <row r="199" spans="1:243" x14ac:dyDescent="0.25">
      <c r="A199" s="1" t="s">
        <v>1832</v>
      </c>
      <c r="B199" s="4" t="s">
        <v>885</v>
      </c>
      <c r="C199" s="4" t="s">
        <v>886</v>
      </c>
      <c r="D199" s="1" t="s">
        <v>0</v>
      </c>
      <c r="E199" s="1" t="s">
        <v>0</v>
      </c>
      <c r="F199" s="1" t="s">
        <v>0</v>
      </c>
      <c r="G199" s="1" t="s">
        <v>0</v>
      </c>
      <c r="H199" s="1" t="s">
        <v>0</v>
      </c>
      <c r="I199" s="1" t="s">
        <v>0</v>
      </c>
      <c r="J199" s="1" t="s">
        <v>0</v>
      </c>
      <c r="K199" s="1" t="s">
        <v>0</v>
      </c>
      <c r="L199" s="1" t="s">
        <v>0</v>
      </c>
      <c r="M199" s="1" t="s">
        <v>0</v>
      </c>
      <c r="N199" s="1" t="s">
        <v>0</v>
      </c>
      <c r="O199" s="1" t="s">
        <v>0</v>
      </c>
      <c r="P199" s="1" t="s">
        <v>0</v>
      </c>
      <c r="Q199" s="1" t="s">
        <v>0</v>
      </c>
      <c r="R199" s="1" t="s">
        <v>0</v>
      </c>
      <c r="S199" s="1" t="s">
        <v>0</v>
      </c>
      <c r="T199" s="1" t="s">
        <v>0</v>
      </c>
      <c r="U199" s="1" t="s">
        <v>0</v>
      </c>
      <c r="V199" s="1" t="s">
        <v>0</v>
      </c>
      <c r="W199" s="1" t="s">
        <v>0</v>
      </c>
      <c r="X199" s="1" t="s">
        <v>0</v>
      </c>
      <c r="Y199" s="1" t="s">
        <v>0</v>
      </c>
      <c r="Z199" s="1" t="s">
        <v>0</v>
      </c>
      <c r="AA199" s="1" t="s">
        <v>0</v>
      </c>
      <c r="AB199" s="1" t="s">
        <v>0</v>
      </c>
      <c r="AC199" s="1" t="s">
        <v>0</v>
      </c>
      <c r="AD199" s="1" t="s">
        <v>0</v>
      </c>
      <c r="AE199" s="1" t="s">
        <v>0</v>
      </c>
      <c r="AF199" s="1" t="s">
        <v>0</v>
      </c>
      <c r="AG199" s="1" t="s">
        <v>0</v>
      </c>
      <c r="AH199" s="1" t="s">
        <v>0</v>
      </c>
      <c r="AI199" s="1" t="s">
        <v>0</v>
      </c>
      <c r="AJ199" s="1" t="s">
        <v>0</v>
      </c>
      <c r="AK199" s="1" t="s">
        <v>0</v>
      </c>
      <c r="AL199" s="1" t="s">
        <v>0</v>
      </c>
      <c r="AM199" s="1" t="s">
        <v>0</v>
      </c>
      <c r="AN199" s="1" t="s">
        <v>0</v>
      </c>
      <c r="AO199" s="1" t="s">
        <v>0</v>
      </c>
      <c r="AP199" s="1" t="s">
        <v>0</v>
      </c>
      <c r="AQ199" s="1" t="s">
        <v>0</v>
      </c>
      <c r="AR199" s="1" t="s">
        <v>0</v>
      </c>
      <c r="AS199" s="1" t="s">
        <v>0</v>
      </c>
      <c r="AT199" s="1" t="s">
        <v>0</v>
      </c>
      <c r="AU199" s="1" t="s">
        <v>0</v>
      </c>
      <c r="AV199" s="1" t="s">
        <v>0</v>
      </c>
      <c r="AW199" s="1" t="s">
        <v>0</v>
      </c>
      <c r="AX199" s="1" t="s">
        <v>0</v>
      </c>
      <c r="AY199" s="1" t="s">
        <v>0</v>
      </c>
      <c r="AZ199" s="1" t="s">
        <v>0</v>
      </c>
      <c r="BA199" s="1" t="s">
        <v>0</v>
      </c>
      <c r="BB199" s="1" t="s">
        <v>0</v>
      </c>
      <c r="BC199" s="1" t="s">
        <v>0</v>
      </c>
      <c r="BD199" s="1" t="s">
        <v>0</v>
      </c>
      <c r="BE199" s="1" t="s">
        <v>0</v>
      </c>
      <c r="BF199" s="1" t="s">
        <v>0</v>
      </c>
      <c r="BG199" s="1" t="s">
        <v>0</v>
      </c>
      <c r="BH199" s="1" t="s">
        <v>0</v>
      </c>
      <c r="BI199" s="1" t="s">
        <v>0</v>
      </c>
      <c r="BJ199" s="1" t="s">
        <v>0</v>
      </c>
      <c r="BK199" s="1" t="s">
        <v>0</v>
      </c>
      <c r="BL199" s="1" t="s">
        <v>0</v>
      </c>
      <c r="BM199" s="1" t="s">
        <v>0</v>
      </c>
      <c r="BN199" s="1" t="s">
        <v>0</v>
      </c>
      <c r="BO199" s="1" t="s">
        <v>0</v>
      </c>
      <c r="BP199" s="1" t="s">
        <v>0</v>
      </c>
      <c r="BQ199" s="1" t="s">
        <v>0</v>
      </c>
      <c r="BR199" s="1" t="s">
        <v>0</v>
      </c>
      <c r="BS199" s="1" t="s">
        <v>0</v>
      </c>
      <c r="BT199" s="1" t="s">
        <v>0</v>
      </c>
      <c r="BU199" s="1" t="s">
        <v>0</v>
      </c>
      <c r="BV199" s="1" t="s">
        <v>0</v>
      </c>
      <c r="BW199" s="1" t="s">
        <v>0</v>
      </c>
      <c r="BX199" s="1" t="s">
        <v>0</v>
      </c>
      <c r="BY199" s="1" t="s">
        <v>0</v>
      </c>
      <c r="BZ199" s="1" t="s">
        <v>0</v>
      </c>
      <c r="CA199" s="1" t="s">
        <v>0</v>
      </c>
      <c r="CB199" s="1" t="s">
        <v>0</v>
      </c>
      <c r="CC199" s="1" t="s">
        <v>0</v>
      </c>
      <c r="CD199" s="1" t="s">
        <v>0</v>
      </c>
      <c r="CE199" s="1" t="s">
        <v>0</v>
      </c>
      <c r="CF199" s="1" t="s">
        <v>0</v>
      </c>
      <c r="CG199" s="1" t="s">
        <v>0</v>
      </c>
      <c r="CH199" s="1" t="s">
        <v>0</v>
      </c>
      <c r="CI199" s="1" t="s">
        <v>0</v>
      </c>
      <c r="CJ199" s="1" t="s">
        <v>0</v>
      </c>
      <c r="CK199" s="1" t="s">
        <v>0</v>
      </c>
      <c r="CL199" s="1" t="s">
        <v>0</v>
      </c>
      <c r="CM199" s="1" t="s">
        <v>0</v>
      </c>
      <c r="CN199" s="1" t="s">
        <v>0</v>
      </c>
      <c r="CO199" s="1" t="s">
        <v>0</v>
      </c>
      <c r="CP199" s="1" t="s">
        <v>0</v>
      </c>
      <c r="CQ199" s="1" t="s">
        <v>0</v>
      </c>
      <c r="CR199" s="1" t="s">
        <v>0</v>
      </c>
      <c r="CS199" s="1" t="s">
        <v>0</v>
      </c>
      <c r="CT199" s="1" t="s">
        <v>0</v>
      </c>
      <c r="CU199" s="1" t="s">
        <v>0</v>
      </c>
      <c r="CV199" s="1" t="s">
        <v>0</v>
      </c>
      <c r="CW199" s="1" t="s">
        <v>0</v>
      </c>
      <c r="CX199" s="1" t="s">
        <v>0</v>
      </c>
      <c r="CY199" s="1" t="s">
        <v>0</v>
      </c>
      <c r="CZ199" s="1" t="s">
        <v>0</v>
      </c>
      <c r="DA199" s="1" t="s">
        <v>0</v>
      </c>
      <c r="DB199" s="1" t="s">
        <v>0</v>
      </c>
      <c r="DC199" s="1" t="s">
        <v>0</v>
      </c>
      <c r="DD199" s="1" t="s">
        <v>0</v>
      </c>
      <c r="DE199" s="1" t="s">
        <v>0</v>
      </c>
      <c r="DF199" s="1" t="s">
        <v>0</v>
      </c>
      <c r="DG199" s="1" t="s">
        <v>0</v>
      </c>
      <c r="DH199" s="1" t="s">
        <v>0</v>
      </c>
      <c r="DI199" s="1" t="s">
        <v>0</v>
      </c>
      <c r="DJ199" s="1" t="s">
        <v>0</v>
      </c>
      <c r="DK199" s="1" t="s">
        <v>0</v>
      </c>
      <c r="DL199" s="1" t="s">
        <v>0</v>
      </c>
      <c r="DM199" s="1" t="s">
        <v>0</v>
      </c>
      <c r="DN199" s="1" t="s">
        <v>0</v>
      </c>
      <c r="DO199" s="1" t="s">
        <v>0</v>
      </c>
      <c r="DP199" s="1" t="s">
        <v>0</v>
      </c>
      <c r="DQ199" s="1" t="s">
        <v>0</v>
      </c>
      <c r="DR199" s="1" t="s">
        <v>0</v>
      </c>
      <c r="DS199" s="1" t="s">
        <v>0</v>
      </c>
      <c r="DT199" s="1" t="s">
        <v>0</v>
      </c>
      <c r="DU199" s="1" t="s">
        <v>0</v>
      </c>
      <c r="DV199" s="1" t="s">
        <v>0</v>
      </c>
      <c r="DW199" s="1" t="s">
        <v>0</v>
      </c>
      <c r="DX199" s="1" t="s">
        <v>0</v>
      </c>
      <c r="DY199" s="1" t="s">
        <v>0</v>
      </c>
      <c r="DZ199" s="1" t="s">
        <v>0</v>
      </c>
      <c r="EA199" s="1" t="s">
        <v>0</v>
      </c>
      <c r="EB199" s="1" t="s">
        <v>0</v>
      </c>
      <c r="EC199" s="1" t="s">
        <v>0</v>
      </c>
      <c r="ED199" s="1" t="s">
        <v>0</v>
      </c>
      <c r="EE199" s="1" t="s">
        <v>0</v>
      </c>
      <c r="EF199" s="1" t="s">
        <v>0</v>
      </c>
      <c r="EG199" s="1" t="s">
        <v>0</v>
      </c>
      <c r="EH199" s="1" t="s">
        <v>0</v>
      </c>
      <c r="EI199" s="1" t="s">
        <v>0</v>
      </c>
      <c r="EJ199" s="1" t="s">
        <v>0</v>
      </c>
      <c r="EK199" s="1" t="s">
        <v>0</v>
      </c>
      <c r="EL199" s="1" t="s">
        <v>0</v>
      </c>
      <c r="EM199" s="1" t="s">
        <v>0</v>
      </c>
      <c r="EN199" s="1" t="s">
        <v>0</v>
      </c>
      <c r="EO199" s="1" t="s">
        <v>0</v>
      </c>
      <c r="EP199" s="1" t="s">
        <v>0</v>
      </c>
      <c r="EQ199" s="1" t="s">
        <v>0</v>
      </c>
      <c r="ER199" s="1" t="s">
        <v>0</v>
      </c>
      <c r="ES199" s="1" t="s">
        <v>0</v>
      </c>
      <c r="ET199" s="1" t="s">
        <v>0</v>
      </c>
      <c r="EU199" s="1" t="s">
        <v>0</v>
      </c>
      <c r="EV199" s="1" t="s">
        <v>0</v>
      </c>
      <c r="EW199" s="1" t="s">
        <v>0</v>
      </c>
      <c r="EX199" s="1" t="s">
        <v>0</v>
      </c>
      <c r="EY199" s="1" t="s">
        <v>0</v>
      </c>
      <c r="EZ199" s="1" t="s">
        <v>0</v>
      </c>
      <c r="FA199" s="1" t="s">
        <v>0</v>
      </c>
      <c r="FB199" s="1" t="s">
        <v>0</v>
      </c>
      <c r="FC199" s="1" t="s">
        <v>0</v>
      </c>
      <c r="FD199" s="1" t="s">
        <v>0</v>
      </c>
      <c r="FE199" s="1" t="s">
        <v>0</v>
      </c>
      <c r="FF199" s="1" t="s">
        <v>0</v>
      </c>
      <c r="FG199" s="1" t="s">
        <v>0</v>
      </c>
      <c r="FH199" s="1" t="s">
        <v>0</v>
      </c>
      <c r="FI199" s="1" t="s">
        <v>0</v>
      </c>
      <c r="FJ199" s="1" t="s">
        <v>0</v>
      </c>
      <c r="FK199" s="1" t="s">
        <v>0</v>
      </c>
      <c r="FL199" s="1" t="s">
        <v>0</v>
      </c>
      <c r="FM199" s="1" t="s">
        <v>0</v>
      </c>
      <c r="FN199" s="1" t="s">
        <v>0</v>
      </c>
      <c r="FO199" s="1" t="s">
        <v>0</v>
      </c>
      <c r="FP199" s="1" t="s">
        <v>0</v>
      </c>
      <c r="FQ199" s="1" t="s">
        <v>0</v>
      </c>
      <c r="FR199" s="1" t="s">
        <v>0</v>
      </c>
      <c r="FS199" s="1" t="s">
        <v>0</v>
      </c>
      <c r="FT199" s="1" t="s">
        <v>0</v>
      </c>
      <c r="FU199" s="1" t="s">
        <v>0</v>
      </c>
      <c r="FV199" s="1" t="s">
        <v>0</v>
      </c>
      <c r="FW199" s="1" t="s">
        <v>0</v>
      </c>
      <c r="FX199" s="1" t="s">
        <v>0</v>
      </c>
      <c r="FY199" s="1" t="s">
        <v>0</v>
      </c>
      <c r="FZ199" s="1" t="s">
        <v>0</v>
      </c>
      <c r="GA199" s="1" t="s">
        <v>0</v>
      </c>
      <c r="GB199" s="1" t="s">
        <v>0</v>
      </c>
      <c r="GC199" s="1" t="s">
        <v>0</v>
      </c>
      <c r="GD199" s="1" t="s">
        <v>0</v>
      </c>
      <c r="GE199" s="1" t="s">
        <v>0</v>
      </c>
      <c r="GF199" s="1" t="s">
        <v>0</v>
      </c>
      <c r="GG199" s="1" t="s">
        <v>0</v>
      </c>
      <c r="GH199" s="1" t="s">
        <v>0</v>
      </c>
      <c r="GI199" s="1" t="s">
        <v>0</v>
      </c>
      <c r="GJ199" s="1" t="s">
        <v>0</v>
      </c>
      <c r="GK199" s="1" t="s">
        <v>0</v>
      </c>
      <c r="GL199" s="1" t="s">
        <v>0</v>
      </c>
      <c r="GM199" s="1" t="s">
        <v>0</v>
      </c>
      <c r="GN199" s="1" t="s">
        <v>0</v>
      </c>
      <c r="GO199" s="1" t="s">
        <v>0</v>
      </c>
      <c r="GP199" s="1" t="s">
        <v>0</v>
      </c>
      <c r="GQ199" s="1" t="s">
        <v>0</v>
      </c>
      <c r="GR199" s="1" t="s">
        <v>0</v>
      </c>
      <c r="GS199" s="1" t="s">
        <v>0</v>
      </c>
      <c r="GT199" s="1" t="s">
        <v>0</v>
      </c>
      <c r="GU199" s="1" t="s">
        <v>0</v>
      </c>
      <c r="GV199" s="1" t="s">
        <v>0</v>
      </c>
      <c r="GW199" s="1" t="s">
        <v>0</v>
      </c>
      <c r="GX199" s="1" t="s">
        <v>0</v>
      </c>
      <c r="GY199" s="1" t="s">
        <v>0</v>
      </c>
      <c r="GZ199" s="1" t="s">
        <v>0</v>
      </c>
      <c r="HA199" s="1" t="s">
        <v>0</v>
      </c>
      <c r="HB199" s="1" t="s">
        <v>0</v>
      </c>
      <c r="HC199" s="1" t="s">
        <v>0</v>
      </c>
      <c r="HD199" s="1" t="s">
        <v>0</v>
      </c>
      <c r="HE199" s="1" t="s">
        <v>0</v>
      </c>
      <c r="HF199" s="1" t="s">
        <v>0</v>
      </c>
      <c r="HG199" s="1" t="s">
        <v>0</v>
      </c>
      <c r="HH199" s="1" t="s">
        <v>0</v>
      </c>
      <c r="HI199" s="1" t="s">
        <v>0</v>
      </c>
      <c r="HJ199" s="1" t="s">
        <v>0</v>
      </c>
      <c r="HK199" s="1" t="s">
        <v>0</v>
      </c>
      <c r="HL199" s="1" t="s">
        <v>0</v>
      </c>
      <c r="HM199" s="1" t="s">
        <v>0</v>
      </c>
      <c r="HN199" s="1" t="s">
        <v>0</v>
      </c>
      <c r="HO199" s="1" t="s">
        <v>0</v>
      </c>
      <c r="HP199" s="1" t="s">
        <v>0</v>
      </c>
      <c r="HQ199" s="1" t="s">
        <v>0</v>
      </c>
      <c r="HR199" s="1" t="s">
        <v>0</v>
      </c>
      <c r="HS199" s="1" t="s">
        <v>0</v>
      </c>
      <c r="HT199" s="1" t="s">
        <v>0</v>
      </c>
      <c r="HU199" s="1" t="s">
        <v>0</v>
      </c>
      <c r="HV199" s="1" t="s">
        <v>0</v>
      </c>
      <c r="HW199" s="1" t="s">
        <v>0</v>
      </c>
      <c r="HX199" s="1" t="s">
        <v>0</v>
      </c>
      <c r="HY199" s="1" t="s">
        <v>0</v>
      </c>
      <c r="HZ199" s="1" t="s">
        <v>0</v>
      </c>
      <c r="IA199" s="1" t="s">
        <v>0</v>
      </c>
      <c r="IB199" s="1" t="s">
        <v>0</v>
      </c>
      <c r="IC199" s="1" t="s">
        <v>0</v>
      </c>
      <c r="ID199" s="1" t="s">
        <v>0</v>
      </c>
      <c r="IE199" s="1" t="s">
        <v>0</v>
      </c>
      <c r="IF199" s="1" t="s">
        <v>0</v>
      </c>
      <c r="IG199" s="1" t="s">
        <v>0</v>
      </c>
      <c r="IH199" s="1" t="s">
        <v>0</v>
      </c>
      <c r="II199" s="1" t="s">
        <v>0</v>
      </c>
    </row>
    <row r="200" spans="1:243" x14ac:dyDescent="0.25">
      <c r="A200" s="1" t="s">
        <v>1833</v>
      </c>
      <c r="B200" s="4" t="s">
        <v>890</v>
      </c>
      <c r="C200" s="4" t="s">
        <v>891</v>
      </c>
      <c r="D200" s="1" t="s">
        <v>0</v>
      </c>
      <c r="E200" s="1" t="s">
        <v>0</v>
      </c>
      <c r="F200" s="1" t="s">
        <v>0</v>
      </c>
      <c r="G200" s="1" t="s">
        <v>0</v>
      </c>
      <c r="H200" s="1" t="s">
        <v>0</v>
      </c>
      <c r="I200" s="1" t="s">
        <v>0</v>
      </c>
      <c r="J200" s="1" t="s">
        <v>0</v>
      </c>
      <c r="K200" s="1" t="s">
        <v>0</v>
      </c>
      <c r="L200" s="1" t="s">
        <v>0</v>
      </c>
      <c r="M200" s="1" t="s">
        <v>0</v>
      </c>
      <c r="N200" s="1" t="s">
        <v>0</v>
      </c>
      <c r="O200" s="1" t="s">
        <v>0</v>
      </c>
      <c r="P200" s="1" t="s">
        <v>0</v>
      </c>
      <c r="Q200" s="1" t="s">
        <v>0</v>
      </c>
      <c r="R200" s="1" t="s">
        <v>0</v>
      </c>
      <c r="S200" s="1" t="s">
        <v>0</v>
      </c>
      <c r="T200" s="1" t="s">
        <v>0</v>
      </c>
      <c r="U200" s="1" t="s">
        <v>0</v>
      </c>
      <c r="V200" s="1" t="s">
        <v>0</v>
      </c>
      <c r="W200" s="1" t="s">
        <v>0</v>
      </c>
      <c r="X200" s="1" t="s">
        <v>0</v>
      </c>
      <c r="Y200" s="1" t="s">
        <v>0</v>
      </c>
      <c r="Z200" s="1" t="s">
        <v>0</v>
      </c>
      <c r="AA200" s="1" t="s">
        <v>0</v>
      </c>
      <c r="AB200" s="1" t="s">
        <v>0</v>
      </c>
      <c r="AC200" s="1" t="s">
        <v>0</v>
      </c>
      <c r="AD200" s="1" t="s">
        <v>0</v>
      </c>
      <c r="AE200" s="1" t="s">
        <v>0</v>
      </c>
      <c r="AF200" s="1" t="s">
        <v>0</v>
      </c>
      <c r="AG200" s="1" t="s">
        <v>0</v>
      </c>
      <c r="AH200" s="1" t="s">
        <v>0</v>
      </c>
      <c r="AI200" s="1" t="s">
        <v>0</v>
      </c>
      <c r="AJ200" s="1" t="s">
        <v>0</v>
      </c>
      <c r="AK200" s="1" t="s">
        <v>0</v>
      </c>
      <c r="AL200" s="1" t="s">
        <v>0</v>
      </c>
      <c r="AM200" s="1" t="s">
        <v>0</v>
      </c>
      <c r="AN200" s="1" t="s">
        <v>0</v>
      </c>
      <c r="AO200" s="1" t="s">
        <v>0</v>
      </c>
      <c r="AP200" s="1" t="s">
        <v>0</v>
      </c>
      <c r="AQ200" s="1" t="s">
        <v>0</v>
      </c>
      <c r="AR200" s="1" t="s">
        <v>0</v>
      </c>
      <c r="AS200" s="1" t="s">
        <v>0</v>
      </c>
      <c r="AT200" s="1" t="s">
        <v>0</v>
      </c>
      <c r="AU200" s="1" t="s">
        <v>0</v>
      </c>
      <c r="AV200" s="1" t="s">
        <v>0</v>
      </c>
      <c r="AW200" s="1" t="s">
        <v>0</v>
      </c>
      <c r="AX200" s="1" t="s">
        <v>0</v>
      </c>
      <c r="AY200" s="1" t="s">
        <v>0</v>
      </c>
      <c r="AZ200" s="1" t="s">
        <v>0</v>
      </c>
      <c r="BA200" s="1" t="s">
        <v>0</v>
      </c>
      <c r="BB200" s="1" t="s">
        <v>0</v>
      </c>
      <c r="BC200" s="1" t="s">
        <v>0</v>
      </c>
      <c r="BD200" s="1" t="s">
        <v>0</v>
      </c>
      <c r="BE200" s="1" t="s">
        <v>0</v>
      </c>
      <c r="BF200" s="1" t="s">
        <v>0</v>
      </c>
      <c r="BG200" s="1" t="s">
        <v>0</v>
      </c>
      <c r="BH200" s="1" t="s">
        <v>0</v>
      </c>
      <c r="BI200" s="1" t="s">
        <v>0</v>
      </c>
      <c r="BJ200" s="1" t="s">
        <v>0</v>
      </c>
      <c r="BK200" s="1" t="s">
        <v>0</v>
      </c>
      <c r="BL200" s="1" t="s">
        <v>0</v>
      </c>
      <c r="BM200" s="1" t="s">
        <v>0</v>
      </c>
      <c r="BN200" s="1" t="s">
        <v>0</v>
      </c>
      <c r="BO200" s="1" t="s">
        <v>0</v>
      </c>
      <c r="BP200" s="1" t="s">
        <v>0</v>
      </c>
      <c r="BQ200" s="1" t="s">
        <v>0</v>
      </c>
      <c r="BR200" s="1" t="s">
        <v>0</v>
      </c>
      <c r="BS200" s="1" t="s">
        <v>0</v>
      </c>
      <c r="BT200" s="1" t="s">
        <v>0</v>
      </c>
      <c r="BU200" s="1" t="s">
        <v>0</v>
      </c>
      <c r="BV200" s="1" t="s">
        <v>0</v>
      </c>
      <c r="BW200" s="1" t="s">
        <v>0</v>
      </c>
      <c r="BX200" s="1" t="s">
        <v>0</v>
      </c>
      <c r="BY200" s="1" t="s">
        <v>0</v>
      </c>
      <c r="BZ200" s="1" t="s">
        <v>0</v>
      </c>
      <c r="CA200" s="1" t="s">
        <v>0</v>
      </c>
      <c r="CB200" s="1" t="s">
        <v>0</v>
      </c>
      <c r="CC200" s="1" t="s">
        <v>0</v>
      </c>
      <c r="CD200" s="1" t="s">
        <v>0</v>
      </c>
      <c r="CE200" s="1" t="s">
        <v>0</v>
      </c>
      <c r="CF200" s="1" t="s">
        <v>0</v>
      </c>
      <c r="CG200" s="1" t="s">
        <v>0</v>
      </c>
      <c r="CH200" s="1" t="s">
        <v>0</v>
      </c>
      <c r="CI200" s="1" t="s">
        <v>0</v>
      </c>
      <c r="CJ200" s="1" t="s">
        <v>0</v>
      </c>
      <c r="CK200" s="1" t="s">
        <v>0</v>
      </c>
      <c r="CL200" s="1" t="s">
        <v>0</v>
      </c>
      <c r="CM200" s="1" t="s">
        <v>0</v>
      </c>
      <c r="CN200" s="1" t="s">
        <v>0</v>
      </c>
      <c r="CO200" s="1" t="s">
        <v>0</v>
      </c>
      <c r="CP200" s="1" t="s">
        <v>0</v>
      </c>
      <c r="CQ200" s="1" t="s">
        <v>0</v>
      </c>
      <c r="CR200" s="1" t="s">
        <v>0</v>
      </c>
      <c r="CS200" s="1" t="s">
        <v>0</v>
      </c>
      <c r="CT200" s="1" t="s">
        <v>0</v>
      </c>
      <c r="CU200" s="1" t="s">
        <v>0</v>
      </c>
      <c r="CV200" s="1" t="s">
        <v>0</v>
      </c>
      <c r="CW200" s="1" t="s">
        <v>0</v>
      </c>
      <c r="CX200" s="1" t="s">
        <v>0</v>
      </c>
      <c r="CY200" s="1" t="s">
        <v>0</v>
      </c>
      <c r="CZ200" s="1" t="s">
        <v>0</v>
      </c>
      <c r="DA200" s="1" t="s">
        <v>0</v>
      </c>
      <c r="DB200" s="1" t="s">
        <v>0</v>
      </c>
      <c r="DC200" s="1" t="s">
        <v>0</v>
      </c>
      <c r="DD200" s="1" t="s">
        <v>0</v>
      </c>
      <c r="DE200" s="1" t="s">
        <v>0</v>
      </c>
      <c r="DF200" s="1" t="s">
        <v>0</v>
      </c>
      <c r="DG200" s="1" t="s">
        <v>0</v>
      </c>
      <c r="DH200" s="1" t="s">
        <v>0</v>
      </c>
      <c r="DI200" s="1" t="s">
        <v>0</v>
      </c>
      <c r="DJ200" s="1" t="s">
        <v>0</v>
      </c>
      <c r="DK200" s="1" t="s">
        <v>0</v>
      </c>
      <c r="DL200" s="1" t="s">
        <v>0</v>
      </c>
      <c r="DM200" s="1" t="s">
        <v>0</v>
      </c>
      <c r="DN200" s="1" t="s">
        <v>0</v>
      </c>
      <c r="DO200" s="1" t="s">
        <v>0</v>
      </c>
      <c r="DP200" s="1" t="s">
        <v>0</v>
      </c>
      <c r="DQ200" s="1" t="s">
        <v>0</v>
      </c>
      <c r="DR200" s="1" t="s">
        <v>0</v>
      </c>
      <c r="DS200" s="1" t="s">
        <v>0</v>
      </c>
      <c r="DT200" s="1" t="s">
        <v>0</v>
      </c>
      <c r="DU200" s="1" t="s">
        <v>0</v>
      </c>
      <c r="DV200" s="1" t="s">
        <v>0</v>
      </c>
      <c r="DW200" s="1" t="s">
        <v>0</v>
      </c>
      <c r="DX200" s="1" t="s">
        <v>0</v>
      </c>
      <c r="DY200" s="1" t="s">
        <v>0</v>
      </c>
      <c r="DZ200" s="1" t="s">
        <v>0</v>
      </c>
      <c r="EA200" s="1" t="s">
        <v>0</v>
      </c>
      <c r="EB200" s="1" t="s">
        <v>0</v>
      </c>
      <c r="EC200" s="1" t="s">
        <v>0</v>
      </c>
      <c r="ED200" s="1" t="s">
        <v>0</v>
      </c>
      <c r="EE200" s="1" t="s">
        <v>0</v>
      </c>
      <c r="EF200" s="1" t="s">
        <v>0</v>
      </c>
      <c r="EG200" s="1" t="s">
        <v>0</v>
      </c>
      <c r="EH200" s="1" t="s">
        <v>0</v>
      </c>
      <c r="EI200" s="1" t="s">
        <v>0</v>
      </c>
      <c r="EJ200" s="1" t="s">
        <v>0</v>
      </c>
      <c r="EK200" s="1" t="s">
        <v>0</v>
      </c>
      <c r="EL200" s="1" t="s">
        <v>0</v>
      </c>
      <c r="EM200" s="1" t="s">
        <v>0</v>
      </c>
      <c r="EN200" s="1" t="s">
        <v>0</v>
      </c>
      <c r="EO200" s="1" t="s">
        <v>0</v>
      </c>
      <c r="EP200" s="1" t="s">
        <v>0</v>
      </c>
      <c r="EQ200" s="1" t="s">
        <v>0</v>
      </c>
      <c r="ER200" s="1" t="s">
        <v>0</v>
      </c>
      <c r="ES200" s="1" t="s">
        <v>0</v>
      </c>
      <c r="ET200" s="1" t="s">
        <v>0</v>
      </c>
      <c r="EU200" s="1" t="s">
        <v>0</v>
      </c>
      <c r="EV200" s="1" t="s">
        <v>0</v>
      </c>
      <c r="EW200" s="1" t="s">
        <v>0</v>
      </c>
      <c r="EX200" s="1" t="s">
        <v>0</v>
      </c>
      <c r="EY200" s="1" t="s">
        <v>0</v>
      </c>
      <c r="EZ200" s="1" t="s">
        <v>0</v>
      </c>
      <c r="FA200" s="1" t="s">
        <v>0</v>
      </c>
      <c r="FB200" s="1" t="s">
        <v>0</v>
      </c>
      <c r="FC200" s="1" t="s">
        <v>0</v>
      </c>
      <c r="FD200" s="1" t="s">
        <v>0</v>
      </c>
      <c r="FE200" s="1" t="s">
        <v>0</v>
      </c>
      <c r="FF200" s="1" t="s">
        <v>0</v>
      </c>
      <c r="FG200" s="1" t="s">
        <v>0</v>
      </c>
      <c r="FH200" s="1" t="s">
        <v>0</v>
      </c>
      <c r="FI200" s="1" t="s">
        <v>0</v>
      </c>
      <c r="FJ200" s="1" t="s">
        <v>0</v>
      </c>
      <c r="FK200" s="1" t="s">
        <v>0</v>
      </c>
      <c r="FL200" s="1" t="s">
        <v>0</v>
      </c>
      <c r="FM200" s="1" t="s">
        <v>0</v>
      </c>
      <c r="FN200" s="1" t="s">
        <v>0</v>
      </c>
      <c r="FO200" s="1" t="s">
        <v>0</v>
      </c>
      <c r="FP200" s="1" t="s">
        <v>0</v>
      </c>
      <c r="FQ200" s="1" t="s">
        <v>0</v>
      </c>
      <c r="FR200" s="1" t="s">
        <v>0</v>
      </c>
      <c r="FS200" s="1" t="s">
        <v>0</v>
      </c>
      <c r="FT200" s="1" t="s">
        <v>0</v>
      </c>
      <c r="FU200" s="1" t="s">
        <v>0</v>
      </c>
      <c r="FV200" s="1" t="s">
        <v>0</v>
      </c>
      <c r="FW200" s="1" t="s">
        <v>0</v>
      </c>
      <c r="FX200" s="1" t="s">
        <v>0</v>
      </c>
      <c r="FY200" s="1" t="s">
        <v>0</v>
      </c>
      <c r="FZ200" s="1" t="s">
        <v>0</v>
      </c>
      <c r="GA200" s="1" t="s">
        <v>0</v>
      </c>
      <c r="GB200" s="1" t="s">
        <v>0</v>
      </c>
      <c r="GC200" s="1" t="s">
        <v>0</v>
      </c>
      <c r="GD200" s="1" t="s">
        <v>0</v>
      </c>
      <c r="GE200" s="1" t="s">
        <v>0</v>
      </c>
      <c r="GF200" s="1" t="s">
        <v>0</v>
      </c>
      <c r="GG200" s="1" t="s">
        <v>0</v>
      </c>
      <c r="GH200" s="1" t="s">
        <v>0</v>
      </c>
      <c r="GI200" s="1" t="s">
        <v>0</v>
      </c>
      <c r="GJ200" s="1" t="s">
        <v>0</v>
      </c>
      <c r="GK200" s="1" t="s">
        <v>0</v>
      </c>
      <c r="GL200" s="1" t="s">
        <v>0</v>
      </c>
      <c r="GM200" s="1" t="s">
        <v>0</v>
      </c>
      <c r="GN200" s="1" t="s">
        <v>0</v>
      </c>
      <c r="GO200" s="1" t="s">
        <v>0</v>
      </c>
      <c r="GP200" s="1" t="s">
        <v>0</v>
      </c>
      <c r="GQ200" s="1" t="s">
        <v>0</v>
      </c>
      <c r="GR200" s="1" t="s">
        <v>0</v>
      </c>
      <c r="GS200" s="1" t="s">
        <v>0</v>
      </c>
      <c r="GT200" s="1" t="s">
        <v>0</v>
      </c>
      <c r="GU200" s="1" t="s">
        <v>0</v>
      </c>
      <c r="GV200" s="1" t="s">
        <v>0</v>
      </c>
      <c r="GW200" s="1" t="s">
        <v>0</v>
      </c>
      <c r="GX200" s="1" t="s">
        <v>0</v>
      </c>
      <c r="GY200" s="1" t="s">
        <v>0</v>
      </c>
      <c r="GZ200" s="1" t="s">
        <v>0</v>
      </c>
      <c r="HA200" s="1" t="s">
        <v>0</v>
      </c>
      <c r="HB200" s="1" t="s">
        <v>0</v>
      </c>
      <c r="HC200" s="1" t="s">
        <v>0</v>
      </c>
      <c r="HD200" s="1" t="s">
        <v>0</v>
      </c>
      <c r="HE200" s="1" t="s">
        <v>0</v>
      </c>
      <c r="HF200" s="1" t="s">
        <v>0</v>
      </c>
      <c r="HG200" s="1" t="s">
        <v>0</v>
      </c>
      <c r="HH200" s="1" t="s">
        <v>0</v>
      </c>
      <c r="HI200" s="1" t="s">
        <v>0</v>
      </c>
      <c r="HJ200" s="1" t="s">
        <v>0</v>
      </c>
      <c r="HK200" s="1" t="s">
        <v>0</v>
      </c>
      <c r="HL200" s="1" t="s">
        <v>0</v>
      </c>
      <c r="HM200" s="1" t="s">
        <v>0</v>
      </c>
      <c r="HN200" s="1" t="s">
        <v>0</v>
      </c>
      <c r="HO200" s="1" t="s">
        <v>0</v>
      </c>
      <c r="HP200" s="1" t="s">
        <v>0</v>
      </c>
      <c r="HQ200" s="1" t="s">
        <v>0</v>
      </c>
      <c r="HR200" s="1" t="s">
        <v>0</v>
      </c>
      <c r="HS200" s="1" t="s">
        <v>0</v>
      </c>
      <c r="HT200" s="1" t="s">
        <v>0</v>
      </c>
      <c r="HU200" s="1" t="s">
        <v>0</v>
      </c>
      <c r="HV200" s="1" t="s">
        <v>0</v>
      </c>
      <c r="HW200" s="1" t="s">
        <v>0</v>
      </c>
      <c r="HX200" s="1" t="s">
        <v>0</v>
      </c>
      <c r="HY200" s="1" t="s">
        <v>0</v>
      </c>
      <c r="HZ200" s="1" t="s">
        <v>0</v>
      </c>
      <c r="IA200" s="1" t="s">
        <v>0</v>
      </c>
      <c r="IB200" s="1" t="s">
        <v>0</v>
      </c>
      <c r="IC200" s="1" t="s">
        <v>0</v>
      </c>
      <c r="ID200" s="1" t="s">
        <v>0</v>
      </c>
      <c r="IE200" s="1" t="s">
        <v>0</v>
      </c>
      <c r="IF200" s="1" t="s">
        <v>0</v>
      </c>
      <c r="IG200" s="1" t="s">
        <v>0</v>
      </c>
      <c r="IH200" s="1" t="s">
        <v>0</v>
      </c>
      <c r="II200" s="1" t="s">
        <v>0</v>
      </c>
    </row>
    <row r="201" spans="1:243" x14ac:dyDescent="0.25">
      <c r="A201" s="1" t="s">
        <v>1834</v>
      </c>
      <c r="B201" s="4" t="s">
        <v>894</v>
      </c>
      <c r="C201" s="4" t="s">
        <v>895</v>
      </c>
      <c r="D201" s="1">
        <v>121639.541453399</v>
      </c>
      <c r="E201" s="1">
        <v>215937.02652275201</v>
      </c>
      <c r="F201" s="1">
        <v>470049.80595208303</v>
      </c>
      <c r="G201" s="1">
        <v>239552.76640148199</v>
      </c>
      <c r="H201" s="1">
        <v>188135.621280127</v>
      </c>
      <c r="I201" s="1">
        <v>253513.097740408</v>
      </c>
      <c r="J201" s="1">
        <v>644399.15806847299</v>
      </c>
      <c r="K201" s="1">
        <v>273922.69127212203</v>
      </c>
      <c r="L201" s="1">
        <v>208838.32084775399</v>
      </c>
      <c r="M201" s="1">
        <v>713442.78277781897</v>
      </c>
      <c r="N201" s="1">
        <v>533290.19798635098</v>
      </c>
      <c r="O201" s="1">
        <v>273863.84292470501</v>
      </c>
      <c r="P201" s="1">
        <v>354225.20891112997</v>
      </c>
      <c r="Q201" s="1">
        <v>172292.76861741801</v>
      </c>
      <c r="R201" s="1">
        <v>213480.265229026</v>
      </c>
      <c r="S201" s="1">
        <v>229793.68461400201</v>
      </c>
      <c r="T201" s="1">
        <v>283601.33259667503</v>
      </c>
      <c r="U201" s="1">
        <v>116765.526411239</v>
      </c>
      <c r="V201" s="1">
        <v>345249.24310370802</v>
      </c>
      <c r="W201" s="1">
        <v>240014.305124885</v>
      </c>
      <c r="X201" s="1">
        <v>351708.953581443</v>
      </c>
      <c r="Y201" s="1">
        <v>227013.736362633</v>
      </c>
      <c r="Z201" s="1">
        <v>179541.90977334199</v>
      </c>
      <c r="AA201" s="1">
        <v>95613.631586397998</v>
      </c>
      <c r="AB201" s="1">
        <v>497946.98300335102</v>
      </c>
      <c r="AC201" s="1">
        <v>701913.18225964298</v>
      </c>
      <c r="AD201" s="1">
        <v>124666.474532621</v>
      </c>
      <c r="AE201" s="1">
        <v>761319.52075539599</v>
      </c>
      <c r="AF201" s="1">
        <v>216747.86469920501</v>
      </c>
      <c r="AG201" s="1">
        <v>398929.444777061</v>
      </c>
      <c r="AH201" s="1">
        <v>494534.75677123101</v>
      </c>
      <c r="AI201" s="1">
        <v>236270.81525598399</v>
      </c>
      <c r="AJ201" s="1">
        <v>230867.62962446001</v>
      </c>
      <c r="AK201" s="1">
        <v>384908.36298607697</v>
      </c>
      <c r="AL201" s="1">
        <v>234223.32469909801</v>
      </c>
      <c r="AM201" s="1">
        <v>297856.78997399501</v>
      </c>
      <c r="AN201" s="1">
        <v>609068.31717859197</v>
      </c>
      <c r="AO201" s="1">
        <v>159581.50751017599</v>
      </c>
      <c r="AP201" s="1">
        <v>267327.71539728501</v>
      </c>
      <c r="AQ201" s="1">
        <v>423228.97521101602</v>
      </c>
      <c r="AR201" s="1">
        <v>626831.31735967903</v>
      </c>
      <c r="AS201" s="1">
        <v>385363.22172650701</v>
      </c>
      <c r="AT201" s="1">
        <v>125436.09733313401</v>
      </c>
      <c r="AU201" s="1">
        <v>133949.97150265501</v>
      </c>
      <c r="AV201" s="1">
        <v>194890.46193234401</v>
      </c>
      <c r="AW201" s="1">
        <v>158801.96930291899</v>
      </c>
      <c r="AX201" s="1">
        <v>257722.54531660501</v>
      </c>
      <c r="AY201" s="1">
        <v>101058.058591433</v>
      </c>
      <c r="AZ201" s="1">
        <v>356051.02790056297</v>
      </c>
      <c r="BA201" s="1">
        <v>164963.626716787</v>
      </c>
      <c r="BB201" s="1">
        <v>396976.15523037902</v>
      </c>
      <c r="BC201" s="1">
        <v>330491.16295823402</v>
      </c>
      <c r="BD201" s="1">
        <v>340627.28499162401</v>
      </c>
      <c r="BE201" s="1">
        <v>650193.52994031704</v>
      </c>
      <c r="BF201" s="1">
        <v>757779.98101116903</v>
      </c>
      <c r="BG201" s="1">
        <v>141480.78343409501</v>
      </c>
      <c r="BH201" s="1">
        <v>496519.75301530201</v>
      </c>
      <c r="BI201" s="1">
        <v>688879.92087349296</v>
      </c>
      <c r="BJ201" s="1">
        <v>591066.87801793998</v>
      </c>
      <c r="BK201" s="1">
        <v>303281.89278212702</v>
      </c>
      <c r="BL201" s="1">
        <v>298403.45547314698</v>
      </c>
      <c r="BM201" s="1">
        <v>217381.757282846</v>
      </c>
      <c r="BN201" s="1">
        <v>1173398.7078823</v>
      </c>
      <c r="BO201" s="1">
        <v>213330.460389482</v>
      </c>
      <c r="BP201" s="1">
        <v>152547.25226285501</v>
      </c>
      <c r="BQ201" s="1">
        <v>361557.40414803498</v>
      </c>
      <c r="BR201" s="1">
        <v>606149.36758437206</v>
      </c>
      <c r="BS201" s="1">
        <v>276362.75814877002</v>
      </c>
      <c r="BT201" s="1">
        <v>186948.82998575299</v>
      </c>
      <c r="BU201" s="1">
        <v>309272.98487600102</v>
      </c>
      <c r="BV201" s="1">
        <v>109743.195422844</v>
      </c>
      <c r="BW201" s="1">
        <v>215415.52008081201</v>
      </c>
      <c r="BX201" s="1">
        <v>240413.087115303</v>
      </c>
      <c r="BY201" s="1">
        <v>199132.620353226</v>
      </c>
      <c r="BZ201" s="1">
        <v>391639.59558622801</v>
      </c>
      <c r="CA201" s="1">
        <v>342497.00608414802</v>
      </c>
      <c r="CB201" s="1">
        <v>265575.07349409198</v>
      </c>
      <c r="CC201" s="1">
        <v>523981.99543369398</v>
      </c>
      <c r="CD201" s="1">
        <v>1381341.01201638</v>
      </c>
      <c r="CE201" s="1">
        <v>1200364.8314255001</v>
      </c>
      <c r="CF201" s="1">
        <v>267986.53740328201</v>
      </c>
      <c r="CG201" s="1">
        <v>325875.65303840098</v>
      </c>
      <c r="CH201" s="1">
        <v>295761.84085507703</v>
      </c>
      <c r="CI201" s="1">
        <v>1375630.88728249</v>
      </c>
      <c r="CJ201" s="1">
        <v>217920.41646978201</v>
      </c>
      <c r="CK201" s="1">
        <v>330225.62588101602</v>
      </c>
      <c r="CL201" s="1">
        <v>316988.53854998801</v>
      </c>
      <c r="CM201" s="1">
        <v>517058.46181328001</v>
      </c>
      <c r="CN201" s="1">
        <v>1491940.7650357699</v>
      </c>
      <c r="CO201" s="1">
        <v>95459.479932037604</v>
      </c>
      <c r="CP201" s="1">
        <v>293272.90712266503</v>
      </c>
      <c r="CQ201" s="1">
        <v>353693.30776664102</v>
      </c>
      <c r="CR201" s="1">
        <v>344860.45832336601</v>
      </c>
      <c r="CS201" s="1">
        <v>654627.11514532601</v>
      </c>
      <c r="CT201" s="1">
        <v>149727.382274462</v>
      </c>
      <c r="CU201" s="1">
        <v>383866.57036262302</v>
      </c>
      <c r="CV201" s="1">
        <v>381968.01145905902</v>
      </c>
      <c r="CW201" s="1">
        <v>187862.98959561301</v>
      </c>
      <c r="CX201" s="1">
        <v>389998.78589230101</v>
      </c>
      <c r="CY201" s="1">
        <v>221141.40895134999</v>
      </c>
      <c r="CZ201" s="1">
        <v>227223.117091363</v>
      </c>
      <c r="DA201" s="1">
        <v>116833.583331078</v>
      </c>
      <c r="DB201" s="1">
        <v>239376.30982478999</v>
      </c>
      <c r="DC201" s="1">
        <v>451478.52916009101</v>
      </c>
      <c r="DD201" s="1">
        <v>621096.79335691105</v>
      </c>
      <c r="DE201" s="1">
        <v>281128.039934361</v>
      </c>
      <c r="DF201" s="1">
        <v>667178.75688306906</v>
      </c>
      <c r="DG201" s="1">
        <v>223845.52624120499</v>
      </c>
      <c r="DH201" s="1">
        <v>162065.336843684</v>
      </c>
      <c r="DI201" s="1">
        <v>208748.04148965399</v>
      </c>
      <c r="DJ201" s="1">
        <v>194302.24557825699</v>
      </c>
      <c r="DK201" s="1">
        <v>150212.10171694501</v>
      </c>
      <c r="DL201" s="1">
        <v>278742.363518055</v>
      </c>
      <c r="DM201" s="1">
        <v>120862.69336184399</v>
      </c>
      <c r="DN201" s="1">
        <v>551638.30756151502</v>
      </c>
      <c r="DO201" s="1">
        <v>150169.50425247799</v>
      </c>
      <c r="DP201" s="1">
        <v>1167404.1225585199</v>
      </c>
      <c r="DQ201" s="1">
        <v>344892.81786940602</v>
      </c>
      <c r="DR201" s="1">
        <v>148517.76374269201</v>
      </c>
      <c r="DS201" s="1">
        <v>439261.37236022099</v>
      </c>
      <c r="DT201" s="1">
        <v>220721.060362813</v>
      </c>
      <c r="DU201" s="1">
        <v>1328954.5346379699</v>
      </c>
      <c r="DV201" s="1">
        <v>103009.455325656</v>
      </c>
      <c r="DW201" s="1">
        <v>137119.66193612001</v>
      </c>
      <c r="DX201" s="1">
        <v>137317.68132015399</v>
      </c>
      <c r="DY201" s="1">
        <v>345744.42599620798</v>
      </c>
      <c r="DZ201" s="1">
        <v>564490.37892594305</v>
      </c>
      <c r="EA201" s="1">
        <v>262474.20420025103</v>
      </c>
      <c r="EB201" s="1">
        <v>255767.396466142</v>
      </c>
      <c r="EC201" s="1">
        <v>393265.59759508498</v>
      </c>
      <c r="ED201" s="1">
        <v>3304451.82209244</v>
      </c>
      <c r="EE201" s="1">
        <v>199570.28891850699</v>
      </c>
      <c r="EF201" s="1">
        <v>145183.34529319601</v>
      </c>
      <c r="EG201" s="1">
        <v>374938.62896494701</v>
      </c>
      <c r="EH201" s="1">
        <v>250609.01663057401</v>
      </c>
      <c r="EI201" s="1">
        <v>141288.063772886</v>
      </c>
      <c r="EJ201" s="1">
        <v>137245.448577884</v>
      </c>
      <c r="EK201" s="1">
        <v>145624.11781032701</v>
      </c>
      <c r="EL201" s="1">
        <v>301032.12230137503</v>
      </c>
      <c r="EM201" s="1">
        <v>755798.840489786</v>
      </c>
      <c r="EN201" s="1">
        <v>469793.66762820201</v>
      </c>
      <c r="EO201" s="1">
        <v>188222.90911182301</v>
      </c>
      <c r="EP201" s="1">
        <v>230949.34287643101</v>
      </c>
      <c r="EQ201" s="1">
        <v>491591.293623109</v>
      </c>
      <c r="ER201" s="1">
        <v>99372.921269543105</v>
      </c>
      <c r="ES201" s="1">
        <v>140785.255054162</v>
      </c>
      <c r="ET201" s="1">
        <v>170353.08572482099</v>
      </c>
      <c r="EU201" s="1">
        <v>423133.76510233502</v>
      </c>
      <c r="EV201" s="1">
        <v>200601.38405784199</v>
      </c>
      <c r="EW201" s="1">
        <v>473772.14626142202</v>
      </c>
      <c r="EX201" s="1">
        <v>332323.00709816202</v>
      </c>
      <c r="EY201" s="1">
        <v>1868583.1358695601</v>
      </c>
      <c r="EZ201" s="1">
        <v>565173.78693749197</v>
      </c>
      <c r="FA201" s="1">
        <v>344172.444458046</v>
      </c>
      <c r="FB201" s="1">
        <v>229661.88817064601</v>
      </c>
      <c r="FC201" s="1">
        <v>117630.515872747</v>
      </c>
      <c r="FD201" s="1">
        <v>220261.621860585</v>
      </c>
      <c r="FE201" s="1">
        <v>375901.05678655597</v>
      </c>
      <c r="FF201" s="1">
        <v>349323.934635107</v>
      </c>
      <c r="FG201" s="1">
        <v>214738.75147942299</v>
      </c>
      <c r="FH201" s="1">
        <v>241103.11245792601</v>
      </c>
      <c r="FI201" s="1">
        <v>474514.85181747598</v>
      </c>
      <c r="FJ201" s="1">
        <v>345037.81764015002</v>
      </c>
      <c r="FK201" s="1">
        <v>96639.947612895296</v>
      </c>
      <c r="FL201" s="1">
        <v>401432.41701365198</v>
      </c>
      <c r="FM201" s="1">
        <v>367205.51784635597</v>
      </c>
      <c r="FN201" s="1">
        <v>299730.46331891499</v>
      </c>
      <c r="FO201" s="1">
        <v>313249.16901222302</v>
      </c>
      <c r="FP201" s="1">
        <v>154814.644067032</v>
      </c>
      <c r="FQ201" s="1">
        <v>89576.928961081707</v>
      </c>
      <c r="FR201" s="1">
        <v>350045.02029641502</v>
      </c>
      <c r="FS201" s="1">
        <v>144682.19659069501</v>
      </c>
      <c r="FT201" s="1">
        <v>451409.55293485301</v>
      </c>
      <c r="FU201" s="1">
        <v>4451665.71245638</v>
      </c>
      <c r="FV201" s="1">
        <v>3154504.0105217402</v>
      </c>
      <c r="FW201" s="1">
        <v>144459.63538073</v>
      </c>
      <c r="FX201" s="1">
        <v>413434.62870047498</v>
      </c>
      <c r="FY201" s="1">
        <v>515498.17173532798</v>
      </c>
      <c r="FZ201" s="1">
        <v>143361.79544671299</v>
      </c>
      <c r="GA201" s="1">
        <v>957907.76715528301</v>
      </c>
      <c r="GB201" s="1">
        <v>505396.48247690999</v>
      </c>
      <c r="GC201" s="1">
        <v>234957.98381141701</v>
      </c>
      <c r="GD201" s="1">
        <v>324453.742249184</v>
      </c>
      <c r="GE201" s="1">
        <v>430634.10721000202</v>
      </c>
      <c r="GF201" s="1">
        <v>253610.22199319801</v>
      </c>
      <c r="GG201" s="1">
        <v>526024.34200610803</v>
      </c>
      <c r="GH201" s="1">
        <v>199361.20706905401</v>
      </c>
      <c r="GI201" s="1">
        <v>546776.39784273901</v>
      </c>
      <c r="GJ201" s="1">
        <v>379851.23360351397</v>
      </c>
      <c r="GK201" s="1">
        <v>150454.79176036999</v>
      </c>
      <c r="GL201" s="1">
        <v>110595.318236077</v>
      </c>
      <c r="GM201" s="1">
        <v>218492.073393008</v>
      </c>
      <c r="GN201" s="1">
        <v>453382.95062737801</v>
      </c>
      <c r="GO201" s="1">
        <v>218642.96270502199</v>
      </c>
      <c r="GP201" s="1">
        <v>242136.36976543901</v>
      </c>
      <c r="GQ201" s="1">
        <v>255578.79667442301</v>
      </c>
      <c r="GR201" s="1">
        <v>110820.26198978</v>
      </c>
      <c r="GS201" s="1">
        <v>211956.85015258001</v>
      </c>
      <c r="GT201" s="1">
        <v>290348.239691681</v>
      </c>
      <c r="GU201" s="1">
        <v>161315.54657470301</v>
      </c>
      <c r="GV201" s="1">
        <v>246250.38938920401</v>
      </c>
      <c r="GW201" s="1">
        <v>218164.71990168601</v>
      </c>
      <c r="GX201" s="1">
        <v>667498.00566085696</v>
      </c>
      <c r="GY201" s="1">
        <v>803553.33316316805</v>
      </c>
      <c r="GZ201" s="1">
        <v>348302.360764793</v>
      </c>
      <c r="HA201" s="1">
        <v>369851.77020353702</v>
      </c>
      <c r="HB201" s="1">
        <v>178954.30019815799</v>
      </c>
      <c r="HC201" s="1">
        <v>177535.740810441</v>
      </c>
      <c r="HD201" s="1">
        <v>463628.81740269501</v>
      </c>
      <c r="HE201" s="1">
        <v>429202.93182704202</v>
      </c>
      <c r="HF201" s="1">
        <v>736619.89171778702</v>
      </c>
      <c r="HG201" s="1">
        <v>416164.34284320899</v>
      </c>
      <c r="HH201" s="1">
        <v>180261.95591210699</v>
      </c>
      <c r="HI201" s="1">
        <v>440761.65005492198</v>
      </c>
      <c r="HJ201" s="1">
        <v>183209.327073914</v>
      </c>
      <c r="HK201" s="1">
        <v>387422.48478213203</v>
      </c>
      <c r="HL201" s="1">
        <v>377878.683828081</v>
      </c>
      <c r="HM201" s="1">
        <v>182119.709272162</v>
      </c>
      <c r="HN201" s="1">
        <v>326862.91514489701</v>
      </c>
      <c r="HO201" s="1">
        <v>309371.897585864</v>
      </c>
      <c r="HP201" s="1">
        <v>89440.491692680196</v>
      </c>
      <c r="HQ201" s="1">
        <v>213803.80169842701</v>
      </c>
      <c r="HR201" s="1">
        <v>419392.25580274098</v>
      </c>
      <c r="HS201" s="1">
        <v>534567.96330602595</v>
      </c>
      <c r="HT201" s="1">
        <v>275669.99012516398</v>
      </c>
      <c r="HU201" s="1">
        <v>203653.07495882901</v>
      </c>
      <c r="HV201" s="1">
        <v>155336.53923126499</v>
      </c>
      <c r="HW201" s="1">
        <v>273520.12605818198</v>
      </c>
      <c r="HX201" s="1">
        <v>309559.91090037202</v>
      </c>
      <c r="HY201" s="1">
        <v>2229462.4986317302</v>
      </c>
      <c r="HZ201" s="1">
        <v>190782.38628612601</v>
      </c>
      <c r="IA201" s="1">
        <v>331337.50794834498</v>
      </c>
      <c r="IB201" s="1">
        <v>293806.32267569</v>
      </c>
      <c r="IC201" s="1">
        <v>140920.82111876199</v>
      </c>
      <c r="ID201" s="1">
        <v>292827.58663126302</v>
      </c>
      <c r="IE201" s="1">
        <v>701936.97522338096</v>
      </c>
      <c r="IF201" s="1">
        <v>1441198.30594889</v>
      </c>
      <c r="IG201" s="1">
        <v>247240.62456105399</v>
      </c>
      <c r="IH201" s="1">
        <v>336109.86141635699</v>
      </c>
      <c r="II201" s="1">
        <v>236205.97402438699</v>
      </c>
    </row>
    <row r="202" spans="1:243" x14ac:dyDescent="0.25">
      <c r="A202" s="1" t="s">
        <v>1835</v>
      </c>
      <c r="B202" s="4" t="s">
        <v>899</v>
      </c>
      <c r="C202" s="4" t="s">
        <v>900</v>
      </c>
      <c r="D202" s="1" t="s">
        <v>0</v>
      </c>
      <c r="E202" s="1" t="s">
        <v>0</v>
      </c>
      <c r="F202" s="1" t="s">
        <v>0</v>
      </c>
      <c r="G202" s="1" t="s">
        <v>0</v>
      </c>
      <c r="H202" s="1" t="s">
        <v>0</v>
      </c>
      <c r="I202" s="1" t="s">
        <v>0</v>
      </c>
      <c r="J202" s="1" t="s">
        <v>0</v>
      </c>
      <c r="K202" s="1" t="s">
        <v>0</v>
      </c>
      <c r="L202" s="1" t="s">
        <v>0</v>
      </c>
      <c r="M202" s="1" t="s">
        <v>0</v>
      </c>
      <c r="N202" s="1" t="s">
        <v>0</v>
      </c>
      <c r="O202" s="1" t="s">
        <v>0</v>
      </c>
      <c r="P202" s="1" t="s">
        <v>0</v>
      </c>
      <c r="Q202" s="1" t="s">
        <v>0</v>
      </c>
      <c r="R202" s="1" t="s">
        <v>0</v>
      </c>
      <c r="S202" s="1" t="s">
        <v>0</v>
      </c>
      <c r="T202" s="1" t="s">
        <v>0</v>
      </c>
      <c r="U202" s="1" t="s">
        <v>0</v>
      </c>
      <c r="V202" s="1" t="s">
        <v>0</v>
      </c>
      <c r="W202" s="1" t="s">
        <v>0</v>
      </c>
      <c r="X202" s="1" t="s">
        <v>0</v>
      </c>
      <c r="Y202" s="1" t="s">
        <v>0</v>
      </c>
      <c r="Z202" s="1" t="s">
        <v>0</v>
      </c>
      <c r="AA202" s="1" t="s">
        <v>0</v>
      </c>
      <c r="AB202" s="1" t="s">
        <v>0</v>
      </c>
      <c r="AC202" s="1" t="s">
        <v>0</v>
      </c>
      <c r="AD202" s="1" t="s">
        <v>0</v>
      </c>
      <c r="AE202" s="1" t="s">
        <v>0</v>
      </c>
      <c r="AF202" s="1" t="s">
        <v>0</v>
      </c>
      <c r="AG202" s="1" t="s">
        <v>0</v>
      </c>
      <c r="AH202" s="1" t="s">
        <v>0</v>
      </c>
      <c r="AI202" s="1" t="s">
        <v>0</v>
      </c>
      <c r="AJ202" s="1" t="s">
        <v>0</v>
      </c>
      <c r="AK202" s="1" t="s">
        <v>0</v>
      </c>
      <c r="AL202" s="1" t="s">
        <v>0</v>
      </c>
      <c r="AM202" s="1" t="s">
        <v>0</v>
      </c>
      <c r="AN202" s="1" t="s">
        <v>0</v>
      </c>
      <c r="AO202" s="1" t="s">
        <v>0</v>
      </c>
      <c r="AP202" s="1" t="s">
        <v>0</v>
      </c>
      <c r="AQ202" s="1" t="s">
        <v>0</v>
      </c>
      <c r="AR202" s="1" t="s">
        <v>0</v>
      </c>
      <c r="AS202" s="1" t="s">
        <v>0</v>
      </c>
      <c r="AT202" s="1" t="s">
        <v>0</v>
      </c>
      <c r="AU202" s="1" t="s">
        <v>0</v>
      </c>
      <c r="AV202" s="1" t="s">
        <v>0</v>
      </c>
      <c r="AW202" s="1" t="s">
        <v>0</v>
      </c>
      <c r="AX202" s="1" t="s">
        <v>0</v>
      </c>
      <c r="AY202" s="1" t="s">
        <v>0</v>
      </c>
      <c r="AZ202" s="1" t="s">
        <v>0</v>
      </c>
      <c r="BA202" s="1" t="s">
        <v>0</v>
      </c>
      <c r="BB202" s="1" t="s">
        <v>0</v>
      </c>
      <c r="BC202" s="1" t="s">
        <v>0</v>
      </c>
      <c r="BD202" s="1" t="s">
        <v>0</v>
      </c>
      <c r="BE202" s="1" t="s">
        <v>0</v>
      </c>
      <c r="BF202" s="1" t="s">
        <v>0</v>
      </c>
      <c r="BG202" s="1" t="s">
        <v>0</v>
      </c>
      <c r="BH202" s="1" t="s">
        <v>0</v>
      </c>
      <c r="BI202" s="1" t="s">
        <v>0</v>
      </c>
      <c r="BJ202" s="1" t="s">
        <v>0</v>
      </c>
      <c r="BK202" s="1" t="s">
        <v>0</v>
      </c>
      <c r="BL202" s="1" t="s">
        <v>0</v>
      </c>
      <c r="BM202" s="1" t="s">
        <v>0</v>
      </c>
      <c r="BN202" s="1" t="s">
        <v>0</v>
      </c>
      <c r="BO202" s="1" t="s">
        <v>0</v>
      </c>
      <c r="BP202" s="1" t="s">
        <v>0</v>
      </c>
      <c r="BQ202" s="1" t="s">
        <v>0</v>
      </c>
      <c r="BR202" s="1" t="s">
        <v>0</v>
      </c>
      <c r="BS202" s="1" t="s">
        <v>0</v>
      </c>
      <c r="BT202" s="1" t="s">
        <v>0</v>
      </c>
      <c r="BU202" s="1" t="s">
        <v>0</v>
      </c>
      <c r="BV202" s="1" t="s">
        <v>0</v>
      </c>
      <c r="BW202" s="1" t="s">
        <v>0</v>
      </c>
      <c r="BX202" s="1" t="s">
        <v>0</v>
      </c>
      <c r="BY202" s="1" t="s">
        <v>0</v>
      </c>
      <c r="BZ202" s="1" t="s">
        <v>0</v>
      </c>
      <c r="CA202" s="1" t="s">
        <v>0</v>
      </c>
      <c r="CB202" s="1" t="s">
        <v>0</v>
      </c>
      <c r="CC202" s="1" t="s">
        <v>0</v>
      </c>
      <c r="CD202" s="1" t="s">
        <v>0</v>
      </c>
      <c r="CE202" s="1" t="s">
        <v>0</v>
      </c>
      <c r="CF202" s="1" t="s">
        <v>0</v>
      </c>
      <c r="CG202" s="1" t="s">
        <v>0</v>
      </c>
      <c r="CH202" s="1" t="s">
        <v>0</v>
      </c>
      <c r="CI202" s="1" t="s">
        <v>0</v>
      </c>
      <c r="CJ202" s="1" t="s">
        <v>0</v>
      </c>
      <c r="CK202" s="1" t="s">
        <v>0</v>
      </c>
      <c r="CL202" s="1" t="s">
        <v>0</v>
      </c>
      <c r="CM202" s="1" t="s">
        <v>0</v>
      </c>
      <c r="CN202" s="1" t="s">
        <v>0</v>
      </c>
      <c r="CO202" s="1" t="s">
        <v>0</v>
      </c>
      <c r="CP202" s="1" t="s">
        <v>0</v>
      </c>
      <c r="CQ202" s="1" t="s">
        <v>0</v>
      </c>
      <c r="CR202" s="1" t="s">
        <v>0</v>
      </c>
      <c r="CS202" s="1" t="s">
        <v>0</v>
      </c>
      <c r="CT202" s="1" t="s">
        <v>0</v>
      </c>
      <c r="CU202" s="1" t="s">
        <v>0</v>
      </c>
      <c r="CV202" s="1" t="s">
        <v>0</v>
      </c>
      <c r="CW202" s="1" t="s">
        <v>0</v>
      </c>
      <c r="CX202" s="1" t="s">
        <v>0</v>
      </c>
      <c r="CY202" s="1" t="s">
        <v>0</v>
      </c>
      <c r="CZ202" s="1" t="s">
        <v>0</v>
      </c>
      <c r="DA202" s="1" t="s">
        <v>0</v>
      </c>
      <c r="DB202" s="1" t="s">
        <v>0</v>
      </c>
      <c r="DC202" s="1" t="s">
        <v>0</v>
      </c>
      <c r="DD202" s="1" t="s">
        <v>0</v>
      </c>
      <c r="DE202" s="1" t="s">
        <v>0</v>
      </c>
      <c r="DF202" s="1" t="s">
        <v>0</v>
      </c>
      <c r="DG202" s="1" t="s">
        <v>0</v>
      </c>
      <c r="DH202" s="1" t="s">
        <v>0</v>
      </c>
      <c r="DI202" s="1" t="s">
        <v>0</v>
      </c>
      <c r="DJ202" s="1" t="s">
        <v>0</v>
      </c>
      <c r="DK202" s="1" t="s">
        <v>0</v>
      </c>
      <c r="DL202" s="1" t="s">
        <v>0</v>
      </c>
      <c r="DM202" s="1" t="s">
        <v>0</v>
      </c>
      <c r="DN202" s="1" t="s">
        <v>0</v>
      </c>
      <c r="DO202" s="1" t="s">
        <v>0</v>
      </c>
      <c r="DP202" s="1" t="s">
        <v>0</v>
      </c>
      <c r="DQ202" s="1" t="s">
        <v>0</v>
      </c>
      <c r="DR202" s="1" t="s">
        <v>0</v>
      </c>
      <c r="DS202" s="1" t="s">
        <v>0</v>
      </c>
      <c r="DT202" s="1" t="s">
        <v>0</v>
      </c>
      <c r="DU202" s="1" t="s">
        <v>0</v>
      </c>
      <c r="DV202" s="1" t="s">
        <v>0</v>
      </c>
      <c r="DW202" s="1" t="s">
        <v>0</v>
      </c>
      <c r="DX202" s="1" t="s">
        <v>0</v>
      </c>
      <c r="DY202" s="1" t="s">
        <v>0</v>
      </c>
      <c r="DZ202" s="1" t="s">
        <v>0</v>
      </c>
      <c r="EA202" s="1" t="s">
        <v>0</v>
      </c>
      <c r="EB202" s="1" t="s">
        <v>0</v>
      </c>
      <c r="EC202" s="1" t="s">
        <v>0</v>
      </c>
      <c r="ED202" s="1" t="s">
        <v>0</v>
      </c>
      <c r="EE202" s="1" t="s">
        <v>0</v>
      </c>
      <c r="EF202" s="1" t="s">
        <v>0</v>
      </c>
      <c r="EG202" s="1" t="s">
        <v>0</v>
      </c>
      <c r="EH202" s="1" t="s">
        <v>0</v>
      </c>
      <c r="EI202" s="1" t="s">
        <v>0</v>
      </c>
      <c r="EJ202" s="1" t="s">
        <v>0</v>
      </c>
      <c r="EK202" s="1" t="s">
        <v>0</v>
      </c>
      <c r="EL202" s="1" t="s">
        <v>0</v>
      </c>
      <c r="EM202" s="1" t="s">
        <v>0</v>
      </c>
      <c r="EN202" s="1" t="s">
        <v>0</v>
      </c>
      <c r="EO202" s="1" t="s">
        <v>0</v>
      </c>
      <c r="EP202" s="1" t="s">
        <v>0</v>
      </c>
      <c r="EQ202" s="1" t="s">
        <v>0</v>
      </c>
      <c r="ER202" s="1" t="s">
        <v>0</v>
      </c>
      <c r="ES202" s="1" t="s">
        <v>0</v>
      </c>
      <c r="ET202" s="1" t="s">
        <v>0</v>
      </c>
      <c r="EU202" s="1" t="s">
        <v>0</v>
      </c>
      <c r="EV202" s="1" t="s">
        <v>0</v>
      </c>
      <c r="EW202" s="1" t="s">
        <v>0</v>
      </c>
      <c r="EX202" s="1" t="s">
        <v>0</v>
      </c>
      <c r="EY202" s="1" t="s">
        <v>0</v>
      </c>
      <c r="EZ202" s="1" t="s">
        <v>0</v>
      </c>
      <c r="FA202" s="1" t="s">
        <v>0</v>
      </c>
      <c r="FB202" s="1" t="s">
        <v>0</v>
      </c>
      <c r="FC202" s="1" t="s">
        <v>0</v>
      </c>
      <c r="FD202" s="1" t="s">
        <v>0</v>
      </c>
      <c r="FE202" s="1" t="s">
        <v>0</v>
      </c>
      <c r="FF202" s="1" t="s">
        <v>0</v>
      </c>
      <c r="FG202" s="1" t="s">
        <v>0</v>
      </c>
      <c r="FH202" s="1" t="s">
        <v>0</v>
      </c>
      <c r="FI202" s="1" t="s">
        <v>0</v>
      </c>
      <c r="FJ202" s="1" t="s">
        <v>0</v>
      </c>
      <c r="FK202" s="1" t="s">
        <v>0</v>
      </c>
      <c r="FL202" s="1" t="s">
        <v>0</v>
      </c>
      <c r="FM202" s="1" t="s">
        <v>0</v>
      </c>
      <c r="FN202" s="1" t="s">
        <v>0</v>
      </c>
      <c r="FO202" s="1" t="s">
        <v>0</v>
      </c>
      <c r="FP202" s="1" t="s">
        <v>0</v>
      </c>
      <c r="FQ202" s="1" t="s">
        <v>0</v>
      </c>
      <c r="FR202" s="1" t="s">
        <v>0</v>
      </c>
      <c r="FS202" s="1" t="s">
        <v>0</v>
      </c>
      <c r="FT202" s="1" t="s">
        <v>0</v>
      </c>
      <c r="FU202" s="1" t="s">
        <v>0</v>
      </c>
      <c r="FV202" s="1" t="s">
        <v>0</v>
      </c>
      <c r="FW202" s="1" t="s">
        <v>0</v>
      </c>
      <c r="FX202" s="1" t="s">
        <v>0</v>
      </c>
      <c r="FY202" s="1" t="s">
        <v>0</v>
      </c>
      <c r="FZ202" s="1" t="s">
        <v>0</v>
      </c>
      <c r="GA202" s="1" t="s">
        <v>0</v>
      </c>
      <c r="GB202" s="1" t="s">
        <v>0</v>
      </c>
      <c r="GC202" s="1" t="s">
        <v>0</v>
      </c>
      <c r="GD202" s="1" t="s">
        <v>0</v>
      </c>
      <c r="GE202" s="1" t="s">
        <v>0</v>
      </c>
      <c r="GF202" s="1" t="s">
        <v>0</v>
      </c>
      <c r="GG202" s="1" t="s">
        <v>0</v>
      </c>
      <c r="GH202" s="1" t="s">
        <v>0</v>
      </c>
      <c r="GI202" s="1" t="s">
        <v>0</v>
      </c>
      <c r="GJ202" s="1" t="s">
        <v>0</v>
      </c>
      <c r="GK202" s="1" t="s">
        <v>0</v>
      </c>
      <c r="GL202" s="1" t="s">
        <v>0</v>
      </c>
      <c r="GM202" s="1" t="s">
        <v>0</v>
      </c>
      <c r="GN202" s="1" t="s">
        <v>0</v>
      </c>
      <c r="GO202" s="1" t="s">
        <v>0</v>
      </c>
      <c r="GP202" s="1" t="s">
        <v>0</v>
      </c>
      <c r="GQ202" s="1" t="s">
        <v>0</v>
      </c>
      <c r="GR202" s="1" t="s">
        <v>0</v>
      </c>
      <c r="GS202" s="1" t="s">
        <v>0</v>
      </c>
      <c r="GT202" s="1" t="s">
        <v>0</v>
      </c>
      <c r="GU202" s="1" t="s">
        <v>0</v>
      </c>
      <c r="GV202" s="1" t="s">
        <v>0</v>
      </c>
      <c r="GW202" s="1" t="s">
        <v>0</v>
      </c>
      <c r="GX202" s="1" t="s">
        <v>0</v>
      </c>
      <c r="GY202" s="1" t="s">
        <v>0</v>
      </c>
      <c r="GZ202" s="1" t="s">
        <v>0</v>
      </c>
      <c r="HA202" s="1" t="s">
        <v>0</v>
      </c>
      <c r="HB202" s="1" t="s">
        <v>0</v>
      </c>
      <c r="HC202" s="1" t="s">
        <v>0</v>
      </c>
      <c r="HD202" s="1" t="s">
        <v>0</v>
      </c>
      <c r="HE202" s="1" t="s">
        <v>0</v>
      </c>
      <c r="HF202" s="1" t="s">
        <v>0</v>
      </c>
      <c r="HG202" s="1" t="s">
        <v>0</v>
      </c>
      <c r="HH202" s="1" t="s">
        <v>0</v>
      </c>
      <c r="HI202" s="1" t="s">
        <v>0</v>
      </c>
      <c r="HJ202" s="1" t="s">
        <v>0</v>
      </c>
      <c r="HK202" s="1" t="s">
        <v>0</v>
      </c>
      <c r="HL202" s="1" t="s">
        <v>0</v>
      </c>
      <c r="HM202" s="1" t="s">
        <v>0</v>
      </c>
      <c r="HN202" s="1" t="s">
        <v>0</v>
      </c>
      <c r="HO202" s="1" t="s">
        <v>0</v>
      </c>
      <c r="HP202" s="1" t="s">
        <v>0</v>
      </c>
      <c r="HQ202" s="1" t="s">
        <v>0</v>
      </c>
      <c r="HR202" s="1" t="s">
        <v>0</v>
      </c>
      <c r="HS202" s="1" t="s">
        <v>0</v>
      </c>
      <c r="HT202" s="1" t="s">
        <v>0</v>
      </c>
      <c r="HU202" s="1" t="s">
        <v>0</v>
      </c>
      <c r="HV202" s="1" t="s">
        <v>0</v>
      </c>
      <c r="HW202" s="1" t="s">
        <v>0</v>
      </c>
      <c r="HX202" s="1" t="s">
        <v>0</v>
      </c>
      <c r="HY202" s="1" t="s">
        <v>0</v>
      </c>
      <c r="HZ202" s="1" t="s">
        <v>0</v>
      </c>
      <c r="IA202" s="1" t="s">
        <v>0</v>
      </c>
      <c r="IB202" s="1" t="s">
        <v>0</v>
      </c>
      <c r="IC202" s="1" t="s">
        <v>0</v>
      </c>
      <c r="ID202" s="1" t="s">
        <v>0</v>
      </c>
      <c r="IE202" s="1" t="s">
        <v>0</v>
      </c>
      <c r="IF202" s="1" t="s">
        <v>0</v>
      </c>
      <c r="IG202" s="1" t="s">
        <v>0</v>
      </c>
      <c r="IH202" s="1" t="s">
        <v>0</v>
      </c>
      <c r="II202" s="1" t="s">
        <v>0</v>
      </c>
    </row>
    <row r="203" spans="1:243" x14ac:dyDescent="0.25">
      <c r="A203" s="1" t="s">
        <v>1836</v>
      </c>
      <c r="B203" s="4" t="s">
        <v>904</v>
      </c>
      <c r="C203" s="4" t="s">
        <v>905</v>
      </c>
      <c r="D203" s="1">
        <v>67927.944292745698</v>
      </c>
      <c r="E203" s="1">
        <v>139418.44803946701</v>
      </c>
      <c r="F203" s="1">
        <v>260851.57660529501</v>
      </c>
      <c r="G203" s="1">
        <v>146172.733114445</v>
      </c>
      <c r="H203" s="1">
        <v>609267.92039265099</v>
      </c>
      <c r="I203" s="1">
        <v>436699.84315258701</v>
      </c>
      <c r="J203" s="1">
        <v>689511.16011006699</v>
      </c>
      <c r="K203" s="1">
        <v>379604.37963394198</v>
      </c>
      <c r="L203" s="1">
        <v>167873.502745309</v>
      </c>
      <c r="M203" s="1">
        <v>135683.27177084499</v>
      </c>
      <c r="N203" s="1">
        <v>63717.080465983498</v>
      </c>
      <c r="O203" s="1">
        <v>62170.903774902203</v>
      </c>
      <c r="P203" s="1">
        <v>129969.804015909</v>
      </c>
      <c r="Q203" s="1">
        <v>165965.21284188799</v>
      </c>
      <c r="R203" s="1">
        <v>64889.084667623101</v>
      </c>
      <c r="S203" s="1">
        <v>117552.67836046399</v>
      </c>
      <c r="T203" s="1">
        <v>98502.406467028602</v>
      </c>
      <c r="U203" s="1">
        <v>33426.569953082399</v>
      </c>
      <c r="V203" s="1">
        <v>63606.399479483</v>
      </c>
      <c r="W203" s="1">
        <v>190388.79371556101</v>
      </c>
      <c r="X203" s="1">
        <v>344991.164904684</v>
      </c>
      <c r="Y203" s="1">
        <v>48644.742292137198</v>
      </c>
      <c r="Z203" s="1">
        <v>30485.351073691701</v>
      </c>
      <c r="AA203" s="1">
        <v>392787.14704240399</v>
      </c>
      <c r="AB203" s="1">
        <v>97492.966508961297</v>
      </c>
      <c r="AC203" s="1">
        <v>32437.9831355196</v>
      </c>
      <c r="AD203" s="1">
        <v>29225.713560085202</v>
      </c>
      <c r="AE203" s="1">
        <v>155386.040477084</v>
      </c>
      <c r="AF203" s="1">
        <v>192536.82191649699</v>
      </c>
      <c r="AG203" s="1">
        <v>54498.086891817897</v>
      </c>
      <c r="AH203" s="1">
        <v>76716.916465069604</v>
      </c>
      <c r="AI203" s="1">
        <v>397777.333553334</v>
      </c>
      <c r="AJ203" s="1">
        <v>64933.703356947</v>
      </c>
      <c r="AK203" s="1">
        <v>141348.83457361799</v>
      </c>
      <c r="AL203" s="1">
        <v>18508.127468742201</v>
      </c>
      <c r="AM203" s="1">
        <v>153768.061335292</v>
      </c>
      <c r="AN203" s="1">
        <v>338046.17585831799</v>
      </c>
      <c r="AO203" s="1">
        <v>462805.72325467202</v>
      </c>
      <c r="AP203" s="1">
        <v>211550.78761446301</v>
      </c>
      <c r="AQ203" s="1">
        <v>216032.428378777</v>
      </c>
      <c r="AR203" s="1">
        <v>180282.77068785601</v>
      </c>
      <c r="AS203" s="1">
        <v>41450.477616942997</v>
      </c>
      <c r="AT203" s="1">
        <v>53204.605068625497</v>
      </c>
      <c r="AU203" s="1">
        <v>125735.504758792</v>
      </c>
      <c r="AV203" s="1">
        <v>89649.141226239299</v>
      </c>
      <c r="AW203" s="1">
        <v>36879.185147368502</v>
      </c>
      <c r="AX203" s="1">
        <v>647893.98146278597</v>
      </c>
      <c r="AY203" s="1">
        <v>441422.20572641602</v>
      </c>
      <c r="AZ203" s="1">
        <v>176655.84437097199</v>
      </c>
      <c r="BA203" s="1">
        <v>62570.236765450703</v>
      </c>
      <c r="BB203" s="1">
        <v>87068.175932856597</v>
      </c>
      <c r="BC203" s="1">
        <v>148572.98127936199</v>
      </c>
      <c r="BD203" s="1">
        <v>164335.23305411701</v>
      </c>
      <c r="BE203" s="1">
        <v>94827.083804239199</v>
      </c>
      <c r="BF203" s="1">
        <v>132979.446218075</v>
      </c>
      <c r="BG203" s="1">
        <v>111258.776500152</v>
      </c>
      <c r="BH203" s="1">
        <v>189731.57204414401</v>
      </c>
      <c r="BI203" s="1">
        <v>307030.57401432801</v>
      </c>
      <c r="BJ203" s="1">
        <v>272794.023962259</v>
      </c>
      <c r="BK203" s="1">
        <v>111896.983432091</v>
      </c>
      <c r="BL203" s="1">
        <v>81738.931094446496</v>
      </c>
      <c r="BM203" s="1">
        <v>970849.05099290505</v>
      </c>
      <c r="BN203" s="1">
        <v>156476.73211402301</v>
      </c>
      <c r="BO203" s="1">
        <v>199262.01759736199</v>
      </c>
      <c r="BP203" s="1">
        <v>133279.87692288801</v>
      </c>
      <c r="BQ203" s="1">
        <v>146871.267264219</v>
      </c>
      <c r="BR203" s="1">
        <v>89593.699954963406</v>
      </c>
      <c r="BS203" s="1">
        <v>29196.407388495802</v>
      </c>
      <c r="BT203" s="1">
        <v>17601.225615764801</v>
      </c>
      <c r="BU203" s="1">
        <v>100018.90846451301</v>
      </c>
      <c r="BV203" s="1">
        <v>143341.89104454301</v>
      </c>
      <c r="BW203" s="1">
        <v>305332.99565750803</v>
      </c>
      <c r="BX203" s="1">
        <v>223832.288948275</v>
      </c>
      <c r="BY203" s="1">
        <v>136057.28056381099</v>
      </c>
      <c r="BZ203" s="1">
        <v>79308.1675999375</v>
      </c>
      <c r="CA203" s="1">
        <v>165224.79843087</v>
      </c>
      <c r="CB203" s="1">
        <v>186682.236147444</v>
      </c>
      <c r="CC203" s="1">
        <v>45249.803097834199</v>
      </c>
      <c r="CD203" s="1">
        <v>129143.97935074801</v>
      </c>
      <c r="CE203" s="1">
        <v>42037.931894181304</v>
      </c>
      <c r="CF203" s="1">
        <v>237885.72559625501</v>
      </c>
      <c r="CG203" s="1">
        <v>123146.455458336</v>
      </c>
      <c r="CH203" s="1">
        <v>83169.985145139697</v>
      </c>
      <c r="CI203" s="1">
        <v>384272.30050505098</v>
      </c>
      <c r="CJ203" s="1">
        <v>47168.1781962979</v>
      </c>
      <c r="CK203" s="1">
        <v>45572.288786075202</v>
      </c>
      <c r="CL203" s="1">
        <v>20976.8337486243</v>
      </c>
      <c r="CM203" s="1">
        <v>101413.68029169799</v>
      </c>
      <c r="CN203" s="1">
        <v>104206.329678366</v>
      </c>
      <c r="CO203" s="1">
        <v>83005.148082516505</v>
      </c>
      <c r="CP203" s="1">
        <v>650414.26843570499</v>
      </c>
      <c r="CQ203" s="1">
        <v>88537.726980286796</v>
      </c>
      <c r="CR203" s="1">
        <v>185609.09199870599</v>
      </c>
      <c r="CS203" s="1">
        <v>426081.47185981099</v>
      </c>
      <c r="CT203" s="1">
        <v>46206.274877893498</v>
      </c>
      <c r="CU203" s="1">
        <v>47539.413923920103</v>
      </c>
      <c r="CV203" s="1">
        <v>73343.759068019397</v>
      </c>
      <c r="CW203" s="1">
        <v>45490.217603282603</v>
      </c>
      <c r="CX203" s="1">
        <v>112083.856518923</v>
      </c>
      <c r="CY203" s="1">
        <v>232710.94324977999</v>
      </c>
      <c r="CZ203" s="1">
        <v>146664.46988505099</v>
      </c>
      <c r="DA203" s="1">
        <v>57569.286023089699</v>
      </c>
      <c r="DB203" s="1">
        <v>335559.96206841501</v>
      </c>
      <c r="DC203" s="1">
        <v>205162.27275304901</v>
      </c>
      <c r="DD203" s="1">
        <v>812249.43892753799</v>
      </c>
      <c r="DE203" s="1">
        <v>143980.91325780199</v>
      </c>
      <c r="DF203" s="1">
        <v>116991.536310172</v>
      </c>
      <c r="DG203" s="1">
        <v>155507.23744063501</v>
      </c>
      <c r="DH203" s="1">
        <v>79987.633827934507</v>
      </c>
      <c r="DI203" s="1">
        <v>21573.620271304098</v>
      </c>
      <c r="DJ203" s="1">
        <v>37913.726041326598</v>
      </c>
      <c r="DK203" s="1">
        <v>42854.845267996403</v>
      </c>
      <c r="DL203" s="1">
        <v>47407.091104545398</v>
      </c>
      <c r="DM203" s="1">
        <v>117946.65661407101</v>
      </c>
      <c r="DN203" s="1">
        <v>776547.61135301495</v>
      </c>
      <c r="DO203" s="1">
        <v>89628.643340359806</v>
      </c>
      <c r="DP203" s="1">
        <v>217510.284641587</v>
      </c>
      <c r="DQ203" s="1">
        <v>89670.954968950202</v>
      </c>
      <c r="DR203" s="1">
        <v>57064.345168210799</v>
      </c>
      <c r="DS203" s="1">
        <v>1274362.28214101</v>
      </c>
      <c r="DT203" s="1">
        <v>167357.54445451099</v>
      </c>
      <c r="DU203" s="1">
        <v>259470.802847404</v>
      </c>
      <c r="DV203" s="1">
        <v>264294.692357986</v>
      </c>
      <c r="DW203" s="1">
        <v>299212.22665213799</v>
      </c>
      <c r="DX203" s="1">
        <v>104529.325960289</v>
      </c>
      <c r="DY203" s="1">
        <v>69439.261724768206</v>
      </c>
      <c r="DZ203" s="1">
        <v>24095.765475451699</v>
      </c>
      <c r="EA203" s="1">
        <v>57274.145193471799</v>
      </c>
      <c r="EB203" s="1">
        <v>145383.62107635499</v>
      </c>
      <c r="EC203" s="1">
        <v>630578.93988420197</v>
      </c>
      <c r="ED203" s="1">
        <v>16320.246528449299</v>
      </c>
      <c r="EE203" s="1">
        <v>86351.810496887803</v>
      </c>
      <c r="EF203" s="1">
        <v>122821.42883120201</v>
      </c>
      <c r="EG203" s="1">
        <v>72881.697344617598</v>
      </c>
      <c r="EH203" s="1">
        <v>101586.614971064</v>
      </c>
      <c r="EI203" s="1">
        <v>149245.72502869699</v>
      </c>
      <c r="EJ203" s="1">
        <v>27757.748302666299</v>
      </c>
      <c r="EK203" s="1">
        <v>128109.952079768</v>
      </c>
      <c r="EL203" s="1">
        <v>80069.080346445902</v>
      </c>
      <c r="EM203" s="1">
        <v>455164.21718973399</v>
      </c>
      <c r="EN203" s="1">
        <v>275849.63560717303</v>
      </c>
      <c r="EO203" s="1">
        <v>19511.199690462301</v>
      </c>
      <c r="EP203" s="1">
        <v>235178.935559098</v>
      </c>
      <c r="EQ203" s="1">
        <v>111377.28220734801</v>
      </c>
      <c r="ER203" s="1">
        <v>247742.23328752001</v>
      </c>
      <c r="ES203" s="1">
        <v>107787.75337052799</v>
      </c>
      <c r="ET203" s="1">
        <v>346773.27567480301</v>
      </c>
      <c r="EU203" s="1">
        <v>71328.146677031502</v>
      </c>
      <c r="EV203" s="1">
        <v>25692.332610980098</v>
      </c>
      <c r="EW203" s="1">
        <v>64431.605253153502</v>
      </c>
      <c r="EX203" s="1">
        <v>129969.84005728</v>
      </c>
      <c r="EY203" s="1">
        <v>48677.786615079101</v>
      </c>
      <c r="EZ203" s="1">
        <v>147014.54961424501</v>
      </c>
      <c r="FA203" s="1">
        <v>61503.118200770601</v>
      </c>
      <c r="FB203" s="1">
        <v>88064.464140526601</v>
      </c>
      <c r="FC203" s="1">
        <v>60009.697477214002</v>
      </c>
      <c r="FD203" s="1">
        <v>180563.078707195</v>
      </c>
      <c r="FE203" s="1">
        <v>21453.465390146801</v>
      </c>
      <c r="FF203" s="1">
        <v>43326.376815869298</v>
      </c>
      <c r="FG203" s="1">
        <v>77446.084212759903</v>
      </c>
      <c r="FH203" s="1">
        <v>171857.51753438599</v>
      </c>
      <c r="FI203" s="1">
        <v>610162.47530787496</v>
      </c>
      <c r="FJ203" s="1">
        <v>109817.752909323</v>
      </c>
      <c r="FK203" s="1">
        <v>54002.880542777202</v>
      </c>
      <c r="FL203" s="1">
        <v>186953.137184811</v>
      </c>
      <c r="FM203" s="1">
        <v>238045.59445468901</v>
      </c>
      <c r="FN203" s="1">
        <v>165515.63761768301</v>
      </c>
      <c r="FO203" s="1">
        <v>67485.406885355405</v>
      </c>
      <c r="FP203" s="1">
        <v>268084.89456301997</v>
      </c>
      <c r="FQ203" s="1">
        <v>60993.378355531197</v>
      </c>
      <c r="FR203" s="1">
        <v>132430.60798838799</v>
      </c>
      <c r="FS203" s="1">
        <v>77770.464310175099</v>
      </c>
      <c r="FT203" s="1">
        <v>64389.681535931901</v>
      </c>
      <c r="FU203" s="1">
        <v>151580.92529930201</v>
      </c>
      <c r="FV203" s="1">
        <v>732080.48706202803</v>
      </c>
      <c r="FW203" s="1">
        <v>123105.815275644</v>
      </c>
      <c r="FX203" s="1">
        <v>90540.612313196703</v>
      </c>
      <c r="FY203" s="1">
        <v>112835.34493389699</v>
      </c>
      <c r="FZ203" s="1">
        <v>194380.512896017</v>
      </c>
      <c r="GA203" s="1">
        <v>191141.403568165</v>
      </c>
      <c r="GB203" s="1">
        <v>19716.442543556499</v>
      </c>
      <c r="GC203" s="1">
        <v>100823.45652304</v>
      </c>
      <c r="GD203" s="1">
        <v>817839.31494067295</v>
      </c>
      <c r="GE203" s="1">
        <v>166917.606233848</v>
      </c>
      <c r="GF203" s="1">
        <v>114428.589255161</v>
      </c>
      <c r="GG203" s="1">
        <v>355160.15741500497</v>
      </c>
      <c r="GH203" s="1">
        <v>33012.977086940104</v>
      </c>
      <c r="GI203" s="1">
        <v>48227.056698257897</v>
      </c>
      <c r="GJ203" s="1">
        <v>19809.694351643499</v>
      </c>
      <c r="GK203" s="1">
        <v>18529.920649385698</v>
      </c>
      <c r="GL203" s="1">
        <v>100065.722726808</v>
      </c>
      <c r="GM203" s="1">
        <v>13800.4920631854</v>
      </c>
      <c r="GN203" s="1">
        <v>25045.4800261743</v>
      </c>
      <c r="GO203" s="1">
        <v>10165.109941094899</v>
      </c>
      <c r="GP203" s="1">
        <v>235923.03315762201</v>
      </c>
      <c r="GQ203" s="1">
        <v>838815.05886211304</v>
      </c>
      <c r="GR203" s="1">
        <v>116479.882567829</v>
      </c>
      <c r="GS203" s="1">
        <v>297459.68610787799</v>
      </c>
      <c r="GT203" s="1">
        <v>83167.617367482104</v>
      </c>
      <c r="GU203" s="1">
        <v>1388642.9113332599</v>
      </c>
      <c r="GV203" s="1">
        <v>140014.200618473</v>
      </c>
      <c r="GW203" s="1">
        <v>923199.29176073498</v>
      </c>
      <c r="GX203" s="1">
        <v>91720.3264684967</v>
      </c>
      <c r="GY203" s="1">
        <v>1456143.3847409801</v>
      </c>
      <c r="GZ203" s="1">
        <v>273515.06859122898</v>
      </c>
      <c r="HA203" s="1">
        <v>206344.239300446</v>
      </c>
      <c r="HB203" s="1">
        <v>54807.578036359802</v>
      </c>
      <c r="HC203" s="1">
        <v>148752.11200688401</v>
      </c>
      <c r="HD203" s="1">
        <v>170041.036101017</v>
      </c>
      <c r="HE203" s="1">
        <v>49475.224702901301</v>
      </c>
      <c r="HF203" s="1">
        <v>64462.684816177803</v>
      </c>
      <c r="HG203" s="1">
        <v>56845.855269933403</v>
      </c>
      <c r="HH203" s="1">
        <v>14799.9574760248</v>
      </c>
      <c r="HI203" s="1">
        <v>731823.190687489</v>
      </c>
      <c r="HJ203" s="1">
        <v>82237.891936517903</v>
      </c>
      <c r="HK203" s="1">
        <v>36341.354266794398</v>
      </c>
      <c r="HL203" s="1">
        <v>20824.714462928201</v>
      </c>
      <c r="HM203" s="1">
        <v>76877.233762336793</v>
      </c>
      <c r="HN203" s="1">
        <v>25215.854225970299</v>
      </c>
      <c r="HO203" s="1">
        <v>37689.2468312946</v>
      </c>
      <c r="HP203" s="1">
        <v>129962.027488198</v>
      </c>
      <c r="HQ203" s="1">
        <v>119560.64663817101</v>
      </c>
      <c r="HR203" s="1">
        <v>65394.395411740101</v>
      </c>
      <c r="HS203" s="1">
        <v>93413.892073171097</v>
      </c>
      <c r="HT203" s="1">
        <v>59071.993762320002</v>
      </c>
      <c r="HU203" s="1">
        <v>44777.246972839799</v>
      </c>
      <c r="HV203" s="1">
        <v>55391.8722284545</v>
      </c>
      <c r="HW203" s="1">
        <v>134881.92902773299</v>
      </c>
      <c r="HX203" s="1">
        <v>30673.679860365301</v>
      </c>
      <c r="HY203" s="1">
        <v>201400.95156536301</v>
      </c>
      <c r="HZ203" s="1">
        <v>78981.948397394794</v>
      </c>
      <c r="IA203" s="1">
        <v>395957.124434811</v>
      </c>
      <c r="IB203" s="1">
        <v>163722.972180062</v>
      </c>
      <c r="IC203" s="1">
        <v>84219.194366530297</v>
      </c>
      <c r="ID203" s="1">
        <v>30005.5832439511</v>
      </c>
      <c r="IE203" s="1">
        <v>51011.6823818868</v>
      </c>
      <c r="IF203" s="1">
        <v>103702.23594582301</v>
      </c>
      <c r="IG203" s="1">
        <v>190766.654618684</v>
      </c>
      <c r="IH203" s="1">
        <v>32067.443725605699</v>
      </c>
      <c r="II203" s="1">
        <v>441466.85362115299</v>
      </c>
    </row>
    <row r="204" spans="1:243" x14ac:dyDescent="0.25">
      <c r="A204" s="1" t="s">
        <v>1837</v>
      </c>
      <c r="B204" s="4" t="s">
        <v>909</v>
      </c>
      <c r="C204" s="4" t="s">
        <v>0</v>
      </c>
      <c r="D204" s="1" t="s">
        <v>0</v>
      </c>
      <c r="E204" s="1" t="s">
        <v>0</v>
      </c>
      <c r="F204" s="1" t="s">
        <v>0</v>
      </c>
      <c r="G204" s="1" t="s">
        <v>0</v>
      </c>
      <c r="H204" s="1" t="s">
        <v>0</v>
      </c>
      <c r="I204" s="1" t="s">
        <v>0</v>
      </c>
      <c r="J204" s="1" t="s">
        <v>0</v>
      </c>
      <c r="K204" s="1" t="s">
        <v>0</v>
      </c>
      <c r="L204" s="1" t="s">
        <v>0</v>
      </c>
      <c r="M204" s="1" t="s">
        <v>0</v>
      </c>
      <c r="N204" s="1" t="s">
        <v>0</v>
      </c>
      <c r="O204" s="1" t="s">
        <v>0</v>
      </c>
      <c r="P204" s="1" t="s">
        <v>0</v>
      </c>
      <c r="Q204" s="1" t="s">
        <v>0</v>
      </c>
      <c r="R204" s="1" t="s">
        <v>0</v>
      </c>
      <c r="S204" s="1" t="s">
        <v>0</v>
      </c>
      <c r="T204" s="1" t="s">
        <v>0</v>
      </c>
      <c r="U204" s="1" t="s">
        <v>0</v>
      </c>
      <c r="V204" s="1" t="s">
        <v>0</v>
      </c>
      <c r="W204" s="1" t="s">
        <v>0</v>
      </c>
      <c r="X204" s="1" t="s">
        <v>0</v>
      </c>
      <c r="Y204" s="1" t="s">
        <v>0</v>
      </c>
      <c r="Z204" s="1" t="s">
        <v>0</v>
      </c>
      <c r="AA204" s="1" t="s">
        <v>0</v>
      </c>
      <c r="AB204" s="1" t="s">
        <v>0</v>
      </c>
      <c r="AC204" s="1" t="s">
        <v>0</v>
      </c>
      <c r="AD204" s="1" t="s">
        <v>0</v>
      </c>
      <c r="AE204" s="1" t="s">
        <v>0</v>
      </c>
      <c r="AF204" s="1" t="s">
        <v>0</v>
      </c>
      <c r="AG204" s="1" t="s">
        <v>0</v>
      </c>
      <c r="AH204" s="1" t="s">
        <v>0</v>
      </c>
      <c r="AI204" s="1" t="s">
        <v>0</v>
      </c>
      <c r="AJ204" s="1" t="s">
        <v>0</v>
      </c>
      <c r="AK204" s="1" t="s">
        <v>0</v>
      </c>
      <c r="AL204" s="1" t="s">
        <v>0</v>
      </c>
      <c r="AM204" s="1" t="s">
        <v>0</v>
      </c>
      <c r="AN204" s="1" t="s">
        <v>0</v>
      </c>
      <c r="AO204" s="1" t="s">
        <v>0</v>
      </c>
      <c r="AP204" s="1" t="s">
        <v>0</v>
      </c>
      <c r="AQ204" s="1" t="s">
        <v>0</v>
      </c>
      <c r="AR204" s="1" t="s">
        <v>0</v>
      </c>
      <c r="AS204" s="1" t="s">
        <v>0</v>
      </c>
      <c r="AT204" s="1" t="s">
        <v>0</v>
      </c>
      <c r="AU204" s="1" t="s">
        <v>0</v>
      </c>
      <c r="AV204" s="1" t="s">
        <v>0</v>
      </c>
      <c r="AW204" s="1" t="s">
        <v>0</v>
      </c>
      <c r="AX204" s="1" t="s">
        <v>0</v>
      </c>
      <c r="AY204" s="1" t="s">
        <v>0</v>
      </c>
      <c r="AZ204" s="1" t="s">
        <v>0</v>
      </c>
      <c r="BA204" s="1" t="s">
        <v>0</v>
      </c>
      <c r="BB204" s="1" t="s">
        <v>0</v>
      </c>
      <c r="BC204" s="1" t="s">
        <v>0</v>
      </c>
      <c r="BD204" s="1" t="s">
        <v>0</v>
      </c>
      <c r="BE204" s="1" t="s">
        <v>0</v>
      </c>
      <c r="BF204" s="1" t="s">
        <v>0</v>
      </c>
      <c r="BG204" s="1" t="s">
        <v>0</v>
      </c>
      <c r="BH204" s="1" t="s">
        <v>0</v>
      </c>
      <c r="BI204" s="1" t="s">
        <v>0</v>
      </c>
      <c r="BJ204" s="1" t="s">
        <v>0</v>
      </c>
      <c r="BK204" s="1" t="s">
        <v>0</v>
      </c>
      <c r="BL204" s="1" t="s">
        <v>0</v>
      </c>
      <c r="BM204" s="1" t="s">
        <v>0</v>
      </c>
      <c r="BN204" s="1" t="s">
        <v>0</v>
      </c>
      <c r="BO204" s="1" t="s">
        <v>0</v>
      </c>
      <c r="BP204" s="1" t="s">
        <v>0</v>
      </c>
      <c r="BQ204" s="1" t="s">
        <v>0</v>
      </c>
      <c r="BR204" s="1" t="s">
        <v>0</v>
      </c>
      <c r="BS204" s="1" t="s">
        <v>0</v>
      </c>
      <c r="BT204" s="1" t="s">
        <v>0</v>
      </c>
      <c r="BU204" s="1" t="s">
        <v>0</v>
      </c>
      <c r="BV204" s="1" t="s">
        <v>0</v>
      </c>
      <c r="BW204" s="1" t="s">
        <v>0</v>
      </c>
      <c r="BX204" s="1" t="s">
        <v>0</v>
      </c>
      <c r="BY204" s="1" t="s">
        <v>0</v>
      </c>
      <c r="BZ204" s="1" t="s">
        <v>0</v>
      </c>
      <c r="CA204" s="1" t="s">
        <v>0</v>
      </c>
      <c r="CB204" s="1" t="s">
        <v>0</v>
      </c>
      <c r="CC204" s="1" t="s">
        <v>0</v>
      </c>
      <c r="CD204" s="1" t="s">
        <v>0</v>
      </c>
      <c r="CE204" s="1" t="s">
        <v>0</v>
      </c>
      <c r="CF204" s="1" t="s">
        <v>0</v>
      </c>
      <c r="CG204" s="1" t="s">
        <v>0</v>
      </c>
      <c r="CH204" s="1" t="s">
        <v>0</v>
      </c>
      <c r="CI204" s="1" t="s">
        <v>0</v>
      </c>
      <c r="CJ204" s="1" t="s">
        <v>0</v>
      </c>
      <c r="CK204" s="1" t="s">
        <v>0</v>
      </c>
      <c r="CL204" s="1" t="s">
        <v>0</v>
      </c>
      <c r="CM204" s="1" t="s">
        <v>0</v>
      </c>
      <c r="CN204" s="1" t="s">
        <v>0</v>
      </c>
      <c r="CO204" s="1" t="s">
        <v>0</v>
      </c>
      <c r="CP204" s="1" t="s">
        <v>0</v>
      </c>
      <c r="CQ204" s="1" t="s">
        <v>0</v>
      </c>
      <c r="CR204" s="1" t="s">
        <v>0</v>
      </c>
      <c r="CS204" s="1" t="s">
        <v>0</v>
      </c>
      <c r="CT204" s="1" t="s">
        <v>0</v>
      </c>
      <c r="CU204" s="1" t="s">
        <v>0</v>
      </c>
      <c r="CV204" s="1" t="s">
        <v>0</v>
      </c>
      <c r="CW204" s="1" t="s">
        <v>0</v>
      </c>
      <c r="CX204" s="1" t="s">
        <v>0</v>
      </c>
      <c r="CY204" s="1" t="s">
        <v>0</v>
      </c>
      <c r="CZ204" s="1" t="s">
        <v>0</v>
      </c>
      <c r="DA204" s="1" t="s">
        <v>0</v>
      </c>
      <c r="DB204" s="1" t="s">
        <v>0</v>
      </c>
      <c r="DC204" s="1" t="s">
        <v>0</v>
      </c>
      <c r="DD204" s="1" t="s">
        <v>0</v>
      </c>
      <c r="DE204" s="1" t="s">
        <v>0</v>
      </c>
      <c r="DF204" s="1" t="s">
        <v>0</v>
      </c>
      <c r="DG204" s="1" t="s">
        <v>0</v>
      </c>
      <c r="DH204" s="1" t="s">
        <v>0</v>
      </c>
      <c r="DI204" s="1" t="s">
        <v>0</v>
      </c>
      <c r="DJ204" s="1" t="s">
        <v>0</v>
      </c>
      <c r="DK204" s="1" t="s">
        <v>0</v>
      </c>
      <c r="DL204" s="1" t="s">
        <v>0</v>
      </c>
      <c r="DM204" s="1" t="s">
        <v>0</v>
      </c>
      <c r="DN204" s="1" t="s">
        <v>0</v>
      </c>
      <c r="DO204" s="1" t="s">
        <v>0</v>
      </c>
      <c r="DP204" s="1" t="s">
        <v>0</v>
      </c>
      <c r="DQ204" s="1" t="s">
        <v>0</v>
      </c>
      <c r="DR204" s="1" t="s">
        <v>0</v>
      </c>
      <c r="DS204" s="1" t="s">
        <v>0</v>
      </c>
      <c r="DT204" s="1" t="s">
        <v>0</v>
      </c>
      <c r="DU204" s="1" t="s">
        <v>0</v>
      </c>
      <c r="DV204" s="1" t="s">
        <v>0</v>
      </c>
      <c r="DW204" s="1" t="s">
        <v>0</v>
      </c>
      <c r="DX204" s="1" t="s">
        <v>0</v>
      </c>
      <c r="DY204" s="1" t="s">
        <v>0</v>
      </c>
      <c r="DZ204" s="1" t="s">
        <v>0</v>
      </c>
      <c r="EA204" s="1" t="s">
        <v>0</v>
      </c>
      <c r="EB204" s="1" t="s">
        <v>0</v>
      </c>
      <c r="EC204" s="1" t="s">
        <v>0</v>
      </c>
      <c r="ED204" s="1" t="s">
        <v>0</v>
      </c>
      <c r="EE204" s="1" t="s">
        <v>0</v>
      </c>
      <c r="EF204" s="1" t="s">
        <v>0</v>
      </c>
      <c r="EG204" s="1" t="s">
        <v>0</v>
      </c>
      <c r="EH204" s="1" t="s">
        <v>0</v>
      </c>
      <c r="EI204" s="1" t="s">
        <v>0</v>
      </c>
      <c r="EJ204" s="1" t="s">
        <v>0</v>
      </c>
      <c r="EK204" s="1" t="s">
        <v>0</v>
      </c>
      <c r="EL204" s="1" t="s">
        <v>0</v>
      </c>
      <c r="EM204" s="1" t="s">
        <v>0</v>
      </c>
      <c r="EN204" s="1" t="s">
        <v>0</v>
      </c>
      <c r="EO204" s="1" t="s">
        <v>0</v>
      </c>
      <c r="EP204" s="1" t="s">
        <v>0</v>
      </c>
      <c r="EQ204" s="1" t="s">
        <v>0</v>
      </c>
      <c r="ER204" s="1" t="s">
        <v>0</v>
      </c>
      <c r="ES204" s="1" t="s">
        <v>0</v>
      </c>
      <c r="ET204" s="1" t="s">
        <v>0</v>
      </c>
      <c r="EU204" s="1" t="s">
        <v>0</v>
      </c>
      <c r="EV204" s="1" t="s">
        <v>0</v>
      </c>
      <c r="EW204" s="1" t="s">
        <v>0</v>
      </c>
      <c r="EX204" s="1" t="s">
        <v>0</v>
      </c>
      <c r="EY204" s="1" t="s">
        <v>0</v>
      </c>
      <c r="EZ204" s="1" t="s">
        <v>0</v>
      </c>
      <c r="FA204" s="1" t="s">
        <v>0</v>
      </c>
      <c r="FB204" s="1" t="s">
        <v>0</v>
      </c>
      <c r="FC204" s="1" t="s">
        <v>0</v>
      </c>
      <c r="FD204" s="1" t="s">
        <v>0</v>
      </c>
      <c r="FE204" s="1" t="s">
        <v>0</v>
      </c>
      <c r="FF204" s="1" t="s">
        <v>0</v>
      </c>
      <c r="FG204" s="1" t="s">
        <v>0</v>
      </c>
      <c r="FH204" s="1" t="s">
        <v>0</v>
      </c>
      <c r="FI204" s="1" t="s">
        <v>0</v>
      </c>
      <c r="FJ204" s="1" t="s">
        <v>0</v>
      </c>
      <c r="FK204" s="1" t="s">
        <v>0</v>
      </c>
      <c r="FL204" s="1" t="s">
        <v>0</v>
      </c>
      <c r="FM204" s="1" t="s">
        <v>0</v>
      </c>
      <c r="FN204" s="1" t="s">
        <v>0</v>
      </c>
      <c r="FO204" s="1" t="s">
        <v>0</v>
      </c>
      <c r="FP204" s="1" t="s">
        <v>0</v>
      </c>
      <c r="FQ204" s="1" t="s">
        <v>0</v>
      </c>
      <c r="FR204" s="1" t="s">
        <v>0</v>
      </c>
      <c r="FS204" s="1" t="s">
        <v>0</v>
      </c>
      <c r="FT204" s="1" t="s">
        <v>0</v>
      </c>
      <c r="FU204" s="1" t="s">
        <v>0</v>
      </c>
      <c r="FV204" s="1" t="s">
        <v>0</v>
      </c>
      <c r="FW204" s="1" t="s">
        <v>0</v>
      </c>
      <c r="FX204" s="1" t="s">
        <v>0</v>
      </c>
      <c r="FY204" s="1" t="s">
        <v>0</v>
      </c>
      <c r="FZ204" s="1" t="s">
        <v>0</v>
      </c>
      <c r="GA204" s="1" t="s">
        <v>0</v>
      </c>
      <c r="GB204" s="1" t="s">
        <v>0</v>
      </c>
      <c r="GC204" s="1" t="s">
        <v>0</v>
      </c>
      <c r="GD204" s="1" t="s">
        <v>0</v>
      </c>
      <c r="GE204" s="1" t="s">
        <v>0</v>
      </c>
      <c r="GF204" s="1" t="s">
        <v>0</v>
      </c>
      <c r="GG204" s="1" t="s">
        <v>0</v>
      </c>
      <c r="GH204" s="1" t="s">
        <v>0</v>
      </c>
      <c r="GI204" s="1" t="s">
        <v>0</v>
      </c>
      <c r="GJ204" s="1" t="s">
        <v>0</v>
      </c>
      <c r="GK204" s="1" t="s">
        <v>0</v>
      </c>
      <c r="GL204" s="1" t="s">
        <v>0</v>
      </c>
      <c r="GM204" s="1" t="s">
        <v>0</v>
      </c>
      <c r="GN204" s="1" t="s">
        <v>0</v>
      </c>
      <c r="GO204" s="1" t="s">
        <v>0</v>
      </c>
      <c r="GP204" s="1" t="s">
        <v>0</v>
      </c>
      <c r="GQ204" s="1" t="s">
        <v>0</v>
      </c>
      <c r="GR204" s="1" t="s">
        <v>0</v>
      </c>
      <c r="GS204" s="1" t="s">
        <v>0</v>
      </c>
      <c r="GT204" s="1" t="s">
        <v>0</v>
      </c>
      <c r="GU204" s="1" t="s">
        <v>0</v>
      </c>
      <c r="GV204" s="1" t="s">
        <v>0</v>
      </c>
      <c r="GW204" s="1" t="s">
        <v>0</v>
      </c>
      <c r="GX204" s="1" t="s">
        <v>0</v>
      </c>
      <c r="GY204" s="1" t="s">
        <v>0</v>
      </c>
      <c r="GZ204" s="1" t="s">
        <v>0</v>
      </c>
      <c r="HA204" s="1" t="s">
        <v>0</v>
      </c>
      <c r="HB204" s="1" t="s">
        <v>0</v>
      </c>
      <c r="HC204" s="1" t="s">
        <v>0</v>
      </c>
      <c r="HD204" s="1" t="s">
        <v>0</v>
      </c>
      <c r="HE204" s="1" t="s">
        <v>0</v>
      </c>
      <c r="HF204" s="1" t="s">
        <v>0</v>
      </c>
      <c r="HG204" s="1" t="s">
        <v>0</v>
      </c>
      <c r="HH204" s="1" t="s">
        <v>0</v>
      </c>
      <c r="HI204" s="1" t="s">
        <v>0</v>
      </c>
      <c r="HJ204" s="1" t="s">
        <v>0</v>
      </c>
      <c r="HK204" s="1" t="s">
        <v>0</v>
      </c>
      <c r="HL204" s="1" t="s">
        <v>0</v>
      </c>
      <c r="HM204" s="1" t="s">
        <v>0</v>
      </c>
      <c r="HN204" s="1" t="s">
        <v>0</v>
      </c>
      <c r="HO204" s="1" t="s">
        <v>0</v>
      </c>
      <c r="HP204" s="1" t="s">
        <v>0</v>
      </c>
      <c r="HQ204" s="1" t="s">
        <v>0</v>
      </c>
      <c r="HR204" s="1" t="s">
        <v>0</v>
      </c>
      <c r="HS204" s="1" t="s">
        <v>0</v>
      </c>
      <c r="HT204" s="1" t="s">
        <v>0</v>
      </c>
      <c r="HU204" s="1" t="s">
        <v>0</v>
      </c>
      <c r="HV204" s="1" t="s">
        <v>0</v>
      </c>
      <c r="HW204" s="1" t="s">
        <v>0</v>
      </c>
      <c r="HX204" s="1" t="s">
        <v>0</v>
      </c>
      <c r="HY204" s="1" t="s">
        <v>0</v>
      </c>
      <c r="HZ204" s="1" t="s">
        <v>0</v>
      </c>
      <c r="IA204" s="1" t="s">
        <v>0</v>
      </c>
      <c r="IB204" s="1" t="s">
        <v>0</v>
      </c>
      <c r="IC204" s="1" t="s">
        <v>0</v>
      </c>
      <c r="ID204" s="1" t="s">
        <v>0</v>
      </c>
      <c r="IE204" s="1" t="s">
        <v>0</v>
      </c>
      <c r="IF204" s="1" t="s">
        <v>0</v>
      </c>
      <c r="IG204" s="1" t="s">
        <v>0</v>
      </c>
      <c r="IH204" s="1" t="s">
        <v>0</v>
      </c>
      <c r="II204" s="1" t="s">
        <v>0</v>
      </c>
    </row>
    <row r="205" spans="1:243" x14ac:dyDescent="0.25">
      <c r="A205" s="1" t="s">
        <v>1838</v>
      </c>
      <c r="B205" s="4" t="s">
        <v>913</v>
      </c>
      <c r="C205" s="4" t="s">
        <v>914</v>
      </c>
      <c r="D205" s="1" t="s">
        <v>0</v>
      </c>
      <c r="E205" s="1" t="s">
        <v>0</v>
      </c>
      <c r="F205" s="1" t="s">
        <v>0</v>
      </c>
      <c r="G205" s="1" t="s">
        <v>0</v>
      </c>
      <c r="H205" s="1" t="s">
        <v>0</v>
      </c>
      <c r="I205" s="1" t="s">
        <v>0</v>
      </c>
      <c r="J205" s="1" t="s">
        <v>0</v>
      </c>
      <c r="K205" s="1" t="s">
        <v>0</v>
      </c>
      <c r="L205" s="1" t="s">
        <v>0</v>
      </c>
      <c r="M205" s="1" t="s">
        <v>0</v>
      </c>
      <c r="N205" s="1" t="s">
        <v>0</v>
      </c>
      <c r="O205" s="1" t="s">
        <v>0</v>
      </c>
      <c r="P205" s="1" t="s">
        <v>0</v>
      </c>
      <c r="Q205" s="1" t="s">
        <v>0</v>
      </c>
      <c r="R205" s="1" t="s">
        <v>0</v>
      </c>
      <c r="S205" s="1" t="s">
        <v>0</v>
      </c>
      <c r="T205" s="1" t="s">
        <v>0</v>
      </c>
      <c r="U205" s="1" t="s">
        <v>0</v>
      </c>
      <c r="V205" s="1" t="s">
        <v>0</v>
      </c>
      <c r="W205" s="1" t="s">
        <v>0</v>
      </c>
      <c r="X205" s="1" t="s">
        <v>0</v>
      </c>
      <c r="Y205" s="1" t="s">
        <v>0</v>
      </c>
      <c r="Z205" s="1" t="s">
        <v>0</v>
      </c>
      <c r="AA205" s="1" t="s">
        <v>0</v>
      </c>
      <c r="AB205" s="1" t="s">
        <v>0</v>
      </c>
      <c r="AC205" s="1" t="s">
        <v>0</v>
      </c>
      <c r="AD205" s="1" t="s">
        <v>0</v>
      </c>
      <c r="AE205" s="1" t="s">
        <v>0</v>
      </c>
      <c r="AF205" s="1" t="s">
        <v>0</v>
      </c>
      <c r="AG205" s="1" t="s">
        <v>0</v>
      </c>
      <c r="AH205" s="1" t="s">
        <v>0</v>
      </c>
      <c r="AI205" s="1" t="s">
        <v>0</v>
      </c>
      <c r="AJ205" s="1" t="s">
        <v>0</v>
      </c>
      <c r="AK205" s="1" t="s">
        <v>0</v>
      </c>
      <c r="AL205" s="1" t="s">
        <v>0</v>
      </c>
      <c r="AM205" s="1" t="s">
        <v>0</v>
      </c>
      <c r="AN205" s="1" t="s">
        <v>0</v>
      </c>
      <c r="AO205" s="1" t="s">
        <v>0</v>
      </c>
      <c r="AP205" s="1" t="s">
        <v>0</v>
      </c>
      <c r="AQ205" s="1" t="s">
        <v>0</v>
      </c>
      <c r="AR205" s="1" t="s">
        <v>0</v>
      </c>
      <c r="AS205" s="1" t="s">
        <v>0</v>
      </c>
      <c r="AT205" s="1" t="s">
        <v>0</v>
      </c>
      <c r="AU205" s="1" t="s">
        <v>0</v>
      </c>
      <c r="AV205" s="1" t="s">
        <v>0</v>
      </c>
      <c r="AW205" s="1" t="s">
        <v>0</v>
      </c>
      <c r="AX205" s="1" t="s">
        <v>0</v>
      </c>
      <c r="AY205" s="1" t="s">
        <v>0</v>
      </c>
      <c r="AZ205" s="1" t="s">
        <v>0</v>
      </c>
      <c r="BA205" s="1" t="s">
        <v>0</v>
      </c>
      <c r="BB205" s="1" t="s">
        <v>0</v>
      </c>
      <c r="BC205" s="1" t="s">
        <v>0</v>
      </c>
      <c r="BD205" s="1" t="s">
        <v>0</v>
      </c>
      <c r="BE205" s="1" t="s">
        <v>0</v>
      </c>
      <c r="BF205" s="1" t="s">
        <v>0</v>
      </c>
      <c r="BG205" s="1" t="s">
        <v>0</v>
      </c>
      <c r="BH205" s="1" t="s">
        <v>0</v>
      </c>
      <c r="BI205" s="1" t="s">
        <v>0</v>
      </c>
      <c r="BJ205" s="1" t="s">
        <v>0</v>
      </c>
      <c r="BK205" s="1" t="s">
        <v>0</v>
      </c>
      <c r="BL205" s="1" t="s">
        <v>0</v>
      </c>
      <c r="BM205" s="1" t="s">
        <v>0</v>
      </c>
      <c r="BN205" s="1" t="s">
        <v>0</v>
      </c>
      <c r="BO205" s="1" t="s">
        <v>0</v>
      </c>
      <c r="BP205" s="1" t="s">
        <v>0</v>
      </c>
      <c r="BQ205" s="1" t="s">
        <v>0</v>
      </c>
      <c r="BR205" s="1" t="s">
        <v>0</v>
      </c>
      <c r="BS205" s="1" t="s">
        <v>0</v>
      </c>
      <c r="BT205" s="1" t="s">
        <v>0</v>
      </c>
      <c r="BU205" s="1" t="s">
        <v>0</v>
      </c>
      <c r="BV205" s="1" t="s">
        <v>0</v>
      </c>
      <c r="BW205" s="1" t="s">
        <v>0</v>
      </c>
      <c r="BX205" s="1" t="s">
        <v>0</v>
      </c>
      <c r="BY205" s="1" t="s">
        <v>0</v>
      </c>
      <c r="BZ205" s="1" t="s">
        <v>0</v>
      </c>
      <c r="CA205" s="1" t="s">
        <v>0</v>
      </c>
      <c r="CB205" s="1" t="s">
        <v>0</v>
      </c>
      <c r="CC205" s="1" t="s">
        <v>0</v>
      </c>
      <c r="CD205" s="1" t="s">
        <v>0</v>
      </c>
      <c r="CE205" s="1" t="s">
        <v>0</v>
      </c>
      <c r="CF205" s="1" t="s">
        <v>0</v>
      </c>
      <c r="CG205" s="1" t="s">
        <v>0</v>
      </c>
      <c r="CH205" s="1" t="s">
        <v>0</v>
      </c>
      <c r="CI205" s="1" t="s">
        <v>0</v>
      </c>
      <c r="CJ205" s="1" t="s">
        <v>0</v>
      </c>
      <c r="CK205" s="1" t="s">
        <v>0</v>
      </c>
      <c r="CL205" s="1" t="s">
        <v>0</v>
      </c>
      <c r="CM205" s="1" t="s">
        <v>0</v>
      </c>
      <c r="CN205" s="1" t="s">
        <v>0</v>
      </c>
      <c r="CO205" s="1" t="s">
        <v>0</v>
      </c>
      <c r="CP205" s="1" t="s">
        <v>0</v>
      </c>
      <c r="CQ205" s="1" t="s">
        <v>0</v>
      </c>
      <c r="CR205" s="1" t="s">
        <v>0</v>
      </c>
      <c r="CS205" s="1" t="s">
        <v>0</v>
      </c>
      <c r="CT205" s="1" t="s">
        <v>0</v>
      </c>
      <c r="CU205" s="1" t="s">
        <v>0</v>
      </c>
      <c r="CV205" s="1" t="s">
        <v>0</v>
      </c>
      <c r="CW205" s="1" t="s">
        <v>0</v>
      </c>
      <c r="CX205" s="1" t="s">
        <v>0</v>
      </c>
      <c r="CY205" s="1" t="s">
        <v>0</v>
      </c>
      <c r="CZ205" s="1" t="s">
        <v>0</v>
      </c>
      <c r="DA205" s="1" t="s">
        <v>0</v>
      </c>
      <c r="DB205" s="1" t="s">
        <v>0</v>
      </c>
      <c r="DC205" s="1" t="s">
        <v>0</v>
      </c>
      <c r="DD205" s="1" t="s">
        <v>0</v>
      </c>
      <c r="DE205" s="1" t="s">
        <v>0</v>
      </c>
      <c r="DF205" s="1" t="s">
        <v>0</v>
      </c>
      <c r="DG205" s="1" t="s">
        <v>0</v>
      </c>
      <c r="DH205" s="1" t="s">
        <v>0</v>
      </c>
      <c r="DI205" s="1" t="s">
        <v>0</v>
      </c>
      <c r="DJ205" s="1" t="s">
        <v>0</v>
      </c>
      <c r="DK205" s="1" t="s">
        <v>0</v>
      </c>
      <c r="DL205" s="1" t="s">
        <v>0</v>
      </c>
      <c r="DM205" s="1" t="s">
        <v>0</v>
      </c>
      <c r="DN205" s="1" t="s">
        <v>0</v>
      </c>
      <c r="DO205" s="1" t="s">
        <v>0</v>
      </c>
      <c r="DP205" s="1" t="s">
        <v>0</v>
      </c>
      <c r="DQ205" s="1" t="s">
        <v>0</v>
      </c>
      <c r="DR205" s="1" t="s">
        <v>0</v>
      </c>
      <c r="DS205" s="1" t="s">
        <v>0</v>
      </c>
      <c r="DT205" s="1" t="s">
        <v>0</v>
      </c>
      <c r="DU205" s="1" t="s">
        <v>0</v>
      </c>
      <c r="DV205" s="1" t="s">
        <v>0</v>
      </c>
      <c r="DW205" s="1" t="s">
        <v>0</v>
      </c>
      <c r="DX205" s="1" t="s">
        <v>0</v>
      </c>
      <c r="DY205" s="1" t="s">
        <v>0</v>
      </c>
      <c r="DZ205" s="1" t="s">
        <v>0</v>
      </c>
      <c r="EA205" s="1" t="s">
        <v>0</v>
      </c>
      <c r="EB205" s="1" t="s">
        <v>0</v>
      </c>
      <c r="EC205" s="1" t="s">
        <v>0</v>
      </c>
      <c r="ED205" s="1" t="s">
        <v>0</v>
      </c>
      <c r="EE205" s="1" t="s">
        <v>0</v>
      </c>
      <c r="EF205" s="1" t="s">
        <v>0</v>
      </c>
      <c r="EG205" s="1" t="s">
        <v>0</v>
      </c>
      <c r="EH205" s="1" t="s">
        <v>0</v>
      </c>
      <c r="EI205" s="1" t="s">
        <v>0</v>
      </c>
      <c r="EJ205" s="1" t="s">
        <v>0</v>
      </c>
      <c r="EK205" s="1" t="s">
        <v>0</v>
      </c>
      <c r="EL205" s="1" t="s">
        <v>0</v>
      </c>
      <c r="EM205" s="1" t="s">
        <v>0</v>
      </c>
      <c r="EN205" s="1" t="s">
        <v>0</v>
      </c>
      <c r="EO205" s="1" t="s">
        <v>0</v>
      </c>
      <c r="EP205" s="1" t="s">
        <v>0</v>
      </c>
      <c r="EQ205" s="1" t="s">
        <v>0</v>
      </c>
      <c r="ER205" s="1" t="s">
        <v>0</v>
      </c>
      <c r="ES205" s="1" t="s">
        <v>0</v>
      </c>
      <c r="ET205" s="1" t="s">
        <v>0</v>
      </c>
      <c r="EU205" s="1" t="s">
        <v>0</v>
      </c>
      <c r="EV205" s="1" t="s">
        <v>0</v>
      </c>
      <c r="EW205" s="1" t="s">
        <v>0</v>
      </c>
      <c r="EX205" s="1" t="s">
        <v>0</v>
      </c>
      <c r="EY205" s="1" t="s">
        <v>0</v>
      </c>
      <c r="EZ205" s="1" t="s">
        <v>0</v>
      </c>
      <c r="FA205" s="1" t="s">
        <v>0</v>
      </c>
      <c r="FB205" s="1" t="s">
        <v>0</v>
      </c>
      <c r="FC205" s="1" t="s">
        <v>0</v>
      </c>
      <c r="FD205" s="1" t="s">
        <v>0</v>
      </c>
      <c r="FE205" s="1" t="s">
        <v>0</v>
      </c>
      <c r="FF205" s="1" t="s">
        <v>0</v>
      </c>
      <c r="FG205" s="1" t="s">
        <v>0</v>
      </c>
      <c r="FH205" s="1" t="s">
        <v>0</v>
      </c>
      <c r="FI205" s="1" t="s">
        <v>0</v>
      </c>
      <c r="FJ205" s="1" t="s">
        <v>0</v>
      </c>
      <c r="FK205" s="1" t="s">
        <v>0</v>
      </c>
      <c r="FL205" s="1" t="s">
        <v>0</v>
      </c>
      <c r="FM205" s="1" t="s">
        <v>0</v>
      </c>
      <c r="FN205" s="1" t="s">
        <v>0</v>
      </c>
      <c r="FO205" s="1" t="s">
        <v>0</v>
      </c>
      <c r="FP205" s="1" t="s">
        <v>0</v>
      </c>
      <c r="FQ205" s="1" t="s">
        <v>0</v>
      </c>
      <c r="FR205" s="1" t="s">
        <v>0</v>
      </c>
      <c r="FS205" s="1" t="s">
        <v>0</v>
      </c>
      <c r="FT205" s="1" t="s">
        <v>0</v>
      </c>
      <c r="FU205" s="1" t="s">
        <v>0</v>
      </c>
      <c r="FV205" s="1" t="s">
        <v>0</v>
      </c>
      <c r="FW205" s="1" t="s">
        <v>0</v>
      </c>
      <c r="FX205" s="1" t="s">
        <v>0</v>
      </c>
      <c r="FY205" s="1" t="s">
        <v>0</v>
      </c>
      <c r="FZ205" s="1" t="s">
        <v>0</v>
      </c>
      <c r="GA205" s="1" t="s">
        <v>0</v>
      </c>
      <c r="GB205" s="1" t="s">
        <v>0</v>
      </c>
      <c r="GC205" s="1" t="s">
        <v>0</v>
      </c>
      <c r="GD205" s="1" t="s">
        <v>0</v>
      </c>
      <c r="GE205" s="1" t="s">
        <v>0</v>
      </c>
      <c r="GF205" s="1" t="s">
        <v>0</v>
      </c>
      <c r="GG205" s="1" t="s">
        <v>0</v>
      </c>
      <c r="GH205" s="1" t="s">
        <v>0</v>
      </c>
      <c r="GI205" s="1" t="s">
        <v>0</v>
      </c>
      <c r="GJ205" s="1" t="s">
        <v>0</v>
      </c>
      <c r="GK205" s="1" t="s">
        <v>0</v>
      </c>
      <c r="GL205" s="1" t="s">
        <v>0</v>
      </c>
      <c r="GM205" s="1" t="s">
        <v>0</v>
      </c>
      <c r="GN205" s="1" t="s">
        <v>0</v>
      </c>
      <c r="GO205" s="1" t="s">
        <v>0</v>
      </c>
      <c r="GP205" s="1" t="s">
        <v>0</v>
      </c>
      <c r="GQ205" s="1" t="s">
        <v>0</v>
      </c>
      <c r="GR205" s="1" t="s">
        <v>0</v>
      </c>
      <c r="GS205" s="1" t="s">
        <v>0</v>
      </c>
      <c r="GT205" s="1" t="s">
        <v>0</v>
      </c>
      <c r="GU205" s="1" t="s">
        <v>0</v>
      </c>
      <c r="GV205" s="1" t="s">
        <v>0</v>
      </c>
      <c r="GW205" s="1" t="s">
        <v>0</v>
      </c>
      <c r="GX205" s="1" t="s">
        <v>0</v>
      </c>
      <c r="GY205" s="1" t="s">
        <v>0</v>
      </c>
      <c r="GZ205" s="1" t="s">
        <v>0</v>
      </c>
      <c r="HA205" s="1" t="s">
        <v>0</v>
      </c>
      <c r="HB205" s="1" t="s">
        <v>0</v>
      </c>
      <c r="HC205" s="1" t="s">
        <v>0</v>
      </c>
      <c r="HD205" s="1" t="s">
        <v>0</v>
      </c>
      <c r="HE205" s="1" t="s">
        <v>0</v>
      </c>
      <c r="HF205" s="1" t="s">
        <v>0</v>
      </c>
      <c r="HG205" s="1" t="s">
        <v>0</v>
      </c>
      <c r="HH205" s="1" t="s">
        <v>0</v>
      </c>
      <c r="HI205" s="1" t="s">
        <v>0</v>
      </c>
      <c r="HJ205" s="1" t="s">
        <v>0</v>
      </c>
      <c r="HK205" s="1" t="s">
        <v>0</v>
      </c>
      <c r="HL205" s="1" t="s">
        <v>0</v>
      </c>
      <c r="HM205" s="1" t="s">
        <v>0</v>
      </c>
      <c r="HN205" s="1" t="s">
        <v>0</v>
      </c>
      <c r="HO205" s="1" t="s">
        <v>0</v>
      </c>
      <c r="HP205" s="1" t="s">
        <v>0</v>
      </c>
      <c r="HQ205" s="1" t="s">
        <v>0</v>
      </c>
      <c r="HR205" s="1" t="s">
        <v>0</v>
      </c>
      <c r="HS205" s="1" t="s">
        <v>0</v>
      </c>
      <c r="HT205" s="1" t="s">
        <v>0</v>
      </c>
      <c r="HU205" s="1" t="s">
        <v>0</v>
      </c>
      <c r="HV205" s="1" t="s">
        <v>0</v>
      </c>
      <c r="HW205" s="1" t="s">
        <v>0</v>
      </c>
      <c r="HX205" s="1" t="s">
        <v>0</v>
      </c>
      <c r="HY205" s="1" t="s">
        <v>0</v>
      </c>
      <c r="HZ205" s="1" t="s">
        <v>0</v>
      </c>
      <c r="IA205" s="1" t="s">
        <v>0</v>
      </c>
      <c r="IB205" s="1" t="s">
        <v>0</v>
      </c>
      <c r="IC205" s="1" t="s">
        <v>0</v>
      </c>
      <c r="ID205" s="1" t="s">
        <v>0</v>
      </c>
      <c r="IE205" s="1" t="s">
        <v>0</v>
      </c>
      <c r="IF205" s="1" t="s">
        <v>0</v>
      </c>
      <c r="IG205" s="1" t="s">
        <v>0</v>
      </c>
      <c r="IH205" s="1" t="s">
        <v>0</v>
      </c>
      <c r="II205" s="1" t="s">
        <v>0</v>
      </c>
    </row>
    <row r="206" spans="1:243" x14ac:dyDescent="0.25">
      <c r="A206" s="1" t="s">
        <v>1839</v>
      </c>
      <c r="B206" s="4" t="s">
        <v>918</v>
      </c>
      <c r="C206" s="4" t="s">
        <v>919</v>
      </c>
      <c r="D206" s="1">
        <v>1100282.8604985001</v>
      </c>
      <c r="E206" s="1">
        <v>1373765.13126899</v>
      </c>
      <c r="F206" s="1">
        <v>895204.03882920102</v>
      </c>
      <c r="G206" s="1">
        <v>1101799.1979989801</v>
      </c>
      <c r="H206" s="1">
        <v>2761678.2804559101</v>
      </c>
      <c r="I206" s="1">
        <v>558808.55853953899</v>
      </c>
      <c r="J206" s="1">
        <v>2731273.7231167802</v>
      </c>
      <c r="K206" s="1">
        <v>1208348.38549138</v>
      </c>
      <c r="L206" s="1">
        <v>1826546.0902203801</v>
      </c>
      <c r="M206" s="1">
        <v>2012396.14830142</v>
      </c>
      <c r="N206" s="1">
        <v>2273775.1847100202</v>
      </c>
      <c r="O206" s="1">
        <v>2142318.7249672902</v>
      </c>
      <c r="P206" s="1">
        <v>1459859.5458090899</v>
      </c>
      <c r="Q206" s="1">
        <v>2167312.8823015802</v>
      </c>
      <c r="R206" s="1">
        <v>1327708.22885609</v>
      </c>
      <c r="S206" s="1">
        <v>1004622.56310573</v>
      </c>
      <c r="T206" s="1">
        <v>1823183.6770687599</v>
      </c>
      <c r="U206" s="1">
        <v>1325035.3560617</v>
      </c>
      <c r="V206" s="1">
        <v>2253589.9296923699</v>
      </c>
      <c r="W206" s="1">
        <v>1274269.92004521</v>
      </c>
      <c r="X206" s="1">
        <v>806447.81802094798</v>
      </c>
      <c r="Y206" s="1">
        <v>1423900.3624783801</v>
      </c>
      <c r="Z206" s="1">
        <v>664999.21208030102</v>
      </c>
      <c r="AA206" s="1">
        <v>2060956.7029319301</v>
      </c>
      <c r="AB206" s="1">
        <v>1522430.5242503399</v>
      </c>
      <c r="AC206" s="1">
        <v>805655.05985360104</v>
      </c>
      <c r="AD206" s="1">
        <v>698431.76365848898</v>
      </c>
      <c r="AE206" s="1">
        <v>1197991.1356410501</v>
      </c>
      <c r="AF206" s="1">
        <v>1182259.3910723</v>
      </c>
      <c r="AG206" s="1">
        <v>1090606.0882092901</v>
      </c>
      <c r="AH206" s="1">
        <v>911954.25859559001</v>
      </c>
      <c r="AI206" s="1">
        <v>1597099.2638081899</v>
      </c>
      <c r="AJ206" s="1">
        <v>1793124.8975248199</v>
      </c>
      <c r="AK206" s="1">
        <v>1209888.36602827</v>
      </c>
      <c r="AL206" s="1">
        <v>1021206.80696136</v>
      </c>
      <c r="AM206" s="1">
        <v>854647.56570542394</v>
      </c>
      <c r="AN206" s="1">
        <v>1534412.20343896</v>
      </c>
      <c r="AO206" s="1">
        <v>1040747.4471529101</v>
      </c>
      <c r="AP206" s="1">
        <v>1461033.31565354</v>
      </c>
      <c r="AQ206" s="1">
        <v>684081.65543888404</v>
      </c>
      <c r="AR206" s="1">
        <v>473334.75508534</v>
      </c>
      <c r="AS206" s="1">
        <v>1673418.5080800999</v>
      </c>
      <c r="AT206" s="1">
        <v>2135376.7051635701</v>
      </c>
      <c r="AU206" s="1">
        <v>3046811.6159484</v>
      </c>
      <c r="AV206" s="1">
        <v>2556892.0596870701</v>
      </c>
      <c r="AW206" s="1">
        <v>641479.45087836799</v>
      </c>
      <c r="AX206" s="1">
        <v>417796.82410286699</v>
      </c>
      <c r="AY206" s="1">
        <v>1079727.2755662999</v>
      </c>
      <c r="AZ206" s="1">
        <v>1880602.7923063401</v>
      </c>
      <c r="BA206" s="1">
        <v>1340909.2028085</v>
      </c>
      <c r="BB206" s="1">
        <v>1442292.58753938</v>
      </c>
      <c r="BC206" s="1">
        <v>1329387.20514814</v>
      </c>
      <c r="BD206" s="1">
        <v>1003515.45359529</v>
      </c>
      <c r="BE206" s="1">
        <v>1431044.1772312601</v>
      </c>
      <c r="BF206" s="1">
        <v>2000986.3066493999</v>
      </c>
      <c r="BG206" s="1">
        <v>1034805.27630096</v>
      </c>
      <c r="BH206" s="1">
        <v>1006397.28575073</v>
      </c>
      <c r="BI206" s="1">
        <v>806510.62841834198</v>
      </c>
      <c r="BJ206" s="1">
        <v>1689368.07257347</v>
      </c>
      <c r="BK206" s="1">
        <v>938177.32237769302</v>
      </c>
      <c r="BL206" s="1">
        <v>976139.89523205406</v>
      </c>
      <c r="BM206" s="1">
        <v>356993.74883204198</v>
      </c>
      <c r="BN206" s="1">
        <v>538938.80890458904</v>
      </c>
      <c r="BO206" s="1">
        <v>1019828.79060372</v>
      </c>
      <c r="BP206" s="1">
        <v>616855.92827330402</v>
      </c>
      <c r="BQ206" s="1">
        <v>751562.25906464795</v>
      </c>
      <c r="BR206" s="1">
        <v>651301.30337021104</v>
      </c>
      <c r="BS206" s="1">
        <v>1205841.7813063399</v>
      </c>
      <c r="BT206" s="1">
        <v>1281878.08166227</v>
      </c>
      <c r="BU206" s="1">
        <v>1022648.78097184</v>
      </c>
      <c r="BV206" s="1">
        <v>962949.88283297198</v>
      </c>
      <c r="BW206" s="1">
        <v>2522320.1915523699</v>
      </c>
      <c r="BX206" s="1">
        <v>1605458.1224704699</v>
      </c>
      <c r="BY206" s="1">
        <v>464060.70649955602</v>
      </c>
      <c r="BZ206" s="1">
        <v>1137200.17644097</v>
      </c>
      <c r="CA206" s="1">
        <v>707640.79988855706</v>
      </c>
      <c r="CB206" s="1">
        <v>910537.96736171294</v>
      </c>
      <c r="CC206" s="1">
        <v>1610217.3639368301</v>
      </c>
      <c r="CD206" s="1">
        <v>1331073.0966938001</v>
      </c>
      <c r="CE206" s="1">
        <v>614953.38364562299</v>
      </c>
      <c r="CF206" s="1">
        <v>542715.51421119703</v>
      </c>
      <c r="CG206" s="1">
        <v>683472.86518373596</v>
      </c>
      <c r="CH206" s="1">
        <v>895256.96477524797</v>
      </c>
      <c r="CI206" s="1">
        <v>1276205.3393568599</v>
      </c>
      <c r="CJ206" s="1">
        <v>350122.342176101</v>
      </c>
      <c r="CK206" s="1">
        <v>573762.31760782795</v>
      </c>
      <c r="CL206" s="1">
        <v>496112.60669878102</v>
      </c>
      <c r="CM206" s="1">
        <v>945165.24366902595</v>
      </c>
      <c r="CN206" s="1">
        <v>828960.312508906</v>
      </c>
      <c r="CO206" s="1">
        <v>965419.61849428294</v>
      </c>
      <c r="CP206" s="1">
        <v>647381.82141422597</v>
      </c>
      <c r="CQ206" s="1">
        <v>642641.12075819599</v>
      </c>
      <c r="CR206" s="1">
        <v>901177.031949369</v>
      </c>
      <c r="CS206" s="1">
        <v>780998.96446318098</v>
      </c>
      <c r="CT206" s="1">
        <v>793280.92142150505</v>
      </c>
      <c r="CU206" s="1">
        <v>680840.82882486505</v>
      </c>
      <c r="CV206" s="1">
        <v>1254042.5882711899</v>
      </c>
      <c r="CW206" s="1">
        <v>726421.01776225597</v>
      </c>
      <c r="CX206" s="1">
        <v>623906.15661651397</v>
      </c>
      <c r="CY206" s="1">
        <v>1288792.75084784</v>
      </c>
      <c r="CZ206" s="1">
        <v>1002049.00493551</v>
      </c>
      <c r="DA206" s="1">
        <v>828184.92759160895</v>
      </c>
      <c r="DB206" s="1">
        <v>514112.61088638502</v>
      </c>
      <c r="DC206" s="1">
        <v>885784.21952494804</v>
      </c>
      <c r="DD206" s="1">
        <v>747551.78009746503</v>
      </c>
      <c r="DE206" s="1">
        <v>380621.269004589</v>
      </c>
      <c r="DF206" s="1">
        <v>478913.85023424297</v>
      </c>
      <c r="DG206" s="1">
        <v>386616.88734650298</v>
      </c>
      <c r="DH206" s="1">
        <v>686143.03302833496</v>
      </c>
      <c r="DI206" s="1">
        <v>654334.36574623105</v>
      </c>
      <c r="DJ206" s="1">
        <v>531226.80391740205</v>
      </c>
      <c r="DK206" s="1">
        <v>579644.31720904505</v>
      </c>
      <c r="DL206" s="1">
        <v>626702.65073088405</v>
      </c>
      <c r="DM206" s="1">
        <v>385973.39977255597</v>
      </c>
      <c r="DN206" s="1">
        <v>402987.28584887501</v>
      </c>
      <c r="DO206" s="1">
        <v>753441.42211882805</v>
      </c>
      <c r="DP206" s="1">
        <v>1642647.92437682</v>
      </c>
      <c r="DQ206" s="1">
        <v>1366052.3590494001</v>
      </c>
      <c r="DR206" s="1">
        <v>868386.03849213396</v>
      </c>
      <c r="DS206" s="1">
        <v>938870.71577960195</v>
      </c>
      <c r="DT206" s="1">
        <v>301244.51231363101</v>
      </c>
      <c r="DU206" s="1">
        <v>802233.34979881602</v>
      </c>
      <c r="DV206" s="1">
        <v>567054.41306585202</v>
      </c>
      <c r="DW206" s="1">
        <v>431241.434223096</v>
      </c>
      <c r="DX206" s="1">
        <v>1110675.2939146799</v>
      </c>
      <c r="DY206" s="1">
        <v>1558560.7751195801</v>
      </c>
      <c r="DZ206" s="1">
        <v>689739.95389986504</v>
      </c>
      <c r="EA206" s="1">
        <v>411692.948747702</v>
      </c>
      <c r="EB206" s="1">
        <v>562375.23060945095</v>
      </c>
      <c r="EC206" s="1">
        <v>809863.04785998794</v>
      </c>
      <c r="ED206" s="1">
        <v>1417781.13469778</v>
      </c>
      <c r="EE206" s="1">
        <v>732503.45034841704</v>
      </c>
      <c r="EF206" s="1">
        <v>748112.97996205196</v>
      </c>
      <c r="EG206" s="1">
        <v>1081406.59564223</v>
      </c>
      <c r="EH206" s="1">
        <v>674460.210903425</v>
      </c>
      <c r="EI206" s="1">
        <v>762498.48076692503</v>
      </c>
      <c r="EJ206" s="1">
        <v>561421.08726742305</v>
      </c>
      <c r="EK206" s="1">
        <v>923444.293896641</v>
      </c>
      <c r="EL206" s="1">
        <v>789900.780464752</v>
      </c>
      <c r="EM206" s="1">
        <v>564693.22510283894</v>
      </c>
      <c r="EN206" s="1">
        <v>1278269.392118</v>
      </c>
      <c r="EO206" s="1">
        <v>921116.99228829995</v>
      </c>
      <c r="EP206" s="1">
        <v>962587.89336241805</v>
      </c>
      <c r="EQ206" s="1">
        <v>856538.675600808</v>
      </c>
      <c r="ER206" s="1">
        <v>959827.47874266095</v>
      </c>
      <c r="ES206" s="1">
        <v>1439580.44789485</v>
      </c>
      <c r="ET206" s="1">
        <v>476615.61714585201</v>
      </c>
      <c r="EU206" s="1">
        <v>482674.809735619</v>
      </c>
      <c r="EV206" s="1">
        <v>1549327.0616021501</v>
      </c>
      <c r="EW206" s="1">
        <v>747839.06172019395</v>
      </c>
      <c r="EX206" s="1">
        <v>885790.98575157998</v>
      </c>
      <c r="EY206" s="1">
        <v>1612053.6647856899</v>
      </c>
      <c r="EZ206" s="1">
        <v>1084895.0904568699</v>
      </c>
      <c r="FA206" s="1">
        <v>865369.95100670506</v>
      </c>
      <c r="FB206" s="1">
        <v>689940.158884987</v>
      </c>
      <c r="FC206" s="1">
        <v>889353.23451130104</v>
      </c>
      <c r="FD206" s="1">
        <v>717825.70842582197</v>
      </c>
      <c r="FE206" s="1">
        <v>614782.95748102095</v>
      </c>
      <c r="FF206" s="1">
        <v>564668.47825142404</v>
      </c>
      <c r="FG206" s="1">
        <v>877892.08501195698</v>
      </c>
      <c r="FH206" s="1">
        <v>655647.32363826898</v>
      </c>
      <c r="FI206" s="1">
        <v>568016.57879238704</v>
      </c>
      <c r="FJ206" s="1">
        <v>1797096.12973662</v>
      </c>
      <c r="FK206" s="1">
        <v>869695.22365597705</v>
      </c>
      <c r="FL206" s="1">
        <v>657179.71157911303</v>
      </c>
      <c r="FM206" s="1">
        <v>675454.36849759903</v>
      </c>
      <c r="FN206" s="1">
        <v>568329.61755214899</v>
      </c>
      <c r="FO206" s="1">
        <v>445303.97911221802</v>
      </c>
      <c r="FP206" s="1">
        <v>1649208.1522682901</v>
      </c>
      <c r="FQ206" s="1">
        <v>694963.01564589702</v>
      </c>
      <c r="FR206" s="1">
        <v>1013321.02523844</v>
      </c>
      <c r="FS206" s="1">
        <v>877666.784270584</v>
      </c>
      <c r="FT206" s="1">
        <v>832168.39461896801</v>
      </c>
      <c r="FU206" s="1">
        <v>462346.92559819901</v>
      </c>
      <c r="FV206" s="1">
        <v>433444.33711996698</v>
      </c>
      <c r="FW206" s="1">
        <v>888426.08049001195</v>
      </c>
      <c r="FX206" s="1">
        <v>923930.84328075603</v>
      </c>
      <c r="FY206" s="1">
        <v>1077193.5480712999</v>
      </c>
      <c r="FZ206" s="1">
        <v>555232.88320117595</v>
      </c>
      <c r="GA206" s="1">
        <v>1200545.94844322</v>
      </c>
      <c r="GB206" s="1">
        <v>766309.06643700402</v>
      </c>
      <c r="GC206" s="1">
        <v>941225.63178374304</v>
      </c>
      <c r="GD206" s="1">
        <v>578815.33679185796</v>
      </c>
      <c r="GE206" s="1">
        <v>371926.94204579497</v>
      </c>
      <c r="GF206" s="1">
        <v>580666.24589956796</v>
      </c>
      <c r="GG206" s="1">
        <v>1136836.6785759199</v>
      </c>
      <c r="GH206" s="1">
        <v>414768.55323718197</v>
      </c>
      <c r="GI206" s="1">
        <v>1091529.09946518</v>
      </c>
      <c r="GJ206" s="1">
        <v>1115810.8860947399</v>
      </c>
      <c r="GK206" s="1">
        <v>1136884.3210092201</v>
      </c>
      <c r="GL206" s="1">
        <v>367840.24865302799</v>
      </c>
      <c r="GM206" s="1">
        <v>1089835.7027819899</v>
      </c>
      <c r="GN206" s="1">
        <v>400116.43406919402</v>
      </c>
      <c r="GO206" s="1">
        <v>1336358.3254428699</v>
      </c>
      <c r="GP206" s="1">
        <v>589171.12757562695</v>
      </c>
      <c r="GQ206" s="1">
        <v>1200048.2141738799</v>
      </c>
      <c r="GR206" s="1">
        <v>836123.79172951996</v>
      </c>
      <c r="GS206" s="1">
        <v>999726.17060264898</v>
      </c>
      <c r="GT206" s="1">
        <v>481936.52954910498</v>
      </c>
      <c r="GU206" s="1">
        <v>436184.01573305402</v>
      </c>
      <c r="GV206" s="1">
        <v>1072830.9455212699</v>
      </c>
      <c r="GW206" s="1">
        <v>550941.68407733599</v>
      </c>
      <c r="GX206" s="1">
        <v>756395.13646560197</v>
      </c>
      <c r="GY206" s="1">
        <v>4411751.7600493999</v>
      </c>
      <c r="GZ206" s="1">
        <v>569152.38244280103</v>
      </c>
      <c r="HA206" s="1">
        <v>409004.01740309398</v>
      </c>
      <c r="HB206" s="1">
        <v>368327.337334159</v>
      </c>
      <c r="HC206" s="1">
        <v>318159.62882786401</v>
      </c>
      <c r="HD206" s="1">
        <v>231718.86174586401</v>
      </c>
      <c r="HE206" s="1">
        <v>255223.83064891901</v>
      </c>
      <c r="HF206" s="1">
        <v>1337097.8130462801</v>
      </c>
      <c r="HG206" s="1">
        <v>510385.30115541897</v>
      </c>
      <c r="HH206" s="1">
        <v>1037852.20138211</v>
      </c>
      <c r="HI206" s="1">
        <v>596436.20207817899</v>
      </c>
      <c r="HJ206" s="1">
        <v>385580.08636715601</v>
      </c>
      <c r="HK206" s="1">
        <v>261837.20210012101</v>
      </c>
      <c r="HL206" s="1">
        <v>805122.08688395401</v>
      </c>
      <c r="HM206" s="1">
        <v>1137363.02808013</v>
      </c>
      <c r="HN206" s="1">
        <v>620315.82199643296</v>
      </c>
      <c r="HO206" s="1">
        <v>302397.83499640803</v>
      </c>
      <c r="HP206" s="1">
        <v>489704.17674438999</v>
      </c>
      <c r="HQ206" s="1">
        <v>1043789.74874084</v>
      </c>
      <c r="HR206" s="1">
        <v>304571.91417629202</v>
      </c>
      <c r="HS206" s="1">
        <v>586052.99310565402</v>
      </c>
      <c r="HT206" s="1">
        <v>389196.41794108797</v>
      </c>
      <c r="HU206" s="1">
        <v>266080.35105570703</v>
      </c>
      <c r="HV206" s="1">
        <v>263345.26685910602</v>
      </c>
      <c r="HW206" s="1">
        <v>519128.33923259901</v>
      </c>
      <c r="HX206" s="1">
        <v>551777.21196380397</v>
      </c>
      <c r="HY206" s="1">
        <v>1327893.3031007601</v>
      </c>
      <c r="HZ206" s="1">
        <v>896941.69127478497</v>
      </c>
      <c r="IA206" s="1">
        <v>454708.97053712298</v>
      </c>
      <c r="IB206" s="1">
        <v>650571.88827799098</v>
      </c>
      <c r="IC206" s="1">
        <v>425150.987312679</v>
      </c>
      <c r="ID206" s="1">
        <v>655875.95817278698</v>
      </c>
      <c r="IE206" s="1">
        <v>676253.83516401099</v>
      </c>
      <c r="IF206" s="1">
        <v>441862.91869570297</v>
      </c>
      <c r="IG206" s="1">
        <v>578889.15704547695</v>
      </c>
      <c r="IH206" s="1">
        <v>422642.640157961</v>
      </c>
      <c r="II206" s="1">
        <v>579152.93199888698</v>
      </c>
    </row>
    <row r="207" spans="1:243" x14ac:dyDescent="0.25">
      <c r="A207" s="1" t="s">
        <v>1840</v>
      </c>
      <c r="B207" s="4" t="s">
        <v>923</v>
      </c>
      <c r="C207" s="4" t="s">
        <v>0</v>
      </c>
      <c r="D207" s="1" t="s">
        <v>0</v>
      </c>
      <c r="E207" s="1" t="s">
        <v>0</v>
      </c>
      <c r="F207" s="1" t="s">
        <v>0</v>
      </c>
      <c r="G207" s="1" t="s">
        <v>0</v>
      </c>
      <c r="H207" s="1" t="s">
        <v>0</v>
      </c>
      <c r="I207" s="1" t="s">
        <v>0</v>
      </c>
      <c r="J207" s="1" t="s">
        <v>0</v>
      </c>
      <c r="K207" s="1" t="s">
        <v>0</v>
      </c>
      <c r="L207" s="1" t="s">
        <v>0</v>
      </c>
      <c r="M207" s="1" t="s">
        <v>0</v>
      </c>
      <c r="N207" s="1" t="s">
        <v>0</v>
      </c>
      <c r="O207" s="1" t="s">
        <v>0</v>
      </c>
      <c r="P207" s="1" t="s">
        <v>0</v>
      </c>
      <c r="Q207" s="1" t="s">
        <v>0</v>
      </c>
      <c r="R207" s="1" t="s">
        <v>0</v>
      </c>
      <c r="S207" s="1" t="s">
        <v>0</v>
      </c>
      <c r="T207" s="1" t="s">
        <v>0</v>
      </c>
      <c r="U207" s="1" t="s">
        <v>0</v>
      </c>
      <c r="V207" s="1" t="s">
        <v>0</v>
      </c>
      <c r="W207" s="1" t="s">
        <v>0</v>
      </c>
      <c r="X207" s="1" t="s">
        <v>0</v>
      </c>
      <c r="Y207" s="1" t="s">
        <v>0</v>
      </c>
      <c r="Z207" s="1" t="s">
        <v>0</v>
      </c>
      <c r="AA207" s="1" t="s">
        <v>0</v>
      </c>
      <c r="AB207" s="1" t="s">
        <v>0</v>
      </c>
      <c r="AC207" s="1" t="s">
        <v>0</v>
      </c>
      <c r="AD207" s="1" t="s">
        <v>0</v>
      </c>
      <c r="AE207" s="1" t="s">
        <v>0</v>
      </c>
      <c r="AF207" s="1" t="s">
        <v>0</v>
      </c>
      <c r="AG207" s="1" t="s">
        <v>0</v>
      </c>
      <c r="AH207" s="1" t="s">
        <v>0</v>
      </c>
      <c r="AI207" s="1" t="s">
        <v>0</v>
      </c>
      <c r="AJ207" s="1" t="s">
        <v>0</v>
      </c>
      <c r="AK207" s="1" t="s">
        <v>0</v>
      </c>
      <c r="AL207" s="1" t="s">
        <v>0</v>
      </c>
      <c r="AM207" s="1" t="s">
        <v>0</v>
      </c>
      <c r="AN207" s="1" t="s">
        <v>0</v>
      </c>
      <c r="AO207" s="1" t="s">
        <v>0</v>
      </c>
      <c r="AP207" s="1" t="s">
        <v>0</v>
      </c>
      <c r="AQ207" s="1" t="s">
        <v>0</v>
      </c>
      <c r="AR207" s="1" t="s">
        <v>0</v>
      </c>
      <c r="AS207" s="1" t="s">
        <v>0</v>
      </c>
      <c r="AT207" s="1" t="s">
        <v>0</v>
      </c>
      <c r="AU207" s="1" t="s">
        <v>0</v>
      </c>
      <c r="AV207" s="1" t="s">
        <v>0</v>
      </c>
      <c r="AW207" s="1" t="s">
        <v>0</v>
      </c>
      <c r="AX207" s="1" t="s">
        <v>0</v>
      </c>
      <c r="AY207" s="1" t="s">
        <v>0</v>
      </c>
      <c r="AZ207" s="1" t="s">
        <v>0</v>
      </c>
      <c r="BA207" s="1" t="s">
        <v>0</v>
      </c>
      <c r="BB207" s="1" t="s">
        <v>0</v>
      </c>
      <c r="BC207" s="1" t="s">
        <v>0</v>
      </c>
      <c r="BD207" s="1" t="s">
        <v>0</v>
      </c>
      <c r="BE207" s="1" t="s">
        <v>0</v>
      </c>
      <c r="BF207" s="1" t="s">
        <v>0</v>
      </c>
      <c r="BG207" s="1" t="s">
        <v>0</v>
      </c>
      <c r="BH207" s="1" t="s">
        <v>0</v>
      </c>
      <c r="BI207" s="1" t="s">
        <v>0</v>
      </c>
      <c r="BJ207" s="1" t="s">
        <v>0</v>
      </c>
      <c r="BK207" s="1" t="s">
        <v>0</v>
      </c>
      <c r="BL207" s="1" t="s">
        <v>0</v>
      </c>
      <c r="BM207" s="1" t="s">
        <v>0</v>
      </c>
      <c r="BN207" s="1" t="s">
        <v>0</v>
      </c>
      <c r="BO207" s="1" t="s">
        <v>0</v>
      </c>
      <c r="BP207" s="1" t="s">
        <v>0</v>
      </c>
      <c r="BQ207" s="1" t="s">
        <v>0</v>
      </c>
      <c r="BR207" s="1" t="s">
        <v>0</v>
      </c>
      <c r="BS207" s="1" t="s">
        <v>0</v>
      </c>
      <c r="BT207" s="1" t="s">
        <v>0</v>
      </c>
      <c r="BU207" s="1" t="s">
        <v>0</v>
      </c>
      <c r="BV207" s="1" t="s">
        <v>0</v>
      </c>
      <c r="BW207" s="1" t="s">
        <v>0</v>
      </c>
      <c r="BX207" s="1" t="s">
        <v>0</v>
      </c>
      <c r="BY207" s="1" t="s">
        <v>0</v>
      </c>
      <c r="BZ207" s="1" t="s">
        <v>0</v>
      </c>
      <c r="CA207" s="1" t="s">
        <v>0</v>
      </c>
      <c r="CB207" s="1" t="s">
        <v>0</v>
      </c>
      <c r="CC207" s="1" t="s">
        <v>0</v>
      </c>
      <c r="CD207" s="1" t="s">
        <v>0</v>
      </c>
      <c r="CE207" s="1" t="s">
        <v>0</v>
      </c>
      <c r="CF207" s="1" t="s">
        <v>0</v>
      </c>
      <c r="CG207" s="1" t="s">
        <v>0</v>
      </c>
      <c r="CH207" s="1" t="s">
        <v>0</v>
      </c>
      <c r="CI207" s="1" t="s">
        <v>0</v>
      </c>
      <c r="CJ207" s="1" t="s">
        <v>0</v>
      </c>
      <c r="CK207" s="1" t="s">
        <v>0</v>
      </c>
      <c r="CL207" s="1" t="s">
        <v>0</v>
      </c>
      <c r="CM207" s="1" t="s">
        <v>0</v>
      </c>
      <c r="CN207" s="1" t="s">
        <v>0</v>
      </c>
      <c r="CO207" s="1" t="s">
        <v>0</v>
      </c>
      <c r="CP207" s="1" t="s">
        <v>0</v>
      </c>
      <c r="CQ207" s="1" t="s">
        <v>0</v>
      </c>
      <c r="CR207" s="1" t="s">
        <v>0</v>
      </c>
      <c r="CS207" s="1" t="s">
        <v>0</v>
      </c>
      <c r="CT207" s="1" t="s">
        <v>0</v>
      </c>
      <c r="CU207" s="1" t="s">
        <v>0</v>
      </c>
      <c r="CV207" s="1" t="s">
        <v>0</v>
      </c>
      <c r="CW207" s="1" t="s">
        <v>0</v>
      </c>
      <c r="CX207" s="1" t="s">
        <v>0</v>
      </c>
      <c r="CY207" s="1" t="s">
        <v>0</v>
      </c>
      <c r="CZ207" s="1" t="s">
        <v>0</v>
      </c>
      <c r="DA207" s="1" t="s">
        <v>0</v>
      </c>
      <c r="DB207" s="1" t="s">
        <v>0</v>
      </c>
      <c r="DC207" s="1" t="s">
        <v>0</v>
      </c>
      <c r="DD207" s="1" t="s">
        <v>0</v>
      </c>
      <c r="DE207" s="1" t="s">
        <v>0</v>
      </c>
      <c r="DF207" s="1" t="s">
        <v>0</v>
      </c>
      <c r="DG207" s="1" t="s">
        <v>0</v>
      </c>
      <c r="DH207" s="1" t="s">
        <v>0</v>
      </c>
      <c r="DI207" s="1" t="s">
        <v>0</v>
      </c>
      <c r="DJ207" s="1" t="s">
        <v>0</v>
      </c>
      <c r="DK207" s="1" t="s">
        <v>0</v>
      </c>
      <c r="DL207" s="1" t="s">
        <v>0</v>
      </c>
      <c r="DM207" s="1" t="s">
        <v>0</v>
      </c>
      <c r="DN207" s="1" t="s">
        <v>0</v>
      </c>
      <c r="DO207" s="1" t="s">
        <v>0</v>
      </c>
      <c r="DP207" s="1" t="s">
        <v>0</v>
      </c>
      <c r="DQ207" s="1" t="s">
        <v>0</v>
      </c>
      <c r="DR207" s="1" t="s">
        <v>0</v>
      </c>
      <c r="DS207" s="1" t="s">
        <v>0</v>
      </c>
      <c r="DT207" s="1" t="s">
        <v>0</v>
      </c>
      <c r="DU207" s="1" t="s">
        <v>0</v>
      </c>
      <c r="DV207" s="1" t="s">
        <v>0</v>
      </c>
      <c r="DW207" s="1" t="s">
        <v>0</v>
      </c>
      <c r="DX207" s="1" t="s">
        <v>0</v>
      </c>
      <c r="DY207" s="1" t="s">
        <v>0</v>
      </c>
      <c r="DZ207" s="1" t="s">
        <v>0</v>
      </c>
      <c r="EA207" s="1" t="s">
        <v>0</v>
      </c>
      <c r="EB207" s="1" t="s">
        <v>0</v>
      </c>
      <c r="EC207" s="1" t="s">
        <v>0</v>
      </c>
      <c r="ED207" s="1" t="s">
        <v>0</v>
      </c>
      <c r="EE207" s="1" t="s">
        <v>0</v>
      </c>
      <c r="EF207" s="1" t="s">
        <v>0</v>
      </c>
      <c r="EG207" s="1" t="s">
        <v>0</v>
      </c>
      <c r="EH207" s="1" t="s">
        <v>0</v>
      </c>
      <c r="EI207" s="1" t="s">
        <v>0</v>
      </c>
      <c r="EJ207" s="1" t="s">
        <v>0</v>
      </c>
      <c r="EK207" s="1" t="s">
        <v>0</v>
      </c>
      <c r="EL207" s="1" t="s">
        <v>0</v>
      </c>
      <c r="EM207" s="1" t="s">
        <v>0</v>
      </c>
      <c r="EN207" s="1" t="s">
        <v>0</v>
      </c>
      <c r="EO207" s="1" t="s">
        <v>0</v>
      </c>
      <c r="EP207" s="1" t="s">
        <v>0</v>
      </c>
      <c r="EQ207" s="1" t="s">
        <v>0</v>
      </c>
      <c r="ER207" s="1" t="s">
        <v>0</v>
      </c>
      <c r="ES207" s="1" t="s">
        <v>0</v>
      </c>
      <c r="ET207" s="1" t="s">
        <v>0</v>
      </c>
      <c r="EU207" s="1" t="s">
        <v>0</v>
      </c>
      <c r="EV207" s="1" t="s">
        <v>0</v>
      </c>
      <c r="EW207" s="1" t="s">
        <v>0</v>
      </c>
      <c r="EX207" s="1" t="s">
        <v>0</v>
      </c>
      <c r="EY207" s="1" t="s">
        <v>0</v>
      </c>
      <c r="EZ207" s="1" t="s">
        <v>0</v>
      </c>
      <c r="FA207" s="1" t="s">
        <v>0</v>
      </c>
      <c r="FB207" s="1" t="s">
        <v>0</v>
      </c>
      <c r="FC207" s="1" t="s">
        <v>0</v>
      </c>
      <c r="FD207" s="1" t="s">
        <v>0</v>
      </c>
      <c r="FE207" s="1" t="s">
        <v>0</v>
      </c>
      <c r="FF207" s="1" t="s">
        <v>0</v>
      </c>
      <c r="FG207" s="1" t="s">
        <v>0</v>
      </c>
      <c r="FH207" s="1" t="s">
        <v>0</v>
      </c>
      <c r="FI207" s="1" t="s">
        <v>0</v>
      </c>
      <c r="FJ207" s="1" t="s">
        <v>0</v>
      </c>
      <c r="FK207" s="1" t="s">
        <v>0</v>
      </c>
      <c r="FL207" s="1" t="s">
        <v>0</v>
      </c>
      <c r="FM207" s="1" t="s">
        <v>0</v>
      </c>
      <c r="FN207" s="1" t="s">
        <v>0</v>
      </c>
      <c r="FO207" s="1" t="s">
        <v>0</v>
      </c>
      <c r="FP207" s="1" t="s">
        <v>0</v>
      </c>
      <c r="FQ207" s="1" t="s">
        <v>0</v>
      </c>
      <c r="FR207" s="1" t="s">
        <v>0</v>
      </c>
      <c r="FS207" s="1" t="s">
        <v>0</v>
      </c>
      <c r="FT207" s="1" t="s">
        <v>0</v>
      </c>
      <c r="FU207" s="1" t="s">
        <v>0</v>
      </c>
      <c r="FV207" s="1" t="s">
        <v>0</v>
      </c>
      <c r="FW207" s="1" t="s">
        <v>0</v>
      </c>
      <c r="FX207" s="1" t="s">
        <v>0</v>
      </c>
      <c r="FY207" s="1" t="s">
        <v>0</v>
      </c>
      <c r="FZ207" s="1" t="s">
        <v>0</v>
      </c>
      <c r="GA207" s="1" t="s">
        <v>0</v>
      </c>
      <c r="GB207" s="1" t="s">
        <v>0</v>
      </c>
      <c r="GC207" s="1" t="s">
        <v>0</v>
      </c>
      <c r="GD207" s="1" t="s">
        <v>0</v>
      </c>
      <c r="GE207" s="1" t="s">
        <v>0</v>
      </c>
      <c r="GF207" s="1" t="s">
        <v>0</v>
      </c>
      <c r="GG207" s="1" t="s">
        <v>0</v>
      </c>
      <c r="GH207" s="1" t="s">
        <v>0</v>
      </c>
      <c r="GI207" s="1" t="s">
        <v>0</v>
      </c>
      <c r="GJ207" s="1" t="s">
        <v>0</v>
      </c>
      <c r="GK207" s="1" t="s">
        <v>0</v>
      </c>
      <c r="GL207" s="1" t="s">
        <v>0</v>
      </c>
      <c r="GM207" s="1" t="s">
        <v>0</v>
      </c>
      <c r="GN207" s="1" t="s">
        <v>0</v>
      </c>
      <c r="GO207" s="1" t="s">
        <v>0</v>
      </c>
      <c r="GP207" s="1" t="s">
        <v>0</v>
      </c>
      <c r="GQ207" s="1" t="s">
        <v>0</v>
      </c>
      <c r="GR207" s="1" t="s">
        <v>0</v>
      </c>
      <c r="GS207" s="1" t="s">
        <v>0</v>
      </c>
      <c r="GT207" s="1" t="s">
        <v>0</v>
      </c>
      <c r="GU207" s="1" t="s">
        <v>0</v>
      </c>
      <c r="GV207" s="1" t="s">
        <v>0</v>
      </c>
      <c r="GW207" s="1" t="s">
        <v>0</v>
      </c>
      <c r="GX207" s="1" t="s">
        <v>0</v>
      </c>
      <c r="GY207" s="1" t="s">
        <v>0</v>
      </c>
      <c r="GZ207" s="1" t="s">
        <v>0</v>
      </c>
      <c r="HA207" s="1" t="s">
        <v>0</v>
      </c>
      <c r="HB207" s="1" t="s">
        <v>0</v>
      </c>
      <c r="HC207" s="1" t="s">
        <v>0</v>
      </c>
      <c r="HD207" s="1" t="s">
        <v>0</v>
      </c>
      <c r="HE207" s="1" t="s">
        <v>0</v>
      </c>
      <c r="HF207" s="1" t="s">
        <v>0</v>
      </c>
      <c r="HG207" s="1" t="s">
        <v>0</v>
      </c>
      <c r="HH207" s="1" t="s">
        <v>0</v>
      </c>
      <c r="HI207" s="1" t="s">
        <v>0</v>
      </c>
      <c r="HJ207" s="1" t="s">
        <v>0</v>
      </c>
      <c r="HK207" s="1" t="s">
        <v>0</v>
      </c>
      <c r="HL207" s="1" t="s">
        <v>0</v>
      </c>
      <c r="HM207" s="1" t="s">
        <v>0</v>
      </c>
      <c r="HN207" s="1" t="s">
        <v>0</v>
      </c>
      <c r="HO207" s="1" t="s">
        <v>0</v>
      </c>
      <c r="HP207" s="1" t="s">
        <v>0</v>
      </c>
      <c r="HQ207" s="1" t="s">
        <v>0</v>
      </c>
      <c r="HR207" s="1" t="s">
        <v>0</v>
      </c>
      <c r="HS207" s="1" t="s">
        <v>0</v>
      </c>
      <c r="HT207" s="1" t="s">
        <v>0</v>
      </c>
      <c r="HU207" s="1" t="s">
        <v>0</v>
      </c>
      <c r="HV207" s="1" t="s">
        <v>0</v>
      </c>
      <c r="HW207" s="1" t="s">
        <v>0</v>
      </c>
      <c r="HX207" s="1" t="s">
        <v>0</v>
      </c>
      <c r="HY207" s="1" t="s">
        <v>0</v>
      </c>
      <c r="HZ207" s="1" t="s">
        <v>0</v>
      </c>
      <c r="IA207" s="1" t="s">
        <v>0</v>
      </c>
      <c r="IB207" s="1" t="s">
        <v>0</v>
      </c>
      <c r="IC207" s="1" t="s">
        <v>0</v>
      </c>
      <c r="ID207" s="1" t="s">
        <v>0</v>
      </c>
      <c r="IE207" s="1" t="s">
        <v>0</v>
      </c>
      <c r="IF207" s="1" t="s">
        <v>0</v>
      </c>
      <c r="IG207" s="1" t="s">
        <v>0</v>
      </c>
      <c r="IH207" s="1" t="s">
        <v>0</v>
      </c>
      <c r="II207" s="1" t="s">
        <v>0</v>
      </c>
    </row>
    <row r="208" spans="1:243" x14ac:dyDescent="0.25">
      <c r="A208" s="1" t="s">
        <v>1841</v>
      </c>
      <c r="B208" s="4" t="s">
        <v>925</v>
      </c>
      <c r="C208" s="4" t="s">
        <v>926</v>
      </c>
      <c r="D208" s="1" t="s">
        <v>0</v>
      </c>
      <c r="E208" s="1" t="s">
        <v>0</v>
      </c>
      <c r="F208" s="1" t="s">
        <v>0</v>
      </c>
      <c r="G208" s="1" t="s">
        <v>0</v>
      </c>
      <c r="H208" s="1" t="s">
        <v>0</v>
      </c>
      <c r="I208" s="1" t="s">
        <v>0</v>
      </c>
      <c r="J208" s="1" t="s">
        <v>0</v>
      </c>
      <c r="K208" s="1" t="s">
        <v>0</v>
      </c>
      <c r="L208" s="1" t="s">
        <v>0</v>
      </c>
      <c r="M208" s="1" t="s">
        <v>0</v>
      </c>
      <c r="N208" s="1" t="s">
        <v>0</v>
      </c>
      <c r="O208" s="1" t="s">
        <v>0</v>
      </c>
      <c r="P208" s="1" t="s">
        <v>0</v>
      </c>
      <c r="Q208" s="1" t="s">
        <v>0</v>
      </c>
      <c r="R208" s="1" t="s">
        <v>0</v>
      </c>
      <c r="S208" s="1" t="s">
        <v>0</v>
      </c>
      <c r="T208" s="1" t="s">
        <v>0</v>
      </c>
      <c r="U208" s="1" t="s">
        <v>0</v>
      </c>
      <c r="V208" s="1" t="s">
        <v>0</v>
      </c>
      <c r="W208" s="1" t="s">
        <v>0</v>
      </c>
      <c r="X208" s="1" t="s">
        <v>0</v>
      </c>
      <c r="Y208" s="1" t="s">
        <v>0</v>
      </c>
      <c r="Z208" s="1" t="s">
        <v>0</v>
      </c>
      <c r="AA208" s="1" t="s">
        <v>0</v>
      </c>
      <c r="AB208" s="1" t="s">
        <v>0</v>
      </c>
      <c r="AC208" s="1" t="s">
        <v>0</v>
      </c>
      <c r="AD208" s="1" t="s">
        <v>0</v>
      </c>
      <c r="AE208" s="1" t="s">
        <v>0</v>
      </c>
      <c r="AF208" s="1" t="s">
        <v>0</v>
      </c>
      <c r="AG208" s="1" t="s">
        <v>0</v>
      </c>
      <c r="AH208" s="1" t="s">
        <v>0</v>
      </c>
      <c r="AI208" s="1" t="s">
        <v>0</v>
      </c>
      <c r="AJ208" s="1" t="s">
        <v>0</v>
      </c>
      <c r="AK208" s="1" t="s">
        <v>0</v>
      </c>
      <c r="AL208" s="1" t="s">
        <v>0</v>
      </c>
      <c r="AM208" s="1" t="s">
        <v>0</v>
      </c>
      <c r="AN208" s="1" t="s">
        <v>0</v>
      </c>
      <c r="AO208" s="1" t="s">
        <v>0</v>
      </c>
      <c r="AP208" s="1" t="s">
        <v>0</v>
      </c>
      <c r="AQ208" s="1" t="s">
        <v>0</v>
      </c>
      <c r="AR208" s="1" t="s">
        <v>0</v>
      </c>
      <c r="AS208" s="1" t="s">
        <v>0</v>
      </c>
      <c r="AT208" s="1" t="s">
        <v>0</v>
      </c>
      <c r="AU208" s="1" t="s">
        <v>0</v>
      </c>
      <c r="AV208" s="1" t="s">
        <v>0</v>
      </c>
      <c r="AW208" s="1" t="s">
        <v>0</v>
      </c>
      <c r="AX208" s="1" t="s">
        <v>0</v>
      </c>
      <c r="AY208" s="1" t="s">
        <v>0</v>
      </c>
      <c r="AZ208" s="1" t="s">
        <v>0</v>
      </c>
      <c r="BA208" s="1" t="s">
        <v>0</v>
      </c>
      <c r="BB208" s="1" t="s">
        <v>0</v>
      </c>
      <c r="BC208" s="1" t="s">
        <v>0</v>
      </c>
      <c r="BD208" s="1" t="s">
        <v>0</v>
      </c>
      <c r="BE208" s="1" t="s">
        <v>0</v>
      </c>
      <c r="BF208" s="1" t="s">
        <v>0</v>
      </c>
      <c r="BG208" s="1" t="s">
        <v>0</v>
      </c>
      <c r="BH208" s="1" t="s">
        <v>0</v>
      </c>
      <c r="BI208" s="1" t="s">
        <v>0</v>
      </c>
      <c r="BJ208" s="1" t="s">
        <v>0</v>
      </c>
      <c r="BK208" s="1" t="s">
        <v>0</v>
      </c>
      <c r="BL208" s="1" t="s">
        <v>0</v>
      </c>
      <c r="BM208" s="1" t="s">
        <v>0</v>
      </c>
      <c r="BN208" s="1" t="s">
        <v>0</v>
      </c>
      <c r="BO208" s="1" t="s">
        <v>0</v>
      </c>
      <c r="BP208" s="1" t="s">
        <v>0</v>
      </c>
      <c r="BQ208" s="1" t="s">
        <v>0</v>
      </c>
      <c r="BR208" s="1" t="s">
        <v>0</v>
      </c>
      <c r="BS208" s="1" t="s">
        <v>0</v>
      </c>
      <c r="BT208" s="1" t="s">
        <v>0</v>
      </c>
      <c r="BU208" s="1" t="s">
        <v>0</v>
      </c>
      <c r="BV208" s="1" t="s">
        <v>0</v>
      </c>
      <c r="BW208" s="1" t="s">
        <v>0</v>
      </c>
      <c r="BX208" s="1" t="s">
        <v>0</v>
      </c>
      <c r="BY208" s="1" t="s">
        <v>0</v>
      </c>
      <c r="BZ208" s="1" t="s">
        <v>0</v>
      </c>
      <c r="CA208" s="1" t="s">
        <v>0</v>
      </c>
      <c r="CB208" s="1" t="s">
        <v>0</v>
      </c>
      <c r="CC208" s="1" t="s">
        <v>0</v>
      </c>
      <c r="CD208" s="1" t="s">
        <v>0</v>
      </c>
      <c r="CE208" s="1" t="s">
        <v>0</v>
      </c>
      <c r="CF208" s="1" t="s">
        <v>0</v>
      </c>
      <c r="CG208" s="1" t="s">
        <v>0</v>
      </c>
      <c r="CH208" s="1" t="s">
        <v>0</v>
      </c>
      <c r="CI208" s="1" t="s">
        <v>0</v>
      </c>
      <c r="CJ208" s="1" t="s">
        <v>0</v>
      </c>
      <c r="CK208" s="1" t="s">
        <v>0</v>
      </c>
      <c r="CL208" s="1" t="s">
        <v>0</v>
      </c>
      <c r="CM208" s="1" t="s">
        <v>0</v>
      </c>
      <c r="CN208" s="1" t="s">
        <v>0</v>
      </c>
      <c r="CO208" s="1" t="s">
        <v>0</v>
      </c>
      <c r="CP208" s="1" t="s">
        <v>0</v>
      </c>
      <c r="CQ208" s="1" t="s">
        <v>0</v>
      </c>
      <c r="CR208" s="1" t="s">
        <v>0</v>
      </c>
      <c r="CS208" s="1" t="s">
        <v>0</v>
      </c>
      <c r="CT208" s="1" t="s">
        <v>0</v>
      </c>
      <c r="CU208" s="1" t="s">
        <v>0</v>
      </c>
      <c r="CV208" s="1" t="s">
        <v>0</v>
      </c>
      <c r="CW208" s="1" t="s">
        <v>0</v>
      </c>
      <c r="CX208" s="1" t="s">
        <v>0</v>
      </c>
      <c r="CY208" s="1" t="s">
        <v>0</v>
      </c>
      <c r="CZ208" s="1" t="s">
        <v>0</v>
      </c>
      <c r="DA208" s="1" t="s">
        <v>0</v>
      </c>
      <c r="DB208" s="1" t="s">
        <v>0</v>
      </c>
      <c r="DC208" s="1" t="s">
        <v>0</v>
      </c>
      <c r="DD208" s="1" t="s">
        <v>0</v>
      </c>
      <c r="DE208" s="1" t="s">
        <v>0</v>
      </c>
      <c r="DF208" s="1" t="s">
        <v>0</v>
      </c>
      <c r="DG208" s="1" t="s">
        <v>0</v>
      </c>
      <c r="DH208" s="1" t="s">
        <v>0</v>
      </c>
      <c r="DI208" s="1" t="s">
        <v>0</v>
      </c>
      <c r="DJ208" s="1" t="s">
        <v>0</v>
      </c>
      <c r="DK208" s="1" t="s">
        <v>0</v>
      </c>
      <c r="DL208" s="1" t="s">
        <v>0</v>
      </c>
      <c r="DM208" s="1" t="s">
        <v>0</v>
      </c>
      <c r="DN208" s="1" t="s">
        <v>0</v>
      </c>
      <c r="DO208" s="1" t="s">
        <v>0</v>
      </c>
      <c r="DP208" s="1" t="s">
        <v>0</v>
      </c>
      <c r="DQ208" s="1" t="s">
        <v>0</v>
      </c>
      <c r="DR208" s="1" t="s">
        <v>0</v>
      </c>
      <c r="DS208" s="1" t="s">
        <v>0</v>
      </c>
      <c r="DT208" s="1" t="s">
        <v>0</v>
      </c>
      <c r="DU208" s="1" t="s">
        <v>0</v>
      </c>
      <c r="DV208" s="1" t="s">
        <v>0</v>
      </c>
      <c r="DW208" s="1" t="s">
        <v>0</v>
      </c>
      <c r="DX208" s="1" t="s">
        <v>0</v>
      </c>
      <c r="DY208" s="1" t="s">
        <v>0</v>
      </c>
      <c r="DZ208" s="1" t="s">
        <v>0</v>
      </c>
      <c r="EA208" s="1" t="s">
        <v>0</v>
      </c>
      <c r="EB208" s="1" t="s">
        <v>0</v>
      </c>
      <c r="EC208" s="1" t="s">
        <v>0</v>
      </c>
      <c r="ED208" s="1" t="s">
        <v>0</v>
      </c>
      <c r="EE208" s="1" t="s">
        <v>0</v>
      </c>
      <c r="EF208" s="1" t="s">
        <v>0</v>
      </c>
      <c r="EG208" s="1" t="s">
        <v>0</v>
      </c>
      <c r="EH208" s="1" t="s">
        <v>0</v>
      </c>
      <c r="EI208" s="1" t="s">
        <v>0</v>
      </c>
      <c r="EJ208" s="1" t="s">
        <v>0</v>
      </c>
      <c r="EK208" s="1" t="s">
        <v>0</v>
      </c>
      <c r="EL208" s="1" t="s">
        <v>0</v>
      </c>
      <c r="EM208" s="1" t="s">
        <v>0</v>
      </c>
      <c r="EN208" s="1" t="s">
        <v>0</v>
      </c>
      <c r="EO208" s="1" t="s">
        <v>0</v>
      </c>
      <c r="EP208" s="1" t="s">
        <v>0</v>
      </c>
      <c r="EQ208" s="1" t="s">
        <v>0</v>
      </c>
      <c r="ER208" s="1" t="s">
        <v>0</v>
      </c>
      <c r="ES208" s="1" t="s">
        <v>0</v>
      </c>
      <c r="ET208" s="1" t="s">
        <v>0</v>
      </c>
      <c r="EU208" s="1" t="s">
        <v>0</v>
      </c>
      <c r="EV208" s="1" t="s">
        <v>0</v>
      </c>
      <c r="EW208" s="1" t="s">
        <v>0</v>
      </c>
      <c r="EX208" s="1" t="s">
        <v>0</v>
      </c>
      <c r="EY208" s="1" t="s">
        <v>0</v>
      </c>
      <c r="EZ208" s="1" t="s">
        <v>0</v>
      </c>
      <c r="FA208" s="1" t="s">
        <v>0</v>
      </c>
      <c r="FB208" s="1" t="s">
        <v>0</v>
      </c>
      <c r="FC208" s="1" t="s">
        <v>0</v>
      </c>
      <c r="FD208" s="1" t="s">
        <v>0</v>
      </c>
      <c r="FE208" s="1" t="s">
        <v>0</v>
      </c>
      <c r="FF208" s="1" t="s">
        <v>0</v>
      </c>
      <c r="FG208" s="1" t="s">
        <v>0</v>
      </c>
      <c r="FH208" s="1" t="s">
        <v>0</v>
      </c>
      <c r="FI208" s="1" t="s">
        <v>0</v>
      </c>
      <c r="FJ208" s="1" t="s">
        <v>0</v>
      </c>
      <c r="FK208" s="1" t="s">
        <v>0</v>
      </c>
      <c r="FL208" s="1" t="s">
        <v>0</v>
      </c>
      <c r="FM208" s="1" t="s">
        <v>0</v>
      </c>
      <c r="FN208" s="1" t="s">
        <v>0</v>
      </c>
      <c r="FO208" s="1" t="s">
        <v>0</v>
      </c>
      <c r="FP208" s="1" t="s">
        <v>0</v>
      </c>
      <c r="FQ208" s="1" t="s">
        <v>0</v>
      </c>
      <c r="FR208" s="1" t="s">
        <v>0</v>
      </c>
      <c r="FS208" s="1" t="s">
        <v>0</v>
      </c>
      <c r="FT208" s="1" t="s">
        <v>0</v>
      </c>
      <c r="FU208" s="1" t="s">
        <v>0</v>
      </c>
      <c r="FV208" s="1" t="s">
        <v>0</v>
      </c>
      <c r="FW208" s="1" t="s">
        <v>0</v>
      </c>
      <c r="FX208" s="1" t="s">
        <v>0</v>
      </c>
      <c r="FY208" s="1" t="s">
        <v>0</v>
      </c>
      <c r="FZ208" s="1" t="s">
        <v>0</v>
      </c>
      <c r="GA208" s="1" t="s">
        <v>0</v>
      </c>
      <c r="GB208" s="1" t="s">
        <v>0</v>
      </c>
      <c r="GC208" s="1" t="s">
        <v>0</v>
      </c>
      <c r="GD208" s="1" t="s">
        <v>0</v>
      </c>
      <c r="GE208" s="1" t="s">
        <v>0</v>
      </c>
      <c r="GF208" s="1" t="s">
        <v>0</v>
      </c>
      <c r="GG208" s="1" t="s">
        <v>0</v>
      </c>
      <c r="GH208" s="1" t="s">
        <v>0</v>
      </c>
      <c r="GI208" s="1" t="s">
        <v>0</v>
      </c>
      <c r="GJ208" s="1" t="s">
        <v>0</v>
      </c>
      <c r="GK208" s="1" t="s">
        <v>0</v>
      </c>
      <c r="GL208" s="1" t="s">
        <v>0</v>
      </c>
      <c r="GM208" s="1" t="s">
        <v>0</v>
      </c>
      <c r="GN208" s="1" t="s">
        <v>0</v>
      </c>
      <c r="GO208" s="1" t="s">
        <v>0</v>
      </c>
      <c r="GP208" s="1" t="s">
        <v>0</v>
      </c>
      <c r="GQ208" s="1" t="s">
        <v>0</v>
      </c>
      <c r="GR208" s="1" t="s">
        <v>0</v>
      </c>
      <c r="GS208" s="1" t="s">
        <v>0</v>
      </c>
      <c r="GT208" s="1" t="s">
        <v>0</v>
      </c>
      <c r="GU208" s="1" t="s">
        <v>0</v>
      </c>
      <c r="GV208" s="1" t="s">
        <v>0</v>
      </c>
      <c r="GW208" s="1" t="s">
        <v>0</v>
      </c>
      <c r="GX208" s="1" t="s">
        <v>0</v>
      </c>
      <c r="GY208" s="1" t="s">
        <v>0</v>
      </c>
      <c r="GZ208" s="1" t="s">
        <v>0</v>
      </c>
      <c r="HA208" s="1" t="s">
        <v>0</v>
      </c>
      <c r="HB208" s="1" t="s">
        <v>0</v>
      </c>
      <c r="HC208" s="1" t="s">
        <v>0</v>
      </c>
      <c r="HD208" s="1" t="s">
        <v>0</v>
      </c>
      <c r="HE208" s="1" t="s">
        <v>0</v>
      </c>
      <c r="HF208" s="1" t="s">
        <v>0</v>
      </c>
      <c r="HG208" s="1" t="s">
        <v>0</v>
      </c>
      <c r="HH208" s="1" t="s">
        <v>0</v>
      </c>
      <c r="HI208" s="1" t="s">
        <v>0</v>
      </c>
      <c r="HJ208" s="1" t="s">
        <v>0</v>
      </c>
      <c r="HK208" s="1" t="s">
        <v>0</v>
      </c>
      <c r="HL208" s="1" t="s">
        <v>0</v>
      </c>
      <c r="HM208" s="1" t="s">
        <v>0</v>
      </c>
      <c r="HN208" s="1" t="s">
        <v>0</v>
      </c>
      <c r="HO208" s="1" t="s">
        <v>0</v>
      </c>
      <c r="HP208" s="1" t="s">
        <v>0</v>
      </c>
      <c r="HQ208" s="1" t="s">
        <v>0</v>
      </c>
      <c r="HR208" s="1" t="s">
        <v>0</v>
      </c>
      <c r="HS208" s="1" t="s">
        <v>0</v>
      </c>
      <c r="HT208" s="1" t="s">
        <v>0</v>
      </c>
      <c r="HU208" s="1" t="s">
        <v>0</v>
      </c>
      <c r="HV208" s="1" t="s">
        <v>0</v>
      </c>
      <c r="HW208" s="1" t="s">
        <v>0</v>
      </c>
      <c r="HX208" s="1" t="s">
        <v>0</v>
      </c>
      <c r="HY208" s="1" t="s">
        <v>0</v>
      </c>
      <c r="HZ208" s="1" t="s">
        <v>0</v>
      </c>
      <c r="IA208" s="1" t="s">
        <v>0</v>
      </c>
      <c r="IB208" s="1" t="s">
        <v>0</v>
      </c>
      <c r="IC208" s="1" t="s">
        <v>0</v>
      </c>
      <c r="ID208" s="1" t="s">
        <v>0</v>
      </c>
      <c r="IE208" s="1" t="s">
        <v>0</v>
      </c>
      <c r="IF208" s="1" t="s">
        <v>0</v>
      </c>
      <c r="IG208" s="1" t="s">
        <v>0</v>
      </c>
      <c r="IH208" s="1" t="s">
        <v>0</v>
      </c>
      <c r="II208" s="1" t="s">
        <v>0</v>
      </c>
    </row>
    <row r="209" spans="1:243" x14ac:dyDescent="0.25">
      <c r="A209" s="1" t="s">
        <v>1842</v>
      </c>
      <c r="B209" s="4" t="s">
        <v>930</v>
      </c>
      <c r="C209" s="4" t="s">
        <v>931</v>
      </c>
      <c r="D209" s="1">
        <v>835427.619275284</v>
      </c>
      <c r="E209" s="1">
        <v>692901.91909891902</v>
      </c>
      <c r="F209" s="1">
        <v>770190.01742493501</v>
      </c>
      <c r="G209" s="1">
        <v>541400.09875096695</v>
      </c>
      <c r="H209" s="1">
        <v>505859.07494771102</v>
      </c>
      <c r="I209" s="1">
        <v>839266.91081018501</v>
      </c>
      <c r="J209" s="1">
        <v>719320.99850540899</v>
      </c>
      <c r="K209" s="1">
        <v>732821.71257719304</v>
      </c>
      <c r="L209" s="1">
        <v>743309.26324389805</v>
      </c>
      <c r="M209" s="1">
        <v>947137.34895286395</v>
      </c>
      <c r="N209" s="1">
        <v>653274.88753510499</v>
      </c>
      <c r="O209" s="1">
        <v>641790.99376598501</v>
      </c>
      <c r="P209" s="1">
        <v>624938.25921426003</v>
      </c>
      <c r="Q209" s="1">
        <v>836899.60784620605</v>
      </c>
      <c r="R209" s="1">
        <v>702130.36394894205</v>
      </c>
      <c r="S209" s="1">
        <v>792597.84896592796</v>
      </c>
      <c r="T209" s="1">
        <v>593720.53242026502</v>
      </c>
      <c r="U209" s="1">
        <v>779147.83844138402</v>
      </c>
      <c r="V209" s="1">
        <v>777455.32491621794</v>
      </c>
      <c r="W209" s="1">
        <v>821745.75155189703</v>
      </c>
      <c r="X209" s="1">
        <v>681797.62565470603</v>
      </c>
      <c r="Y209" s="1">
        <v>540532.33179448405</v>
      </c>
      <c r="Z209" s="1">
        <v>619503.01944790105</v>
      </c>
      <c r="AA209" s="1">
        <v>532659.15148355498</v>
      </c>
      <c r="AB209" s="1">
        <v>696724.21609044797</v>
      </c>
      <c r="AC209" s="1">
        <v>671712.66369137703</v>
      </c>
      <c r="AD209" s="1">
        <v>564304.14713591803</v>
      </c>
      <c r="AE209" s="1">
        <v>838228.75449268101</v>
      </c>
      <c r="AF209" s="1">
        <v>709366.29547067499</v>
      </c>
      <c r="AG209" s="1">
        <v>747169.09409003402</v>
      </c>
      <c r="AH209" s="1">
        <v>664110.308233405</v>
      </c>
      <c r="AI209" s="1">
        <v>706754.09261841595</v>
      </c>
      <c r="AJ209" s="1">
        <v>713344.44073609996</v>
      </c>
      <c r="AK209" s="1">
        <v>812743.66473014199</v>
      </c>
      <c r="AL209" s="1">
        <v>582627.99168956501</v>
      </c>
      <c r="AM209" s="1">
        <v>981783.71328509599</v>
      </c>
      <c r="AN209" s="1">
        <v>734366.32384376402</v>
      </c>
      <c r="AO209" s="1">
        <v>872750.28839771997</v>
      </c>
      <c r="AP209" s="1">
        <v>662304.59935962595</v>
      </c>
      <c r="AQ209" s="1">
        <v>620101.39418846101</v>
      </c>
      <c r="AR209" s="1">
        <v>698197.80532471498</v>
      </c>
      <c r="AS209" s="1">
        <v>648186.25143536297</v>
      </c>
      <c r="AT209" s="1">
        <v>1072614.9263977399</v>
      </c>
      <c r="AU209" s="1">
        <v>1036738.80398581</v>
      </c>
      <c r="AV209" s="1">
        <v>920355.30321773596</v>
      </c>
      <c r="AW209" s="1">
        <v>864088.22853448405</v>
      </c>
      <c r="AX209" s="1">
        <v>677282.27540388401</v>
      </c>
      <c r="AY209" s="1">
        <v>630885.90989507199</v>
      </c>
      <c r="AZ209" s="1">
        <v>732332.43478762801</v>
      </c>
      <c r="BA209" s="1">
        <v>763108.43314493599</v>
      </c>
      <c r="BB209" s="1">
        <v>757498.57697176095</v>
      </c>
      <c r="BC209" s="1">
        <v>873633.14043550298</v>
      </c>
      <c r="BD209" s="1">
        <v>729709.65618806297</v>
      </c>
      <c r="BE209" s="1">
        <v>742427.10531257605</v>
      </c>
      <c r="BF209" s="1">
        <v>909410.49718397297</v>
      </c>
      <c r="BG209" s="1">
        <v>884295.24889923597</v>
      </c>
      <c r="BH209" s="1">
        <v>850510.66084479797</v>
      </c>
      <c r="BI209" s="1">
        <v>839375.65791557496</v>
      </c>
      <c r="BJ209" s="1">
        <v>1006587.3369241999</v>
      </c>
      <c r="BK209" s="1">
        <v>671705.25667513895</v>
      </c>
      <c r="BL209" s="1">
        <v>832781.93811771297</v>
      </c>
      <c r="BM209" s="1">
        <v>620915.25133204099</v>
      </c>
      <c r="BN209" s="1">
        <v>627533.477125654</v>
      </c>
      <c r="BO209" s="1">
        <v>703836.770167246</v>
      </c>
      <c r="BP209" s="1">
        <v>1044092.32681848</v>
      </c>
      <c r="BQ209" s="1">
        <v>703552.466714871</v>
      </c>
      <c r="BR209" s="1">
        <v>710891.74201267702</v>
      </c>
      <c r="BS209" s="1">
        <v>756860.13839529105</v>
      </c>
      <c r="BT209" s="1">
        <v>709290.67294901598</v>
      </c>
      <c r="BU209" s="1">
        <v>737093.65794532397</v>
      </c>
      <c r="BV209" s="1">
        <v>684864.59366632905</v>
      </c>
      <c r="BW209" s="1">
        <v>1116100.23854375</v>
      </c>
      <c r="BX209" s="1">
        <v>653781.27462604002</v>
      </c>
      <c r="BY209" s="1">
        <v>678585.04874204204</v>
      </c>
      <c r="BZ209" s="1">
        <v>829355.45173063595</v>
      </c>
      <c r="CA209" s="1">
        <v>756853.03757215606</v>
      </c>
      <c r="CB209" s="1">
        <v>598742.09512834903</v>
      </c>
      <c r="CC209" s="1">
        <v>954730.328206548</v>
      </c>
      <c r="CD209" s="1">
        <v>1368170.1197059101</v>
      </c>
      <c r="CE209" s="1">
        <v>626511.41737498296</v>
      </c>
      <c r="CF209" s="1">
        <v>605213.86030176305</v>
      </c>
      <c r="CG209" s="1">
        <v>579423.15102077101</v>
      </c>
      <c r="CH209" s="1">
        <v>856926.65101925901</v>
      </c>
      <c r="CI209" s="1">
        <v>544375.14830596698</v>
      </c>
      <c r="CJ209" s="1">
        <v>864076.87008259899</v>
      </c>
      <c r="CK209" s="1">
        <v>612119.74621646805</v>
      </c>
      <c r="CL209" s="1">
        <v>758969.883433362</v>
      </c>
      <c r="CM209" s="1">
        <v>805601.105473364</v>
      </c>
      <c r="CN209" s="1">
        <v>730332.07231112896</v>
      </c>
      <c r="CO209" s="1">
        <v>1010274.0811189</v>
      </c>
      <c r="CP209" s="1">
        <v>635760.82540139405</v>
      </c>
      <c r="CQ209" s="1">
        <v>763926.22384309897</v>
      </c>
      <c r="CR209" s="1">
        <v>649888.93352974299</v>
      </c>
      <c r="CS209" s="1">
        <v>604151.94850210997</v>
      </c>
      <c r="CT209" s="1">
        <v>837536.93932409596</v>
      </c>
      <c r="CU209" s="1">
        <v>749588.33165695996</v>
      </c>
      <c r="CV209" s="1">
        <v>821581.40520066104</v>
      </c>
      <c r="CW209" s="1">
        <v>660003.88577059703</v>
      </c>
      <c r="CX209" s="1">
        <v>711912.86670125497</v>
      </c>
      <c r="CY209" s="1">
        <v>883212.37618567003</v>
      </c>
      <c r="CZ209" s="1">
        <v>809783.12059187703</v>
      </c>
      <c r="DA209" s="1">
        <v>608113.30275198503</v>
      </c>
      <c r="DB209" s="1">
        <v>789669.069349578</v>
      </c>
      <c r="DC209" s="1">
        <v>620651.74664757703</v>
      </c>
      <c r="DD209" s="1">
        <v>646971.93190350104</v>
      </c>
      <c r="DE209" s="1">
        <v>607338.71988947398</v>
      </c>
      <c r="DF209" s="1">
        <v>729869.18209431495</v>
      </c>
      <c r="DG209" s="1">
        <v>666259.87802281498</v>
      </c>
      <c r="DH209" s="1">
        <v>1149199.3579709299</v>
      </c>
      <c r="DI209" s="1">
        <v>748013.56564317597</v>
      </c>
      <c r="DJ209" s="1">
        <v>726087.31955773302</v>
      </c>
      <c r="DK209" s="1">
        <v>615068.75853678398</v>
      </c>
      <c r="DL209" s="1">
        <v>761377.39916677203</v>
      </c>
      <c r="DM209" s="1">
        <v>943670.62460925104</v>
      </c>
      <c r="DN209" s="1">
        <v>823323.87805717101</v>
      </c>
      <c r="DO209" s="1">
        <v>799769.22205837897</v>
      </c>
      <c r="DP209" s="1">
        <v>790657.04351893801</v>
      </c>
      <c r="DQ209" s="1">
        <v>764024.11155971803</v>
      </c>
      <c r="DR209" s="1">
        <v>763605.69421173702</v>
      </c>
      <c r="DS209" s="1">
        <v>652437.23992482701</v>
      </c>
      <c r="DT209" s="1">
        <v>798416.07137504895</v>
      </c>
      <c r="DU209" s="1">
        <v>679205.10664033098</v>
      </c>
      <c r="DV209" s="1">
        <v>1088937.70022874</v>
      </c>
      <c r="DW209" s="1">
        <v>874126.93332541897</v>
      </c>
      <c r="DX209" s="1">
        <v>902954.09280509804</v>
      </c>
      <c r="DY209" s="1">
        <v>862994.17868081701</v>
      </c>
      <c r="DZ209" s="1">
        <v>684123.81229067105</v>
      </c>
      <c r="EA209" s="1">
        <v>579768.67592187296</v>
      </c>
      <c r="EB209" s="1">
        <v>715755.33038696705</v>
      </c>
      <c r="EC209" s="1">
        <v>698710.58113406703</v>
      </c>
      <c r="ED209" s="1">
        <v>762342.44114918204</v>
      </c>
      <c r="EE209" s="1">
        <v>699232.82275309495</v>
      </c>
      <c r="EF209" s="1">
        <v>670464.61803801905</v>
      </c>
      <c r="EG209" s="1">
        <v>636045.70683079003</v>
      </c>
      <c r="EH209" s="1">
        <v>897593.69164159801</v>
      </c>
      <c r="EI209" s="1">
        <v>941643.69266090496</v>
      </c>
      <c r="EJ209" s="1">
        <v>797545.19183874095</v>
      </c>
      <c r="EK209" s="1">
        <v>989020.944448433</v>
      </c>
      <c r="EL209" s="1">
        <v>712678.18669616606</v>
      </c>
      <c r="EM209" s="1">
        <v>707042.56157546397</v>
      </c>
      <c r="EN209" s="1">
        <v>653442.49303546699</v>
      </c>
      <c r="EO209" s="1">
        <v>770035.887731525</v>
      </c>
      <c r="EP209" s="1">
        <v>797028.93719028099</v>
      </c>
      <c r="EQ209" s="1">
        <v>832629.67109004804</v>
      </c>
      <c r="ER209" s="1">
        <v>653372.345032015</v>
      </c>
      <c r="ES209" s="1">
        <v>675292.94023431104</v>
      </c>
      <c r="ET209" s="1">
        <v>735719.83716171305</v>
      </c>
      <c r="EU209" s="1">
        <v>620781.50904015603</v>
      </c>
      <c r="EV209" s="1">
        <v>769946.35783722904</v>
      </c>
      <c r="EW209" s="1">
        <v>683704.81730312796</v>
      </c>
      <c r="EX209" s="1">
        <v>1045378.9061916301</v>
      </c>
      <c r="EY209" s="1">
        <v>1475325.1175249</v>
      </c>
      <c r="EZ209" s="1">
        <v>775564.02204682305</v>
      </c>
      <c r="FA209" s="1">
        <v>723625.45163575897</v>
      </c>
      <c r="FB209" s="1">
        <v>562124.55725954205</v>
      </c>
      <c r="FC209" s="1">
        <v>811357.97367169696</v>
      </c>
      <c r="FD209" s="1">
        <v>583142.21076298901</v>
      </c>
      <c r="FE209" s="1">
        <v>628904.94975529902</v>
      </c>
      <c r="FF209" s="1">
        <v>639991.904866923</v>
      </c>
      <c r="FG209" s="1">
        <v>831878.33453360596</v>
      </c>
      <c r="FH209" s="1">
        <v>764639.42418544798</v>
      </c>
      <c r="FI209" s="1">
        <v>755108.07587936497</v>
      </c>
      <c r="FJ209" s="1">
        <v>698138.06577893102</v>
      </c>
      <c r="FK209" s="1">
        <v>775463.38881932897</v>
      </c>
      <c r="FL209" s="1">
        <v>777673.24128139101</v>
      </c>
      <c r="FM209" s="1">
        <v>950141.98256012797</v>
      </c>
      <c r="FN209" s="1">
        <v>533777.951508214</v>
      </c>
      <c r="FO209" s="1">
        <v>822381.50832427898</v>
      </c>
      <c r="FP209" s="1">
        <v>895995.00474747596</v>
      </c>
      <c r="FQ209" s="1">
        <v>771125.16328838305</v>
      </c>
      <c r="FR209" s="1">
        <v>789785.07909625897</v>
      </c>
      <c r="FS209" s="1">
        <v>755356.15406790399</v>
      </c>
      <c r="FT209" s="1">
        <v>689503.67708298296</v>
      </c>
      <c r="FU209" s="1">
        <v>655344.21092064003</v>
      </c>
      <c r="FV209" s="1">
        <v>612596.52084068197</v>
      </c>
      <c r="FW209" s="1">
        <v>938575.65203273902</v>
      </c>
      <c r="FX209" s="1">
        <v>793804.71993172902</v>
      </c>
      <c r="FY209" s="1">
        <v>759595.87288677902</v>
      </c>
      <c r="FZ209" s="1">
        <v>485255.55245070503</v>
      </c>
      <c r="GA209" s="1">
        <v>796795.760697747</v>
      </c>
      <c r="GB209" s="1">
        <v>749971.07575580897</v>
      </c>
      <c r="GC209" s="1">
        <v>943272.84492173698</v>
      </c>
      <c r="GD209" s="1">
        <v>734089.66315323499</v>
      </c>
      <c r="GE209" s="1">
        <v>627178.346712998</v>
      </c>
      <c r="GF209" s="1">
        <v>796424.31772517099</v>
      </c>
      <c r="GG209" s="1">
        <v>667908.69035679998</v>
      </c>
      <c r="GH209" s="1">
        <v>1185498.2138174199</v>
      </c>
      <c r="GI209" s="1">
        <v>755768.70934364002</v>
      </c>
      <c r="GJ209" s="1">
        <v>1039034.16046085</v>
      </c>
      <c r="GK209" s="1">
        <v>660822.28265228204</v>
      </c>
      <c r="GL209" s="1">
        <v>680464.87604050001</v>
      </c>
      <c r="GM209" s="1">
        <v>843104.507100738</v>
      </c>
      <c r="GN209" s="1">
        <v>744276.12906397297</v>
      </c>
      <c r="GO209" s="1">
        <v>835446.17408857006</v>
      </c>
      <c r="GP209" s="1">
        <v>686929.06438702496</v>
      </c>
      <c r="GQ209" s="1">
        <v>574978.50510936906</v>
      </c>
      <c r="GR209" s="1">
        <v>784619.29078494199</v>
      </c>
      <c r="GS209" s="1">
        <v>774621.17514611804</v>
      </c>
      <c r="GT209" s="1">
        <v>857266.50985906401</v>
      </c>
      <c r="GU209" s="1">
        <v>677195.77810112003</v>
      </c>
      <c r="GV209" s="1">
        <v>805844.15488552803</v>
      </c>
      <c r="GW209" s="1">
        <v>637061.54306313803</v>
      </c>
      <c r="GX209" s="1">
        <v>1160356.00959222</v>
      </c>
      <c r="GY209" s="1">
        <v>840614.10379644705</v>
      </c>
      <c r="GZ209" s="1">
        <v>719212.93277686101</v>
      </c>
      <c r="HA209" s="1">
        <v>713555.38309350202</v>
      </c>
      <c r="HB209" s="1">
        <v>660301.41387937695</v>
      </c>
      <c r="HC209" s="1">
        <v>850966.93453202501</v>
      </c>
      <c r="HD209" s="1">
        <v>675018.91996263096</v>
      </c>
      <c r="HE209" s="1">
        <v>869156.35008369503</v>
      </c>
      <c r="HF209" s="1">
        <v>800035.92865090305</v>
      </c>
      <c r="HG209" s="1">
        <v>767858.57245162898</v>
      </c>
      <c r="HH209" s="1">
        <v>888790.23301589699</v>
      </c>
      <c r="HI209" s="1">
        <v>641114.00309165404</v>
      </c>
      <c r="HJ209" s="1">
        <v>848274.987336864</v>
      </c>
      <c r="HK209" s="1">
        <v>800466.02847895201</v>
      </c>
      <c r="HL209" s="1">
        <v>876769.21689154301</v>
      </c>
      <c r="HM209" s="1">
        <v>976196.17603870295</v>
      </c>
      <c r="HN209" s="1">
        <v>711822.56339842104</v>
      </c>
      <c r="HO209" s="1">
        <v>847129.08090218098</v>
      </c>
      <c r="HP209" s="1">
        <v>1011407.13459366</v>
      </c>
      <c r="HQ209" s="1">
        <v>798446.47297605395</v>
      </c>
      <c r="HR209" s="1">
        <v>691751.807011244</v>
      </c>
      <c r="HS209" s="1">
        <v>712051.85026458499</v>
      </c>
      <c r="HT209" s="1">
        <v>706972.07395328896</v>
      </c>
      <c r="HU209" s="1">
        <v>872526.83615008905</v>
      </c>
      <c r="HV209" s="1">
        <v>652361.03037960595</v>
      </c>
      <c r="HW209" s="1">
        <v>589797.28899121704</v>
      </c>
      <c r="HX209" s="1">
        <v>692230.47637654701</v>
      </c>
      <c r="HY209" s="1">
        <v>759715.47377404501</v>
      </c>
      <c r="HZ209" s="1">
        <v>748632.34146199899</v>
      </c>
      <c r="IA209" s="1">
        <v>923506.75474063097</v>
      </c>
      <c r="IB209" s="1">
        <v>661376.31639965496</v>
      </c>
      <c r="IC209" s="1">
        <v>504341.84182241699</v>
      </c>
      <c r="ID209" s="1">
        <v>624331.05753694905</v>
      </c>
      <c r="IE209" s="1">
        <v>559181.86288147501</v>
      </c>
      <c r="IF209" s="1">
        <v>509515.36587647698</v>
      </c>
      <c r="IG209" s="1">
        <v>675286.39347678004</v>
      </c>
      <c r="IH209" s="1">
        <v>530504.17964585696</v>
      </c>
      <c r="II209" s="1">
        <v>589007.79757782095</v>
      </c>
    </row>
    <row r="210" spans="1:243" x14ac:dyDescent="0.25">
      <c r="A210" s="1" t="s">
        <v>1843</v>
      </c>
      <c r="B210" s="4" t="s">
        <v>935</v>
      </c>
      <c r="C210" s="4" t="s">
        <v>936</v>
      </c>
      <c r="D210" s="1" t="s">
        <v>0</v>
      </c>
      <c r="E210" s="1" t="s">
        <v>0</v>
      </c>
      <c r="F210" s="1" t="s">
        <v>0</v>
      </c>
      <c r="G210" s="1" t="s">
        <v>0</v>
      </c>
      <c r="H210" s="1" t="s">
        <v>0</v>
      </c>
      <c r="I210" s="1" t="s">
        <v>0</v>
      </c>
      <c r="J210" s="1" t="s">
        <v>0</v>
      </c>
      <c r="K210" s="1" t="s">
        <v>0</v>
      </c>
      <c r="L210" s="1" t="s">
        <v>0</v>
      </c>
      <c r="M210" s="1" t="s">
        <v>0</v>
      </c>
      <c r="N210" s="1" t="s">
        <v>0</v>
      </c>
      <c r="O210" s="1" t="s">
        <v>0</v>
      </c>
      <c r="P210" s="1" t="s">
        <v>0</v>
      </c>
      <c r="Q210" s="1" t="s">
        <v>0</v>
      </c>
      <c r="R210" s="1" t="s">
        <v>0</v>
      </c>
      <c r="S210" s="1" t="s">
        <v>0</v>
      </c>
      <c r="T210" s="1" t="s">
        <v>0</v>
      </c>
      <c r="U210" s="1" t="s">
        <v>0</v>
      </c>
      <c r="V210" s="1" t="s">
        <v>0</v>
      </c>
      <c r="W210" s="1" t="s">
        <v>0</v>
      </c>
      <c r="X210" s="1" t="s">
        <v>0</v>
      </c>
      <c r="Y210" s="1" t="s">
        <v>0</v>
      </c>
      <c r="Z210" s="1" t="s">
        <v>0</v>
      </c>
      <c r="AA210" s="1" t="s">
        <v>0</v>
      </c>
      <c r="AB210" s="1" t="s">
        <v>0</v>
      </c>
      <c r="AC210" s="1" t="s">
        <v>0</v>
      </c>
      <c r="AD210" s="1" t="s">
        <v>0</v>
      </c>
      <c r="AE210" s="1" t="s">
        <v>0</v>
      </c>
      <c r="AF210" s="1" t="s">
        <v>0</v>
      </c>
      <c r="AG210" s="1" t="s">
        <v>0</v>
      </c>
      <c r="AH210" s="1" t="s">
        <v>0</v>
      </c>
      <c r="AI210" s="1" t="s">
        <v>0</v>
      </c>
      <c r="AJ210" s="1" t="s">
        <v>0</v>
      </c>
      <c r="AK210" s="1" t="s">
        <v>0</v>
      </c>
      <c r="AL210" s="1" t="s">
        <v>0</v>
      </c>
      <c r="AM210" s="1" t="s">
        <v>0</v>
      </c>
      <c r="AN210" s="1" t="s">
        <v>0</v>
      </c>
      <c r="AO210" s="1" t="s">
        <v>0</v>
      </c>
      <c r="AP210" s="1" t="s">
        <v>0</v>
      </c>
      <c r="AQ210" s="1" t="s">
        <v>0</v>
      </c>
      <c r="AR210" s="1" t="s">
        <v>0</v>
      </c>
      <c r="AS210" s="1" t="s">
        <v>0</v>
      </c>
      <c r="AT210" s="1" t="s">
        <v>0</v>
      </c>
      <c r="AU210" s="1" t="s">
        <v>0</v>
      </c>
      <c r="AV210" s="1" t="s">
        <v>0</v>
      </c>
      <c r="AW210" s="1" t="s">
        <v>0</v>
      </c>
      <c r="AX210" s="1" t="s">
        <v>0</v>
      </c>
      <c r="AY210" s="1" t="s">
        <v>0</v>
      </c>
      <c r="AZ210" s="1" t="s">
        <v>0</v>
      </c>
      <c r="BA210" s="1" t="s">
        <v>0</v>
      </c>
      <c r="BB210" s="1" t="s">
        <v>0</v>
      </c>
      <c r="BC210" s="1" t="s">
        <v>0</v>
      </c>
      <c r="BD210" s="1" t="s">
        <v>0</v>
      </c>
      <c r="BE210" s="1" t="s">
        <v>0</v>
      </c>
      <c r="BF210" s="1" t="s">
        <v>0</v>
      </c>
      <c r="BG210" s="1" t="s">
        <v>0</v>
      </c>
      <c r="BH210" s="1" t="s">
        <v>0</v>
      </c>
      <c r="BI210" s="1" t="s">
        <v>0</v>
      </c>
      <c r="BJ210" s="1" t="s">
        <v>0</v>
      </c>
      <c r="BK210" s="1" t="s">
        <v>0</v>
      </c>
      <c r="BL210" s="1" t="s">
        <v>0</v>
      </c>
      <c r="BM210" s="1" t="s">
        <v>0</v>
      </c>
      <c r="BN210" s="1" t="s">
        <v>0</v>
      </c>
      <c r="BO210" s="1" t="s">
        <v>0</v>
      </c>
      <c r="BP210" s="1" t="s">
        <v>0</v>
      </c>
      <c r="BQ210" s="1" t="s">
        <v>0</v>
      </c>
      <c r="BR210" s="1" t="s">
        <v>0</v>
      </c>
      <c r="BS210" s="1" t="s">
        <v>0</v>
      </c>
      <c r="BT210" s="1" t="s">
        <v>0</v>
      </c>
      <c r="BU210" s="1" t="s">
        <v>0</v>
      </c>
      <c r="BV210" s="1" t="s">
        <v>0</v>
      </c>
      <c r="BW210" s="1" t="s">
        <v>0</v>
      </c>
      <c r="BX210" s="1" t="s">
        <v>0</v>
      </c>
      <c r="BY210" s="1" t="s">
        <v>0</v>
      </c>
      <c r="BZ210" s="1" t="s">
        <v>0</v>
      </c>
      <c r="CA210" s="1" t="s">
        <v>0</v>
      </c>
      <c r="CB210" s="1" t="s">
        <v>0</v>
      </c>
      <c r="CC210" s="1" t="s">
        <v>0</v>
      </c>
      <c r="CD210" s="1" t="s">
        <v>0</v>
      </c>
      <c r="CE210" s="1" t="s">
        <v>0</v>
      </c>
      <c r="CF210" s="1" t="s">
        <v>0</v>
      </c>
      <c r="CG210" s="1" t="s">
        <v>0</v>
      </c>
      <c r="CH210" s="1" t="s">
        <v>0</v>
      </c>
      <c r="CI210" s="1" t="s">
        <v>0</v>
      </c>
      <c r="CJ210" s="1" t="s">
        <v>0</v>
      </c>
      <c r="CK210" s="1" t="s">
        <v>0</v>
      </c>
      <c r="CL210" s="1" t="s">
        <v>0</v>
      </c>
      <c r="CM210" s="1" t="s">
        <v>0</v>
      </c>
      <c r="CN210" s="1" t="s">
        <v>0</v>
      </c>
      <c r="CO210" s="1" t="s">
        <v>0</v>
      </c>
      <c r="CP210" s="1" t="s">
        <v>0</v>
      </c>
      <c r="CQ210" s="1" t="s">
        <v>0</v>
      </c>
      <c r="CR210" s="1" t="s">
        <v>0</v>
      </c>
      <c r="CS210" s="1" t="s">
        <v>0</v>
      </c>
      <c r="CT210" s="1" t="s">
        <v>0</v>
      </c>
      <c r="CU210" s="1" t="s">
        <v>0</v>
      </c>
      <c r="CV210" s="1" t="s">
        <v>0</v>
      </c>
      <c r="CW210" s="1" t="s">
        <v>0</v>
      </c>
      <c r="CX210" s="1" t="s">
        <v>0</v>
      </c>
      <c r="CY210" s="1" t="s">
        <v>0</v>
      </c>
      <c r="CZ210" s="1" t="s">
        <v>0</v>
      </c>
      <c r="DA210" s="1" t="s">
        <v>0</v>
      </c>
      <c r="DB210" s="1" t="s">
        <v>0</v>
      </c>
      <c r="DC210" s="1" t="s">
        <v>0</v>
      </c>
      <c r="DD210" s="1" t="s">
        <v>0</v>
      </c>
      <c r="DE210" s="1" t="s">
        <v>0</v>
      </c>
      <c r="DF210" s="1" t="s">
        <v>0</v>
      </c>
      <c r="DG210" s="1" t="s">
        <v>0</v>
      </c>
      <c r="DH210" s="1" t="s">
        <v>0</v>
      </c>
      <c r="DI210" s="1" t="s">
        <v>0</v>
      </c>
      <c r="DJ210" s="1" t="s">
        <v>0</v>
      </c>
      <c r="DK210" s="1" t="s">
        <v>0</v>
      </c>
      <c r="DL210" s="1" t="s">
        <v>0</v>
      </c>
      <c r="DM210" s="1" t="s">
        <v>0</v>
      </c>
      <c r="DN210" s="1" t="s">
        <v>0</v>
      </c>
      <c r="DO210" s="1" t="s">
        <v>0</v>
      </c>
      <c r="DP210" s="1" t="s">
        <v>0</v>
      </c>
      <c r="DQ210" s="1" t="s">
        <v>0</v>
      </c>
      <c r="DR210" s="1" t="s">
        <v>0</v>
      </c>
      <c r="DS210" s="1" t="s">
        <v>0</v>
      </c>
      <c r="DT210" s="1" t="s">
        <v>0</v>
      </c>
      <c r="DU210" s="1" t="s">
        <v>0</v>
      </c>
      <c r="DV210" s="1" t="s">
        <v>0</v>
      </c>
      <c r="DW210" s="1" t="s">
        <v>0</v>
      </c>
      <c r="DX210" s="1" t="s">
        <v>0</v>
      </c>
      <c r="DY210" s="1" t="s">
        <v>0</v>
      </c>
      <c r="DZ210" s="1" t="s">
        <v>0</v>
      </c>
      <c r="EA210" s="1" t="s">
        <v>0</v>
      </c>
      <c r="EB210" s="1" t="s">
        <v>0</v>
      </c>
      <c r="EC210" s="1" t="s">
        <v>0</v>
      </c>
      <c r="ED210" s="1" t="s">
        <v>0</v>
      </c>
      <c r="EE210" s="1" t="s">
        <v>0</v>
      </c>
      <c r="EF210" s="1" t="s">
        <v>0</v>
      </c>
      <c r="EG210" s="1" t="s">
        <v>0</v>
      </c>
      <c r="EH210" s="1" t="s">
        <v>0</v>
      </c>
      <c r="EI210" s="1" t="s">
        <v>0</v>
      </c>
      <c r="EJ210" s="1" t="s">
        <v>0</v>
      </c>
      <c r="EK210" s="1" t="s">
        <v>0</v>
      </c>
      <c r="EL210" s="1" t="s">
        <v>0</v>
      </c>
      <c r="EM210" s="1" t="s">
        <v>0</v>
      </c>
      <c r="EN210" s="1" t="s">
        <v>0</v>
      </c>
      <c r="EO210" s="1" t="s">
        <v>0</v>
      </c>
      <c r="EP210" s="1" t="s">
        <v>0</v>
      </c>
      <c r="EQ210" s="1" t="s">
        <v>0</v>
      </c>
      <c r="ER210" s="1" t="s">
        <v>0</v>
      </c>
      <c r="ES210" s="1" t="s">
        <v>0</v>
      </c>
      <c r="ET210" s="1" t="s">
        <v>0</v>
      </c>
      <c r="EU210" s="1" t="s">
        <v>0</v>
      </c>
      <c r="EV210" s="1" t="s">
        <v>0</v>
      </c>
      <c r="EW210" s="1" t="s">
        <v>0</v>
      </c>
      <c r="EX210" s="1" t="s">
        <v>0</v>
      </c>
      <c r="EY210" s="1" t="s">
        <v>0</v>
      </c>
      <c r="EZ210" s="1" t="s">
        <v>0</v>
      </c>
      <c r="FA210" s="1" t="s">
        <v>0</v>
      </c>
      <c r="FB210" s="1" t="s">
        <v>0</v>
      </c>
      <c r="FC210" s="1" t="s">
        <v>0</v>
      </c>
      <c r="FD210" s="1" t="s">
        <v>0</v>
      </c>
      <c r="FE210" s="1" t="s">
        <v>0</v>
      </c>
      <c r="FF210" s="1" t="s">
        <v>0</v>
      </c>
      <c r="FG210" s="1" t="s">
        <v>0</v>
      </c>
      <c r="FH210" s="1" t="s">
        <v>0</v>
      </c>
      <c r="FI210" s="1" t="s">
        <v>0</v>
      </c>
      <c r="FJ210" s="1" t="s">
        <v>0</v>
      </c>
      <c r="FK210" s="1" t="s">
        <v>0</v>
      </c>
      <c r="FL210" s="1" t="s">
        <v>0</v>
      </c>
      <c r="FM210" s="1" t="s">
        <v>0</v>
      </c>
      <c r="FN210" s="1" t="s">
        <v>0</v>
      </c>
      <c r="FO210" s="1" t="s">
        <v>0</v>
      </c>
      <c r="FP210" s="1" t="s">
        <v>0</v>
      </c>
      <c r="FQ210" s="1" t="s">
        <v>0</v>
      </c>
      <c r="FR210" s="1" t="s">
        <v>0</v>
      </c>
      <c r="FS210" s="1" t="s">
        <v>0</v>
      </c>
      <c r="FT210" s="1" t="s">
        <v>0</v>
      </c>
      <c r="FU210" s="1" t="s">
        <v>0</v>
      </c>
      <c r="FV210" s="1" t="s">
        <v>0</v>
      </c>
      <c r="FW210" s="1" t="s">
        <v>0</v>
      </c>
      <c r="FX210" s="1" t="s">
        <v>0</v>
      </c>
      <c r="FY210" s="1" t="s">
        <v>0</v>
      </c>
      <c r="FZ210" s="1" t="s">
        <v>0</v>
      </c>
      <c r="GA210" s="1" t="s">
        <v>0</v>
      </c>
      <c r="GB210" s="1" t="s">
        <v>0</v>
      </c>
      <c r="GC210" s="1" t="s">
        <v>0</v>
      </c>
      <c r="GD210" s="1" t="s">
        <v>0</v>
      </c>
      <c r="GE210" s="1" t="s">
        <v>0</v>
      </c>
      <c r="GF210" s="1" t="s">
        <v>0</v>
      </c>
      <c r="GG210" s="1" t="s">
        <v>0</v>
      </c>
      <c r="GH210" s="1" t="s">
        <v>0</v>
      </c>
      <c r="GI210" s="1" t="s">
        <v>0</v>
      </c>
      <c r="GJ210" s="1" t="s">
        <v>0</v>
      </c>
      <c r="GK210" s="1" t="s">
        <v>0</v>
      </c>
      <c r="GL210" s="1" t="s">
        <v>0</v>
      </c>
      <c r="GM210" s="1" t="s">
        <v>0</v>
      </c>
      <c r="GN210" s="1" t="s">
        <v>0</v>
      </c>
      <c r="GO210" s="1" t="s">
        <v>0</v>
      </c>
      <c r="GP210" s="1" t="s">
        <v>0</v>
      </c>
      <c r="GQ210" s="1" t="s">
        <v>0</v>
      </c>
      <c r="GR210" s="1" t="s">
        <v>0</v>
      </c>
      <c r="GS210" s="1" t="s">
        <v>0</v>
      </c>
      <c r="GT210" s="1" t="s">
        <v>0</v>
      </c>
      <c r="GU210" s="1" t="s">
        <v>0</v>
      </c>
      <c r="GV210" s="1" t="s">
        <v>0</v>
      </c>
      <c r="GW210" s="1" t="s">
        <v>0</v>
      </c>
      <c r="GX210" s="1" t="s">
        <v>0</v>
      </c>
      <c r="GY210" s="1" t="s">
        <v>0</v>
      </c>
      <c r="GZ210" s="1" t="s">
        <v>0</v>
      </c>
      <c r="HA210" s="1" t="s">
        <v>0</v>
      </c>
      <c r="HB210" s="1" t="s">
        <v>0</v>
      </c>
      <c r="HC210" s="1" t="s">
        <v>0</v>
      </c>
      <c r="HD210" s="1" t="s">
        <v>0</v>
      </c>
      <c r="HE210" s="1" t="s">
        <v>0</v>
      </c>
      <c r="HF210" s="1" t="s">
        <v>0</v>
      </c>
      <c r="HG210" s="1" t="s">
        <v>0</v>
      </c>
      <c r="HH210" s="1" t="s">
        <v>0</v>
      </c>
      <c r="HI210" s="1" t="s">
        <v>0</v>
      </c>
      <c r="HJ210" s="1" t="s">
        <v>0</v>
      </c>
      <c r="HK210" s="1" t="s">
        <v>0</v>
      </c>
      <c r="HL210" s="1" t="s">
        <v>0</v>
      </c>
      <c r="HM210" s="1" t="s">
        <v>0</v>
      </c>
      <c r="HN210" s="1" t="s">
        <v>0</v>
      </c>
      <c r="HO210" s="1" t="s">
        <v>0</v>
      </c>
      <c r="HP210" s="1" t="s">
        <v>0</v>
      </c>
      <c r="HQ210" s="1" t="s">
        <v>0</v>
      </c>
      <c r="HR210" s="1" t="s">
        <v>0</v>
      </c>
      <c r="HS210" s="1" t="s">
        <v>0</v>
      </c>
      <c r="HT210" s="1" t="s">
        <v>0</v>
      </c>
      <c r="HU210" s="1" t="s">
        <v>0</v>
      </c>
      <c r="HV210" s="1" t="s">
        <v>0</v>
      </c>
      <c r="HW210" s="1" t="s">
        <v>0</v>
      </c>
      <c r="HX210" s="1" t="s">
        <v>0</v>
      </c>
      <c r="HY210" s="1" t="s">
        <v>0</v>
      </c>
      <c r="HZ210" s="1" t="s">
        <v>0</v>
      </c>
      <c r="IA210" s="1" t="s">
        <v>0</v>
      </c>
      <c r="IB210" s="1" t="s">
        <v>0</v>
      </c>
      <c r="IC210" s="1" t="s">
        <v>0</v>
      </c>
      <c r="ID210" s="1" t="s">
        <v>0</v>
      </c>
      <c r="IE210" s="1" t="s">
        <v>0</v>
      </c>
      <c r="IF210" s="1" t="s">
        <v>0</v>
      </c>
      <c r="IG210" s="1" t="s">
        <v>0</v>
      </c>
      <c r="IH210" s="1" t="s">
        <v>0</v>
      </c>
      <c r="II210" s="1" t="s">
        <v>0</v>
      </c>
    </row>
    <row r="211" spans="1:243" x14ac:dyDescent="0.25">
      <c r="A211" s="1" t="s">
        <v>1844</v>
      </c>
      <c r="B211" s="4" t="s">
        <v>938</v>
      </c>
      <c r="C211" s="4" t="s">
        <v>939</v>
      </c>
      <c r="D211" s="1" t="s">
        <v>0</v>
      </c>
      <c r="E211" s="1" t="s">
        <v>0</v>
      </c>
      <c r="F211" s="1" t="s">
        <v>0</v>
      </c>
      <c r="G211" s="1" t="s">
        <v>0</v>
      </c>
      <c r="H211" s="1" t="s">
        <v>0</v>
      </c>
      <c r="I211" s="1" t="s">
        <v>0</v>
      </c>
      <c r="J211" s="1" t="s">
        <v>0</v>
      </c>
      <c r="K211" s="1" t="s">
        <v>0</v>
      </c>
      <c r="L211" s="1" t="s">
        <v>0</v>
      </c>
      <c r="M211" s="1" t="s">
        <v>0</v>
      </c>
      <c r="N211" s="1" t="s">
        <v>0</v>
      </c>
      <c r="O211" s="1" t="s">
        <v>0</v>
      </c>
      <c r="P211" s="1" t="s">
        <v>0</v>
      </c>
      <c r="Q211" s="1" t="s">
        <v>0</v>
      </c>
      <c r="R211" s="1" t="s">
        <v>0</v>
      </c>
      <c r="S211" s="1" t="s">
        <v>0</v>
      </c>
      <c r="T211" s="1" t="s">
        <v>0</v>
      </c>
      <c r="U211" s="1" t="s">
        <v>0</v>
      </c>
      <c r="V211" s="1" t="s">
        <v>0</v>
      </c>
      <c r="W211" s="1" t="s">
        <v>0</v>
      </c>
      <c r="X211" s="1" t="s">
        <v>0</v>
      </c>
      <c r="Y211" s="1" t="s">
        <v>0</v>
      </c>
      <c r="Z211" s="1" t="s">
        <v>0</v>
      </c>
      <c r="AA211" s="1" t="s">
        <v>0</v>
      </c>
      <c r="AB211" s="1" t="s">
        <v>0</v>
      </c>
      <c r="AC211" s="1" t="s">
        <v>0</v>
      </c>
      <c r="AD211" s="1" t="s">
        <v>0</v>
      </c>
      <c r="AE211" s="1" t="s">
        <v>0</v>
      </c>
      <c r="AF211" s="1" t="s">
        <v>0</v>
      </c>
      <c r="AG211" s="1" t="s">
        <v>0</v>
      </c>
      <c r="AH211" s="1" t="s">
        <v>0</v>
      </c>
      <c r="AI211" s="1" t="s">
        <v>0</v>
      </c>
      <c r="AJ211" s="1" t="s">
        <v>0</v>
      </c>
      <c r="AK211" s="1" t="s">
        <v>0</v>
      </c>
      <c r="AL211" s="1" t="s">
        <v>0</v>
      </c>
      <c r="AM211" s="1" t="s">
        <v>0</v>
      </c>
      <c r="AN211" s="1" t="s">
        <v>0</v>
      </c>
      <c r="AO211" s="1" t="s">
        <v>0</v>
      </c>
      <c r="AP211" s="1" t="s">
        <v>0</v>
      </c>
      <c r="AQ211" s="1" t="s">
        <v>0</v>
      </c>
      <c r="AR211" s="1" t="s">
        <v>0</v>
      </c>
      <c r="AS211" s="1" t="s">
        <v>0</v>
      </c>
      <c r="AT211" s="1" t="s">
        <v>0</v>
      </c>
      <c r="AU211" s="1" t="s">
        <v>0</v>
      </c>
      <c r="AV211" s="1" t="s">
        <v>0</v>
      </c>
      <c r="AW211" s="1" t="s">
        <v>0</v>
      </c>
      <c r="AX211" s="1" t="s">
        <v>0</v>
      </c>
      <c r="AY211" s="1" t="s">
        <v>0</v>
      </c>
      <c r="AZ211" s="1" t="s">
        <v>0</v>
      </c>
      <c r="BA211" s="1" t="s">
        <v>0</v>
      </c>
      <c r="BB211" s="1" t="s">
        <v>0</v>
      </c>
      <c r="BC211" s="1" t="s">
        <v>0</v>
      </c>
      <c r="BD211" s="1" t="s">
        <v>0</v>
      </c>
      <c r="BE211" s="1" t="s">
        <v>0</v>
      </c>
      <c r="BF211" s="1" t="s">
        <v>0</v>
      </c>
      <c r="BG211" s="1" t="s">
        <v>0</v>
      </c>
      <c r="BH211" s="1" t="s">
        <v>0</v>
      </c>
      <c r="BI211" s="1" t="s">
        <v>0</v>
      </c>
      <c r="BJ211" s="1" t="s">
        <v>0</v>
      </c>
      <c r="BK211" s="1" t="s">
        <v>0</v>
      </c>
      <c r="BL211" s="1" t="s">
        <v>0</v>
      </c>
      <c r="BM211" s="1" t="s">
        <v>0</v>
      </c>
      <c r="BN211" s="1" t="s">
        <v>0</v>
      </c>
      <c r="BO211" s="1" t="s">
        <v>0</v>
      </c>
      <c r="BP211" s="1" t="s">
        <v>0</v>
      </c>
      <c r="BQ211" s="1" t="s">
        <v>0</v>
      </c>
      <c r="BR211" s="1" t="s">
        <v>0</v>
      </c>
      <c r="BS211" s="1" t="s">
        <v>0</v>
      </c>
      <c r="BT211" s="1" t="s">
        <v>0</v>
      </c>
      <c r="BU211" s="1" t="s">
        <v>0</v>
      </c>
      <c r="BV211" s="1" t="s">
        <v>0</v>
      </c>
      <c r="BW211" s="1" t="s">
        <v>0</v>
      </c>
      <c r="BX211" s="1" t="s">
        <v>0</v>
      </c>
      <c r="BY211" s="1" t="s">
        <v>0</v>
      </c>
      <c r="BZ211" s="1" t="s">
        <v>0</v>
      </c>
      <c r="CA211" s="1" t="s">
        <v>0</v>
      </c>
      <c r="CB211" s="1" t="s">
        <v>0</v>
      </c>
      <c r="CC211" s="1" t="s">
        <v>0</v>
      </c>
      <c r="CD211" s="1" t="s">
        <v>0</v>
      </c>
      <c r="CE211" s="1" t="s">
        <v>0</v>
      </c>
      <c r="CF211" s="1" t="s">
        <v>0</v>
      </c>
      <c r="CG211" s="1" t="s">
        <v>0</v>
      </c>
      <c r="CH211" s="1" t="s">
        <v>0</v>
      </c>
      <c r="CI211" s="1" t="s">
        <v>0</v>
      </c>
      <c r="CJ211" s="1" t="s">
        <v>0</v>
      </c>
      <c r="CK211" s="1" t="s">
        <v>0</v>
      </c>
      <c r="CL211" s="1" t="s">
        <v>0</v>
      </c>
      <c r="CM211" s="1" t="s">
        <v>0</v>
      </c>
      <c r="CN211" s="1" t="s">
        <v>0</v>
      </c>
      <c r="CO211" s="1" t="s">
        <v>0</v>
      </c>
      <c r="CP211" s="1" t="s">
        <v>0</v>
      </c>
      <c r="CQ211" s="1" t="s">
        <v>0</v>
      </c>
      <c r="CR211" s="1" t="s">
        <v>0</v>
      </c>
      <c r="CS211" s="1" t="s">
        <v>0</v>
      </c>
      <c r="CT211" s="1" t="s">
        <v>0</v>
      </c>
      <c r="CU211" s="1" t="s">
        <v>0</v>
      </c>
      <c r="CV211" s="1" t="s">
        <v>0</v>
      </c>
      <c r="CW211" s="1" t="s">
        <v>0</v>
      </c>
      <c r="CX211" s="1" t="s">
        <v>0</v>
      </c>
      <c r="CY211" s="1" t="s">
        <v>0</v>
      </c>
      <c r="CZ211" s="1" t="s">
        <v>0</v>
      </c>
      <c r="DA211" s="1" t="s">
        <v>0</v>
      </c>
      <c r="DB211" s="1" t="s">
        <v>0</v>
      </c>
      <c r="DC211" s="1" t="s">
        <v>0</v>
      </c>
      <c r="DD211" s="1" t="s">
        <v>0</v>
      </c>
      <c r="DE211" s="1" t="s">
        <v>0</v>
      </c>
      <c r="DF211" s="1" t="s">
        <v>0</v>
      </c>
      <c r="DG211" s="1" t="s">
        <v>0</v>
      </c>
      <c r="DH211" s="1" t="s">
        <v>0</v>
      </c>
      <c r="DI211" s="1" t="s">
        <v>0</v>
      </c>
      <c r="DJ211" s="1" t="s">
        <v>0</v>
      </c>
      <c r="DK211" s="1" t="s">
        <v>0</v>
      </c>
      <c r="DL211" s="1" t="s">
        <v>0</v>
      </c>
      <c r="DM211" s="1" t="s">
        <v>0</v>
      </c>
      <c r="DN211" s="1" t="s">
        <v>0</v>
      </c>
      <c r="DO211" s="1" t="s">
        <v>0</v>
      </c>
      <c r="DP211" s="1" t="s">
        <v>0</v>
      </c>
      <c r="DQ211" s="1" t="s">
        <v>0</v>
      </c>
      <c r="DR211" s="1" t="s">
        <v>0</v>
      </c>
      <c r="DS211" s="1" t="s">
        <v>0</v>
      </c>
      <c r="DT211" s="1" t="s">
        <v>0</v>
      </c>
      <c r="DU211" s="1" t="s">
        <v>0</v>
      </c>
      <c r="DV211" s="1" t="s">
        <v>0</v>
      </c>
      <c r="DW211" s="1" t="s">
        <v>0</v>
      </c>
      <c r="DX211" s="1" t="s">
        <v>0</v>
      </c>
      <c r="DY211" s="1" t="s">
        <v>0</v>
      </c>
      <c r="DZ211" s="1" t="s">
        <v>0</v>
      </c>
      <c r="EA211" s="1" t="s">
        <v>0</v>
      </c>
      <c r="EB211" s="1" t="s">
        <v>0</v>
      </c>
      <c r="EC211" s="1" t="s">
        <v>0</v>
      </c>
      <c r="ED211" s="1" t="s">
        <v>0</v>
      </c>
      <c r="EE211" s="1" t="s">
        <v>0</v>
      </c>
      <c r="EF211" s="1" t="s">
        <v>0</v>
      </c>
      <c r="EG211" s="1" t="s">
        <v>0</v>
      </c>
      <c r="EH211" s="1" t="s">
        <v>0</v>
      </c>
      <c r="EI211" s="1" t="s">
        <v>0</v>
      </c>
      <c r="EJ211" s="1" t="s">
        <v>0</v>
      </c>
      <c r="EK211" s="1" t="s">
        <v>0</v>
      </c>
      <c r="EL211" s="1" t="s">
        <v>0</v>
      </c>
      <c r="EM211" s="1" t="s">
        <v>0</v>
      </c>
      <c r="EN211" s="1" t="s">
        <v>0</v>
      </c>
      <c r="EO211" s="1" t="s">
        <v>0</v>
      </c>
      <c r="EP211" s="1" t="s">
        <v>0</v>
      </c>
      <c r="EQ211" s="1" t="s">
        <v>0</v>
      </c>
      <c r="ER211" s="1" t="s">
        <v>0</v>
      </c>
      <c r="ES211" s="1" t="s">
        <v>0</v>
      </c>
      <c r="ET211" s="1" t="s">
        <v>0</v>
      </c>
      <c r="EU211" s="1" t="s">
        <v>0</v>
      </c>
      <c r="EV211" s="1" t="s">
        <v>0</v>
      </c>
      <c r="EW211" s="1" t="s">
        <v>0</v>
      </c>
      <c r="EX211" s="1" t="s">
        <v>0</v>
      </c>
      <c r="EY211" s="1" t="s">
        <v>0</v>
      </c>
      <c r="EZ211" s="1" t="s">
        <v>0</v>
      </c>
      <c r="FA211" s="1" t="s">
        <v>0</v>
      </c>
      <c r="FB211" s="1" t="s">
        <v>0</v>
      </c>
      <c r="FC211" s="1" t="s">
        <v>0</v>
      </c>
      <c r="FD211" s="1" t="s">
        <v>0</v>
      </c>
      <c r="FE211" s="1" t="s">
        <v>0</v>
      </c>
      <c r="FF211" s="1" t="s">
        <v>0</v>
      </c>
      <c r="FG211" s="1" t="s">
        <v>0</v>
      </c>
      <c r="FH211" s="1" t="s">
        <v>0</v>
      </c>
      <c r="FI211" s="1" t="s">
        <v>0</v>
      </c>
      <c r="FJ211" s="1" t="s">
        <v>0</v>
      </c>
      <c r="FK211" s="1" t="s">
        <v>0</v>
      </c>
      <c r="FL211" s="1" t="s">
        <v>0</v>
      </c>
      <c r="FM211" s="1" t="s">
        <v>0</v>
      </c>
      <c r="FN211" s="1" t="s">
        <v>0</v>
      </c>
      <c r="FO211" s="1" t="s">
        <v>0</v>
      </c>
      <c r="FP211" s="1" t="s">
        <v>0</v>
      </c>
      <c r="FQ211" s="1" t="s">
        <v>0</v>
      </c>
      <c r="FR211" s="1" t="s">
        <v>0</v>
      </c>
      <c r="FS211" s="1" t="s">
        <v>0</v>
      </c>
      <c r="FT211" s="1" t="s">
        <v>0</v>
      </c>
      <c r="FU211" s="1" t="s">
        <v>0</v>
      </c>
      <c r="FV211" s="1" t="s">
        <v>0</v>
      </c>
      <c r="FW211" s="1" t="s">
        <v>0</v>
      </c>
      <c r="FX211" s="1" t="s">
        <v>0</v>
      </c>
      <c r="FY211" s="1" t="s">
        <v>0</v>
      </c>
      <c r="FZ211" s="1" t="s">
        <v>0</v>
      </c>
      <c r="GA211" s="1" t="s">
        <v>0</v>
      </c>
      <c r="GB211" s="1" t="s">
        <v>0</v>
      </c>
      <c r="GC211" s="1" t="s">
        <v>0</v>
      </c>
      <c r="GD211" s="1" t="s">
        <v>0</v>
      </c>
      <c r="GE211" s="1" t="s">
        <v>0</v>
      </c>
      <c r="GF211" s="1" t="s">
        <v>0</v>
      </c>
      <c r="GG211" s="1" t="s">
        <v>0</v>
      </c>
      <c r="GH211" s="1" t="s">
        <v>0</v>
      </c>
      <c r="GI211" s="1" t="s">
        <v>0</v>
      </c>
      <c r="GJ211" s="1" t="s">
        <v>0</v>
      </c>
      <c r="GK211" s="1" t="s">
        <v>0</v>
      </c>
      <c r="GL211" s="1" t="s">
        <v>0</v>
      </c>
      <c r="GM211" s="1" t="s">
        <v>0</v>
      </c>
      <c r="GN211" s="1" t="s">
        <v>0</v>
      </c>
      <c r="GO211" s="1" t="s">
        <v>0</v>
      </c>
      <c r="GP211" s="1" t="s">
        <v>0</v>
      </c>
      <c r="GQ211" s="1" t="s">
        <v>0</v>
      </c>
      <c r="GR211" s="1" t="s">
        <v>0</v>
      </c>
      <c r="GS211" s="1" t="s">
        <v>0</v>
      </c>
      <c r="GT211" s="1" t="s">
        <v>0</v>
      </c>
      <c r="GU211" s="1" t="s">
        <v>0</v>
      </c>
      <c r="GV211" s="1" t="s">
        <v>0</v>
      </c>
      <c r="GW211" s="1" t="s">
        <v>0</v>
      </c>
      <c r="GX211" s="1" t="s">
        <v>0</v>
      </c>
      <c r="GY211" s="1" t="s">
        <v>0</v>
      </c>
      <c r="GZ211" s="1" t="s">
        <v>0</v>
      </c>
      <c r="HA211" s="1" t="s">
        <v>0</v>
      </c>
      <c r="HB211" s="1" t="s">
        <v>0</v>
      </c>
      <c r="HC211" s="1" t="s">
        <v>0</v>
      </c>
      <c r="HD211" s="1" t="s">
        <v>0</v>
      </c>
      <c r="HE211" s="1" t="s">
        <v>0</v>
      </c>
      <c r="HF211" s="1" t="s">
        <v>0</v>
      </c>
      <c r="HG211" s="1" t="s">
        <v>0</v>
      </c>
      <c r="HH211" s="1" t="s">
        <v>0</v>
      </c>
      <c r="HI211" s="1" t="s">
        <v>0</v>
      </c>
      <c r="HJ211" s="1" t="s">
        <v>0</v>
      </c>
      <c r="HK211" s="1" t="s">
        <v>0</v>
      </c>
      <c r="HL211" s="1" t="s">
        <v>0</v>
      </c>
      <c r="HM211" s="1" t="s">
        <v>0</v>
      </c>
      <c r="HN211" s="1" t="s">
        <v>0</v>
      </c>
      <c r="HO211" s="1" t="s">
        <v>0</v>
      </c>
      <c r="HP211" s="1" t="s">
        <v>0</v>
      </c>
      <c r="HQ211" s="1" t="s">
        <v>0</v>
      </c>
      <c r="HR211" s="1" t="s">
        <v>0</v>
      </c>
      <c r="HS211" s="1" t="s">
        <v>0</v>
      </c>
      <c r="HT211" s="1" t="s">
        <v>0</v>
      </c>
      <c r="HU211" s="1" t="s">
        <v>0</v>
      </c>
      <c r="HV211" s="1" t="s">
        <v>0</v>
      </c>
      <c r="HW211" s="1" t="s">
        <v>0</v>
      </c>
      <c r="HX211" s="1" t="s">
        <v>0</v>
      </c>
      <c r="HY211" s="1" t="s">
        <v>0</v>
      </c>
      <c r="HZ211" s="1" t="s">
        <v>0</v>
      </c>
      <c r="IA211" s="1" t="s">
        <v>0</v>
      </c>
      <c r="IB211" s="1" t="s">
        <v>0</v>
      </c>
      <c r="IC211" s="1" t="s">
        <v>0</v>
      </c>
      <c r="ID211" s="1" t="s">
        <v>0</v>
      </c>
      <c r="IE211" s="1" t="s">
        <v>0</v>
      </c>
      <c r="IF211" s="1" t="s">
        <v>0</v>
      </c>
      <c r="IG211" s="1" t="s">
        <v>0</v>
      </c>
      <c r="IH211" s="1" t="s">
        <v>0</v>
      </c>
      <c r="II211" s="1" t="s">
        <v>0</v>
      </c>
    </row>
    <row r="212" spans="1:243" x14ac:dyDescent="0.25">
      <c r="A212" s="1" t="s">
        <v>1845</v>
      </c>
      <c r="B212" s="4" t="s">
        <v>943</v>
      </c>
      <c r="C212" s="4" t="s">
        <v>944</v>
      </c>
      <c r="D212" s="1" t="s">
        <v>0</v>
      </c>
      <c r="E212" s="1" t="s">
        <v>0</v>
      </c>
      <c r="F212" s="1" t="s">
        <v>0</v>
      </c>
      <c r="G212" s="1" t="s">
        <v>0</v>
      </c>
      <c r="H212" s="1" t="s">
        <v>0</v>
      </c>
      <c r="I212" s="1" t="s">
        <v>0</v>
      </c>
      <c r="J212" s="1" t="s">
        <v>0</v>
      </c>
      <c r="K212" s="1" t="s">
        <v>0</v>
      </c>
      <c r="L212" s="1" t="s">
        <v>0</v>
      </c>
      <c r="M212" s="1" t="s">
        <v>0</v>
      </c>
      <c r="N212" s="1" t="s">
        <v>0</v>
      </c>
      <c r="O212" s="1" t="s">
        <v>0</v>
      </c>
      <c r="P212" s="1" t="s">
        <v>0</v>
      </c>
      <c r="Q212" s="1" t="s">
        <v>0</v>
      </c>
      <c r="R212" s="1" t="s">
        <v>0</v>
      </c>
      <c r="S212" s="1" t="s">
        <v>0</v>
      </c>
      <c r="T212" s="1" t="s">
        <v>0</v>
      </c>
      <c r="U212" s="1" t="s">
        <v>0</v>
      </c>
      <c r="V212" s="1" t="s">
        <v>0</v>
      </c>
      <c r="W212" s="1" t="s">
        <v>0</v>
      </c>
      <c r="X212" s="1" t="s">
        <v>0</v>
      </c>
      <c r="Y212" s="1" t="s">
        <v>0</v>
      </c>
      <c r="Z212" s="1" t="s">
        <v>0</v>
      </c>
      <c r="AA212" s="1" t="s">
        <v>0</v>
      </c>
      <c r="AB212" s="1" t="s">
        <v>0</v>
      </c>
      <c r="AC212" s="1" t="s">
        <v>0</v>
      </c>
      <c r="AD212" s="1" t="s">
        <v>0</v>
      </c>
      <c r="AE212" s="1" t="s">
        <v>0</v>
      </c>
      <c r="AF212" s="1" t="s">
        <v>0</v>
      </c>
      <c r="AG212" s="1" t="s">
        <v>0</v>
      </c>
      <c r="AH212" s="1" t="s">
        <v>0</v>
      </c>
      <c r="AI212" s="1" t="s">
        <v>0</v>
      </c>
      <c r="AJ212" s="1" t="s">
        <v>0</v>
      </c>
      <c r="AK212" s="1" t="s">
        <v>0</v>
      </c>
      <c r="AL212" s="1" t="s">
        <v>0</v>
      </c>
      <c r="AM212" s="1" t="s">
        <v>0</v>
      </c>
      <c r="AN212" s="1" t="s">
        <v>0</v>
      </c>
      <c r="AO212" s="1" t="s">
        <v>0</v>
      </c>
      <c r="AP212" s="1" t="s">
        <v>0</v>
      </c>
      <c r="AQ212" s="1" t="s">
        <v>0</v>
      </c>
      <c r="AR212" s="1" t="s">
        <v>0</v>
      </c>
      <c r="AS212" s="1" t="s">
        <v>0</v>
      </c>
      <c r="AT212" s="1" t="s">
        <v>0</v>
      </c>
      <c r="AU212" s="1" t="s">
        <v>0</v>
      </c>
      <c r="AV212" s="1" t="s">
        <v>0</v>
      </c>
      <c r="AW212" s="1" t="s">
        <v>0</v>
      </c>
      <c r="AX212" s="1" t="s">
        <v>0</v>
      </c>
      <c r="AY212" s="1" t="s">
        <v>0</v>
      </c>
      <c r="AZ212" s="1" t="s">
        <v>0</v>
      </c>
      <c r="BA212" s="1" t="s">
        <v>0</v>
      </c>
      <c r="BB212" s="1" t="s">
        <v>0</v>
      </c>
      <c r="BC212" s="1" t="s">
        <v>0</v>
      </c>
      <c r="BD212" s="1" t="s">
        <v>0</v>
      </c>
      <c r="BE212" s="1" t="s">
        <v>0</v>
      </c>
      <c r="BF212" s="1" t="s">
        <v>0</v>
      </c>
      <c r="BG212" s="1" t="s">
        <v>0</v>
      </c>
      <c r="BH212" s="1" t="s">
        <v>0</v>
      </c>
      <c r="BI212" s="1" t="s">
        <v>0</v>
      </c>
      <c r="BJ212" s="1" t="s">
        <v>0</v>
      </c>
      <c r="BK212" s="1" t="s">
        <v>0</v>
      </c>
      <c r="BL212" s="1" t="s">
        <v>0</v>
      </c>
      <c r="BM212" s="1" t="s">
        <v>0</v>
      </c>
      <c r="BN212" s="1" t="s">
        <v>0</v>
      </c>
      <c r="BO212" s="1" t="s">
        <v>0</v>
      </c>
      <c r="BP212" s="1" t="s">
        <v>0</v>
      </c>
      <c r="BQ212" s="1" t="s">
        <v>0</v>
      </c>
      <c r="BR212" s="1" t="s">
        <v>0</v>
      </c>
      <c r="BS212" s="1" t="s">
        <v>0</v>
      </c>
      <c r="BT212" s="1" t="s">
        <v>0</v>
      </c>
      <c r="BU212" s="1" t="s">
        <v>0</v>
      </c>
      <c r="BV212" s="1" t="s">
        <v>0</v>
      </c>
      <c r="BW212" s="1" t="s">
        <v>0</v>
      </c>
      <c r="BX212" s="1" t="s">
        <v>0</v>
      </c>
      <c r="BY212" s="1" t="s">
        <v>0</v>
      </c>
      <c r="BZ212" s="1" t="s">
        <v>0</v>
      </c>
      <c r="CA212" s="1" t="s">
        <v>0</v>
      </c>
      <c r="CB212" s="1" t="s">
        <v>0</v>
      </c>
      <c r="CC212" s="1" t="s">
        <v>0</v>
      </c>
      <c r="CD212" s="1" t="s">
        <v>0</v>
      </c>
      <c r="CE212" s="1" t="s">
        <v>0</v>
      </c>
      <c r="CF212" s="1" t="s">
        <v>0</v>
      </c>
      <c r="CG212" s="1" t="s">
        <v>0</v>
      </c>
      <c r="CH212" s="1" t="s">
        <v>0</v>
      </c>
      <c r="CI212" s="1" t="s">
        <v>0</v>
      </c>
      <c r="CJ212" s="1" t="s">
        <v>0</v>
      </c>
      <c r="CK212" s="1" t="s">
        <v>0</v>
      </c>
      <c r="CL212" s="1" t="s">
        <v>0</v>
      </c>
      <c r="CM212" s="1" t="s">
        <v>0</v>
      </c>
      <c r="CN212" s="1" t="s">
        <v>0</v>
      </c>
      <c r="CO212" s="1" t="s">
        <v>0</v>
      </c>
      <c r="CP212" s="1" t="s">
        <v>0</v>
      </c>
      <c r="CQ212" s="1" t="s">
        <v>0</v>
      </c>
      <c r="CR212" s="1" t="s">
        <v>0</v>
      </c>
      <c r="CS212" s="1" t="s">
        <v>0</v>
      </c>
      <c r="CT212" s="1" t="s">
        <v>0</v>
      </c>
      <c r="CU212" s="1" t="s">
        <v>0</v>
      </c>
      <c r="CV212" s="1" t="s">
        <v>0</v>
      </c>
      <c r="CW212" s="1" t="s">
        <v>0</v>
      </c>
      <c r="CX212" s="1" t="s">
        <v>0</v>
      </c>
      <c r="CY212" s="1" t="s">
        <v>0</v>
      </c>
      <c r="CZ212" s="1" t="s">
        <v>0</v>
      </c>
      <c r="DA212" s="1" t="s">
        <v>0</v>
      </c>
      <c r="DB212" s="1" t="s">
        <v>0</v>
      </c>
      <c r="DC212" s="1" t="s">
        <v>0</v>
      </c>
      <c r="DD212" s="1" t="s">
        <v>0</v>
      </c>
      <c r="DE212" s="1" t="s">
        <v>0</v>
      </c>
      <c r="DF212" s="1" t="s">
        <v>0</v>
      </c>
      <c r="DG212" s="1" t="s">
        <v>0</v>
      </c>
      <c r="DH212" s="1" t="s">
        <v>0</v>
      </c>
      <c r="DI212" s="1" t="s">
        <v>0</v>
      </c>
      <c r="DJ212" s="1" t="s">
        <v>0</v>
      </c>
      <c r="DK212" s="1" t="s">
        <v>0</v>
      </c>
      <c r="DL212" s="1" t="s">
        <v>0</v>
      </c>
      <c r="DM212" s="1" t="s">
        <v>0</v>
      </c>
      <c r="DN212" s="1" t="s">
        <v>0</v>
      </c>
      <c r="DO212" s="1" t="s">
        <v>0</v>
      </c>
      <c r="DP212" s="1" t="s">
        <v>0</v>
      </c>
      <c r="DQ212" s="1" t="s">
        <v>0</v>
      </c>
      <c r="DR212" s="1" t="s">
        <v>0</v>
      </c>
      <c r="DS212" s="1" t="s">
        <v>0</v>
      </c>
      <c r="DT212" s="1" t="s">
        <v>0</v>
      </c>
      <c r="DU212" s="1" t="s">
        <v>0</v>
      </c>
      <c r="DV212" s="1" t="s">
        <v>0</v>
      </c>
      <c r="DW212" s="1" t="s">
        <v>0</v>
      </c>
      <c r="DX212" s="1" t="s">
        <v>0</v>
      </c>
      <c r="DY212" s="1" t="s">
        <v>0</v>
      </c>
      <c r="DZ212" s="1" t="s">
        <v>0</v>
      </c>
      <c r="EA212" s="1" t="s">
        <v>0</v>
      </c>
      <c r="EB212" s="1" t="s">
        <v>0</v>
      </c>
      <c r="EC212" s="1" t="s">
        <v>0</v>
      </c>
      <c r="ED212" s="1" t="s">
        <v>0</v>
      </c>
      <c r="EE212" s="1" t="s">
        <v>0</v>
      </c>
      <c r="EF212" s="1" t="s">
        <v>0</v>
      </c>
      <c r="EG212" s="1" t="s">
        <v>0</v>
      </c>
      <c r="EH212" s="1" t="s">
        <v>0</v>
      </c>
      <c r="EI212" s="1" t="s">
        <v>0</v>
      </c>
      <c r="EJ212" s="1" t="s">
        <v>0</v>
      </c>
      <c r="EK212" s="1" t="s">
        <v>0</v>
      </c>
      <c r="EL212" s="1" t="s">
        <v>0</v>
      </c>
      <c r="EM212" s="1" t="s">
        <v>0</v>
      </c>
      <c r="EN212" s="1" t="s">
        <v>0</v>
      </c>
      <c r="EO212" s="1" t="s">
        <v>0</v>
      </c>
      <c r="EP212" s="1" t="s">
        <v>0</v>
      </c>
      <c r="EQ212" s="1" t="s">
        <v>0</v>
      </c>
      <c r="ER212" s="1" t="s">
        <v>0</v>
      </c>
      <c r="ES212" s="1" t="s">
        <v>0</v>
      </c>
      <c r="ET212" s="1" t="s">
        <v>0</v>
      </c>
      <c r="EU212" s="1" t="s">
        <v>0</v>
      </c>
      <c r="EV212" s="1" t="s">
        <v>0</v>
      </c>
      <c r="EW212" s="1" t="s">
        <v>0</v>
      </c>
      <c r="EX212" s="1" t="s">
        <v>0</v>
      </c>
      <c r="EY212" s="1" t="s">
        <v>0</v>
      </c>
      <c r="EZ212" s="1" t="s">
        <v>0</v>
      </c>
      <c r="FA212" s="1" t="s">
        <v>0</v>
      </c>
      <c r="FB212" s="1" t="s">
        <v>0</v>
      </c>
      <c r="FC212" s="1" t="s">
        <v>0</v>
      </c>
      <c r="FD212" s="1" t="s">
        <v>0</v>
      </c>
      <c r="FE212" s="1" t="s">
        <v>0</v>
      </c>
      <c r="FF212" s="1" t="s">
        <v>0</v>
      </c>
      <c r="FG212" s="1" t="s">
        <v>0</v>
      </c>
      <c r="FH212" s="1" t="s">
        <v>0</v>
      </c>
      <c r="FI212" s="1" t="s">
        <v>0</v>
      </c>
      <c r="FJ212" s="1" t="s">
        <v>0</v>
      </c>
      <c r="FK212" s="1" t="s">
        <v>0</v>
      </c>
      <c r="FL212" s="1" t="s">
        <v>0</v>
      </c>
      <c r="FM212" s="1" t="s">
        <v>0</v>
      </c>
      <c r="FN212" s="1" t="s">
        <v>0</v>
      </c>
      <c r="FO212" s="1" t="s">
        <v>0</v>
      </c>
      <c r="FP212" s="1" t="s">
        <v>0</v>
      </c>
      <c r="FQ212" s="1" t="s">
        <v>0</v>
      </c>
      <c r="FR212" s="1" t="s">
        <v>0</v>
      </c>
      <c r="FS212" s="1" t="s">
        <v>0</v>
      </c>
      <c r="FT212" s="1" t="s">
        <v>0</v>
      </c>
      <c r="FU212" s="1" t="s">
        <v>0</v>
      </c>
      <c r="FV212" s="1" t="s">
        <v>0</v>
      </c>
      <c r="FW212" s="1" t="s">
        <v>0</v>
      </c>
      <c r="FX212" s="1" t="s">
        <v>0</v>
      </c>
      <c r="FY212" s="1" t="s">
        <v>0</v>
      </c>
      <c r="FZ212" s="1" t="s">
        <v>0</v>
      </c>
      <c r="GA212" s="1" t="s">
        <v>0</v>
      </c>
      <c r="GB212" s="1" t="s">
        <v>0</v>
      </c>
      <c r="GC212" s="1" t="s">
        <v>0</v>
      </c>
      <c r="GD212" s="1" t="s">
        <v>0</v>
      </c>
      <c r="GE212" s="1" t="s">
        <v>0</v>
      </c>
      <c r="GF212" s="1" t="s">
        <v>0</v>
      </c>
      <c r="GG212" s="1" t="s">
        <v>0</v>
      </c>
      <c r="GH212" s="1" t="s">
        <v>0</v>
      </c>
      <c r="GI212" s="1" t="s">
        <v>0</v>
      </c>
      <c r="GJ212" s="1" t="s">
        <v>0</v>
      </c>
      <c r="GK212" s="1" t="s">
        <v>0</v>
      </c>
      <c r="GL212" s="1" t="s">
        <v>0</v>
      </c>
      <c r="GM212" s="1" t="s">
        <v>0</v>
      </c>
      <c r="GN212" s="1" t="s">
        <v>0</v>
      </c>
      <c r="GO212" s="1" t="s">
        <v>0</v>
      </c>
      <c r="GP212" s="1" t="s">
        <v>0</v>
      </c>
      <c r="GQ212" s="1" t="s">
        <v>0</v>
      </c>
      <c r="GR212" s="1" t="s">
        <v>0</v>
      </c>
      <c r="GS212" s="1" t="s">
        <v>0</v>
      </c>
      <c r="GT212" s="1" t="s">
        <v>0</v>
      </c>
      <c r="GU212" s="1" t="s">
        <v>0</v>
      </c>
      <c r="GV212" s="1" t="s">
        <v>0</v>
      </c>
      <c r="GW212" s="1" t="s">
        <v>0</v>
      </c>
      <c r="GX212" s="1" t="s">
        <v>0</v>
      </c>
      <c r="GY212" s="1" t="s">
        <v>0</v>
      </c>
      <c r="GZ212" s="1" t="s">
        <v>0</v>
      </c>
      <c r="HA212" s="1" t="s">
        <v>0</v>
      </c>
      <c r="HB212" s="1" t="s">
        <v>0</v>
      </c>
      <c r="HC212" s="1" t="s">
        <v>0</v>
      </c>
      <c r="HD212" s="1" t="s">
        <v>0</v>
      </c>
      <c r="HE212" s="1" t="s">
        <v>0</v>
      </c>
      <c r="HF212" s="1" t="s">
        <v>0</v>
      </c>
      <c r="HG212" s="1" t="s">
        <v>0</v>
      </c>
      <c r="HH212" s="1" t="s">
        <v>0</v>
      </c>
      <c r="HI212" s="1" t="s">
        <v>0</v>
      </c>
      <c r="HJ212" s="1" t="s">
        <v>0</v>
      </c>
      <c r="HK212" s="1" t="s">
        <v>0</v>
      </c>
      <c r="HL212" s="1" t="s">
        <v>0</v>
      </c>
      <c r="HM212" s="1" t="s">
        <v>0</v>
      </c>
      <c r="HN212" s="1" t="s">
        <v>0</v>
      </c>
      <c r="HO212" s="1" t="s">
        <v>0</v>
      </c>
      <c r="HP212" s="1" t="s">
        <v>0</v>
      </c>
      <c r="HQ212" s="1" t="s">
        <v>0</v>
      </c>
      <c r="HR212" s="1" t="s">
        <v>0</v>
      </c>
      <c r="HS212" s="1" t="s">
        <v>0</v>
      </c>
      <c r="HT212" s="1" t="s">
        <v>0</v>
      </c>
      <c r="HU212" s="1" t="s">
        <v>0</v>
      </c>
      <c r="HV212" s="1" t="s">
        <v>0</v>
      </c>
      <c r="HW212" s="1" t="s">
        <v>0</v>
      </c>
      <c r="HX212" s="1" t="s">
        <v>0</v>
      </c>
      <c r="HY212" s="1" t="s">
        <v>0</v>
      </c>
      <c r="HZ212" s="1" t="s">
        <v>0</v>
      </c>
      <c r="IA212" s="1" t="s">
        <v>0</v>
      </c>
      <c r="IB212" s="1" t="s">
        <v>0</v>
      </c>
      <c r="IC212" s="1" t="s">
        <v>0</v>
      </c>
      <c r="ID212" s="1" t="s">
        <v>0</v>
      </c>
      <c r="IE212" s="1" t="s">
        <v>0</v>
      </c>
      <c r="IF212" s="1" t="s">
        <v>0</v>
      </c>
      <c r="IG212" s="1" t="s">
        <v>0</v>
      </c>
      <c r="IH212" s="1" t="s">
        <v>0</v>
      </c>
      <c r="II212" s="1" t="s">
        <v>0</v>
      </c>
    </row>
    <row r="213" spans="1:243" x14ac:dyDescent="0.25">
      <c r="A213" s="1" t="s">
        <v>1846</v>
      </c>
      <c r="B213" s="4" t="s">
        <v>948</v>
      </c>
      <c r="C213" s="4" t="s">
        <v>949</v>
      </c>
      <c r="D213" s="1" t="s">
        <v>0</v>
      </c>
      <c r="E213" s="1" t="s">
        <v>0</v>
      </c>
      <c r="F213" s="1" t="s">
        <v>0</v>
      </c>
      <c r="G213" s="1" t="s">
        <v>0</v>
      </c>
      <c r="H213" s="1" t="s">
        <v>0</v>
      </c>
      <c r="I213" s="1" t="s">
        <v>0</v>
      </c>
      <c r="J213" s="1" t="s">
        <v>0</v>
      </c>
      <c r="K213" s="1" t="s">
        <v>0</v>
      </c>
      <c r="L213" s="1" t="s">
        <v>0</v>
      </c>
      <c r="M213" s="1" t="s">
        <v>0</v>
      </c>
      <c r="N213" s="1" t="s">
        <v>0</v>
      </c>
      <c r="O213" s="1" t="s">
        <v>0</v>
      </c>
      <c r="P213" s="1" t="s">
        <v>0</v>
      </c>
      <c r="Q213" s="1" t="s">
        <v>0</v>
      </c>
      <c r="R213" s="1" t="s">
        <v>0</v>
      </c>
      <c r="S213" s="1" t="s">
        <v>0</v>
      </c>
      <c r="T213" s="1" t="s">
        <v>0</v>
      </c>
      <c r="U213" s="1" t="s">
        <v>0</v>
      </c>
      <c r="V213" s="1" t="s">
        <v>0</v>
      </c>
      <c r="W213" s="1" t="s">
        <v>0</v>
      </c>
      <c r="X213" s="1" t="s">
        <v>0</v>
      </c>
      <c r="Y213" s="1" t="s">
        <v>0</v>
      </c>
      <c r="Z213" s="1" t="s">
        <v>0</v>
      </c>
      <c r="AA213" s="1" t="s">
        <v>0</v>
      </c>
      <c r="AB213" s="1" t="s">
        <v>0</v>
      </c>
      <c r="AC213" s="1" t="s">
        <v>0</v>
      </c>
      <c r="AD213" s="1" t="s">
        <v>0</v>
      </c>
      <c r="AE213" s="1" t="s">
        <v>0</v>
      </c>
      <c r="AF213" s="1" t="s">
        <v>0</v>
      </c>
      <c r="AG213" s="1" t="s">
        <v>0</v>
      </c>
      <c r="AH213" s="1" t="s">
        <v>0</v>
      </c>
      <c r="AI213" s="1" t="s">
        <v>0</v>
      </c>
      <c r="AJ213" s="1" t="s">
        <v>0</v>
      </c>
      <c r="AK213" s="1" t="s">
        <v>0</v>
      </c>
      <c r="AL213" s="1" t="s">
        <v>0</v>
      </c>
      <c r="AM213" s="1" t="s">
        <v>0</v>
      </c>
      <c r="AN213" s="1" t="s">
        <v>0</v>
      </c>
      <c r="AO213" s="1" t="s">
        <v>0</v>
      </c>
      <c r="AP213" s="1" t="s">
        <v>0</v>
      </c>
      <c r="AQ213" s="1" t="s">
        <v>0</v>
      </c>
      <c r="AR213" s="1" t="s">
        <v>0</v>
      </c>
      <c r="AS213" s="1" t="s">
        <v>0</v>
      </c>
      <c r="AT213" s="1" t="s">
        <v>0</v>
      </c>
      <c r="AU213" s="1" t="s">
        <v>0</v>
      </c>
      <c r="AV213" s="1" t="s">
        <v>0</v>
      </c>
      <c r="AW213" s="1" t="s">
        <v>0</v>
      </c>
      <c r="AX213" s="1" t="s">
        <v>0</v>
      </c>
      <c r="AY213" s="1" t="s">
        <v>0</v>
      </c>
      <c r="AZ213" s="1" t="s">
        <v>0</v>
      </c>
      <c r="BA213" s="1" t="s">
        <v>0</v>
      </c>
      <c r="BB213" s="1" t="s">
        <v>0</v>
      </c>
      <c r="BC213" s="1" t="s">
        <v>0</v>
      </c>
      <c r="BD213" s="1" t="s">
        <v>0</v>
      </c>
      <c r="BE213" s="1" t="s">
        <v>0</v>
      </c>
      <c r="BF213" s="1" t="s">
        <v>0</v>
      </c>
      <c r="BG213" s="1" t="s">
        <v>0</v>
      </c>
      <c r="BH213" s="1" t="s">
        <v>0</v>
      </c>
      <c r="BI213" s="1" t="s">
        <v>0</v>
      </c>
      <c r="BJ213" s="1" t="s">
        <v>0</v>
      </c>
      <c r="BK213" s="1" t="s">
        <v>0</v>
      </c>
      <c r="BL213" s="1" t="s">
        <v>0</v>
      </c>
      <c r="BM213" s="1" t="s">
        <v>0</v>
      </c>
      <c r="BN213" s="1" t="s">
        <v>0</v>
      </c>
      <c r="BO213" s="1" t="s">
        <v>0</v>
      </c>
      <c r="BP213" s="1" t="s">
        <v>0</v>
      </c>
      <c r="BQ213" s="1" t="s">
        <v>0</v>
      </c>
      <c r="BR213" s="1" t="s">
        <v>0</v>
      </c>
      <c r="BS213" s="1" t="s">
        <v>0</v>
      </c>
      <c r="BT213" s="1" t="s">
        <v>0</v>
      </c>
      <c r="BU213" s="1" t="s">
        <v>0</v>
      </c>
      <c r="BV213" s="1" t="s">
        <v>0</v>
      </c>
      <c r="BW213" s="1" t="s">
        <v>0</v>
      </c>
      <c r="BX213" s="1" t="s">
        <v>0</v>
      </c>
      <c r="BY213" s="1" t="s">
        <v>0</v>
      </c>
      <c r="BZ213" s="1" t="s">
        <v>0</v>
      </c>
      <c r="CA213" s="1" t="s">
        <v>0</v>
      </c>
      <c r="CB213" s="1" t="s">
        <v>0</v>
      </c>
      <c r="CC213" s="1" t="s">
        <v>0</v>
      </c>
      <c r="CD213" s="1" t="s">
        <v>0</v>
      </c>
      <c r="CE213" s="1" t="s">
        <v>0</v>
      </c>
      <c r="CF213" s="1" t="s">
        <v>0</v>
      </c>
      <c r="CG213" s="1" t="s">
        <v>0</v>
      </c>
      <c r="CH213" s="1" t="s">
        <v>0</v>
      </c>
      <c r="CI213" s="1" t="s">
        <v>0</v>
      </c>
      <c r="CJ213" s="1" t="s">
        <v>0</v>
      </c>
      <c r="CK213" s="1" t="s">
        <v>0</v>
      </c>
      <c r="CL213" s="1" t="s">
        <v>0</v>
      </c>
      <c r="CM213" s="1" t="s">
        <v>0</v>
      </c>
      <c r="CN213" s="1" t="s">
        <v>0</v>
      </c>
      <c r="CO213" s="1" t="s">
        <v>0</v>
      </c>
      <c r="CP213" s="1" t="s">
        <v>0</v>
      </c>
      <c r="CQ213" s="1" t="s">
        <v>0</v>
      </c>
      <c r="CR213" s="1" t="s">
        <v>0</v>
      </c>
      <c r="CS213" s="1" t="s">
        <v>0</v>
      </c>
      <c r="CT213" s="1" t="s">
        <v>0</v>
      </c>
      <c r="CU213" s="1" t="s">
        <v>0</v>
      </c>
      <c r="CV213" s="1" t="s">
        <v>0</v>
      </c>
      <c r="CW213" s="1" t="s">
        <v>0</v>
      </c>
      <c r="CX213" s="1" t="s">
        <v>0</v>
      </c>
      <c r="CY213" s="1" t="s">
        <v>0</v>
      </c>
      <c r="CZ213" s="1" t="s">
        <v>0</v>
      </c>
      <c r="DA213" s="1" t="s">
        <v>0</v>
      </c>
      <c r="DB213" s="1" t="s">
        <v>0</v>
      </c>
      <c r="DC213" s="1" t="s">
        <v>0</v>
      </c>
      <c r="DD213" s="1" t="s">
        <v>0</v>
      </c>
      <c r="DE213" s="1" t="s">
        <v>0</v>
      </c>
      <c r="DF213" s="1" t="s">
        <v>0</v>
      </c>
      <c r="DG213" s="1" t="s">
        <v>0</v>
      </c>
      <c r="DH213" s="1" t="s">
        <v>0</v>
      </c>
      <c r="DI213" s="1" t="s">
        <v>0</v>
      </c>
      <c r="DJ213" s="1" t="s">
        <v>0</v>
      </c>
      <c r="DK213" s="1" t="s">
        <v>0</v>
      </c>
      <c r="DL213" s="1" t="s">
        <v>0</v>
      </c>
      <c r="DM213" s="1" t="s">
        <v>0</v>
      </c>
      <c r="DN213" s="1" t="s">
        <v>0</v>
      </c>
      <c r="DO213" s="1" t="s">
        <v>0</v>
      </c>
      <c r="DP213" s="1" t="s">
        <v>0</v>
      </c>
      <c r="DQ213" s="1" t="s">
        <v>0</v>
      </c>
      <c r="DR213" s="1" t="s">
        <v>0</v>
      </c>
      <c r="DS213" s="1" t="s">
        <v>0</v>
      </c>
      <c r="DT213" s="1" t="s">
        <v>0</v>
      </c>
      <c r="DU213" s="1" t="s">
        <v>0</v>
      </c>
      <c r="DV213" s="1" t="s">
        <v>0</v>
      </c>
      <c r="DW213" s="1" t="s">
        <v>0</v>
      </c>
      <c r="DX213" s="1" t="s">
        <v>0</v>
      </c>
      <c r="DY213" s="1" t="s">
        <v>0</v>
      </c>
      <c r="DZ213" s="1" t="s">
        <v>0</v>
      </c>
      <c r="EA213" s="1" t="s">
        <v>0</v>
      </c>
      <c r="EB213" s="1" t="s">
        <v>0</v>
      </c>
      <c r="EC213" s="1" t="s">
        <v>0</v>
      </c>
      <c r="ED213" s="1" t="s">
        <v>0</v>
      </c>
      <c r="EE213" s="1" t="s">
        <v>0</v>
      </c>
      <c r="EF213" s="1" t="s">
        <v>0</v>
      </c>
      <c r="EG213" s="1" t="s">
        <v>0</v>
      </c>
      <c r="EH213" s="1" t="s">
        <v>0</v>
      </c>
      <c r="EI213" s="1" t="s">
        <v>0</v>
      </c>
      <c r="EJ213" s="1" t="s">
        <v>0</v>
      </c>
      <c r="EK213" s="1" t="s">
        <v>0</v>
      </c>
      <c r="EL213" s="1" t="s">
        <v>0</v>
      </c>
      <c r="EM213" s="1" t="s">
        <v>0</v>
      </c>
      <c r="EN213" s="1" t="s">
        <v>0</v>
      </c>
      <c r="EO213" s="1" t="s">
        <v>0</v>
      </c>
      <c r="EP213" s="1" t="s">
        <v>0</v>
      </c>
      <c r="EQ213" s="1" t="s">
        <v>0</v>
      </c>
      <c r="ER213" s="1" t="s">
        <v>0</v>
      </c>
      <c r="ES213" s="1" t="s">
        <v>0</v>
      </c>
      <c r="ET213" s="1" t="s">
        <v>0</v>
      </c>
      <c r="EU213" s="1" t="s">
        <v>0</v>
      </c>
      <c r="EV213" s="1" t="s">
        <v>0</v>
      </c>
      <c r="EW213" s="1" t="s">
        <v>0</v>
      </c>
      <c r="EX213" s="1" t="s">
        <v>0</v>
      </c>
      <c r="EY213" s="1" t="s">
        <v>0</v>
      </c>
      <c r="EZ213" s="1" t="s">
        <v>0</v>
      </c>
      <c r="FA213" s="1" t="s">
        <v>0</v>
      </c>
      <c r="FB213" s="1" t="s">
        <v>0</v>
      </c>
      <c r="FC213" s="1" t="s">
        <v>0</v>
      </c>
      <c r="FD213" s="1" t="s">
        <v>0</v>
      </c>
      <c r="FE213" s="1" t="s">
        <v>0</v>
      </c>
      <c r="FF213" s="1" t="s">
        <v>0</v>
      </c>
      <c r="FG213" s="1" t="s">
        <v>0</v>
      </c>
      <c r="FH213" s="1" t="s">
        <v>0</v>
      </c>
      <c r="FI213" s="1" t="s">
        <v>0</v>
      </c>
      <c r="FJ213" s="1" t="s">
        <v>0</v>
      </c>
      <c r="FK213" s="1" t="s">
        <v>0</v>
      </c>
      <c r="FL213" s="1" t="s">
        <v>0</v>
      </c>
      <c r="FM213" s="1" t="s">
        <v>0</v>
      </c>
      <c r="FN213" s="1" t="s">
        <v>0</v>
      </c>
      <c r="FO213" s="1" t="s">
        <v>0</v>
      </c>
      <c r="FP213" s="1" t="s">
        <v>0</v>
      </c>
      <c r="FQ213" s="1" t="s">
        <v>0</v>
      </c>
      <c r="FR213" s="1" t="s">
        <v>0</v>
      </c>
      <c r="FS213" s="1" t="s">
        <v>0</v>
      </c>
      <c r="FT213" s="1" t="s">
        <v>0</v>
      </c>
      <c r="FU213" s="1" t="s">
        <v>0</v>
      </c>
      <c r="FV213" s="1" t="s">
        <v>0</v>
      </c>
      <c r="FW213" s="1" t="s">
        <v>0</v>
      </c>
      <c r="FX213" s="1" t="s">
        <v>0</v>
      </c>
      <c r="FY213" s="1" t="s">
        <v>0</v>
      </c>
      <c r="FZ213" s="1" t="s">
        <v>0</v>
      </c>
      <c r="GA213" s="1" t="s">
        <v>0</v>
      </c>
      <c r="GB213" s="1" t="s">
        <v>0</v>
      </c>
      <c r="GC213" s="1" t="s">
        <v>0</v>
      </c>
      <c r="GD213" s="1" t="s">
        <v>0</v>
      </c>
      <c r="GE213" s="1" t="s">
        <v>0</v>
      </c>
      <c r="GF213" s="1" t="s">
        <v>0</v>
      </c>
      <c r="GG213" s="1" t="s">
        <v>0</v>
      </c>
      <c r="GH213" s="1" t="s">
        <v>0</v>
      </c>
      <c r="GI213" s="1" t="s">
        <v>0</v>
      </c>
      <c r="GJ213" s="1" t="s">
        <v>0</v>
      </c>
      <c r="GK213" s="1" t="s">
        <v>0</v>
      </c>
      <c r="GL213" s="1" t="s">
        <v>0</v>
      </c>
      <c r="GM213" s="1" t="s">
        <v>0</v>
      </c>
      <c r="GN213" s="1" t="s">
        <v>0</v>
      </c>
      <c r="GO213" s="1" t="s">
        <v>0</v>
      </c>
      <c r="GP213" s="1" t="s">
        <v>0</v>
      </c>
      <c r="GQ213" s="1" t="s">
        <v>0</v>
      </c>
      <c r="GR213" s="1" t="s">
        <v>0</v>
      </c>
      <c r="GS213" s="1" t="s">
        <v>0</v>
      </c>
      <c r="GT213" s="1" t="s">
        <v>0</v>
      </c>
      <c r="GU213" s="1" t="s">
        <v>0</v>
      </c>
      <c r="GV213" s="1" t="s">
        <v>0</v>
      </c>
      <c r="GW213" s="1" t="s">
        <v>0</v>
      </c>
      <c r="GX213" s="1" t="s">
        <v>0</v>
      </c>
      <c r="GY213" s="1" t="s">
        <v>0</v>
      </c>
      <c r="GZ213" s="1" t="s">
        <v>0</v>
      </c>
      <c r="HA213" s="1" t="s">
        <v>0</v>
      </c>
      <c r="HB213" s="1" t="s">
        <v>0</v>
      </c>
      <c r="HC213" s="1" t="s">
        <v>0</v>
      </c>
      <c r="HD213" s="1" t="s">
        <v>0</v>
      </c>
      <c r="HE213" s="1" t="s">
        <v>0</v>
      </c>
      <c r="HF213" s="1" t="s">
        <v>0</v>
      </c>
      <c r="HG213" s="1" t="s">
        <v>0</v>
      </c>
      <c r="HH213" s="1" t="s">
        <v>0</v>
      </c>
      <c r="HI213" s="1" t="s">
        <v>0</v>
      </c>
      <c r="HJ213" s="1" t="s">
        <v>0</v>
      </c>
      <c r="HK213" s="1" t="s">
        <v>0</v>
      </c>
      <c r="HL213" s="1" t="s">
        <v>0</v>
      </c>
      <c r="HM213" s="1" t="s">
        <v>0</v>
      </c>
      <c r="HN213" s="1" t="s">
        <v>0</v>
      </c>
      <c r="HO213" s="1" t="s">
        <v>0</v>
      </c>
      <c r="HP213" s="1" t="s">
        <v>0</v>
      </c>
      <c r="HQ213" s="1" t="s">
        <v>0</v>
      </c>
      <c r="HR213" s="1" t="s">
        <v>0</v>
      </c>
      <c r="HS213" s="1" t="s">
        <v>0</v>
      </c>
      <c r="HT213" s="1" t="s">
        <v>0</v>
      </c>
      <c r="HU213" s="1" t="s">
        <v>0</v>
      </c>
      <c r="HV213" s="1" t="s">
        <v>0</v>
      </c>
      <c r="HW213" s="1" t="s">
        <v>0</v>
      </c>
      <c r="HX213" s="1" t="s">
        <v>0</v>
      </c>
      <c r="HY213" s="1" t="s">
        <v>0</v>
      </c>
      <c r="HZ213" s="1" t="s">
        <v>0</v>
      </c>
      <c r="IA213" s="1" t="s">
        <v>0</v>
      </c>
      <c r="IB213" s="1" t="s">
        <v>0</v>
      </c>
      <c r="IC213" s="1" t="s">
        <v>0</v>
      </c>
      <c r="ID213" s="1" t="s">
        <v>0</v>
      </c>
      <c r="IE213" s="1" t="s">
        <v>0</v>
      </c>
      <c r="IF213" s="1" t="s">
        <v>0</v>
      </c>
      <c r="IG213" s="1" t="s">
        <v>0</v>
      </c>
      <c r="IH213" s="1" t="s">
        <v>0</v>
      </c>
      <c r="II213" s="1" t="s">
        <v>0</v>
      </c>
    </row>
    <row r="214" spans="1:243" x14ac:dyDescent="0.25">
      <c r="A214" s="1" t="s">
        <v>1847</v>
      </c>
      <c r="B214" s="4" t="s">
        <v>953</v>
      </c>
      <c r="C214" s="4" t="s">
        <v>954</v>
      </c>
      <c r="D214" s="1" t="s">
        <v>0</v>
      </c>
      <c r="E214" s="1" t="s">
        <v>0</v>
      </c>
      <c r="F214" s="1" t="s">
        <v>0</v>
      </c>
      <c r="G214" s="1" t="s">
        <v>0</v>
      </c>
      <c r="H214" s="1" t="s">
        <v>0</v>
      </c>
      <c r="I214" s="1" t="s">
        <v>0</v>
      </c>
      <c r="J214" s="1" t="s">
        <v>0</v>
      </c>
      <c r="K214" s="1" t="s">
        <v>0</v>
      </c>
      <c r="L214" s="1" t="s">
        <v>0</v>
      </c>
      <c r="M214" s="1" t="s">
        <v>0</v>
      </c>
      <c r="N214" s="1" t="s">
        <v>0</v>
      </c>
      <c r="O214" s="1" t="s">
        <v>0</v>
      </c>
      <c r="P214" s="1" t="s">
        <v>0</v>
      </c>
      <c r="Q214" s="1" t="s">
        <v>0</v>
      </c>
      <c r="R214" s="1" t="s">
        <v>0</v>
      </c>
      <c r="S214" s="1" t="s">
        <v>0</v>
      </c>
      <c r="T214" s="1" t="s">
        <v>0</v>
      </c>
      <c r="U214" s="1" t="s">
        <v>0</v>
      </c>
      <c r="V214" s="1" t="s">
        <v>0</v>
      </c>
      <c r="W214" s="1" t="s">
        <v>0</v>
      </c>
      <c r="X214" s="1" t="s">
        <v>0</v>
      </c>
      <c r="Y214" s="1" t="s">
        <v>0</v>
      </c>
      <c r="Z214" s="1" t="s">
        <v>0</v>
      </c>
      <c r="AA214" s="1" t="s">
        <v>0</v>
      </c>
      <c r="AB214" s="1" t="s">
        <v>0</v>
      </c>
      <c r="AC214" s="1" t="s">
        <v>0</v>
      </c>
      <c r="AD214" s="1" t="s">
        <v>0</v>
      </c>
      <c r="AE214" s="1" t="s">
        <v>0</v>
      </c>
      <c r="AF214" s="1" t="s">
        <v>0</v>
      </c>
      <c r="AG214" s="1" t="s">
        <v>0</v>
      </c>
      <c r="AH214" s="1" t="s">
        <v>0</v>
      </c>
      <c r="AI214" s="1" t="s">
        <v>0</v>
      </c>
      <c r="AJ214" s="1" t="s">
        <v>0</v>
      </c>
      <c r="AK214" s="1" t="s">
        <v>0</v>
      </c>
      <c r="AL214" s="1" t="s">
        <v>0</v>
      </c>
      <c r="AM214" s="1" t="s">
        <v>0</v>
      </c>
      <c r="AN214" s="1" t="s">
        <v>0</v>
      </c>
      <c r="AO214" s="1" t="s">
        <v>0</v>
      </c>
      <c r="AP214" s="1" t="s">
        <v>0</v>
      </c>
      <c r="AQ214" s="1" t="s">
        <v>0</v>
      </c>
      <c r="AR214" s="1" t="s">
        <v>0</v>
      </c>
      <c r="AS214" s="1" t="s">
        <v>0</v>
      </c>
      <c r="AT214" s="1" t="s">
        <v>0</v>
      </c>
      <c r="AU214" s="1" t="s">
        <v>0</v>
      </c>
      <c r="AV214" s="1" t="s">
        <v>0</v>
      </c>
      <c r="AW214" s="1" t="s">
        <v>0</v>
      </c>
      <c r="AX214" s="1" t="s">
        <v>0</v>
      </c>
      <c r="AY214" s="1" t="s">
        <v>0</v>
      </c>
      <c r="AZ214" s="1" t="s">
        <v>0</v>
      </c>
      <c r="BA214" s="1" t="s">
        <v>0</v>
      </c>
      <c r="BB214" s="1" t="s">
        <v>0</v>
      </c>
      <c r="BC214" s="1" t="s">
        <v>0</v>
      </c>
      <c r="BD214" s="1" t="s">
        <v>0</v>
      </c>
      <c r="BE214" s="1" t="s">
        <v>0</v>
      </c>
      <c r="BF214" s="1" t="s">
        <v>0</v>
      </c>
      <c r="BG214" s="1" t="s">
        <v>0</v>
      </c>
      <c r="BH214" s="1" t="s">
        <v>0</v>
      </c>
      <c r="BI214" s="1" t="s">
        <v>0</v>
      </c>
      <c r="BJ214" s="1" t="s">
        <v>0</v>
      </c>
      <c r="BK214" s="1" t="s">
        <v>0</v>
      </c>
      <c r="BL214" s="1" t="s">
        <v>0</v>
      </c>
      <c r="BM214" s="1" t="s">
        <v>0</v>
      </c>
      <c r="BN214" s="1" t="s">
        <v>0</v>
      </c>
      <c r="BO214" s="1" t="s">
        <v>0</v>
      </c>
      <c r="BP214" s="1" t="s">
        <v>0</v>
      </c>
      <c r="BQ214" s="1" t="s">
        <v>0</v>
      </c>
      <c r="BR214" s="1" t="s">
        <v>0</v>
      </c>
      <c r="BS214" s="1" t="s">
        <v>0</v>
      </c>
      <c r="BT214" s="1" t="s">
        <v>0</v>
      </c>
      <c r="BU214" s="1" t="s">
        <v>0</v>
      </c>
      <c r="BV214" s="1" t="s">
        <v>0</v>
      </c>
      <c r="BW214" s="1" t="s">
        <v>0</v>
      </c>
      <c r="BX214" s="1" t="s">
        <v>0</v>
      </c>
      <c r="BY214" s="1" t="s">
        <v>0</v>
      </c>
      <c r="BZ214" s="1" t="s">
        <v>0</v>
      </c>
      <c r="CA214" s="1" t="s">
        <v>0</v>
      </c>
      <c r="CB214" s="1" t="s">
        <v>0</v>
      </c>
      <c r="CC214" s="1" t="s">
        <v>0</v>
      </c>
      <c r="CD214" s="1" t="s">
        <v>0</v>
      </c>
      <c r="CE214" s="1" t="s">
        <v>0</v>
      </c>
      <c r="CF214" s="1" t="s">
        <v>0</v>
      </c>
      <c r="CG214" s="1" t="s">
        <v>0</v>
      </c>
      <c r="CH214" s="1" t="s">
        <v>0</v>
      </c>
      <c r="CI214" s="1" t="s">
        <v>0</v>
      </c>
      <c r="CJ214" s="1" t="s">
        <v>0</v>
      </c>
      <c r="CK214" s="1" t="s">
        <v>0</v>
      </c>
      <c r="CL214" s="1" t="s">
        <v>0</v>
      </c>
      <c r="CM214" s="1" t="s">
        <v>0</v>
      </c>
      <c r="CN214" s="1" t="s">
        <v>0</v>
      </c>
      <c r="CO214" s="1" t="s">
        <v>0</v>
      </c>
      <c r="CP214" s="1" t="s">
        <v>0</v>
      </c>
      <c r="CQ214" s="1" t="s">
        <v>0</v>
      </c>
      <c r="CR214" s="1" t="s">
        <v>0</v>
      </c>
      <c r="CS214" s="1" t="s">
        <v>0</v>
      </c>
      <c r="CT214" s="1" t="s">
        <v>0</v>
      </c>
      <c r="CU214" s="1" t="s">
        <v>0</v>
      </c>
      <c r="CV214" s="1" t="s">
        <v>0</v>
      </c>
      <c r="CW214" s="1" t="s">
        <v>0</v>
      </c>
      <c r="CX214" s="1" t="s">
        <v>0</v>
      </c>
      <c r="CY214" s="1" t="s">
        <v>0</v>
      </c>
      <c r="CZ214" s="1" t="s">
        <v>0</v>
      </c>
      <c r="DA214" s="1" t="s">
        <v>0</v>
      </c>
      <c r="DB214" s="1" t="s">
        <v>0</v>
      </c>
      <c r="DC214" s="1" t="s">
        <v>0</v>
      </c>
      <c r="DD214" s="1" t="s">
        <v>0</v>
      </c>
      <c r="DE214" s="1" t="s">
        <v>0</v>
      </c>
      <c r="DF214" s="1" t="s">
        <v>0</v>
      </c>
      <c r="DG214" s="1" t="s">
        <v>0</v>
      </c>
      <c r="DH214" s="1" t="s">
        <v>0</v>
      </c>
      <c r="DI214" s="1" t="s">
        <v>0</v>
      </c>
      <c r="DJ214" s="1" t="s">
        <v>0</v>
      </c>
      <c r="DK214" s="1" t="s">
        <v>0</v>
      </c>
      <c r="DL214" s="1" t="s">
        <v>0</v>
      </c>
      <c r="DM214" s="1" t="s">
        <v>0</v>
      </c>
      <c r="DN214" s="1" t="s">
        <v>0</v>
      </c>
      <c r="DO214" s="1" t="s">
        <v>0</v>
      </c>
      <c r="DP214" s="1" t="s">
        <v>0</v>
      </c>
      <c r="DQ214" s="1" t="s">
        <v>0</v>
      </c>
      <c r="DR214" s="1" t="s">
        <v>0</v>
      </c>
      <c r="DS214" s="1" t="s">
        <v>0</v>
      </c>
      <c r="DT214" s="1" t="s">
        <v>0</v>
      </c>
      <c r="DU214" s="1" t="s">
        <v>0</v>
      </c>
      <c r="DV214" s="1" t="s">
        <v>0</v>
      </c>
      <c r="DW214" s="1" t="s">
        <v>0</v>
      </c>
      <c r="DX214" s="1" t="s">
        <v>0</v>
      </c>
      <c r="DY214" s="1" t="s">
        <v>0</v>
      </c>
      <c r="DZ214" s="1" t="s">
        <v>0</v>
      </c>
      <c r="EA214" s="1" t="s">
        <v>0</v>
      </c>
      <c r="EB214" s="1" t="s">
        <v>0</v>
      </c>
      <c r="EC214" s="1" t="s">
        <v>0</v>
      </c>
      <c r="ED214" s="1" t="s">
        <v>0</v>
      </c>
      <c r="EE214" s="1" t="s">
        <v>0</v>
      </c>
      <c r="EF214" s="1" t="s">
        <v>0</v>
      </c>
      <c r="EG214" s="1" t="s">
        <v>0</v>
      </c>
      <c r="EH214" s="1" t="s">
        <v>0</v>
      </c>
      <c r="EI214" s="1" t="s">
        <v>0</v>
      </c>
      <c r="EJ214" s="1" t="s">
        <v>0</v>
      </c>
      <c r="EK214" s="1" t="s">
        <v>0</v>
      </c>
      <c r="EL214" s="1" t="s">
        <v>0</v>
      </c>
      <c r="EM214" s="1" t="s">
        <v>0</v>
      </c>
      <c r="EN214" s="1" t="s">
        <v>0</v>
      </c>
      <c r="EO214" s="1" t="s">
        <v>0</v>
      </c>
      <c r="EP214" s="1" t="s">
        <v>0</v>
      </c>
      <c r="EQ214" s="1" t="s">
        <v>0</v>
      </c>
      <c r="ER214" s="1" t="s">
        <v>0</v>
      </c>
      <c r="ES214" s="1" t="s">
        <v>0</v>
      </c>
      <c r="ET214" s="1" t="s">
        <v>0</v>
      </c>
      <c r="EU214" s="1" t="s">
        <v>0</v>
      </c>
      <c r="EV214" s="1" t="s">
        <v>0</v>
      </c>
      <c r="EW214" s="1" t="s">
        <v>0</v>
      </c>
      <c r="EX214" s="1" t="s">
        <v>0</v>
      </c>
      <c r="EY214" s="1" t="s">
        <v>0</v>
      </c>
      <c r="EZ214" s="1" t="s">
        <v>0</v>
      </c>
      <c r="FA214" s="1" t="s">
        <v>0</v>
      </c>
      <c r="FB214" s="1" t="s">
        <v>0</v>
      </c>
      <c r="FC214" s="1" t="s">
        <v>0</v>
      </c>
      <c r="FD214" s="1" t="s">
        <v>0</v>
      </c>
      <c r="FE214" s="1" t="s">
        <v>0</v>
      </c>
      <c r="FF214" s="1" t="s">
        <v>0</v>
      </c>
      <c r="FG214" s="1" t="s">
        <v>0</v>
      </c>
      <c r="FH214" s="1" t="s">
        <v>0</v>
      </c>
      <c r="FI214" s="1" t="s">
        <v>0</v>
      </c>
      <c r="FJ214" s="1" t="s">
        <v>0</v>
      </c>
      <c r="FK214" s="1" t="s">
        <v>0</v>
      </c>
      <c r="FL214" s="1" t="s">
        <v>0</v>
      </c>
      <c r="FM214" s="1" t="s">
        <v>0</v>
      </c>
      <c r="FN214" s="1" t="s">
        <v>0</v>
      </c>
      <c r="FO214" s="1" t="s">
        <v>0</v>
      </c>
      <c r="FP214" s="1" t="s">
        <v>0</v>
      </c>
      <c r="FQ214" s="1" t="s">
        <v>0</v>
      </c>
      <c r="FR214" s="1" t="s">
        <v>0</v>
      </c>
      <c r="FS214" s="1" t="s">
        <v>0</v>
      </c>
      <c r="FT214" s="1" t="s">
        <v>0</v>
      </c>
      <c r="FU214" s="1" t="s">
        <v>0</v>
      </c>
      <c r="FV214" s="1" t="s">
        <v>0</v>
      </c>
      <c r="FW214" s="1" t="s">
        <v>0</v>
      </c>
      <c r="FX214" s="1" t="s">
        <v>0</v>
      </c>
      <c r="FY214" s="1" t="s">
        <v>0</v>
      </c>
      <c r="FZ214" s="1" t="s">
        <v>0</v>
      </c>
      <c r="GA214" s="1" t="s">
        <v>0</v>
      </c>
      <c r="GB214" s="1" t="s">
        <v>0</v>
      </c>
      <c r="GC214" s="1" t="s">
        <v>0</v>
      </c>
      <c r="GD214" s="1" t="s">
        <v>0</v>
      </c>
      <c r="GE214" s="1" t="s">
        <v>0</v>
      </c>
      <c r="GF214" s="1" t="s">
        <v>0</v>
      </c>
      <c r="GG214" s="1" t="s">
        <v>0</v>
      </c>
      <c r="GH214" s="1" t="s">
        <v>0</v>
      </c>
      <c r="GI214" s="1" t="s">
        <v>0</v>
      </c>
      <c r="GJ214" s="1" t="s">
        <v>0</v>
      </c>
      <c r="GK214" s="1" t="s">
        <v>0</v>
      </c>
      <c r="GL214" s="1" t="s">
        <v>0</v>
      </c>
      <c r="GM214" s="1" t="s">
        <v>0</v>
      </c>
      <c r="GN214" s="1" t="s">
        <v>0</v>
      </c>
      <c r="GO214" s="1" t="s">
        <v>0</v>
      </c>
      <c r="GP214" s="1" t="s">
        <v>0</v>
      </c>
      <c r="GQ214" s="1" t="s">
        <v>0</v>
      </c>
      <c r="GR214" s="1" t="s">
        <v>0</v>
      </c>
      <c r="GS214" s="1" t="s">
        <v>0</v>
      </c>
      <c r="GT214" s="1" t="s">
        <v>0</v>
      </c>
      <c r="GU214" s="1" t="s">
        <v>0</v>
      </c>
      <c r="GV214" s="1" t="s">
        <v>0</v>
      </c>
      <c r="GW214" s="1" t="s">
        <v>0</v>
      </c>
      <c r="GX214" s="1" t="s">
        <v>0</v>
      </c>
      <c r="GY214" s="1" t="s">
        <v>0</v>
      </c>
      <c r="GZ214" s="1" t="s">
        <v>0</v>
      </c>
      <c r="HA214" s="1" t="s">
        <v>0</v>
      </c>
      <c r="HB214" s="1" t="s">
        <v>0</v>
      </c>
      <c r="HC214" s="1" t="s">
        <v>0</v>
      </c>
      <c r="HD214" s="1" t="s">
        <v>0</v>
      </c>
      <c r="HE214" s="1" t="s">
        <v>0</v>
      </c>
      <c r="HF214" s="1" t="s">
        <v>0</v>
      </c>
      <c r="HG214" s="1" t="s">
        <v>0</v>
      </c>
      <c r="HH214" s="1" t="s">
        <v>0</v>
      </c>
      <c r="HI214" s="1" t="s">
        <v>0</v>
      </c>
      <c r="HJ214" s="1" t="s">
        <v>0</v>
      </c>
      <c r="HK214" s="1" t="s">
        <v>0</v>
      </c>
      <c r="HL214" s="1" t="s">
        <v>0</v>
      </c>
      <c r="HM214" s="1" t="s">
        <v>0</v>
      </c>
      <c r="HN214" s="1" t="s">
        <v>0</v>
      </c>
      <c r="HO214" s="1" t="s">
        <v>0</v>
      </c>
      <c r="HP214" s="1" t="s">
        <v>0</v>
      </c>
      <c r="HQ214" s="1" t="s">
        <v>0</v>
      </c>
      <c r="HR214" s="1" t="s">
        <v>0</v>
      </c>
      <c r="HS214" s="1" t="s">
        <v>0</v>
      </c>
      <c r="HT214" s="1" t="s">
        <v>0</v>
      </c>
      <c r="HU214" s="1" t="s">
        <v>0</v>
      </c>
      <c r="HV214" s="1" t="s">
        <v>0</v>
      </c>
      <c r="HW214" s="1" t="s">
        <v>0</v>
      </c>
      <c r="HX214" s="1" t="s">
        <v>0</v>
      </c>
      <c r="HY214" s="1" t="s">
        <v>0</v>
      </c>
      <c r="HZ214" s="1" t="s">
        <v>0</v>
      </c>
      <c r="IA214" s="1" t="s">
        <v>0</v>
      </c>
      <c r="IB214" s="1" t="s">
        <v>0</v>
      </c>
      <c r="IC214" s="1" t="s">
        <v>0</v>
      </c>
      <c r="ID214" s="1" t="s">
        <v>0</v>
      </c>
      <c r="IE214" s="1" t="s">
        <v>0</v>
      </c>
      <c r="IF214" s="1" t="s">
        <v>0</v>
      </c>
      <c r="IG214" s="1" t="s">
        <v>0</v>
      </c>
      <c r="IH214" s="1" t="s">
        <v>0</v>
      </c>
      <c r="II214" s="1" t="s">
        <v>0</v>
      </c>
    </row>
    <row r="215" spans="1:243" x14ac:dyDescent="0.25">
      <c r="A215" s="1" t="s">
        <v>1848</v>
      </c>
      <c r="B215" s="4" t="s">
        <v>958</v>
      </c>
      <c r="C215" s="4" t="s">
        <v>959</v>
      </c>
      <c r="D215" s="1" t="s">
        <v>0</v>
      </c>
      <c r="E215" s="1" t="s">
        <v>0</v>
      </c>
      <c r="F215" s="1" t="s">
        <v>0</v>
      </c>
      <c r="G215" s="1" t="s">
        <v>0</v>
      </c>
      <c r="H215" s="1" t="s">
        <v>0</v>
      </c>
      <c r="I215" s="1" t="s">
        <v>0</v>
      </c>
      <c r="J215" s="1" t="s">
        <v>0</v>
      </c>
      <c r="K215" s="1" t="s">
        <v>0</v>
      </c>
      <c r="L215" s="1" t="s">
        <v>0</v>
      </c>
      <c r="M215" s="1" t="s">
        <v>0</v>
      </c>
      <c r="N215" s="1" t="s">
        <v>0</v>
      </c>
      <c r="O215" s="1" t="s">
        <v>0</v>
      </c>
      <c r="P215" s="1" t="s">
        <v>0</v>
      </c>
      <c r="Q215" s="1" t="s">
        <v>0</v>
      </c>
      <c r="R215" s="1" t="s">
        <v>0</v>
      </c>
      <c r="S215" s="1" t="s">
        <v>0</v>
      </c>
      <c r="T215" s="1" t="s">
        <v>0</v>
      </c>
      <c r="U215" s="1" t="s">
        <v>0</v>
      </c>
      <c r="V215" s="1" t="s">
        <v>0</v>
      </c>
      <c r="W215" s="1" t="s">
        <v>0</v>
      </c>
      <c r="X215" s="1" t="s">
        <v>0</v>
      </c>
      <c r="Y215" s="1" t="s">
        <v>0</v>
      </c>
      <c r="Z215" s="1" t="s">
        <v>0</v>
      </c>
      <c r="AA215" s="1" t="s">
        <v>0</v>
      </c>
      <c r="AB215" s="1" t="s">
        <v>0</v>
      </c>
      <c r="AC215" s="1" t="s">
        <v>0</v>
      </c>
      <c r="AD215" s="1" t="s">
        <v>0</v>
      </c>
      <c r="AE215" s="1" t="s">
        <v>0</v>
      </c>
      <c r="AF215" s="1" t="s">
        <v>0</v>
      </c>
      <c r="AG215" s="1" t="s">
        <v>0</v>
      </c>
      <c r="AH215" s="1" t="s">
        <v>0</v>
      </c>
      <c r="AI215" s="1" t="s">
        <v>0</v>
      </c>
      <c r="AJ215" s="1" t="s">
        <v>0</v>
      </c>
      <c r="AK215" s="1" t="s">
        <v>0</v>
      </c>
      <c r="AL215" s="1" t="s">
        <v>0</v>
      </c>
      <c r="AM215" s="1" t="s">
        <v>0</v>
      </c>
      <c r="AN215" s="1" t="s">
        <v>0</v>
      </c>
      <c r="AO215" s="1" t="s">
        <v>0</v>
      </c>
      <c r="AP215" s="1" t="s">
        <v>0</v>
      </c>
      <c r="AQ215" s="1" t="s">
        <v>0</v>
      </c>
      <c r="AR215" s="1" t="s">
        <v>0</v>
      </c>
      <c r="AS215" s="1" t="s">
        <v>0</v>
      </c>
      <c r="AT215" s="1" t="s">
        <v>0</v>
      </c>
      <c r="AU215" s="1" t="s">
        <v>0</v>
      </c>
      <c r="AV215" s="1" t="s">
        <v>0</v>
      </c>
      <c r="AW215" s="1" t="s">
        <v>0</v>
      </c>
      <c r="AX215" s="1" t="s">
        <v>0</v>
      </c>
      <c r="AY215" s="1" t="s">
        <v>0</v>
      </c>
      <c r="AZ215" s="1" t="s">
        <v>0</v>
      </c>
      <c r="BA215" s="1" t="s">
        <v>0</v>
      </c>
      <c r="BB215" s="1" t="s">
        <v>0</v>
      </c>
      <c r="BC215" s="1" t="s">
        <v>0</v>
      </c>
      <c r="BD215" s="1" t="s">
        <v>0</v>
      </c>
      <c r="BE215" s="1" t="s">
        <v>0</v>
      </c>
      <c r="BF215" s="1" t="s">
        <v>0</v>
      </c>
      <c r="BG215" s="1" t="s">
        <v>0</v>
      </c>
      <c r="BH215" s="1" t="s">
        <v>0</v>
      </c>
      <c r="BI215" s="1" t="s">
        <v>0</v>
      </c>
      <c r="BJ215" s="1" t="s">
        <v>0</v>
      </c>
      <c r="BK215" s="1" t="s">
        <v>0</v>
      </c>
      <c r="BL215" s="1" t="s">
        <v>0</v>
      </c>
      <c r="BM215" s="1" t="s">
        <v>0</v>
      </c>
      <c r="BN215" s="1" t="s">
        <v>0</v>
      </c>
      <c r="BO215" s="1" t="s">
        <v>0</v>
      </c>
      <c r="BP215" s="1" t="s">
        <v>0</v>
      </c>
      <c r="BQ215" s="1" t="s">
        <v>0</v>
      </c>
      <c r="BR215" s="1" t="s">
        <v>0</v>
      </c>
      <c r="BS215" s="1" t="s">
        <v>0</v>
      </c>
      <c r="BT215" s="1" t="s">
        <v>0</v>
      </c>
      <c r="BU215" s="1" t="s">
        <v>0</v>
      </c>
      <c r="BV215" s="1" t="s">
        <v>0</v>
      </c>
      <c r="BW215" s="1" t="s">
        <v>0</v>
      </c>
      <c r="BX215" s="1" t="s">
        <v>0</v>
      </c>
      <c r="BY215" s="1" t="s">
        <v>0</v>
      </c>
      <c r="BZ215" s="1" t="s">
        <v>0</v>
      </c>
      <c r="CA215" s="1" t="s">
        <v>0</v>
      </c>
      <c r="CB215" s="1" t="s">
        <v>0</v>
      </c>
      <c r="CC215" s="1" t="s">
        <v>0</v>
      </c>
      <c r="CD215" s="1" t="s">
        <v>0</v>
      </c>
      <c r="CE215" s="1" t="s">
        <v>0</v>
      </c>
      <c r="CF215" s="1" t="s">
        <v>0</v>
      </c>
      <c r="CG215" s="1" t="s">
        <v>0</v>
      </c>
      <c r="CH215" s="1" t="s">
        <v>0</v>
      </c>
      <c r="CI215" s="1" t="s">
        <v>0</v>
      </c>
      <c r="CJ215" s="1" t="s">
        <v>0</v>
      </c>
      <c r="CK215" s="1" t="s">
        <v>0</v>
      </c>
      <c r="CL215" s="1" t="s">
        <v>0</v>
      </c>
      <c r="CM215" s="1" t="s">
        <v>0</v>
      </c>
      <c r="CN215" s="1" t="s">
        <v>0</v>
      </c>
      <c r="CO215" s="1" t="s">
        <v>0</v>
      </c>
      <c r="CP215" s="1" t="s">
        <v>0</v>
      </c>
      <c r="CQ215" s="1" t="s">
        <v>0</v>
      </c>
      <c r="CR215" s="1" t="s">
        <v>0</v>
      </c>
      <c r="CS215" s="1" t="s">
        <v>0</v>
      </c>
      <c r="CT215" s="1" t="s">
        <v>0</v>
      </c>
      <c r="CU215" s="1" t="s">
        <v>0</v>
      </c>
      <c r="CV215" s="1" t="s">
        <v>0</v>
      </c>
      <c r="CW215" s="1" t="s">
        <v>0</v>
      </c>
      <c r="CX215" s="1" t="s">
        <v>0</v>
      </c>
      <c r="CY215" s="1" t="s">
        <v>0</v>
      </c>
      <c r="CZ215" s="1" t="s">
        <v>0</v>
      </c>
      <c r="DA215" s="1" t="s">
        <v>0</v>
      </c>
      <c r="DB215" s="1" t="s">
        <v>0</v>
      </c>
      <c r="DC215" s="1" t="s">
        <v>0</v>
      </c>
      <c r="DD215" s="1" t="s">
        <v>0</v>
      </c>
      <c r="DE215" s="1" t="s">
        <v>0</v>
      </c>
      <c r="DF215" s="1" t="s">
        <v>0</v>
      </c>
      <c r="DG215" s="1" t="s">
        <v>0</v>
      </c>
      <c r="DH215" s="1" t="s">
        <v>0</v>
      </c>
      <c r="DI215" s="1" t="s">
        <v>0</v>
      </c>
      <c r="DJ215" s="1" t="s">
        <v>0</v>
      </c>
      <c r="DK215" s="1" t="s">
        <v>0</v>
      </c>
      <c r="DL215" s="1" t="s">
        <v>0</v>
      </c>
      <c r="DM215" s="1" t="s">
        <v>0</v>
      </c>
      <c r="DN215" s="1" t="s">
        <v>0</v>
      </c>
      <c r="DO215" s="1" t="s">
        <v>0</v>
      </c>
      <c r="DP215" s="1" t="s">
        <v>0</v>
      </c>
      <c r="DQ215" s="1" t="s">
        <v>0</v>
      </c>
      <c r="DR215" s="1" t="s">
        <v>0</v>
      </c>
      <c r="DS215" s="1" t="s">
        <v>0</v>
      </c>
      <c r="DT215" s="1" t="s">
        <v>0</v>
      </c>
      <c r="DU215" s="1" t="s">
        <v>0</v>
      </c>
      <c r="DV215" s="1" t="s">
        <v>0</v>
      </c>
      <c r="DW215" s="1" t="s">
        <v>0</v>
      </c>
      <c r="DX215" s="1" t="s">
        <v>0</v>
      </c>
      <c r="DY215" s="1" t="s">
        <v>0</v>
      </c>
      <c r="DZ215" s="1" t="s">
        <v>0</v>
      </c>
      <c r="EA215" s="1" t="s">
        <v>0</v>
      </c>
      <c r="EB215" s="1" t="s">
        <v>0</v>
      </c>
      <c r="EC215" s="1" t="s">
        <v>0</v>
      </c>
      <c r="ED215" s="1" t="s">
        <v>0</v>
      </c>
      <c r="EE215" s="1" t="s">
        <v>0</v>
      </c>
      <c r="EF215" s="1" t="s">
        <v>0</v>
      </c>
      <c r="EG215" s="1" t="s">
        <v>0</v>
      </c>
      <c r="EH215" s="1" t="s">
        <v>0</v>
      </c>
      <c r="EI215" s="1" t="s">
        <v>0</v>
      </c>
      <c r="EJ215" s="1" t="s">
        <v>0</v>
      </c>
      <c r="EK215" s="1" t="s">
        <v>0</v>
      </c>
      <c r="EL215" s="1" t="s">
        <v>0</v>
      </c>
      <c r="EM215" s="1" t="s">
        <v>0</v>
      </c>
      <c r="EN215" s="1" t="s">
        <v>0</v>
      </c>
      <c r="EO215" s="1" t="s">
        <v>0</v>
      </c>
      <c r="EP215" s="1" t="s">
        <v>0</v>
      </c>
      <c r="EQ215" s="1" t="s">
        <v>0</v>
      </c>
      <c r="ER215" s="1" t="s">
        <v>0</v>
      </c>
      <c r="ES215" s="1" t="s">
        <v>0</v>
      </c>
      <c r="ET215" s="1" t="s">
        <v>0</v>
      </c>
      <c r="EU215" s="1" t="s">
        <v>0</v>
      </c>
      <c r="EV215" s="1" t="s">
        <v>0</v>
      </c>
      <c r="EW215" s="1" t="s">
        <v>0</v>
      </c>
      <c r="EX215" s="1" t="s">
        <v>0</v>
      </c>
      <c r="EY215" s="1" t="s">
        <v>0</v>
      </c>
      <c r="EZ215" s="1" t="s">
        <v>0</v>
      </c>
      <c r="FA215" s="1" t="s">
        <v>0</v>
      </c>
      <c r="FB215" s="1" t="s">
        <v>0</v>
      </c>
      <c r="FC215" s="1" t="s">
        <v>0</v>
      </c>
      <c r="FD215" s="1" t="s">
        <v>0</v>
      </c>
      <c r="FE215" s="1" t="s">
        <v>0</v>
      </c>
      <c r="FF215" s="1" t="s">
        <v>0</v>
      </c>
      <c r="FG215" s="1" t="s">
        <v>0</v>
      </c>
      <c r="FH215" s="1" t="s">
        <v>0</v>
      </c>
      <c r="FI215" s="1" t="s">
        <v>0</v>
      </c>
      <c r="FJ215" s="1" t="s">
        <v>0</v>
      </c>
      <c r="FK215" s="1" t="s">
        <v>0</v>
      </c>
      <c r="FL215" s="1" t="s">
        <v>0</v>
      </c>
      <c r="FM215" s="1" t="s">
        <v>0</v>
      </c>
      <c r="FN215" s="1" t="s">
        <v>0</v>
      </c>
      <c r="FO215" s="1" t="s">
        <v>0</v>
      </c>
      <c r="FP215" s="1" t="s">
        <v>0</v>
      </c>
      <c r="FQ215" s="1" t="s">
        <v>0</v>
      </c>
      <c r="FR215" s="1" t="s">
        <v>0</v>
      </c>
      <c r="FS215" s="1" t="s">
        <v>0</v>
      </c>
      <c r="FT215" s="1" t="s">
        <v>0</v>
      </c>
      <c r="FU215" s="1" t="s">
        <v>0</v>
      </c>
      <c r="FV215" s="1" t="s">
        <v>0</v>
      </c>
      <c r="FW215" s="1" t="s">
        <v>0</v>
      </c>
      <c r="FX215" s="1" t="s">
        <v>0</v>
      </c>
      <c r="FY215" s="1" t="s">
        <v>0</v>
      </c>
      <c r="FZ215" s="1" t="s">
        <v>0</v>
      </c>
      <c r="GA215" s="1" t="s">
        <v>0</v>
      </c>
      <c r="GB215" s="1" t="s">
        <v>0</v>
      </c>
      <c r="GC215" s="1" t="s">
        <v>0</v>
      </c>
      <c r="GD215" s="1" t="s">
        <v>0</v>
      </c>
      <c r="GE215" s="1" t="s">
        <v>0</v>
      </c>
      <c r="GF215" s="1" t="s">
        <v>0</v>
      </c>
      <c r="GG215" s="1" t="s">
        <v>0</v>
      </c>
      <c r="GH215" s="1" t="s">
        <v>0</v>
      </c>
      <c r="GI215" s="1" t="s">
        <v>0</v>
      </c>
      <c r="GJ215" s="1" t="s">
        <v>0</v>
      </c>
      <c r="GK215" s="1" t="s">
        <v>0</v>
      </c>
      <c r="GL215" s="1" t="s">
        <v>0</v>
      </c>
      <c r="GM215" s="1" t="s">
        <v>0</v>
      </c>
      <c r="GN215" s="1" t="s">
        <v>0</v>
      </c>
      <c r="GO215" s="1" t="s">
        <v>0</v>
      </c>
      <c r="GP215" s="1" t="s">
        <v>0</v>
      </c>
      <c r="GQ215" s="1" t="s">
        <v>0</v>
      </c>
      <c r="GR215" s="1" t="s">
        <v>0</v>
      </c>
      <c r="GS215" s="1" t="s">
        <v>0</v>
      </c>
      <c r="GT215" s="1" t="s">
        <v>0</v>
      </c>
      <c r="GU215" s="1" t="s">
        <v>0</v>
      </c>
      <c r="GV215" s="1" t="s">
        <v>0</v>
      </c>
      <c r="GW215" s="1" t="s">
        <v>0</v>
      </c>
      <c r="GX215" s="1" t="s">
        <v>0</v>
      </c>
      <c r="GY215" s="1" t="s">
        <v>0</v>
      </c>
      <c r="GZ215" s="1" t="s">
        <v>0</v>
      </c>
      <c r="HA215" s="1" t="s">
        <v>0</v>
      </c>
      <c r="HB215" s="1" t="s">
        <v>0</v>
      </c>
      <c r="HC215" s="1" t="s">
        <v>0</v>
      </c>
      <c r="HD215" s="1" t="s">
        <v>0</v>
      </c>
      <c r="HE215" s="1" t="s">
        <v>0</v>
      </c>
      <c r="HF215" s="1" t="s">
        <v>0</v>
      </c>
      <c r="HG215" s="1" t="s">
        <v>0</v>
      </c>
      <c r="HH215" s="1" t="s">
        <v>0</v>
      </c>
      <c r="HI215" s="1" t="s">
        <v>0</v>
      </c>
      <c r="HJ215" s="1" t="s">
        <v>0</v>
      </c>
      <c r="HK215" s="1" t="s">
        <v>0</v>
      </c>
      <c r="HL215" s="1" t="s">
        <v>0</v>
      </c>
      <c r="HM215" s="1" t="s">
        <v>0</v>
      </c>
      <c r="HN215" s="1" t="s">
        <v>0</v>
      </c>
      <c r="HO215" s="1" t="s">
        <v>0</v>
      </c>
      <c r="HP215" s="1" t="s">
        <v>0</v>
      </c>
      <c r="HQ215" s="1" t="s">
        <v>0</v>
      </c>
      <c r="HR215" s="1" t="s">
        <v>0</v>
      </c>
      <c r="HS215" s="1" t="s">
        <v>0</v>
      </c>
      <c r="HT215" s="1" t="s">
        <v>0</v>
      </c>
      <c r="HU215" s="1" t="s">
        <v>0</v>
      </c>
      <c r="HV215" s="1" t="s">
        <v>0</v>
      </c>
      <c r="HW215" s="1" t="s">
        <v>0</v>
      </c>
      <c r="HX215" s="1" t="s">
        <v>0</v>
      </c>
      <c r="HY215" s="1" t="s">
        <v>0</v>
      </c>
      <c r="HZ215" s="1" t="s">
        <v>0</v>
      </c>
      <c r="IA215" s="1" t="s">
        <v>0</v>
      </c>
      <c r="IB215" s="1" t="s">
        <v>0</v>
      </c>
      <c r="IC215" s="1" t="s">
        <v>0</v>
      </c>
      <c r="ID215" s="1" t="s">
        <v>0</v>
      </c>
      <c r="IE215" s="1" t="s">
        <v>0</v>
      </c>
      <c r="IF215" s="1" t="s">
        <v>0</v>
      </c>
      <c r="IG215" s="1" t="s">
        <v>0</v>
      </c>
      <c r="IH215" s="1" t="s">
        <v>0</v>
      </c>
      <c r="II215" s="1" t="s">
        <v>0</v>
      </c>
    </row>
    <row r="216" spans="1:243" x14ac:dyDescent="0.25">
      <c r="A216" s="1" t="s">
        <v>1849</v>
      </c>
      <c r="B216" s="4" t="s">
        <v>962</v>
      </c>
      <c r="C216" s="4" t="s">
        <v>963</v>
      </c>
      <c r="D216" s="1">
        <v>4258115.8648485504</v>
      </c>
      <c r="E216" s="1">
        <v>98760.995950016804</v>
      </c>
      <c r="F216" s="1">
        <v>4596485.4553528698</v>
      </c>
      <c r="G216" s="1">
        <v>4803220.08458314</v>
      </c>
      <c r="H216" s="1">
        <v>2717537.3667846299</v>
      </c>
      <c r="I216" s="1">
        <v>7972455.6733313603</v>
      </c>
      <c r="J216" s="1">
        <v>18660268.043925799</v>
      </c>
      <c r="K216" s="1">
        <v>10363713.2619032</v>
      </c>
      <c r="L216" s="1">
        <v>5457529.7083408898</v>
      </c>
      <c r="M216" s="1">
        <v>7075380.8161678798</v>
      </c>
      <c r="N216" s="1">
        <v>11067762.9614268</v>
      </c>
      <c r="O216" s="1">
        <v>4865282.6350678401</v>
      </c>
      <c r="P216" s="1">
        <v>2343759.9666716899</v>
      </c>
      <c r="Q216" s="1">
        <v>4340836.83330476</v>
      </c>
      <c r="R216" s="1">
        <v>3132424.8008716102</v>
      </c>
      <c r="S216" s="1">
        <v>2449423.6763687599</v>
      </c>
      <c r="T216" s="1">
        <v>7225328.86135088</v>
      </c>
      <c r="U216" s="1">
        <v>1206215.5146743699</v>
      </c>
      <c r="V216" s="1">
        <v>4647428.9896066897</v>
      </c>
      <c r="W216" s="1">
        <v>4801405.6227337001</v>
      </c>
      <c r="X216" s="1">
        <v>8397434.1148559209</v>
      </c>
      <c r="Y216" s="1">
        <v>2663132.0267443601</v>
      </c>
      <c r="Z216" s="1">
        <v>2401301.6191531299</v>
      </c>
      <c r="AA216" s="1">
        <v>16016890.5867943</v>
      </c>
      <c r="AB216" s="1">
        <v>6174451.1407077303</v>
      </c>
      <c r="AC216" s="1">
        <v>3248958.13252956</v>
      </c>
      <c r="AD216" s="1">
        <v>2692620.36156904</v>
      </c>
      <c r="AE216" s="1">
        <v>704893.81056794501</v>
      </c>
      <c r="AF216" s="1">
        <v>4234364.3428371502</v>
      </c>
      <c r="AG216" s="1">
        <v>5803265.2616244601</v>
      </c>
      <c r="AH216" s="1">
        <v>376492.24661688501</v>
      </c>
      <c r="AI216" s="1">
        <v>9502110.0344345607</v>
      </c>
      <c r="AJ216" s="1">
        <v>4384129.1636776002</v>
      </c>
      <c r="AK216" s="1">
        <v>4159316.8665108699</v>
      </c>
      <c r="AL216" s="1">
        <v>1501645.10045021</v>
      </c>
      <c r="AM216" s="1">
        <v>3869075.2192885098</v>
      </c>
      <c r="AN216" s="1">
        <v>3156764.47612595</v>
      </c>
      <c r="AO216" s="1">
        <v>11934550.7760434</v>
      </c>
      <c r="AP216" s="1">
        <v>1857329.73592625</v>
      </c>
      <c r="AQ216" s="1">
        <v>2617483.43254206</v>
      </c>
      <c r="AR216" s="1">
        <v>8388078.62793642</v>
      </c>
      <c r="AS216" s="1">
        <v>6720665.4763637995</v>
      </c>
      <c r="AT216" s="1">
        <v>3546237.0463270401</v>
      </c>
      <c r="AU216" s="1">
        <v>3409890.6510493499</v>
      </c>
      <c r="AV216" s="1">
        <v>4565292.4276201297</v>
      </c>
      <c r="AW216" s="1">
        <v>1327758.3727865301</v>
      </c>
      <c r="AX216" s="1">
        <v>13552697.1829345</v>
      </c>
      <c r="AY216" s="1">
        <v>13917968.345797</v>
      </c>
      <c r="AZ216" s="1">
        <v>5795458.6894302899</v>
      </c>
      <c r="BA216" s="1">
        <v>8659123.1159531493</v>
      </c>
      <c r="BB216" s="1">
        <v>3033726.4146574801</v>
      </c>
      <c r="BC216" s="1">
        <v>3037069.9357595802</v>
      </c>
      <c r="BD216" s="1">
        <v>4359932.8798379796</v>
      </c>
      <c r="BE216" s="1">
        <v>4528267.6619517403</v>
      </c>
      <c r="BF216" s="1">
        <v>1423120.1203579099</v>
      </c>
      <c r="BG216" s="1">
        <v>1842342.1682255</v>
      </c>
      <c r="BH216" s="1">
        <v>2040021.76248849</v>
      </c>
      <c r="BI216" s="1">
        <v>4492365.1817235304</v>
      </c>
      <c r="BJ216" s="1">
        <v>5471432.1077667903</v>
      </c>
      <c r="BK216" s="1">
        <v>2619198.8649269799</v>
      </c>
      <c r="BL216" s="1">
        <v>4867386.2781486399</v>
      </c>
      <c r="BM216" s="1">
        <v>13650163.176354101</v>
      </c>
      <c r="BN216" s="1">
        <v>6294442.0710730599</v>
      </c>
      <c r="BO216" s="1">
        <v>2963267.0272643599</v>
      </c>
      <c r="BP216" s="1">
        <v>6534414.4891269598</v>
      </c>
      <c r="BQ216" s="1">
        <v>9040739.8270574007</v>
      </c>
      <c r="BR216" s="1">
        <v>7656263.8597573098</v>
      </c>
      <c r="BS216" s="1">
        <v>50143.2175950487</v>
      </c>
      <c r="BT216" s="1">
        <v>5960121.5784806795</v>
      </c>
      <c r="BU216" s="1">
        <v>2603543.1683085202</v>
      </c>
      <c r="BV216" s="1">
        <v>2557668.6340917898</v>
      </c>
      <c r="BW216" s="1">
        <v>8098556.8924006196</v>
      </c>
      <c r="BX216" s="1">
        <v>7231794.7863219799</v>
      </c>
      <c r="BY216" s="1" t="s">
        <v>0</v>
      </c>
      <c r="BZ216" s="1">
        <v>2460938.9213894899</v>
      </c>
      <c r="CA216" s="1">
        <v>9490719.9546275903</v>
      </c>
      <c r="CB216" s="1">
        <v>8309190.6413882198</v>
      </c>
      <c r="CC216" s="1">
        <v>1766902.75020266</v>
      </c>
      <c r="CD216" s="1">
        <v>2997579.7270167102</v>
      </c>
      <c r="CE216" s="1">
        <v>3256076.3036992298</v>
      </c>
      <c r="CF216" s="1">
        <v>82567.651657577997</v>
      </c>
      <c r="CG216" s="1">
        <v>2053057.3571744501</v>
      </c>
      <c r="CH216" s="1">
        <v>6447885.5294187004</v>
      </c>
      <c r="CI216" s="1">
        <v>12180363.686703401</v>
      </c>
      <c r="CJ216" s="1">
        <v>3214375.4327343898</v>
      </c>
      <c r="CK216" s="1">
        <v>908733.54764921404</v>
      </c>
      <c r="CL216" s="1">
        <v>7830354.6897735298</v>
      </c>
      <c r="CM216" s="1">
        <v>6726314.9926162502</v>
      </c>
      <c r="CN216" s="1">
        <v>2775064.0996719399</v>
      </c>
      <c r="CO216" s="1">
        <v>8815022.2163477391</v>
      </c>
      <c r="CP216" s="1">
        <v>9102728.9106969908</v>
      </c>
      <c r="CQ216" s="1">
        <v>6272802.4606599603</v>
      </c>
      <c r="CR216" s="1">
        <v>2626831.3698756299</v>
      </c>
      <c r="CS216" s="1">
        <v>17444337.605200998</v>
      </c>
      <c r="CT216" s="1">
        <v>1077698.9863408599</v>
      </c>
      <c r="CU216" s="1">
        <v>4787742.4228296699</v>
      </c>
      <c r="CV216" s="1">
        <v>3880096.1247140002</v>
      </c>
      <c r="CW216" s="1">
        <v>247687.01167672599</v>
      </c>
      <c r="CX216" s="1">
        <v>4831971.1399298599</v>
      </c>
      <c r="CY216" s="1">
        <v>7801790.1660248702</v>
      </c>
      <c r="CZ216" s="1">
        <v>5169283.5427238904</v>
      </c>
      <c r="DA216" s="1">
        <v>87221.540919915904</v>
      </c>
      <c r="DB216" s="1">
        <v>5535216.05853834</v>
      </c>
      <c r="DC216" s="1">
        <v>1162091.3698115</v>
      </c>
      <c r="DD216" s="1">
        <v>19425436.000766601</v>
      </c>
      <c r="DE216" s="1">
        <v>12320278.1078187</v>
      </c>
      <c r="DF216" s="1">
        <v>9069627.3807102907</v>
      </c>
      <c r="DG216" s="1">
        <v>5953453.4103291696</v>
      </c>
      <c r="DH216" s="1">
        <v>4735792.7275525304</v>
      </c>
      <c r="DI216" s="1">
        <v>1880260.8618117201</v>
      </c>
      <c r="DJ216" s="1">
        <v>6395901.4732403196</v>
      </c>
      <c r="DK216" s="1">
        <v>1177947.9854166</v>
      </c>
      <c r="DL216" s="1">
        <v>6649845.7550914204</v>
      </c>
      <c r="DM216" s="1">
        <v>9136610.9349572007</v>
      </c>
      <c r="DN216" s="1">
        <v>10387486.8745248</v>
      </c>
      <c r="DO216" s="1">
        <v>1666889.4308614701</v>
      </c>
      <c r="DP216" s="1">
        <v>4525496.7409403101</v>
      </c>
      <c r="DQ216" s="1">
        <v>7622624.9298494402</v>
      </c>
      <c r="DR216" s="1">
        <v>2415792.29416714</v>
      </c>
      <c r="DS216" s="1">
        <v>26580690.271389298</v>
      </c>
      <c r="DT216" s="1">
        <v>3327623.98037619</v>
      </c>
      <c r="DU216" s="1">
        <v>10172587.4029619</v>
      </c>
      <c r="DV216" s="1">
        <v>8018440.6961665796</v>
      </c>
      <c r="DW216" s="1">
        <v>16512105.1750701</v>
      </c>
      <c r="DX216" s="1">
        <v>48820.6508827547</v>
      </c>
      <c r="DY216" s="1">
        <v>4889054.49574361</v>
      </c>
      <c r="DZ216" s="1">
        <v>1500159.3967471099</v>
      </c>
      <c r="EA216" s="1">
        <v>1847129.99067202</v>
      </c>
      <c r="EB216" s="1">
        <v>6955228.1845858498</v>
      </c>
      <c r="EC216" s="1">
        <v>7135187.7628983296</v>
      </c>
      <c r="ED216" s="1">
        <v>5239150.2897801297</v>
      </c>
      <c r="EE216" s="1">
        <v>1727647.0663554301</v>
      </c>
      <c r="EF216" s="1">
        <v>396180.48805847799</v>
      </c>
      <c r="EG216" s="1">
        <v>4980228.2298448598</v>
      </c>
      <c r="EH216" s="1">
        <v>1989497.74413796</v>
      </c>
      <c r="EI216" s="1">
        <v>16698732.2443527</v>
      </c>
      <c r="EJ216" s="1">
        <v>2499473.1175150499</v>
      </c>
      <c r="EK216" s="1">
        <v>3337838.70438716</v>
      </c>
      <c r="EL216" s="1">
        <v>2132057.2904647002</v>
      </c>
      <c r="EM216" s="1">
        <v>12619799.645731701</v>
      </c>
      <c r="EN216" s="1">
        <v>5191128.5160361696</v>
      </c>
      <c r="EO216" s="1">
        <v>52665.540848130098</v>
      </c>
      <c r="EP216" s="1">
        <v>14797849.744266599</v>
      </c>
      <c r="EQ216" s="1">
        <v>1618563.01677606</v>
      </c>
      <c r="ER216" s="1">
        <v>13201466.7229787</v>
      </c>
      <c r="ES216" s="1">
        <v>1021876.54768789</v>
      </c>
      <c r="ET216" s="1">
        <v>10577500.6144033</v>
      </c>
      <c r="EU216" s="1">
        <v>162424.44921215301</v>
      </c>
      <c r="EV216" s="1">
        <v>4676850.3045963403</v>
      </c>
      <c r="EW216" s="1">
        <v>1817620.48403443</v>
      </c>
      <c r="EX216" s="1">
        <v>4441673.2461522799</v>
      </c>
      <c r="EY216" s="1">
        <v>1689056.4626495501</v>
      </c>
      <c r="EZ216" s="1">
        <v>5198052.8763794098</v>
      </c>
      <c r="FA216" s="1">
        <v>3672090.1859133202</v>
      </c>
      <c r="FB216" s="1">
        <v>1941412.748166</v>
      </c>
      <c r="FC216" s="1">
        <v>6555631.6745849997</v>
      </c>
      <c r="FD216" s="1">
        <v>5570850.07496709</v>
      </c>
      <c r="FE216" s="1">
        <v>1635499.0358189901</v>
      </c>
      <c r="FF216" s="1">
        <v>4948058.3737411601</v>
      </c>
      <c r="FG216" s="1">
        <v>6262159.5240315497</v>
      </c>
      <c r="FH216" s="1">
        <v>9916351.7617410608</v>
      </c>
      <c r="FI216" s="1">
        <v>12786638.745226899</v>
      </c>
      <c r="FJ216" s="1">
        <v>4064776.7234821701</v>
      </c>
      <c r="FK216" s="1">
        <v>2556808.7521048798</v>
      </c>
      <c r="FL216" s="1">
        <v>7673327.4723357596</v>
      </c>
      <c r="FM216" s="1">
        <v>8747739.44658041</v>
      </c>
      <c r="FN216" s="1" t="s">
        <v>0</v>
      </c>
      <c r="FO216" s="1">
        <v>7180258.2041461403</v>
      </c>
      <c r="FP216" s="1">
        <v>11093547.703595299</v>
      </c>
      <c r="FQ216" s="1">
        <v>3477206.7499173698</v>
      </c>
      <c r="FR216" s="1">
        <v>9272164.8078795895</v>
      </c>
      <c r="FS216" s="1">
        <v>3256200.0494192401</v>
      </c>
      <c r="FT216" s="1">
        <v>2607696.83493821</v>
      </c>
      <c r="FU216" s="1">
        <v>635693.682995482</v>
      </c>
      <c r="FV216" s="1">
        <v>12683608.602554999</v>
      </c>
      <c r="FW216" s="1">
        <v>5151961.4424387803</v>
      </c>
      <c r="FX216" s="1">
        <v>5152160.8905281201</v>
      </c>
      <c r="FY216" s="1">
        <v>1633764.01549601</v>
      </c>
      <c r="FZ216" s="1">
        <v>1728165.9005018</v>
      </c>
      <c r="GA216" s="1">
        <v>2703831.6457955702</v>
      </c>
      <c r="GB216" s="1">
        <v>2125370.0229957299</v>
      </c>
      <c r="GC216" s="1">
        <v>7483792.1962727001</v>
      </c>
      <c r="GD216" s="1">
        <v>15764923.6835005</v>
      </c>
      <c r="GE216" s="1">
        <v>5249958.0777686099</v>
      </c>
      <c r="GF216" s="1">
        <v>1959402.4664085</v>
      </c>
      <c r="GG216" s="1">
        <v>9357631.4119109698</v>
      </c>
      <c r="GH216" s="1">
        <v>327541.77520119201</v>
      </c>
      <c r="GI216" s="1">
        <v>7487941.1808471996</v>
      </c>
      <c r="GJ216" s="1">
        <v>5957226.00558668</v>
      </c>
      <c r="GK216" s="1">
        <v>1810492.22771949</v>
      </c>
      <c r="GL216" s="1">
        <v>4208831.0318755899</v>
      </c>
      <c r="GM216" s="1">
        <v>76245.393050805505</v>
      </c>
      <c r="GN216" s="1">
        <v>5076297.6229097601</v>
      </c>
      <c r="GO216" s="1">
        <v>4312038.9870054396</v>
      </c>
      <c r="GP216" s="1">
        <v>12307836.1240595</v>
      </c>
      <c r="GQ216" s="1">
        <v>23570721.023249902</v>
      </c>
      <c r="GR216" s="1">
        <v>7175318.8444831297</v>
      </c>
      <c r="GS216" s="1">
        <v>101699.632483667</v>
      </c>
      <c r="GT216" s="1">
        <v>366930.04070346098</v>
      </c>
      <c r="GU216" s="1">
        <v>12159212.1760865</v>
      </c>
      <c r="GV216" s="1">
        <v>2665333.1702267402</v>
      </c>
      <c r="GW216" s="1">
        <v>17183169.816126399</v>
      </c>
      <c r="GX216" s="1">
        <v>1124838.72567271</v>
      </c>
      <c r="GY216" s="1">
        <v>21955060.943897899</v>
      </c>
      <c r="GZ216" s="1">
        <v>9151169.2559830006</v>
      </c>
      <c r="HA216" s="1">
        <v>3012740.3695355598</v>
      </c>
      <c r="HB216" s="1">
        <v>2843147.8112181998</v>
      </c>
      <c r="HC216" s="1">
        <v>4757522.2496550996</v>
      </c>
      <c r="HD216" s="1">
        <v>5861268.31755332</v>
      </c>
      <c r="HE216" s="1">
        <v>964739.51984660397</v>
      </c>
      <c r="HF216" s="1">
        <v>518433.76134740701</v>
      </c>
      <c r="HG216" s="1">
        <v>457287.25208813202</v>
      </c>
      <c r="HH216" s="1">
        <v>2709701.80835529</v>
      </c>
      <c r="HI216" s="1">
        <v>11165500.2854831</v>
      </c>
      <c r="HJ216" s="1">
        <v>1140149.65253269</v>
      </c>
      <c r="HK216" s="1">
        <v>315858.285941132</v>
      </c>
      <c r="HL216" s="1">
        <v>1719113.65103509</v>
      </c>
      <c r="HM216" s="1">
        <v>4443199.3203693097</v>
      </c>
      <c r="HN216" s="1">
        <v>6998639.3737658504</v>
      </c>
      <c r="HO216" s="1">
        <v>6635474.0272307796</v>
      </c>
      <c r="HP216" s="1">
        <v>5499417.8503868096</v>
      </c>
      <c r="HQ216" s="1">
        <v>7762819.2481033001</v>
      </c>
      <c r="HR216" s="1">
        <v>4476604.3918447597</v>
      </c>
      <c r="HS216" s="1">
        <v>7036982.1394586498</v>
      </c>
      <c r="HT216" s="1">
        <v>2400641.8798988</v>
      </c>
      <c r="HU216" s="1">
        <v>3763422.4710618402</v>
      </c>
      <c r="HV216" s="1">
        <v>1347821.89711199</v>
      </c>
      <c r="HW216" s="1">
        <v>167274.704471159</v>
      </c>
      <c r="HX216" s="1">
        <v>4291191.1409495603</v>
      </c>
      <c r="HY216" s="1">
        <v>7610444.2116028704</v>
      </c>
      <c r="HZ216" s="1">
        <v>5948367.6288307197</v>
      </c>
      <c r="IA216" s="1">
        <v>10085388.427467501</v>
      </c>
      <c r="IB216" s="1">
        <v>3758113.4987309901</v>
      </c>
      <c r="IC216" s="1">
        <v>3751237.2072853199</v>
      </c>
      <c r="ID216" s="1">
        <v>3173145.56527243</v>
      </c>
      <c r="IE216" s="1">
        <v>615929.51728923304</v>
      </c>
      <c r="IF216" s="1">
        <v>4008652.6106190602</v>
      </c>
      <c r="IG216" s="1">
        <v>2959566.4665655098</v>
      </c>
      <c r="IH216" s="1">
        <v>1428480.1866617301</v>
      </c>
      <c r="II216" s="1">
        <v>13472659.8746558</v>
      </c>
    </row>
    <row r="217" spans="1:243" x14ac:dyDescent="0.25">
      <c r="A217" s="1" t="s">
        <v>1850</v>
      </c>
      <c r="B217" s="4" t="s">
        <v>966</v>
      </c>
      <c r="C217" s="4" t="s">
        <v>967</v>
      </c>
      <c r="D217" s="1">
        <v>69098.067434439698</v>
      </c>
      <c r="E217" s="1">
        <v>90945.984335975605</v>
      </c>
      <c r="F217" s="1">
        <v>185222.22753125601</v>
      </c>
      <c r="G217" s="1">
        <v>305922.32729339501</v>
      </c>
      <c r="H217" s="1">
        <v>86989.939487663505</v>
      </c>
      <c r="I217" s="1">
        <v>101422.886675609</v>
      </c>
      <c r="J217" s="1">
        <v>413343.809613191</v>
      </c>
      <c r="K217" s="1">
        <v>289232.30552542303</v>
      </c>
      <c r="L217" s="1">
        <v>69344.499926514298</v>
      </c>
      <c r="M217" s="1">
        <v>305321.63384976098</v>
      </c>
      <c r="N217" s="1">
        <v>172412.33337685099</v>
      </c>
      <c r="O217" s="1">
        <v>131187.73278982399</v>
      </c>
      <c r="P217" s="1">
        <v>127083.94114503</v>
      </c>
      <c r="Q217" s="1">
        <v>90922.6642363258</v>
      </c>
      <c r="R217" s="1">
        <v>79787.952183508198</v>
      </c>
      <c r="S217" s="1">
        <v>284694.447022226</v>
      </c>
      <c r="T217" s="1">
        <v>121648.72838399</v>
      </c>
      <c r="U217" s="1">
        <v>85171.720170287896</v>
      </c>
      <c r="V217" s="1">
        <v>86193.705480818404</v>
      </c>
      <c r="W217" s="1">
        <v>291644.38208659401</v>
      </c>
      <c r="X217" s="1">
        <v>197550.974881717</v>
      </c>
      <c r="Y217" s="1">
        <v>142117.77317534099</v>
      </c>
      <c r="Z217" s="1">
        <v>115364.47662352701</v>
      </c>
      <c r="AA217" s="1">
        <v>66532.634096846203</v>
      </c>
      <c r="AB217" s="1">
        <v>192293.03787632301</v>
      </c>
      <c r="AC217" s="1">
        <v>194261.76277585101</v>
      </c>
      <c r="AD217" s="1">
        <v>45951.350197877</v>
      </c>
      <c r="AE217" s="1">
        <v>330741.722644252</v>
      </c>
      <c r="AF217" s="1">
        <v>73577.631364802801</v>
      </c>
      <c r="AG217" s="1">
        <v>201824.31299608099</v>
      </c>
      <c r="AH217" s="1">
        <v>86474.138573893899</v>
      </c>
      <c r="AI217" s="1">
        <v>133344.55061984199</v>
      </c>
      <c r="AJ217" s="1">
        <v>191287.208873611</v>
      </c>
      <c r="AK217" s="1">
        <v>113579.833970921</v>
      </c>
      <c r="AL217" s="1">
        <v>52206.554514637101</v>
      </c>
      <c r="AM217" s="1">
        <v>194381.39260831001</v>
      </c>
      <c r="AN217" s="1">
        <v>295023.33210297202</v>
      </c>
      <c r="AO217" s="1">
        <v>149394.94343277501</v>
      </c>
      <c r="AP217" s="1">
        <v>127631.84807008</v>
      </c>
      <c r="AQ217" s="1">
        <v>247899.335610051</v>
      </c>
      <c r="AR217" s="1">
        <v>277607.80203133001</v>
      </c>
      <c r="AS217" s="1">
        <v>101487.449305681</v>
      </c>
      <c r="AT217" s="1">
        <v>77104.126127680705</v>
      </c>
      <c r="AU217" s="1">
        <v>157397.236197308</v>
      </c>
      <c r="AV217" s="1">
        <v>271962.015155765</v>
      </c>
      <c r="AW217" s="1">
        <v>63855.0638392775</v>
      </c>
      <c r="AX217" s="1">
        <v>133893.75205322099</v>
      </c>
      <c r="AY217" s="1">
        <v>97930.195953543007</v>
      </c>
      <c r="AZ217" s="1">
        <v>251434.19504209701</v>
      </c>
      <c r="BA217" s="1">
        <v>101080.82050560199</v>
      </c>
      <c r="BB217" s="1">
        <v>133259.21173101501</v>
      </c>
      <c r="BC217" s="1">
        <v>155098.48347244301</v>
      </c>
      <c r="BD217" s="1">
        <v>128586.520358956</v>
      </c>
      <c r="BE217" s="1">
        <v>80400.677139878695</v>
      </c>
      <c r="BF217" s="1">
        <v>86282.527363903893</v>
      </c>
      <c r="BG217" s="1">
        <v>137325.21371447601</v>
      </c>
      <c r="BH217" s="1">
        <v>147125.52142057801</v>
      </c>
      <c r="BI217" s="1">
        <v>144469.59582131301</v>
      </c>
      <c r="BJ217" s="1">
        <v>70732.089787901699</v>
      </c>
      <c r="BK217" s="1">
        <v>176322.778964914</v>
      </c>
      <c r="BL217" s="1">
        <v>36579.707635787498</v>
      </c>
      <c r="BM217" s="1">
        <v>395812.96388535801</v>
      </c>
      <c r="BN217" s="1">
        <v>299836.26527773298</v>
      </c>
      <c r="BO217" s="1">
        <v>105729.939940119</v>
      </c>
      <c r="BP217" s="1">
        <v>64346.000369247398</v>
      </c>
      <c r="BQ217" s="1">
        <v>104125.39789032099</v>
      </c>
      <c r="BR217" s="1">
        <v>259703.58567749901</v>
      </c>
      <c r="BS217" s="1">
        <v>119935.869686434</v>
      </c>
      <c r="BT217" s="1">
        <v>68106.469750556702</v>
      </c>
      <c r="BU217" s="1">
        <v>64154.2626904321</v>
      </c>
      <c r="BV217" s="1">
        <v>142229.09943500801</v>
      </c>
      <c r="BW217" s="1">
        <v>362948.51773166802</v>
      </c>
      <c r="BX217" s="1">
        <v>322290.95015210297</v>
      </c>
      <c r="BY217" s="1">
        <v>112742.52211212101</v>
      </c>
      <c r="BZ217" s="1">
        <v>113269.10380905699</v>
      </c>
      <c r="CA217" s="1">
        <v>407136.90284348902</v>
      </c>
      <c r="CB217" s="1">
        <v>118549.56080117</v>
      </c>
      <c r="CC217" s="1">
        <v>188896.68910662699</v>
      </c>
      <c r="CD217" s="1">
        <v>105981.40584077701</v>
      </c>
      <c r="CE217" s="1">
        <v>305494.77132024203</v>
      </c>
      <c r="CF217" s="1">
        <v>155783.91256329499</v>
      </c>
      <c r="CG217" s="1">
        <v>131152.20089298199</v>
      </c>
      <c r="CH217" s="1">
        <v>63879.171763607097</v>
      </c>
      <c r="CI217" s="1">
        <v>299723.55609625101</v>
      </c>
      <c r="CJ217" s="1">
        <v>143806.61444154501</v>
      </c>
      <c r="CK217" s="1">
        <v>90917.661739981893</v>
      </c>
      <c r="CL217" s="1">
        <v>120300.857409879</v>
      </c>
      <c r="CM217" s="1">
        <v>146367.400191194</v>
      </c>
      <c r="CN217" s="1">
        <v>123427.877468266</v>
      </c>
      <c r="CO217" s="1">
        <v>71454.147440117493</v>
      </c>
      <c r="CP217" s="1">
        <v>212996.157666613</v>
      </c>
      <c r="CQ217" s="1">
        <v>192786.54405228299</v>
      </c>
      <c r="CR217" s="1">
        <v>144244.411068763</v>
      </c>
      <c r="CS217" s="1">
        <v>580833.73153763299</v>
      </c>
      <c r="CT217" s="1">
        <v>105042.09231032401</v>
      </c>
      <c r="CU217" s="1">
        <v>106838.243357641</v>
      </c>
      <c r="CV217" s="1">
        <v>71232.017576654296</v>
      </c>
      <c r="CW217" s="1">
        <v>144866.800061324</v>
      </c>
      <c r="CX217" s="1">
        <v>162730.664863404</v>
      </c>
      <c r="CY217" s="1">
        <v>65512.816433483997</v>
      </c>
      <c r="CZ217" s="1">
        <v>102022.404270068</v>
      </c>
      <c r="DA217" s="1">
        <v>56708.687224483801</v>
      </c>
      <c r="DB217" s="1">
        <v>136814.48220799101</v>
      </c>
      <c r="DC217" s="1">
        <v>200200.04705484601</v>
      </c>
      <c r="DD217" s="1">
        <v>90945.4349814874</v>
      </c>
      <c r="DE217" s="1">
        <v>121302.07728023799</v>
      </c>
      <c r="DF217" s="1">
        <v>127646.417355329</v>
      </c>
      <c r="DG217" s="1">
        <v>408092.287059383</v>
      </c>
      <c r="DH217" s="1">
        <v>76996.941627580294</v>
      </c>
      <c r="DI217" s="1">
        <v>73524.256565443793</v>
      </c>
      <c r="DJ217" s="1">
        <v>175583.25106769099</v>
      </c>
      <c r="DK217" s="1">
        <v>110540.604894435</v>
      </c>
      <c r="DL217" s="1">
        <v>87690.651988850601</v>
      </c>
      <c r="DM217" s="1">
        <v>96297.934739484699</v>
      </c>
      <c r="DN217" s="1">
        <v>97396.114297798995</v>
      </c>
      <c r="DO217" s="1">
        <v>46471.722895342296</v>
      </c>
      <c r="DP217" s="1">
        <v>169129.05896299699</v>
      </c>
      <c r="DQ217" s="1">
        <v>119152.074939276</v>
      </c>
      <c r="DR217" s="1">
        <v>60030.861451470497</v>
      </c>
      <c r="DS217" s="1">
        <v>165617.99939806099</v>
      </c>
      <c r="DT217" s="1">
        <v>114285.263966593</v>
      </c>
      <c r="DU217" s="1">
        <v>175203.675896934</v>
      </c>
      <c r="DV217" s="1">
        <v>56532.5077289416</v>
      </c>
      <c r="DW217" s="1">
        <v>174797.51028982701</v>
      </c>
      <c r="DX217" s="1">
        <v>83268.207082301393</v>
      </c>
      <c r="DY217" s="1">
        <v>98945.513122047705</v>
      </c>
      <c r="DZ217" s="1">
        <v>142363.92307228301</v>
      </c>
      <c r="EA217" s="1">
        <v>151590.235332226</v>
      </c>
      <c r="EB217" s="1">
        <v>99028.618460106096</v>
      </c>
      <c r="EC217" s="1">
        <v>109898.468393306</v>
      </c>
      <c r="ED217" s="1">
        <v>193159.124436368</v>
      </c>
      <c r="EE217" s="1">
        <v>253989.31793518501</v>
      </c>
      <c r="EF217" s="1">
        <v>82362.5113904092</v>
      </c>
      <c r="EG217" s="1">
        <v>378185.64008731197</v>
      </c>
      <c r="EH217" s="1">
        <v>81179.222164345498</v>
      </c>
      <c r="EI217" s="1">
        <v>200345.84561687699</v>
      </c>
      <c r="EJ217" s="1">
        <v>54389.741004026298</v>
      </c>
      <c r="EK217" s="1">
        <v>26146.549182481998</v>
      </c>
      <c r="EL217" s="1">
        <v>98473.9929799737</v>
      </c>
      <c r="EM217" s="1">
        <v>100112.76708519799</v>
      </c>
      <c r="EN217" s="1">
        <v>221260.92440891199</v>
      </c>
      <c r="EO217" s="1">
        <v>192681.82427743101</v>
      </c>
      <c r="EP217" s="1">
        <v>118660.89264120899</v>
      </c>
      <c r="EQ217" s="1">
        <v>85839.611660570707</v>
      </c>
      <c r="ER217" s="1">
        <v>134057.810785498</v>
      </c>
      <c r="ES217" s="1">
        <v>82948.882255284305</v>
      </c>
      <c r="ET217" s="1">
        <v>140404.58338647999</v>
      </c>
      <c r="EU217" s="1">
        <v>193684.19677204001</v>
      </c>
      <c r="EV217" s="1">
        <v>54542.782816197003</v>
      </c>
      <c r="EW217" s="1">
        <v>201789.254992859</v>
      </c>
      <c r="EX217" s="1">
        <v>102650.688427127</v>
      </c>
      <c r="EY217" s="1">
        <v>132258.20654409699</v>
      </c>
      <c r="EZ217" s="1">
        <v>70829.912643631105</v>
      </c>
      <c r="FA217" s="1">
        <v>288429.19784666598</v>
      </c>
      <c r="FB217" s="1">
        <v>107664.633445653</v>
      </c>
      <c r="FC217" s="1">
        <v>243213.92866537999</v>
      </c>
      <c r="FD217" s="1">
        <v>167490.14252145801</v>
      </c>
      <c r="FE217" s="1">
        <v>101304.600937753</v>
      </c>
      <c r="FF217" s="1">
        <v>194952.25584324799</v>
      </c>
      <c r="FG217" s="1">
        <v>66294.823716750703</v>
      </c>
      <c r="FH217" s="1">
        <v>122476.440438973</v>
      </c>
      <c r="FI217" s="1">
        <v>53912.601860710398</v>
      </c>
      <c r="FJ217" s="1">
        <v>78779.406033538005</v>
      </c>
      <c r="FK217" s="1">
        <v>58792.878290548702</v>
      </c>
      <c r="FL217" s="1">
        <v>472586.50893426099</v>
      </c>
      <c r="FM217" s="1">
        <v>247759.52784948799</v>
      </c>
      <c r="FN217" s="1">
        <v>75162.967629139399</v>
      </c>
      <c r="FO217" s="1">
        <v>74498.029251426007</v>
      </c>
      <c r="FP217" s="1">
        <v>93457.968851757003</v>
      </c>
      <c r="FQ217" s="1">
        <v>62202.085161548901</v>
      </c>
      <c r="FR217" s="1">
        <v>84145.826644558605</v>
      </c>
      <c r="FS217" s="1">
        <v>99817.634318144104</v>
      </c>
      <c r="FT217" s="1">
        <v>81964.043745649906</v>
      </c>
      <c r="FU217" s="1">
        <v>48397.046079676998</v>
      </c>
      <c r="FV217" s="1">
        <v>152648.358121912</v>
      </c>
      <c r="FW217" s="1">
        <v>136948.641962772</v>
      </c>
      <c r="FX217" s="1">
        <v>111668.559055285</v>
      </c>
      <c r="FY217" s="1">
        <v>174656.109083466</v>
      </c>
      <c r="FZ217" s="1">
        <v>98366.933918094495</v>
      </c>
      <c r="GA217" s="1">
        <v>209954.665877947</v>
      </c>
      <c r="GB217" s="1">
        <v>200659.19259384499</v>
      </c>
      <c r="GC217" s="1">
        <v>123660.11533397</v>
      </c>
      <c r="GD217" s="1">
        <v>82915.5164376756</v>
      </c>
      <c r="GE217" s="1">
        <v>154913.27119894701</v>
      </c>
      <c r="GF217" s="1">
        <v>161490.547910683</v>
      </c>
      <c r="GG217" s="1">
        <v>136025.25699765401</v>
      </c>
      <c r="GH217" s="1">
        <v>89971.751029567007</v>
      </c>
      <c r="GI217" s="1">
        <v>112809.134447993</v>
      </c>
      <c r="GJ217" s="1">
        <v>107374.184585243</v>
      </c>
      <c r="GK217" s="1">
        <v>167552.26680349599</v>
      </c>
      <c r="GL217" s="1">
        <v>97462.191909385103</v>
      </c>
      <c r="GM217" s="1">
        <v>105036.456462663</v>
      </c>
      <c r="GN217" s="1">
        <v>146328.09616396599</v>
      </c>
      <c r="GO217" s="1">
        <v>100179.312942488</v>
      </c>
      <c r="GP217" s="1">
        <v>80457.448238655197</v>
      </c>
      <c r="GQ217" s="1">
        <v>303389.58561895502</v>
      </c>
      <c r="GR217" s="1">
        <v>49801.394915245197</v>
      </c>
      <c r="GS217" s="1">
        <v>135358.50053204101</v>
      </c>
      <c r="GT217" s="1">
        <v>85075.485163275007</v>
      </c>
      <c r="GU217" s="1">
        <v>66001.940498773707</v>
      </c>
      <c r="GV217" s="1">
        <v>87954.0253614838</v>
      </c>
      <c r="GW217" s="1">
        <v>259639.812587077</v>
      </c>
      <c r="GX217" s="1">
        <v>170443.824541918</v>
      </c>
      <c r="GY217" s="1">
        <v>177907.64080145801</v>
      </c>
      <c r="GZ217" s="1">
        <v>120363.714034245</v>
      </c>
      <c r="HA217" s="1">
        <v>136883.97262162401</v>
      </c>
      <c r="HB217" s="1">
        <v>166644.63823208999</v>
      </c>
      <c r="HC217" s="1">
        <v>74086.955328708296</v>
      </c>
      <c r="HD217" s="1">
        <v>301998.779116477</v>
      </c>
      <c r="HE217" s="1">
        <v>151440.27145559099</v>
      </c>
      <c r="HF217" s="1">
        <v>238888.34096641801</v>
      </c>
      <c r="HG217" s="1">
        <v>51777.020005472099</v>
      </c>
      <c r="HH217" s="1">
        <v>120079.024599875</v>
      </c>
      <c r="HI217" s="1">
        <v>156091.346585833</v>
      </c>
      <c r="HJ217" s="1">
        <v>100432.603786124</v>
      </c>
      <c r="HK217" s="1">
        <v>215025.96021691701</v>
      </c>
      <c r="HL217" s="1">
        <v>81848.060950680505</v>
      </c>
      <c r="HM217" s="1">
        <v>98838.6256222706</v>
      </c>
      <c r="HN217" s="1">
        <v>131017.40851725401</v>
      </c>
      <c r="HO217" s="1">
        <v>90426.519792154999</v>
      </c>
      <c r="HP217" s="1">
        <v>99898.381008749202</v>
      </c>
      <c r="HQ217" s="1">
        <v>80284.816733530606</v>
      </c>
      <c r="HR217" s="1">
        <v>118737.159732081</v>
      </c>
      <c r="HS217" s="1">
        <v>177460.83147888599</v>
      </c>
      <c r="HT217" s="1">
        <v>127897.46695277801</v>
      </c>
      <c r="HU217" s="1">
        <v>239880.87536909801</v>
      </c>
      <c r="HV217" s="1">
        <v>113826.709761223</v>
      </c>
      <c r="HW217" s="1">
        <v>126160.789131367</v>
      </c>
      <c r="HX217" s="1">
        <v>65733.360616108796</v>
      </c>
      <c r="HY217" s="1">
        <v>727670.78008203895</v>
      </c>
      <c r="HZ217" s="1">
        <v>425506.13954242098</v>
      </c>
      <c r="IA217" s="1">
        <v>83067.499518970901</v>
      </c>
      <c r="IB217" s="1">
        <v>95043.531869458602</v>
      </c>
      <c r="IC217" s="1">
        <v>136147.85809733099</v>
      </c>
      <c r="ID217" s="1">
        <v>75214.003061092706</v>
      </c>
      <c r="IE217" s="1">
        <v>140328.128441184</v>
      </c>
      <c r="IF217" s="1">
        <v>132486.87666675099</v>
      </c>
      <c r="IG217" s="1">
        <v>141120.61656995001</v>
      </c>
      <c r="IH217" s="1">
        <v>134925.76779252599</v>
      </c>
      <c r="II217" s="1">
        <v>266970.27113451902</v>
      </c>
    </row>
    <row r="218" spans="1:243" x14ac:dyDescent="0.25">
      <c r="A218" s="1" t="s">
        <v>1851</v>
      </c>
      <c r="B218" s="4" t="s">
        <v>971</v>
      </c>
      <c r="C218" s="4" t="s">
        <v>972</v>
      </c>
      <c r="D218" s="1" t="s">
        <v>0</v>
      </c>
      <c r="E218" s="1" t="s">
        <v>0</v>
      </c>
      <c r="F218" s="1" t="s">
        <v>0</v>
      </c>
      <c r="G218" s="1" t="s">
        <v>0</v>
      </c>
      <c r="H218" s="1" t="s">
        <v>0</v>
      </c>
      <c r="I218" s="1" t="s">
        <v>0</v>
      </c>
      <c r="J218" s="1" t="s">
        <v>0</v>
      </c>
      <c r="K218" s="1" t="s">
        <v>0</v>
      </c>
      <c r="L218" s="1" t="s">
        <v>0</v>
      </c>
      <c r="M218" s="1" t="s">
        <v>0</v>
      </c>
      <c r="N218" s="1" t="s">
        <v>0</v>
      </c>
      <c r="O218" s="1" t="s">
        <v>0</v>
      </c>
      <c r="P218" s="1" t="s">
        <v>0</v>
      </c>
      <c r="Q218" s="1" t="s">
        <v>0</v>
      </c>
      <c r="R218" s="1" t="s">
        <v>0</v>
      </c>
      <c r="S218" s="1" t="s">
        <v>0</v>
      </c>
      <c r="T218" s="1" t="s">
        <v>0</v>
      </c>
      <c r="U218" s="1" t="s">
        <v>0</v>
      </c>
      <c r="V218" s="1" t="s">
        <v>0</v>
      </c>
      <c r="W218" s="1" t="s">
        <v>0</v>
      </c>
      <c r="X218" s="1" t="s">
        <v>0</v>
      </c>
      <c r="Y218" s="1" t="s">
        <v>0</v>
      </c>
      <c r="Z218" s="1" t="s">
        <v>0</v>
      </c>
      <c r="AA218" s="1" t="s">
        <v>0</v>
      </c>
      <c r="AB218" s="1" t="s">
        <v>0</v>
      </c>
      <c r="AC218" s="1" t="s">
        <v>0</v>
      </c>
      <c r="AD218" s="1" t="s">
        <v>0</v>
      </c>
      <c r="AE218" s="1" t="s">
        <v>0</v>
      </c>
      <c r="AF218" s="1" t="s">
        <v>0</v>
      </c>
      <c r="AG218" s="1" t="s">
        <v>0</v>
      </c>
      <c r="AH218" s="1" t="s">
        <v>0</v>
      </c>
      <c r="AI218" s="1" t="s">
        <v>0</v>
      </c>
      <c r="AJ218" s="1" t="s">
        <v>0</v>
      </c>
      <c r="AK218" s="1" t="s">
        <v>0</v>
      </c>
      <c r="AL218" s="1" t="s">
        <v>0</v>
      </c>
      <c r="AM218" s="1" t="s">
        <v>0</v>
      </c>
      <c r="AN218" s="1" t="s">
        <v>0</v>
      </c>
      <c r="AO218" s="1" t="s">
        <v>0</v>
      </c>
      <c r="AP218" s="1" t="s">
        <v>0</v>
      </c>
      <c r="AQ218" s="1" t="s">
        <v>0</v>
      </c>
      <c r="AR218" s="1" t="s">
        <v>0</v>
      </c>
      <c r="AS218" s="1" t="s">
        <v>0</v>
      </c>
      <c r="AT218" s="1" t="s">
        <v>0</v>
      </c>
      <c r="AU218" s="1" t="s">
        <v>0</v>
      </c>
      <c r="AV218" s="1" t="s">
        <v>0</v>
      </c>
      <c r="AW218" s="1" t="s">
        <v>0</v>
      </c>
      <c r="AX218" s="1" t="s">
        <v>0</v>
      </c>
      <c r="AY218" s="1" t="s">
        <v>0</v>
      </c>
      <c r="AZ218" s="1" t="s">
        <v>0</v>
      </c>
      <c r="BA218" s="1" t="s">
        <v>0</v>
      </c>
      <c r="BB218" s="1" t="s">
        <v>0</v>
      </c>
      <c r="BC218" s="1" t="s">
        <v>0</v>
      </c>
      <c r="BD218" s="1" t="s">
        <v>0</v>
      </c>
      <c r="BE218" s="1" t="s">
        <v>0</v>
      </c>
      <c r="BF218" s="1" t="s">
        <v>0</v>
      </c>
      <c r="BG218" s="1" t="s">
        <v>0</v>
      </c>
      <c r="BH218" s="1" t="s">
        <v>0</v>
      </c>
      <c r="BI218" s="1" t="s">
        <v>0</v>
      </c>
      <c r="BJ218" s="1" t="s">
        <v>0</v>
      </c>
      <c r="BK218" s="1" t="s">
        <v>0</v>
      </c>
      <c r="BL218" s="1" t="s">
        <v>0</v>
      </c>
      <c r="BM218" s="1" t="s">
        <v>0</v>
      </c>
      <c r="BN218" s="1" t="s">
        <v>0</v>
      </c>
      <c r="BO218" s="1" t="s">
        <v>0</v>
      </c>
      <c r="BP218" s="1" t="s">
        <v>0</v>
      </c>
      <c r="BQ218" s="1" t="s">
        <v>0</v>
      </c>
      <c r="BR218" s="1" t="s">
        <v>0</v>
      </c>
      <c r="BS218" s="1" t="s">
        <v>0</v>
      </c>
      <c r="BT218" s="1" t="s">
        <v>0</v>
      </c>
      <c r="BU218" s="1" t="s">
        <v>0</v>
      </c>
      <c r="BV218" s="1" t="s">
        <v>0</v>
      </c>
      <c r="BW218" s="1" t="s">
        <v>0</v>
      </c>
      <c r="BX218" s="1" t="s">
        <v>0</v>
      </c>
      <c r="BY218" s="1" t="s">
        <v>0</v>
      </c>
      <c r="BZ218" s="1" t="s">
        <v>0</v>
      </c>
      <c r="CA218" s="1" t="s">
        <v>0</v>
      </c>
      <c r="CB218" s="1" t="s">
        <v>0</v>
      </c>
      <c r="CC218" s="1" t="s">
        <v>0</v>
      </c>
      <c r="CD218" s="1" t="s">
        <v>0</v>
      </c>
      <c r="CE218" s="1" t="s">
        <v>0</v>
      </c>
      <c r="CF218" s="1" t="s">
        <v>0</v>
      </c>
      <c r="CG218" s="1" t="s">
        <v>0</v>
      </c>
      <c r="CH218" s="1" t="s">
        <v>0</v>
      </c>
      <c r="CI218" s="1" t="s">
        <v>0</v>
      </c>
      <c r="CJ218" s="1" t="s">
        <v>0</v>
      </c>
      <c r="CK218" s="1" t="s">
        <v>0</v>
      </c>
      <c r="CL218" s="1" t="s">
        <v>0</v>
      </c>
      <c r="CM218" s="1" t="s">
        <v>0</v>
      </c>
      <c r="CN218" s="1" t="s">
        <v>0</v>
      </c>
      <c r="CO218" s="1" t="s">
        <v>0</v>
      </c>
      <c r="CP218" s="1" t="s">
        <v>0</v>
      </c>
      <c r="CQ218" s="1" t="s">
        <v>0</v>
      </c>
      <c r="CR218" s="1" t="s">
        <v>0</v>
      </c>
      <c r="CS218" s="1" t="s">
        <v>0</v>
      </c>
      <c r="CT218" s="1" t="s">
        <v>0</v>
      </c>
      <c r="CU218" s="1" t="s">
        <v>0</v>
      </c>
      <c r="CV218" s="1" t="s">
        <v>0</v>
      </c>
      <c r="CW218" s="1" t="s">
        <v>0</v>
      </c>
      <c r="CX218" s="1" t="s">
        <v>0</v>
      </c>
      <c r="CY218" s="1" t="s">
        <v>0</v>
      </c>
      <c r="CZ218" s="1" t="s">
        <v>0</v>
      </c>
      <c r="DA218" s="1" t="s">
        <v>0</v>
      </c>
      <c r="DB218" s="1" t="s">
        <v>0</v>
      </c>
      <c r="DC218" s="1" t="s">
        <v>0</v>
      </c>
      <c r="DD218" s="1" t="s">
        <v>0</v>
      </c>
      <c r="DE218" s="1" t="s">
        <v>0</v>
      </c>
      <c r="DF218" s="1" t="s">
        <v>0</v>
      </c>
      <c r="DG218" s="1" t="s">
        <v>0</v>
      </c>
      <c r="DH218" s="1" t="s">
        <v>0</v>
      </c>
      <c r="DI218" s="1" t="s">
        <v>0</v>
      </c>
      <c r="DJ218" s="1" t="s">
        <v>0</v>
      </c>
      <c r="DK218" s="1" t="s">
        <v>0</v>
      </c>
      <c r="DL218" s="1" t="s">
        <v>0</v>
      </c>
      <c r="DM218" s="1" t="s">
        <v>0</v>
      </c>
      <c r="DN218" s="1" t="s">
        <v>0</v>
      </c>
      <c r="DO218" s="1" t="s">
        <v>0</v>
      </c>
      <c r="DP218" s="1" t="s">
        <v>0</v>
      </c>
      <c r="DQ218" s="1" t="s">
        <v>0</v>
      </c>
      <c r="DR218" s="1" t="s">
        <v>0</v>
      </c>
      <c r="DS218" s="1" t="s">
        <v>0</v>
      </c>
      <c r="DT218" s="1" t="s">
        <v>0</v>
      </c>
      <c r="DU218" s="1" t="s">
        <v>0</v>
      </c>
      <c r="DV218" s="1" t="s">
        <v>0</v>
      </c>
      <c r="DW218" s="1" t="s">
        <v>0</v>
      </c>
      <c r="DX218" s="1" t="s">
        <v>0</v>
      </c>
      <c r="DY218" s="1" t="s">
        <v>0</v>
      </c>
      <c r="DZ218" s="1" t="s">
        <v>0</v>
      </c>
      <c r="EA218" s="1" t="s">
        <v>0</v>
      </c>
      <c r="EB218" s="1" t="s">
        <v>0</v>
      </c>
      <c r="EC218" s="1" t="s">
        <v>0</v>
      </c>
      <c r="ED218" s="1" t="s">
        <v>0</v>
      </c>
      <c r="EE218" s="1" t="s">
        <v>0</v>
      </c>
      <c r="EF218" s="1" t="s">
        <v>0</v>
      </c>
      <c r="EG218" s="1" t="s">
        <v>0</v>
      </c>
      <c r="EH218" s="1" t="s">
        <v>0</v>
      </c>
      <c r="EI218" s="1" t="s">
        <v>0</v>
      </c>
      <c r="EJ218" s="1" t="s">
        <v>0</v>
      </c>
      <c r="EK218" s="1" t="s">
        <v>0</v>
      </c>
      <c r="EL218" s="1" t="s">
        <v>0</v>
      </c>
      <c r="EM218" s="1" t="s">
        <v>0</v>
      </c>
      <c r="EN218" s="1" t="s">
        <v>0</v>
      </c>
      <c r="EO218" s="1" t="s">
        <v>0</v>
      </c>
      <c r="EP218" s="1" t="s">
        <v>0</v>
      </c>
      <c r="EQ218" s="1" t="s">
        <v>0</v>
      </c>
      <c r="ER218" s="1" t="s">
        <v>0</v>
      </c>
      <c r="ES218" s="1" t="s">
        <v>0</v>
      </c>
      <c r="ET218" s="1" t="s">
        <v>0</v>
      </c>
      <c r="EU218" s="1" t="s">
        <v>0</v>
      </c>
      <c r="EV218" s="1" t="s">
        <v>0</v>
      </c>
      <c r="EW218" s="1" t="s">
        <v>0</v>
      </c>
      <c r="EX218" s="1" t="s">
        <v>0</v>
      </c>
      <c r="EY218" s="1" t="s">
        <v>0</v>
      </c>
      <c r="EZ218" s="1" t="s">
        <v>0</v>
      </c>
      <c r="FA218" s="1" t="s">
        <v>0</v>
      </c>
      <c r="FB218" s="1" t="s">
        <v>0</v>
      </c>
      <c r="FC218" s="1" t="s">
        <v>0</v>
      </c>
      <c r="FD218" s="1" t="s">
        <v>0</v>
      </c>
      <c r="FE218" s="1" t="s">
        <v>0</v>
      </c>
      <c r="FF218" s="1" t="s">
        <v>0</v>
      </c>
      <c r="FG218" s="1" t="s">
        <v>0</v>
      </c>
      <c r="FH218" s="1" t="s">
        <v>0</v>
      </c>
      <c r="FI218" s="1" t="s">
        <v>0</v>
      </c>
      <c r="FJ218" s="1" t="s">
        <v>0</v>
      </c>
      <c r="FK218" s="1" t="s">
        <v>0</v>
      </c>
      <c r="FL218" s="1" t="s">
        <v>0</v>
      </c>
      <c r="FM218" s="1" t="s">
        <v>0</v>
      </c>
      <c r="FN218" s="1" t="s">
        <v>0</v>
      </c>
      <c r="FO218" s="1" t="s">
        <v>0</v>
      </c>
      <c r="FP218" s="1" t="s">
        <v>0</v>
      </c>
      <c r="FQ218" s="1" t="s">
        <v>0</v>
      </c>
      <c r="FR218" s="1" t="s">
        <v>0</v>
      </c>
      <c r="FS218" s="1" t="s">
        <v>0</v>
      </c>
      <c r="FT218" s="1" t="s">
        <v>0</v>
      </c>
      <c r="FU218" s="1" t="s">
        <v>0</v>
      </c>
      <c r="FV218" s="1" t="s">
        <v>0</v>
      </c>
      <c r="FW218" s="1" t="s">
        <v>0</v>
      </c>
      <c r="FX218" s="1" t="s">
        <v>0</v>
      </c>
      <c r="FY218" s="1" t="s">
        <v>0</v>
      </c>
      <c r="FZ218" s="1" t="s">
        <v>0</v>
      </c>
      <c r="GA218" s="1" t="s">
        <v>0</v>
      </c>
      <c r="GB218" s="1" t="s">
        <v>0</v>
      </c>
      <c r="GC218" s="1" t="s">
        <v>0</v>
      </c>
      <c r="GD218" s="1" t="s">
        <v>0</v>
      </c>
      <c r="GE218" s="1" t="s">
        <v>0</v>
      </c>
      <c r="GF218" s="1" t="s">
        <v>0</v>
      </c>
      <c r="GG218" s="1" t="s">
        <v>0</v>
      </c>
      <c r="GH218" s="1" t="s">
        <v>0</v>
      </c>
      <c r="GI218" s="1" t="s">
        <v>0</v>
      </c>
      <c r="GJ218" s="1" t="s">
        <v>0</v>
      </c>
      <c r="GK218" s="1" t="s">
        <v>0</v>
      </c>
      <c r="GL218" s="1" t="s">
        <v>0</v>
      </c>
      <c r="GM218" s="1" t="s">
        <v>0</v>
      </c>
      <c r="GN218" s="1" t="s">
        <v>0</v>
      </c>
      <c r="GO218" s="1" t="s">
        <v>0</v>
      </c>
      <c r="GP218" s="1" t="s">
        <v>0</v>
      </c>
      <c r="GQ218" s="1" t="s">
        <v>0</v>
      </c>
      <c r="GR218" s="1" t="s">
        <v>0</v>
      </c>
      <c r="GS218" s="1" t="s">
        <v>0</v>
      </c>
      <c r="GT218" s="1" t="s">
        <v>0</v>
      </c>
      <c r="GU218" s="1" t="s">
        <v>0</v>
      </c>
      <c r="GV218" s="1" t="s">
        <v>0</v>
      </c>
      <c r="GW218" s="1" t="s">
        <v>0</v>
      </c>
      <c r="GX218" s="1" t="s">
        <v>0</v>
      </c>
      <c r="GY218" s="1" t="s">
        <v>0</v>
      </c>
      <c r="GZ218" s="1" t="s">
        <v>0</v>
      </c>
      <c r="HA218" s="1" t="s">
        <v>0</v>
      </c>
      <c r="HB218" s="1" t="s">
        <v>0</v>
      </c>
      <c r="HC218" s="1" t="s">
        <v>0</v>
      </c>
      <c r="HD218" s="1" t="s">
        <v>0</v>
      </c>
      <c r="HE218" s="1" t="s">
        <v>0</v>
      </c>
      <c r="HF218" s="1" t="s">
        <v>0</v>
      </c>
      <c r="HG218" s="1" t="s">
        <v>0</v>
      </c>
      <c r="HH218" s="1" t="s">
        <v>0</v>
      </c>
      <c r="HI218" s="1" t="s">
        <v>0</v>
      </c>
      <c r="HJ218" s="1" t="s">
        <v>0</v>
      </c>
      <c r="HK218" s="1" t="s">
        <v>0</v>
      </c>
      <c r="HL218" s="1" t="s">
        <v>0</v>
      </c>
      <c r="HM218" s="1" t="s">
        <v>0</v>
      </c>
      <c r="HN218" s="1" t="s">
        <v>0</v>
      </c>
      <c r="HO218" s="1" t="s">
        <v>0</v>
      </c>
      <c r="HP218" s="1" t="s">
        <v>0</v>
      </c>
      <c r="HQ218" s="1" t="s">
        <v>0</v>
      </c>
      <c r="HR218" s="1" t="s">
        <v>0</v>
      </c>
      <c r="HS218" s="1" t="s">
        <v>0</v>
      </c>
      <c r="HT218" s="1" t="s">
        <v>0</v>
      </c>
      <c r="HU218" s="1" t="s">
        <v>0</v>
      </c>
      <c r="HV218" s="1" t="s">
        <v>0</v>
      </c>
      <c r="HW218" s="1" t="s">
        <v>0</v>
      </c>
      <c r="HX218" s="1" t="s">
        <v>0</v>
      </c>
      <c r="HY218" s="1" t="s">
        <v>0</v>
      </c>
      <c r="HZ218" s="1" t="s">
        <v>0</v>
      </c>
      <c r="IA218" s="1" t="s">
        <v>0</v>
      </c>
      <c r="IB218" s="1" t="s">
        <v>0</v>
      </c>
      <c r="IC218" s="1" t="s">
        <v>0</v>
      </c>
      <c r="ID218" s="1" t="s">
        <v>0</v>
      </c>
      <c r="IE218" s="1" t="s">
        <v>0</v>
      </c>
      <c r="IF218" s="1" t="s">
        <v>0</v>
      </c>
      <c r="IG218" s="1" t="s">
        <v>0</v>
      </c>
      <c r="IH218" s="1" t="s">
        <v>0</v>
      </c>
      <c r="II218" s="1" t="s">
        <v>0</v>
      </c>
    </row>
    <row r="219" spans="1:243" x14ac:dyDescent="0.25">
      <c r="A219" s="1" t="s">
        <v>1852</v>
      </c>
      <c r="B219" s="4" t="s">
        <v>974</v>
      </c>
      <c r="C219" s="4" t="s">
        <v>975</v>
      </c>
      <c r="D219" s="1">
        <v>267128.35603357397</v>
      </c>
      <c r="E219" s="1">
        <v>296509.85455831198</v>
      </c>
      <c r="F219" s="1">
        <v>244179.55709420599</v>
      </c>
      <c r="G219" s="1">
        <v>200337.60721577299</v>
      </c>
      <c r="H219" s="1">
        <v>286884.634122174</v>
      </c>
      <c r="I219" s="1">
        <v>270157.537347798</v>
      </c>
      <c r="J219" s="1">
        <v>373620.87557074602</v>
      </c>
      <c r="K219" s="1">
        <v>267050.83092182199</v>
      </c>
      <c r="L219" s="1">
        <v>169301.205780858</v>
      </c>
      <c r="M219" s="1">
        <v>336777.857211172</v>
      </c>
      <c r="N219" s="1">
        <v>263200.56106095499</v>
      </c>
      <c r="O219" s="1">
        <v>198586.59611746299</v>
      </c>
      <c r="P219" s="1">
        <v>165407.663310373</v>
      </c>
      <c r="Q219" s="1">
        <v>213667.21124539801</v>
      </c>
      <c r="R219" s="1">
        <v>764800.34423313697</v>
      </c>
      <c r="S219" s="1">
        <v>273547.73407042702</v>
      </c>
      <c r="T219" s="1">
        <v>226424.271071564</v>
      </c>
      <c r="U219" s="1">
        <v>164517.49572079699</v>
      </c>
      <c r="V219" s="1">
        <v>198976.54628701901</v>
      </c>
      <c r="W219" s="1">
        <v>213938.35059339699</v>
      </c>
      <c r="X219" s="1">
        <v>391421.196570681</v>
      </c>
      <c r="Y219" s="1">
        <v>331189.98192661599</v>
      </c>
      <c r="Z219" s="1">
        <v>201560.05542842601</v>
      </c>
      <c r="AA219" s="1">
        <v>251903.51501070801</v>
      </c>
      <c r="AB219" s="1">
        <v>212949.96489428799</v>
      </c>
      <c r="AC219" s="1">
        <v>223327.19589710399</v>
      </c>
      <c r="AD219" s="1">
        <v>250122.23819224001</v>
      </c>
      <c r="AE219" s="1">
        <v>328680.84846237698</v>
      </c>
      <c r="AF219" s="1">
        <v>309463.59096965101</v>
      </c>
      <c r="AG219" s="1">
        <v>431664.45461255801</v>
      </c>
      <c r="AH219" s="1">
        <v>181921.22279006999</v>
      </c>
      <c r="AI219" s="1">
        <v>205958.56138100801</v>
      </c>
      <c r="AJ219" s="1">
        <v>399998.18359141698</v>
      </c>
      <c r="AK219" s="1">
        <v>203577.32182247299</v>
      </c>
      <c r="AL219" s="1">
        <v>184162.55364892099</v>
      </c>
      <c r="AM219" s="1">
        <v>164400.21634491099</v>
      </c>
      <c r="AN219" s="1">
        <v>164367.343847009</v>
      </c>
      <c r="AO219" s="1">
        <v>232024.45631885299</v>
      </c>
      <c r="AP219" s="1">
        <v>227181.94895353899</v>
      </c>
      <c r="AQ219" s="1">
        <v>510833.48495850398</v>
      </c>
      <c r="AR219" s="1">
        <v>205930.14737219401</v>
      </c>
      <c r="AS219" s="1">
        <v>131774.82099212499</v>
      </c>
      <c r="AT219" s="1">
        <v>163338.71736559799</v>
      </c>
      <c r="AU219" s="1">
        <v>516106.92640885501</v>
      </c>
      <c r="AV219" s="1">
        <v>206172.512024911</v>
      </c>
      <c r="AW219" s="1">
        <v>203269.09690915601</v>
      </c>
      <c r="AX219" s="1">
        <v>215407.95246122399</v>
      </c>
      <c r="AY219" s="1">
        <v>352592.34948071197</v>
      </c>
      <c r="AZ219" s="1">
        <v>355202.56524386897</v>
      </c>
      <c r="BA219" s="1">
        <v>224151.858930838</v>
      </c>
      <c r="BB219" s="1">
        <v>265147.47532856202</v>
      </c>
      <c r="BC219" s="1">
        <v>302793.70232283598</v>
      </c>
      <c r="BD219" s="1">
        <v>248565.83390995499</v>
      </c>
      <c r="BE219" s="1">
        <v>222565.445514372</v>
      </c>
      <c r="BF219" s="1">
        <v>387816.15626166202</v>
      </c>
      <c r="BG219" s="1">
        <v>191569.36857364301</v>
      </c>
      <c r="BH219" s="1">
        <v>299663.001028698</v>
      </c>
      <c r="BI219" s="1">
        <v>292495.17026144802</v>
      </c>
      <c r="BJ219" s="1">
        <v>256749.02206474901</v>
      </c>
      <c r="BK219" s="1">
        <v>282047.54380100098</v>
      </c>
      <c r="BL219" s="1">
        <v>247472.899750237</v>
      </c>
      <c r="BM219" s="1">
        <v>235433.721829713</v>
      </c>
      <c r="BN219" s="1">
        <v>676037.54084483499</v>
      </c>
      <c r="BO219" s="1">
        <v>249042.65087408299</v>
      </c>
      <c r="BP219" s="1">
        <v>185352.08838266699</v>
      </c>
      <c r="BQ219" s="1">
        <v>208543.08453935201</v>
      </c>
      <c r="BR219" s="1">
        <v>242380.96423445799</v>
      </c>
      <c r="BS219" s="1">
        <v>241354.538713241</v>
      </c>
      <c r="BT219" s="1">
        <v>295510.97507444699</v>
      </c>
      <c r="BU219" s="1">
        <v>184120.10250993699</v>
      </c>
      <c r="BV219" s="1">
        <v>168153.08357265699</v>
      </c>
      <c r="BW219" s="1">
        <v>218928.39218900699</v>
      </c>
      <c r="BX219" s="1">
        <v>364460.47370184801</v>
      </c>
      <c r="BY219" s="1">
        <v>210929.22814582899</v>
      </c>
      <c r="BZ219" s="1">
        <v>202395.41126605801</v>
      </c>
      <c r="CA219" s="1">
        <v>260067.97078368801</v>
      </c>
      <c r="CB219" s="1">
        <v>203161.62511145</v>
      </c>
      <c r="CC219" s="1">
        <v>188576.47615338201</v>
      </c>
      <c r="CD219" s="1">
        <v>197509.50552225101</v>
      </c>
      <c r="CE219" s="1">
        <v>190407.02233750699</v>
      </c>
      <c r="CF219" s="1">
        <v>658377.73148475005</v>
      </c>
      <c r="CG219" s="1">
        <v>226841.619314318</v>
      </c>
      <c r="CH219" s="1">
        <v>183085.56879427499</v>
      </c>
      <c r="CI219" s="1">
        <v>335386.00392369297</v>
      </c>
      <c r="CJ219" s="1">
        <v>257146.27012355701</v>
      </c>
      <c r="CK219" s="1">
        <v>291709.51677699602</v>
      </c>
      <c r="CL219" s="1">
        <v>164228.24859940101</v>
      </c>
      <c r="CM219" s="1">
        <v>510356.00303050998</v>
      </c>
      <c r="CN219" s="1">
        <v>220102.75713499499</v>
      </c>
      <c r="CO219" s="1">
        <v>308611.59444634197</v>
      </c>
      <c r="CP219" s="1">
        <v>198251.79151528099</v>
      </c>
      <c r="CQ219" s="1">
        <v>301578.60150441597</v>
      </c>
      <c r="CR219" s="1">
        <v>236543.552960737</v>
      </c>
      <c r="CS219" s="1">
        <v>425390.71481843101</v>
      </c>
      <c r="CT219" s="1">
        <v>327036.61543981999</v>
      </c>
      <c r="CU219" s="1">
        <v>183115.66943666901</v>
      </c>
      <c r="CV219" s="1">
        <v>274185.06372102897</v>
      </c>
      <c r="CW219" s="1">
        <v>384638.352821565</v>
      </c>
      <c r="CX219" s="1">
        <v>298233.105315572</v>
      </c>
      <c r="CY219" s="1">
        <v>212197.59973383599</v>
      </c>
      <c r="CZ219" s="1">
        <v>218643.19334119899</v>
      </c>
      <c r="DA219" s="1">
        <v>213768.03046491</v>
      </c>
      <c r="DB219" s="1">
        <v>326360.37921108003</v>
      </c>
      <c r="DC219" s="1">
        <v>262254.30181406002</v>
      </c>
      <c r="DD219" s="1">
        <v>338156.83157821902</v>
      </c>
      <c r="DE219" s="1">
        <v>258811.42076312099</v>
      </c>
      <c r="DF219" s="1">
        <v>250421.30881837499</v>
      </c>
      <c r="DG219" s="1">
        <v>234041.84701630499</v>
      </c>
      <c r="DH219" s="1">
        <v>210142.156238169</v>
      </c>
      <c r="DI219" s="1">
        <v>201377.616391563</v>
      </c>
      <c r="DJ219" s="1">
        <v>296673.11314192001</v>
      </c>
      <c r="DK219" s="1">
        <v>215739.91862223</v>
      </c>
      <c r="DL219" s="1">
        <v>282941.26690082299</v>
      </c>
      <c r="DM219" s="1">
        <v>352472.18024684099</v>
      </c>
      <c r="DN219" s="1">
        <v>245511.12167926101</v>
      </c>
      <c r="DO219" s="1">
        <v>243074.184430597</v>
      </c>
      <c r="DP219" s="1">
        <v>276287.44666002999</v>
      </c>
      <c r="DQ219" s="1">
        <v>240285.94685638201</v>
      </c>
      <c r="DR219" s="1">
        <v>296953.952287063</v>
      </c>
      <c r="DS219" s="1">
        <v>411636.00399760698</v>
      </c>
      <c r="DT219" s="1">
        <v>194417.15469306699</v>
      </c>
      <c r="DU219" s="1">
        <v>278673.11590372003</v>
      </c>
      <c r="DV219" s="1">
        <v>192458.43041284801</v>
      </c>
      <c r="DW219" s="1">
        <v>210758.60813581999</v>
      </c>
      <c r="DX219" s="1">
        <v>245225.693494515</v>
      </c>
      <c r="DY219" s="1">
        <v>220614.56228940299</v>
      </c>
      <c r="DZ219" s="1">
        <v>262125.635856287</v>
      </c>
      <c r="EA219" s="1">
        <v>208006.783573539</v>
      </c>
      <c r="EB219" s="1">
        <v>187055.41075995099</v>
      </c>
      <c r="EC219" s="1">
        <v>184978.486236717</v>
      </c>
      <c r="ED219" s="1">
        <v>306976.87198049302</v>
      </c>
      <c r="EE219" s="1">
        <v>249816.47300656801</v>
      </c>
      <c r="EF219" s="1">
        <v>188979.50155325999</v>
      </c>
      <c r="EG219" s="1">
        <v>244102.555230592</v>
      </c>
      <c r="EH219" s="1">
        <v>192813.37988942</v>
      </c>
      <c r="EI219" s="1">
        <v>243561.001975855</v>
      </c>
      <c r="EJ219" s="1">
        <v>175953.65390565901</v>
      </c>
      <c r="EK219" s="1">
        <v>177342.63006668899</v>
      </c>
      <c r="EL219" s="1">
        <v>173317.252584528</v>
      </c>
      <c r="EM219" s="1">
        <v>202673.161574</v>
      </c>
      <c r="EN219" s="1">
        <v>268270.16132998001</v>
      </c>
      <c r="EO219" s="1">
        <v>224872.493299358</v>
      </c>
      <c r="EP219" s="1">
        <v>170119.306139091</v>
      </c>
      <c r="EQ219" s="1">
        <v>168988.68444102301</v>
      </c>
      <c r="ER219" s="1">
        <v>238802.178787907</v>
      </c>
      <c r="ES219" s="1">
        <v>237785.29925984601</v>
      </c>
      <c r="ET219" s="1">
        <v>224860.76915513101</v>
      </c>
      <c r="EU219" s="1">
        <v>287093.60145759501</v>
      </c>
      <c r="EV219" s="1">
        <v>219753.18701837401</v>
      </c>
      <c r="EW219" s="1">
        <v>258988.64194087099</v>
      </c>
      <c r="EX219" s="1">
        <v>206789.65932845799</v>
      </c>
      <c r="EY219" s="1">
        <v>258534.467899532</v>
      </c>
      <c r="EZ219" s="1">
        <v>180501.39614107701</v>
      </c>
      <c r="FA219" s="1">
        <v>219484.34029220999</v>
      </c>
      <c r="FB219" s="1">
        <v>198075.94196206299</v>
      </c>
      <c r="FC219" s="1">
        <v>137771.844600451</v>
      </c>
      <c r="FD219" s="1">
        <v>244349.48180655099</v>
      </c>
      <c r="FE219" s="1">
        <v>280576.24011482799</v>
      </c>
      <c r="FF219" s="1">
        <v>213239.301200744</v>
      </c>
      <c r="FG219" s="1">
        <v>179766.268367571</v>
      </c>
      <c r="FH219" s="1">
        <v>230830.716720895</v>
      </c>
      <c r="FI219" s="1">
        <v>231939.99696854001</v>
      </c>
      <c r="FJ219" s="1">
        <v>209242.23274491201</v>
      </c>
      <c r="FK219" s="1">
        <v>223801.12521943101</v>
      </c>
      <c r="FL219" s="1">
        <v>774535.15308786696</v>
      </c>
      <c r="FM219" s="1">
        <v>213018.25470647501</v>
      </c>
      <c r="FN219" s="1">
        <v>187538.305019008</v>
      </c>
      <c r="FO219" s="1">
        <v>197615.951055749</v>
      </c>
      <c r="FP219" s="1">
        <v>258411.99252897</v>
      </c>
      <c r="FQ219" s="1">
        <v>176472.077634318</v>
      </c>
      <c r="FR219" s="1">
        <v>218665.73840432099</v>
      </c>
      <c r="FS219" s="1">
        <v>199464.58082357</v>
      </c>
      <c r="FT219" s="1">
        <v>218762.911160246</v>
      </c>
      <c r="FU219" s="1">
        <v>341041.392450994</v>
      </c>
      <c r="FV219" s="1">
        <v>298775.12056391302</v>
      </c>
      <c r="FW219" s="1">
        <v>123160.927617423</v>
      </c>
      <c r="FX219" s="1">
        <v>264450.908407107</v>
      </c>
      <c r="FY219" s="1">
        <v>293124.90473198198</v>
      </c>
      <c r="FZ219" s="1">
        <v>157141.80647431</v>
      </c>
      <c r="GA219" s="1">
        <v>276950.90476629202</v>
      </c>
      <c r="GB219" s="1">
        <v>310311.15201369498</v>
      </c>
      <c r="GC219" s="1">
        <v>323764.66216126701</v>
      </c>
      <c r="GD219" s="1">
        <v>223216.60410559</v>
      </c>
      <c r="GE219" s="1">
        <v>203904.39042027999</v>
      </c>
      <c r="GF219" s="1">
        <v>222862.36620377499</v>
      </c>
      <c r="GG219" s="1">
        <v>236030.91023337701</v>
      </c>
      <c r="GH219" s="1">
        <v>351615.55114130798</v>
      </c>
      <c r="GI219" s="1">
        <v>253242.78387953399</v>
      </c>
      <c r="GJ219" s="1">
        <v>329146.25407645601</v>
      </c>
      <c r="GK219" s="1">
        <v>483900.81736455898</v>
      </c>
      <c r="GL219" s="1">
        <v>163086.858125934</v>
      </c>
      <c r="GM219" s="1">
        <v>270862.50286633498</v>
      </c>
      <c r="GN219" s="1">
        <v>371386.04779986897</v>
      </c>
      <c r="GO219" s="1">
        <v>217990.08451025499</v>
      </c>
      <c r="GP219" s="1">
        <v>227338.74391342499</v>
      </c>
      <c r="GQ219" s="1">
        <v>359475.153927762</v>
      </c>
      <c r="GR219" s="1">
        <v>135131.18231688099</v>
      </c>
      <c r="GS219" s="1">
        <v>209877.790036483</v>
      </c>
      <c r="GT219" s="1">
        <v>216520.741697694</v>
      </c>
      <c r="GU219" s="1">
        <v>196510.70905951501</v>
      </c>
      <c r="GV219" s="1">
        <v>229779.68695699799</v>
      </c>
      <c r="GW219" s="1">
        <v>301001.64956885902</v>
      </c>
      <c r="GX219" s="1">
        <v>309534.28084624698</v>
      </c>
      <c r="GY219" s="1">
        <v>579130.88009279803</v>
      </c>
      <c r="GZ219" s="1">
        <v>164072.63954979699</v>
      </c>
      <c r="HA219" s="1">
        <v>392846.29658400099</v>
      </c>
      <c r="HB219" s="1">
        <v>230070.57343209701</v>
      </c>
      <c r="HC219" s="1">
        <v>136253.504086211</v>
      </c>
      <c r="HD219" s="1">
        <v>345736.14582430199</v>
      </c>
      <c r="HE219" s="1">
        <v>245995.120919843</v>
      </c>
      <c r="HF219" s="1">
        <v>422979.36983814999</v>
      </c>
      <c r="HG219" s="1">
        <v>218538.44853354001</v>
      </c>
      <c r="HH219" s="1">
        <v>175671.39903629699</v>
      </c>
      <c r="HI219" s="1">
        <v>249588.22187262701</v>
      </c>
      <c r="HJ219" s="1">
        <v>293774.44853813702</v>
      </c>
      <c r="HK219" s="1">
        <v>794449.64136321901</v>
      </c>
      <c r="HL219" s="1">
        <v>178854.867639737</v>
      </c>
      <c r="HM219" s="1">
        <v>159525.15967523801</v>
      </c>
      <c r="HN219" s="1">
        <v>231761.03854799701</v>
      </c>
      <c r="HO219" s="1">
        <v>182668.515326831</v>
      </c>
      <c r="HP219" s="1">
        <v>151893.82340238499</v>
      </c>
      <c r="HQ219" s="1">
        <v>196082.21252728099</v>
      </c>
      <c r="HR219" s="1">
        <v>180773.010092465</v>
      </c>
      <c r="HS219" s="1">
        <v>192375.98096252701</v>
      </c>
      <c r="HT219" s="1">
        <v>302690.02643655299</v>
      </c>
      <c r="HU219" s="1">
        <v>181604.182232483</v>
      </c>
      <c r="HV219" s="1">
        <v>183258.96335814701</v>
      </c>
      <c r="HW219" s="1">
        <v>402191.04277855699</v>
      </c>
      <c r="HX219" s="1">
        <v>175040.81315377899</v>
      </c>
      <c r="HY219" s="1">
        <v>204039.06410356899</v>
      </c>
      <c r="HZ219" s="1">
        <v>191631.53788242501</v>
      </c>
      <c r="IA219" s="1">
        <v>249545.60735146099</v>
      </c>
      <c r="IB219" s="1">
        <v>218556.704876709</v>
      </c>
      <c r="IC219" s="1">
        <v>119079.472006707</v>
      </c>
      <c r="ID219" s="1">
        <v>164097.55500604201</v>
      </c>
      <c r="IE219" s="1">
        <v>159660.862851627</v>
      </c>
      <c r="IF219" s="1">
        <v>273060.85270430997</v>
      </c>
      <c r="IG219" s="1">
        <v>139641.937751544</v>
      </c>
      <c r="IH219" s="1">
        <v>171671.32023177901</v>
      </c>
      <c r="II219" s="1">
        <v>259093.60721994701</v>
      </c>
    </row>
    <row r="220" spans="1:243" x14ac:dyDescent="0.25">
      <c r="A220" s="1" t="s">
        <v>1853</v>
      </c>
      <c r="B220" s="4" t="s">
        <v>979</v>
      </c>
      <c r="C220" s="4" t="s">
        <v>980</v>
      </c>
      <c r="D220" s="1" t="s">
        <v>0</v>
      </c>
      <c r="E220" s="1" t="s">
        <v>0</v>
      </c>
      <c r="F220" s="1" t="s">
        <v>0</v>
      </c>
      <c r="G220" s="1" t="s">
        <v>0</v>
      </c>
      <c r="H220" s="1" t="s">
        <v>0</v>
      </c>
      <c r="I220" s="1" t="s">
        <v>0</v>
      </c>
      <c r="J220" s="1" t="s">
        <v>0</v>
      </c>
      <c r="K220" s="1" t="s">
        <v>0</v>
      </c>
      <c r="L220" s="1" t="s">
        <v>0</v>
      </c>
      <c r="M220" s="1" t="s">
        <v>0</v>
      </c>
      <c r="N220" s="1" t="s">
        <v>0</v>
      </c>
      <c r="O220" s="1" t="s">
        <v>0</v>
      </c>
      <c r="P220" s="1" t="s">
        <v>0</v>
      </c>
      <c r="Q220" s="1" t="s">
        <v>0</v>
      </c>
      <c r="R220" s="1" t="s">
        <v>0</v>
      </c>
      <c r="S220" s="1" t="s">
        <v>0</v>
      </c>
      <c r="T220" s="1" t="s">
        <v>0</v>
      </c>
      <c r="U220" s="1" t="s">
        <v>0</v>
      </c>
      <c r="V220" s="1" t="s">
        <v>0</v>
      </c>
      <c r="W220" s="1" t="s">
        <v>0</v>
      </c>
      <c r="X220" s="1" t="s">
        <v>0</v>
      </c>
      <c r="Y220" s="1" t="s">
        <v>0</v>
      </c>
      <c r="Z220" s="1" t="s">
        <v>0</v>
      </c>
      <c r="AA220" s="1" t="s">
        <v>0</v>
      </c>
      <c r="AB220" s="1" t="s">
        <v>0</v>
      </c>
      <c r="AC220" s="1" t="s">
        <v>0</v>
      </c>
      <c r="AD220" s="1" t="s">
        <v>0</v>
      </c>
      <c r="AE220" s="1" t="s">
        <v>0</v>
      </c>
      <c r="AF220" s="1" t="s">
        <v>0</v>
      </c>
      <c r="AG220" s="1" t="s">
        <v>0</v>
      </c>
      <c r="AH220" s="1" t="s">
        <v>0</v>
      </c>
      <c r="AI220" s="1" t="s">
        <v>0</v>
      </c>
      <c r="AJ220" s="1" t="s">
        <v>0</v>
      </c>
      <c r="AK220" s="1" t="s">
        <v>0</v>
      </c>
      <c r="AL220" s="1" t="s">
        <v>0</v>
      </c>
      <c r="AM220" s="1" t="s">
        <v>0</v>
      </c>
      <c r="AN220" s="1" t="s">
        <v>0</v>
      </c>
      <c r="AO220" s="1" t="s">
        <v>0</v>
      </c>
      <c r="AP220" s="1" t="s">
        <v>0</v>
      </c>
      <c r="AQ220" s="1" t="s">
        <v>0</v>
      </c>
      <c r="AR220" s="1" t="s">
        <v>0</v>
      </c>
      <c r="AS220" s="1" t="s">
        <v>0</v>
      </c>
      <c r="AT220" s="1" t="s">
        <v>0</v>
      </c>
      <c r="AU220" s="1" t="s">
        <v>0</v>
      </c>
      <c r="AV220" s="1" t="s">
        <v>0</v>
      </c>
      <c r="AW220" s="1" t="s">
        <v>0</v>
      </c>
      <c r="AX220" s="1" t="s">
        <v>0</v>
      </c>
      <c r="AY220" s="1" t="s">
        <v>0</v>
      </c>
      <c r="AZ220" s="1" t="s">
        <v>0</v>
      </c>
      <c r="BA220" s="1" t="s">
        <v>0</v>
      </c>
      <c r="BB220" s="1" t="s">
        <v>0</v>
      </c>
      <c r="BC220" s="1" t="s">
        <v>0</v>
      </c>
      <c r="BD220" s="1" t="s">
        <v>0</v>
      </c>
      <c r="BE220" s="1" t="s">
        <v>0</v>
      </c>
      <c r="BF220" s="1" t="s">
        <v>0</v>
      </c>
      <c r="BG220" s="1" t="s">
        <v>0</v>
      </c>
      <c r="BH220" s="1" t="s">
        <v>0</v>
      </c>
      <c r="BI220" s="1" t="s">
        <v>0</v>
      </c>
      <c r="BJ220" s="1" t="s">
        <v>0</v>
      </c>
      <c r="BK220" s="1" t="s">
        <v>0</v>
      </c>
      <c r="BL220" s="1" t="s">
        <v>0</v>
      </c>
      <c r="BM220" s="1" t="s">
        <v>0</v>
      </c>
      <c r="BN220" s="1" t="s">
        <v>0</v>
      </c>
      <c r="BO220" s="1" t="s">
        <v>0</v>
      </c>
      <c r="BP220" s="1" t="s">
        <v>0</v>
      </c>
      <c r="BQ220" s="1" t="s">
        <v>0</v>
      </c>
      <c r="BR220" s="1" t="s">
        <v>0</v>
      </c>
      <c r="BS220" s="1" t="s">
        <v>0</v>
      </c>
      <c r="BT220" s="1" t="s">
        <v>0</v>
      </c>
      <c r="BU220" s="1" t="s">
        <v>0</v>
      </c>
      <c r="BV220" s="1" t="s">
        <v>0</v>
      </c>
      <c r="BW220" s="1" t="s">
        <v>0</v>
      </c>
      <c r="BX220" s="1" t="s">
        <v>0</v>
      </c>
      <c r="BY220" s="1" t="s">
        <v>0</v>
      </c>
      <c r="BZ220" s="1" t="s">
        <v>0</v>
      </c>
      <c r="CA220" s="1" t="s">
        <v>0</v>
      </c>
      <c r="CB220" s="1" t="s">
        <v>0</v>
      </c>
      <c r="CC220" s="1" t="s">
        <v>0</v>
      </c>
      <c r="CD220" s="1" t="s">
        <v>0</v>
      </c>
      <c r="CE220" s="1" t="s">
        <v>0</v>
      </c>
      <c r="CF220" s="1" t="s">
        <v>0</v>
      </c>
      <c r="CG220" s="1" t="s">
        <v>0</v>
      </c>
      <c r="CH220" s="1" t="s">
        <v>0</v>
      </c>
      <c r="CI220" s="1" t="s">
        <v>0</v>
      </c>
      <c r="CJ220" s="1" t="s">
        <v>0</v>
      </c>
      <c r="CK220" s="1" t="s">
        <v>0</v>
      </c>
      <c r="CL220" s="1" t="s">
        <v>0</v>
      </c>
      <c r="CM220" s="1" t="s">
        <v>0</v>
      </c>
      <c r="CN220" s="1" t="s">
        <v>0</v>
      </c>
      <c r="CO220" s="1" t="s">
        <v>0</v>
      </c>
      <c r="CP220" s="1" t="s">
        <v>0</v>
      </c>
      <c r="CQ220" s="1" t="s">
        <v>0</v>
      </c>
      <c r="CR220" s="1" t="s">
        <v>0</v>
      </c>
      <c r="CS220" s="1" t="s">
        <v>0</v>
      </c>
      <c r="CT220" s="1" t="s">
        <v>0</v>
      </c>
      <c r="CU220" s="1" t="s">
        <v>0</v>
      </c>
      <c r="CV220" s="1" t="s">
        <v>0</v>
      </c>
      <c r="CW220" s="1" t="s">
        <v>0</v>
      </c>
      <c r="CX220" s="1" t="s">
        <v>0</v>
      </c>
      <c r="CY220" s="1" t="s">
        <v>0</v>
      </c>
      <c r="CZ220" s="1" t="s">
        <v>0</v>
      </c>
      <c r="DA220" s="1" t="s">
        <v>0</v>
      </c>
      <c r="DB220" s="1" t="s">
        <v>0</v>
      </c>
      <c r="DC220" s="1" t="s">
        <v>0</v>
      </c>
      <c r="DD220" s="1" t="s">
        <v>0</v>
      </c>
      <c r="DE220" s="1" t="s">
        <v>0</v>
      </c>
      <c r="DF220" s="1" t="s">
        <v>0</v>
      </c>
      <c r="DG220" s="1" t="s">
        <v>0</v>
      </c>
      <c r="DH220" s="1" t="s">
        <v>0</v>
      </c>
      <c r="DI220" s="1" t="s">
        <v>0</v>
      </c>
      <c r="DJ220" s="1" t="s">
        <v>0</v>
      </c>
      <c r="DK220" s="1" t="s">
        <v>0</v>
      </c>
      <c r="DL220" s="1" t="s">
        <v>0</v>
      </c>
      <c r="DM220" s="1" t="s">
        <v>0</v>
      </c>
      <c r="DN220" s="1" t="s">
        <v>0</v>
      </c>
      <c r="DO220" s="1" t="s">
        <v>0</v>
      </c>
      <c r="DP220" s="1" t="s">
        <v>0</v>
      </c>
      <c r="DQ220" s="1" t="s">
        <v>0</v>
      </c>
      <c r="DR220" s="1" t="s">
        <v>0</v>
      </c>
      <c r="DS220" s="1" t="s">
        <v>0</v>
      </c>
      <c r="DT220" s="1" t="s">
        <v>0</v>
      </c>
      <c r="DU220" s="1" t="s">
        <v>0</v>
      </c>
      <c r="DV220" s="1" t="s">
        <v>0</v>
      </c>
      <c r="DW220" s="1" t="s">
        <v>0</v>
      </c>
      <c r="DX220" s="1" t="s">
        <v>0</v>
      </c>
      <c r="DY220" s="1" t="s">
        <v>0</v>
      </c>
      <c r="DZ220" s="1" t="s">
        <v>0</v>
      </c>
      <c r="EA220" s="1" t="s">
        <v>0</v>
      </c>
      <c r="EB220" s="1" t="s">
        <v>0</v>
      </c>
      <c r="EC220" s="1" t="s">
        <v>0</v>
      </c>
      <c r="ED220" s="1" t="s">
        <v>0</v>
      </c>
      <c r="EE220" s="1" t="s">
        <v>0</v>
      </c>
      <c r="EF220" s="1" t="s">
        <v>0</v>
      </c>
      <c r="EG220" s="1" t="s">
        <v>0</v>
      </c>
      <c r="EH220" s="1" t="s">
        <v>0</v>
      </c>
      <c r="EI220" s="1" t="s">
        <v>0</v>
      </c>
      <c r="EJ220" s="1" t="s">
        <v>0</v>
      </c>
      <c r="EK220" s="1" t="s">
        <v>0</v>
      </c>
      <c r="EL220" s="1" t="s">
        <v>0</v>
      </c>
      <c r="EM220" s="1" t="s">
        <v>0</v>
      </c>
      <c r="EN220" s="1" t="s">
        <v>0</v>
      </c>
      <c r="EO220" s="1" t="s">
        <v>0</v>
      </c>
      <c r="EP220" s="1" t="s">
        <v>0</v>
      </c>
      <c r="EQ220" s="1" t="s">
        <v>0</v>
      </c>
      <c r="ER220" s="1" t="s">
        <v>0</v>
      </c>
      <c r="ES220" s="1" t="s">
        <v>0</v>
      </c>
      <c r="ET220" s="1" t="s">
        <v>0</v>
      </c>
      <c r="EU220" s="1" t="s">
        <v>0</v>
      </c>
      <c r="EV220" s="1" t="s">
        <v>0</v>
      </c>
      <c r="EW220" s="1" t="s">
        <v>0</v>
      </c>
      <c r="EX220" s="1" t="s">
        <v>0</v>
      </c>
      <c r="EY220" s="1" t="s">
        <v>0</v>
      </c>
      <c r="EZ220" s="1" t="s">
        <v>0</v>
      </c>
      <c r="FA220" s="1" t="s">
        <v>0</v>
      </c>
      <c r="FB220" s="1" t="s">
        <v>0</v>
      </c>
      <c r="FC220" s="1" t="s">
        <v>0</v>
      </c>
      <c r="FD220" s="1" t="s">
        <v>0</v>
      </c>
      <c r="FE220" s="1" t="s">
        <v>0</v>
      </c>
      <c r="FF220" s="1" t="s">
        <v>0</v>
      </c>
      <c r="FG220" s="1" t="s">
        <v>0</v>
      </c>
      <c r="FH220" s="1" t="s">
        <v>0</v>
      </c>
      <c r="FI220" s="1" t="s">
        <v>0</v>
      </c>
      <c r="FJ220" s="1" t="s">
        <v>0</v>
      </c>
      <c r="FK220" s="1" t="s">
        <v>0</v>
      </c>
      <c r="FL220" s="1" t="s">
        <v>0</v>
      </c>
      <c r="FM220" s="1" t="s">
        <v>0</v>
      </c>
      <c r="FN220" s="1" t="s">
        <v>0</v>
      </c>
      <c r="FO220" s="1" t="s">
        <v>0</v>
      </c>
      <c r="FP220" s="1" t="s">
        <v>0</v>
      </c>
      <c r="FQ220" s="1" t="s">
        <v>0</v>
      </c>
      <c r="FR220" s="1" t="s">
        <v>0</v>
      </c>
      <c r="FS220" s="1" t="s">
        <v>0</v>
      </c>
      <c r="FT220" s="1" t="s">
        <v>0</v>
      </c>
      <c r="FU220" s="1" t="s">
        <v>0</v>
      </c>
      <c r="FV220" s="1" t="s">
        <v>0</v>
      </c>
      <c r="FW220" s="1" t="s">
        <v>0</v>
      </c>
      <c r="FX220" s="1" t="s">
        <v>0</v>
      </c>
      <c r="FY220" s="1" t="s">
        <v>0</v>
      </c>
      <c r="FZ220" s="1" t="s">
        <v>0</v>
      </c>
      <c r="GA220" s="1" t="s">
        <v>0</v>
      </c>
      <c r="GB220" s="1" t="s">
        <v>0</v>
      </c>
      <c r="GC220" s="1" t="s">
        <v>0</v>
      </c>
      <c r="GD220" s="1" t="s">
        <v>0</v>
      </c>
      <c r="GE220" s="1" t="s">
        <v>0</v>
      </c>
      <c r="GF220" s="1" t="s">
        <v>0</v>
      </c>
      <c r="GG220" s="1" t="s">
        <v>0</v>
      </c>
      <c r="GH220" s="1" t="s">
        <v>0</v>
      </c>
      <c r="GI220" s="1" t="s">
        <v>0</v>
      </c>
      <c r="GJ220" s="1" t="s">
        <v>0</v>
      </c>
      <c r="GK220" s="1" t="s">
        <v>0</v>
      </c>
      <c r="GL220" s="1" t="s">
        <v>0</v>
      </c>
      <c r="GM220" s="1" t="s">
        <v>0</v>
      </c>
      <c r="GN220" s="1" t="s">
        <v>0</v>
      </c>
      <c r="GO220" s="1" t="s">
        <v>0</v>
      </c>
      <c r="GP220" s="1" t="s">
        <v>0</v>
      </c>
      <c r="GQ220" s="1" t="s">
        <v>0</v>
      </c>
      <c r="GR220" s="1" t="s">
        <v>0</v>
      </c>
      <c r="GS220" s="1" t="s">
        <v>0</v>
      </c>
      <c r="GT220" s="1" t="s">
        <v>0</v>
      </c>
      <c r="GU220" s="1" t="s">
        <v>0</v>
      </c>
      <c r="GV220" s="1" t="s">
        <v>0</v>
      </c>
      <c r="GW220" s="1" t="s">
        <v>0</v>
      </c>
      <c r="GX220" s="1" t="s">
        <v>0</v>
      </c>
      <c r="GY220" s="1" t="s">
        <v>0</v>
      </c>
      <c r="GZ220" s="1" t="s">
        <v>0</v>
      </c>
      <c r="HA220" s="1" t="s">
        <v>0</v>
      </c>
      <c r="HB220" s="1" t="s">
        <v>0</v>
      </c>
      <c r="HC220" s="1" t="s">
        <v>0</v>
      </c>
      <c r="HD220" s="1" t="s">
        <v>0</v>
      </c>
      <c r="HE220" s="1" t="s">
        <v>0</v>
      </c>
      <c r="HF220" s="1" t="s">
        <v>0</v>
      </c>
      <c r="HG220" s="1" t="s">
        <v>0</v>
      </c>
      <c r="HH220" s="1" t="s">
        <v>0</v>
      </c>
      <c r="HI220" s="1" t="s">
        <v>0</v>
      </c>
      <c r="HJ220" s="1" t="s">
        <v>0</v>
      </c>
      <c r="HK220" s="1" t="s">
        <v>0</v>
      </c>
      <c r="HL220" s="1" t="s">
        <v>0</v>
      </c>
      <c r="HM220" s="1" t="s">
        <v>0</v>
      </c>
      <c r="HN220" s="1" t="s">
        <v>0</v>
      </c>
      <c r="HO220" s="1" t="s">
        <v>0</v>
      </c>
      <c r="HP220" s="1" t="s">
        <v>0</v>
      </c>
      <c r="HQ220" s="1" t="s">
        <v>0</v>
      </c>
      <c r="HR220" s="1" t="s">
        <v>0</v>
      </c>
      <c r="HS220" s="1" t="s">
        <v>0</v>
      </c>
      <c r="HT220" s="1" t="s">
        <v>0</v>
      </c>
      <c r="HU220" s="1" t="s">
        <v>0</v>
      </c>
      <c r="HV220" s="1" t="s">
        <v>0</v>
      </c>
      <c r="HW220" s="1" t="s">
        <v>0</v>
      </c>
      <c r="HX220" s="1" t="s">
        <v>0</v>
      </c>
      <c r="HY220" s="1" t="s">
        <v>0</v>
      </c>
      <c r="HZ220" s="1" t="s">
        <v>0</v>
      </c>
      <c r="IA220" s="1" t="s">
        <v>0</v>
      </c>
      <c r="IB220" s="1" t="s">
        <v>0</v>
      </c>
      <c r="IC220" s="1" t="s">
        <v>0</v>
      </c>
      <c r="ID220" s="1" t="s">
        <v>0</v>
      </c>
      <c r="IE220" s="1" t="s">
        <v>0</v>
      </c>
      <c r="IF220" s="1" t="s">
        <v>0</v>
      </c>
      <c r="IG220" s="1" t="s">
        <v>0</v>
      </c>
      <c r="IH220" s="1" t="s">
        <v>0</v>
      </c>
      <c r="II220" s="1" t="s">
        <v>0</v>
      </c>
    </row>
    <row r="221" spans="1:243" x14ac:dyDescent="0.25">
      <c r="A221" s="1" t="s">
        <v>1854</v>
      </c>
      <c r="B221" s="4" t="s">
        <v>983</v>
      </c>
      <c r="C221" s="4" t="s">
        <v>984</v>
      </c>
      <c r="D221" s="1" t="s">
        <v>0</v>
      </c>
      <c r="E221" s="1" t="s">
        <v>0</v>
      </c>
      <c r="F221" s="1" t="s">
        <v>0</v>
      </c>
      <c r="G221" s="1" t="s">
        <v>0</v>
      </c>
      <c r="H221" s="1" t="s">
        <v>0</v>
      </c>
      <c r="I221" s="1" t="s">
        <v>0</v>
      </c>
      <c r="J221" s="1" t="s">
        <v>0</v>
      </c>
      <c r="K221" s="1" t="s">
        <v>0</v>
      </c>
      <c r="L221" s="1" t="s">
        <v>0</v>
      </c>
      <c r="M221" s="1" t="s">
        <v>0</v>
      </c>
      <c r="N221" s="1" t="s">
        <v>0</v>
      </c>
      <c r="O221" s="1" t="s">
        <v>0</v>
      </c>
      <c r="P221" s="1" t="s">
        <v>0</v>
      </c>
      <c r="Q221" s="1" t="s">
        <v>0</v>
      </c>
      <c r="R221" s="1" t="s">
        <v>0</v>
      </c>
      <c r="S221" s="1" t="s">
        <v>0</v>
      </c>
      <c r="T221" s="1" t="s">
        <v>0</v>
      </c>
      <c r="U221" s="1" t="s">
        <v>0</v>
      </c>
      <c r="V221" s="1" t="s">
        <v>0</v>
      </c>
      <c r="W221" s="1" t="s">
        <v>0</v>
      </c>
      <c r="X221" s="1" t="s">
        <v>0</v>
      </c>
      <c r="Y221" s="1" t="s">
        <v>0</v>
      </c>
      <c r="Z221" s="1" t="s">
        <v>0</v>
      </c>
      <c r="AA221" s="1" t="s">
        <v>0</v>
      </c>
      <c r="AB221" s="1" t="s">
        <v>0</v>
      </c>
      <c r="AC221" s="1" t="s">
        <v>0</v>
      </c>
      <c r="AD221" s="1" t="s">
        <v>0</v>
      </c>
      <c r="AE221" s="1" t="s">
        <v>0</v>
      </c>
      <c r="AF221" s="1" t="s">
        <v>0</v>
      </c>
      <c r="AG221" s="1" t="s">
        <v>0</v>
      </c>
      <c r="AH221" s="1" t="s">
        <v>0</v>
      </c>
      <c r="AI221" s="1" t="s">
        <v>0</v>
      </c>
      <c r="AJ221" s="1" t="s">
        <v>0</v>
      </c>
      <c r="AK221" s="1" t="s">
        <v>0</v>
      </c>
      <c r="AL221" s="1" t="s">
        <v>0</v>
      </c>
      <c r="AM221" s="1" t="s">
        <v>0</v>
      </c>
      <c r="AN221" s="1" t="s">
        <v>0</v>
      </c>
      <c r="AO221" s="1" t="s">
        <v>0</v>
      </c>
      <c r="AP221" s="1" t="s">
        <v>0</v>
      </c>
      <c r="AQ221" s="1" t="s">
        <v>0</v>
      </c>
      <c r="AR221" s="1" t="s">
        <v>0</v>
      </c>
      <c r="AS221" s="1" t="s">
        <v>0</v>
      </c>
      <c r="AT221" s="1" t="s">
        <v>0</v>
      </c>
      <c r="AU221" s="1" t="s">
        <v>0</v>
      </c>
      <c r="AV221" s="1" t="s">
        <v>0</v>
      </c>
      <c r="AW221" s="1" t="s">
        <v>0</v>
      </c>
      <c r="AX221" s="1" t="s">
        <v>0</v>
      </c>
      <c r="AY221" s="1" t="s">
        <v>0</v>
      </c>
      <c r="AZ221" s="1" t="s">
        <v>0</v>
      </c>
      <c r="BA221" s="1" t="s">
        <v>0</v>
      </c>
      <c r="BB221" s="1" t="s">
        <v>0</v>
      </c>
      <c r="BC221" s="1" t="s">
        <v>0</v>
      </c>
      <c r="BD221" s="1" t="s">
        <v>0</v>
      </c>
      <c r="BE221" s="1" t="s">
        <v>0</v>
      </c>
      <c r="BF221" s="1" t="s">
        <v>0</v>
      </c>
      <c r="BG221" s="1" t="s">
        <v>0</v>
      </c>
      <c r="BH221" s="1" t="s">
        <v>0</v>
      </c>
      <c r="BI221" s="1" t="s">
        <v>0</v>
      </c>
      <c r="BJ221" s="1" t="s">
        <v>0</v>
      </c>
      <c r="BK221" s="1" t="s">
        <v>0</v>
      </c>
      <c r="BL221" s="1" t="s">
        <v>0</v>
      </c>
      <c r="BM221" s="1" t="s">
        <v>0</v>
      </c>
      <c r="BN221" s="1" t="s">
        <v>0</v>
      </c>
      <c r="BO221" s="1" t="s">
        <v>0</v>
      </c>
      <c r="BP221" s="1" t="s">
        <v>0</v>
      </c>
      <c r="BQ221" s="1" t="s">
        <v>0</v>
      </c>
      <c r="BR221" s="1" t="s">
        <v>0</v>
      </c>
      <c r="BS221" s="1" t="s">
        <v>0</v>
      </c>
      <c r="BT221" s="1" t="s">
        <v>0</v>
      </c>
      <c r="BU221" s="1" t="s">
        <v>0</v>
      </c>
      <c r="BV221" s="1" t="s">
        <v>0</v>
      </c>
      <c r="BW221" s="1" t="s">
        <v>0</v>
      </c>
      <c r="BX221" s="1" t="s">
        <v>0</v>
      </c>
      <c r="BY221" s="1" t="s">
        <v>0</v>
      </c>
      <c r="BZ221" s="1" t="s">
        <v>0</v>
      </c>
      <c r="CA221" s="1" t="s">
        <v>0</v>
      </c>
      <c r="CB221" s="1" t="s">
        <v>0</v>
      </c>
      <c r="CC221" s="1" t="s">
        <v>0</v>
      </c>
      <c r="CD221" s="1" t="s">
        <v>0</v>
      </c>
      <c r="CE221" s="1" t="s">
        <v>0</v>
      </c>
      <c r="CF221" s="1" t="s">
        <v>0</v>
      </c>
      <c r="CG221" s="1" t="s">
        <v>0</v>
      </c>
      <c r="CH221" s="1" t="s">
        <v>0</v>
      </c>
      <c r="CI221" s="1" t="s">
        <v>0</v>
      </c>
      <c r="CJ221" s="1" t="s">
        <v>0</v>
      </c>
      <c r="CK221" s="1" t="s">
        <v>0</v>
      </c>
      <c r="CL221" s="1" t="s">
        <v>0</v>
      </c>
      <c r="CM221" s="1" t="s">
        <v>0</v>
      </c>
      <c r="CN221" s="1" t="s">
        <v>0</v>
      </c>
      <c r="CO221" s="1" t="s">
        <v>0</v>
      </c>
      <c r="CP221" s="1" t="s">
        <v>0</v>
      </c>
      <c r="CQ221" s="1" t="s">
        <v>0</v>
      </c>
      <c r="CR221" s="1" t="s">
        <v>0</v>
      </c>
      <c r="CS221" s="1" t="s">
        <v>0</v>
      </c>
      <c r="CT221" s="1" t="s">
        <v>0</v>
      </c>
      <c r="CU221" s="1" t="s">
        <v>0</v>
      </c>
      <c r="CV221" s="1" t="s">
        <v>0</v>
      </c>
      <c r="CW221" s="1" t="s">
        <v>0</v>
      </c>
      <c r="CX221" s="1" t="s">
        <v>0</v>
      </c>
      <c r="CY221" s="1" t="s">
        <v>0</v>
      </c>
      <c r="CZ221" s="1" t="s">
        <v>0</v>
      </c>
      <c r="DA221" s="1" t="s">
        <v>0</v>
      </c>
      <c r="DB221" s="1" t="s">
        <v>0</v>
      </c>
      <c r="DC221" s="1" t="s">
        <v>0</v>
      </c>
      <c r="DD221" s="1" t="s">
        <v>0</v>
      </c>
      <c r="DE221" s="1" t="s">
        <v>0</v>
      </c>
      <c r="DF221" s="1" t="s">
        <v>0</v>
      </c>
      <c r="DG221" s="1" t="s">
        <v>0</v>
      </c>
      <c r="DH221" s="1" t="s">
        <v>0</v>
      </c>
      <c r="DI221" s="1" t="s">
        <v>0</v>
      </c>
      <c r="DJ221" s="1" t="s">
        <v>0</v>
      </c>
      <c r="DK221" s="1" t="s">
        <v>0</v>
      </c>
      <c r="DL221" s="1" t="s">
        <v>0</v>
      </c>
      <c r="DM221" s="1" t="s">
        <v>0</v>
      </c>
      <c r="DN221" s="1" t="s">
        <v>0</v>
      </c>
      <c r="DO221" s="1" t="s">
        <v>0</v>
      </c>
      <c r="DP221" s="1" t="s">
        <v>0</v>
      </c>
      <c r="DQ221" s="1" t="s">
        <v>0</v>
      </c>
      <c r="DR221" s="1" t="s">
        <v>0</v>
      </c>
      <c r="DS221" s="1" t="s">
        <v>0</v>
      </c>
      <c r="DT221" s="1" t="s">
        <v>0</v>
      </c>
      <c r="DU221" s="1" t="s">
        <v>0</v>
      </c>
      <c r="DV221" s="1" t="s">
        <v>0</v>
      </c>
      <c r="DW221" s="1" t="s">
        <v>0</v>
      </c>
      <c r="DX221" s="1" t="s">
        <v>0</v>
      </c>
      <c r="DY221" s="1" t="s">
        <v>0</v>
      </c>
      <c r="DZ221" s="1" t="s">
        <v>0</v>
      </c>
      <c r="EA221" s="1" t="s">
        <v>0</v>
      </c>
      <c r="EB221" s="1" t="s">
        <v>0</v>
      </c>
      <c r="EC221" s="1" t="s">
        <v>0</v>
      </c>
      <c r="ED221" s="1" t="s">
        <v>0</v>
      </c>
      <c r="EE221" s="1" t="s">
        <v>0</v>
      </c>
      <c r="EF221" s="1" t="s">
        <v>0</v>
      </c>
      <c r="EG221" s="1" t="s">
        <v>0</v>
      </c>
      <c r="EH221" s="1" t="s">
        <v>0</v>
      </c>
      <c r="EI221" s="1" t="s">
        <v>0</v>
      </c>
      <c r="EJ221" s="1" t="s">
        <v>0</v>
      </c>
      <c r="EK221" s="1" t="s">
        <v>0</v>
      </c>
      <c r="EL221" s="1" t="s">
        <v>0</v>
      </c>
      <c r="EM221" s="1" t="s">
        <v>0</v>
      </c>
      <c r="EN221" s="1" t="s">
        <v>0</v>
      </c>
      <c r="EO221" s="1" t="s">
        <v>0</v>
      </c>
      <c r="EP221" s="1" t="s">
        <v>0</v>
      </c>
      <c r="EQ221" s="1" t="s">
        <v>0</v>
      </c>
      <c r="ER221" s="1" t="s">
        <v>0</v>
      </c>
      <c r="ES221" s="1" t="s">
        <v>0</v>
      </c>
      <c r="ET221" s="1" t="s">
        <v>0</v>
      </c>
      <c r="EU221" s="1" t="s">
        <v>0</v>
      </c>
      <c r="EV221" s="1" t="s">
        <v>0</v>
      </c>
      <c r="EW221" s="1" t="s">
        <v>0</v>
      </c>
      <c r="EX221" s="1" t="s">
        <v>0</v>
      </c>
      <c r="EY221" s="1" t="s">
        <v>0</v>
      </c>
      <c r="EZ221" s="1" t="s">
        <v>0</v>
      </c>
      <c r="FA221" s="1" t="s">
        <v>0</v>
      </c>
      <c r="FB221" s="1" t="s">
        <v>0</v>
      </c>
      <c r="FC221" s="1" t="s">
        <v>0</v>
      </c>
      <c r="FD221" s="1" t="s">
        <v>0</v>
      </c>
      <c r="FE221" s="1" t="s">
        <v>0</v>
      </c>
      <c r="FF221" s="1" t="s">
        <v>0</v>
      </c>
      <c r="FG221" s="1" t="s">
        <v>0</v>
      </c>
      <c r="FH221" s="1" t="s">
        <v>0</v>
      </c>
      <c r="FI221" s="1" t="s">
        <v>0</v>
      </c>
      <c r="FJ221" s="1" t="s">
        <v>0</v>
      </c>
      <c r="FK221" s="1" t="s">
        <v>0</v>
      </c>
      <c r="FL221" s="1" t="s">
        <v>0</v>
      </c>
      <c r="FM221" s="1" t="s">
        <v>0</v>
      </c>
      <c r="FN221" s="1" t="s">
        <v>0</v>
      </c>
      <c r="FO221" s="1" t="s">
        <v>0</v>
      </c>
      <c r="FP221" s="1" t="s">
        <v>0</v>
      </c>
      <c r="FQ221" s="1" t="s">
        <v>0</v>
      </c>
      <c r="FR221" s="1" t="s">
        <v>0</v>
      </c>
      <c r="FS221" s="1" t="s">
        <v>0</v>
      </c>
      <c r="FT221" s="1" t="s">
        <v>0</v>
      </c>
      <c r="FU221" s="1" t="s">
        <v>0</v>
      </c>
      <c r="FV221" s="1" t="s">
        <v>0</v>
      </c>
      <c r="FW221" s="1" t="s">
        <v>0</v>
      </c>
      <c r="FX221" s="1" t="s">
        <v>0</v>
      </c>
      <c r="FY221" s="1" t="s">
        <v>0</v>
      </c>
      <c r="FZ221" s="1" t="s">
        <v>0</v>
      </c>
      <c r="GA221" s="1" t="s">
        <v>0</v>
      </c>
      <c r="GB221" s="1" t="s">
        <v>0</v>
      </c>
      <c r="GC221" s="1" t="s">
        <v>0</v>
      </c>
      <c r="GD221" s="1" t="s">
        <v>0</v>
      </c>
      <c r="GE221" s="1" t="s">
        <v>0</v>
      </c>
      <c r="GF221" s="1" t="s">
        <v>0</v>
      </c>
      <c r="GG221" s="1" t="s">
        <v>0</v>
      </c>
      <c r="GH221" s="1" t="s">
        <v>0</v>
      </c>
      <c r="GI221" s="1" t="s">
        <v>0</v>
      </c>
      <c r="GJ221" s="1" t="s">
        <v>0</v>
      </c>
      <c r="GK221" s="1" t="s">
        <v>0</v>
      </c>
      <c r="GL221" s="1" t="s">
        <v>0</v>
      </c>
      <c r="GM221" s="1" t="s">
        <v>0</v>
      </c>
      <c r="GN221" s="1" t="s">
        <v>0</v>
      </c>
      <c r="GO221" s="1" t="s">
        <v>0</v>
      </c>
      <c r="GP221" s="1" t="s">
        <v>0</v>
      </c>
      <c r="GQ221" s="1" t="s">
        <v>0</v>
      </c>
      <c r="GR221" s="1" t="s">
        <v>0</v>
      </c>
      <c r="GS221" s="1" t="s">
        <v>0</v>
      </c>
      <c r="GT221" s="1" t="s">
        <v>0</v>
      </c>
      <c r="GU221" s="1" t="s">
        <v>0</v>
      </c>
      <c r="GV221" s="1" t="s">
        <v>0</v>
      </c>
      <c r="GW221" s="1" t="s">
        <v>0</v>
      </c>
      <c r="GX221" s="1" t="s">
        <v>0</v>
      </c>
      <c r="GY221" s="1" t="s">
        <v>0</v>
      </c>
      <c r="GZ221" s="1" t="s">
        <v>0</v>
      </c>
      <c r="HA221" s="1" t="s">
        <v>0</v>
      </c>
      <c r="HB221" s="1" t="s">
        <v>0</v>
      </c>
      <c r="HC221" s="1" t="s">
        <v>0</v>
      </c>
      <c r="HD221" s="1" t="s">
        <v>0</v>
      </c>
      <c r="HE221" s="1" t="s">
        <v>0</v>
      </c>
      <c r="HF221" s="1" t="s">
        <v>0</v>
      </c>
      <c r="HG221" s="1" t="s">
        <v>0</v>
      </c>
      <c r="HH221" s="1" t="s">
        <v>0</v>
      </c>
      <c r="HI221" s="1" t="s">
        <v>0</v>
      </c>
      <c r="HJ221" s="1" t="s">
        <v>0</v>
      </c>
      <c r="HK221" s="1" t="s">
        <v>0</v>
      </c>
      <c r="HL221" s="1" t="s">
        <v>0</v>
      </c>
      <c r="HM221" s="1" t="s">
        <v>0</v>
      </c>
      <c r="HN221" s="1" t="s">
        <v>0</v>
      </c>
      <c r="HO221" s="1" t="s">
        <v>0</v>
      </c>
      <c r="HP221" s="1" t="s">
        <v>0</v>
      </c>
      <c r="HQ221" s="1" t="s">
        <v>0</v>
      </c>
      <c r="HR221" s="1" t="s">
        <v>0</v>
      </c>
      <c r="HS221" s="1" t="s">
        <v>0</v>
      </c>
      <c r="HT221" s="1" t="s">
        <v>0</v>
      </c>
      <c r="HU221" s="1" t="s">
        <v>0</v>
      </c>
      <c r="HV221" s="1" t="s">
        <v>0</v>
      </c>
      <c r="HW221" s="1" t="s">
        <v>0</v>
      </c>
      <c r="HX221" s="1" t="s">
        <v>0</v>
      </c>
      <c r="HY221" s="1" t="s">
        <v>0</v>
      </c>
      <c r="HZ221" s="1" t="s">
        <v>0</v>
      </c>
      <c r="IA221" s="1" t="s">
        <v>0</v>
      </c>
      <c r="IB221" s="1" t="s">
        <v>0</v>
      </c>
      <c r="IC221" s="1" t="s">
        <v>0</v>
      </c>
      <c r="ID221" s="1" t="s">
        <v>0</v>
      </c>
      <c r="IE221" s="1" t="s">
        <v>0</v>
      </c>
      <c r="IF221" s="1" t="s">
        <v>0</v>
      </c>
      <c r="IG221" s="1" t="s">
        <v>0</v>
      </c>
      <c r="IH221" s="1" t="s">
        <v>0</v>
      </c>
      <c r="II221" s="1" t="s">
        <v>0</v>
      </c>
    </row>
    <row r="222" spans="1:243" x14ac:dyDescent="0.25">
      <c r="A222" s="1" t="s">
        <v>1855</v>
      </c>
      <c r="B222" s="4" t="s">
        <v>988</v>
      </c>
      <c r="C222" s="4" t="s">
        <v>989</v>
      </c>
      <c r="D222" s="1" t="s">
        <v>0</v>
      </c>
      <c r="E222" s="1" t="s">
        <v>0</v>
      </c>
      <c r="F222" s="1" t="s">
        <v>0</v>
      </c>
      <c r="G222" s="1" t="s">
        <v>0</v>
      </c>
      <c r="H222" s="1" t="s">
        <v>0</v>
      </c>
      <c r="I222" s="1" t="s">
        <v>0</v>
      </c>
      <c r="J222" s="1" t="s">
        <v>0</v>
      </c>
      <c r="K222" s="1" t="s">
        <v>0</v>
      </c>
      <c r="L222" s="1" t="s">
        <v>0</v>
      </c>
      <c r="M222" s="1" t="s">
        <v>0</v>
      </c>
      <c r="N222" s="1" t="s">
        <v>0</v>
      </c>
      <c r="O222" s="1" t="s">
        <v>0</v>
      </c>
      <c r="P222" s="1" t="s">
        <v>0</v>
      </c>
      <c r="Q222" s="1" t="s">
        <v>0</v>
      </c>
      <c r="R222" s="1" t="s">
        <v>0</v>
      </c>
      <c r="S222" s="1" t="s">
        <v>0</v>
      </c>
      <c r="T222" s="1" t="s">
        <v>0</v>
      </c>
      <c r="U222" s="1" t="s">
        <v>0</v>
      </c>
      <c r="V222" s="1" t="s">
        <v>0</v>
      </c>
      <c r="W222" s="1" t="s">
        <v>0</v>
      </c>
      <c r="X222" s="1" t="s">
        <v>0</v>
      </c>
      <c r="Y222" s="1" t="s">
        <v>0</v>
      </c>
      <c r="Z222" s="1" t="s">
        <v>0</v>
      </c>
      <c r="AA222" s="1" t="s">
        <v>0</v>
      </c>
      <c r="AB222" s="1" t="s">
        <v>0</v>
      </c>
      <c r="AC222" s="1" t="s">
        <v>0</v>
      </c>
      <c r="AD222" s="1" t="s">
        <v>0</v>
      </c>
      <c r="AE222" s="1" t="s">
        <v>0</v>
      </c>
      <c r="AF222" s="1" t="s">
        <v>0</v>
      </c>
      <c r="AG222" s="1" t="s">
        <v>0</v>
      </c>
      <c r="AH222" s="1" t="s">
        <v>0</v>
      </c>
      <c r="AI222" s="1" t="s">
        <v>0</v>
      </c>
      <c r="AJ222" s="1" t="s">
        <v>0</v>
      </c>
      <c r="AK222" s="1" t="s">
        <v>0</v>
      </c>
      <c r="AL222" s="1" t="s">
        <v>0</v>
      </c>
      <c r="AM222" s="1" t="s">
        <v>0</v>
      </c>
      <c r="AN222" s="1" t="s">
        <v>0</v>
      </c>
      <c r="AO222" s="1" t="s">
        <v>0</v>
      </c>
      <c r="AP222" s="1" t="s">
        <v>0</v>
      </c>
      <c r="AQ222" s="1" t="s">
        <v>0</v>
      </c>
      <c r="AR222" s="1" t="s">
        <v>0</v>
      </c>
      <c r="AS222" s="1" t="s">
        <v>0</v>
      </c>
      <c r="AT222" s="1" t="s">
        <v>0</v>
      </c>
      <c r="AU222" s="1" t="s">
        <v>0</v>
      </c>
      <c r="AV222" s="1" t="s">
        <v>0</v>
      </c>
      <c r="AW222" s="1" t="s">
        <v>0</v>
      </c>
      <c r="AX222" s="1" t="s">
        <v>0</v>
      </c>
      <c r="AY222" s="1" t="s">
        <v>0</v>
      </c>
      <c r="AZ222" s="1" t="s">
        <v>0</v>
      </c>
      <c r="BA222" s="1" t="s">
        <v>0</v>
      </c>
      <c r="BB222" s="1" t="s">
        <v>0</v>
      </c>
      <c r="BC222" s="1" t="s">
        <v>0</v>
      </c>
      <c r="BD222" s="1" t="s">
        <v>0</v>
      </c>
      <c r="BE222" s="1" t="s">
        <v>0</v>
      </c>
      <c r="BF222" s="1" t="s">
        <v>0</v>
      </c>
      <c r="BG222" s="1" t="s">
        <v>0</v>
      </c>
      <c r="BH222" s="1" t="s">
        <v>0</v>
      </c>
      <c r="BI222" s="1" t="s">
        <v>0</v>
      </c>
      <c r="BJ222" s="1" t="s">
        <v>0</v>
      </c>
      <c r="BK222" s="1" t="s">
        <v>0</v>
      </c>
      <c r="BL222" s="1" t="s">
        <v>0</v>
      </c>
      <c r="BM222" s="1" t="s">
        <v>0</v>
      </c>
      <c r="BN222" s="1" t="s">
        <v>0</v>
      </c>
      <c r="BO222" s="1" t="s">
        <v>0</v>
      </c>
      <c r="BP222" s="1" t="s">
        <v>0</v>
      </c>
      <c r="BQ222" s="1" t="s">
        <v>0</v>
      </c>
      <c r="BR222" s="1" t="s">
        <v>0</v>
      </c>
      <c r="BS222" s="1" t="s">
        <v>0</v>
      </c>
      <c r="BT222" s="1" t="s">
        <v>0</v>
      </c>
      <c r="BU222" s="1" t="s">
        <v>0</v>
      </c>
      <c r="BV222" s="1" t="s">
        <v>0</v>
      </c>
      <c r="BW222" s="1" t="s">
        <v>0</v>
      </c>
      <c r="BX222" s="1" t="s">
        <v>0</v>
      </c>
      <c r="BY222" s="1" t="s">
        <v>0</v>
      </c>
      <c r="BZ222" s="1" t="s">
        <v>0</v>
      </c>
      <c r="CA222" s="1" t="s">
        <v>0</v>
      </c>
      <c r="CB222" s="1" t="s">
        <v>0</v>
      </c>
      <c r="CC222" s="1" t="s">
        <v>0</v>
      </c>
      <c r="CD222" s="1" t="s">
        <v>0</v>
      </c>
      <c r="CE222" s="1" t="s">
        <v>0</v>
      </c>
      <c r="CF222" s="1" t="s">
        <v>0</v>
      </c>
      <c r="CG222" s="1" t="s">
        <v>0</v>
      </c>
      <c r="CH222" s="1" t="s">
        <v>0</v>
      </c>
      <c r="CI222" s="1" t="s">
        <v>0</v>
      </c>
      <c r="CJ222" s="1" t="s">
        <v>0</v>
      </c>
      <c r="CK222" s="1" t="s">
        <v>0</v>
      </c>
      <c r="CL222" s="1" t="s">
        <v>0</v>
      </c>
      <c r="CM222" s="1" t="s">
        <v>0</v>
      </c>
      <c r="CN222" s="1" t="s">
        <v>0</v>
      </c>
      <c r="CO222" s="1" t="s">
        <v>0</v>
      </c>
      <c r="CP222" s="1" t="s">
        <v>0</v>
      </c>
      <c r="CQ222" s="1" t="s">
        <v>0</v>
      </c>
      <c r="CR222" s="1" t="s">
        <v>0</v>
      </c>
      <c r="CS222" s="1" t="s">
        <v>0</v>
      </c>
      <c r="CT222" s="1" t="s">
        <v>0</v>
      </c>
      <c r="CU222" s="1" t="s">
        <v>0</v>
      </c>
      <c r="CV222" s="1" t="s">
        <v>0</v>
      </c>
      <c r="CW222" s="1" t="s">
        <v>0</v>
      </c>
      <c r="CX222" s="1" t="s">
        <v>0</v>
      </c>
      <c r="CY222" s="1" t="s">
        <v>0</v>
      </c>
      <c r="CZ222" s="1" t="s">
        <v>0</v>
      </c>
      <c r="DA222" s="1" t="s">
        <v>0</v>
      </c>
      <c r="DB222" s="1" t="s">
        <v>0</v>
      </c>
      <c r="DC222" s="1" t="s">
        <v>0</v>
      </c>
      <c r="DD222" s="1" t="s">
        <v>0</v>
      </c>
      <c r="DE222" s="1" t="s">
        <v>0</v>
      </c>
      <c r="DF222" s="1" t="s">
        <v>0</v>
      </c>
      <c r="DG222" s="1" t="s">
        <v>0</v>
      </c>
      <c r="DH222" s="1" t="s">
        <v>0</v>
      </c>
      <c r="DI222" s="1" t="s">
        <v>0</v>
      </c>
      <c r="DJ222" s="1" t="s">
        <v>0</v>
      </c>
      <c r="DK222" s="1" t="s">
        <v>0</v>
      </c>
      <c r="DL222" s="1" t="s">
        <v>0</v>
      </c>
      <c r="DM222" s="1" t="s">
        <v>0</v>
      </c>
      <c r="DN222" s="1" t="s">
        <v>0</v>
      </c>
      <c r="DO222" s="1" t="s">
        <v>0</v>
      </c>
      <c r="DP222" s="1" t="s">
        <v>0</v>
      </c>
      <c r="DQ222" s="1" t="s">
        <v>0</v>
      </c>
      <c r="DR222" s="1" t="s">
        <v>0</v>
      </c>
      <c r="DS222" s="1" t="s">
        <v>0</v>
      </c>
      <c r="DT222" s="1" t="s">
        <v>0</v>
      </c>
      <c r="DU222" s="1" t="s">
        <v>0</v>
      </c>
      <c r="DV222" s="1" t="s">
        <v>0</v>
      </c>
      <c r="DW222" s="1" t="s">
        <v>0</v>
      </c>
      <c r="DX222" s="1" t="s">
        <v>0</v>
      </c>
      <c r="DY222" s="1" t="s">
        <v>0</v>
      </c>
      <c r="DZ222" s="1" t="s">
        <v>0</v>
      </c>
      <c r="EA222" s="1" t="s">
        <v>0</v>
      </c>
      <c r="EB222" s="1" t="s">
        <v>0</v>
      </c>
      <c r="EC222" s="1" t="s">
        <v>0</v>
      </c>
      <c r="ED222" s="1" t="s">
        <v>0</v>
      </c>
      <c r="EE222" s="1" t="s">
        <v>0</v>
      </c>
      <c r="EF222" s="1" t="s">
        <v>0</v>
      </c>
      <c r="EG222" s="1" t="s">
        <v>0</v>
      </c>
      <c r="EH222" s="1" t="s">
        <v>0</v>
      </c>
      <c r="EI222" s="1" t="s">
        <v>0</v>
      </c>
      <c r="EJ222" s="1" t="s">
        <v>0</v>
      </c>
      <c r="EK222" s="1" t="s">
        <v>0</v>
      </c>
      <c r="EL222" s="1" t="s">
        <v>0</v>
      </c>
      <c r="EM222" s="1" t="s">
        <v>0</v>
      </c>
      <c r="EN222" s="1" t="s">
        <v>0</v>
      </c>
      <c r="EO222" s="1" t="s">
        <v>0</v>
      </c>
      <c r="EP222" s="1" t="s">
        <v>0</v>
      </c>
      <c r="EQ222" s="1" t="s">
        <v>0</v>
      </c>
      <c r="ER222" s="1" t="s">
        <v>0</v>
      </c>
      <c r="ES222" s="1" t="s">
        <v>0</v>
      </c>
      <c r="ET222" s="1" t="s">
        <v>0</v>
      </c>
      <c r="EU222" s="1" t="s">
        <v>0</v>
      </c>
      <c r="EV222" s="1" t="s">
        <v>0</v>
      </c>
      <c r="EW222" s="1" t="s">
        <v>0</v>
      </c>
      <c r="EX222" s="1" t="s">
        <v>0</v>
      </c>
      <c r="EY222" s="1" t="s">
        <v>0</v>
      </c>
      <c r="EZ222" s="1" t="s">
        <v>0</v>
      </c>
      <c r="FA222" s="1" t="s">
        <v>0</v>
      </c>
      <c r="FB222" s="1" t="s">
        <v>0</v>
      </c>
      <c r="FC222" s="1" t="s">
        <v>0</v>
      </c>
      <c r="FD222" s="1" t="s">
        <v>0</v>
      </c>
      <c r="FE222" s="1" t="s">
        <v>0</v>
      </c>
      <c r="FF222" s="1" t="s">
        <v>0</v>
      </c>
      <c r="FG222" s="1" t="s">
        <v>0</v>
      </c>
      <c r="FH222" s="1" t="s">
        <v>0</v>
      </c>
      <c r="FI222" s="1" t="s">
        <v>0</v>
      </c>
      <c r="FJ222" s="1" t="s">
        <v>0</v>
      </c>
      <c r="FK222" s="1" t="s">
        <v>0</v>
      </c>
      <c r="FL222" s="1" t="s">
        <v>0</v>
      </c>
      <c r="FM222" s="1" t="s">
        <v>0</v>
      </c>
      <c r="FN222" s="1" t="s">
        <v>0</v>
      </c>
      <c r="FO222" s="1" t="s">
        <v>0</v>
      </c>
      <c r="FP222" s="1" t="s">
        <v>0</v>
      </c>
      <c r="FQ222" s="1" t="s">
        <v>0</v>
      </c>
      <c r="FR222" s="1" t="s">
        <v>0</v>
      </c>
      <c r="FS222" s="1" t="s">
        <v>0</v>
      </c>
      <c r="FT222" s="1" t="s">
        <v>0</v>
      </c>
      <c r="FU222" s="1" t="s">
        <v>0</v>
      </c>
      <c r="FV222" s="1" t="s">
        <v>0</v>
      </c>
      <c r="FW222" s="1" t="s">
        <v>0</v>
      </c>
      <c r="FX222" s="1" t="s">
        <v>0</v>
      </c>
      <c r="FY222" s="1" t="s">
        <v>0</v>
      </c>
      <c r="FZ222" s="1" t="s">
        <v>0</v>
      </c>
      <c r="GA222" s="1" t="s">
        <v>0</v>
      </c>
      <c r="GB222" s="1" t="s">
        <v>0</v>
      </c>
      <c r="GC222" s="1" t="s">
        <v>0</v>
      </c>
      <c r="GD222" s="1" t="s">
        <v>0</v>
      </c>
      <c r="GE222" s="1" t="s">
        <v>0</v>
      </c>
      <c r="GF222" s="1" t="s">
        <v>0</v>
      </c>
      <c r="GG222" s="1" t="s">
        <v>0</v>
      </c>
      <c r="GH222" s="1" t="s">
        <v>0</v>
      </c>
      <c r="GI222" s="1" t="s">
        <v>0</v>
      </c>
      <c r="GJ222" s="1" t="s">
        <v>0</v>
      </c>
      <c r="GK222" s="1" t="s">
        <v>0</v>
      </c>
      <c r="GL222" s="1" t="s">
        <v>0</v>
      </c>
      <c r="GM222" s="1" t="s">
        <v>0</v>
      </c>
      <c r="GN222" s="1" t="s">
        <v>0</v>
      </c>
      <c r="GO222" s="1" t="s">
        <v>0</v>
      </c>
      <c r="GP222" s="1" t="s">
        <v>0</v>
      </c>
      <c r="GQ222" s="1" t="s">
        <v>0</v>
      </c>
      <c r="GR222" s="1" t="s">
        <v>0</v>
      </c>
      <c r="GS222" s="1" t="s">
        <v>0</v>
      </c>
      <c r="GT222" s="1" t="s">
        <v>0</v>
      </c>
      <c r="GU222" s="1" t="s">
        <v>0</v>
      </c>
      <c r="GV222" s="1" t="s">
        <v>0</v>
      </c>
      <c r="GW222" s="1" t="s">
        <v>0</v>
      </c>
      <c r="GX222" s="1" t="s">
        <v>0</v>
      </c>
      <c r="GY222" s="1" t="s">
        <v>0</v>
      </c>
      <c r="GZ222" s="1" t="s">
        <v>0</v>
      </c>
      <c r="HA222" s="1" t="s">
        <v>0</v>
      </c>
      <c r="HB222" s="1" t="s">
        <v>0</v>
      </c>
      <c r="HC222" s="1" t="s">
        <v>0</v>
      </c>
      <c r="HD222" s="1" t="s">
        <v>0</v>
      </c>
      <c r="HE222" s="1" t="s">
        <v>0</v>
      </c>
      <c r="HF222" s="1" t="s">
        <v>0</v>
      </c>
      <c r="HG222" s="1" t="s">
        <v>0</v>
      </c>
      <c r="HH222" s="1" t="s">
        <v>0</v>
      </c>
      <c r="HI222" s="1" t="s">
        <v>0</v>
      </c>
      <c r="HJ222" s="1" t="s">
        <v>0</v>
      </c>
      <c r="HK222" s="1" t="s">
        <v>0</v>
      </c>
      <c r="HL222" s="1" t="s">
        <v>0</v>
      </c>
      <c r="HM222" s="1" t="s">
        <v>0</v>
      </c>
      <c r="HN222" s="1" t="s">
        <v>0</v>
      </c>
      <c r="HO222" s="1" t="s">
        <v>0</v>
      </c>
      <c r="HP222" s="1" t="s">
        <v>0</v>
      </c>
      <c r="HQ222" s="1" t="s">
        <v>0</v>
      </c>
      <c r="HR222" s="1" t="s">
        <v>0</v>
      </c>
      <c r="HS222" s="1" t="s">
        <v>0</v>
      </c>
      <c r="HT222" s="1" t="s">
        <v>0</v>
      </c>
      <c r="HU222" s="1" t="s">
        <v>0</v>
      </c>
      <c r="HV222" s="1" t="s">
        <v>0</v>
      </c>
      <c r="HW222" s="1" t="s">
        <v>0</v>
      </c>
      <c r="HX222" s="1" t="s">
        <v>0</v>
      </c>
      <c r="HY222" s="1" t="s">
        <v>0</v>
      </c>
      <c r="HZ222" s="1" t="s">
        <v>0</v>
      </c>
      <c r="IA222" s="1" t="s">
        <v>0</v>
      </c>
      <c r="IB222" s="1" t="s">
        <v>0</v>
      </c>
      <c r="IC222" s="1" t="s">
        <v>0</v>
      </c>
      <c r="ID222" s="1" t="s">
        <v>0</v>
      </c>
      <c r="IE222" s="1" t="s">
        <v>0</v>
      </c>
      <c r="IF222" s="1" t="s">
        <v>0</v>
      </c>
      <c r="IG222" s="1" t="s">
        <v>0</v>
      </c>
      <c r="IH222" s="1" t="s">
        <v>0</v>
      </c>
      <c r="II222" s="1" t="s">
        <v>0</v>
      </c>
    </row>
    <row r="223" spans="1:243" x14ac:dyDescent="0.25">
      <c r="A223" s="1" t="s">
        <v>1857</v>
      </c>
      <c r="B223" s="4" t="s">
        <v>992</v>
      </c>
      <c r="C223" s="4" t="s">
        <v>993</v>
      </c>
      <c r="D223" s="1" t="s">
        <v>0</v>
      </c>
      <c r="E223" s="1" t="s">
        <v>0</v>
      </c>
      <c r="F223" s="1" t="s">
        <v>0</v>
      </c>
      <c r="G223" s="1" t="s">
        <v>0</v>
      </c>
      <c r="H223" s="1" t="s">
        <v>0</v>
      </c>
      <c r="I223" s="1" t="s">
        <v>0</v>
      </c>
      <c r="J223" s="1" t="s">
        <v>0</v>
      </c>
      <c r="K223" s="1" t="s">
        <v>0</v>
      </c>
      <c r="L223" s="1" t="s">
        <v>0</v>
      </c>
      <c r="M223" s="1" t="s">
        <v>0</v>
      </c>
      <c r="N223" s="1" t="s">
        <v>0</v>
      </c>
      <c r="O223" s="1" t="s">
        <v>0</v>
      </c>
      <c r="P223" s="1" t="s">
        <v>0</v>
      </c>
      <c r="Q223" s="1" t="s">
        <v>0</v>
      </c>
      <c r="R223" s="1" t="s">
        <v>0</v>
      </c>
      <c r="S223" s="1" t="s">
        <v>0</v>
      </c>
      <c r="T223" s="1" t="s">
        <v>0</v>
      </c>
      <c r="U223" s="1" t="s">
        <v>0</v>
      </c>
      <c r="V223" s="1" t="s">
        <v>0</v>
      </c>
      <c r="W223" s="1" t="s">
        <v>0</v>
      </c>
      <c r="X223" s="1" t="s">
        <v>0</v>
      </c>
      <c r="Y223" s="1" t="s">
        <v>0</v>
      </c>
      <c r="Z223" s="1" t="s">
        <v>0</v>
      </c>
      <c r="AA223" s="1" t="s">
        <v>0</v>
      </c>
      <c r="AB223" s="1" t="s">
        <v>0</v>
      </c>
      <c r="AC223" s="1" t="s">
        <v>0</v>
      </c>
      <c r="AD223" s="1" t="s">
        <v>0</v>
      </c>
      <c r="AE223" s="1" t="s">
        <v>0</v>
      </c>
      <c r="AF223" s="1" t="s">
        <v>0</v>
      </c>
      <c r="AG223" s="1" t="s">
        <v>0</v>
      </c>
      <c r="AH223" s="1" t="s">
        <v>0</v>
      </c>
      <c r="AI223" s="1" t="s">
        <v>0</v>
      </c>
      <c r="AJ223" s="1" t="s">
        <v>0</v>
      </c>
      <c r="AK223" s="1" t="s">
        <v>0</v>
      </c>
      <c r="AL223" s="1" t="s">
        <v>0</v>
      </c>
      <c r="AM223" s="1" t="s">
        <v>0</v>
      </c>
      <c r="AN223" s="1" t="s">
        <v>0</v>
      </c>
      <c r="AO223" s="1" t="s">
        <v>0</v>
      </c>
      <c r="AP223" s="1" t="s">
        <v>0</v>
      </c>
      <c r="AQ223" s="1" t="s">
        <v>0</v>
      </c>
      <c r="AR223" s="1" t="s">
        <v>0</v>
      </c>
      <c r="AS223" s="1" t="s">
        <v>0</v>
      </c>
      <c r="AT223" s="1" t="s">
        <v>0</v>
      </c>
      <c r="AU223" s="1" t="s">
        <v>0</v>
      </c>
      <c r="AV223" s="1" t="s">
        <v>0</v>
      </c>
      <c r="AW223" s="1" t="s">
        <v>0</v>
      </c>
      <c r="AX223" s="1" t="s">
        <v>0</v>
      </c>
      <c r="AY223" s="1" t="s">
        <v>0</v>
      </c>
      <c r="AZ223" s="1" t="s">
        <v>0</v>
      </c>
      <c r="BA223" s="1" t="s">
        <v>0</v>
      </c>
      <c r="BB223" s="1" t="s">
        <v>0</v>
      </c>
      <c r="BC223" s="1" t="s">
        <v>0</v>
      </c>
      <c r="BD223" s="1" t="s">
        <v>0</v>
      </c>
      <c r="BE223" s="1" t="s">
        <v>0</v>
      </c>
      <c r="BF223" s="1" t="s">
        <v>0</v>
      </c>
      <c r="BG223" s="1" t="s">
        <v>0</v>
      </c>
      <c r="BH223" s="1" t="s">
        <v>0</v>
      </c>
      <c r="BI223" s="1" t="s">
        <v>0</v>
      </c>
      <c r="BJ223" s="1" t="s">
        <v>0</v>
      </c>
      <c r="BK223" s="1" t="s">
        <v>0</v>
      </c>
      <c r="BL223" s="1" t="s">
        <v>0</v>
      </c>
      <c r="BM223" s="1" t="s">
        <v>0</v>
      </c>
      <c r="BN223" s="1" t="s">
        <v>0</v>
      </c>
      <c r="BO223" s="1" t="s">
        <v>0</v>
      </c>
      <c r="BP223" s="1" t="s">
        <v>0</v>
      </c>
      <c r="BQ223" s="1" t="s">
        <v>0</v>
      </c>
      <c r="BR223" s="1" t="s">
        <v>0</v>
      </c>
      <c r="BS223" s="1" t="s">
        <v>0</v>
      </c>
      <c r="BT223" s="1" t="s">
        <v>0</v>
      </c>
      <c r="BU223" s="1" t="s">
        <v>0</v>
      </c>
      <c r="BV223" s="1" t="s">
        <v>0</v>
      </c>
      <c r="BW223" s="1" t="s">
        <v>0</v>
      </c>
      <c r="BX223" s="1" t="s">
        <v>0</v>
      </c>
      <c r="BY223" s="1" t="s">
        <v>0</v>
      </c>
      <c r="BZ223" s="1" t="s">
        <v>0</v>
      </c>
      <c r="CA223" s="1" t="s">
        <v>0</v>
      </c>
      <c r="CB223" s="1" t="s">
        <v>0</v>
      </c>
      <c r="CC223" s="1" t="s">
        <v>0</v>
      </c>
      <c r="CD223" s="1" t="s">
        <v>0</v>
      </c>
      <c r="CE223" s="1" t="s">
        <v>0</v>
      </c>
      <c r="CF223" s="1" t="s">
        <v>0</v>
      </c>
      <c r="CG223" s="1" t="s">
        <v>0</v>
      </c>
      <c r="CH223" s="1" t="s">
        <v>0</v>
      </c>
      <c r="CI223" s="1" t="s">
        <v>0</v>
      </c>
      <c r="CJ223" s="1" t="s">
        <v>0</v>
      </c>
      <c r="CK223" s="1" t="s">
        <v>0</v>
      </c>
      <c r="CL223" s="1" t="s">
        <v>0</v>
      </c>
      <c r="CM223" s="1" t="s">
        <v>0</v>
      </c>
      <c r="CN223" s="1" t="s">
        <v>0</v>
      </c>
      <c r="CO223" s="1" t="s">
        <v>0</v>
      </c>
      <c r="CP223" s="1" t="s">
        <v>0</v>
      </c>
      <c r="CQ223" s="1" t="s">
        <v>0</v>
      </c>
      <c r="CR223" s="1" t="s">
        <v>0</v>
      </c>
      <c r="CS223" s="1" t="s">
        <v>0</v>
      </c>
      <c r="CT223" s="1" t="s">
        <v>0</v>
      </c>
      <c r="CU223" s="1" t="s">
        <v>0</v>
      </c>
      <c r="CV223" s="1" t="s">
        <v>0</v>
      </c>
      <c r="CW223" s="1" t="s">
        <v>0</v>
      </c>
      <c r="CX223" s="1" t="s">
        <v>0</v>
      </c>
      <c r="CY223" s="1" t="s">
        <v>0</v>
      </c>
      <c r="CZ223" s="1" t="s">
        <v>0</v>
      </c>
      <c r="DA223" s="1" t="s">
        <v>0</v>
      </c>
      <c r="DB223" s="1" t="s">
        <v>0</v>
      </c>
      <c r="DC223" s="1" t="s">
        <v>0</v>
      </c>
      <c r="DD223" s="1" t="s">
        <v>0</v>
      </c>
      <c r="DE223" s="1" t="s">
        <v>0</v>
      </c>
      <c r="DF223" s="1" t="s">
        <v>0</v>
      </c>
      <c r="DG223" s="1" t="s">
        <v>0</v>
      </c>
      <c r="DH223" s="1" t="s">
        <v>0</v>
      </c>
      <c r="DI223" s="1" t="s">
        <v>0</v>
      </c>
      <c r="DJ223" s="1" t="s">
        <v>0</v>
      </c>
      <c r="DK223" s="1" t="s">
        <v>0</v>
      </c>
      <c r="DL223" s="1" t="s">
        <v>0</v>
      </c>
      <c r="DM223" s="1" t="s">
        <v>0</v>
      </c>
      <c r="DN223" s="1" t="s">
        <v>0</v>
      </c>
      <c r="DO223" s="1" t="s">
        <v>0</v>
      </c>
      <c r="DP223" s="1" t="s">
        <v>0</v>
      </c>
      <c r="DQ223" s="1" t="s">
        <v>0</v>
      </c>
      <c r="DR223" s="1" t="s">
        <v>0</v>
      </c>
      <c r="DS223" s="1" t="s">
        <v>0</v>
      </c>
      <c r="DT223" s="1" t="s">
        <v>0</v>
      </c>
      <c r="DU223" s="1" t="s">
        <v>0</v>
      </c>
      <c r="DV223" s="1" t="s">
        <v>0</v>
      </c>
      <c r="DW223" s="1" t="s">
        <v>0</v>
      </c>
      <c r="DX223" s="1" t="s">
        <v>0</v>
      </c>
      <c r="DY223" s="1" t="s">
        <v>0</v>
      </c>
      <c r="DZ223" s="1" t="s">
        <v>0</v>
      </c>
      <c r="EA223" s="1" t="s">
        <v>0</v>
      </c>
      <c r="EB223" s="1" t="s">
        <v>0</v>
      </c>
      <c r="EC223" s="1" t="s">
        <v>0</v>
      </c>
      <c r="ED223" s="1" t="s">
        <v>0</v>
      </c>
      <c r="EE223" s="1" t="s">
        <v>0</v>
      </c>
      <c r="EF223" s="1" t="s">
        <v>0</v>
      </c>
      <c r="EG223" s="1" t="s">
        <v>0</v>
      </c>
      <c r="EH223" s="1" t="s">
        <v>0</v>
      </c>
      <c r="EI223" s="1" t="s">
        <v>0</v>
      </c>
      <c r="EJ223" s="1" t="s">
        <v>0</v>
      </c>
      <c r="EK223" s="1" t="s">
        <v>0</v>
      </c>
      <c r="EL223" s="1" t="s">
        <v>0</v>
      </c>
      <c r="EM223" s="1" t="s">
        <v>0</v>
      </c>
      <c r="EN223" s="1" t="s">
        <v>0</v>
      </c>
      <c r="EO223" s="1" t="s">
        <v>0</v>
      </c>
      <c r="EP223" s="1" t="s">
        <v>0</v>
      </c>
      <c r="EQ223" s="1" t="s">
        <v>0</v>
      </c>
      <c r="ER223" s="1" t="s">
        <v>0</v>
      </c>
      <c r="ES223" s="1" t="s">
        <v>0</v>
      </c>
      <c r="ET223" s="1" t="s">
        <v>0</v>
      </c>
      <c r="EU223" s="1" t="s">
        <v>0</v>
      </c>
      <c r="EV223" s="1" t="s">
        <v>0</v>
      </c>
      <c r="EW223" s="1" t="s">
        <v>0</v>
      </c>
      <c r="EX223" s="1" t="s">
        <v>0</v>
      </c>
      <c r="EY223" s="1" t="s">
        <v>0</v>
      </c>
      <c r="EZ223" s="1" t="s">
        <v>0</v>
      </c>
      <c r="FA223" s="1" t="s">
        <v>0</v>
      </c>
      <c r="FB223" s="1" t="s">
        <v>0</v>
      </c>
      <c r="FC223" s="1" t="s">
        <v>0</v>
      </c>
      <c r="FD223" s="1" t="s">
        <v>0</v>
      </c>
      <c r="FE223" s="1" t="s">
        <v>0</v>
      </c>
      <c r="FF223" s="1" t="s">
        <v>0</v>
      </c>
      <c r="FG223" s="1" t="s">
        <v>0</v>
      </c>
      <c r="FH223" s="1" t="s">
        <v>0</v>
      </c>
      <c r="FI223" s="1" t="s">
        <v>0</v>
      </c>
      <c r="FJ223" s="1" t="s">
        <v>0</v>
      </c>
      <c r="FK223" s="1" t="s">
        <v>0</v>
      </c>
      <c r="FL223" s="1" t="s">
        <v>0</v>
      </c>
      <c r="FM223" s="1" t="s">
        <v>0</v>
      </c>
      <c r="FN223" s="1" t="s">
        <v>0</v>
      </c>
      <c r="FO223" s="1" t="s">
        <v>0</v>
      </c>
      <c r="FP223" s="1" t="s">
        <v>0</v>
      </c>
      <c r="FQ223" s="1" t="s">
        <v>0</v>
      </c>
      <c r="FR223" s="1" t="s">
        <v>0</v>
      </c>
      <c r="FS223" s="1" t="s">
        <v>0</v>
      </c>
      <c r="FT223" s="1" t="s">
        <v>0</v>
      </c>
      <c r="FU223" s="1" t="s">
        <v>0</v>
      </c>
      <c r="FV223" s="1" t="s">
        <v>0</v>
      </c>
      <c r="FW223" s="1" t="s">
        <v>0</v>
      </c>
      <c r="FX223" s="1" t="s">
        <v>0</v>
      </c>
      <c r="FY223" s="1" t="s">
        <v>0</v>
      </c>
      <c r="FZ223" s="1" t="s">
        <v>0</v>
      </c>
      <c r="GA223" s="1" t="s">
        <v>0</v>
      </c>
      <c r="GB223" s="1" t="s">
        <v>0</v>
      </c>
      <c r="GC223" s="1" t="s">
        <v>0</v>
      </c>
      <c r="GD223" s="1" t="s">
        <v>0</v>
      </c>
      <c r="GE223" s="1" t="s">
        <v>0</v>
      </c>
      <c r="GF223" s="1" t="s">
        <v>0</v>
      </c>
      <c r="GG223" s="1" t="s">
        <v>0</v>
      </c>
      <c r="GH223" s="1" t="s">
        <v>0</v>
      </c>
      <c r="GI223" s="1" t="s">
        <v>0</v>
      </c>
      <c r="GJ223" s="1" t="s">
        <v>0</v>
      </c>
      <c r="GK223" s="1" t="s">
        <v>0</v>
      </c>
      <c r="GL223" s="1" t="s">
        <v>0</v>
      </c>
      <c r="GM223" s="1" t="s">
        <v>0</v>
      </c>
      <c r="GN223" s="1" t="s">
        <v>0</v>
      </c>
      <c r="GO223" s="1" t="s">
        <v>0</v>
      </c>
      <c r="GP223" s="1" t="s">
        <v>0</v>
      </c>
      <c r="GQ223" s="1" t="s">
        <v>0</v>
      </c>
      <c r="GR223" s="1" t="s">
        <v>0</v>
      </c>
      <c r="GS223" s="1" t="s">
        <v>0</v>
      </c>
      <c r="GT223" s="1" t="s">
        <v>0</v>
      </c>
      <c r="GU223" s="1" t="s">
        <v>0</v>
      </c>
      <c r="GV223" s="1" t="s">
        <v>0</v>
      </c>
      <c r="GW223" s="1" t="s">
        <v>0</v>
      </c>
      <c r="GX223" s="1" t="s">
        <v>0</v>
      </c>
      <c r="GY223" s="1" t="s">
        <v>0</v>
      </c>
      <c r="GZ223" s="1" t="s">
        <v>0</v>
      </c>
      <c r="HA223" s="1" t="s">
        <v>0</v>
      </c>
      <c r="HB223" s="1" t="s">
        <v>0</v>
      </c>
      <c r="HC223" s="1" t="s">
        <v>0</v>
      </c>
      <c r="HD223" s="1" t="s">
        <v>0</v>
      </c>
      <c r="HE223" s="1" t="s">
        <v>0</v>
      </c>
      <c r="HF223" s="1" t="s">
        <v>0</v>
      </c>
      <c r="HG223" s="1" t="s">
        <v>0</v>
      </c>
      <c r="HH223" s="1" t="s">
        <v>0</v>
      </c>
      <c r="HI223" s="1" t="s">
        <v>0</v>
      </c>
      <c r="HJ223" s="1" t="s">
        <v>0</v>
      </c>
      <c r="HK223" s="1" t="s">
        <v>0</v>
      </c>
      <c r="HL223" s="1" t="s">
        <v>0</v>
      </c>
      <c r="HM223" s="1" t="s">
        <v>0</v>
      </c>
      <c r="HN223" s="1" t="s">
        <v>0</v>
      </c>
      <c r="HO223" s="1" t="s">
        <v>0</v>
      </c>
      <c r="HP223" s="1" t="s">
        <v>0</v>
      </c>
      <c r="HQ223" s="1" t="s">
        <v>0</v>
      </c>
      <c r="HR223" s="1" t="s">
        <v>0</v>
      </c>
      <c r="HS223" s="1" t="s">
        <v>0</v>
      </c>
      <c r="HT223" s="1" t="s">
        <v>0</v>
      </c>
      <c r="HU223" s="1" t="s">
        <v>0</v>
      </c>
      <c r="HV223" s="1" t="s">
        <v>0</v>
      </c>
      <c r="HW223" s="1" t="s">
        <v>0</v>
      </c>
      <c r="HX223" s="1" t="s">
        <v>0</v>
      </c>
      <c r="HY223" s="1" t="s">
        <v>0</v>
      </c>
      <c r="HZ223" s="1" t="s">
        <v>0</v>
      </c>
      <c r="IA223" s="1" t="s">
        <v>0</v>
      </c>
      <c r="IB223" s="1" t="s">
        <v>0</v>
      </c>
      <c r="IC223" s="1" t="s">
        <v>0</v>
      </c>
      <c r="ID223" s="1" t="s">
        <v>0</v>
      </c>
      <c r="IE223" s="1" t="s">
        <v>0</v>
      </c>
      <c r="IF223" s="1" t="s">
        <v>0</v>
      </c>
      <c r="IG223" s="1" t="s">
        <v>0</v>
      </c>
      <c r="IH223" s="1" t="s">
        <v>0</v>
      </c>
      <c r="II223" s="1" t="s">
        <v>0</v>
      </c>
    </row>
    <row r="224" spans="1:243" x14ac:dyDescent="0.25">
      <c r="A224" s="1" t="s">
        <v>1858</v>
      </c>
      <c r="B224" s="4" t="s">
        <v>997</v>
      </c>
      <c r="C224" s="4" t="s">
        <v>998</v>
      </c>
      <c r="D224" s="1" t="s">
        <v>0</v>
      </c>
      <c r="E224" s="1" t="s">
        <v>0</v>
      </c>
      <c r="F224" s="1" t="s">
        <v>0</v>
      </c>
      <c r="G224" s="1" t="s">
        <v>0</v>
      </c>
      <c r="H224" s="1" t="s">
        <v>0</v>
      </c>
      <c r="I224" s="1" t="s">
        <v>0</v>
      </c>
      <c r="J224" s="1" t="s">
        <v>0</v>
      </c>
      <c r="K224" s="1" t="s">
        <v>0</v>
      </c>
      <c r="L224" s="1" t="s">
        <v>0</v>
      </c>
      <c r="M224" s="1" t="s">
        <v>0</v>
      </c>
      <c r="N224" s="1" t="s">
        <v>0</v>
      </c>
      <c r="O224" s="1" t="s">
        <v>0</v>
      </c>
      <c r="P224" s="1" t="s">
        <v>0</v>
      </c>
      <c r="Q224" s="1" t="s">
        <v>0</v>
      </c>
      <c r="R224" s="1" t="s">
        <v>0</v>
      </c>
      <c r="S224" s="1" t="s">
        <v>0</v>
      </c>
      <c r="T224" s="1" t="s">
        <v>0</v>
      </c>
      <c r="U224" s="1" t="s">
        <v>0</v>
      </c>
      <c r="V224" s="1" t="s">
        <v>0</v>
      </c>
      <c r="W224" s="1" t="s">
        <v>0</v>
      </c>
      <c r="X224" s="1" t="s">
        <v>0</v>
      </c>
      <c r="Y224" s="1" t="s">
        <v>0</v>
      </c>
      <c r="Z224" s="1" t="s">
        <v>0</v>
      </c>
      <c r="AA224" s="1" t="s">
        <v>0</v>
      </c>
      <c r="AB224" s="1" t="s">
        <v>0</v>
      </c>
      <c r="AC224" s="1" t="s">
        <v>0</v>
      </c>
      <c r="AD224" s="1" t="s">
        <v>0</v>
      </c>
      <c r="AE224" s="1" t="s">
        <v>0</v>
      </c>
      <c r="AF224" s="1" t="s">
        <v>0</v>
      </c>
      <c r="AG224" s="1" t="s">
        <v>0</v>
      </c>
      <c r="AH224" s="1" t="s">
        <v>0</v>
      </c>
      <c r="AI224" s="1" t="s">
        <v>0</v>
      </c>
      <c r="AJ224" s="1" t="s">
        <v>0</v>
      </c>
      <c r="AK224" s="1" t="s">
        <v>0</v>
      </c>
      <c r="AL224" s="1" t="s">
        <v>0</v>
      </c>
      <c r="AM224" s="1" t="s">
        <v>0</v>
      </c>
      <c r="AN224" s="1" t="s">
        <v>0</v>
      </c>
      <c r="AO224" s="1" t="s">
        <v>0</v>
      </c>
      <c r="AP224" s="1" t="s">
        <v>0</v>
      </c>
      <c r="AQ224" s="1" t="s">
        <v>0</v>
      </c>
      <c r="AR224" s="1" t="s">
        <v>0</v>
      </c>
      <c r="AS224" s="1" t="s">
        <v>0</v>
      </c>
      <c r="AT224" s="1" t="s">
        <v>0</v>
      </c>
      <c r="AU224" s="1" t="s">
        <v>0</v>
      </c>
      <c r="AV224" s="1" t="s">
        <v>0</v>
      </c>
      <c r="AW224" s="1" t="s">
        <v>0</v>
      </c>
      <c r="AX224" s="1" t="s">
        <v>0</v>
      </c>
      <c r="AY224" s="1" t="s">
        <v>0</v>
      </c>
      <c r="AZ224" s="1" t="s">
        <v>0</v>
      </c>
      <c r="BA224" s="1" t="s">
        <v>0</v>
      </c>
      <c r="BB224" s="1" t="s">
        <v>0</v>
      </c>
      <c r="BC224" s="1" t="s">
        <v>0</v>
      </c>
      <c r="BD224" s="1" t="s">
        <v>0</v>
      </c>
      <c r="BE224" s="1" t="s">
        <v>0</v>
      </c>
      <c r="BF224" s="1" t="s">
        <v>0</v>
      </c>
      <c r="BG224" s="1" t="s">
        <v>0</v>
      </c>
      <c r="BH224" s="1" t="s">
        <v>0</v>
      </c>
      <c r="BI224" s="1" t="s">
        <v>0</v>
      </c>
      <c r="BJ224" s="1" t="s">
        <v>0</v>
      </c>
      <c r="BK224" s="1" t="s">
        <v>0</v>
      </c>
      <c r="BL224" s="1" t="s">
        <v>0</v>
      </c>
      <c r="BM224" s="1" t="s">
        <v>0</v>
      </c>
      <c r="BN224" s="1" t="s">
        <v>0</v>
      </c>
      <c r="BO224" s="1" t="s">
        <v>0</v>
      </c>
      <c r="BP224" s="1" t="s">
        <v>0</v>
      </c>
      <c r="BQ224" s="1" t="s">
        <v>0</v>
      </c>
      <c r="BR224" s="1" t="s">
        <v>0</v>
      </c>
      <c r="BS224" s="1" t="s">
        <v>0</v>
      </c>
      <c r="BT224" s="1" t="s">
        <v>0</v>
      </c>
      <c r="BU224" s="1" t="s">
        <v>0</v>
      </c>
      <c r="BV224" s="1" t="s">
        <v>0</v>
      </c>
      <c r="BW224" s="1" t="s">
        <v>0</v>
      </c>
      <c r="BX224" s="1" t="s">
        <v>0</v>
      </c>
      <c r="BY224" s="1" t="s">
        <v>0</v>
      </c>
      <c r="BZ224" s="1" t="s">
        <v>0</v>
      </c>
      <c r="CA224" s="1" t="s">
        <v>0</v>
      </c>
      <c r="CB224" s="1" t="s">
        <v>0</v>
      </c>
      <c r="CC224" s="1" t="s">
        <v>0</v>
      </c>
      <c r="CD224" s="1" t="s">
        <v>0</v>
      </c>
      <c r="CE224" s="1" t="s">
        <v>0</v>
      </c>
      <c r="CF224" s="1" t="s">
        <v>0</v>
      </c>
      <c r="CG224" s="1" t="s">
        <v>0</v>
      </c>
      <c r="CH224" s="1" t="s">
        <v>0</v>
      </c>
      <c r="CI224" s="1" t="s">
        <v>0</v>
      </c>
      <c r="CJ224" s="1" t="s">
        <v>0</v>
      </c>
      <c r="CK224" s="1" t="s">
        <v>0</v>
      </c>
      <c r="CL224" s="1" t="s">
        <v>0</v>
      </c>
      <c r="CM224" s="1" t="s">
        <v>0</v>
      </c>
      <c r="CN224" s="1" t="s">
        <v>0</v>
      </c>
      <c r="CO224" s="1" t="s">
        <v>0</v>
      </c>
      <c r="CP224" s="1" t="s">
        <v>0</v>
      </c>
      <c r="CQ224" s="1" t="s">
        <v>0</v>
      </c>
      <c r="CR224" s="1" t="s">
        <v>0</v>
      </c>
      <c r="CS224" s="1" t="s">
        <v>0</v>
      </c>
      <c r="CT224" s="1" t="s">
        <v>0</v>
      </c>
      <c r="CU224" s="1" t="s">
        <v>0</v>
      </c>
      <c r="CV224" s="1" t="s">
        <v>0</v>
      </c>
      <c r="CW224" s="1" t="s">
        <v>0</v>
      </c>
      <c r="CX224" s="1" t="s">
        <v>0</v>
      </c>
      <c r="CY224" s="1" t="s">
        <v>0</v>
      </c>
      <c r="CZ224" s="1" t="s">
        <v>0</v>
      </c>
      <c r="DA224" s="1" t="s">
        <v>0</v>
      </c>
      <c r="DB224" s="1" t="s">
        <v>0</v>
      </c>
      <c r="DC224" s="1" t="s">
        <v>0</v>
      </c>
      <c r="DD224" s="1" t="s">
        <v>0</v>
      </c>
      <c r="DE224" s="1" t="s">
        <v>0</v>
      </c>
      <c r="DF224" s="1" t="s">
        <v>0</v>
      </c>
      <c r="DG224" s="1" t="s">
        <v>0</v>
      </c>
      <c r="DH224" s="1" t="s">
        <v>0</v>
      </c>
      <c r="DI224" s="1" t="s">
        <v>0</v>
      </c>
      <c r="DJ224" s="1" t="s">
        <v>0</v>
      </c>
      <c r="DK224" s="1" t="s">
        <v>0</v>
      </c>
      <c r="DL224" s="1" t="s">
        <v>0</v>
      </c>
      <c r="DM224" s="1" t="s">
        <v>0</v>
      </c>
      <c r="DN224" s="1" t="s">
        <v>0</v>
      </c>
      <c r="DO224" s="1" t="s">
        <v>0</v>
      </c>
      <c r="DP224" s="1" t="s">
        <v>0</v>
      </c>
      <c r="DQ224" s="1" t="s">
        <v>0</v>
      </c>
      <c r="DR224" s="1" t="s">
        <v>0</v>
      </c>
      <c r="DS224" s="1" t="s">
        <v>0</v>
      </c>
      <c r="DT224" s="1" t="s">
        <v>0</v>
      </c>
      <c r="DU224" s="1" t="s">
        <v>0</v>
      </c>
      <c r="DV224" s="1" t="s">
        <v>0</v>
      </c>
      <c r="DW224" s="1" t="s">
        <v>0</v>
      </c>
      <c r="DX224" s="1" t="s">
        <v>0</v>
      </c>
      <c r="DY224" s="1" t="s">
        <v>0</v>
      </c>
      <c r="DZ224" s="1" t="s">
        <v>0</v>
      </c>
      <c r="EA224" s="1" t="s">
        <v>0</v>
      </c>
      <c r="EB224" s="1" t="s">
        <v>0</v>
      </c>
      <c r="EC224" s="1" t="s">
        <v>0</v>
      </c>
      <c r="ED224" s="1" t="s">
        <v>0</v>
      </c>
      <c r="EE224" s="1" t="s">
        <v>0</v>
      </c>
      <c r="EF224" s="1" t="s">
        <v>0</v>
      </c>
      <c r="EG224" s="1" t="s">
        <v>0</v>
      </c>
      <c r="EH224" s="1" t="s">
        <v>0</v>
      </c>
      <c r="EI224" s="1" t="s">
        <v>0</v>
      </c>
      <c r="EJ224" s="1" t="s">
        <v>0</v>
      </c>
      <c r="EK224" s="1" t="s">
        <v>0</v>
      </c>
      <c r="EL224" s="1" t="s">
        <v>0</v>
      </c>
      <c r="EM224" s="1" t="s">
        <v>0</v>
      </c>
      <c r="EN224" s="1" t="s">
        <v>0</v>
      </c>
      <c r="EO224" s="1" t="s">
        <v>0</v>
      </c>
      <c r="EP224" s="1" t="s">
        <v>0</v>
      </c>
      <c r="EQ224" s="1" t="s">
        <v>0</v>
      </c>
      <c r="ER224" s="1" t="s">
        <v>0</v>
      </c>
      <c r="ES224" s="1" t="s">
        <v>0</v>
      </c>
      <c r="ET224" s="1" t="s">
        <v>0</v>
      </c>
      <c r="EU224" s="1" t="s">
        <v>0</v>
      </c>
      <c r="EV224" s="1" t="s">
        <v>0</v>
      </c>
      <c r="EW224" s="1" t="s">
        <v>0</v>
      </c>
      <c r="EX224" s="1" t="s">
        <v>0</v>
      </c>
      <c r="EY224" s="1" t="s">
        <v>0</v>
      </c>
      <c r="EZ224" s="1" t="s">
        <v>0</v>
      </c>
      <c r="FA224" s="1" t="s">
        <v>0</v>
      </c>
      <c r="FB224" s="1" t="s">
        <v>0</v>
      </c>
      <c r="FC224" s="1" t="s">
        <v>0</v>
      </c>
      <c r="FD224" s="1" t="s">
        <v>0</v>
      </c>
      <c r="FE224" s="1" t="s">
        <v>0</v>
      </c>
      <c r="FF224" s="1" t="s">
        <v>0</v>
      </c>
      <c r="FG224" s="1" t="s">
        <v>0</v>
      </c>
      <c r="FH224" s="1" t="s">
        <v>0</v>
      </c>
      <c r="FI224" s="1" t="s">
        <v>0</v>
      </c>
      <c r="FJ224" s="1" t="s">
        <v>0</v>
      </c>
      <c r="FK224" s="1" t="s">
        <v>0</v>
      </c>
      <c r="FL224" s="1" t="s">
        <v>0</v>
      </c>
      <c r="FM224" s="1" t="s">
        <v>0</v>
      </c>
      <c r="FN224" s="1" t="s">
        <v>0</v>
      </c>
      <c r="FO224" s="1" t="s">
        <v>0</v>
      </c>
      <c r="FP224" s="1" t="s">
        <v>0</v>
      </c>
      <c r="FQ224" s="1" t="s">
        <v>0</v>
      </c>
      <c r="FR224" s="1" t="s">
        <v>0</v>
      </c>
      <c r="FS224" s="1" t="s">
        <v>0</v>
      </c>
      <c r="FT224" s="1" t="s">
        <v>0</v>
      </c>
      <c r="FU224" s="1" t="s">
        <v>0</v>
      </c>
      <c r="FV224" s="1" t="s">
        <v>0</v>
      </c>
      <c r="FW224" s="1" t="s">
        <v>0</v>
      </c>
      <c r="FX224" s="1" t="s">
        <v>0</v>
      </c>
      <c r="FY224" s="1" t="s">
        <v>0</v>
      </c>
      <c r="FZ224" s="1" t="s">
        <v>0</v>
      </c>
      <c r="GA224" s="1" t="s">
        <v>0</v>
      </c>
      <c r="GB224" s="1" t="s">
        <v>0</v>
      </c>
      <c r="GC224" s="1" t="s">
        <v>0</v>
      </c>
      <c r="GD224" s="1" t="s">
        <v>0</v>
      </c>
      <c r="GE224" s="1" t="s">
        <v>0</v>
      </c>
      <c r="GF224" s="1" t="s">
        <v>0</v>
      </c>
      <c r="GG224" s="1" t="s">
        <v>0</v>
      </c>
      <c r="GH224" s="1" t="s">
        <v>0</v>
      </c>
      <c r="GI224" s="1" t="s">
        <v>0</v>
      </c>
      <c r="GJ224" s="1" t="s">
        <v>0</v>
      </c>
      <c r="GK224" s="1" t="s">
        <v>0</v>
      </c>
      <c r="GL224" s="1" t="s">
        <v>0</v>
      </c>
      <c r="GM224" s="1" t="s">
        <v>0</v>
      </c>
      <c r="GN224" s="1" t="s">
        <v>0</v>
      </c>
      <c r="GO224" s="1" t="s">
        <v>0</v>
      </c>
      <c r="GP224" s="1" t="s">
        <v>0</v>
      </c>
      <c r="GQ224" s="1" t="s">
        <v>0</v>
      </c>
      <c r="GR224" s="1" t="s">
        <v>0</v>
      </c>
      <c r="GS224" s="1" t="s">
        <v>0</v>
      </c>
      <c r="GT224" s="1" t="s">
        <v>0</v>
      </c>
      <c r="GU224" s="1" t="s">
        <v>0</v>
      </c>
      <c r="GV224" s="1" t="s">
        <v>0</v>
      </c>
      <c r="GW224" s="1" t="s">
        <v>0</v>
      </c>
      <c r="GX224" s="1" t="s">
        <v>0</v>
      </c>
      <c r="GY224" s="1" t="s">
        <v>0</v>
      </c>
      <c r="GZ224" s="1" t="s">
        <v>0</v>
      </c>
      <c r="HA224" s="1" t="s">
        <v>0</v>
      </c>
      <c r="HB224" s="1" t="s">
        <v>0</v>
      </c>
      <c r="HC224" s="1" t="s">
        <v>0</v>
      </c>
      <c r="HD224" s="1" t="s">
        <v>0</v>
      </c>
      <c r="HE224" s="1" t="s">
        <v>0</v>
      </c>
      <c r="HF224" s="1" t="s">
        <v>0</v>
      </c>
      <c r="HG224" s="1" t="s">
        <v>0</v>
      </c>
      <c r="HH224" s="1" t="s">
        <v>0</v>
      </c>
      <c r="HI224" s="1" t="s">
        <v>0</v>
      </c>
      <c r="HJ224" s="1" t="s">
        <v>0</v>
      </c>
      <c r="HK224" s="1" t="s">
        <v>0</v>
      </c>
      <c r="HL224" s="1" t="s">
        <v>0</v>
      </c>
      <c r="HM224" s="1" t="s">
        <v>0</v>
      </c>
      <c r="HN224" s="1" t="s">
        <v>0</v>
      </c>
      <c r="HO224" s="1" t="s">
        <v>0</v>
      </c>
      <c r="HP224" s="1" t="s">
        <v>0</v>
      </c>
      <c r="HQ224" s="1" t="s">
        <v>0</v>
      </c>
      <c r="HR224" s="1" t="s">
        <v>0</v>
      </c>
      <c r="HS224" s="1" t="s">
        <v>0</v>
      </c>
      <c r="HT224" s="1" t="s">
        <v>0</v>
      </c>
      <c r="HU224" s="1" t="s">
        <v>0</v>
      </c>
      <c r="HV224" s="1" t="s">
        <v>0</v>
      </c>
      <c r="HW224" s="1" t="s">
        <v>0</v>
      </c>
      <c r="HX224" s="1" t="s">
        <v>0</v>
      </c>
      <c r="HY224" s="1" t="s">
        <v>0</v>
      </c>
      <c r="HZ224" s="1" t="s">
        <v>0</v>
      </c>
      <c r="IA224" s="1" t="s">
        <v>0</v>
      </c>
      <c r="IB224" s="1" t="s">
        <v>0</v>
      </c>
      <c r="IC224" s="1" t="s">
        <v>0</v>
      </c>
      <c r="ID224" s="1" t="s">
        <v>0</v>
      </c>
      <c r="IE224" s="1" t="s">
        <v>0</v>
      </c>
      <c r="IF224" s="1" t="s">
        <v>0</v>
      </c>
      <c r="IG224" s="1" t="s">
        <v>0</v>
      </c>
      <c r="IH224" s="1" t="s">
        <v>0</v>
      </c>
      <c r="II224" s="1" t="s">
        <v>0</v>
      </c>
    </row>
    <row r="225" spans="1:243" x14ac:dyDescent="0.25">
      <c r="A225" s="1" t="s">
        <v>1859</v>
      </c>
      <c r="B225" s="4" t="s">
        <v>1002</v>
      </c>
      <c r="C225" s="4" t="s">
        <v>1003</v>
      </c>
      <c r="D225" s="1" t="s">
        <v>0</v>
      </c>
      <c r="E225" s="1" t="s">
        <v>0</v>
      </c>
      <c r="F225" s="1" t="s">
        <v>0</v>
      </c>
      <c r="G225" s="1" t="s">
        <v>0</v>
      </c>
      <c r="H225" s="1" t="s">
        <v>0</v>
      </c>
      <c r="I225" s="1" t="s">
        <v>0</v>
      </c>
      <c r="J225" s="1" t="s">
        <v>0</v>
      </c>
      <c r="K225" s="1" t="s">
        <v>0</v>
      </c>
      <c r="L225" s="1" t="s">
        <v>0</v>
      </c>
      <c r="M225" s="1" t="s">
        <v>0</v>
      </c>
      <c r="N225" s="1" t="s">
        <v>0</v>
      </c>
      <c r="O225" s="1" t="s">
        <v>0</v>
      </c>
      <c r="P225" s="1" t="s">
        <v>0</v>
      </c>
      <c r="Q225" s="1" t="s">
        <v>0</v>
      </c>
      <c r="R225" s="1" t="s">
        <v>0</v>
      </c>
      <c r="S225" s="1" t="s">
        <v>0</v>
      </c>
      <c r="T225" s="1" t="s">
        <v>0</v>
      </c>
      <c r="U225" s="1" t="s">
        <v>0</v>
      </c>
      <c r="V225" s="1" t="s">
        <v>0</v>
      </c>
      <c r="W225" s="1" t="s">
        <v>0</v>
      </c>
      <c r="X225" s="1" t="s">
        <v>0</v>
      </c>
      <c r="Y225" s="1" t="s">
        <v>0</v>
      </c>
      <c r="Z225" s="1" t="s">
        <v>0</v>
      </c>
      <c r="AA225" s="1" t="s">
        <v>0</v>
      </c>
      <c r="AB225" s="1" t="s">
        <v>0</v>
      </c>
      <c r="AC225" s="1" t="s">
        <v>0</v>
      </c>
      <c r="AD225" s="1" t="s">
        <v>0</v>
      </c>
      <c r="AE225" s="1" t="s">
        <v>0</v>
      </c>
      <c r="AF225" s="1" t="s">
        <v>0</v>
      </c>
      <c r="AG225" s="1" t="s">
        <v>0</v>
      </c>
      <c r="AH225" s="1" t="s">
        <v>0</v>
      </c>
      <c r="AI225" s="1" t="s">
        <v>0</v>
      </c>
      <c r="AJ225" s="1" t="s">
        <v>0</v>
      </c>
      <c r="AK225" s="1" t="s">
        <v>0</v>
      </c>
      <c r="AL225" s="1" t="s">
        <v>0</v>
      </c>
      <c r="AM225" s="1" t="s">
        <v>0</v>
      </c>
      <c r="AN225" s="1" t="s">
        <v>0</v>
      </c>
      <c r="AO225" s="1" t="s">
        <v>0</v>
      </c>
      <c r="AP225" s="1" t="s">
        <v>0</v>
      </c>
      <c r="AQ225" s="1" t="s">
        <v>0</v>
      </c>
      <c r="AR225" s="1" t="s">
        <v>0</v>
      </c>
      <c r="AS225" s="1" t="s">
        <v>0</v>
      </c>
      <c r="AT225" s="1" t="s">
        <v>0</v>
      </c>
      <c r="AU225" s="1" t="s">
        <v>0</v>
      </c>
      <c r="AV225" s="1" t="s">
        <v>0</v>
      </c>
      <c r="AW225" s="1" t="s">
        <v>0</v>
      </c>
      <c r="AX225" s="1" t="s">
        <v>0</v>
      </c>
      <c r="AY225" s="1" t="s">
        <v>0</v>
      </c>
      <c r="AZ225" s="1" t="s">
        <v>0</v>
      </c>
      <c r="BA225" s="1" t="s">
        <v>0</v>
      </c>
      <c r="BB225" s="1" t="s">
        <v>0</v>
      </c>
      <c r="BC225" s="1" t="s">
        <v>0</v>
      </c>
      <c r="BD225" s="1" t="s">
        <v>0</v>
      </c>
      <c r="BE225" s="1" t="s">
        <v>0</v>
      </c>
      <c r="BF225" s="1" t="s">
        <v>0</v>
      </c>
      <c r="BG225" s="1" t="s">
        <v>0</v>
      </c>
      <c r="BH225" s="1" t="s">
        <v>0</v>
      </c>
      <c r="BI225" s="1" t="s">
        <v>0</v>
      </c>
      <c r="BJ225" s="1" t="s">
        <v>0</v>
      </c>
      <c r="BK225" s="1" t="s">
        <v>0</v>
      </c>
      <c r="BL225" s="1" t="s">
        <v>0</v>
      </c>
      <c r="BM225" s="1" t="s">
        <v>0</v>
      </c>
      <c r="BN225" s="1" t="s">
        <v>0</v>
      </c>
      <c r="BO225" s="1" t="s">
        <v>0</v>
      </c>
      <c r="BP225" s="1" t="s">
        <v>0</v>
      </c>
      <c r="BQ225" s="1" t="s">
        <v>0</v>
      </c>
      <c r="BR225" s="1" t="s">
        <v>0</v>
      </c>
      <c r="BS225" s="1" t="s">
        <v>0</v>
      </c>
      <c r="BT225" s="1" t="s">
        <v>0</v>
      </c>
      <c r="BU225" s="1" t="s">
        <v>0</v>
      </c>
      <c r="BV225" s="1" t="s">
        <v>0</v>
      </c>
      <c r="BW225" s="1" t="s">
        <v>0</v>
      </c>
      <c r="BX225" s="1" t="s">
        <v>0</v>
      </c>
      <c r="BY225" s="1" t="s">
        <v>0</v>
      </c>
      <c r="BZ225" s="1" t="s">
        <v>0</v>
      </c>
      <c r="CA225" s="1" t="s">
        <v>0</v>
      </c>
      <c r="CB225" s="1" t="s">
        <v>0</v>
      </c>
      <c r="CC225" s="1" t="s">
        <v>0</v>
      </c>
      <c r="CD225" s="1" t="s">
        <v>0</v>
      </c>
      <c r="CE225" s="1" t="s">
        <v>0</v>
      </c>
      <c r="CF225" s="1" t="s">
        <v>0</v>
      </c>
      <c r="CG225" s="1" t="s">
        <v>0</v>
      </c>
      <c r="CH225" s="1" t="s">
        <v>0</v>
      </c>
      <c r="CI225" s="1" t="s">
        <v>0</v>
      </c>
      <c r="CJ225" s="1" t="s">
        <v>0</v>
      </c>
      <c r="CK225" s="1" t="s">
        <v>0</v>
      </c>
      <c r="CL225" s="1" t="s">
        <v>0</v>
      </c>
      <c r="CM225" s="1" t="s">
        <v>0</v>
      </c>
      <c r="CN225" s="1" t="s">
        <v>0</v>
      </c>
      <c r="CO225" s="1" t="s">
        <v>0</v>
      </c>
      <c r="CP225" s="1" t="s">
        <v>0</v>
      </c>
      <c r="CQ225" s="1" t="s">
        <v>0</v>
      </c>
      <c r="CR225" s="1" t="s">
        <v>0</v>
      </c>
      <c r="CS225" s="1" t="s">
        <v>0</v>
      </c>
      <c r="CT225" s="1" t="s">
        <v>0</v>
      </c>
      <c r="CU225" s="1" t="s">
        <v>0</v>
      </c>
      <c r="CV225" s="1" t="s">
        <v>0</v>
      </c>
      <c r="CW225" s="1" t="s">
        <v>0</v>
      </c>
      <c r="CX225" s="1" t="s">
        <v>0</v>
      </c>
      <c r="CY225" s="1" t="s">
        <v>0</v>
      </c>
      <c r="CZ225" s="1" t="s">
        <v>0</v>
      </c>
      <c r="DA225" s="1" t="s">
        <v>0</v>
      </c>
      <c r="DB225" s="1" t="s">
        <v>0</v>
      </c>
      <c r="DC225" s="1" t="s">
        <v>0</v>
      </c>
      <c r="DD225" s="1" t="s">
        <v>0</v>
      </c>
      <c r="DE225" s="1" t="s">
        <v>0</v>
      </c>
      <c r="DF225" s="1" t="s">
        <v>0</v>
      </c>
      <c r="DG225" s="1" t="s">
        <v>0</v>
      </c>
      <c r="DH225" s="1" t="s">
        <v>0</v>
      </c>
      <c r="DI225" s="1" t="s">
        <v>0</v>
      </c>
      <c r="DJ225" s="1" t="s">
        <v>0</v>
      </c>
      <c r="DK225" s="1" t="s">
        <v>0</v>
      </c>
      <c r="DL225" s="1" t="s">
        <v>0</v>
      </c>
      <c r="DM225" s="1" t="s">
        <v>0</v>
      </c>
      <c r="DN225" s="1" t="s">
        <v>0</v>
      </c>
      <c r="DO225" s="1" t="s">
        <v>0</v>
      </c>
      <c r="DP225" s="1" t="s">
        <v>0</v>
      </c>
      <c r="DQ225" s="1" t="s">
        <v>0</v>
      </c>
      <c r="DR225" s="1" t="s">
        <v>0</v>
      </c>
      <c r="DS225" s="1" t="s">
        <v>0</v>
      </c>
      <c r="DT225" s="1" t="s">
        <v>0</v>
      </c>
      <c r="DU225" s="1" t="s">
        <v>0</v>
      </c>
      <c r="DV225" s="1" t="s">
        <v>0</v>
      </c>
      <c r="DW225" s="1" t="s">
        <v>0</v>
      </c>
      <c r="DX225" s="1" t="s">
        <v>0</v>
      </c>
      <c r="DY225" s="1" t="s">
        <v>0</v>
      </c>
      <c r="DZ225" s="1" t="s">
        <v>0</v>
      </c>
      <c r="EA225" s="1" t="s">
        <v>0</v>
      </c>
      <c r="EB225" s="1" t="s">
        <v>0</v>
      </c>
      <c r="EC225" s="1" t="s">
        <v>0</v>
      </c>
      <c r="ED225" s="1" t="s">
        <v>0</v>
      </c>
      <c r="EE225" s="1" t="s">
        <v>0</v>
      </c>
      <c r="EF225" s="1" t="s">
        <v>0</v>
      </c>
      <c r="EG225" s="1" t="s">
        <v>0</v>
      </c>
      <c r="EH225" s="1" t="s">
        <v>0</v>
      </c>
      <c r="EI225" s="1" t="s">
        <v>0</v>
      </c>
      <c r="EJ225" s="1" t="s">
        <v>0</v>
      </c>
      <c r="EK225" s="1" t="s">
        <v>0</v>
      </c>
      <c r="EL225" s="1" t="s">
        <v>0</v>
      </c>
      <c r="EM225" s="1" t="s">
        <v>0</v>
      </c>
      <c r="EN225" s="1" t="s">
        <v>0</v>
      </c>
      <c r="EO225" s="1" t="s">
        <v>0</v>
      </c>
      <c r="EP225" s="1" t="s">
        <v>0</v>
      </c>
      <c r="EQ225" s="1" t="s">
        <v>0</v>
      </c>
      <c r="ER225" s="1" t="s">
        <v>0</v>
      </c>
      <c r="ES225" s="1" t="s">
        <v>0</v>
      </c>
      <c r="ET225" s="1" t="s">
        <v>0</v>
      </c>
      <c r="EU225" s="1" t="s">
        <v>0</v>
      </c>
      <c r="EV225" s="1" t="s">
        <v>0</v>
      </c>
      <c r="EW225" s="1" t="s">
        <v>0</v>
      </c>
      <c r="EX225" s="1" t="s">
        <v>0</v>
      </c>
      <c r="EY225" s="1" t="s">
        <v>0</v>
      </c>
      <c r="EZ225" s="1" t="s">
        <v>0</v>
      </c>
      <c r="FA225" s="1" t="s">
        <v>0</v>
      </c>
      <c r="FB225" s="1" t="s">
        <v>0</v>
      </c>
      <c r="FC225" s="1" t="s">
        <v>0</v>
      </c>
      <c r="FD225" s="1" t="s">
        <v>0</v>
      </c>
      <c r="FE225" s="1" t="s">
        <v>0</v>
      </c>
      <c r="FF225" s="1" t="s">
        <v>0</v>
      </c>
      <c r="FG225" s="1" t="s">
        <v>0</v>
      </c>
      <c r="FH225" s="1" t="s">
        <v>0</v>
      </c>
      <c r="FI225" s="1" t="s">
        <v>0</v>
      </c>
      <c r="FJ225" s="1" t="s">
        <v>0</v>
      </c>
      <c r="FK225" s="1" t="s">
        <v>0</v>
      </c>
      <c r="FL225" s="1" t="s">
        <v>0</v>
      </c>
      <c r="FM225" s="1" t="s">
        <v>0</v>
      </c>
      <c r="FN225" s="1" t="s">
        <v>0</v>
      </c>
      <c r="FO225" s="1" t="s">
        <v>0</v>
      </c>
      <c r="FP225" s="1" t="s">
        <v>0</v>
      </c>
      <c r="FQ225" s="1" t="s">
        <v>0</v>
      </c>
      <c r="FR225" s="1" t="s">
        <v>0</v>
      </c>
      <c r="FS225" s="1" t="s">
        <v>0</v>
      </c>
      <c r="FT225" s="1" t="s">
        <v>0</v>
      </c>
      <c r="FU225" s="1" t="s">
        <v>0</v>
      </c>
      <c r="FV225" s="1" t="s">
        <v>0</v>
      </c>
      <c r="FW225" s="1" t="s">
        <v>0</v>
      </c>
      <c r="FX225" s="1" t="s">
        <v>0</v>
      </c>
      <c r="FY225" s="1" t="s">
        <v>0</v>
      </c>
      <c r="FZ225" s="1" t="s">
        <v>0</v>
      </c>
      <c r="GA225" s="1" t="s">
        <v>0</v>
      </c>
      <c r="GB225" s="1" t="s">
        <v>0</v>
      </c>
      <c r="GC225" s="1" t="s">
        <v>0</v>
      </c>
      <c r="GD225" s="1" t="s">
        <v>0</v>
      </c>
      <c r="GE225" s="1" t="s">
        <v>0</v>
      </c>
      <c r="GF225" s="1" t="s">
        <v>0</v>
      </c>
      <c r="GG225" s="1" t="s">
        <v>0</v>
      </c>
      <c r="GH225" s="1" t="s">
        <v>0</v>
      </c>
      <c r="GI225" s="1" t="s">
        <v>0</v>
      </c>
      <c r="GJ225" s="1" t="s">
        <v>0</v>
      </c>
      <c r="GK225" s="1" t="s">
        <v>0</v>
      </c>
      <c r="GL225" s="1" t="s">
        <v>0</v>
      </c>
      <c r="GM225" s="1" t="s">
        <v>0</v>
      </c>
      <c r="GN225" s="1" t="s">
        <v>0</v>
      </c>
      <c r="GO225" s="1" t="s">
        <v>0</v>
      </c>
      <c r="GP225" s="1" t="s">
        <v>0</v>
      </c>
      <c r="GQ225" s="1" t="s">
        <v>0</v>
      </c>
      <c r="GR225" s="1" t="s">
        <v>0</v>
      </c>
      <c r="GS225" s="1" t="s">
        <v>0</v>
      </c>
      <c r="GT225" s="1" t="s">
        <v>0</v>
      </c>
      <c r="GU225" s="1" t="s">
        <v>0</v>
      </c>
      <c r="GV225" s="1" t="s">
        <v>0</v>
      </c>
      <c r="GW225" s="1" t="s">
        <v>0</v>
      </c>
      <c r="GX225" s="1" t="s">
        <v>0</v>
      </c>
      <c r="GY225" s="1" t="s">
        <v>0</v>
      </c>
      <c r="GZ225" s="1" t="s">
        <v>0</v>
      </c>
      <c r="HA225" s="1" t="s">
        <v>0</v>
      </c>
      <c r="HB225" s="1" t="s">
        <v>0</v>
      </c>
      <c r="HC225" s="1" t="s">
        <v>0</v>
      </c>
      <c r="HD225" s="1" t="s">
        <v>0</v>
      </c>
      <c r="HE225" s="1" t="s">
        <v>0</v>
      </c>
      <c r="HF225" s="1" t="s">
        <v>0</v>
      </c>
      <c r="HG225" s="1" t="s">
        <v>0</v>
      </c>
      <c r="HH225" s="1" t="s">
        <v>0</v>
      </c>
      <c r="HI225" s="1" t="s">
        <v>0</v>
      </c>
      <c r="HJ225" s="1" t="s">
        <v>0</v>
      </c>
      <c r="HK225" s="1" t="s">
        <v>0</v>
      </c>
      <c r="HL225" s="1" t="s">
        <v>0</v>
      </c>
      <c r="HM225" s="1" t="s">
        <v>0</v>
      </c>
      <c r="HN225" s="1" t="s">
        <v>0</v>
      </c>
      <c r="HO225" s="1" t="s">
        <v>0</v>
      </c>
      <c r="HP225" s="1" t="s">
        <v>0</v>
      </c>
      <c r="HQ225" s="1" t="s">
        <v>0</v>
      </c>
      <c r="HR225" s="1" t="s">
        <v>0</v>
      </c>
      <c r="HS225" s="1" t="s">
        <v>0</v>
      </c>
      <c r="HT225" s="1" t="s">
        <v>0</v>
      </c>
      <c r="HU225" s="1" t="s">
        <v>0</v>
      </c>
      <c r="HV225" s="1" t="s">
        <v>0</v>
      </c>
      <c r="HW225" s="1" t="s">
        <v>0</v>
      </c>
      <c r="HX225" s="1" t="s">
        <v>0</v>
      </c>
      <c r="HY225" s="1" t="s">
        <v>0</v>
      </c>
      <c r="HZ225" s="1" t="s">
        <v>0</v>
      </c>
      <c r="IA225" s="1" t="s">
        <v>0</v>
      </c>
      <c r="IB225" s="1" t="s">
        <v>0</v>
      </c>
      <c r="IC225" s="1" t="s">
        <v>0</v>
      </c>
      <c r="ID225" s="1" t="s">
        <v>0</v>
      </c>
      <c r="IE225" s="1" t="s">
        <v>0</v>
      </c>
      <c r="IF225" s="1" t="s">
        <v>0</v>
      </c>
      <c r="IG225" s="1" t="s">
        <v>0</v>
      </c>
      <c r="IH225" s="1" t="s">
        <v>0</v>
      </c>
      <c r="II225" s="1" t="s">
        <v>0</v>
      </c>
    </row>
    <row r="226" spans="1:243" x14ac:dyDescent="0.25">
      <c r="A226" s="1" t="s">
        <v>1860</v>
      </c>
      <c r="B226" s="4" t="s">
        <v>1006</v>
      </c>
      <c r="C226" s="4" t="s">
        <v>1007</v>
      </c>
      <c r="D226" s="1">
        <v>226765.971865717</v>
      </c>
      <c r="E226" s="1">
        <v>208346.529185641</v>
      </c>
      <c r="F226" s="1">
        <v>148027.42514973399</v>
      </c>
      <c r="G226" s="1">
        <v>332603.28692176699</v>
      </c>
      <c r="H226" s="1">
        <v>201217.444960133</v>
      </c>
      <c r="I226" s="1">
        <v>148132.40456378201</v>
      </c>
      <c r="J226" s="1">
        <v>170188.75844467501</v>
      </c>
      <c r="K226" s="1">
        <v>230786.04018161999</v>
      </c>
      <c r="L226" s="1">
        <v>227869.21004277901</v>
      </c>
      <c r="M226" s="1">
        <v>219329.524480166</v>
      </c>
      <c r="N226" s="1">
        <v>188141.721718393</v>
      </c>
      <c r="O226" s="1">
        <v>337459.61496621597</v>
      </c>
      <c r="P226" s="1">
        <v>267328.210412713</v>
      </c>
      <c r="Q226" s="1">
        <v>241048.295909448</v>
      </c>
      <c r="R226" s="1">
        <v>226201.34422545499</v>
      </c>
      <c r="S226" s="1">
        <v>208698.30834116001</v>
      </c>
      <c r="T226" s="1">
        <v>239403.312896805</v>
      </c>
      <c r="U226" s="1">
        <v>240151.74550763</v>
      </c>
      <c r="V226" s="1">
        <v>238937.697108942</v>
      </c>
      <c r="W226" s="1">
        <v>246071.56061610399</v>
      </c>
      <c r="X226" s="1">
        <v>200099.94237681301</v>
      </c>
      <c r="Y226" s="1">
        <v>160846.86068259299</v>
      </c>
      <c r="Z226" s="1">
        <v>204334.237287283</v>
      </c>
      <c r="AA226" s="1">
        <v>142653.46140158901</v>
      </c>
      <c r="AB226" s="1">
        <v>204806.66306032299</v>
      </c>
      <c r="AC226" s="1">
        <v>147289.18282680801</v>
      </c>
      <c r="AD226" s="1">
        <v>146014.35239446</v>
      </c>
      <c r="AE226" s="1">
        <v>250658.381621471</v>
      </c>
      <c r="AF226" s="1">
        <v>203512.979740774</v>
      </c>
      <c r="AG226" s="1">
        <v>357483.33943804802</v>
      </c>
      <c r="AH226" s="1">
        <v>193928.89460073001</v>
      </c>
      <c r="AI226" s="1">
        <v>300991.962268551</v>
      </c>
      <c r="AJ226" s="1">
        <v>214797.60190291199</v>
      </c>
      <c r="AK226" s="1">
        <v>244786.537875243</v>
      </c>
      <c r="AL226" s="1">
        <v>140242.13545477</v>
      </c>
      <c r="AM226" s="1">
        <v>170391.661696294</v>
      </c>
      <c r="AN226" s="1">
        <v>190473.72380181</v>
      </c>
      <c r="AO226" s="1">
        <v>328486.20903257799</v>
      </c>
      <c r="AP226" s="1">
        <v>215118.09349576599</v>
      </c>
      <c r="AQ226" s="1">
        <v>304511.460930867</v>
      </c>
      <c r="AR226" s="1">
        <v>190848.39973739299</v>
      </c>
      <c r="AS226" s="1">
        <v>390317.87614162703</v>
      </c>
      <c r="AT226" s="1">
        <v>182891.67341301899</v>
      </c>
      <c r="AU226" s="1">
        <v>228282.815002891</v>
      </c>
      <c r="AV226" s="1">
        <v>270599.88554406201</v>
      </c>
      <c r="AW226" s="1">
        <v>200037.923890971</v>
      </c>
      <c r="AX226" s="1">
        <v>217055.95087767101</v>
      </c>
      <c r="AY226" s="1">
        <v>225636.55420077799</v>
      </c>
      <c r="AZ226" s="1">
        <v>209482.319228126</v>
      </c>
      <c r="BA226" s="1">
        <v>196512.789270359</v>
      </c>
      <c r="BB226" s="1">
        <v>216147.38549195899</v>
      </c>
      <c r="BC226" s="1">
        <v>260562.72960601599</v>
      </c>
      <c r="BD226" s="1">
        <v>251483.546165515</v>
      </c>
      <c r="BE226" s="1">
        <v>246613.48810130099</v>
      </c>
      <c r="BF226" s="1">
        <v>347048.04036061303</v>
      </c>
      <c r="BG226" s="1">
        <v>176488.36979279999</v>
      </c>
      <c r="BH226" s="1">
        <v>221974.21874143701</v>
      </c>
      <c r="BI226" s="1">
        <v>253202.705773127</v>
      </c>
      <c r="BJ226" s="1">
        <v>218987.99312162001</v>
      </c>
      <c r="BK226" s="1">
        <v>227180.61642431599</v>
      </c>
      <c r="BL226" s="1">
        <v>176912.28216059401</v>
      </c>
      <c r="BM226" s="1">
        <v>151653.34611701901</v>
      </c>
      <c r="BN226" s="1">
        <v>208993.925852282</v>
      </c>
      <c r="BO226" s="1">
        <v>157333.256614932</v>
      </c>
      <c r="BP226" s="1">
        <v>170885.28706785501</v>
      </c>
      <c r="BQ226" s="1">
        <v>201301.269420789</v>
      </c>
      <c r="BR226" s="1">
        <v>164105.99030875499</v>
      </c>
      <c r="BS226" s="1">
        <v>200795.06536393499</v>
      </c>
      <c r="BT226" s="1">
        <v>185242.61222576699</v>
      </c>
      <c r="BU226" s="1">
        <v>272469.69864882098</v>
      </c>
      <c r="BV226" s="1">
        <v>249272.81583172301</v>
      </c>
      <c r="BW226" s="1">
        <v>205514.02026389501</v>
      </c>
      <c r="BX226" s="1">
        <v>254045.24748160099</v>
      </c>
      <c r="BY226" s="1">
        <v>139663.424465747</v>
      </c>
      <c r="BZ226" s="1">
        <v>189439.14579936201</v>
      </c>
      <c r="CA226" s="1">
        <v>243371.978496344</v>
      </c>
      <c r="CB226" s="1">
        <v>172331.49881181901</v>
      </c>
      <c r="CC226" s="1">
        <v>208596.02781728699</v>
      </c>
      <c r="CD226" s="1">
        <v>287257.41967666801</v>
      </c>
      <c r="CE226" s="1">
        <v>200002.96537418899</v>
      </c>
      <c r="CF226" s="1">
        <v>254461.655694655</v>
      </c>
      <c r="CG226" s="1">
        <v>131458.44368059401</v>
      </c>
      <c r="CH226" s="1">
        <v>170331.33881295699</v>
      </c>
      <c r="CI226" s="1">
        <v>119948.657654558</v>
      </c>
      <c r="CJ226" s="1">
        <v>176387.147380065</v>
      </c>
      <c r="CK226" s="1">
        <v>205053.96238598801</v>
      </c>
      <c r="CL226" s="1">
        <v>154123.178986699</v>
      </c>
      <c r="CM226" s="1">
        <v>182059.45744026901</v>
      </c>
      <c r="CN226" s="1">
        <v>203631.53680895001</v>
      </c>
      <c r="CO226" s="1">
        <v>167645.65734888101</v>
      </c>
      <c r="CP226" s="1">
        <v>149960.78890298499</v>
      </c>
      <c r="CQ226" s="1">
        <v>185979.12040381701</v>
      </c>
      <c r="CR226" s="1">
        <v>190553.67227608</v>
      </c>
      <c r="CS226" s="1">
        <v>213295.95812208299</v>
      </c>
      <c r="CT226" s="1">
        <v>195604.69071602999</v>
      </c>
      <c r="CU226" s="1">
        <v>240958.65033388499</v>
      </c>
      <c r="CV226" s="1">
        <v>162235.78796793101</v>
      </c>
      <c r="CW226" s="1">
        <v>221226.39451552299</v>
      </c>
      <c r="CX226" s="1">
        <v>300768.25548438501</v>
      </c>
      <c r="CY226" s="1">
        <v>207846.07367529301</v>
      </c>
      <c r="CZ226" s="1">
        <v>178873.564117231</v>
      </c>
      <c r="DA226" s="1">
        <v>128241.935485091</v>
      </c>
      <c r="DB226" s="1">
        <v>165971.51066818801</v>
      </c>
      <c r="DC226" s="1">
        <v>178097.82820998301</v>
      </c>
      <c r="DD226" s="1">
        <v>152001.40827124601</v>
      </c>
      <c r="DE226" s="1">
        <v>77781.501799410995</v>
      </c>
      <c r="DF226" s="1">
        <v>202217.99260277301</v>
      </c>
      <c r="DG226" s="1">
        <v>163473.38526778299</v>
      </c>
      <c r="DH226" s="1">
        <v>148038.145747617</v>
      </c>
      <c r="DI226" s="1">
        <v>199824.74890965701</v>
      </c>
      <c r="DJ226" s="1">
        <v>146836.27558696899</v>
      </c>
      <c r="DK226" s="1">
        <v>146523.936235637</v>
      </c>
      <c r="DL226" s="1">
        <v>129992.808356355</v>
      </c>
      <c r="DM226" s="1">
        <v>155416.45350621999</v>
      </c>
      <c r="DN226" s="1">
        <v>145521.85799078201</v>
      </c>
      <c r="DO226" s="1">
        <v>144806.13274784599</v>
      </c>
      <c r="DP226" s="1">
        <v>194063.225571435</v>
      </c>
      <c r="DQ226" s="1">
        <v>133773.35419531699</v>
      </c>
      <c r="DR226" s="1">
        <v>163614.80658306801</v>
      </c>
      <c r="DS226" s="1">
        <v>192025.98541787401</v>
      </c>
      <c r="DT226" s="1">
        <v>133047.263211079</v>
      </c>
      <c r="DU226" s="1">
        <v>166570.02489049299</v>
      </c>
      <c r="DV226" s="1">
        <v>146305.92038160301</v>
      </c>
      <c r="DW226" s="1">
        <v>127309.107726887</v>
      </c>
      <c r="DX226" s="1">
        <v>135424.41743403801</v>
      </c>
      <c r="DY226" s="1">
        <v>181812.64382545801</v>
      </c>
      <c r="DZ226" s="1">
        <v>302046.25191258098</v>
      </c>
      <c r="EA226" s="1">
        <v>139531.679063282</v>
      </c>
      <c r="EB226" s="1">
        <v>139150.70130647099</v>
      </c>
      <c r="EC226" s="1">
        <v>129293.33940691101</v>
      </c>
      <c r="ED226" s="1">
        <v>198312.42792581901</v>
      </c>
      <c r="EE226" s="1">
        <v>271054.81049591902</v>
      </c>
      <c r="EF226" s="1">
        <v>140639.11477049001</v>
      </c>
      <c r="EG226" s="1">
        <v>101511.427675117</v>
      </c>
      <c r="EH226" s="1">
        <v>153469.03519557801</v>
      </c>
      <c r="EI226" s="1">
        <v>129639.47570226299</v>
      </c>
      <c r="EJ226" s="1">
        <v>119791.396234928</v>
      </c>
      <c r="EK226" s="1">
        <v>159721.3300365</v>
      </c>
      <c r="EL226" s="1">
        <v>143791.61977503999</v>
      </c>
      <c r="EM226" s="1">
        <v>129415.895710909</v>
      </c>
      <c r="EN226" s="1">
        <v>156896.46308978801</v>
      </c>
      <c r="EO226" s="1">
        <v>126126.263095132</v>
      </c>
      <c r="EP226" s="1">
        <v>149196.931352224</v>
      </c>
      <c r="EQ226" s="1">
        <v>146820.74030433301</v>
      </c>
      <c r="ER226" s="1">
        <v>234898.535033794</v>
      </c>
      <c r="ES226" s="1">
        <v>132033.30869972799</v>
      </c>
      <c r="ET226" s="1">
        <v>98566.796140161096</v>
      </c>
      <c r="EU226" s="1">
        <v>159074.87640108101</v>
      </c>
      <c r="EV226" s="1">
        <v>147538.71640147999</v>
      </c>
      <c r="EW226" s="1">
        <v>185318.679997275</v>
      </c>
      <c r="EX226" s="1">
        <v>157564.71717088</v>
      </c>
      <c r="EY226" s="1">
        <v>196368.64592612701</v>
      </c>
      <c r="EZ226" s="1">
        <v>153288.20009533799</v>
      </c>
      <c r="FA226" s="1">
        <v>162635.420487058</v>
      </c>
      <c r="FB226" s="1">
        <v>130524.05916890501</v>
      </c>
      <c r="FC226" s="1">
        <v>209031.650747034</v>
      </c>
      <c r="FD226" s="1">
        <v>170460.766233423</v>
      </c>
      <c r="FE226" s="1">
        <v>150902.13708965</v>
      </c>
      <c r="FF226" s="1">
        <v>146696.79956400901</v>
      </c>
      <c r="FG226" s="1">
        <v>167505.31427922999</v>
      </c>
      <c r="FH226" s="1">
        <v>190546.79397525699</v>
      </c>
      <c r="FI226" s="1">
        <v>141021.332853792</v>
      </c>
      <c r="FJ226" s="1">
        <v>174846.45634689901</v>
      </c>
      <c r="FK226" s="1">
        <v>204630.88763618199</v>
      </c>
      <c r="FL226" s="1">
        <v>147971.46030579499</v>
      </c>
      <c r="FM226" s="1">
        <v>151402.40799034701</v>
      </c>
      <c r="FN226" s="1">
        <v>119477.753940129</v>
      </c>
      <c r="FO226" s="1">
        <v>159652.38486529401</v>
      </c>
      <c r="FP226" s="1">
        <v>131912.92975149699</v>
      </c>
      <c r="FQ226" s="1">
        <v>159497.50935474399</v>
      </c>
      <c r="FR226" s="1">
        <v>167095.321379464</v>
      </c>
      <c r="FS226" s="1">
        <v>191845.95117509301</v>
      </c>
      <c r="FT226" s="1">
        <v>141909.353209514</v>
      </c>
      <c r="FU226" s="1">
        <v>76527.989905034294</v>
      </c>
      <c r="FV226" s="1">
        <v>98752.126319524803</v>
      </c>
      <c r="FW226" s="1">
        <v>151443.48487761701</v>
      </c>
      <c r="FX226" s="1">
        <v>192713.347956574</v>
      </c>
      <c r="FY226" s="1">
        <v>242216.70272699001</v>
      </c>
      <c r="FZ226" s="1">
        <v>96220.392508203906</v>
      </c>
      <c r="GA226" s="1">
        <v>173063.433417867</v>
      </c>
      <c r="GB226" s="1">
        <v>147503.63232061101</v>
      </c>
      <c r="GC226" s="1">
        <v>147689.18441762001</v>
      </c>
      <c r="GD226" s="1">
        <v>118649.963382243</v>
      </c>
      <c r="GE226" s="1">
        <v>154791.414706818</v>
      </c>
      <c r="GF226" s="1">
        <v>168327.766646562</v>
      </c>
      <c r="GG226" s="1">
        <v>164694.82726141499</v>
      </c>
      <c r="GH226" s="1">
        <v>128731.34899184501</v>
      </c>
      <c r="GI226" s="1">
        <v>126623.20821390599</v>
      </c>
      <c r="GJ226" s="1">
        <v>141773.02205781799</v>
      </c>
      <c r="GK226" s="1">
        <v>142502.68311403799</v>
      </c>
      <c r="GL226" s="1">
        <v>149472.98278957501</v>
      </c>
      <c r="GM226" s="1">
        <v>219693.88127979499</v>
      </c>
      <c r="GN226" s="1">
        <v>115505.521999497</v>
      </c>
      <c r="GO226" s="1">
        <v>192115.577807692</v>
      </c>
      <c r="GP226" s="1">
        <v>122604.315679839</v>
      </c>
      <c r="GQ226" s="1">
        <v>39584.976915645399</v>
      </c>
      <c r="GR226" s="1">
        <v>122841.302235501</v>
      </c>
      <c r="GS226" s="1">
        <v>135484.240421758</v>
      </c>
      <c r="GT226" s="1">
        <v>159345.843652699</v>
      </c>
      <c r="GU226" s="1">
        <v>141325.16831068799</v>
      </c>
      <c r="GV226" s="1">
        <v>151854.34580375301</v>
      </c>
      <c r="GW226" s="1">
        <v>118095.52135038099</v>
      </c>
      <c r="GX226" s="1">
        <v>141164.24454813599</v>
      </c>
      <c r="GY226" s="1">
        <v>131282.20598170799</v>
      </c>
      <c r="GZ226" s="1">
        <v>151916.36781617999</v>
      </c>
      <c r="HA226" s="1">
        <v>111538.037622686</v>
      </c>
      <c r="HB226" s="1">
        <v>149495.59660538801</v>
      </c>
      <c r="HC226" s="1">
        <v>129058.64205916801</v>
      </c>
      <c r="HD226" s="1">
        <v>116460.679544246</v>
      </c>
      <c r="HE226" s="1">
        <v>129665.20519558901</v>
      </c>
      <c r="HF226" s="1">
        <v>125839.043224707</v>
      </c>
      <c r="HG226" s="1">
        <v>129127.471956543</v>
      </c>
      <c r="HH226" s="1">
        <v>163539.390645384</v>
      </c>
      <c r="HI226" s="1">
        <v>116126.105094061</v>
      </c>
      <c r="HJ226" s="1">
        <v>115096.55261372701</v>
      </c>
      <c r="HK226" s="1">
        <v>148957.07715247601</v>
      </c>
      <c r="HL226" s="1">
        <v>178958.361803076</v>
      </c>
      <c r="HM226" s="1">
        <v>113144.557087316</v>
      </c>
      <c r="HN226" s="1">
        <v>168044.611546473</v>
      </c>
      <c r="HO226" s="1">
        <v>156493.42545284599</v>
      </c>
      <c r="HP226" s="1">
        <v>134735.55361447501</v>
      </c>
      <c r="HQ226" s="1">
        <v>125486.62125728199</v>
      </c>
      <c r="HR226" s="1">
        <v>105417.26648365799</v>
      </c>
      <c r="HS226" s="1">
        <v>179523.826562364</v>
      </c>
      <c r="HT226" s="1">
        <v>287772.13258980698</v>
      </c>
      <c r="HU226" s="1">
        <v>150183.45106434199</v>
      </c>
      <c r="HV226" s="1">
        <v>99434.378979144298</v>
      </c>
      <c r="HW226" s="1">
        <v>106368.382855681</v>
      </c>
      <c r="HX226" s="1">
        <v>147101.60433194099</v>
      </c>
      <c r="HY226" s="1">
        <v>227561.03134903201</v>
      </c>
      <c r="HZ226" s="1">
        <v>167680.207101123</v>
      </c>
      <c r="IA226" s="1">
        <v>81600.581336055693</v>
      </c>
      <c r="IB226" s="1">
        <v>161834.87235738401</v>
      </c>
      <c r="IC226" s="1">
        <v>108744.42154669799</v>
      </c>
      <c r="ID226" s="1">
        <v>100289.777284674</v>
      </c>
      <c r="IE226" s="1">
        <v>107563.972351476</v>
      </c>
      <c r="IF226" s="1">
        <v>125012.90424318799</v>
      </c>
      <c r="IG226" s="1">
        <v>104317.784012173</v>
      </c>
      <c r="IH226" s="1">
        <v>311559.19252432103</v>
      </c>
      <c r="II226" s="1">
        <v>90537.133138737496</v>
      </c>
    </row>
    <row r="227" spans="1:243" x14ac:dyDescent="0.25">
      <c r="A227" s="1" t="s">
        <v>1861</v>
      </c>
      <c r="B227" s="4" t="s">
        <v>1010</v>
      </c>
      <c r="C227" s="4" t="s">
        <v>1011</v>
      </c>
      <c r="D227" s="1">
        <v>13266034.478497</v>
      </c>
      <c r="E227" s="1">
        <v>12500688.4873149</v>
      </c>
      <c r="F227" s="1">
        <v>12804857.672602</v>
      </c>
      <c r="G227" s="1">
        <v>9572717.0290944409</v>
      </c>
      <c r="H227" s="1">
        <v>11910872.582640801</v>
      </c>
      <c r="I227" s="1">
        <v>10673284.289488399</v>
      </c>
      <c r="J227" s="1">
        <v>11153541.7955065</v>
      </c>
      <c r="K227" s="1">
        <v>14143100.3566368</v>
      </c>
      <c r="L227" s="1">
        <v>11073451.290875999</v>
      </c>
      <c r="M227" s="1">
        <v>13805059.884467</v>
      </c>
      <c r="N227" s="1">
        <v>10138690.4036554</v>
      </c>
      <c r="O227" s="1">
        <v>15570122.6021105</v>
      </c>
      <c r="P227" s="1">
        <v>11104532.0146327</v>
      </c>
      <c r="Q227" s="1">
        <v>20368784.097374801</v>
      </c>
      <c r="R227" s="1">
        <v>29651617.6562954</v>
      </c>
      <c r="S227" s="1">
        <v>10858639.4125343</v>
      </c>
      <c r="T227" s="1">
        <v>14452394.5643725</v>
      </c>
      <c r="U227" s="1">
        <v>14604494.5997319</v>
      </c>
      <c r="V227" s="1">
        <v>11662176.9647606</v>
      </c>
      <c r="W227" s="1">
        <v>12933489.809672499</v>
      </c>
      <c r="X227" s="1">
        <v>13841357.604748599</v>
      </c>
      <c r="Y227" s="1">
        <v>15837887.8749406</v>
      </c>
      <c r="Z227" s="1">
        <v>13294690.4801987</v>
      </c>
      <c r="AA227" s="1">
        <v>14441882.626222599</v>
      </c>
      <c r="AB227" s="1">
        <v>14001572.857385701</v>
      </c>
      <c r="AC227" s="1">
        <v>9958744.2655704804</v>
      </c>
      <c r="AD227" s="1">
        <v>13362606.058899401</v>
      </c>
      <c r="AE227" s="1">
        <v>17415028.404354502</v>
      </c>
      <c r="AF227" s="1">
        <v>13930883.4296382</v>
      </c>
      <c r="AG227" s="1">
        <v>25954198.676426001</v>
      </c>
      <c r="AH227" s="1">
        <v>15389880.4331368</v>
      </c>
      <c r="AI227" s="1">
        <v>15417883.5354825</v>
      </c>
      <c r="AJ227" s="1">
        <v>11332950.906113699</v>
      </c>
      <c r="AK227" s="1">
        <v>16002212.6147779</v>
      </c>
      <c r="AL227" s="1">
        <v>14566767.415677199</v>
      </c>
      <c r="AM227" s="1">
        <v>10557293.165753599</v>
      </c>
      <c r="AN227" s="1">
        <v>16199318.377441101</v>
      </c>
      <c r="AO227" s="1">
        <v>15387219.165288899</v>
      </c>
      <c r="AP227" s="1">
        <v>15941449.8125834</v>
      </c>
      <c r="AQ227" s="1">
        <v>20306392.723438099</v>
      </c>
      <c r="AR227" s="1">
        <v>13368137.036071699</v>
      </c>
      <c r="AS227" s="1">
        <v>11872579.2646128</v>
      </c>
      <c r="AT227" s="1">
        <v>20370197.242042299</v>
      </c>
      <c r="AU227" s="1">
        <v>35129251.421742402</v>
      </c>
      <c r="AV227" s="1">
        <v>17404417.7453642</v>
      </c>
      <c r="AW227" s="1">
        <v>16156241.2222775</v>
      </c>
      <c r="AX227" s="1">
        <v>18855464.342514802</v>
      </c>
      <c r="AY227" s="1">
        <v>35045748.223639198</v>
      </c>
      <c r="AZ227" s="1">
        <v>20962975.879524902</v>
      </c>
      <c r="BA227" s="1">
        <v>14019551.6554588</v>
      </c>
      <c r="BB227" s="1">
        <v>15495316.7386728</v>
      </c>
      <c r="BC227" s="1">
        <v>19839134.132704601</v>
      </c>
      <c r="BD227" s="1">
        <v>20577134.462341599</v>
      </c>
      <c r="BE227" s="1">
        <v>16099935.695588799</v>
      </c>
      <c r="BF227" s="1">
        <v>22152686.321031202</v>
      </c>
      <c r="BG227" s="1">
        <v>14461347.2917533</v>
      </c>
      <c r="BH227" s="1">
        <v>18657991.927832201</v>
      </c>
      <c r="BI227" s="1">
        <v>18909603.793359499</v>
      </c>
      <c r="BJ227" s="1">
        <v>16645835.652510701</v>
      </c>
      <c r="BK227" s="1">
        <v>17601107.902574498</v>
      </c>
      <c r="BL227" s="1">
        <v>15555630.275079099</v>
      </c>
      <c r="BM227" s="1">
        <v>13574577.821066299</v>
      </c>
      <c r="BN227" s="1">
        <v>16371029.686303301</v>
      </c>
      <c r="BO227" s="1">
        <v>15376457.168526201</v>
      </c>
      <c r="BP227" s="1">
        <v>14701863.728231199</v>
      </c>
      <c r="BQ227" s="1">
        <v>14338721.6793427</v>
      </c>
      <c r="BR227" s="1">
        <v>14213725.9468552</v>
      </c>
      <c r="BS227" s="1">
        <v>11988341.3052532</v>
      </c>
      <c r="BT227" s="1">
        <v>15435195.1472289</v>
      </c>
      <c r="BU227" s="1">
        <v>11343448.8244959</v>
      </c>
      <c r="BV227" s="1">
        <v>13796572.5687853</v>
      </c>
      <c r="BW227" s="1">
        <v>13667912.8816249</v>
      </c>
      <c r="BX227" s="1">
        <v>19463554.765279099</v>
      </c>
      <c r="BY227" s="1">
        <v>15612971.7513682</v>
      </c>
      <c r="BZ227" s="1">
        <v>13385097.153225999</v>
      </c>
      <c r="CA227" s="1">
        <v>15430942.2334754</v>
      </c>
      <c r="CB227" s="1">
        <v>12407882.1027746</v>
      </c>
      <c r="CC227" s="1">
        <v>12840369.994128801</v>
      </c>
      <c r="CD227" s="1">
        <v>14221598.759086</v>
      </c>
      <c r="CE227" s="1">
        <v>15163413.653537201</v>
      </c>
      <c r="CF227" s="1">
        <v>40223218.367566101</v>
      </c>
      <c r="CG227" s="1">
        <v>16187539.9383063</v>
      </c>
      <c r="CH227" s="1">
        <v>15556108.7377961</v>
      </c>
      <c r="CI227" s="1">
        <v>16170638.1709566</v>
      </c>
      <c r="CJ227" s="1">
        <v>19343636.46548</v>
      </c>
      <c r="CK227" s="1">
        <v>18258922.444245499</v>
      </c>
      <c r="CL227" s="1">
        <v>10842240.615319001</v>
      </c>
      <c r="CM227" s="1">
        <v>27202282.827015001</v>
      </c>
      <c r="CN227" s="1">
        <v>17309367.6385784</v>
      </c>
      <c r="CO227" s="1">
        <v>14285947.1016369</v>
      </c>
      <c r="CP227" s="1">
        <v>12386590.975193501</v>
      </c>
      <c r="CQ227" s="1">
        <v>16462594.9029165</v>
      </c>
      <c r="CR227" s="1">
        <v>27551726.3817725</v>
      </c>
      <c r="CS227" s="1">
        <v>26936377.553709898</v>
      </c>
      <c r="CT227" s="1">
        <v>12080572.975690201</v>
      </c>
      <c r="CU227" s="1">
        <v>13471832.146014201</v>
      </c>
      <c r="CV227" s="1">
        <v>13539332.6916802</v>
      </c>
      <c r="CW227" s="1">
        <v>15963734.3877772</v>
      </c>
      <c r="CX227" s="1">
        <v>17891800.227258399</v>
      </c>
      <c r="CY227" s="1">
        <v>14417749.981863501</v>
      </c>
      <c r="CZ227" s="1">
        <v>13995549.868123399</v>
      </c>
      <c r="DA227" s="1">
        <v>13433060.0444344</v>
      </c>
      <c r="DB227" s="1">
        <v>12362285.4822818</v>
      </c>
      <c r="DC227" s="1">
        <v>17992335.866565399</v>
      </c>
      <c r="DD227" s="1">
        <v>16052837.685577</v>
      </c>
      <c r="DE227" s="1">
        <v>16042775.987169201</v>
      </c>
      <c r="DF227" s="1">
        <v>9664956.2586547602</v>
      </c>
      <c r="DG227" s="1">
        <v>15483393.3466064</v>
      </c>
      <c r="DH227" s="1">
        <v>14659230.452940799</v>
      </c>
      <c r="DI227" s="1">
        <v>16094047.9161216</v>
      </c>
      <c r="DJ227" s="1">
        <v>17800200.721854798</v>
      </c>
      <c r="DK227" s="1">
        <v>11632365.166500499</v>
      </c>
      <c r="DL227" s="1">
        <v>12905549.2387906</v>
      </c>
      <c r="DM227" s="1">
        <v>14489402.803607199</v>
      </c>
      <c r="DN227" s="1">
        <v>18946816.848340798</v>
      </c>
      <c r="DO227" s="1">
        <v>16601606.5811866</v>
      </c>
      <c r="DP227" s="1">
        <v>13697345.989033099</v>
      </c>
      <c r="DQ227" s="1">
        <v>16964013.807990301</v>
      </c>
      <c r="DR227" s="1">
        <v>15480896.808703599</v>
      </c>
      <c r="DS227" s="1">
        <v>20814654.5857956</v>
      </c>
      <c r="DT227" s="1">
        <v>8020094.1393591501</v>
      </c>
      <c r="DU227" s="1">
        <v>14195960.9426552</v>
      </c>
      <c r="DV227" s="1">
        <v>17308893.1704043</v>
      </c>
      <c r="DW227" s="1">
        <v>17394287.667605702</v>
      </c>
      <c r="DX227" s="1">
        <v>13969902.446578201</v>
      </c>
      <c r="DY227" s="1">
        <v>14056624.835457301</v>
      </c>
      <c r="DZ227" s="1">
        <v>16123879.959261</v>
      </c>
      <c r="EA227" s="1">
        <v>12033726.992169799</v>
      </c>
      <c r="EB227" s="1">
        <v>10352264.9183854</v>
      </c>
      <c r="EC227" s="1">
        <v>13153009.8660501</v>
      </c>
      <c r="ED227" s="1">
        <v>23537239.471390001</v>
      </c>
      <c r="EE227" s="1">
        <v>18360093.629508901</v>
      </c>
      <c r="EF227" s="1">
        <v>11241763.837197</v>
      </c>
      <c r="EG227" s="1">
        <v>21450052.682731099</v>
      </c>
      <c r="EH227" s="1">
        <v>14148829.985205799</v>
      </c>
      <c r="EI227" s="1">
        <v>20422638.458987799</v>
      </c>
      <c r="EJ227" s="1">
        <v>13708668.3430786</v>
      </c>
      <c r="EK227" s="1">
        <v>12871655.766810499</v>
      </c>
      <c r="EL227" s="1">
        <v>16473066.7493513</v>
      </c>
      <c r="EM227" s="1">
        <v>12237116.7944615</v>
      </c>
      <c r="EN227" s="1">
        <v>15146477.562756101</v>
      </c>
      <c r="EO227" s="1">
        <v>11405615.3642451</v>
      </c>
      <c r="EP227" s="1">
        <v>13231820.8827728</v>
      </c>
      <c r="EQ227" s="1">
        <v>15356629.2799509</v>
      </c>
      <c r="ER227" s="1">
        <v>12203107.8064913</v>
      </c>
      <c r="ES227" s="1">
        <v>17825651.636454798</v>
      </c>
      <c r="ET227" s="1">
        <v>16045046.8981317</v>
      </c>
      <c r="EU227" s="1">
        <v>20925412.923916399</v>
      </c>
      <c r="EV227" s="1">
        <v>16466408.8297021</v>
      </c>
      <c r="EW227" s="1">
        <v>17156164.4915074</v>
      </c>
      <c r="EX227" s="1">
        <v>13409955.770452799</v>
      </c>
      <c r="EY227" s="1">
        <v>22131617.287898399</v>
      </c>
      <c r="EZ227" s="1">
        <v>16529410.61905</v>
      </c>
      <c r="FA227" s="1">
        <v>12554497.4647674</v>
      </c>
      <c r="FB227" s="1">
        <v>11914173.6327981</v>
      </c>
      <c r="FC227" s="1">
        <v>16369777.0152606</v>
      </c>
      <c r="FD227" s="1">
        <v>17937631.935595099</v>
      </c>
      <c r="FE227" s="1">
        <v>15864987.196510701</v>
      </c>
      <c r="FF227" s="1">
        <v>14549017.775632899</v>
      </c>
      <c r="FG227" s="1">
        <v>12279558.5191365</v>
      </c>
      <c r="FH227" s="1">
        <v>19210925.5660225</v>
      </c>
      <c r="FI227" s="1">
        <v>14303395.822147399</v>
      </c>
      <c r="FJ227" s="1">
        <v>18510383.734472901</v>
      </c>
      <c r="FK227" s="1">
        <v>12981280.3020724</v>
      </c>
      <c r="FL227" s="1">
        <v>20077133.831638899</v>
      </c>
      <c r="FM227" s="1">
        <v>16451926.217950599</v>
      </c>
      <c r="FN227" s="1">
        <v>13932933.8306752</v>
      </c>
      <c r="FO227" s="1">
        <v>15557389.7360189</v>
      </c>
      <c r="FP227" s="1">
        <v>14910199.169704299</v>
      </c>
      <c r="FQ227" s="1">
        <v>14358369.3987296</v>
      </c>
      <c r="FR227" s="1">
        <v>22152253.451420501</v>
      </c>
      <c r="FS227" s="1">
        <v>15088968.3423128</v>
      </c>
      <c r="FT227" s="1">
        <v>12210150.0758994</v>
      </c>
      <c r="FU227" s="1">
        <v>17327230.761259399</v>
      </c>
      <c r="FV227" s="1">
        <v>17502921.1023334</v>
      </c>
      <c r="FW227" s="1">
        <v>11812221.0072321</v>
      </c>
      <c r="FX227" s="1">
        <v>11707409.311145701</v>
      </c>
      <c r="FY227" s="1">
        <v>19253295.798728101</v>
      </c>
      <c r="FZ227" s="1">
        <v>11358202.733103801</v>
      </c>
      <c r="GA227" s="1">
        <v>20319200.2988423</v>
      </c>
      <c r="GB227" s="1">
        <v>15027447.670845101</v>
      </c>
      <c r="GC227" s="1">
        <v>18506838.68744</v>
      </c>
      <c r="GD227" s="1">
        <v>15578551.9756457</v>
      </c>
      <c r="GE227" s="1">
        <v>11235814.6431977</v>
      </c>
      <c r="GF227" s="1">
        <v>14389803.3607345</v>
      </c>
      <c r="GG227" s="1">
        <v>17602802.428695101</v>
      </c>
      <c r="GH227" s="1">
        <v>18391288.554671202</v>
      </c>
      <c r="GI227" s="1">
        <v>14918181.7866781</v>
      </c>
      <c r="GJ227" s="1">
        <v>12228854.5831287</v>
      </c>
      <c r="GK227" s="1">
        <v>19895054.1252697</v>
      </c>
      <c r="GL227" s="1">
        <v>13681128.8978498</v>
      </c>
      <c r="GM227" s="1">
        <v>18511389.904270101</v>
      </c>
      <c r="GN227" s="1">
        <v>19403460.0182923</v>
      </c>
      <c r="GO227" s="1">
        <v>12935325.007763799</v>
      </c>
      <c r="GP227" s="1">
        <v>13294072.687604301</v>
      </c>
      <c r="GQ227" s="1">
        <v>17156936.524371698</v>
      </c>
      <c r="GR227" s="1">
        <v>17715456.113261402</v>
      </c>
      <c r="GS227" s="1">
        <v>17823394.503964201</v>
      </c>
      <c r="GT227" s="1">
        <v>13027169.259728599</v>
      </c>
      <c r="GU227" s="1">
        <v>14983001.399397099</v>
      </c>
      <c r="GV227" s="1">
        <v>20867163.231533598</v>
      </c>
      <c r="GW227" s="1">
        <v>13292402.969474699</v>
      </c>
      <c r="GX227" s="1">
        <v>16556340.6154918</v>
      </c>
      <c r="GY227" s="1">
        <v>18410115.582589202</v>
      </c>
      <c r="GZ227" s="1">
        <v>9944639.2601273395</v>
      </c>
      <c r="HA227" s="1">
        <v>19450658.251976501</v>
      </c>
      <c r="HB227" s="1">
        <v>17040493.994279701</v>
      </c>
      <c r="HC227" s="1">
        <v>14536964.3853538</v>
      </c>
      <c r="HD227" s="1">
        <v>12456095.1717229</v>
      </c>
      <c r="HE227" s="1">
        <v>19130391.5232969</v>
      </c>
      <c r="HF227" s="1">
        <v>10396674.765404301</v>
      </c>
      <c r="HG227" s="1">
        <v>12645123.054786799</v>
      </c>
      <c r="HH227" s="1">
        <v>16293925.649583399</v>
      </c>
      <c r="HI227" s="1">
        <v>14313848.225144999</v>
      </c>
      <c r="HJ227" s="1">
        <v>14212311.422944801</v>
      </c>
      <c r="HK227" s="1">
        <v>13574728.727007199</v>
      </c>
      <c r="HL227" s="1">
        <v>15360287.509824799</v>
      </c>
      <c r="HM227" s="1">
        <v>15042565.3002131</v>
      </c>
      <c r="HN227" s="1">
        <v>15518733.983216301</v>
      </c>
      <c r="HO227" s="1">
        <v>12816854.174538501</v>
      </c>
      <c r="HP227" s="1">
        <v>13843111.866558</v>
      </c>
      <c r="HQ227" s="1">
        <v>13188598.2456582</v>
      </c>
      <c r="HR227" s="1">
        <v>13685705.022454301</v>
      </c>
      <c r="HS227" s="1">
        <v>14846529.6348677</v>
      </c>
      <c r="HT227" s="1">
        <v>15101859.1406253</v>
      </c>
      <c r="HU227" s="1">
        <v>12159354.324356399</v>
      </c>
      <c r="HV227" s="1">
        <v>13432376.8847326</v>
      </c>
      <c r="HW227" s="1">
        <v>15682899.4118696</v>
      </c>
      <c r="HX227" s="1">
        <v>11064605.3990169</v>
      </c>
      <c r="HY227" s="1">
        <v>15140798.2149403</v>
      </c>
      <c r="HZ227" s="1">
        <v>18013914.1964042</v>
      </c>
      <c r="IA227" s="1">
        <v>11113046.6623509</v>
      </c>
      <c r="IB227" s="1">
        <v>16975888.877330501</v>
      </c>
      <c r="IC227" s="1">
        <v>9399809.8981978297</v>
      </c>
      <c r="ID227" s="1">
        <v>12216544.012616901</v>
      </c>
      <c r="IE227" s="1">
        <v>12000685.0628272</v>
      </c>
      <c r="IF227" s="1">
        <v>16195497.253326301</v>
      </c>
      <c r="IG227" s="1">
        <v>15554504.1723914</v>
      </c>
      <c r="IH227" s="1">
        <v>11078087.413422</v>
      </c>
      <c r="II227" s="1">
        <v>14231123.0784609</v>
      </c>
    </row>
    <row r="228" spans="1:243" x14ac:dyDescent="0.25">
      <c r="A228" s="1" t="s">
        <v>1862</v>
      </c>
      <c r="B228" s="4" t="s">
        <v>1014</v>
      </c>
      <c r="C228" s="4" t="s">
        <v>0</v>
      </c>
      <c r="D228" s="1" t="s">
        <v>0</v>
      </c>
      <c r="E228" s="1" t="s">
        <v>0</v>
      </c>
      <c r="F228" s="1" t="s">
        <v>0</v>
      </c>
      <c r="G228" s="1" t="s">
        <v>0</v>
      </c>
      <c r="H228" s="1" t="s">
        <v>0</v>
      </c>
      <c r="I228" s="1" t="s">
        <v>0</v>
      </c>
      <c r="J228" s="1" t="s">
        <v>0</v>
      </c>
      <c r="K228" s="1" t="s">
        <v>0</v>
      </c>
      <c r="L228" s="1" t="s">
        <v>0</v>
      </c>
      <c r="M228" s="1" t="s">
        <v>0</v>
      </c>
      <c r="N228" s="1" t="s">
        <v>0</v>
      </c>
      <c r="O228" s="1" t="s">
        <v>0</v>
      </c>
      <c r="P228" s="1" t="s">
        <v>0</v>
      </c>
      <c r="Q228" s="1" t="s">
        <v>0</v>
      </c>
      <c r="R228" s="1" t="s">
        <v>0</v>
      </c>
      <c r="S228" s="1" t="s">
        <v>0</v>
      </c>
      <c r="T228" s="1" t="s">
        <v>0</v>
      </c>
      <c r="U228" s="1" t="s">
        <v>0</v>
      </c>
      <c r="V228" s="1" t="s">
        <v>0</v>
      </c>
      <c r="W228" s="1" t="s">
        <v>0</v>
      </c>
      <c r="X228" s="1" t="s">
        <v>0</v>
      </c>
      <c r="Y228" s="1" t="s">
        <v>0</v>
      </c>
      <c r="Z228" s="1" t="s">
        <v>0</v>
      </c>
      <c r="AA228" s="1" t="s">
        <v>0</v>
      </c>
      <c r="AB228" s="1" t="s">
        <v>0</v>
      </c>
      <c r="AC228" s="1" t="s">
        <v>0</v>
      </c>
      <c r="AD228" s="1" t="s">
        <v>0</v>
      </c>
      <c r="AE228" s="1" t="s">
        <v>0</v>
      </c>
      <c r="AF228" s="1" t="s">
        <v>0</v>
      </c>
      <c r="AG228" s="1" t="s">
        <v>0</v>
      </c>
      <c r="AH228" s="1" t="s">
        <v>0</v>
      </c>
      <c r="AI228" s="1" t="s">
        <v>0</v>
      </c>
      <c r="AJ228" s="1" t="s">
        <v>0</v>
      </c>
      <c r="AK228" s="1" t="s">
        <v>0</v>
      </c>
      <c r="AL228" s="1" t="s">
        <v>0</v>
      </c>
      <c r="AM228" s="1" t="s">
        <v>0</v>
      </c>
      <c r="AN228" s="1" t="s">
        <v>0</v>
      </c>
      <c r="AO228" s="1" t="s">
        <v>0</v>
      </c>
      <c r="AP228" s="1" t="s">
        <v>0</v>
      </c>
      <c r="AQ228" s="1" t="s">
        <v>0</v>
      </c>
      <c r="AR228" s="1" t="s">
        <v>0</v>
      </c>
      <c r="AS228" s="1" t="s">
        <v>0</v>
      </c>
      <c r="AT228" s="1" t="s">
        <v>0</v>
      </c>
      <c r="AU228" s="1" t="s">
        <v>0</v>
      </c>
      <c r="AV228" s="1" t="s">
        <v>0</v>
      </c>
      <c r="AW228" s="1" t="s">
        <v>0</v>
      </c>
      <c r="AX228" s="1" t="s">
        <v>0</v>
      </c>
      <c r="AY228" s="1" t="s">
        <v>0</v>
      </c>
      <c r="AZ228" s="1" t="s">
        <v>0</v>
      </c>
      <c r="BA228" s="1" t="s">
        <v>0</v>
      </c>
      <c r="BB228" s="1" t="s">
        <v>0</v>
      </c>
      <c r="BC228" s="1" t="s">
        <v>0</v>
      </c>
      <c r="BD228" s="1" t="s">
        <v>0</v>
      </c>
      <c r="BE228" s="1" t="s">
        <v>0</v>
      </c>
      <c r="BF228" s="1" t="s">
        <v>0</v>
      </c>
      <c r="BG228" s="1" t="s">
        <v>0</v>
      </c>
      <c r="BH228" s="1" t="s">
        <v>0</v>
      </c>
      <c r="BI228" s="1" t="s">
        <v>0</v>
      </c>
      <c r="BJ228" s="1" t="s">
        <v>0</v>
      </c>
      <c r="BK228" s="1" t="s">
        <v>0</v>
      </c>
      <c r="BL228" s="1" t="s">
        <v>0</v>
      </c>
      <c r="BM228" s="1" t="s">
        <v>0</v>
      </c>
      <c r="BN228" s="1" t="s">
        <v>0</v>
      </c>
      <c r="BO228" s="1" t="s">
        <v>0</v>
      </c>
      <c r="BP228" s="1" t="s">
        <v>0</v>
      </c>
      <c r="BQ228" s="1" t="s">
        <v>0</v>
      </c>
      <c r="BR228" s="1" t="s">
        <v>0</v>
      </c>
      <c r="BS228" s="1" t="s">
        <v>0</v>
      </c>
      <c r="BT228" s="1" t="s">
        <v>0</v>
      </c>
      <c r="BU228" s="1" t="s">
        <v>0</v>
      </c>
      <c r="BV228" s="1" t="s">
        <v>0</v>
      </c>
      <c r="BW228" s="1" t="s">
        <v>0</v>
      </c>
      <c r="BX228" s="1" t="s">
        <v>0</v>
      </c>
      <c r="BY228" s="1" t="s">
        <v>0</v>
      </c>
      <c r="BZ228" s="1" t="s">
        <v>0</v>
      </c>
      <c r="CA228" s="1" t="s">
        <v>0</v>
      </c>
      <c r="CB228" s="1" t="s">
        <v>0</v>
      </c>
      <c r="CC228" s="1" t="s">
        <v>0</v>
      </c>
      <c r="CD228" s="1" t="s">
        <v>0</v>
      </c>
      <c r="CE228" s="1" t="s">
        <v>0</v>
      </c>
      <c r="CF228" s="1" t="s">
        <v>0</v>
      </c>
      <c r="CG228" s="1" t="s">
        <v>0</v>
      </c>
      <c r="CH228" s="1" t="s">
        <v>0</v>
      </c>
      <c r="CI228" s="1" t="s">
        <v>0</v>
      </c>
      <c r="CJ228" s="1" t="s">
        <v>0</v>
      </c>
      <c r="CK228" s="1" t="s">
        <v>0</v>
      </c>
      <c r="CL228" s="1" t="s">
        <v>0</v>
      </c>
      <c r="CM228" s="1" t="s">
        <v>0</v>
      </c>
      <c r="CN228" s="1" t="s">
        <v>0</v>
      </c>
      <c r="CO228" s="1" t="s">
        <v>0</v>
      </c>
      <c r="CP228" s="1" t="s">
        <v>0</v>
      </c>
      <c r="CQ228" s="1" t="s">
        <v>0</v>
      </c>
      <c r="CR228" s="1" t="s">
        <v>0</v>
      </c>
      <c r="CS228" s="1" t="s">
        <v>0</v>
      </c>
      <c r="CT228" s="1" t="s">
        <v>0</v>
      </c>
      <c r="CU228" s="1" t="s">
        <v>0</v>
      </c>
      <c r="CV228" s="1" t="s">
        <v>0</v>
      </c>
      <c r="CW228" s="1" t="s">
        <v>0</v>
      </c>
      <c r="CX228" s="1" t="s">
        <v>0</v>
      </c>
      <c r="CY228" s="1" t="s">
        <v>0</v>
      </c>
      <c r="CZ228" s="1" t="s">
        <v>0</v>
      </c>
      <c r="DA228" s="1" t="s">
        <v>0</v>
      </c>
      <c r="DB228" s="1" t="s">
        <v>0</v>
      </c>
      <c r="DC228" s="1" t="s">
        <v>0</v>
      </c>
      <c r="DD228" s="1" t="s">
        <v>0</v>
      </c>
      <c r="DE228" s="1" t="s">
        <v>0</v>
      </c>
      <c r="DF228" s="1" t="s">
        <v>0</v>
      </c>
      <c r="DG228" s="1" t="s">
        <v>0</v>
      </c>
      <c r="DH228" s="1" t="s">
        <v>0</v>
      </c>
      <c r="DI228" s="1" t="s">
        <v>0</v>
      </c>
      <c r="DJ228" s="1" t="s">
        <v>0</v>
      </c>
      <c r="DK228" s="1" t="s">
        <v>0</v>
      </c>
      <c r="DL228" s="1" t="s">
        <v>0</v>
      </c>
      <c r="DM228" s="1" t="s">
        <v>0</v>
      </c>
      <c r="DN228" s="1" t="s">
        <v>0</v>
      </c>
      <c r="DO228" s="1" t="s">
        <v>0</v>
      </c>
      <c r="DP228" s="1" t="s">
        <v>0</v>
      </c>
      <c r="DQ228" s="1" t="s">
        <v>0</v>
      </c>
      <c r="DR228" s="1" t="s">
        <v>0</v>
      </c>
      <c r="DS228" s="1" t="s">
        <v>0</v>
      </c>
      <c r="DT228" s="1" t="s">
        <v>0</v>
      </c>
      <c r="DU228" s="1" t="s">
        <v>0</v>
      </c>
      <c r="DV228" s="1" t="s">
        <v>0</v>
      </c>
      <c r="DW228" s="1" t="s">
        <v>0</v>
      </c>
      <c r="DX228" s="1" t="s">
        <v>0</v>
      </c>
      <c r="DY228" s="1" t="s">
        <v>0</v>
      </c>
      <c r="DZ228" s="1" t="s">
        <v>0</v>
      </c>
      <c r="EA228" s="1" t="s">
        <v>0</v>
      </c>
      <c r="EB228" s="1" t="s">
        <v>0</v>
      </c>
      <c r="EC228" s="1" t="s">
        <v>0</v>
      </c>
      <c r="ED228" s="1" t="s">
        <v>0</v>
      </c>
      <c r="EE228" s="1" t="s">
        <v>0</v>
      </c>
      <c r="EF228" s="1" t="s">
        <v>0</v>
      </c>
      <c r="EG228" s="1" t="s">
        <v>0</v>
      </c>
      <c r="EH228" s="1" t="s">
        <v>0</v>
      </c>
      <c r="EI228" s="1" t="s">
        <v>0</v>
      </c>
      <c r="EJ228" s="1" t="s">
        <v>0</v>
      </c>
      <c r="EK228" s="1" t="s">
        <v>0</v>
      </c>
      <c r="EL228" s="1" t="s">
        <v>0</v>
      </c>
      <c r="EM228" s="1" t="s">
        <v>0</v>
      </c>
      <c r="EN228" s="1" t="s">
        <v>0</v>
      </c>
      <c r="EO228" s="1" t="s">
        <v>0</v>
      </c>
      <c r="EP228" s="1" t="s">
        <v>0</v>
      </c>
      <c r="EQ228" s="1" t="s">
        <v>0</v>
      </c>
      <c r="ER228" s="1" t="s">
        <v>0</v>
      </c>
      <c r="ES228" s="1" t="s">
        <v>0</v>
      </c>
      <c r="ET228" s="1" t="s">
        <v>0</v>
      </c>
      <c r="EU228" s="1" t="s">
        <v>0</v>
      </c>
      <c r="EV228" s="1" t="s">
        <v>0</v>
      </c>
      <c r="EW228" s="1" t="s">
        <v>0</v>
      </c>
      <c r="EX228" s="1" t="s">
        <v>0</v>
      </c>
      <c r="EY228" s="1" t="s">
        <v>0</v>
      </c>
      <c r="EZ228" s="1" t="s">
        <v>0</v>
      </c>
      <c r="FA228" s="1" t="s">
        <v>0</v>
      </c>
      <c r="FB228" s="1" t="s">
        <v>0</v>
      </c>
      <c r="FC228" s="1" t="s">
        <v>0</v>
      </c>
      <c r="FD228" s="1" t="s">
        <v>0</v>
      </c>
      <c r="FE228" s="1" t="s">
        <v>0</v>
      </c>
      <c r="FF228" s="1" t="s">
        <v>0</v>
      </c>
      <c r="FG228" s="1" t="s">
        <v>0</v>
      </c>
      <c r="FH228" s="1" t="s">
        <v>0</v>
      </c>
      <c r="FI228" s="1" t="s">
        <v>0</v>
      </c>
      <c r="FJ228" s="1" t="s">
        <v>0</v>
      </c>
      <c r="FK228" s="1" t="s">
        <v>0</v>
      </c>
      <c r="FL228" s="1" t="s">
        <v>0</v>
      </c>
      <c r="FM228" s="1" t="s">
        <v>0</v>
      </c>
      <c r="FN228" s="1">
        <v>35505.073762838801</v>
      </c>
      <c r="FO228" s="1" t="s">
        <v>0</v>
      </c>
      <c r="FP228" s="1" t="s">
        <v>0</v>
      </c>
      <c r="FQ228" s="1" t="s">
        <v>0</v>
      </c>
      <c r="FR228" s="1" t="s">
        <v>0</v>
      </c>
      <c r="FS228" s="1" t="s">
        <v>0</v>
      </c>
      <c r="FT228" s="1" t="s">
        <v>0</v>
      </c>
      <c r="FU228" s="1" t="s">
        <v>0</v>
      </c>
      <c r="FV228" s="1" t="s">
        <v>0</v>
      </c>
      <c r="FW228" s="1" t="s">
        <v>0</v>
      </c>
      <c r="FX228" s="1" t="s">
        <v>0</v>
      </c>
      <c r="FY228" s="1" t="s">
        <v>0</v>
      </c>
      <c r="FZ228" s="1" t="s">
        <v>0</v>
      </c>
      <c r="GA228" s="1" t="s">
        <v>0</v>
      </c>
      <c r="GB228" s="1" t="s">
        <v>0</v>
      </c>
      <c r="GC228" s="1" t="s">
        <v>0</v>
      </c>
      <c r="GD228" s="1" t="s">
        <v>0</v>
      </c>
      <c r="GE228" s="1" t="s">
        <v>0</v>
      </c>
      <c r="GF228" s="1" t="s">
        <v>0</v>
      </c>
      <c r="GG228" s="1" t="s">
        <v>0</v>
      </c>
      <c r="GH228" s="1" t="s">
        <v>0</v>
      </c>
      <c r="GI228" s="1" t="s">
        <v>0</v>
      </c>
      <c r="GJ228" s="1" t="s">
        <v>0</v>
      </c>
      <c r="GK228" s="1" t="s">
        <v>0</v>
      </c>
      <c r="GL228" s="1" t="s">
        <v>0</v>
      </c>
      <c r="GM228" s="1" t="s">
        <v>0</v>
      </c>
      <c r="GN228" s="1" t="s">
        <v>0</v>
      </c>
      <c r="GO228" s="1" t="s">
        <v>0</v>
      </c>
      <c r="GP228" s="1" t="s">
        <v>0</v>
      </c>
      <c r="GQ228" s="1" t="s">
        <v>0</v>
      </c>
      <c r="GR228" s="1" t="s">
        <v>0</v>
      </c>
      <c r="GS228" s="1" t="s">
        <v>0</v>
      </c>
      <c r="GT228" s="1" t="s">
        <v>0</v>
      </c>
      <c r="GU228" s="1" t="s">
        <v>0</v>
      </c>
      <c r="GV228" s="1" t="s">
        <v>0</v>
      </c>
      <c r="GW228" s="1" t="s">
        <v>0</v>
      </c>
      <c r="GX228" s="1" t="s">
        <v>0</v>
      </c>
      <c r="GY228" s="1" t="s">
        <v>0</v>
      </c>
      <c r="GZ228" s="1" t="s">
        <v>0</v>
      </c>
      <c r="HA228" s="1" t="s">
        <v>0</v>
      </c>
      <c r="HB228" s="1" t="s">
        <v>0</v>
      </c>
      <c r="HC228" s="1" t="s">
        <v>0</v>
      </c>
      <c r="HD228" s="1" t="s">
        <v>0</v>
      </c>
      <c r="HE228" s="1" t="s">
        <v>0</v>
      </c>
      <c r="HF228" s="1" t="s">
        <v>0</v>
      </c>
      <c r="HG228" s="1" t="s">
        <v>0</v>
      </c>
      <c r="HH228" s="1" t="s">
        <v>0</v>
      </c>
      <c r="HI228" s="1" t="s">
        <v>0</v>
      </c>
      <c r="HJ228" s="1" t="s">
        <v>0</v>
      </c>
      <c r="HK228" s="1" t="s">
        <v>0</v>
      </c>
      <c r="HL228" s="1" t="s">
        <v>0</v>
      </c>
      <c r="HM228" s="1" t="s">
        <v>0</v>
      </c>
      <c r="HN228" s="1" t="s">
        <v>0</v>
      </c>
      <c r="HO228" s="1" t="s">
        <v>0</v>
      </c>
      <c r="HP228" s="1" t="s">
        <v>0</v>
      </c>
      <c r="HQ228" s="1" t="s">
        <v>0</v>
      </c>
      <c r="HR228" s="1" t="s">
        <v>0</v>
      </c>
      <c r="HS228" s="1" t="s">
        <v>0</v>
      </c>
      <c r="HT228" s="1" t="s">
        <v>0</v>
      </c>
      <c r="HU228" s="1" t="s">
        <v>0</v>
      </c>
      <c r="HV228" s="1" t="s">
        <v>0</v>
      </c>
      <c r="HW228" s="1" t="s">
        <v>0</v>
      </c>
      <c r="HX228" s="1" t="s">
        <v>0</v>
      </c>
      <c r="HY228" s="1" t="s">
        <v>0</v>
      </c>
      <c r="HZ228" s="1" t="s">
        <v>0</v>
      </c>
      <c r="IA228" s="1" t="s">
        <v>0</v>
      </c>
      <c r="IB228" s="1" t="s">
        <v>0</v>
      </c>
      <c r="IC228" s="1" t="s">
        <v>0</v>
      </c>
      <c r="ID228" s="1" t="s">
        <v>0</v>
      </c>
      <c r="IE228" s="1" t="s">
        <v>0</v>
      </c>
      <c r="IF228" s="1" t="s">
        <v>0</v>
      </c>
      <c r="IG228" s="1" t="s">
        <v>0</v>
      </c>
      <c r="IH228" s="1" t="s">
        <v>0</v>
      </c>
      <c r="II228" s="1" t="s">
        <v>0</v>
      </c>
    </row>
    <row r="229" spans="1:243" x14ac:dyDescent="0.25">
      <c r="A229" s="1" t="s">
        <v>1863</v>
      </c>
      <c r="B229" s="4" t="s">
        <v>1017</v>
      </c>
      <c r="C229" s="4" t="s">
        <v>1018</v>
      </c>
      <c r="D229" s="1">
        <v>151550.202885734</v>
      </c>
      <c r="E229" s="1">
        <v>241742.67984731399</v>
      </c>
      <c r="F229" s="1">
        <v>197174.347055208</v>
      </c>
      <c r="G229" s="1">
        <v>91613.337219936395</v>
      </c>
      <c r="H229" s="1">
        <v>250846.66105952501</v>
      </c>
      <c r="I229" s="1">
        <v>114957.302028823</v>
      </c>
      <c r="J229" s="1">
        <v>181411.802716726</v>
      </c>
      <c r="K229" s="1">
        <v>157061.85487229101</v>
      </c>
      <c r="L229" s="1">
        <v>120887.272024932</v>
      </c>
      <c r="M229" s="1">
        <v>203319.11156088501</v>
      </c>
      <c r="N229" s="1">
        <v>168749.051098108</v>
      </c>
      <c r="O229" s="1">
        <v>108664.851126229</v>
      </c>
      <c r="P229" s="1">
        <v>168083.369628135</v>
      </c>
      <c r="Q229" s="1">
        <v>297216.88008940202</v>
      </c>
      <c r="R229" s="1">
        <v>244599.997440568</v>
      </c>
      <c r="S229" s="1">
        <v>106277.95573200101</v>
      </c>
      <c r="T229" s="1">
        <v>126010.668837502</v>
      </c>
      <c r="U229" s="1">
        <v>181859.53421180201</v>
      </c>
      <c r="V229" s="1">
        <v>195888.53637246601</v>
      </c>
      <c r="W229" s="1">
        <v>93034.184408148998</v>
      </c>
      <c r="X229" s="1">
        <v>141113.42579336301</v>
      </c>
      <c r="Y229" s="1">
        <v>118496.457776289</v>
      </c>
      <c r="Z229" s="1">
        <v>81110.370528221494</v>
      </c>
      <c r="AA229" s="1">
        <v>385240.267198371</v>
      </c>
      <c r="AB229" s="1">
        <v>185790.068934585</v>
      </c>
      <c r="AC229" s="1">
        <v>101085.183311942</v>
      </c>
      <c r="AD229" s="1">
        <v>61220.303825199298</v>
      </c>
      <c r="AE229" s="1">
        <v>152982.42291798801</v>
      </c>
      <c r="AF229" s="1">
        <v>203641.50686124299</v>
      </c>
      <c r="AG229" s="1">
        <v>154096.53837043801</v>
      </c>
      <c r="AH229" s="1">
        <v>217141.32208288601</v>
      </c>
      <c r="AI229" s="1">
        <v>214016.00549634601</v>
      </c>
      <c r="AJ229" s="1">
        <v>82909.278107928301</v>
      </c>
      <c r="AK229" s="1">
        <v>113877.811032122</v>
      </c>
      <c r="AL229" s="1">
        <v>189182.48653605999</v>
      </c>
      <c r="AM229" s="1">
        <v>184533.776136876</v>
      </c>
      <c r="AN229" s="1">
        <v>278877.231379217</v>
      </c>
      <c r="AO229" s="1">
        <v>230165.82620892799</v>
      </c>
      <c r="AP229" s="1">
        <v>153164.78298016099</v>
      </c>
      <c r="AQ229" s="1">
        <v>162813.80093262999</v>
      </c>
      <c r="AR229" s="1">
        <v>141152.697072043</v>
      </c>
      <c r="AS229" s="1">
        <v>172662.15384006</v>
      </c>
      <c r="AT229" s="1">
        <v>384798.226353126</v>
      </c>
      <c r="AU229" s="1">
        <v>279323.97184673703</v>
      </c>
      <c r="AV229" s="1">
        <v>89252.707891846905</v>
      </c>
      <c r="AW229" s="1">
        <v>180382.83738422001</v>
      </c>
      <c r="AX229" s="1">
        <v>295716.92385001999</v>
      </c>
      <c r="AY229" s="1">
        <v>235410.7236802</v>
      </c>
      <c r="AZ229" s="1">
        <v>176336.845003111</v>
      </c>
      <c r="BA229" s="1">
        <v>160977.951686607</v>
      </c>
      <c r="BB229" s="1">
        <v>69473.168964442506</v>
      </c>
      <c r="BC229" s="1">
        <v>252559.049103153</v>
      </c>
      <c r="BD229" s="1">
        <v>345551.56488317001</v>
      </c>
      <c r="BE229" s="1">
        <v>141632.097179623</v>
      </c>
      <c r="BF229" s="1">
        <v>162591.59733802199</v>
      </c>
      <c r="BG229" s="1">
        <v>128084.621761658</v>
      </c>
      <c r="BH229" s="1">
        <v>126887.8899623</v>
      </c>
      <c r="BI229" s="1">
        <v>232586.59588059201</v>
      </c>
      <c r="BJ229" s="1">
        <v>160560.15609129099</v>
      </c>
      <c r="BK229" s="1">
        <v>89500.380219792103</v>
      </c>
      <c r="BL229" s="1">
        <v>94296.8959690989</v>
      </c>
      <c r="BM229" s="1">
        <v>173668.414149577</v>
      </c>
      <c r="BN229" s="1">
        <v>131317.713522501</v>
      </c>
      <c r="BO229" s="1">
        <v>116618.14321449</v>
      </c>
      <c r="BP229" s="1">
        <v>132758.34246871099</v>
      </c>
      <c r="BQ229" s="1">
        <v>147474.13361880701</v>
      </c>
      <c r="BR229" s="1">
        <v>110422.85255496</v>
      </c>
      <c r="BS229" s="1">
        <v>96069.028561460698</v>
      </c>
      <c r="BT229" s="1">
        <v>424809.00382018503</v>
      </c>
      <c r="BU229" s="1">
        <v>202713.083441678</v>
      </c>
      <c r="BV229" s="1">
        <v>122509.889719919</v>
      </c>
      <c r="BW229" s="1">
        <v>212443.51412979001</v>
      </c>
      <c r="BX229" s="1">
        <v>234456.68167565399</v>
      </c>
      <c r="BY229" s="1">
        <v>143053.09850874901</v>
      </c>
      <c r="BZ229" s="1">
        <v>98146.113240729203</v>
      </c>
      <c r="CA229" s="1">
        <v>168200.24618248001</v>
      </c>
      <c r="CB229" s="1">
        <v>108691.59809732701</v>
      </c>
      <c r="CC229" s="1">
        <v>177649.23361497899</v>
      </c>
      <c r="CD229" s="1">
        <v>88919.022098752699</v>
      </c>
      <c r="CE229" s="1">
        <v>173385.23195990801</v>
      </c>
      <c r="CF229" s="1">
        <v>115173.854806908</v>
      </c>
      <c r="CG229" s="1">
        <v>306169.27179728402</v>
      </c>
      <c r="CH229" s="1">
        <v>244754.158875244</v>
      </c>
      <c r="CI229" s="1">
        <v>393658.09998730599</v>
      </c>
      <c r="CJ229" s="1">
        <v>109521.02625614</v>
      </c>
      <c r="CK229" s="1">
        <v>254869.23148956001</v>
      </c>
      <c r="CL229" s="1">
        <v>154703.07607754599</v>
      </c>
      <c r="CM229" s="1">
        <v>146477.60828499001</v>
      </c>
      <c r="CN229" s="1">
        <v>174299.16107027201</v>
      </c>
      <c r="CO229" s="1">
        <v>190462.919616673</v>
      </c>
      <c r="CP229" s="1">
        <v>141119.38619761801</v>
      </c>
      <c r="CQ229" s="1">
        <v>353435.529955632</v>
      </c>
      <c r="CR229" s="1">
        <v>185896.64508733401</v>
      </c>
      <c r="CS229" s="1">
        <v>284854.748696164</v>
      </c>
      <c r="CT229" s="1">
        <v>75133.695278037005</v>
      </c>
      <c r="CU229" s="1">
        <v>91950.698917932707</v>
      </c>
      <c r="CV229" s="1">
        <v>131068.535329912</v>
      </c>
      <c r="CW229" s="1">
        <v>635662.29109638196</v>
      </c>
      <c r="CX229" s="1">
        <v>320518.96865650098</v>
      </c>
      <c r="CY229" s="1">
        <v>141632.31904121401</v>
      </c>
      <c r="CZ229" s="1">
        <v>95675.625812242099</v>
      </c>
      <c r="DA229" s="1">
        <v>122696.349654315</v>
      </c>
      <c r="DB229" s="1">
        <v>124117.596038815</v>
      </c>
      <c r="DC229" s="1">
        <v>171284.310600542</v>
      </c>
      <c r="DD229" s="1">
        <v>148337.969633114</v>
      </c>
      <c r="DE229" s="1">
        <v>145997.74710576699</v>
      </c>
      <c r="DF229" s="1">
        <v>118258.153512551</v>
      </c>
      <c r="DG229" s="1">
        <v>88481.984544632796</v>
      </c>
      <c r="DH229" s="1">
        <v>172426.104622702</v>
      </c>
      <c r="DI229" s="1">
        <v>132335.28718340801</v>
      </c>
      <c r="DJ229" s="1">
        <v>140425.65254238699</v>
      </c>
      <c r="DK229" s="1">
        <v>167677.88054953501</v>
      </c>
      <c r="DL229" s="1">
        <v>108120.270998227</v>
      </c>
      <c r="DM229" s="1">
        <v>111101.56799472999</v>
      </c>
      <c r="DN229" s="1">
        <v>196236.64178945799</v>
      </c>
      <c r="DO229" s="1">
        <v>248248.72555715701</v>
      </c>
      <c r="DP229" s="1">
        <v>80214.715913725595</v>
      </c>
      <c r="DQ229" s="1">
        <v>112763.00773207701</v>
      </c>
      <c r="DR229" s="1">
        <v>90479.897490833901</v>
      </c>
      <c r="DS229" s="1">
        <v>399451.99799879099</v>
      </c>
      <c r="DT229" s="1">
        <v>105727.828675189</v>
      </c>
      <c r="DU229" s="1">
        <v>142312.83804797899</v>
      </c>
      <c r="DV229" s="1">
        <v>283382.57044569502</v>
      </c>
      <c r="DW229" s="1">
        <v>260966.394965677</v>
      </c>
      <c r="DX229" s="1">
        <v>226751.660820747</v>
      </c>
      <c r="DY229" s="1">
        <v>88836.092142936104</v>
      </c>
      <c r="DZ229" s="1">
        <v>155222.41157974</v>
      </c>
      <c r="EA229" s="1">
        <v>76948.030863118896</v>
      </c>
      <c r="EB229" s="1">
        <v>98217.6314783735</v>
      </c>
      <c r="EC229" s="1">
        <v>121802.655534745</v>
      </c>
      <c r="ED229" s="1">
        <v>145589.055236065</v>
      </c>
      <c r="EE229" s="1">
        <v>145586.83279025301</v>
      </c>
      <c r="EF229" s="1">
        <v>189826.364327029</v>
      </c>
      <c r="EG229" s="1">
        <v>143572.97937871399</v>
      </c>
      <c r="EH229" s="1">
        <v>208277.17561780399</v>
      </c>
      <c r="EI229" s="1">
        <v>212883.53504431501</v>
      </c>
      <c r="EJ229" s="1">
        <v>88223.946929531696</v>
      </c>
      <c r="EK229" s="1">
        <v>165443.35762614699</v>
      </c>
      <c r="EL229" s="1">
        <v>146183.620078323</v>
      </c>
      <c r="EM229" s="1">
        <v>100999.11728811001</v>
      </c>
      <c r="EN229" s="1">
        <v>114015.613603048</v>
      </c>
      <c r="EO229" s="1">
        <v>73123.090823844701</v>
      </c>
      <c r="EP229" s="1">
        <v>462354.26984995801</v>
      </c>
      <c r="EQ229" s="1">
        <v>157459.42028205399</v>
      </c>
      <c r="ER229" s="1">
        <v>159198.26648018599</v>
      </c>
      <c r="ES229" s="1">
        <v>56424.556787334797</v>
      </c>
      <c r="ET229" s="1">
        <v>152700.13308384799</v>
      </c>
      <c r="EU229" s="1">
        <v>189537.10497887901</v>
      </c>
      <c r="EV229" s="1">
        <v>160940.853450197</v>
      </c>
      <c r="EW229" s="1">
        <v>142086.62132936201</v>
      </c>
      <c r="EX229" s="1">
        <v>194283.83598348699</v>
      </c>
      <c r="EY229" s="1">
        <v>264898.96480111399</v>
      </c>
      <c r="EZ229" s="1">
        <v>377319.43863119202</v>
      </c>
      <c r="FA229" s="1">
        <v>103053.456543487</v>
      </c>
      <c r="FB229" s="1">
        <v>288483.73607846501</v>
      </c>
      <c r="FC229" s="1">
        <v>127932.85120869501</v>
      </c>
      <c r="FD229" s="1">
        <v>247840.260352871</v>
      </c>
      <c r="FE229" s="1">
        <v>180147.32513038901</v>
      </c>
      <c r="FF229" s="1">
        <v>146545.97305161701</v>
      </c>
      <c r="FG229" s="1">
        <v>86533.253339094401</v>
      </c>
      <c r="FH229" s="1">
        <v>126855.671159242</v>
      </c>
      <c r="FI229" s="1">
        <v>196248.45934345099</v>
      </c>
      <c r="FJ229" s="1">
        <v>363720.91432833101</v>
      </c>
      <c r="FK229" s="1">
        <v>191021.84399902201</v>
      </c>
      <c r="FL229" s="1">
        <v>111460.07673793699</v>
      </c>
      <c r="FM229" s="1">
        <v>182996.624695515</v>
      </c>
      <c r="FN229" s="1">
        <v>438705.15289968101</v>
      </c>
      <c r="FO229" s="1">
        <v>125586.13794299601</v>
      </c>
      <c r="FP229" s="1">
        <v>179588.172841728</v>
      </c>
      <c r="FQ229" s="1">
        <v>405922.96566714603</v>
      </c>
      <c r="FR229" s="1">
        <v>495588.18911375402</v>
      </c>
      <c r="FS229" s="1">
        <v>167356.67708531299</v>
      </c>
      <c r="FT229" s="1">
        <v>131291.61654041</v>
      </c>
      <c r="FU229" s="1">
        <v>99381.766406386902</v>
      </c>
      <c r="FV229" s="1">
        <v>342018.56846996601</v>
      </c>
      <c r="FW229" s="1">
        <v>139613.832344264</v>
      </c>
      <c r="FX229" s="1">
        <v>83580.054860414093</v>
      </c>
      <c r="FY229" s="1">
        <v>171526.14958622999</v>
      </c>
      <c r="FZ229" s="1">
        <v>142375.504259268</v>
      </c>
      <c r="GA229" s="1">
        <v>171584.06967867201</v>
      </c>
      <c r="GB229" s="1">
        <v>164046.07482934601</v>
      </c>
      <c r="GC229" s="1">
        <v>121409.53724444901</v>
      </c>
      <c r="GD229" s="1">
        <v>316981.879481096</v>
      </c>
      <c r="GE229" s="1">
        <v>83505.226978086794</v>
      </c>
      <c r="GF229" s="1">
        <v>83851.228074154904</v>
      </c>
      <c r="GG229" s="1">
        <v>255903.35942950399</v>
      </c>
      <c r="GH229" s="1">
        <v>93880.844332987705</v>
      </c>
      <c r="GI229" s="1">
        <v>70088.957706429006</v>
      </c>
      <c r="GJ229" s="1">
        <v>218127.21942840001</v>
      </c>
      <c r="GK229" s="1">
        <v>200657.30411579699</v>
      </c>
      <c r="GL229" s="1">
        <v>162541.91263766799</v>
      </c>
      <c r="GM229" s="1">
        <v>78946.315980686893</v>
      </c>
      <c r="GN229" s="1">
        <v>161995.53885421201</v>
      </c>
      <c r="GO229" s="1">
        <v>182870.98703822499</v>
      </c>
      <c r="GP229" s="1">
        <v>141999.62871873699</v>
      </c>
      <c r="GQ229" s="1">
        <v>262597.91456735198</v>
      </c>
      <c r="GR229" s="1">
        <v>326608.96816800901</v>
      </c>
      <c r="GS229" s="1">
        <v>254869.55298381101</v>
      </c>
      <c r="GT229" s="1">
        <v>103630.870724825</v>
      </c>
      <c r="GU229" s="1">
        <v>218891.80310612899</v>
      </c>
      <c r="GV229" s="1">
        <v>153830.323919035</v>
      </c>
      <c r="GW229" s="1">
        <v>138087.80743621601</v>
      </c>
      <c r="GX229" s="1">
        <v>110309.502971116</v>
      </c>
      <c r="GY229" s="1">
        <v>357654.500690897</v>
      </c>
      <c r="GZ229" s="1">
        <v>131980.18281879101</v>
      </c>
      <c r="HA229" s="1">
        <v>59720.213024326498</v>
      </c>
      <c r="HB229" s="1">
        <v>142340.075411019</v>
      </c>
      <c r="HC229" s="1">
        <v>134203.19486734699</v>
      </c>
      <c r="HD229" s="1">
        <v>97484.450415820596</v>
      </c>
      <c r="HE229" s="1">
        <v>89664.938646614799</v>
      </c>
      <c r="HF229" s="1">
        <v>126163.377879669</v>
      </c>
      <c r="HG229" s="1">
        <v>70053.368200417302</v>
      </c>
      <c r="HH229" s="1">
        <v>308956.109038494</v>
      </c>
      <c r="HI229" s="1">
        <v>170513.19046709401</v>
      </c>
      <c r="HJ229" s="1">
        <v>89565.821807583794</v>
      </c>
      <c r="HK229" s="1">
        <v>138646.25846397399</v>
      </c>
      <c r="HL229" s="1">
        <v>181234.59186582101</v>
      </c>
      <c r="HM229" s="1">
        <v>119079.24206968</v>
      </c>
      <c r="HN229" s="1">
        <v>284283.17539186002</v>
      </c>
      <c r="HO229" s="1">
        <v>106707.753492741</v>
      </c>
      <c r="HP229" s="1">
        <v>211503.33037891399</v>
      </c>
      <c r="HQ229" s="1">
        <v>190560.21707351299</v>
      </c>
      <c r="HR229" s="1">
        <v>139622.29840676399</v>
      </c>
      <c r="HS229" s="1">
        <v>105163.31903328</v>
      </c>
      <c r="HT229" s="1">
        <v>89216.216489836501</v>
      </c>
      <c r="HU229" s="1">
        <v>117582.185915653</v>
      </c>
      <c r="HV229" s="1">
        <v>74057.7797560935</v>
      </c>
      <c r="HW229" s="1">
        <v>164771.57938645899</v>
      </c>
      <c r="HX229" s="1">
        <v>151331.20292419899</v>
      </c>
      <c r="HY229" s="1">
        <v>477457.21101741702</v>
      </c>
      <c r="HZ229" s="1">
        <v>113276.316781216</v>
      </c>
      <c r="IA229" s="1">
        <v>144108.68792020599</v>
      </c>
      <c r="IB229" s="1">
        <v>141682.53823569301</v>
      </c>
      <c r="IC229" s="1">
        <v>67179.414315925096</v>
      </c>
      <c r="ID229" s="1">
        <v>88491.366175099203</v>
      </c>
      <c r="IE229" s="1">
        <v>109825.88563244</v>
      </c>
      <c r="IF229" s="1">
        <v>169462.040447187</v>
      </c>
      <c r="IG229" s="1">
        <v>323425.62723003997</v>
      </c>
      <c r="IH229" s="1">
        <v>172622.74860081699</v>
      </c>
      <c r="II229" s="1">
        <v>119814.331640752</v>
      </c>
    </row>
    <row r="230" spans="1:243" x14ac:dyDescent="0.25">
      <c r="A230" s="1" t="s">
        <v>1864</v>
      </c>
      <c r="B230" s="4" t="s">
        <v>1021</v>
      </c>
      <c r="C230" s="4" t="s">
        <v>1022</v>
      </c>
      <c r="D230" s="1" t="s">
        <v>0</v>
      </c>
      <c r="E230" s="1" t="s">
        <v>0</v>
      </c>
      <c r="F230" s="1" t="s">
        <v>0</v>
      </c>
      <c r="G230" s="1" t="s">
        <v>0</v>
      </c>
      <c r="H230" s="1" t="s">
        <v>0</v>
      </c>
      <c r="I230" s="1" t="s">
        <v>0</v>
      </c>
      <c r="J230" s="1" t="s">
        <v>0</v>
      </c>
      <c r="K230" s="1" t="s">
        <v>0</v>
      </c>
      <c r="L230" s="1" t="s">
        <v>0</v>
      </c>
      <c r="M230" s="1" t="s">
        <v>0</v>
      </c>
      <c r="N230" s="1" t="s">
        <v>0</v>
      </c>
      <c r="O230" s="1" t="s">
        <v>0</v>
      </c>
      <c r="P230" s="1" t="s">
        <v>0</v>
      </c>
      <c r="Q230" s="1" t="s">
        <v>0</v>
      </c>
      <c r="R230" s="1" t="s">
        <v>0</v>
      </c>
      <c r="S230" s="1" t="s">
        <v>0</v>
      </c>
      <c r="T230" s="1" t="s">
        <v>0</v>
      </c>
      <c r="U230" s="1" t="s">
        <v>0</v>
      </c>
      <c r="V230" s="1" t="s">
        <v>0</v>
      </c>
      <c r="W230" s="1" t="s">
        <v>0</v>
      </c>
      <c r="X230" s="1" t="s">
        <v>0</v>
      </c>
      <c r="Y230" s="1" t="s">
        <v>0</v>
      </c>
      <c r="Z230" s="1" t="s">
        <v>0</v>
      </c>
      <c r="AA230" s="1" t="s">
        <v>0</v>
      </c>
      <c r="AB230" s="1" t="s">
        <v>0</v>
      </c>
      <c r="AC230" s="1" t="s">
        <v>0</v>
      </c>
      <c r="AD230" s="1" t="s">
        <v>0</v>
      </c>
      <c r="AE230" s="1" t="s">
        <v>0</v>
      </c>
      <c r="AF230" s="1" t="s">
        <v>0</v>
      </c>
      <c r="AG230" s="1" t="s">
        <v>0</v>
      </c>
      <c r="AH230" s="1" t="s">
        <v>0</v>
      </c>
      <c r="AI230" s="1" t="s">
        <v>0</v>
      </c>
      <c r="AJ230" s="1" t="s">
        <v>0</v>
      </c>
      <c r="AK230" s="1" t="s">
        <v>0</v>
      </c>
      <c r="AL230" s="1" t="s">
        <v>0</v>
      </c>
      <c r="AM230" s="1" t="s">
        <v>0</v>
      </c>
      <c r="AN230" s="1" t="s">
        <v>0</v>
      </c>
      <c r="AO230" s="1" t="s">
        <v>0</v>
      </c>
      <c r="AP230" s="1" t="s">
        <v>0</v>
      </c>
      <c r="AQ230" s="1" t="s">
        <v>0</v>
      </c>
      <c r="AR230" s="1" t="s">
        <v>0</v>
      </c>
      <c r="AS230" s="1" t="s">
        <v>0</v>
      </c>
      <c r="AT230" s="1" t="s">
        <v>0</v>
      </c>
      <c r="AU230" s="1" t="s">
        <v>0</v>
      </c>
      <c r="AV230" s="1" t="s">
        <v>0</v>
      </c>
      <c r="AW230" s="1" t="s">
        <v>0</v>
      </c>
      <c r="AX230" s="1" t="s">
        <v>0</v>
      </c>
      <c r="AY230" s="1" t="s">
        <v>0</v>
      </c>
      <c r="AZ230" s="1" t="s">
        <v>0</v>
      </c>
      <c r="BA230" s="1" t="s">
        <v>0</v>
      </c>
      <c r="BB230" s="1" t="s">
        <v>0</v>
      </c>
      <c r="BC230" s="1" t="s">
        <v>0</v>
      </c>
      <c r="BD230" s="1" t="s">
        <v>0</v>
      </c>
      <c r="BE230" s="1" t="s">
        <v>0</v>
      </c>
      <c r="BF230" s="1" t="s">
        <v>0</v>
      </c>
      <c r="BG230" s="1" t="s">
        <v>0</v>
      </c>
      <c r="BH230" s="1" t="s">
        <v>0</v>
      </c>
      <c r="BI230" s="1" t="s">
        <v>0</v>
      </c>
      <c r="BJ230" s="1" t="s">
        <v>0</v>
      </c>
      <c r="BK230" s="1" t="s">
        <v>0</v>
      </c>
      <c r="BL230" s="1" t="s">
        <v>0</v>
      </c>
      <c r="BM230" s="1" t="s">
        <v>0</v>
      </c>
      <c r="BN230" s="1" t="s">
        <v>0</v>
      </c>
      <c r="BO230" s="1" t="s">
        <v>0</v>
      </c>
      <c r="BP230" s="1" t="s">
        <v>0</v>
      </c>
      <c r="BQ230" s="1" t="s">
        <v>0</v>
      </c>
      <c r="BR230" s="1" t="s">
        <v>0</v>
      </c>
      <c r="BS230" s="1" t="s">
        <v>0</v>
      </c>
      <c r="BT230" s="1" t="s">
        <v>0</v>
      </c>
      <c r="BU230" s="1" t="s">
        <v>0</v>
      </c>
      <c r="BV230" s="1" t="s">
        <v>0</v>
      </c>
      <c r="BW230" s="1" t="s">
        <v>0</v>
      </c>
      <c r="BX230" s="1" t="s">
        <v>0</v>
      </c>
      <c r="BY230" s="1" t="s">
        <v>0</v>
      </c>
      <c r="BZ230" s="1" t="s">
        <v>0</v>
      </c>
      <c r="CA230" s="1" t="s">
        <v>0</v>
      </c>
      <c r="CB230" s="1" t="s">
        <v>0</v>
      </c>
      <c r="CC230" s="1" t="s">
        <v>0</v>
      </c>
      <c r="CD230" s="1" t="s">
        <v>0</v>
      </c>
      <c r="CE230" s="1" t="s">
        <v>0</v>
      </c>
      <c r="CF230" s="1" t="s">
        <v>0</v>
      </c>
      <c r="CG230" s="1" t="s">
        <v>0</v>
      </c>
      <c r="CH230" s="1" t="s">
        <v>0</v>
      </c>
      <c r="CI230" s="1" t="s">
        <v>0</v>
      </c>
      <c r="CJ230" s="1" t="s">
        <v>0</v>
      </c>
      <c r="CK230" s="1" t="s">
        <v>0</v>
      </c>
      <c r="CL230" s="1" t="s">
        <v>0</v>
      </c>
      <c r="CM230" s="1" t="s">
        <v>0</v>
      </c>
      <c r="CN230" s="1" t="s">
        <v>0</v>
      </c>
      <c r="CO230" s="1" t="s">
        <v>0</v>
      </c>
      <c r="CP230" s="1" t="s">
        <v>0</v>
      </c>
      <c r="CQ230" s="1" t="s">
        <v>0</v>
      </c>
      <c r="CR230" s="1" t="s">
        <v>0</v>
      </c>
      <c r="CS230" s="1" t="s">
        <v>0</v>
      </c>
      <c r="CT230" s="1" t="s">
        <v>0</v>
      </c>
      <c r="CU230" s="1" t="s">
        <v>0</v>
      </c>
      <c r="CV230" s="1" t="s">
        <v>0</v>
      </c>
      <c r="CW230" s="1" t="s">
        <v>0</v>
      </c>
      <c r="CX230" s="1" t="s">
        <v>0</v>
      </c>
      <c r="CY230" s="1" t="s">
        <v>0</v>
      </c>
      <c r="CZ230" s="1" t="s">
        <v>0</v>
      </c>
      <c r="DA230" s="1" t="s">
        <v>0</v>
      </c>
      <c r="DB230" s="1" t="s">
        <v>0</v>
      </c>
      <c r="DC230" s="1" t="s">
        <v>0</v>
      </c>
      <c r="DD230" s="1" t="s">
        <v>0</v>
      </c>
      <c r="DE230" s="1" t="s">
        <v>0</v>
      </c>
      <c r="DF230" s="1" t="s">
        <v>0</v>
      </c>
      <c r="DG230" s="1" t="s">
        <v>0</v>
      </c>
      <c r="DH230" s="1" t="s">
        <v>0</v>
      </c>
      <c r="DI230" s="1" t="s">
        <v>0</v>
      </c>
      <c r="DJ230" s="1" t="s">
        <v>0</v>
      </c>
      <c r="DK230" s="1" t="s">
        <v>0</v>
      </c>
      <c r="DL230" s="1" t="s">
        <v>0</v>
      </c>
      <c r="DM230" s="1" t="s">
        <v>0</v>
      </c>
      <c r="DN230" s="1" t="s">
        <v>0</v>
      </c>
      <c r="DO230" s="1" t="s">
        <v>0</v>
      </c>
      <c r="DP230" s="1" t="s">
        <v>0</v>
      </c>
      <c r="DQ230" s="1" t="s">
        <v>0</v>
      </c>
      <c r="DR230" s="1" t="s">
        <v>0</v>
      </c>
      <c r="DS230" s="1" t="s">
        <v>0</v>
      </c>
      <c r="DT230" s="1" t="s">
        <v>0</v>
      </c>
      <c r="DU230" s="1" t="s">
        <v>0</v>
      </c>
      <c r="DV230" s="1" t="s">
        <v>0</v>
      </c>
      <c r="DW230" s="1" t="s">
        <v>0</v>
      </c>
      <c r="DX230" s="1" t="s">
        <v>0</v>
      </c>
      <c r="DY230" s="1" t="s">
        <v>0</v>
      </c>
      <c r="DZ230" s="1" t="s">
        <v>0</v>
      </c>
      <c r="EA230" s="1" t="s">
        <v>0</v>
      </c>
      <c r="EB230" s="1" t="s">
        <v>0</v>
      </c>
      <c r="EC230" s="1" t="s">
        <v>0</v>
      </c>
      <c r="ED230" s="1" t="s">
        <v>0</v>
      </c>
      <c r="EE230" s="1" t="s">
        <v>0</v>
      </c>
      <c r="EF230" s="1" t="s">
        <v>0</v>
      </c>
      <c r="EG230" s="1" t="s">
        <v>0</v>
      </c>
      <c r="EH230" s="1" t="s">
        <v>0</v>
      </c>
      <c r="EI230" s="1" t="s">
        <v>0</v>
      </c>
      <c r="EJ230" s="1" t="s">
        <v>0</v>
      </c>
      <c r="EK230" s="1" t="s">
        <v>0</v>
      </c>
      <c r="EL230" s="1" t="s">
        <v>0</v>
      </c>
      <c r="EM230" s="1" t="s">
        <v>0</v>
      </c>
      <c r="EN230" s="1" t="s">
        <v>0</v>
      </c>
      <c r="EO230" s="1" t="s">
        <v>0</v>
      </c>
      <c r="EP230" s="1" t="s">
        <v>0</v>
      </c>
      <c r="EQ230" s="1" t="s">
        <v>0</v>
      </c>
      <c r="ER230" s="1" t="s">
        <v>0</v>
      </c>
      <c r="ES230" s="1" t="s">
        <v>0</v>
      </c>
      <c r="ET230" s="1" t="s">
        <v>0</v>
      </c>
      <c r="EU230" s="1" t="s">
        <v>0</v>
      </c>
      <c r="EV230" s="1" t="s">
        <v>0</v>
      </c>
      <c r="EW230" s="1" t="s">
        <v>0</v>
      </c>
      <c r="EX230" s="1" t="s">
        <v>0</v>
      </c>
      <c r="EY230" s="1" t="s">
        <v>0</v>
      </c>
      <c r="EZ230" s="1" t="s">
        <v>0</v>
      </c>
      <c r="FA230" s="1" t="s">
        <v>0</v>
      </c>
      <c r="FB230" s="1" t="s">
        <v>0</v>
      </c>
      <c r="FC230" s="1" t="s">
        <v>0</v>
      </c>
      <c r="FD230" s="1" t="s">
        <v>0</v>
      </c>
      <c r="FE230" s="1" t="s">
        <v>0</v>
      </c>
      <c r="FF230" s="1" t="s">
        <v>0</v>
      </c>
      <c r="FG230" s="1" t="s">
        <v>0</v>
      </c>
      <c r="FH230" s="1" t="s">
        <v>0</v>
      </c>
      <c r="FI230" s="1" t="s">
        <v>0</v>
      </c>
      <c r="FJ230" s="1" t="s">
        <v>0</v>
      </c>
      <c r="FK230" s="1" t="s">
        <v>0</v>
      </c>
      <c r="FL230" s="1" t="s">
        <v>0</v>
      </c>
      <c r="FM230" s="1" t="s">
        <v>0</v>
      </c>
      <c r="FN230" s="1" t="s">
        <v>0</v>
      </c>
      <c r="FO230" s="1" t="s">
        <v>0</v>
      </c>
      <c r="FP230" s="1" t="s">
        <v>0</v>
      </c>
      <c r="FQ230" s="1" t="s">
        <v>0</v>
      </c>
      <c r="FR230" s="1" t="s">
        <v>0</v>
      </c>
      <c r="FS230" s="1" t="s">
        <v>0</v>
      </c>
      <c r="FT230" s="1" t="s">
        <v>0</v>
      </c>
      <c r="FU230" s="1" t="s">
        <v>0</v>
      </c>
      <c r="FV230" s="1" t="s">
        <v>0</v>
      </c>
      <c r="FW230" s="1" t="s">
        <v>0</v>
      </c>
      <c r="FX230" s="1" t="s">
        <v>0</v>
      </c>
      <c r="FY230" s="1" t="s">
        <v>0</v>
      </c>
      <c r="FZ230" s="1" t="s">
        <v>0</v>
      </c>
      <c r="GA230" s="1" t="s">
        <v>0</v>
      </c>
      <c r="GB230" s="1" t="s">
        <v>0</v>
      </c>
      <c r="GC230" s="1" t="s">
        <v>0</v>
      </c>
      <c r="GD230" s="1" t="s">
        <v>0</v>
      </c>
      <c r="GE230" s="1" t="s">
        <v>0</v>
      </c>
      <c r="GF230" s="1" t="s">
        <v>0</v>
      </c>
      <c r="GG230" s="1" t="s">
        <v>0</v>
      </c>
      <c r="GH230" s="1" t="s">
        <v>0</v>
      </c>
      <c r="GI230" s="1" t="s">
        <v>0</v>
      </c>
      <c r="GJ230" s="1" t="s">
        <v>0</v>
      </c>
      <c r="GK230" s="1" t="s">
        <v>0</v>
      </c>
      <c r="GL230" s="1" t="s">
        <v>0</v>
      </c>
      <c r="GM230" s="1" t="s">
        <v>0</v>
      </c>
      <c r="GN230" s="1" t="s">
        <v>0</v>
      </c>
      <c r="GO230" s="1" t="s">
        <v>0</v>
      </c>
      <c r="GP230" s="1" t="s">
        <v>0</v>
      </c>
      <c r="GQ230" s="1" t="s">
        <v>0</v>
      </c>
      <c r="GR230" s="1" t="s">
        <v>0</v>
      </c>
      <c r="GS230" s="1" t="s">
        <v>0</v>
      </c>
      <c r="GT230" s="1" t="s">
        <v>0</v>
      </c>
      <c r="GU230" s="1" t="s">
        <v>0</v>
      </c>
      <c r="GV230" s="1" t="s">
        <v>0</v>
      </c>
      <c r="GW230" s="1" t="s">
        <v>0</v>
      </c>
      <c r="GX230" s="1" t="s">
        <v>0</v>
      </c>
      <c r="GY230" s="1" t="s">
        <v>0</v>
      </c>
      <c r="GZ230" s="1" t="s">
        <v>0</v>
      </c>
      <c r="HA230" s="1" t="s">
        <v>0</v>
      </c>
      <c r="HB230" s="1" t="s">
        <v>0</v>
      </c>
      <c r="HC230" s="1" t="s">
        <v>0</v>
      </c>
      <c r="HD230" s="1" t="s">
        <v>0</v>
      </c>
      <c r="HE230" s="1" t="s">
        <v>0</v>
      </c>
      <c r="HF230" s="1" t="s">
        <v>0</v>
      </c>
      <c r="HG230" s="1" t="s">
        <v>0</v>
      </c>
      <c r="HH230" s="1" t="s">
        <v>0</v>
      </c>
      <c r="HI230" s="1" t="s">
        <v>0</v>
      </c>
      <c r="HJ230" s="1" t="s">
        <v>0</v>
      </c>
      <c r="HK230" s="1" t="s">
        <v>0</v>
      </c>
      <c r="HL230" s="1" t="s">
        <v>0</v>
      </c>
      <c r="HM230" s="1" t="s">
        <v>0</v>
      </c>
      <c r="HN230" s="1" t="s">
        <v>0</v>
      </c>
      <c r="HO230" s="1" t="s">
        <v>0</v>
      </c>
      <c r="HP230" s="1" t="s">
        <v>0</v>
      </c>
      <c r="HQ230" s="1" t="s">
        <v>0</v>
      </c>
      <c r="HR230" s="1" t="s">
        <v>0</v>
      </c>
      <c r="HS230" s="1" t="s">
        <v>0</v>
      </c>
      <c r="HT230" s="1" t="s">
        <v>0</v>
      </c>
      <c r="HU230" s="1" t="s">
        <v>0</v>
      </c>
      <c r="HV230" s="1" t="s">
        <v>0</v>
      </c>
      <c r="HW230" s="1" t="s">
        <v>0</v>
      </c>
      <c r="HX230" s="1" t="s">
        <v>0</v>
      </c>
      <c r="HY230" s="1" t="s">
        <v>0</v>
      </c>
      <c r="HZ230" s="1" t="s">
        <v>0</v>
      </c>
      <c r="IA230" s="1" t="s">
        <v>0</v>
      </c>
      <c r="IB230" s="1" t="s">
        <v>0</v>
      </c>
      <c r="IC230" s="1" t="s">
        <v>0</v>
      </c>
      <c r="ID230" s="1" t="s">
        <v>0</v>
      </c>
      <c r="IE230" s="1" t="s">
        <v>0</v>
      </c>
      <c r="IF230" s="1" t="s">
        <v>0</v>
      </c>
      <c r="IG230" s="1" t="s">
        <v>0</v>
      </c>
      <c r="IH230" s="1" t="s">
        <v>0</v>
      </c>
      <c r="II230" s="1" t="s">
        <v>0</v>
      </c>
    </row>
    <row r="231" spans="1:243" x14ac:dyDescent="0.25">
      <c r="A231" s="1" t="s">
        <v>1865</v>
      </c>
      <c r="B231" s="4" t="s">
        <v>1025</v>
      </c>
      <c r="C231" s="4" t="s">
        <v>0</v>
      </c>
      <c r="D231" s="1" t="s">
        <v>0</v>
      </c>
      <c r="E231" s="1" t="s">
        <v>0</v>
      </c>
      <c r="F231" s="1" t="s">
        <v>0</v>
      </c>
      <c r="G231" s="1" t="s">
        <v>0</v>
      </c>
      <c r="H231" s="1" t="s">
        <v>0</v>
      </c>
      <c r="I231" s="1" t="s">
        <v>0</v>
      </c>
      <c r="J231" s="1" t="s">
        <v>0</v>
      </c>
      <c r="K231" s="1" t="s">
        <v>0</v>
      </c>
      <c r="L231" s="1" t="s">
        <v>0</v>
      </c>
      <c r="M231" s="1" t="s">
        <v>0</v>
      </c>
      <c r="N231" s="1" t="s">
        <v>0</v>
      </c>
      <c r="O231" s="1" t="s">
        <v>0</v>
      </c>
      <c r="P231" s="1" t="s">
        <v>0</v>
      </c>
      <c r="Q231" s="1" t="s">
        <v>0</v>
      </c>
      <c r="R231" s="1" t="s">
        <v>0</v>
      </c>
      <c r="S231" s="1" t="s">
        <v>0</v>
      </c>
      <c r="T231" s="1" t="s">
        <v>0</v>
      </c>
      <c r="U231" s="1" t="s">
        <v>0</v>
      </c>
      <c r="V231" s="1" t="s">
        <v>0</v>
      </c>
      <c r="W231" s="1" t="s">
        <v>0</v>
      </c>
      <c r="X231" s="1" t="s">
        <v>0</v>
      </c>
      <c r="Y231" s="1" t="s">
        <v>0</v>
      </c>
      <c r="Z231" s="1" t="s">
        <v>0</v>
      </c>
      <c r="AA231" s="1" t="s">
        <v>0</v>
      </c>
      <c r="AB231" s="1" t="s">
        <v>0</v>
      </c>
      <c r="AC231" s="1" t="s">
        <v>0</v>
      </c>
      <c r="AD231" s="1" t="s">
        <v>0</v>
      </c>
      <c r="AE231" s="1" t="s">
        <v>0</v>
      </c>
      <c r="AF231" s="1" t="s">
        <v>0</v>
      </c>
      <c r="AG231" s="1" t="s">
        <v>0</v>
      </c>
      <c r="AH231" s="1" t="s">
        <v>0</v>
      </c>
      <c r="AI231" s="1" t="s">
        <v>0</v>
      </c>
      <c r="AJ231" s="1" t="s">
        <v>0</v>
      </c>
      <c r="AK231" s="1" t="s">
        <v>0</v>
      </c>
      <c r="AL231" s="1" t="s">
        <v>0</v>
      </c>
      <c r="AM231" s="1" t="s">
        <v>0</v>
      </c>
      <c r="AN231" s="1" t="s">
        <v>0</v>
      </c>
      <c r="AO231" s="1" t="s">
        <v>0</v>
      </c>
      <c r="AP231" s="1" t="s">
        <v>0</v>
      </c>
      <c r="AQ231" s="1" t="s">
        <v>0</v>
      </c>
      <c r="AR231" s="1" t="s">
        <v>0</v>
      </c>
      <c r="AS231" s="1" t="s">
        <v>0</v>
      </c>
      <c r="AT231" s="1" t="s">
        <v>0</v>
      </c>
      <c r="AU231" s="1" t="s">
        <v>0</v>
      </c>
      <c r="AV231" s="1" t="s">
        <v>0</v>
      </c>
      <c r="AW231" s="1" t="s">
        <v>0</v>
      </c>
      <c r="AX231" s="1" t="s">
        <v>0</v>
      </c>
      <c r="AY231" s="1" t="s">
        <v>0</v>
      </c>
      <c r="AZ231" s="1" t="s">
        <v>0</v>
      </c>
      <c r="BA231" s="1" t="s">
        <v>0</v>
      </c>
      <c r="BB231" s="1" t="s">
        <v>0</v>
      </c>
      <c r="BC231" s="1" t="s">
        <v>0</v>
      </c>
      <c r="BD231" s="1" t="s">
        <v>0</v>
      </c>
      <c r="BE231" s="1" t="s">
        <v>0</v>
      </c>
      <c r="BF231" s="1" t="s">
        <v>0</v>
      </c>
      <c r="BG231" s="1" t="s">
        <v>0</v>
      </c>
      <c r="BH231" s="1" t="s">
        <v>0</v>
      </c>
      <c r="BI231" s="1" t="s">
        <v>0</v>
      </c>
      <c r="BJ231" s="1" t="s">
        <v>0</v>
      </c>
      <c r="BK231" s="1" t="s">
        <v>0</v>
      </c>
      <c r="BL231" s="1" t="s">
        <v>0</v>
      </c>
      <c r="BM231" s="1" t="s">
        <v>0</v>
      </c>
      <c r="BN231" s="1" t="s">
        <v>0</v>
      </c>
      <c r="BO231" s="1" t="s">
        <v>0</v>
      </c>
      <c r="BP231" s="1" t="s">
        <v>0</v>
      </c>
      <c r="BQ231" s="1" t="s">
        <v>0</v>
      </c>
      <c r="BR231" s="1" t="s">
        <v>0</v>
      </c>
      <c r="BS231" s="1" t="s">
        <v>0</v>
      </c>
      <c r="BT231" s="1" t="s">
        <v>0</v>
      </c>
      <c r="BU231" s="1" t="s">
        <v>0</v>
      </c>
      <c r="BV231" s="1" t="s">
        <v>0</v>
      </c>
      <c r="BW231" s="1" t="s">
        <v>0</v>
      </c>
      <c r="BX231" s="1" t="s">
        <v>0</v>
      </c>
      <c r="BY231" s="1" t="s">
        <v>0</v>
      </c>
      <c r="BZ231" s="1" t="s">
        <v>0</v>
      </c>
      <c r="CA231" s="1" t="s">
        <v>0</v>
      </c>
      <c r="CB231" s="1" t="s">
        <v>0</v>
      </c>
      <c r="CC231" s="1" t="s">
        <v>0</v>
      </c>
      <c r="CD231" s="1" t="s">
        <v>0</v>
      </c>
      <c r="CE231" s="1" t="s">
        <v>0</v>
      </c>
      <c r="CF231" s="1" t="s">
        <v>0</v>
      </c>
      <c r="CG231" s="1" t="s">
        <v>0</v>
      </c>
      <c r="CH231" s="1" t="s">
        <v>0</v>
      </c>
      <c r="CI231" s="1" t="s">
        <v>0</v>
      </c>
      <c r="CJ231" s="1" t="s">
        <v>0</v>
      </c>
      <c r="CK231" s="1" t="s">
        <v>0</v>
      </c>
      <c r="CL231" s="1" t="s">
        <v>0</v>
      </c>
      <c r="CM231" s="1" t="s">
        <v>0</v>
      </c>
      <c r="CN231" s="1" t="s">
        <v>0</v>
      </c>
      <c r="CO231" s="1" t="s">
        <v>0</v>
      </c>
      <c r="CP231" s="1" t="s">
        <v>0</v>
      </c>
      <c r="CQ231" s="1" t="s">
        <v>0</v>
      </c>
      <c r="CR231" s="1" t="s">
        <v>0</v>
      </c>
      <c r="CS231" s="1" t="s">
        <v>0</v>
      </c>
      <c r="CT231" s="1" t="s">
        <v>0</v>
      </c>
      <c r="CU231" s="1" t="s">
        <v>0</v>
      </c>
      <c r="CV231" s="1" t="s">
        <v>0</v>
      </c>
      <c r="CW231" s="1" t="s">
        <v>0</v>
      </c>
      <c r="CX231" s="1" t="s">
        <v>0</v>
      </c>
      <c r="CY231" s="1" t="s">
        <v>0</v>
      </c>
      <c r="CZ231" s="1" t="s">
        <v>0</v>
      </c>
      <c r="DA231" s="1" t="s">
        <v>0</v>
      </c>
      <c r="DB231" s="1" t="s">
        <v>0</v>
      </c>
      <c r="DC231" s="1" t="s">
        <v>0</v>
      </c>
      <c r="DD231" s="1" t="s">
        <v>0</v>
      </c>
      <c r="DE231" s="1" t="s">
        <v>0</v>
      </c>
      <c r="DF231" s="1" t="s">
        <v>0</v>
      </c>
      <c r="DG231" s="1" t="s">
        <v>0</v>
      </c>
      <c r="DH231" s="1" t="s">
        <v>0</v>
      </c>
      <c r="DI231" s="1" t="s">
        <v>0</v>
      </c>
      <c r="DJ231" s="1" t="s">
        <v>0</v>
      </c>
      <c r="DK231" s="1" t="s">
        <v>0</v>
      </c>
      <c r="DL231" s="1" t="s">
        <v>0</v>
      </c>
      <c r="DM231" s="1" t="s">
        <v>0</v>
      </c>
      <c r="DN231" s="1" t="s">
        <v>0</v>
      </c>
      <c r="DO231" s="1" t="s">
        <v>0</v>
      </c>
      <c r="DP231" s="1" t="s">
        <v>0</v>
      </c>
      <c r="DQ231" s="1" t="s">
        <v>0</v>
      </c>
      <c r="DR231" s="1" t="s">
        <v>0</v>
      </c>
      <c r="DS231" s="1" t="s">
        <v>0</v>
      </c>
      <c r="DT231" s="1" t="s">
        <v>0</v>
      </c>
      <c r="DU231" s="1" t="s">
        <v>0</v>
      </c>
      <c r="DV231" s="1" t="s">
        <v>0</v>
      </c>
      <c r="DW231" s="1" t="s">
        <v>0</v>
      </c>
      <c r="DX231" s="1" t="s">
        <v>0</v>
      </c>
      <c r="DY231" s="1" t="s">
        <v>0</v>
      </c>
      <c r="DZ231" s="1" t="s">
        <v>0</v>
      </c>
      <c r="EA231" s="1" t="s">
        <v>0</v>
      </c>
      <c r="EB231" s="1" t="s">
        <v>0</v>
      </c>
      <c r="EC231" s="1" t="s">
        <v>0</v>
      </c>
      <c r="ED231" s="1" t="s">
        <v>0</v>
      </c>
      <c r="EE231" s="1" t="s">
        <v>0</v>
      </c>
      <c r="EF231" s="1" t="s">
        <v>0</v>
      </c>
      <c r="EG231" s="1" t="s">
        <v>0</v>
      </c>
      <c r="EH231" s="1" t="s">
        <v>0</v>
      </c>
      <c r="EI231" s="1" t="s">
        <v>0</v>
      </c>
      <c r="EJ231" s="1" t="s">
        <v>0</v>
      </c>
      <c r="EK231" s="1" t="s">
        <v>0</v>
      </c>
      <c r="EL231" s="1" t="s">
        <v>0</v>
      </c>
      <c r="EM231" s="1" t="s">
        <v>0</v>
      </c>
      <c r="EN231" s="1" t="s">
        <v>0</v>
      </c>
      <c r="EO231" s="1" t="s">
        <v>0</v>
      </c>
      <c r="EP231" s="1" t="s">
        <v>0</v>
      </c>
      <c r="EQ231" s="1" t="s">
        <v>0</v>
      </c>
      <c r="ER231" s="1" t="s">
        <v>0</v>
      </c>
      <c r="ES231" s="1" t="s">
        <v>0</v>
      </c>
      <c r="ET231" s="1" t="s">
        <v>0</v>
      </c>
      <c r="EU231" s="1" t="s">
        <v>0</v>
      </c>
      <c r="EV231" s="1" t="s">
        <v>0</v>
      </c>
      <c r="EW231" s="1" t="s">
        <v>0</v>
      </c>
      <c r="EX231" s="1" t="s">
        <v>0</v>
      </c>
      <c r="EY231" s="1" t="s">
        <v>0</v>
      </c>
      <c r="EZ231" s="1" t="s">
        <v>0</v>
      </c>
      <c r="FA231" s="1" t="s">
        <v>0</v>
      </c>
      <c r="FB231" s="1" t="s">
        <v>0</v>
      </c>
      <c r="FC231" s="1" t="s">
        <v>0</v>
      </c>
      <c r="FD231" s="1" t="s">
        <v>0</v>
      </c>
      <c r="FE231" s="1" t="s">
        <v>0</v>
      </c>
      <c r="FF231" s="1" t="s">
        <v>0</v>
      </c>
      <c r="FG231" s="1" t="s">
        <v>0</v>
      </c>
      <c r="FH231" s="1" t="s">
        <v>0</v>
      </c>
      <c r="FI231" s="1" t="s">
        <v>0</v>
      </c>
      <c r="FJ231" s="1" t="s">
        <v>0</v>
      </c>
      <c r="FK231" s="1" t="s">
        <v>0</v>
      </c>
      <c r="FL231" s="1" t="s">
        <v>0</v>
      </c>
      <c r="FM231" s="1" t="s">
        <v>0</v>
      </c>
      <c r="FN231" s="1" t="s">
        <v>0</v>
      </c>
      <c r="FO231" s="1" t="s">
        <v>0</v>
      </c>
      <c r="FP231" s="1" t="s">
        <v>0</v>
      </c>
      <c r="FQ231" s="1" t="s">
        <v>0</v>
      </c>
      <c r="FR231" s="1" t="s">
        <v>0</v>
      </c>
      <c r="FS231" s="1" t="s">
        <v>0</v>
      </c>
      <c r="FT231" s="1" t="s">
        <v>0</v>
      </c>
      <c r="FU231" s="1" t="s">
        <v>0</v>
      </c>
      <c r="FV231" s="1" t="s">
        <v>0</v>
      </c>
      <c r="FW231" s="1" t="s">
        <v>0</v>
      </c>
      <c r="FX231" s="1" t="s">
        <v>0</v>
      </c>
      <c r="FY231" s="1" t="s">
        <v>0</v>
      </c>
      <c r="FZ231" s="1" t="s">
        <v>0</v>
      </c>
      <c r="GA231" s="1" t="s">
        <v>0</v>
      </c>
      <c r="GB231" s="1" t="s">
        <v>0</v>
      </c>
      <c r="GC231" s="1" t="s">
        <v>0</v>
      </c>
      <c r="GD231" s="1" t="s">
        <v>0</v>
      </c>
      <c r="GE231" s="1" t="s">
        <v>0</v>
      </c>
      <c r="GF231" s="1" t="s">
        <v>0</v>
      </c>
      <c r="GG231" s="1" t="s">
        <v>0</v>
      </c>
      <c r="GH231" s="1" t="s">
        <v>0</v>
      </c>
      <c r="GI231" s="1" t="s">
        <v>0</v>
      </c>
      <c r="GJ231" s="1" t="s">
        <v>0</v>
      </c>
      <c r="GK231" s="1" t="s">
        <v>0</v>
      </c>
      <c r="GL231" s="1" t="s">
        <v>0</v>
      </c>
      <c r="GM231" s="1" t="s">
        <v>0</v>
      </c>
      <c r="GN231" s="1" t="s">
        <v>0</v>
      </c>
      <c r="GO231" s="1" t="s">
        <v>0</v>
      </c>
      <c r="GP231" s="1" t="s">
        <v>0</v>
      </c>
      <c r="GQ231" s="1" t="s">
        <v>0</v>
      </c>
      <c r="GR231" s="1" t="s">
        <v>0</v>
      </c>
      <c r="GS231" s="1" t="s">
        <v>0</v>
      </c>
      <c r="GT231" s="1" t="s">
        <v>0</v>
      </c>
      <c r="GU231" s="1" t="s">
        <v>0</v>
      </c>
      <c r="GV231" s="1" t="s">
        <v>0</v>
      </c>
      <c r="GW231" s="1" t="s">
        <v>0</v>
      </c>
      <c r="GX231" s="1" t="s">
        <v>0</v>
      </c>
      <c r="GY231" s="1" t="s">
        <v>0</v>
      </c>
      <c r="GZ231" s="1" t="s">
        <v>0</v>
      </c>
      <c r="HA231" s="1" t="s">
        <v>0</v>
      </c>
      <c r="HB231" s="1" t="s">
        <v>0</v>
      </c>
      <c r="HC231" s="1" t="s">
        <v>0</v>
      </c>
      <c r="HD231" s="1" t="s">
        <v>0</v>
      </c>
      <c r="HE231" s="1" t="s">
        <v>0</v>
      </c>
      <c r="HF231" s="1" t="s">
        <v>0</v>
      </c>
      <c r="HG231" s="1" t="s">
        <v>0</v>
      </c>
      <c r="HH231" s="1" t="s">
        <v>0</v>
      </c>
      <c r="HI231" s="1" t="s">
        <v>0</v>
      </c>
      <c r="HJ231" s="1" t="s">
        <v>0</v>
      </c>
      <c r="HK231" s="1" t="s">
        <v>0</v>
      </c>
      <c r="HL231" s="1" t="s">
        <v>0</v>
      </c>
      <c r="HM231" s="1" t="s">
        <v>0</v>
      </c>
      <c r="HN231" s="1" t="s">
        <v>0</v>
      </c>
      <c r="HO231" s="1" t="s">
        <v>0</v>
      </c>
      <c r="HP231" s="1" t="s">
        <v>0</v>
      </c>
      <c r="HQ231" s="1" t="s">
        <v>0</v>
      </c>
      <c r="HR231" s="1" t="s">
        <v>0</v>
      </c>
      <c r="HS231" s="1" t="s">
        <v>0</v>
      </c>
      <c r="HT231" s="1" t="s">
        <v>0</v>
      </c>
      <c r="HU231" s="1" t="s">
        <v>0</v>
      </c>
      <c r="HV231" s="1" t="s">
        <v>0</v>
      </c>
      <c r="HW231" s="1" t="s">
        <v>0</v>
      </c>
      <c r="HX231" s="1" t="s">
        <v>0</v>
      </c>
      <c r="HY231" s="1" t="s">
        <v>0</v>
      </c>
      <c r="HZ231" s="1" t="s">
        <v>0</v>
      </c>
      <c r="IA231" s="1" t="s">
        <v>0</v>
      </c>
      <c r="IB231" s="1" t="s">
        <v>0</v>
      </c>
      <c r="IC231" s="1" t="s">
        <v>0</v>
      </c>
      <c r="ID231" s="1" t="s">
        <v>0</v>
      </c>
      <c r="IE231" s="1" t="s">
        <v>0</v>
      </c>
      <c r="IF231" s="1" t="s">
        <v>0</v>
      </c>
      <c r="IG231" s="1" t="s">
        <v>0</v>
      </c>
      <c r="IH231" s="1" t="s">
        <v>0</v>
      </c>
      <c r="II231" s="1" t="s">
        <v>0</v>
      </c>
    </row>
    <row r="232" spans="1:243" x14ac:dyDescent="0.25">
      <c r="A232" s="1" t="s">
        <v>1866</v>
      </c>
      <c r="B232" s="4" t="s">
        <v>1027</v>
      </c>
      <c r="C232" s="4" t="s">
        <v>1028</v>
      </c>
      <c r="D232" s="1">
        <v>58511.177798429802</v>
      </c>
      <c r="E232" s="1">
        <v>63947.986759438601</v>
      </c>
      <c r="F232" s="1">
        <v>50873.789129029297</v>
      </c>
      <c r="G232" s="1">
        <v>38203.8453350251</v>
      </c>
      <c r="H232" s="1">
        <v>47908.5096061984</v>
      </c>
      <c r="I232" s="1">
        <v>42831.914874952701</v>
      </c>
      <c r="J232" s="1">
        <v>40964.6786507457</v>
      </c>
      <c r="K232" s="1">
        <v>50835.923523877202</v>
      </c>
      <c r="L232" s="1">
        <v>35978.760869918799</v>
      </c>
      <c r="M232" s="1">
        <v>55990.855449994102</v>
      </c>
      <c r="N232" s="1">
        <v>35767.351394304402</v>
      </c>
      <c r="O232" s="1">
        <v>45025.382929538297</v>
      </c>
      <c r="P232" s="1">
        <v>48553.867401351003</v>
      </c>
      <c r="Q232" s="1">
        <v>65192.329966921003</v>
      </c>
      <c r="R232" s="1">
        <v>107604.231323596</v>
      </c>
      <c r="S232" s="1">
        <v>39885.0452258023</v>
      </c>
      <c r="T232" s="1">
        <v>55137.671046259296</v>
      </c>
      <c r="U232" s="1">
        <v>70150.126930985396</v>
      </c>
      <c r="V232" s="1">
        <v>49054.747104251903</v>
      </c>
      <c r="W232" s="1">
        <v>45366.410969333301</v>
      </c>
      <c r="X232" s="1">
        <v>67156.473025970496</v>
      </c>
      <c r="Y232" s="1">
        <v>69503.295408519902</v>
      </c>
      <c r="Z232" s="1">
        <v>74046.037859818302</v>
      </c>
      <c r="AA232" s="1">
        <v>75029.200597860501</v>
      </c>
      <c r="AB232" s="1">
        <v>61583.112036223902</v>
      </c>
      <c r="AC232" s="1">
        <v>45720.025559594098</v>
      </c>
      <c r="AD232" s="1">
        <v>51385.327558939498</v>
      </c>
      <c r="AE232" s="1">
        <v>68222.5523303847</v>
      </c>
      <c r="AF232" s="1">
        <v>45745.926096603798</v>
      </c>
      <c r="AG232" s="1">
        <v>90192.749806008898</v>
      </c>
      <c r="AH232" s="1">
        <v>71986.904954078302</v>
      </c>
      <c r="AI232" s="1">
        <v>64203.650211023603</v>
      </c>
      <c r="AJ232" s="1">
        <v>77075.928605535897</v>
      </c>
      <c r="AK232" s="1">
        <v>99868.349255192807</v>
      </c>
      <c r="AL232" s="1">
        <v>65798.174793014594</v>
      </c>
      <c r="AM232" s="1">
        <v>48333.637883871903</v>
      </c>
      <c r="AN232" s="1">
        <v>67263.426662674407</v>
      </c>
      <c r="AO232" s="1">
        <v>96478.945743613804</v>
      </c>
      <c r="AP232" s="1">
        <v>83161.004951101495</v>
      </c>
      <c r="AQ232" s="1">
        <v>92354.442239873097</v>
      </c>
      <c r="AR232" s="1">
        <v>75912.866967947397</v>
      </c>
      <c r="AS232" s="1">
        <v>229654.936094456</v>
      </c>
      <c r="AT232" s="1">
        <v>82534.048346776399</v>
      </c>
      <c r="AU232" s="1">
        <v>243249.236278795</v>
      </c>
      <c r="AV232" s="1">
        <v>83856.536858447507</v>
      </c>
      <c r="AW232" s="1">
        <v>65861.223104074597</v>
      </c>
      <c r="AX232" s="1">
        <v>84263.069895170207</v>
      </c>
      <c r="AY232" s="1">
        <v>68578.710550459102</v>
      </c>
      <c r="AZ232" s="1">
        <v>112430.17723053999</v>
      </c>
      <c r="BA232" s="1">
        <v>105654.180025587</v>
      </c>
      <c r="BB232" s="1">
        <v>59549.707714086297</v>
      </c>
      <c r="BC232" s="1">
        <v>85325.359886921695</v>
      </c>
      <c r="BD232" s="1">
        <v>77606.152129387003</v>
      </c>
      <c r="BE232" s="1">
        <v>63070.278603856299</v>
      </c>
      <c r="BF232" s="1">
        <v>116147.61330990899</v>
      </c>
      <c r="BG232" s="1">
        <v>61965.983361755098</v>
      </c>
      <c r="BH232" s="1">
        <v>80732.093896984094</v>
      </c>
      <c r="BI232" s="1">
        <v>97237.589747930702</v>
      </c>
      <c r="BJ232" s="1">
        <v>85882.468160278004</v>
      </c>
      <c r="BK232" s="1">
        <v>73261.694007786398</v>
      </c>
      <c r="BL232" s="1">
        <v>86668.265978887895</v>
      </c>
      <c r="BM232" s="1">
        <v>67711.804423499503</v>
      </c>
      <c r="BN232" s="1">
        <v>103713.22265568</v>
      </c>
      <c r="BO232" s="1">
        <v>67203.198702610302</v>
      </c>
      <c r="BP232" s="1">
        <v>78855.368171808703</v>
      </c>
      <c r="BQ232" s="1">
        <v>85199.209430059505</v>
      </c>
      <c r="BR232" s="1">
        <v>88404.344087482197</v>
      </c>
      <c r="BS232" s="1">
        <v>61638.8025727446</v>
      </c>
      <c r="BT232" s="1">
        <v>78026.606945808497</v>
      </c>
      <c r="BU232" s="1">
        <v>43111.714976711301</v>
      </c>
      <c r="BV232" s="1">
        <v>69054.849214197398</v>
      </c>
      <c r="BW232" s="1">
        <v>71929.530508451906</v>
      </c>
      <c r="BX232" s="1">
        <v>68783.504168083993</v>
      </c>
      <c r="BY232" s="1">
        <v>69070.9451650712</v>
      </c>
      <c r="BZ232" s="1">
        <v>62426.3200969307</v>
      </c>
      <c r="CA232" s="1">
        <v>86364.2290168584</v>
      </c>
      <c r="CB232" s="1">
        <v>96697.030062762497</v>
      </c>
      <c r="CC232" s="1">
        <v>69325.676421374199</v>
      </c>
      <c r="CD232" s="1">
        <v>88142.016713371704</v>
      </c>
      <c r="CE232" s="1">
        <v>68863.806731803299</v>
      </c>
      <c r="CF232" s="1">
        <v>113114.33035216</v>
      </c>
      <c r="CG232" s="1">
        <v>58616.543332629299</v>
      </c>
      <c r="CH232" s="1">
        <v>106136.2493757</v>
      </c>
      <c r="CI232" s="1">
        <v>56818.625588278097</v>
      </c>
      <c r="CJ232" s="1">
        <v>65013.433515834004</v>
      </c>
      <c r="CK232" s="1">
        <v>79397.912166767303</v>
      </c>
      <c r="CL232" s="1">
        <v>94351.512766391897</v>
      </c>
      <c r="CM232" s="1">
        <v>129209.28936803401</v>
      </c>
      <c r="CN232" s="1">
        <v>55747.694402920999</v>
      </c>
      <c r="CO232" s="1">
        <v>77245.176943925995</v>
      </c>
      <c r="CP232" s="1">
        <v>63390.624119383203</v>
      </c>
      <c r="CQ232" s="1">
        <v>61079.200252092</v>
      </c>
      <c r="CR232" s="1">
        <v>75012.091055608995</v>
      </c>
      <c r="CS232" s="1">
        <v>96293.504875668295</v>
      </c>
      <c r="CT232" s="1">
        <v>51917.9611184854</v>
      </c>
      <c r="CU232" s="1">
        <v>58149.112495589703</v>
      </c>
      <c r="CV232" s="1">
        <v>68587.272300068798</v>
      </c>
      <c r="CW232" s="1">
        <v>86149.475050395995</v>
      </c>
      <c r="CX232" s="1">
        <v>99321.666626823004</v>
      </c>
      <c r="CY232" s="1">
        <v>78983.980225926905</v>
      </c>
      <c r="CZ232" s="1">
        <v>56478.281293686799</v>
      </c>
      <c r="DA232" s="1">
        <v>60945.3988004899</v>
      </c>
      <c r="DB232" s="1">
        <v>107087.845490461</v>
      </c>
      <c r="DC232" s="1">
        <v>70739.093104694301</v>
      </c>
      <c r="DD232" s="1">
        <v>80446.575853977498</v>
      </c>
      <c r="DE232" s="1">
        <v>87826.060528349306</v>
      </c>
      <c r="DF232" s="1">
        <v>92731.8924850638</v>
      </c>
      <c r="DG232" s="1">
        <v>106118.784466463</v>
      </c>
      <c r="DH232" s="1">
        <v>90144.118914819803</v>
      </c>
      <c r="DI232" s="1">
        <v>76891.959018699607</v>
      </c>
      <c r="DJ232" s="1">
        <v>101687.894266773</v>
      </c>
      <c r="DK232" s="1">
        <v>83669.032885631896</v>
      </c>
      <c r="DL232" s="1">
        <v>78822.656325494594</v>
      </c>
      <c r="DM232" s="1">
        <v>89192.263465993397</v>
      </c>
      <c r="DN232" s="1">
        <v>88211.875080302096</v>
      </c>
      <c r="DO232" s="1">
        <v>101660.183657286</v>
      </c>
      <c r="DP232" s="1">
        <v>59761.865744373899</v>
      </c>
      <c r="DQ232" s="1">
        <v>68108.081350459397</v>
      </c>
      <c r="DR232" s="1">
        <v>105497.153527484</v>
      </c>
      <c r="DS232" s="1">
        <v>92482.901985535806</v>
      </c>
      <c r="DT232" s="1">
        <v>58380.159444044002</v>
      </c>
      <c r="DU232" s="1">
        <v>53020.735009844902</v>
      </c>
      <c r="DV232" s="1">
        <v>100845.892321163</v>
      </c>
      <c r="DW232" s="1">
        <v>88398.533075586107</v>
      </c>
      <c r="DX232" s="1">
        <v>74974.459789043103</v>
      </c>
      <c r="DY232" s="1">
        <v>112110.41863110301</v>
      </c>
      <c r="DZ232" s="1">
        <v>97715.492206600597</v>
      </c>
      <c r="EA232" s="1">
        <v>59337.038841866502</v>
      </c>
      <c r="EB232" s="1">
        <v>52498.237922988003</v>
      </c>
      <c r="EC232" s="1">
        <v>93171.967475756202</v>
      </c>
      <c r="ED232" s="1">
        <v>174861.81262428299</v>
      </c>
      <c r="EE232" s="1">
        <v>87739.786684532606</v>
      </c>
      <c r="EF232" s="1">
        <v>63032.564435087697</v>
      </c>
      <c r="EG232" s="1">
        <v>85920.686304093397</v>
      </c>
      <c r="EH232" s="1">
        <v>88344.030067758402</v>
      </c>
      <c r="EI232" s="1">
        <v>92326.956401542397</v>
      </c>
      <c r="EJ232" s="1">
        <v>65756.3734426929</v>
      </c>
      <c r="EK232" s="1">
        <v>80130.840688945798</v>
      </c>
      <c r="EL232" s="1">
        <v>63958.782999892697</v>
      </c>
      <c r="EM232" s="1">
        <v>68836.785859341995</v>
      </c>
      <c r="EN232" s="1">
        <v>73843.734782112093</v>
      </c>
      <c r="EO232" s="1">
        <v>59973.183670259597</v>
      </c>
      <c r="EP232" s="1">
        <v>117246.196573359</v>
      </c>
      <c r="EQ232" s="1">
        <v>82452.816206826901</v>
      </c>
      <c r="ER232" s="1">
        <v>64714.137773452399</v>
      </c>
      <c r="ES232" s="1">
        <v>91019.947877383602</v>
      </c>
      <c r="ET232" s="1">
        <v>87288.284002992397</v>
      </c>
      <c r="EU232" s="1">
        <v>72651.825563998398</v>
      </c>
      <c r="EV232" s="1">
        <v>67281.015234275401</v>
      </c>
      <c r="EW232" s="1">
        <v>92615.169906937794</v>
      </c>
      <c r="EX232" s="1">
        <v>91919.756727771601</v>
      </c>
      <c r="EY232" s="1">
        <v>88694.738874487302</v>
      </c>
      <c r="EZ232" s="1">
        <v>83607.883600069195</v>
      </c>
      <c r="FA232" s="1">
        <v>88269.942844118297</v>
      </c>
      <c r="FB232" s="1">
        <v>172632.950149899</v>
      </c>
      <c r="FC232" s="1">
        <v>91090.13229455</v>
      </c>
      <c r="FD232" s="1">
        <v>93625.414249103793</v>
      </c>
      <c r="FE232" s="1">
        <v>69574.863096785397</v>
      </c>
      <c r="FF232" s="1">
        <v>83035.241732187598</v>
      </c>
      <c r="FG232" s="1">
        <v>78213.750881679502</v>
      </c>
      <c r="FH232" s="1">
        <v>72876.587595801699</v>
      </c>
      <c r="FI232" s="1">
        <v>125488.96908551099</v>
      </c>
      <c r="FJ232" s="1">
        <v>107333.93763235099</v>
      </c>
      <c r="FK232" s="1">
        <v>106884.20939596101</v>
      </c>
      <c r="FL232" s="1">
        <v>263033.10532701702</v>
      </c>
      <c r="FM232" s="1">
        <v>111544.349427193</v>
      </c>
      <c r="FN232" s="1">
        <v>91666.771871872901</v>
      </c>
      <c r="FO232" s="1">
        <v>72196.7650454666</v>
      </c>
      <c r="FP232" s="1">
        <v>117887.13207044599</v>
      </c>
      <c r="FQ232" s="1">
        <v>95459.222419164493</v>
      </c>
      <c r="FR232" s="1">
        <v>82921.592220738006</v>
      </c>
      <c r="FS232" s="1">
        <v>103946.87745899</v>
      </c>
      <c r="FT232" s="1">
        <v>71562.532361293503</v>
      </c>
      <c r="FU232" s="1">
        <v>103187.002343851</v>
      </c>
      <c r="FV232" s="1">
        <v>128441.214201971</v>
      </c>
      <c r="FW232" s="1">
        <v>59526.721507393202</v>
      </c>
      <c r="FX232" s="1">
        <v>56511.367105782097</v>
      </c>
      <c r="FY232" s="1">
        <v>137977.829959269</v>
      </c>
      <c r="FZ232" s="1">
        <v>60644.325615579</v>
      </c>
      <c r="GA232" s="1">
        <v>94007.396005918694</v>
      </c>
      <c r="GB232" s="1">
        <v>103382.106442604</v>
      </c>
      <c r="GC232" s="1">
        <v>139698.54407780399</v>
      </c>
      <c r="GD232" s="1">
        <v>103223.911434747</v>
      </c>
      <c r="GE232" s="1">
        <v>76880.996956679999</v>
      </c>
      <c r="GF232" s="1">
        <v>81096.046940904998</v>
      </c>
      <c r="GG232" s="1">
        <v>124293.61191760001</v>
      </c>
      <c r="GH232" s="1">
        <v>125313.061742647</v>
      </c>
      <c r="GI232" s="1">
        <v>98928.698280044002</v>
      </c>
      <c r="GJ232" s="1">
        <v>93184.920146508506</v>
      </c>
      <c r="GK232" s="1">
        <v>120984.64410731501</v>
      </c>
      <c r="GL232" s="1">
        <v>134863.554485175</v>
      </c>
      <c r="GM232" s="1">
        <v>150355.352567719</v>
      </c>
      <c r="GN232" s="1">
        <v>130761.567035789</v>
      </c>
      <c r="GO232" s="1">
        <v>114708.107823778</v>
      </c>
      <c r="GP232" s="1">
        <v>91507.648441273894</v>
      </c>
      <c r="GQ232" s="1">
        <v>101596.47878421</v>
      </c>
      <c r="GR232" s="1">
        <v>66099.273225874495</v>
      </c>
      <c r="GS232" s="1">
        <v>75939.854434890003</v>
      </c>
      <c r="GT232" s="1">
        <v>59424.290437259202</v>
      </c>
      <c r="GU232" s="1">
        <v>97780.952645570898</v>
      </c>
      <c r="GV232" s="1">
        <v>127423.27765230399</v>
      </c>
      <c r="GW232" s="1">
        <v>95714.078627443596</v>
      </c>
      <c r="GX232" s="1">
        <v>79192.461184507396</v>
      </c>
      <c r="GY232" s="1">
        <v>85262.442758549805</v>
      </c>
      <c r="GZ232" s="1">
        <v>60113.5169965522</v>
      </c>
      <c r="HA232" s="1">
        <v>106213.521408841</v>
      </c>
      <c r="HB232" s="1">
        <v>68847.184845547206</v>
      </c>
      <c r="HC232" s="1">
        <v>80763.903519740401</v>
      </c>
      <c r="HD232" s="1">
        <v>80373.925312915802</v>
      </c>
      <c r="HE232" s="1">
        <v>91942.437600349105</v>
      </c>
      <c r="HF232" s="1">
        <v>82899.040714909905</v>
      </c>
      <c r="HG232" s="1">
        <v>80358.320423209996</v>
      </c>
      <c r="HH232" s="1">
        <v>80639.929685314593</v>
      </c>
      <c r="HI232" s="1">
        <v>127351.037139434</v>
      </c>
      <c r="HJ232" s="1">
        <v>93804.088083979295</v>
      </c>
      <c r="HK232" s="1">
        <v>60602.1359255813</v>
      </c>
      <c r="HL232" s="1">
        <v>121719.324118552</v>
      </c>
      <c r="HM232" s="1">
        <v>103890.32053591601</v>
      </c>
      <c r="HN232" s="1">
        <v>109147.925430299</v>
      </c>
      <c r="HO232" s="1">
        <v>85415.862635900194</v>
      </c>
      <c r="HP232" s="1">
        <v>85232.070989918502</v>
      </c>
      <c r="HQ232" s="1">
        <v>89507.8369648355</v>
      </c>
      <c r="HR232" s="1">
        <v>74090.976569543796</v>
      </c>
      <c r="HS232" s="1">
        <v>86023.617662206205</v>
      </c>
      <c r="HT232" s="1">
        <v>73884.159168373095</v>
      </c>
      <c r="HU232" s="1">
        <v>59046.6484470984</v>
      </c>
      <c r="HV232" s="1">
        <v>148104.07000016799</v>
      </c>
      <c r="HW232" s="1">
        <v>82343.908820985598</v>
      </c>
      <c r="HX232" s="1">
        <v>78079.796885546006</v>
      </c>
      <c r="HY232" s="1">
        <v>97548.995633040104</v>
      </c>
      <c r="HZ232" s="1">
        <v>81275.423274291694</v>
      </c>
      <c r="IA232" s="1">
        <v>116516.87717195399</v>
      </c>
      <c r="IB232" s="1">
        <v>118688.555239974</v>
      </c>
      <c r="IC232" s="1">
        <v>71776.002946402499</v>
      </c>
      <c r="ID232" s="1">
        <v>137037.25164396799</v>
      </c>
      <c r="IE232" s="1">
        <v>69022.517775683096</v>
      </c>
      <c r="IF232" s="1">
        <v>71058.302926308301</v>
      </c>
      <c r="IG232" s="1">
        <v>91372.3835710477</v>
      </c>
      <c r="IH232" s="1">
        <v>152965.88968281701</v>
      </c>
      <c r="II232" s="1">
        <v>84756.592440093998</v>
      </c>
    </row>
    <row r="233" spans="1:243" x14ac:dyDescent="0.25">
      <c r="A233" s="1" t="s">
        <v>1867</v>
      </c>
      <c r="B233" s="4" t="s">
        <v>1031</v>
      </c>
      <c r="C233" s="4" t="s">
        <v>1032</v>
      </c>
      <c r="D233" s="1">
        <v>193146.44886817801</v>
      </c>
      <c r="E233" s="1">
        <v>41985.750638865298</v>
      </c>
      <c r="F233" s="1">
        <v>59770.809615365899</v>
      </c>
      <c r="G233" s="1">
        <v>32407.7823872238</v>
      </c>
      <c r="H233" s="1">
        <v>20706.8185606072</v>
      </c>
      <c r="I233" s="1">
        <v>29578.589641618801</v>
      </c>
      <c r="J233" s="1">
        <v>9508.0995500553709</v>
      </c>
      <c r="K233" s="1">
        <v>27849.2895573758</v>
      </c>
      <c r="L233" s="1">
        <v>107200.463523896</v>
      </c>
      <c r="M233" s="1">
        <v>11620.5419900787</v>
      </c>
      <c r="N233" s="1">
        <v>22655.804194900498</v>
      </c>
      <c r="O233" s="1">
        <v>242885.670585969</v>
      </c>
      <c r="P233" s="1">
        <v>79835.966124545594</v>
      </c>
      <c r="Q233" s="1">
        <v>38938.666622406403</v>
      </c>
      <c r="R233" s="1">
        <v>58230.522050279404</v>
      </c>
      <c r="S233" s="1">
        <v>20479.493375399499</v>
      </c>
      <c r="T233" s="1">
        <v>43475.526465484298</v>
      </c>
      <c r="U233" s="1">
        <v>32376.474427156601</v>
      </c>
      <c r="V233" s="1">
        <v>59220.494682614699</v>
      </c>
      <c r="W233" s="1">
        <v>113268.138409654</v>
      </c>
      <c r="X233" s="1">
        <v>12129.306160271301</v>
      </c>
      <c r="Y233" s="1">
        <v>30699.502665541298</v>
      </c>
      <c r="Z233" s="1">
        <v>22939.009956670099</v>
      </c>
      <c r="AA233" s="1">
        <v>45242.470231478903</v>
      </c>
      <c r="AB233" s="1">
        <v>27583.4391682268</v>
      </c>
      <c r="AC233" s="1">
        <v>21853.945239774399</v>
      </c>
      <c r="AD233" s="1">
        <v>15221.278031195499</v>
      </c>
      <c r="AE233" s="1">
        <v>48523.5039658479</v>
      </c>
      <c r="AF233" s="1">
        <v>26597.696041359799</v>
      </c>
      <c r="AG233" s="1">
        <v>47525.680325809502</v>
      </c>
      <c r="AH233" s="1">
        <v>196953.286447077</v>
      </c>
      <c r="AI233" s="1">
        <v>11779.278456604799</v>
      </c>
      <c r="AJ233" s="1">
        <v>16178.301179803</v>
      </c>
      <c r="AK233" s="1">
        <v>10040.9497144091</v>
      </c>
      <c r="AL233" s="1">
        <v>58990.234158905798</v>
      </c>
      <c r="AM233" s="1">
        <v>20045.221624023001</v>
      </c>
      <c r="AN233" s="1">
        <v>33287.0373917416</v>
      </c>
      <c r="AO233" s="1">
        <v>28025.393835107701</v>
      </c>
      <c r="AP233" s="1">
        <v>17805.376251406</v>
      </c>
      <c r="AQ233" s="1">
        <v>225065.05405755399</v>
      </c>
      <c r="AR233" s="1">
        <v>12108.755119986699</v>
      </c>
      <c r="AS233" s="1">
        <v>119271.94536533199</v>
      </c>
      <c r="AT233" s="1">
        <v>27557.277822727199</v>
      </c>
      <c r="AU233" s="1">
        <v>82977.005317862393</v>
      </c>
      <c r="AV233" s="1">
        <v>13077.745296773899</v>
      </c>
      <c r="AW233" s="1">
        <v>86940.909858877407</v>
      </c>
      <c r="AX233" s="1">
        <v>14782.3815497461</v>
      </c>
      <c r="AY233" s="1">
        <v>36098.671939543499</v>
      </c>
      <c r="AZ233" s="1">
        <v>34057.081789992197</v>
      </c>
      <c r="BA233" s="1">
        <v>10005.390973259</v>
      </c>
      <c r="BB233" s="1">
        <v>12366.7719336424</v>
      </c>
      <c r="BC233" s="1">
        <v>69333.436489567306</v>
      </c>
      <c r="BD233" s="1">
        <v>70871.755987773999</v>
      </c>
      <c r="BE233" s="1">
        <v>15570.959604449499</v>
      </c>
      <c r="BF233" s="1">
        <v>8661.7580136633096</v>
      </c>
      <c r="BG233" s="1">
        <v>15421.0180415998</v>
      </c>
      <c r="BH233" s="1">
        <v>28196.933701541599</v>
      </c>
      <c r="BI233" s="1">
        <v>86835.875285141694</v>
      </c>
      <c r="BJ233" s="1">
        <v>57692.713676139501</v>
      </c>
      <c r="BK233" s="1">
        <v>60250.096967587197</v>
      </c>
      <c r="BL233" s="1">
        <v>33417.574109676098</v>
      </c>
      <c r="BM233" s="1">
        <v>27299.115508844101</v>
      </c>
      <c r="BN233" s="1">
        <v>150965.70600919999</v>
      </c>
      <c r="BO233" s="1">
        <v>6713.4903808234403</v>
      </c>
      <c r="BP233" s="1">
        <v>10709.090097817199</v>
      </c>
      <c r="BQ233" s="1">
        <v>14856.922063895199</v>
      </c>
      <c r="BR233" s="1">
        <v>23512.1774943206</v>
      </c>
      <c r="BS233" s="1">
        <v>19269.7412945742</v>
      </c>
      <c r="BT233" s="1">
        <v>36146.5760636493</v>
      </c>
      <c r="BU233" s="1">
        <v>27959.202104255601</v>
      </c>
      <c r="BV233" s="1">
        <v>25093.819570997799</v>
      </c>
      <c r="BW233" s="1">
        <v>25883.2396519125</v>
      </c>
      <c r="BX233" s="1">
        <v>26914.168866764499</v>
      </c>
      <c r="BY233" s="1">
        <v>47795.433148926597</v>
      </c>
      <c r="BZ233" s="1">
        <v>29893.075936457801</v>
      </c>
      <c r="CA233" s="1">
        <v>25815.4403586478</v>
      </c>
      <c r="CB233" s="1">
        <v>12276.9559664966</v>
      </c>
      <c r="CC233" s="1">
        <v>30090.7329969805</v>
      </c>
      <c r="CD233" s="1">
        <v>27605.634295475898</v>
      </c>
      <c r="CE233" s="1">
        <v>23880.797670989301</v>
      </c>
      <c r="CF233" s="1">
        <v>36572.628061739997</v>
      </c>
      <c r="CG233" s="1">
        <v>186643.52217499699</v>
      </c>
      <c r="CH233" s="1">
        <v>24053.774739496101</v>
      </c>
      <c r="CI233" s="1">
        <v>61998.301182624098</v>
      </c>
      <c r="CJ233" s="1">
        <v>28482.8499436001</v>
      </c>
      <c r="CK233" s="1">
        <v>24643.4182863973</v>
      </c>
      <c r="CL233" s="1">
        <v>46811.699996386204</v>
      </c>
      <c r="CM233" s="1">
        <v>12955.8986560547</v>
      </c>
      <c r="CN233" s="1">
        <v>34179.685777125298</v>
      </c>
      <c r="CO233" s="1">
        <v>288661.70328380098</v>
      </c>
      <c r="CP233" s="1">
        <v>22345.450027339401</v>
      </c>
      <c r="CQ233" s="1">
        <v>345632.04072491801</v>
      </c>
      <c r="CR233" s="1">
        <v>45481.465513340103</v>
      </c>
      <c r="CS233" s="1">
        <v>332108.21817789099</v>
      </c>
      <c r="CT233" s="1">
        <v>29177.149182594101</v>
      </c>
      <c r="CU233" s="1">
        <v>23831.783505974901</v>
      </c>
      <c r="CV233" s="1">
        <v>33315.501714434198</v>
      </c>
      <c r="CW233" s="1">
        <v>41659.6782479904</v>
      </c>
      <c r="CX233" s="1">
        <v>66335.442633045706</v>
      </c>
      <c r="CY233" s="1">
        <v>37473.406008115402</v>
      </c>
      <c r="CZ233" s="1">
        <v>49878.060836828299</v>
      </c>
      <c r="DA233" s="1">
        <v>15898.906241711</v>
      </c>
      <c r="DB233" s="1">
        <v>19424.865386939298</v>
      </c>
      <c r="DC233" s="1">
        <v>13145.166634633601</v>
      </c>
      <c r="DD233" s="1">
        <v>36848.125640100501</v>
      </c>
      <c r="DE233" s="1">
        <v>22359.147606389299</v>
      </c>
      <c r="DF233" s="1">
        <v>17724.019942229999</v>
      </c>
      <c r="DG233" s="1">
        <v>29162.1435473723</v>
      </c>
      <c r="DH233" s="1">
        <v>41419.921751741502</v>
      </c>
      <c r="DI233" s="1">
        <v>173909.59828864399</v>
      </c>
      <c r="DJ233" s="1">
        <v>15267.2679705712</v>
      </c>
      <c r="DK233" s="1">
        <v>27202.424502076599</v>
      </c>
      <c r="DL233" s="1">
        <v>15221.649299119899</v>
      </c>
      <c r="DM233" s="1">
        <v>16457.164477809602</v>
      </c>
      <c r="DN233" s="1">
        <v>15298.0091010776</v>
      </c>
      <c r="DO233" s="1">
        <v>537018.29406346497</v>
      </c>
      <c r="DP233" s="1">
        <v>82269.742989915496</v>
      </c>
      <c r="DQ233" s="1">
        <v>20133.699404818799</v>
      </c>
      <c r="DR233" s="1">
        <v>9852.8651226637903</v>
      </c>
      <c r="DS233" s="1">
        <v>40781.967375105</v>
      </c>
      <c r="DT233" s="1">
        <v>15681.0138718705</v>
      </c>
      <c r="DU233" s="1">
        <v>5971.4749290028303</v>
      </c>
      <c r="DV233" s="1">
        <v>265567.931632819</v>
      </c>
      <c r="DW233" s="1">
        <v>21558.658095109298</v>
      </c>
      <c r="DX233" s="1">
        <v>58119.354270662901</v>
      </c>
      <c r="DY233" s="1">
        <v>8834.7671257835009</v>
      </c>
      <c r="DZ233" s="1">
        <v>25387.2131325298</v>
      </c>
      <c r="EA233" s="1">
        <v>56367.648574424798</v>
      </c>
      <c r="EB233" s="1">
        <v>58083.359466916503</v>
      </c>
      <c r="EC233" s="1">
        <v>17349.4246385724</v>
      </c>
      <c r="ED233" s="1">
        <v>39951.051892850701</v>
      </c>
      <c r="EE233" s="1">
        <v>16776.5243719514</v>
      </c>
      <c r="EF233" s="1">
        <v>30010.422092194502</v>
      </c>
      <c r="EG233" s="1">
        <v>40234.855252973197</v>
      </c>
      <c r="EH233" s="1">
        <v>20003.8491614339</v>
      </c>
      <c r="EI233" s="1">
        <v>93636.079933340807</v>
      </c>
      <c r="EJ233" s="1">
        <v>26711.858717770501</v>
      </c>
      <c r="EK233" s="1">
        <v>15788.401974963301</v>
      </c>
      <c r="EL233" s="1">
        <v>32053.3109992914</v>
      </c>
      <c r="EM233" s="1">
        <v>11743.3114829402</v>
      </c>
      <c r="EN233" s="1">
        <v>32445.861363668599</v>
      </c>
      <c r="EO233" s="1">
        <v>58682.326968350499</v>
      </c>
      <c r="EP233" s="1">
        <v>65984.466194839901</v>
      </c>
      <c r="EQ233" s="1">
        <v>12718.5608843793</v>
      </c>
      <c r="ER233" s="1">
        <v>34242.630514898701</v>
      </c>
      <c r="ES233" s="1">
        <v>17186.0858252162</v>
      </c>
      <c r="ET233" s="1">
        <v>17356.183863563299</v>
      </c>
      <c r="EU233" s="1">
        <v>62212.154888061203</v>
      </c>
      <c r="EV233" s="1">
        <v>55789.298495423202</v>
      </c>
      <c r="EW233" s="1">
        <v>13304.817930552599</v>
      </c>
      <c r="EX233" s="1">
        <v>9695.6026154427691</v>
      </c>
      <c r="EY233" s="1">
        <v>61868.000862985296</v>
      </c>
      <c r="EZ233" s="1">
        <v>34518.232130529301</v>
      </c>
      <c r="FA233" s="1">
        <v>23916.981515118201</v>
      </c>
      <c r="FB233" s="1">
        <v>13230.209022962301</v>
      </c>
      <c r="FC233" s="1">
        <v>8909.8945484177202</v>
      </c>
      <c r="FD233" s="1">
        <v>31330.369777650201</v>
      </c>
      <c r="FE233" s="1">
        <v>38055.283260389602</v>
      </c>
      <c r="FF233" s="1">
        <v>19286.970868477401</v>
      </c>
      <c r="FG233" s="1">
        <v>16697.744318902001</v>
      </c>
      <c r="FH233" s="1">
        <v>39378.311182074503</v>
      </c>
      <c r="FI233" s="1">
        <v>36077.8917839852</v>
      </c>
      <c r="FJ233" s="1">
        <v>50894.537023901001</v>
      </c>
      <c r="FK233" s="1">
        <v>16101.6796151291</v>
      </c>
      <c r="FL233" s="1">
        <v>16089.662851986801</v>
      </c>
      <c r="FM233" s="1">
        <v>28515.685125169799</v>
      </c>
      <c r="FN233" s="1">
        <v>24766.033526450799</v>
      </c>
      <c r="FO233" s="1">
        <v>20354.233215214801</v>
      </c>
      <c r="FP233" s="1">
        <v>10911.259026199699</v>
      </c>
      <c r="FQ233" s="1">
        <v>45406.578184850499</v>
      </c>
      <c r="FR233" s="1">
        <v>24129.106021566098</v>
      </c>
      <c r="FS233" s="1">
        <v>21444.929477549202</v>
      </c>
      <c r="FT233" s="1">
        <v>18251.315675382801</v>
      </c>
      <c r="FU233" s="1">
        <v>38340.638710348998</v>
      </c>
      <c r="FV233" s="1">
        <v>237795.908874082</v>
      </c>
      <c r="FW233" s="1">
        <v>28892.5236941558</v>
      </c>
      <c r="FX233" s="1">
        <v>11310.498409482299</v>
      </c>
      <c r="FY233" s="1">
        <v>12580.1046715761</v>
      </c>
      <c r="FZ233" s="1">
        <v>27371.034084529601</v>
      </c>
      <c r="GA233" s="1">
        <v>35328.596260000602</v>
      </c>
      <c r="GB233" s="1">
        <v>29462.61092159</v>
      </c>
      <c r="GC233" s="1">
        <v>81362.218146365602</v>
      </c>
      <c r="GD233" s="1">
        <v>13373.6802213799</v>
      </c>
      <c r="GE233" s="1">
        <v>12671.1365753716</v>
      </c>
      <c r="GF233" s="1">
        <v>17244.7949000679</v>
      </c>
      <c r="GG233" s="1">
        <v>62901.920884528998</v>
      </c>
      <c r="GH233" s="1">
        <v>59405.298301382303</v>
      </c>
      <c r="GI233" s="1">
        <v>23691.0064430456</v>
      </c>
      <c r="GJ233" s="1">
        <v>45947.305789263701</v>
      </c>
      <c r="GK233" s="1">
        <v>27369.645186982201</v>
      </c>
      <c r="GL233" s="1">
        <v>33174.216053635799</v>
      </c>
      <c r="GM233" s="1">
        <v>6149.8436050331402</v>
      </c>
      <c r="GN233" s="1">
        <v>13233.793455294401</v>
      </c>
      <c r="GO233" s="1">
        <v>10589.510254331501</v>
      </c>
      <c r="GP233" s="1">
        <v>8370.4579599437202</v>
      </c>
      <c r="GQ233" s="1">
        <v>26102.897927400001</v>
      </c>
      <c r="GR233" s="1">
        <v>46372.949321251603</v>
      </c>
      <c r="GS233" s="1">
        <v>49524.586417056802</v>
      </c>
      <c r="GT233" s="1">
        <v>43738.6814487874</v>
      </c>
      <c r="GU233" s="1">
        <v>34018.579440169102</v>
      </c>
      <c r="GV233" s="1">
        <v>12345.6202163983</v>
      </c>
      <c r="GW233" s="1">
        <v>22352.663767264101</v>
      </c>
      <c r="GX233" s="1">
        <v>13354.0933353572</v>
      </c>
      <c r="GY233" s="1">
        <v>30969.745608339599</v>
      </c>
      <c r="GZ233" s="1">
        <v>104179.258704921</v>
      </c>
      <c r="HA233" s="1">
        <v>24718.825696060099</v>
      </c>
      <c r="HB233" s="1">
        <v>61249.190577585498</v>
      </c>
      <c r="HC233" s="1">
        <v>40201.629218680398</v>
      </c>
      <c r="HD233" s="1">
        <v>27236.657092641599</v>
      </c>
      <c r="HE233" s="1">
        <v>24264.196596083701</v>
      </c>
      <c r="HF233" s="1">
        <v>19690.805056138099</v>
      </c>
      <c r="HG233" s="1">
        <v>29234.318183486201</v>
      </c>
      <c r="HH233" s="1">
        <v>13281.06542105</v>
      </c>
      <c r="HI233" s="1">
        <v>14904.8962050378</v>
      </c>
      <c r="HJ233" s="1">
        <v>54105.934955559002</v>
      </c>
      <c r="HK233" s="1">
        <v>18987.150799434901</v>
      </c>
      <c r="HL233" s="1">
        <v>12086.9667598007</v>
      </c>
      <c r="HM233" s="1">
        <v>15753.829739197199</v>
      </c>
      <c r="HN233" s="1">
        <v>27861.795370330801</v>
      </c>
      <c r="HO233" s="1">
        <v>14662.4670768171</v>
      </c>
      <c r="HP233" s="1">
        <v>36804.236164547598</v>
      </c>
      <c r="HQ233" s="1">
        <v>30915.685945264198</v>
      </c>
      <c r="HR233" s="1">
        <v>21205.448510445</v>
      </c>
      <c r="HS233" s="1">
        <v>41139.957657308099</v>
      </c>
      <c r="HT233" s="1">
        <v>32676.188110454699</v>
      </c>
      <c r="HU233" s="1">
        <v>100275.014570926</v>
      </c>
      <c r="HV233" s="1">
        <v>15460.708542127601</v>
      </c>
      <c r="HW233" s="1">
        <v>40986.821955707499</v>
      </c>
      <c r="HX233" s="1">
        <v>5980.2466898736802</v>
      </c>
      <c r="HY233" s="1">
        <v>10189.931810354699</v>
      </c>
      <c r="HZ233" s="1">
        <v>25450.1646614866</v>
      </c>
      <c r="IA233" s="1">
        <v>12957.788336805599</v>
      </c>
      <c r="IB233" s="1">
        <v>44575.413954386298</v>
      </c>
      <c r="IC233" s="1">
        <v>19029.8248415532</v>
      </c>
      <c r="ID233" s="1">
        <v>44624.3409509177</v>
      </c>
      <c r="IE233" s="1">
        <v>23778.347715353499</v>
      </c>
      <c r="IF233" s="1">
        <v>5958.9679062812402</v>
      </c>
      <c r="IG233" s="1">
        <v>183691.466757029</v>
      </c>
      <c r="IH233" s="1">
        <v>30916.318165140601</v>
      </c>
      <c r="II233" s="1">
        <v>25496.3566074999</v>
      </c>
    </row>
    <row r="234" spans="1:243" x14ac:dyDescent="0.25">
      <c r="A234" s="1" t="s">
        <v>1868</v>
      </c>
      <c r="B234" s="4" t="s">
        <v>1036</v>
      </c>
      <c r="C234" s="4" t="s">
        <v>1037</v>
      </c>
      <c r="D234" s="1" t="s">
        <v>0</v>
      </c>
      <c r="E234" s="1" t="s">
        <v>0</v>
      </c>
      <c r="F234" s="1" t="s">
        <v>0</v>
      </c>
      <c r="G234" s="1" t="s">
        <v>0</v>
      </c>
      <c r="H234" s="1" t="s">
        <v>0</v>
      </c>
      <c r="I234" s="1" t="s">
        <v>0</v>
      </c>
      <c r="J234" s="1" t="s">
        <v>0</v>
      </c>
      <c r="K234" s="1" t="s">
        <v>0</v>
      </c>
      <c r="L234" s="1" t="s">
        <v>0</v>
      </c>
      <c r="M234" s="1" t="s">
        <v>0</v>
      </c>
      <c r="N234" s="1" t="s">
        <v>0</v>
      </c>
      <c r="O234" s="1" t="s">
        <v>0</v>
      </c>
      <c r="P234" s="1" t="s">
        <v>0</v>
      </c>
      <c r="Q234" s="1" t="s">
        <v>0</v>
      </c>
      <c r="R234" s="1" t="s">
        <v>0</v>
      </c>
      <c r="S234" s="1" t="s">
        <v>0</v>
      </c>
      <c r="T234" s="1" t="s">
        <v>0</v>
      </c>
      <c r="U234" s="1" t="s">
        <v>0</v>
      </c>
      <c r="V234" s="1" t="s">
        <v>0</v>
      </c>
      <c r="W234" s="1" t="s">
        <v>0</v>
      </c>
      <c r="X234" s="1" t="s">
        <v>0</v>
      </c>
      <c r="Y234" s="1" t="s">
        <v>0</v>
      </c>
      <c r="Z234" s="1" t="s">
        <v>0</v>
      </c>
      <c r="AA234" s="1" t="s">
        <v>0</v>
      </c>
      <c r="AB234" s="1" t="s">
        <v>0</v>
      </c>
      <c r="AC234" s="1" t="s">
        <v>0</v>
      </c>
      <c r="AD234" s="1" t="s">
        <v>0</v>
      </c>
      <c r="AE234" s="1" t="s">
        <v>0</v>
      </c>
      <c r="AF234" s="1" t="s">
        <v>0</v>
      </c>
      <c r="AG234" s="1" t="s">
        <v>0</v>
      </c>
      <c r="AH234" s="1" t="s">
        <v>0</v>
      </c>
      <c r="AI234" s="1" t="s">
        <v>0</v>
      </c>
      <c r="AJ234" s="1" t="s">
        <v>0</v>
      </c>
      <c r="AK234" s="1" t="s">
        <v>0</v>
      </c>
      <c r="AL234" s="1" t="s">
        <v>0</v>
      </c>
      <c r="AM234" s="1" t="s">
        <v>0</v>
      </c>
      <c r="AN234" s="1" t="s">
        <v>0</v>
      </c>
      <c r="AO234" s="1" t="s">
        <v>0</v>
      </c>
      <c r="AP234" s="1" t="s">
        <v>0</v>
      </c>
      <c r="AQ234" s="1" t="s">
        <v>0</v>
      </c>
      <c r="AR234" s="1" t="s">
        <v>0</v>
      </c>
      <c r="AS234" s="1" t="s">
        <v>0</v>
      </c>
      <c r="AT234" s="1" t="s">
        <v>0</v>
      </c>
      <c r="AU234" s="1" t="s">
        <v>0</v>
      </c>
      <c r="AV234" s="1" t="s">
        <v>0</v>
      </c>
      <c r="AW234" s="1" t="s">
        <v>0</v>
      </c>
      <c r="AX234" s="1" t="s">
        <v>0</v>
      </c>
      <c r="AY234" s="1" t="s">
        <v>0</v>
      </c>
      <c r="AZ234" s="1" t="s">
        <v>0</v>
      </c>
      <c r="BA234" s="1" t="s">
        <v>0</v>
      </c>
      <c r="BB234" s="1" t="s">
        <v>0</v>
      </c>
      <c r="BC234" s="1" t="s">
        <v>0</v>
      </c>
      <c r="BD234" s="1" t="s">
        <v>0</v>
      </c>
      <c r="BE234" s="1" t="s">
        <v>0</v>
      </c>
      <c r="BF234" s="1" t="s">
        <v>0</v>
      </c>
      <c r="BG234" s="1" t="s">
        <v>0</v>
      </c>
      <c r="BH234" s="1" t="s">
        <v>0</v>
      </c>
      <c r="BI234" s="1" t="s">
        <v>0</v>
      </c>
      <c r="BJ234" s="1" t="s">
        <v>0</v>
      </c>
      <c r="BK234" s="1" t="s">
        <v>0</v>
      </c>
      <c r="BL234" s="1" t="s">
        <v>0</v>
      </c>
      <c r="BM234" s="1" t="s">
        <v>0</v>
      </c>
      <c r="BN234" s="1" t="s">
        <v>0</v>
      </c>
      <c r="BO234" s="1" t="s">
        <v>0</v>
      </c>
      <c r="BP234" s="1" t="s">
        <v>0</v>
      </c>
      <c r="BQ234" s="1" t="s">
        <v>0</v>
      </c>
      <c r="BR234" s="1" t="s">
        <v>0</v>
      </c>
      <c r="BS234" s="1" t="s">
        <v>0</v>
      </c>
      <c r="BT234" s="1" t="s">
        <v>0</v>
      </c>
      <c r="BU234" s="1" t="s">
        <v>0</v>
      </c>
      <c r="BV234" s="1" t="s">
        <v>0</v>
      </c>
      <c r="BW234" s="1" t="s">
        <v>0</v>
      </c>
      <c r="BX234" s="1" t="s">
        <v>0</v>
      </c>
      <c r="BY234" s="1" t="s">
        <v>0</v>
      </c>
      <c r="BZ234" s="1" t="s">
        <v>0</v>
      </c>
      <c r="CA234" s="1" t="s">
        <v>0</v>
      </c>
      <c r="CB234" s="1" t="s">
        <v>0</v>
      </c>
      <c r="CC234" s="1" t="s">
        <v>0</v>
      </c>
      <c r="CD234" s="1" t="s">
        <v>0</v>
      </c>
      <c r="CE234" s="1" t="s">
        <v>0</v>
      </c>
      <c r="CF234" s="1" t="s">
        <v>0</v>
      </c>
      <c r="CG234" s="1" t="s">
        <v>0</v>
      </c>
      <c r="CH234" s="1" t="s">
        <v>0</v>
      </c>
      <c r="CI234" s="1" t="s">
        <v>0</v>
      </c>
      <c r="CJ234" s="1" t="s">
        <v>0</v>
      </c>
      <c r="CK234" s="1" t="s">
        <v>0</v>
      </c>
      <c r="CL234" s="1" t="s">
        <v>0</v>
      </c>
      <c r="CM234" s="1" t="s">
        <v>0</v>
      </c>
      <c r="CN234" s="1" t="s">
        <v>0</v>
      </c>
      <c r="CO234" s="1" t="s">
        <v>0</v>
      </c>
      <c r="CP234" s="1" t="s">
        <v>0</v>
      </c>
      <c r="CQ234" s="1" t="s">
        <v>0</v>
      </c>
      <c r="CR234" s="1" t="s">
        <v>0</v>
      </c>
      <c r="CS234" s="1" t="s">
        <v>0</v>
      </c>
      <c r="CT234" s="1" t="s">
        <v>0</v>
      </c>
      <c r="CU234" s="1" t="s">
        <v>0</v>
      </c>
      <c r="CV234" s="1" t="s">
        <v>0</v>
      </c>
      <c r="CW234" s="1" t="s">
        <v>0</v>
      </c>
      <c r="CX234" s="1" t="s">
        <v>0</v>
      </c>
      <c r="CY234" s="1" t="s">
        <v>0</v>
      </c>
      <c r="CZ234" s="1" t="s">
        <v>0</v>
      </c>
      <c r="DA234" s="1" t="s">
        <v>0</v>
      </c>
      <c r="DB234" s="1" t="s">
        <v>0</v>
      </c>
      <c r="DC234" s="1" t="s">
        <v>0</v>
      </c>
      <c r="DD234" s="1" t="s">
        <v>0</v>
      </c>
      <c r="DE234" s="1" t="s">
        <v>0</v>
      </c>
      <c r="DF234" s="1" t="s">
        <v>0</v>
      </c>
      <c r="DG234" s="1" t="s">
        <v>0</v>
      </c>
      <c r="DH234" s="1" t="s">
        <v>0</v>
      </c>
      <c r="DI234" s="1" t="s">
        <v>0</v>
      </c>
      <c r="DJ234" s="1" t="s">
        <v>0</v>
      </c>
      <c r="DK234" s="1" t="s">
        <v>0</v>
      </c>
      <c r="DL234" s="1" t="s">
        <v>0</v>
      </c>
      <c r="DM234" s="1" t="s">
        <v>0</v>
      </c>
      <c r="DN234" s="1" t="s">
        <v>0</v>
      </c>
      <c r="DO234" s="1" t="s">
        <v>0</v>
      </c>
      <c r="DP234" s="1" t="s">
        <v>0</v>
      </c>
      <c r="DQ234" s="1" t="s">
        <v>0</v>
      </c>
      <c r="DR234" s="1" t="s">
        <v>0</v>
      </c>
      <c r="DS234" s="1" t="s">
        <v>0</v>
      </c>
      <c r="DT234" s="1" t="s">
        <v>0</v>
      </c>
      <c r="DU234" s="1" t="s">
        <v>0</v>
      </c>
      <c r="DV234" s="1" t="s">
        <v>0</v>
      </c>
      <c r="DW234" s="1" t="s">
        <v>0</v>
      </c>
      <c r="DX234" s="1" t="s">
        <v>0</v>
      </c>
      <c r="DY234" s="1" t="s">
        <v>0</v>
      </c>
      <c r="DZ234" s="1" t="s">
        <v>0</v>
      </c>
      <c r="EA234" s="1" t="s">
        <v>0</v>
      </c>
      <c r="EB234" s="1" t="s">
        <v>0</v>
      </c>
      <c r="EC234" s="1" t="s">
        <v>0</v>
      </c>
      <c r="ED234" s="1" t="s">
        <v>0</v>
      </c>
      <c r="EE234" s="1" t="s">
        <v>0</v>
      </c>
      <c r="EF234" s="1" t="s">
        <v>0</v>
      </c>
      <c r="EG234" s="1" t="s">
        <v>0</v>
      </c>
      <c r="EH234" s="1" t="s">
        <v>0</v>
      </c>
      <c r="EI234" s="1" t="s">
        <v>0</v>
      </c>
      <c r="EJ234" s="1" t="s">
        <v>0</v>
      </c>
      <c r="EK234" s="1" t="s">
        <v>0</v>
      </c>
      <c r="EL234" s="1" t="s">
        <v>0</v>
      </c>
      <c r="EM234" s="1" t="s">
        <v>0</v>
      </c>
      <c r="EN234" s="1" t="s">
        <v>0</v>
      </c>
      <c r="EO234" s="1" t="s">
        <v>0</v>
      </c>
      <c r="EP234" s="1" t="s">
        <v>0</v>
      </c>
      <c r="EQ234" s="1" t="s">
        <v>0</v>
      </c>
      <c r="ER234" s="1" t="s">
        <v>0</v>
      </c>
      <c r="ES234" s="1" t="s">
        <v>0</v>
      </c>
      <c r="ET234" s="1" t="s">
        <v>0</v>
      </c>
      <c r="EU234" s="1" t="s">
        <v>0</v>
      </c>
      <c r="EV234" s="1" t="s">
        <v>0</v>
      </c>
      <c r="EW234" s="1" t="s">
        <v>0</v>
      </c>
      <c r="EX234" s="1" t="s">
        <v>0</v>
      </c>
      <c r="EY234" s="1" t="s">
        <v>0</v>
      </c>
      <c r="EZ234" s="1" t="s">
        <v>0</v>
      </c>
      <c r="FA234" s="1" t="s">
        <v>0</v>
      </c>
      <c r="FB234" s="1" t="s">
        <v>0</v>
      </c>
      <c r="FC234" s="1" t="s">
        <v>0</v>
      </c>
      <c r="FD234" s="1" t="s">
        <v>0</v>
      </c>
      <c r="FE234" s="1" t="s">
        <v>0</v>
      </c>
      <c r="FF234" s="1" t="s">
        <v>0</v>
      </c>
      <c r="FG234" s="1" t="s">
        <v>0</v>
      </c>
      <c r="FH234" s="1" t="s">
        <v>0</v>
      </c>
      <c r="FI234" s="1" t="s">
        <v>0</v>
      </c>
      <c r="FJ234" s="1" t="s">
        <v>0</v>
      </c>
      <c r="FK234" s="1" t="s">
        <v>0</v>
      </c>
      <c r="FL234" s="1" t="s">
        <v>0</v>
      </c>
      <c r="FM234" s="1" t="s">
        <v>0</v>
      </c>
      <c r="FN234" s="1" t="s">
        <v>0</v>
      </c>
      <c r="FO234" s="1" t="s">
        <v>0</v>
      </c>
      <c r="FP234" s="1" t="s">
        <v>0</v>
      </c>
      <c r="FQ234" s="1" t="s">
        <v>0</v>
      </c>
      <c r="FR234" s="1" t="s">
        <v>0</v>
      </c>
      <c r="FS234" s="1" t="s">
        <v>0</v>
      </c>
      <c r="FT234" s="1" t="s">
        <v>0</v>
      </c>
      <c r="FU234" s="1" t="s">
        <v>0</v>
      </c>
      <c r="FV234" s="1" t="s">
        <v>0</v>
      </c>
      <c r="FW234" s="1" t="s">
        <v>0</v>
      </c>
      <c r="FX234" s="1" t="s">
        <v>0</v>
      </c>
      <c r="FY234" s="1" t="s">
        <v>0</v>
      </c>
      <c r="FZ234" s="1" t="s">
        <v>0</v>
      </c>
      <c r="GA234" s="1" t="s">
        <v>0</v>
      </c>
      <c r="GB234" s="1" t="s">
        <v>0</v>
      </c>
      <c r="GC234" s="1" t="s">
        <v>0</v>
      </c>
      <c r="GD234" s="1" t="s">
        <v>0</v>
      </c>
      <c r="GE234" s="1" t="s">
        <v>0</v>
      </c>
      <c r="GF234" s="1" t="s">
        <v>0</v>
      </c>
      <c r="GG234" s="1" t="s">
        <v>0</v>
      </c>
      <c r="GH234" s="1" t="s">
        <v>0</v>
      </c>
      <c r="GI234" s="1" t="s">
        <v>0</v>
      </c>
      <c r="GJ234" s="1" t="s">
        <v>0</v>
      </c>
      <c r="GK234" s="1" t="s">
        <v>0</v>
      </c>
      <c r="GL234" s="1" t="s">
        <v>0</v>
      </c>
      <c r="GM234" s="1" t="s">
        <v>0</v>
      </c>
      <c r="GN234" s="1" t="s">
        <v>0</v>
      </c>
      <c r="GO234" s="1" t="s">
        <v>0</v>
      </c>
      <c r="GP234" s="1" t="s">
        <v>0</v>
      </c>
      <c r="GQ234" s="1" t="s">
        <v>0</v>
      </c>
      <c r="GR234" s="1" t="s">
        <v>0</v>
      </c>
      <c r="GS234" s="1" t="s">
        <v>0</v>
      </c>
      <c r="GT234" s="1" t="s">
        <v>0</v>
      </c>
      <c r="GU234" s="1" t="s">
        <v>0</v>
      </c>
      <c r="GV234" s="1" t="s">
        <v>0</v>
      </c>
      <c r="GW234" s="1" t="s">
        <v>0</v>
      </c>
      <c r="GX234" s="1" t="s">
        <v>0</v>
      </c>
      <c r="GY234" s="1" t="s">
        <v>0</v>
      </c>
      <c r="GZ234" s="1" t="s">
        <v>0</v>
      </c>
      <c r="HA234" s="1" t="s">
        <v>0</v>
      </c>
      <c r="HB234" s="1" t="s">
        <v>0</v>
      </c>
      <c r="HC234" s="1" t="s">
        <v>0</v>
      </c>
      <c r="HD234" s="1" t="s">
        <v>0</v>
      </c>
      <c r="HE234" s="1" t="s">
        <v>0</v>
      </c>
      <c r="HF234" s="1" t="s">
        <v>0</v>
      </c>
      <c r="HG234" s="1" t="s">
        <v>0</v>
      </c>
      <c r="HH234" s="1" t="s">
        <v>0</v>
      </c>
      <c r="HI234" s="1" t="s">
        <v>0</v>
      </c>
      <c r="HJ234" s="1" t="s">
        <v>0</v>
      </c>
      <c r="HK234" s="1" t="s">
        <v>0</v>
      </c>
      <c r="HL234" s="1" t="s">
        <v>0</v>
      </c>
      <c r="HM234" s="1" t="s">
        <v>0</v>
      </c>
      <c r="HN234" s="1" t="s">
        <v>0</v>
      </c>
      <c r="HO234" s="1" t="s">
        <v>0</v>
      </c>
      <c r="HP234" s="1" t="s">
        <v>0</v>
      </c>
      <c r="HQ234" s="1" t="s">
        <v>0</v>
      </c>
      <c r="HR234" s="1" t="s">
        <v>0</v>
      </c>
      <c r="HS234" s="1" t="s">
        <v>0</v>
      </c>
      <c r="HT234" s="1" t="s">
        <v>0</v>
      </c>
      <c r="HU234" s="1" t="s">
        <v>0</v>
      </c>
      <c r="HV234" s="1" t="s">
        <v>0</v>
      </c>
      <c r="HW234" s="1" t="s">
        <v>0</v>
      </c>
      <c r="HX234" s="1" t="s">
        <v>0</v>
      </c>
      <c r="HY234" s="1" t="s">
        <v>0</v>
      </c>
      <c r="HZ234" s="1" t="s">
        <v>0</v>
      </c>
      <c r="IA234" s="1" t="s">
        <v>0</v>
      </c>
      <c r="IB234" s="1" t="s">
        <v>0</v>
      </c>
      <c r="IC234" s="1" t="s">
        <v>0</v>
      </c>
      <c r="ID234" s="1" t="s">
        <v>0</v>
      </c>
      <c r="IE234" s="1" t="s">
        <v>0</v>
      </c>
      <c r="IF234" s="1" t="s">
        <v>0</v>
      </c>
      <c r="IG234" s="1" t="s">
        <v>0</v>
      </c>
      <c r="IH234" s="1" t="s">
        <v>0</v>
      </c>
      <c r="II234" s="1" t="s">
        <v>0</v>
      </c>
    </row>
    <row r="235" spans="1:243" x14ac:dyDescent="0.25">
      <c r="A235" s="1" t="s">
        <v>1869</v>
      </c>
      <c r="B235" s="4" t="s">
        <v>1040</v>
      </c>
      <c r="C235" s="4" t="s">
        <v>1041</v>
      </c>
      <c r="D235" s="1" t="s">
        <v>0</v>
      </c>
      <c r="E235" s="1" t="s">
        <v>0</v>
      </c>
      <c r="F235" s="1" t="s">
        <v>0</v>
      </c>
      <c r="G235" s="1" t="s">
        <v>0</v>
      </c>
      <c r="H235" s="1" t="s">
        <v>0</v>
      </c>
      <c r="I235" s="1" t="s">
        <v>0</v>
      </c>
      <c r="J235" s="1" t="s">
        <v>0</v>
      </c>
      <c r="K235" s="1" t="s">
        <v>0</v>
      </c>
      <c r="L235" s="1" t="s">
        <v>0</v>
      </c>
      <c r="M235" s="1" t="s">
        <v>0</v>
      </c>
      <c r="N235" s="1" t="s">
        <v>0</v>
      </c>
      <c r="O235" s="1" t="s">
        <v>0</v>
      </c>
      <c r="P235" s="1" t="s">
        <v>0</v>
      </c>
      <c r="Q235" s="1" t="s">
        <v>0</v>
      </c>
      <c r="R235" s="1" t="s">
        <v>0</v>
      </c>
      <c r="S235" s="1" t="s">
        <v>0</v>
      </c>
      <c r="T235" s="1" t="s">
        <v>0</v>
      </c>
      <c r="U235" s="1" t="s">
        <v>0</v>
      </c>
      <c r="V235" s="1" t="s">
        <v>0</v>
      </c>
      <c r="W235" s="1" t="s">
        <v>0</v>
      </c>
      <c r="X235" s="1" t="s">
        <v>0</v>
      </c>
      <c r="Y235" s="1" t="s">
        <v>0</v>
      </c>
      <c r="Z235" s="1" t="s">
        <v>0</v>
      </c>
      <c r="AA235" s="1" t="s">
        <v>0</v>
      </c>
      <c r="AB235" s="1" t="s">
        <v>0</v>
      </c>
      <c r="AC235" s="1" t="s">
        <v>0</v>
      </c>
      <c r="AD235" s="1" t="s">
        <v>0</v>
      </c>
      <c r="AE235" s="1" t="s">
        <v>0</v>
      </c>
      <c r="AF235" s="1" t="s">
        <v>0</v>
      </c>
      <c r="AG235" s="1" t="s">
        <v>0</v>
      </c>
      <c r="AH235" s="1" t="s">
        <v>0</v>
      </c>
      <c r="AI235" s="1" t="s">
        <v>0</v>
      </c>
      <c r="AJ235" s="1" t="s">
        <v>0</v>
      </c>
      <c r="AK235" s="1" t="s">
        <v>0</v>
      </c>
      <c r="AL235" s="1" t="s">
        <v>0</v>
      </c>
      <c r="AM235" s="1" t="s">
        <v>0</v>
      </c>
      <c r="AN235" s="1" t="s">
        <v>0</v>
      </c>
      <c r="AO235" s="1" t="s">
        <v>0</v>
      </c>
      <c r="AP235" s="1" t="s">
        <v>0</v>
      </c>
      <c r="AQ235" s="1" t="s">
        <v>0</v>
      </c>
      <c r="AR235" s="1" t="s">
        <v>0</v>
      </c>
      <c r="AS235" s="1" t="s">
        <v>0</v>
      </c>
      <c r="AT235" s="1" t="s">
        <v>0</v>
      </c>
      <c r="AU235" s="1" t="s">
        <v>0</v>
      </c>
      <c r="AV235" s="1" t="s">
        <v>0</v>
      </c>
      <c r="AW235" s="1" t="s">
        <v>0</v>
      </c>
      <c r="AX235" s="1" t="s">
        <v>0</v>
      </c>
      <c r="AY235" s="1" t="s">
        <v>0</v>
      </c>
      <c r="AZ235" s="1" t="s">
        <v>0</v>
      </c>
      <c r="BA235" s="1" t="s">
        <v>0</v>
      </c>
      <c r="BB235" s="1" t="s">
        <v>0</v>
      </c>
      <c r="BC235" s="1" t="s">
        <v>0</v>
      </c>
      <c r="BD235" s="1" t="s">
        <v>0</v>
      </c>
      <c r="BE235" s="1" t="s">
        <v>0</v>
      </c>
      <c r="BF235" s="1" t="s">
        <v>0</v>
      </c>
      <c r="BG235" s="1" t="s">
        <v>0</v>
      </c>
      <c r="BH235" s="1" t="s">
        <v>0</v>
      </c>
      <c r="BI235" s="1" t="s">
        <v>0</v>
      </c>
      <c r="BJ235" s="1" t="s">
        <v>0</v>
      </c>
      <c r="BK235" s="1" t="s">
        <v>0</v>
      </c>
      <c r="BL235" s="1" t="s">
        <v>0</v>
      </c>
      <c r="BM235" s="1" t="s">
        <v>0</v>
      </c>
      <c r="BN235" s="1" t="s">
        <v>0</v>
      </c>
      <c r="BO235" s="1" t="s">
        <v>0</v>
      </c>
      <c r="BP235" s="1" t="s">
        <v>0</v>
      </c>
      <c r="BQ235" s="1" t="s">
        <v>0</v>
      </c>
      <c r="BR235" s="1" t="s">
        <v>0</v>
      </c>
      <c r="BS235" s="1" t="s">
        <v>0</v>
      </c>
      <c r="BT235" s="1" t="s">
        <v>0</v>
      </c>
      <c r="BU235" s="1" t="s">
        <v>0</v>
      </c>
      <c r="BV235" s="1" t="s">
        <v>0</v>
      </c>
      <c r="BW235" s="1" t="s">
        <v>0</v>
      </c>
      <c r="BX235" s="1" t="s">
        <v>0</v>
      </c>
      <c r="BY235" s="1" t="s">
        <v>0</v>
      </c>
      <c r="BZ235" s="1" t="s">
        <v>0</v>
      </c>
      <c r="CA235" s="1" t="s">
        <v>0</v>
      </c>
      <c r="CB235" s="1" t="s">
        <v>0</v>
      </c>
      <c r="CC235" s="1" t="s">
        <v>0</v>
      </c>
      <c r="CD235" s="1" t="s">
        <v>0</v>
      </c>
      <c r="CE235" s="1" t="s">
        <v>0</v>
      </c>
      <c r="CF235" s="1" t="s">
        <v>0</v>
      </c>
      <c r="CG235" s="1" t="s">
        <v>0</v>
      </c>
      <c r="CH235" s="1" t="s">
        <v>0</v>
      </c>
      <c r="CI235" s="1" t="s">
        <v>0</v>
      </c>
      <c r="CJ235" s="1" t="s">
        <v>0</v>
      </c>
      <c r="CK235" s="1" t="s">
        <v>0</v>
      </c>
      <c r="CL235" s="1" t="s">
        <v>0</v>
      </c>
      <c r="CM235" s="1" t="s">
        <v>0</v>
      </c>
      <c r="CN235" s="1" t="s">
        <v>0</v>
      </c>
      <c r="CO235" s="1" t="s">
        <v>0</v>
      </c>
      <c r="CP235" s="1" t="s">
        <v>0</v>
      </c>
      <c r="CQ235" s="1" t="s">
        <v>0</v>
      </c>
      <c r="CR235" s="1" t="s">
        <v>0</v>
      </c>
      <c r="CS235" s="1" t="s">
        <v>0</v>
      </c>
      <c r="CT235" s="1" t="s">
        <v>0</v>
      </c>
      <c r="CU235" s="1" t="s">
        <v>0</v>
      </c>
      <c r="CV235" s="1" t="s">
        <v>0</v>
      </c>
      <c r="CW235" s="1" t="s">
        <v>0</v>
      </c>
      <c r="CX235" s="1" t="s">
        <v>0</v>
      </c>
      <c r="CY235" s="1" t="s">
        <v>0</v>
      </c>
      <c r="CZ235" s="1" t="s">
        <v>0</v>
      </c>
      <c r="DA235" s="1" t="s">
        <v>0</v>
      </c>
      <c r="DB235" s="1" t="s">
        <v>0</v>
      </c>
      <c r="DC235" s="1" t="s">
        <v>0</v>
      </c>
      <c r="DD235" s="1" t="s">
        <v>0</v>
      </c>
      <c r="DE235" s="1" t="s">
        <v>0</v>
      </c>
      <c r="DF235" s="1" t="s">
        <v>0</v>
      </c>
      <c r="DG235" s="1" t="s">
        <v>0</v>
      </c>
      <c r="DH235" s="1" t="s">
        <v>0</v>
      </c>
      <c r="DI235" s="1" t="s">
        <v>0</v>
      </c>
      <c r="DJ235" s="1" t="s">
        <v>0</v>
      </c>
      <c r="DK235" s="1" t="s">
        <v>0</v>
      </c>
      <c r="DL235" s="1" t="s">
        <v>0</v>
      </c>
      <c r="DM235" s="1" t="s">
        <v>0</v>
      </c>
      <c r="DN235" s="1" t="s">
        <v>0</v>
      </c>
      <c r="DO235" s="1" t="s">
        <v>0</v>
      </c>
      <c r="DP235" s="1" t="s">
        <v>0</v>
      </c>
      <c r="DQ235" s="1" t="s">
        <v>0</v>
      </c>
      <c r="DR235" s="1" t="s">
        <v>0</v>
      </c>
      <c r="DS235" s="1" t="s">
        <v>0</v>
      </c>
      <c r="DT235" s="1" t="s">
        <v>0</v>
      </c>
      <c r="DU235" s="1" t="s">
        <v>0</v>
      </c>
      <c r="DV235" s="1" t="s">
        <v>0</v>
      </c>
      <c r="DW235" s="1" t="s">
        <v>0</v>
      </c>
      <c r="DX235" s="1" t="s">
        <v>0</v>
      </c>
      <c r="DY235" s="1" t="s">
        <v>0</v>
      </c>
      <c r="DZ235" s="1" t="s">
        <v>0</v>
      </c>
      <c r="EA235" s="1" t="s">
        <v>0</v>
      </c>
      <c r="EB235" s="1" t="s">
        <v>0</v>
      </c>
      <c r="EC235" s="1" t="s">
        <v>0</v>
      </c>
      <c r="ED235" s="1" t="s">
        <v>0</v>
      </c>
      <c r="EE235" s="1" t="s">
        <v>0</v>
      </c>
      <c r="EF235" s="1" t="s">
        <v>0</v>
      </c>
      <c r="EG235" s="1" t="s">
        <v>0</v>
      </c>
      <c r="EH235" s="1" t="s">
        <v>0</v>
      </c>
      <c r="EI235" s="1" t="s">
        <v>0</v>
      </c>
      <c r="EJ235" s="1" t="s">
        <v>0</v>
      </c>
      <c r="EK235" s="1" t="s">
        <v>0</v>
      </c>
      <c r="EL235" s="1" t="s">
        <v>0</v>
      </c>
      <c r="EM235" s="1" t="s">
        <v>0</v>
      </c>
      <c r="EN235" s="1" t="s">
        <v>0</v>
      </c>
      <c r="EO235" s="1" t="s">
        <v>0</v>
      </c>
      <c r="EP235" s="1" t="s">
        <v>0</v>
      </c>
      <c r="EQ235" s="1" t="s">
        <v>0</v>
      </c>
      <c r="ER235" s="1" t="s">
        <v>0</v>
      </c>
      <c r="ES235" s="1" t="s">
        <v>0</v>
      </c>
      <c r="ET235" s="1" t="s">
        <v>0</v>
      </c>
      <c r="EU235" s="1" t="s">
        <v>0</v>
      </c>
      <c r="EV235" s="1" t="s">
        <v>0</v>
      </c>
      <c r="EW235" s="1" t="s">
        <v>0</v>
      </c>
      <c r="EX235" s="1" t="s">
        <v>0</v>
      </c>
      <c r="EY235" s="1" t="s">
        <v>0</v>
      </c>
      <c r="EZ235" s="1" t="s">
        <v>0</v>
      </c>
      <c r="FA235" s="1" t="s">
        <v>0</v>
      </c>
      <c r="FB235" s="1" t="s">
        <v>0</v>
      </c>
      <c r="FC235" s="1" t="s">
        <v>0</v>
      </c>
      <c r="FD235" s="1" t="s">
        <v>0</v>
      </c>
      <c r="FE235" s="1" t="s">
        <v>0</v>
      </c>
      <c r="FF235" s="1" t="s">
        <v>0</v>
      </c>
      <c r="FG235" s="1" t="s">
        <v>0</v>
      </c>
      <c r="FH235" s="1" t="s">
        <v>0</v>
      </c>
      <c r="FI235" s="1" t="s">
        <v>0</v>
      </c>
      <c r="FJ235" s="1" t="s">
        <v>0</v>
      </c>
      <c r="FK235" s="1" t="s">
        <v>0</v>
      </c>
      <c r="FL235" s="1" t="s">
        <v>0</v>
      </c>
      <c r="FM235" s="1" t="s">
        <v>0</v>
      </c>
      <c r="FN235" s="1" t="s">
        <v>0</v>
      </c>
      <c r="FO235" s="1" t="s">
        <v>0</v>
      </c>
      <c r="FP235" s="1" t="s">
        <v>0</v>
      </c>
      <c r="FQ235" s="1" t="s">
        <v>0</v>
      </c>
      <c r="FR235" s="1" t="s">
        <v>0</v>
      </c>
      <c r="FS235" s="1" t="s">
        <v>0</v>
      </c>
      <c r="FT235" s="1" t="s">
        <v>0</v>
      </c>
      <c r="FU235" s="1" t="s">
        <v>0</v>
      </c>
      <c r="FV235" s="1" t="s">
        <v>0</v>
      </c>
      <c r="FW235" s="1" t="s">
        <v>0</v>
      </c>
      <c r="FX235" s="1" t="s">
        <v>0</v>
      </c>
      <c r="FY235" s="1" t="s">
        <v>0</v>
      </c>
      <c r="FZ235" s="1" t="s">
        <v>0</v>
      </c>
      <c r="GA235" s="1" t="s">
        <v>0</v>
      </c>
      <c r="GB235" s="1" t="s">
        <v>0</v>
      </c>
      <c r="GC235" s="1" t="s">
        <v>0</v>
      </c>
      <c r="GD235" s="1" t="s">
        <v>0</v>
      </c>
      <c r="GE235" s="1" t="s">
        <v>0</v>
      </c>
      <c r="GF235" s="1" t="s">
        <v>0</v>
      </c>
      <c r="GG235" s="1" t="s">
        <v>0</v>
      </c>
      <c r="GH235" s="1" t="s">
        <v>0</v>
      </c>
      <c r="GI235" s="1" t="s">
        <v>0</v>
      </c>
      <c r="GJ235" s="1" t="s">
        <v>0</v>
      </c>
      <c r="GK235" s="1" t="s">
        <v>0</v>
      </c>
      <c r="GL235" s="1" t="s">
        <v>0</v>
      </c>
      <c r="GM235" s="1" t="s">
        <v>0</v>
      </c>
      <c r="GN235" s="1" t="s">
        <v>0</v>
      </c>
      <c r="GO235" s="1" t="s">
        <v>0</v>
      </c>
      <c r="GP235" s="1" t="s">
        <v>0</v>
      </c>
      <c r="GQ235" s="1" t="s">
        <v>0</v>
      </c>
      <c r="GR235" s="1" t="s">
        <v>0</v>
      </c>
      <c r="GS235" s="1" t="s">
        <v>0</v>
      </c>
      <c r="GT235" s="1" t="s">
        <v>0</v>
      </c>
      <c r="GU235" s="1" t="s">
        <v>0</v>
      </c>
      <c r="GV235" s="1" t="s">
        <v>0</v>
      </c>
      <c r="GW235" s="1" t="s">
        <v>0</v>
      </c>
      <c r="GX235" s="1" t="s">
        <v>0</v>
      </c>
      <c r="GY235" s="1" t="s">
        <v>0</v>
      </c>
      <c r="GZ235" s="1" t="s">
        <v>0</v>
      </c>
      <c r="HA235" s="1" t="s">
        <v>0</v>
      </c>
      <c r="HB235" s="1" t="s">
        <v>0</v>
      </c>
      <c r="HC235" s="1" t="s">
        <v>0</v>
      </c>
      <c r="HD235" s="1" t="s">
        <v>0</v>
      </c>
      <c r="HE235" s="1" t="s">
        <v>0</v>
      </c>
      <c r="HF235" s="1" t="s">
        <v>0</v>
      </c>
      <c r="HG235" s="1" t="s">
        <v>0</v>
      </c>
      <c r="HH235" s="1" t="s">
        <v>0</v>
      </c>
      <c r="HI235" s="1" t="s">
        <v>0</v>
      </c>
      <c r="HJ235" s="1" t="s">
        <v>0</v>
      </c>
      <c r="HK235" s="1" t="s">
        <v>0</v>
      </c>
      <c r="HL235" s="1" t="s">
        <v>0</v>
      </c>
      <c r="HM235" s="1" t="s">
        <v>0</v>
      </c>
      <c r="HN235" s="1" t="s">
        <v>0</v>
      </c>
      <c r="HO235" s="1" t="s">
        <v>0</v>
      </c>
      <c r="HP235" s="1" t="s">
        <v>0</v>
      </c>
      <c r="HQ235" s="1" t="s">
        <v>0</v>
      </c>
      <c r="HR235" s="1" t="s">
        <v>0</v>
      </c>
      <c r="HS235" s="1" t="s">
        <v>0</v>
      </c>
      <c r="HT235" s="1" t="s">
        <v>0</v>
      </c>
      <c r="HU235" s="1" t="s">
        <v>0</v>
      </c>
      <c r="HV235" s="1" t="s">
        <v>0</v>
      </c>
      <c r="HW235" s="1" t="s">
        <v>0</v>
      </c>
      <c r="HX235" s="1" t="s">
        <v>0</v>
      </c>
      <c r="HY235" s="1" t="s">
        <v>0</v>
      </c>
      <c r="HZ235" s="1" t="s">
        <v>0</v>
      </c>
      <c r="IA235" s="1" t="s">
        <v>0</v>
      </c>
      <c r="IB235" s="1" t="s">
        <v>0</v>
      </c>
      <c r="IC235" s="1" t="s">
        <v>0</v>
      </c>
      <c r="ID235" s="1" t="s">
        <v>0</v>
      </c>
      <c r="IE235" s="1" t="s">
        <v>0</v>
      </c>
      <c r="IF235" s="1" t="s">
        <v>0</v>
      </c>
      <c r="IG235" s="1" t="s">
        <v>0</v>
      </c>
      <c r="IH235" s="1" t="s">
        <v>0</v>
      </c>
      <c r="II235" s="1" t="s">
        <v>0</v>
      </c>
    </row>
    <row r="236" spans="1:243" x14ac:dyDescent="0.25">
      <c r="A236" s="1" t="s">
        <v>1870</v>
      </c>
      <c r="B236" s="4" t="s">
        <v>1044</v>
      </c>
      <c r="C236" s="4" t="s">
        <v>1045</v>
      </c>
      <c r="D236" s="1" t="s">
        <v>0</v>
      </c>
      <c r="E236" s="1" t="s">
        <v>0</v>
      </c>
      <c r="F236" s="1" t="s">
        <v>0</v>
      </c>
      <c r="G236" s="1" t="s">
        <v>0</v>
      </c>
      <c r="H236" s="1" t="s">
        <v>0</v>
      </c>
      <c r="I236" s="1" t="s">
        <v>0</v>
      </c>
      <c r="J236" s="1" t="s">
        <v>0</v>
      </c>
      <c r="K236" s="1" t="s">
        <v>0</v>
      </c>
      <c r="L236" s="1" t="s">
        <v>0</v>
      </c>
      <c r="M236" s="1" t="s">
        <v>0</v>
      </c>
      <c r="N236" s="1" t="s">
        <v>0</v>
      </c>
      <c r="O236" s="1" t="s">
        <v>0</v>
      </c>
      <c r="P236" s="1" t="s">
        <v>0</v>
      </c>
      <c r="Q236" s="1" t="s">
        <v>0</v>
      </c>
      <c r="R236" s="1" t="s">
        <v>0</v>
      </c>
      <c r="S236" s="1" t="s">
        <v>0</v>
      </c>
      <c r="T236" s="1" t="s">
        <v>0</v>
      </c>
      <c r="U236" s="1" t="s">
        <v>0</v>
      </c>
      <c r="V236" s="1" t="s">
        <v>0</v>
      </c>
      <c r="W236" s="1" t="s">
        <v>0</v>
      </c>
      <c r="X236" s="1" t="s">
        <v>0</v>
      </c>
      <c r="Y236" s="1" t="s">
        <v>0</v>
      </c>
      <c r="Z236" s="1" t="s">
        <v>0</v>
      </c>
      <c r="AA236" s="1" t="s">
        <v>0</v>
      </c>
      <c r="AB236" s="1" t="s">
        <v>0</v>
      </c>
      <c r="AC236" s="1" t="s">
        <v>0</v>
      </c>
      <c r="AD236" s="1" t="s">
        <v>0</v>
      </c>
      <c r="AE236" s="1" t="s">
        <v>0</v>
      </c>
      <c r="AF236" s="1" t="s">
        <v>0</v>
      </c>
      <c r="AG236" s="1" t="s">
        <v>0</v>
      </c>
      <c r="AH236" s="1" t="s">
        <v>0</v>
      </c>
      <c r="AI236" s="1" t="s">
        <v>0</v>
      </c>
      <c r="AJ236" s="1" t="s">
        <v>0</v>
      </c>
      <c r="AK236" s="1" t="s">
        <v>0</v>
      </c>
      <c r="AL236" s="1" t="s">
        <v>0</v>
      </c>
      <c r="AM236" s="1" t="s">
        <v>0</v>
      </c>
      <c r="AN236" s="1" t="s">
        <v>0</v>
      </c>
      <c r="AO236" s="1" t="s">
        <v>0</v>
      </c>
      <c r="AP236" s="1" t="s">
        <v>0</v>
      </c>
      <c r="AQ236" s="1" t="s">
        <v>0</v>
      </c>
      <c r="AR236" s="1" t="s">
        <v>0</v>
      </c>
      <c r="AS236" s="1" t="s">
        <v>0</v>
      </c>
      <c r="AT236" s="1" t="s">
        <v>0</v>
      </c>
      <c r="AU236" s="1" t="s">
        <v>0</v>
      </c>
      <c r="AV236" s="1" t="s">
        <v>0</v>
      </c>
      <c r="AW236" s="1" t="s">
        <v>0</v>
      </c>
      <c r="AX236" s="1" t="s">
        <v>0</v>
      </c>
      <c r="AY236" s="1" t="s">
        <v>0</v>
      </c>
      <c r="AZ236" s="1" t="s">
        <v>0</v>
      </c>
      <c r="BA236" s="1" t="s">
        <v>0</v>
      </c>
      <c r="BB236" s="1" t="s">
        <v>0</v>
      </c>
      <c r="BC236" s="1" t="s">
        <v>0</v>
      </c>
      <c r="BD236" s="1" t="s">
        <v>0</v>
      </c>
      <c r="BE236" s="1" t="s">
        <v>0</v>
      </c>
      <c r="BF236" s="1" t="s">
        <v>0</v>
      </c>
      <c r="BG236" s="1" t="s">
        <v>0</v>
      </c>
      <c r="BH236" s="1" t="s">
        <v>0</v>
      </c>
      <c r="BI236" s="1" t="s">
        <v>0</v>
      </c>
      <c r="BJ236" s="1" t="s">
        <v>0</v>
      </c>
      <c r="BK236" s="1" t="s">
        <v>0</v>
      </c>
      <c r="BL236" s="1" t="s">
        <v>0</v>
      </c>
      <c r="BM236" s="1" t="s">
        <v>0</v>
      </c>
      <c r="BN236" s="1" t="s">
        <v>0</v>
      </c>
      <c r="BO236" s="1" t="s">
        <v>0</v>
      </c>
      <c r="BP236" s="1" t="s">
        <v>0</v>
      </c>
      <c r="BQ236" s="1" t="s">
        <v>0</v>
      </c>
      <c r="BR236" s="1" t="s">
        <v>0</v>
      </c>
      <c r="BS236" s="1" t="s">
        <v>0</v>
      </c>
      <c r="BT236" s="1" t="s">
        <v>0</v>
      </c>
      <c r="BU236" s="1" t="s">
        <v>0</v>
      </c>
      <c r="BV236" s="1" t="s">
        <v>0</v>
      </c>
      <c r="BW236" s="1" t="s">
        <v>0</v>
      </c>
      <c r="BX236" s="1" t="s">
        <v>0</v>
      </c>
      <c r="BY236" s="1" t="s">
        <v>0</v>
      </c>
      <c r="BZ236" s="1" t="s">
        <v>0</v>
      </c>
      <c r="CA236" s="1" t="s">
        <v>0</v>
      </c>
      <c r="CB236" s="1" t="s">
        <v>0</v>
      </c>
      <c r="CC236" s="1" t="s">
        <v>0</v>
      </c>
      <c r="CD236" s="1" t="s">
        <v>0</v>
      </c>
      <c r="CE236" s="1" t="s">
        <v>0</v>
      </c>
      <c r="CF236" s="1" t="s">
        <v>0</v>
      </c>
      <c r="CG236" s="1" t="s">
        <v>0</v>
      </c>
      <c r="CH236" s="1" t="s">
        <v>0</v>
      </c>
      <c r="CI236" s="1" t="s">
        <v>0</v>
      </c>
      <c r="CJ236" s="1" t="s">
        <v>0</v>
      </c>
      <c r="CK236" s="1" t="s">
        <v>0</v>
      </c>
      <c r="CL236" s="1" t="s">
        <v>0</v>
      </c>
      <c r="CM236" s="1" t="s">
        <v>0</v>
      </c>
      <c r="CN236" s="1" t="s">
        <v>0</v>
      </c>
      <c r="CO236" s="1" t="s">
        <v>0</v>
      </c>
      <c r="CP236" s="1" t="s">
        <v>0</v>
      </c>
      <c r="CQ236" s="1" t="s">
        <v>0</v>
      </c>
      <c r="CR236" s="1" t="s">
        <v>0</v>
      </c>
      <c r="CS236" s="1" t="s">
        <v>0</v>
      </c>
      <c r="CT236" s="1" t="s">
        <v>0</v>
      </c>
      <c r="CU236" s="1" t="s">
        <v>0</v>
      </c>
      <c r="CV236" s="1" t="s">
        <v>0</v>
      </c>
      <c r="CW236" s="1" t="s">
        <v>0</v>
      </c>
      <c r="CX236" s="1" t="s">
        <v>0</v>
      </c>
      <c r="CY236" s="1" t="s">
        <v>0</v>
      </c>
      <c r="CZ236" s="1" t="s">
        <v>0</v>
      </c>
      <c r="DA236" s="1" t="s">
        <v>0</v>
      </c>
      <c r="DB236" s="1" t="s">
        <v>0</v>
      </c>
      <c r="DC236" s="1" t="s">
        <v>0</v>
      </c>
      <c r="DD236" s="1" t="s">
        <v>0</v>
      </c>
      <c r="DE236" s="1" t="s">
        <v>0</v>
      </c>
      <c r="DF236" s="1" t="s">
        <v>0</v>
      </c>
      <c r="DG236" s="1" t="s">
        <v>0</v>
      </c>
      <c r="DH236" s="1" t="s">
        <v>0</v>
      </c>
      <c r="DI236" s="1" t="s">
        <v>0</v>
      </c>
      <c r="DJ236" s="1" t="s">
        <v>0</v>
      </c>
      <c r="DK236" s="1" t="s">
        <v>0</v>
      </c>
      <c r="DL236" s="1" t="s">
        <v>0</v>
      </c>
      <c r="DM236" s="1" t="s">
        <v>0</v>
      </c>
      <c r="DN236" s="1" t="s">
        <v>0</v>
      </c>
      <c r="DO236" s="1" t="s">
        <v>0</v>
      </c>
      <c r="DP236" s="1" t="s">
        <v>0</v>
      </c>
      <c r="DQ236" s="1" t="s">
        <v>0</v>
      </c>
      <c r="DR236" s="1" t="s">
        <v>0</v>
      </c>
      <c r="DS236" s="1" t="s">
        <v>0</v>
      </c>
      <c r="DT236" s="1" t="s">
        <v>0</v>
      </c>
      <c r="DU236" s="1" t="s">
        <v>0</v>
      </c>
      <c r="DV236" s="1" t="s">
        <v>0</v>
      </c>
      <c r="DW236" s="1" t="s">
        <v>0</v>
      </c>
      <c r="DX236" s="1" t="s">
        <v>0</v>
      </c>
      <c r="DY236" s="1" t="s">
        <v>0</v>
      </c>
      <c r="DZ236" s="1" t="s">
        <v>0</v>
      </c>
      <c r="EA236" s="1" t="s">
        <v>0</v>
      </c>
      <c r="EB236" s="1" t="s">
        <v>0</v>
      </c>
      <c r="EC236" s="1" t="s">
        <v>0</v>
      </c>
      <c r="ED236" s="1" t="s">
        <v>0</v>
      </c>
      <c r="EE236" s="1" t="s">
        <v>0</v>
      </c>
      <c r="EF236" s="1" t="s">
        <v>0</v>
      </c>
      <c r="EG236" s="1" t="s">
        <v>0</v>
      </c>
      <c r="EH236" s="1" t="s">
        <v>0</v>
      </c>
      <c r="EI236" s="1" t="s">
        <v>0</v>
      </c>
      <c r="EJ236" s="1" t="s">
        <v>0</v>
      </c>
      <c r="EK236" s="1" t="s">
        <v>0</v>
      </c>
      <c r="EL236" s="1" t="s">
        <v>0</v>
      </c>
      <c r="EM236" s="1" t="s">
        <v>0</v>
      </c>
      <c r="EN236" s="1" t="s">
        <v>0</v>
      </c>
      <c r="EO236" s="1" t="s">
        <v>0</v>
      </c>
      <c r="EP236" s="1" t="s">
        <v>0</v>
      </c>
      <c r="EQ236" s="1" t="s">
        <v>0</v>
      </c>
      <c r="ER236" s="1" t="s">
        <v>0</v>
      </c>
      <c r="ES236" s="1" t="s">
        <v>0</v>
      </c>
      <c r="ET236" s="1" t="s">
        <v>0</v>
      </c>
      <c r="EU236" s="1" t="s">
        <v>0</v>
      </c>
      <c r="EV236" s="1" t="s">
        <v>0</v>
      </c>
      <c r="EW236" s="1" t="s">
        <v>0</v>
      </c>
      <c r="EX236" s="1" t="s">
        <v>0</v>
      </c>
      <c r="EY236" s="1" t="s">
        <v>0</v>
      </c>
      <c r="EZ236" s="1" t="s">
        <v>0</v>
      </c>
      <c r="FA236" s="1" t="s">
        <v>0</v>
      </c>
      <c r="FB236" s="1" t="s">
        <v>0</v>
      </c>
      <c r="FC236" s="1" t="s">
        <v>0</v>
      </c>
      <c r="FD236" s="1" t="s">
        <v>0</v>
      </c>
      <c r="FE236" s="1" t="s">
        <v>0</v>
      </c>
      <c r="FF236" s="1" t="s">
        <v>0</v>
      </c>
      <c r="FG236" s="1" t="s">
        <v>0</v>
      </c>
      <c r="FH236" s="1" t="s">
        <v>0</v>
      </c>
      <c r="FI236" s="1" t="s">
        <v>0</v>
      </c>
      <c r="FJ236" s="1" t="s">
        <v>0</v>
      </c>
      <c r="FK236" s="1" t="s">
        <v>0</v>
      </c>
      <c r="FL236" s="1" t="s">
        <v>0</v>
      </c>
      <c r="FM236" s="1" t="s">
        <v>0</v>
      </c>
      <c r="FN236" s="1" t="s">
        <v>0</v>
      </c>
      <c r="FO236" s="1" t="s">
        <v>0</v>
      </c>
      <c r="FP236" s="1" t="s">
        <v>0</v>
      </c>
      <c r="FQ236" s="1" t="s">
        <v>0</v>
      </c>
      <c r="FR236" s="1" t="s">
        <v>0</v>
      </c>
      <c r="FS236" s="1" t="s">
        <v>0</v>
      </c>
      <c r="FT236" s="1" t="s">
        <v>0</v>
      </c>
      <c r="FU236" s="1" t="s">
        <v>0</v>
      </c>
      <c r="FV236" s="1" t="s">
        <v>0</v>
      </c>
      <c r="FW236" s="1" t="s">
        <v>0</v>
      </c>
      <c r="FX236" s="1" t="s">
        <v>0</v>
      </c>
      <c r="FY236" s="1" t="s">
        <v>0</v>
      </c>
      <c r="FZ236" s="1" t="s">
        <v>0</v>
      </c>
      <c r="GA236" s="1" t="s">
        <v>0</v>
      </c>
      <c r="GB236" s="1" t="s">
        <v>0</v>
      </c>
      <c r="GC236" s="1" t="s">
        <v>0</v>
      </c>
      <c r="GD236" s="1" t="s">
        <v>0</v>
      </c>
      <c r="GE236" s="1" t="s">
        <v>0</v>
      </c>
      <c r="GF236" s="1" t="s">
        <v>0</v>
      </c>
      <c r="GG236" s="1" t="s">
        <v>0</v>
      </c>
      <c r="GH236" s="1" t="s">
        <v>0</v>
      </c>
      <c r="GI236" s="1" t="s">
        <v>0</v>
      </c>
      <c r="GJ236" s="1" t="s">
        <v>0</v>
      </c>
      <c r="GK236" s="1" t="s">
        <v>0</v>
      </c>
      <c r="GL236" s="1" t="s">
        <v>0</v>
      </c>
      <c r="GM236" s="1" t="s">
        <v>0</v>
      </c>
      <c r="GN236" s="1" t="s">
        <v>0</v>
      </c>
      <c r="GO236" s="1" t="s">
        <v>0</v>
      </c>
      <c r="GP236" s="1" t="s">
        <v>0</v>
      </c>
      <c r="GQ236" s="1" t="s">
        <v>0</v>
      </c>
      <c r="GR236" s="1" t="s">
        <v>0</v>
      </c>
      <c r="GS236" s="1" t="s">
        <v>0</v>
      </c>
      <c r="GT236" s="1" t="s">
        <v>0</v>
      </c>
      <c r="GU236" s="1" t="s">
        <v>0</v>
      </c>
      <c r="GV236" s="1" t="s">
        <v>0</v>
      </c>
      <c r="GW236" s="1" t="s">
        <v>0</v>
      </c>
      <c r="GX236" s="1" t="s">
        <v>0</v>
      </c>
      <c r="GY236" s="1" t="s">
        <v>0</v>
      </c>
      <c r="GZ236" s="1" t="s">
        <v>0</v>
      </c>
      <c r="HA236" s="1" t="s">
        <v>0</v>
      </c>
      <c r="HB236" s="1" t="s">
        <v>0</v>
      </c>
      <c r="HC236" s="1" t="s">
        <v>0</v>
      </c>
      <c r="HD236" s="1" t="s">
        <v>0</v>
      </c>
      <c r="HE236" s="1" t="s">
        <v>0</v>
      </c>
      <c r="HF236" s="1" t="s">
        <v>0</v>
      </c>
      <c r="HG236" s="1" t="s">
        <v>0</v>
      </c>
      <c r="HH236" s="1" t="s">
        <v>0</v>
      </c>
      <c r="HI236" s="1" t="s">
        <v>0</v>
      </c>
      <c r="HJ236" s="1" t="s">
        <v>0</v>
      </c>
      <c r="HK236" s="1" t="s">
        <v>0</v>
      </c>
      <c r="HL236" s="1" t="s">
        <v>0</v>
      </c>
      <c r="HM236" s="1" t="s">
        <v>0</v>
      </c>
      <c r="HN236" s="1" t="s">
        <v>0</v>
      </c>
      <c r="HO236" s="1" t="s">
        <v>0</v>
      </c>
      <c r="HP236" s="1" t="s">
        <v>0</v>
      </c>
      <c r="HQ236" s="1" t="s">
        <v>0</v>
      </c>
      <c r="HR236" s="1" t="s">
        <v>0</v>
      </c>
      <c r="HS236" s="1" t="s">
        <v>0</v>
      </c>
      <c r="HT236" s="1" t="s">
        <v>0</v>
      </c>
      <c r="HU236" s="1" t="s">
        <v>0</v>
      </c>
      <c r="HV236" s="1" t="s">
        <v>0</v>
      </c>
      <c r="HW236" s="1" t="s">
        <v>0</v>
      </c>
      <c r="HX236" s="1" t="s">
        <v>0</v>
      </c>
      <c r="HY236" s="1" t="s">
        <v>0</v>
      </c>
      <c r="HZ236" s="1" t="s">
        <v>0</v>
      </c>
      <c r="IA236" s="1" t="s">
        <v>0</v>
      </c>
      <c r="IB236" s="1" t="s">
        <v>0</v>
      </c>
      <c r="IC236" s="1" t="s">
        <v>0</v>
      </c>
      <c r="ID236" s="1" t="s">
        <v>0</v>
      </c>
      <c r="IE236" s="1" t="s">
        <v>0</v>
      </c>
      <c r="IF236" s="1" t="s">
        <v>0</v>
      </c>
      <c r="IG236" s="1" t="s">
        <v>0</v>
      </c>
      <c r="IH236" s="1" t="s">
        <v>0</v>
      </c>
      <c r="II236" s="1" t="s">
        <v>0</v>
      </c>
    </row>
    <row r="237" spans="1:243" x14ac:dyDescent="0.25">
      <c r="A237" s="1" t="s">
        <v>1871</v>
      </c>
      <c r="B237" s="4" t="s">
        <v>1049</v>
      </c>
      <c r="C237" s="4" t="s">
        <v>1050</v>
      </c>
      <c r="D237" s="1">
        <v>493637.44339383702</v>
      </c>
      <c r="E237" s="1">
        <v>787593.03964070301</v>
      </c>
      <c r="F237" s="1">
        <v>305077.58285325801</v>
      </c>
      <c r="G237" s="1">
        <v>390491.21242413297</v>
      </c>
      <c r="H237" s="1">
        <v>1197728.8744144801</v>
      </c>
      <c r="I237" s="1">
        <v>566935.00001377205</v>
      </c>
      <c r="J237" s="1">
        <v>2173192.9818715602</v>
      </c>
      <c r="K237" s="1">
        <v>811026.44462169101</v>
      </c>
      <c r="L237" s="1">
        <v>441416.45245595003</v>
      </c>
      <c r="M237" s="1">
        <v>1825485.2002054299</v>
      </c>
      <c r="N237" s="1">
        <v>237567.99813664399</v>
      </c>
      <c r="O237" s="1">
        <v>1369200.22334179</v>
      </c>
      <c r="P237" s="1">
        <v>603206.75789413101</v>
      </c>
      <c r="Q237" s="1">
        <v>1107915.5639050601</v>
      </c>
      <c r="R237" s="1">
        <v>758707.33112013899</v>
      </c>
      <c r="S237" s="1">
        <v>395470.09586358001</v>
      </c>
      <c r="T237" s="1">
        <v>848769.30983525002</v>
      </c>
      <c r="U237" s="1">
        <v>621913.25332483603</v>
      </c>
      <c r="V237" s="1">
        <v>1333542.53058533</v>
      </c>
      <c r="W237" s="1">
        <v>260543.508005601</v>
      </c>
      <c r="X237" s="1">
        <v>1228771.27767157</v>
      </c>
      <c r="Y237" s="1">
        <v>345570.75256849598</v>
      </c>
      <c r="Z237" s="1">
        <v>516249.452727906</v>
      </c>
      <c r="AA237" s="1">
        <v>736208.81210922298</v>
      </c>
      <c r="AB237" s="1">
        <v>342715.904191649</v>
      </c>
      <c r="AC237" s="1">
        <v>557179.44407159602</v>
      </c>
      <c r="AD237" s="1">
        <v>302254.36838262301</v>
      </c>
      <c r="AE237" s="1">
        <v>1433842.8362988599</v>
      </c>
      <c r="AF237" s="1">
        <v>441963.809686544</v>
      </c>
      <c r="AG237" s="1">
        <v>1635275.34080364</v>
      </c>
      <c r="AH237" s="1">
        <v>348833.693817436</v>
      </c>
      <c r="AI237" s="1">
        <v>1985276.55521364</v>
      </c>
      <c r="AJ237" s="1">
        <v>1019011.28325848</v>
      </c>
      <c r="AK237" s="1">
        <v>558892.77459468099</v>
      </c>
      <c r="AL237" s="1">
        <v>407587.94944260898</v>
      </c>
      <c r="AM237" s="1">
        <v>721651.58604680595</v>
      </c>
      <c r="AN237" s="1">
        <v>632601.27891811705</v>
      </c>
      <c r="AO237" s="1">
        <v>978197.51289822801</v>
      </c>
      <c r="AP237" s="1">
        <v>392414.43391562602</v>
      </c>
      <c r="AQ237" s="1">
        <v>1003861.6533344</v>
      </c>
      <c r="AR237" s="1">
        <v>527272.54200112203</v>
      </c>
      <c r="AS237" s="1">
        <v>1501129.6396943999</v>
      </c>
      <c r="AT237" s="1">
        <v>1188522.07239447</v>
      </c>
      <c r="AU237" s="1">
        <v>1418953.59017322</v>
      </c>
      <c r="AV237" s="1">
        <v>579353.74408152897</v>
      </c>
      <c r="AW237" s="1">
        <v>559412.14603356295</v>
      </c>
      <c r="AX237" s="1">
        <v>1103173.8404101301</v>
      </c>
      <c r="AY237" s="1">
        <v>699097.42425905401</v>
      </c>
      <c r="AZ237" s="1">
        <v>1177311.18737146</v>
      </c>
      <c r="BA237" s="1">
        <v>536626.38738733495</v>
      </c>
      <c r="BB237" s="1">
        <v>216798.77863751701</v>
      </c>
      <c r="BC237" s="1">
        <v>1193849.5695146299</v>
      </c>
      <c r="BD237" s="1">
        <v>441156.515340093</v>
      </c>
      <c r="BE237" s="1">
        <v>653468.03684514598</v>
      </c>
      <c r="BF237" s="1">
        <v>605618.08234790806</v>
      </c>
      <c r="BG237" s="1">
        <v>334891.151442111</v>
      </c>
      <c r="BH237" s="1">
        <v>848001.00823490403</v>
      </c>
      <c r="BI237" s="1">
        <v>587309.95163456094</v>
      </c>
      <c r="BJ237" s="1">
        <v>1221556.6467979599</v>
      </c>
      <c r="BK237" s="1">
        <v>1223287.2718078</v>
      </c>
      <c r="BL237" s="1">
        <v>821713.26134875906</v>
      </c>
      <c r="BM237" s="1">
        <v>705929.42167763703</v>
      </c>
      <c r="BN237" s="1">
        <v>601486.32223198295</v>
      </c>
      <c r="BO237" s="1">
        <v>449031.60742769798</v>
      </c>
      <c r="BP237" s="1">
        <v>444330.25307531201</v>
      </c>
      <c r="BQ237" s="1">
        <v>495100.92745929101</v>
      </c>
      <c r="BR237" s="1">
        <v>448978.28084355802</v>
      </c>
      <c r="BS237" s="1">
        <v>257084.882678464</v>
      </c>
      <c r="BT237" s="1">
        <v>1578401.7524862899</v>
      </c>
      <c r="BU237" s="1">
        <v>395895.75648629601</v>
      </c>
      <c r="BV237" s="1">
        <v>530017.03597422596</v>
      </c>
      <c r="BW237" s="1">
        <v>1047104.76280888</v>
      </c>
      <c r="BX237" s="1">
        <v>1010173.51496296</v>
      </c>
      <c r="BY237" s="1">
        <v>709784.87988741999</v>
      </c>
      <c r="BZ237" s="1">
        <v>598708.80358008004</v>
      </c>
      <c r="CA237" s="1">
        <v>782415.99877125502</v>
      </c>
      <c r="CB237" s="1">
        <v>377437.47041677701</v>
      </c>
      <c r="CC237" s="1">
        <v>588315.89794664399</v>
      </c>
      <c r="CD237" s="1">
        <v>330684.02136740403</v>
      </c>
      <c r="CE237" s="1">
        <v>801916.47148277902</v>
      </c>
      <c r="CF237" s="1">
        <v>3005728.75188861</v>
      </c>
      <c r="CG237" s="1">
        <v>1028406.24734068</v>
      </c>
      <c r="CH237" s="1">
        <v>953001.38106506399</v>
      </c>
      <c r="CI237" s="1">
        <v>1512147.26071731</v>
      </c>
      <c r="CJ237" s="1">
        <v>622460.58120811603</v>
      </c>
      <c r="CK237" s="1">
        <v>1731482.3575065399</v>
      </c>
      <c r="CL237" s="1">
        <v>302493.744593454</v>
      </c>
      <c r="CM237" s="1">
        <v>695607.25429625902</v>
      </c>
      <c r="CN237" s="1">
        <v>444287.578010033</v>
      </c>
      <c r="CO237" s="1">
        <v>621896.47731345205</v>
      </c>
      <c r="CP237" s="1">
        <v>717009.15458238404</v>
      </c>
      <c r="CQ237" s="1">
        <v>1257748.1112562099</v>
      </c>
      <c r="CR237" s="1">
        <v>1065355.2039719999</v>
      </c>
      <c r="CS237" s="1">
        <v>2863819.5059290999</v>
      </c>
      <c r="CT237" s="1">
        <v>655459.07692173403</v>
      </c>
      <c r="CU237" s="1">
        <v>449777.99888136802</v>
      </c>
      <c r="CV237" s="1">
        <v>640176.41042403702</v>
      </c>
      <c r="CW237" s="1">
        <v>5267644.8415196398</v>
      </c>
      <c r="CX237" s="1">
        <v>588475.83938980405</v>
      </c>
      <c r="CY237" s="1">
        <v>375334.82165738102</v>
      </c>
      <c r="CZ237" s="1">
        <v>379543.87574927899</v>
      </c>
      <c r="DA237" s="1">
        <v>407010.49951022997</v>
      </c>
      <c r="DB237" s="1">
        <v>861187.78362422402</v>
      </c>
      <c r="DC237" s="1">
        <v>706092.39248715795</v>
      </c>
      <c r="DD237" s="1">
        <v>1015924.4595205199</v>
      </c>
      <c r="DE237" s="1">
        <v>837960.41737419297</v>
      </c>
      <c r="DF237" s="1">
        <v>1381779.26804856</v>
      </c>
      <c r="DG237" s="1">
        <v>698173.68087086605</v>
      </c>
      <c r="DH237" s="1">
        <v>530964.67154745106</v>
      </c>
      <c r="DI237" s="1">
        <v>1932921.15730707</v>
      </c>
      <c r="DJ237" s="1">
        <v>359290.39004733798</v>
      </c>
      <c r="DK237" s="1">
        <v>547713.92371280398</v>
      </c>
      <c r="DL237" s="1">
        <v>579038.37892652699</v>
      </c>
      <c r="DM237" s="1">
        <v>1237331.0829127301</v>
      </c>
      <c r="DN237" s="1">
        <v>603668.88228893199</v>
      </c>
      <c r="DO237" s="1">
        <v>1368201.0966425899</v>
      </c>
      <c r="DP237" s="1">
        <v>900631.59011182899</v>
      </c>
      <c r="DQ237" s="1">
        <v>1184759.9397412201</v>
      </c>
      <c r="DR237" s="1">
        <v>607450.51080646401</v>
      </c>
      <c r="DS237" s="1">
        <v>2021774.8603759301</v>
      </c>
      <c r="DT237" s="1">
        <v>552520.73576797103</v>
      </c>
      <c r="DU237" s="1">
        <v>871738.49971442996</v>
      </c>
      <c r="DV237" s="1">
        <v>847783.198204841</v>
      </c>
      <c r="DW237" s="1">
        <v>485900.617914762</v>
      </c>
      <c r="DX237" s="1">
        <v>958219.99216231296</v>
      </c>
      <c r="DY237" s="1">
        <v>882796.16328789503</v>
      </c>
      <c r="DZ237" s="1">
        <v>663684.689484876</v>
      </c>
      <c r="EA237" s="1">
        <v>368741.36736509303</v>
      </c>
      <c r="EB237" s="1">
        <v>576418.58472384</v>
      </c>
      <c r="EC237" s="1">
        <v>715164.55057587195</v>
      </c>
      <c r="ED237" s="1">
        <v>1049626.27351322</v>
      </c>
      <c r="EE237" s="1">
        <v>410429.96907587402</v>
      </c>
      <c r="EF237" s="1">
        <v>302726.95264098502</v>
      </c>
      <c r="EG237" s="1">
        <v>1294671.9885705099</v>
      </c>
      <c r="EH237" s="1">
        <v>523697.452347074</v>
      </c>
      <c r="EI237" s="1">
        <v>1596707.73047989</v>
      </c>
      <c r="EJ237" s="1">
        <v>438276.36096505303</v>
      </c>
      <c r="EK237" s="1">
        <v>414421.46947707603</v>
      </c>
      <c r="EL237" s="1">
        <v>1112383.3916869001</v>
      </c>
      <c r="EM237" s="1">
        <v>1063286.4548234299</v>
      </c>
      <c r="EN237" s="1">
        <v>1095920.56354559</v>
      </c>
      <c r="EO237" s="1">
        <v>568966.68822652299</v>
      </c>
      <c r="EP237" s="1">
        <v>716831.65468898101</v>
      </c>
      <c r="EQ237" s="1">
        <v>1494037.6285586201</v>
      </c>
      <c r="ER237" s="1">
        <v>759942.05193787697</v>
      </c>
      <c r="ES237" s="1">
        <v>2448642.9345622198</v>
      </c>
      <c r="ET237" s="1">
        <v>1126464.8170813301</v>
      </c>
      <c r="EU237" s="1">
        <v>880251.14555576595</v>
      </c>
      <c r="EV237" s="1">
        <v>1158830.1724729501</v>
      </c>
      <c r="EW237" s="1">
        <v>347094.764457107</v>
      </c>
      <c r="EX237" s="1">
        <v>377811.46439440298</v>
      </c>
      <c r="EY237" s="1">
        <v>1244132.72225086</v>
      </c>
      <c r="EZ237" s="1">
        <v>739355.53334273398</v>
      </c>
      <c r="FA237" s="1">
        <v>877366.76435551804</v>
      </c>
      <c r="FB237" s="1">
        <v>545781.07698136999</v>
      </c>
      <c r="FC237" s="1">
        <v>411475.98744344898</v>
      </c>
      <c r="FD237" s="1">
        <v>542885.65912031301</v>
      </c>
      <c r="FE237" s="1">
        <v>754390.26065205899</v>
      </c>
      <c r="FF237" s="1">
        <v>504340.07446838001</v>
      </c>
      <c r="FG237" s="1">
        <v>1521075.69857359</v>
      </c>
      <c r="FH237" s="1">
        <v>579801.08425527695</v>
      </c>
      <c r="FI237" s="1">
        <v>945141.40138872794</v>
      </c>
      <c r="FJ237" s="1">
        <v>503521.02354209998</v>
      </c>
      <c r="FK237" s="1">
        <v>1550029.70914586</v>
      </c>
      <c r="FL237" s="1">
        <v>490571.91977739398</v>
      </c>
      <c r="FM237" s="1">
        <v>512934.32120530203</v>
      </c>
      <c r="FN237" s="1">
        <v>519793.51932753599</v>
      </c>
      <c r="FO237" s="1">
        <v>1039054.40275076</v>
      </c>
      <c r="FP237" s="1">
        <v>462284.68438232801</v>
      </c>
      <c r="FQ237" s="1">
        <v>764582.93446460401</v>
      </c>
      <c r="FR237" s="1">
        <v>1007918.09269955</v>
      </c>
      <c r="FS237" s="1">
        <v>711175.74079084594</v>
      </c>
      <c r="FT237" s="1">
        <v>762025.04114361794</v>
      </c>
      <c r="FU237" s="1">
        <v>575276.19740812294</v>
      </c>
      <c r="FV237" s="1">
        <v>1320398.7010019</v>
      </c>
      <c r="FW237" s="1">
        <v>673955.16631893895</v>
      </c>
      <c r="FX237" s="1">
        <v>723884.26292508701</v>
      </c>
      <c r="FY237" s="1">
        <v>343182.83993483201</v>
      </c>
      <c r="FZ237" s="1">
        <v>555794.55347421695</v>
      </c>
      <c r="GA237" s="1">
        <v>754324.19175067404</v>
      </c>
      <c r="GB237" s="1">
        <v>647198.20853897801</v>
      </c>
      <c r="GC237" s="1">
        <v>873170.37465683499</v>
      </c>
      <c r="GD237" s="1">
        <v>658315.476807712</v>
      </c>
      <c r="GE237" s="1">
        <v>775892.79219715297</v>
      </c>
      <c r="GF237" s="1">
        <v>434867.50036381203</v>
      </c>
      <c r="GG237" s="1">
        <v>953446.75521723798</v>
      </c>
      <c r="GH237" s="1">
        <v>403031.15849359398</v>
      </c>
      <c r="GI237" s="1">
        <v>1021414.17629558</v>
      </c>
      <c r="GJ237" s="1">
        <v>1234440.6818383399</v>
      </c>
      <c r="GK237" s="1">
        <v>1380126.6980141299</v>
      </c>
      <c r="GL237" s="1">
        <v>883850.76536146295</v>
      </c>
      <c r="GM237" s="1">
        <v>634472.98553384899</v>
      </c>
      <c r="GN237" s="1">
        <v>564706.65158900502</v>
      </c>
      <c r="GO237" s="1">
        <v>1592697.5107662</v>
      </c>
      <c r="GP237" s="1">
        <v>1143764.05590255</v>
      </c>
      <c r="GQ237" s="1">
        <v>664034.88568920095</v>
      </c>
      <c r="GR237" s="1">
        <v>608133.60846178106</v>
      </c>
      <c r="GS237" s="1">
        <v>620665.73143153905</v>
      </c>
      <c r="GT237" s="1">
        <v>531223.43937165395</v>
      </c>
      <c r="GU237" s="1">
        <v>687682.56701975304</v>
      </c>
      <c r="GV237" s="1">
        <v>573401.16312084103</v>
      </c>
      <c r="GW237" s="1">
        <v>1054930.5393794801</v>
      </c>
      <c r="GX237" s="1">
        <v>317303.95286708698</v>
      </c>
      <c r="GY237" s="1">
        <v>592413.77167924505</v>
      </c>
      <c r="GZ237" s="1">
        <v>537657.85069606896</v>
      </c>
      <c r="HA237" s="1">
        <v>650247.62630888401</v>
      </c>
      <c r="HB237" s="1">
        <v>480334.90947066899</v>
      </c>
      <c r="HC237" s="1">
        <v>670167.113321646</v>
      </c>
      <c r="HD237" s="1">
        <v>944091.64297547098</v>
      </c>
      <c r="HE237" s="1">
        <v>512117.43201712897</v>
      </c>
      <c r="HF237" s="1">
        <v>811217.68197613605</v>
      </c>
      <c r="HG237" s="1">
        <v>290857.31929118797</v>
      </c>
      <c r="HH237" s="1">
        <v>537564.66799879004</v>
      </c>
      <c r="HI237" s="1">
        <v>1389424.3526731799</v>
      </c>
      <c r="HJ237" s="1">
        <v>469427.85212631198</v>
      </c>
      <c r="HK237" s="1">
        <v>433846.09103501402</v>
      </c>
      <c r="HL237" s="1">
        <v>481953.194704997</v>
      </c>
      <c r="HM237" s="1">
        <v>496280.63132774498</v>
      </c>
      <c r="HN237" s="1">
        <v>1266688.97550503</v>
      </c>
      <c r="HO237" s="1">
        <v>380281.846866092</v>
      </c>
      <c r="HP237" s="1">
        <v>354726.25081691297</v>
      </c>
      <c r="HQ237" s="1">
        <v>1844625.22187416</v>
      </c>
      <c r="HR237" s="1">
        <v>507550.99827394699</v>
      </c>
      <c r="HS237" s="1">
        <v>501787.06358748098</v>
      </c>
      <c r="HT237" s="1">
        <v>604916.013578446</v>
      </c>
      <c r="HU237" s="1">
        <v>860709.51783869497</v>
      </c>
      <c r="HV237" s="1">
        <v>643483.95199535496</v>
      </c>
      <c r="HW237" s="1">
        <v>401447.46166032797</v>
      </c>
      <c r="HX237" s="1">
        <v>360893.26872474002</v>
      </c>
      <c r="HY237" s="1">
        <v>734056.91747964604</v>
      </c>
      <c r="HZ237" s="1">
        <v>722983.62368982704</v>
      </c>
      <c r="IA237" s="1">
        <v>1245069.2840155901</v>
      </c>
      <c r="IB237" s="1">
        <v>390977.37517617899</v>
      </c>
      <c r="IC237" s="1">
        <v>634608.45082730404</v>
      </c>
      <c r="ID237" s="1">
        <v>440697.74143197201</v>
      </c>
      <c r="IE237" s="1">
        <v>497409.56676129502</v>
      </c>
      <c r="IF237" s="1">
        <v>326963.88455959398</v>
      </c>
      <c r="IG237" s="1">
        <v>871751.79771926999</v>
      </c>
      <c r="IH237" s="1">
        <v>687055.40760927706</v>
      </c>
      <c r="II237" s="1">
        <v>386688.99002225598</v>
      </c>
    </row>
    <row r="238" spans="1:243" x14ac:dyDescent="0.25">
      <c r="A238" s="1" t="s">
        <v>1872</v>
      </c>
      <c r="B238" s="4" t="s">
        <v>1053</v>
      </c>
      <c r="C238" s="4" t="s">
        <v>1054</v>
      </c>
      <c r="D238" s="1" t="s">
        <v>0</v>
      </c>
      <c r="E238" s="1" t="s">
        <v>0</v>
      </c>
      <c r="F238" s="1" t="s">
        <v>0</v>
      </c>
      <c r="G238" s="1" t="s">
        <v>0</v>
      </c>
      <c r="H238" s="1" t="s">
        <v>0</v>
      </c>
      <c r="I238" s="1" t="s">
        <v>0</v>
      </c>
      <c r="J238" s="1" t="s">
        <v>0</v>
      </c>
      <c r="K238" s="1" t="s">
        <v>0</v>
      </c>
      <c r="L238" s="1" t="s">
        <v>0</v>
      </c>
      <c r="M238" s="1" t="s">
        <v>0</v>
      </c>
      <c r="N238" s="1" t="s">
        <v>0</v>
      </c>
      <c r="O238" s="1" t="s">
        <v>0</v>
      </c>
      <c r="P238" s="1" t="s">
        <v>0</v>
      </c>
      <c r="Q238" s="1" t="s">
        <v>0</v>
      </c>
      <c r="R238" s="1" t="s">
        <v>0</v>
      </c>
      <c r="S238" s="1" t="s">
        <v>0</v>
      </c>
      <c r="T238" s="1" t="s">
        <v>0</v>
      </c>
      <c r="U238" s="1" t="s">
        <v>0</v>
      </c>
      <c r="V238" s="1" t="s">
        <v>0</v>
      </c>
      <c r="W238" s="1" t="s">
        <v>0</v>
      </c>
      <c r="X238" s="1" t="s">
        <v>0</v>
      </c>
      <c r="Y238" s="1" t="s">
        <v>0</v>
      </c>
      <c r="Z238" s="1" t="s">
        <v>0</v>
      </c>
      <c r="AA238" s="1" t="s">
        <v>0</v>
      </c>
      <c r="AB238" s="1" t="s">
        <v>0</v>
      </c>
      <c r="AC238" s="1" t="s">
        <v>0</v>
      </c>
      <c r="AD238" s="1" t="s">
        <v>0</v>
      </c>
      <c r="AE238" s="1" t="s">
        <v>0</v>
      </c>
      <c r="AF238" s="1" t="s">
        <v>0</v>
      </c>
      <c r="AG238" s="1" t="s">
        <v>0</v>
      </c>
      <c r="AH238" s="1" t="s">
        <v>0</v>
      </c>
      <c r="AI238" s="1" t="s">
        <v>0</v>
      </c>
      <c r="AJ238" s="1" t="s">
        <v>0</v>
      </c>
      <c r="AK238" s="1" t="s">
        <v>0</v>
      </c>
      <c r="AL238" s="1" t="s">
        <v>0</v>
      </c>
      <c r="AM238" s="1" t="s">
        <v>0</v>
      </c>
      <c r="AN238" s="1" t="s">
        <v>0</v>
      </c>
      <c r="AO238" s="1" t="s">
        <v>0</v>
      </c>
      <c r="AP238" s="1" t="s">
        <v>0</v>
      </c>
      <c r="AQ238" s="1" t="s">
        <v>0</v>
      </c>
      <c r="AR238" s="1" t="s">
        <v>0</v>
      </c>
      <c r="AS238" s="1" t="s">
        <v>0</v>
      </c>
      <c r="AT238" s="1" t="s">
        <v>0</v>
      </c>
      <c r="AU238" s="1" t="s">
        <v>0</v>
      </c>
      <c r="AV238" s="1" t="s">
        <v>0</v>
      </c>
      <c r="AW238" s="1" t="s">
        <v>0</v>
      </c>
      <c r="AX238" s="1" t="s">
        <v>0</v>
      </c>
      <c r="AY238" s="1" t="s">
        <v>0</v>
      </c>
      <c r="AZ238" s="1" t="s">
        <v>0</v>
      </c>
      <c r="BA238" s="1" t="s">
        <v>0</v>
      </c>
      <c r="BB238" s="1" t="s">
        <v>0</v>
      </c>
      <c r="BC238" s="1" t="s">
        <v>0</v>
      </c>
      <c r="BD238" s="1" t="s">
        <v>0</v>
      </c>
      <c r="BE238" s="1" t="s">
        <v>0</v>
      </c>
      <c r="BF238" s="1" t="s">
        <v>0</v>
      </c>
      <c r="BG238" s="1" t="s">
        <v>0</v>
      </c>
      <c r="BH238" s="1" t="s">
        <v>0</v>
      </c>
      <c r="BI238" s="1" t="s">
        <v>0</v>
      </c>
      <c r="BJ238" s="1" t="s">
        <v>0</v>
      </c>
      <c r="BK238" s="1" t="s">
        <v>0</v>
      </c>
      <c r="BL238" s="1" t="s">
        <v>0</v>
      </c>
      <c r="BM238" s="1" t="s">
        <v>0</v>
      </c>
      <c r="BN238" s="1" t="s">
        <v>0</v>
      </c>
      <c r="BO238" s="1" t="s">
        <v>0</v>
      </c>
      <c r="BP238" s="1" t="s">
        <v>0</v>
      </c>
      <c r="BQ238" s="1" t="s">
        <v>0</v>
      </c>
      <c r="BR238" s="1" t="s">
        <v>0</v>
      </c>
      <c r="BS238" s="1" t="s">
        <v>0</v>
      </c>
      <c r="BT238" s="1" t="s">
        <v>0</v>
      </c>
      <c r="BU238" s="1" t="s">
        <v>0</v>
      </c>
      <c r="BV238" s="1" t="s">
        <v>0</v>
      </c>
      <c r="BW238" s="1" t="s">
        <v>0</v>
      </c>
      <c r="BX238" s="1" t="s">
        <v>0</v>
      </c>
      <c r="BY238" s="1" t="s">
        <v>0</v>
      </c>
      <c r="BZ238" s="1" t="s">
        <v>0</v>
      </c>
      <c r="CA238" s="1" t="s">
        <v>0</v>
      </c>
      <c r="CB238" s="1" t="s">
        <v>0</v>
      </c>
      <c r="CC238" s="1" t="s">
        <v>0</v>
      </c>
      <c r="CD238" s="1" t="s">
        <v>0</v>
      </c>
      <c r="CE238" s="1" t="s">
        <v>0</v>
      </c>
      <c r="CF238" s="1" t="s">
        <v>0</v>
      </c>
      <c r="CG238" s="1" t="s">
        <v>0</v>
      </c>
      <c r="CH238" s="1" t="s">
        <v>0</v>
      </c>
      <c r="CI238" s="1" t="s">
        <v>0</v>
      </c>
      <c r="CJ238" s="1" t="s">
        <v>0</v>
      </c>
      <c r="CK238" s="1" t="s">
        <v>0</v>
      </c>
      <c r="CL238" s="1" t="s">
        <v>0</v>
      </c>
      <c r="CM238" s="1" t="s">
        <v>0</v>
      </c>
      <c r="CN238" s="1" t="s">
        <v>0</v>
      </c>
      <c r="CO238" s="1" t="s">
        <v>0</v>
      </c>
      <c r="CP238" s="1" t="s">
        <v>0</v>
      </c>
      <c r="CQ238" s="1" t="s">
        <v>0</v>
      </c>
      <c r="CR238" s="1" t="s">
        <v>0</v>
      </c>
      <c r="CS238" s="1" t="s">
        <v>0</v>
      </c>
      <c r="CT238" s="1" t="s">
        <v>0</v>
      </c>
      <c r="CU238" s="1" t="s">
        <v>0</v>
      </c>
      <c r="CV238" s="1" t="s">
        <v>0</v>
      </c>
      <c r="CW238" s="1" t="s">
        <v>0</v>
      </c>
      <c r="CX238" s="1" t="s">
        <v>0</v>
      </c>
      <c r="CY238" s="1" t="s">
        <v>0</v>
      </c>
      <c r="CZ238" s="1" t="s">
        <v>0</v>
      </c>
      <c r="DA238" s="1" t="s">
        <v>0</v>
      </c>
      <c r="DB238" s="1" t="s">
        <v>0</v>
      </c>
      <c r="DC238" s="1" t="s">
        <v>0</v>
      </c>
      <c r="DD238" s="1" t="s">
        <v>0</v>
      </c>
      <c r="DE238" s="1" t="s">
        <v>0</v>
      </c>
      <c r="DF238" s="1" t="s">
        <v>0</v>
      </c>
      <c r="DG238" s="1" t="s">
        <v>0</v>
      </c>
      <c r="DH238" s="1" t="s">
        <v>0</v>
      </c>
      <c r="DI238" s="1" t="s">
        <v>0</v>
      </c>
      <c r="DJ238" s="1" t="s">
        <v>0</v>
      </c>
      <c r="DK238" s="1" t="s">
        <v>0</v>
      </c>
      <c r="DL238" s="1" t="s">
        <v>0</v>
      </c>
      <c r="DM238" s="1" t="s">
        <v>0</v>
      </c>
      <c r="DN238" s="1" t="s">
        <v>0</v>
      </c>
      <c r="DO238" s="1" t="s">
        <v>0</v>
      </c>
      <c r="DP238" s="1" t="s">
        <v>0</v>
      </c>
      <c r="DQ238" s="1" t="s">
        <v>0</v>
      </c>
      <c r="DR238" s="1" t="s">
        <v>0</v>
      </c>
      <c r="DS238" s="1" t="s">
        <v>0</v>
      </c>
      <c r="DT238" s="1" t="s">
        <v>0</v>
      </c>
      <c r="DU238" s="1" t="s">
        <v>0</v>
      </c>
      <c r="DV238" s="1" t="s">
        <v>0</v>
      </c>
      <c r="DW238" s="1" t="s">
        <v>0</v>
      </c>
      <c r="DX238" s="1" t="s">
        <v>0</v>
      </c>
      <c r="DY238" s="1" t="s">
        <v>0</v>
      </c>
      <c r="DZ238" s="1" t="s">
        <v>0</v>
      </c>
      <c r="EA238" s="1" t="s">
        <v>0</v>
      </c>
      <c r="EB238" s="1" t="s">
        <v>0</v>
      </c>
      <c r="EC238" s="1" t="s">
        <v>0</v>
      </c>
      <c r="ED238" s="1" t="s">
        <v>0</v>
      </c>
      <c r="EE238" s="1" t="s">
        <v>0</v>
      </c>
      <c r="EF238" s="1" t="s">
        <v>0</v>
      </c>
      <c r="EG238" s="1" t="s">
        <v>0</v>
      </c>
      <c r="EH238" s="1" t="s">
        <v>0</v>
      </c>
      <c r="EI238" s="1" t="s">
        <v>0</v>
      </c>
      <c r="EJ238" s="1" t="s">
        <v>0</v>
      </c>
      <c r="EK238" s="1" t="s">
        <v>0</v>
      </c>
      <c r="EL238" s="1" t="s">
        <v>0</v>
      </c>
      <c r="EM238" s="1" t="s">
        <v>0</v>
      </c>
      <c r="EN238" s="1" t="s">
        <v>0</v>
      </c>
      <c r="EO238" s="1" t="s">
        <v>0</v>
      </c>
      <c r="EP238" s="1" t="s">
        <v>0</v>
      </c>
      <c r="EQ238" s="1" t="s">
        <v>0</v>
      </c>
      <c r="ER238" s="1" t="s">
        <v>0</v>
      </c>
      <c r="ES238" s="1" t="s">
        <v>0</v>
      </c>
      <c r="ET238" s="1" t="s">
        <v>0</v>
      </c>
      <c r="EU238" s="1" t="s">
        <v>0</v>
      </c>
      <c r="EV238" s="1" t="s">
        <v>0</v>
      </c>
      <c r="EW238" s="1" t="s">
        <v>0</v>
      </c>
      <c r="EX238" s="1" t="s">
        <v>0</v>
      </c>
      <c r="EY238" s="1" t="s">
        <v>0</v>
      </c>
      <c r="EZ238" s="1" t="s">
        <v>0</v>
      </c>
      <c r="FA238" s="1" t="s">
        <v>0</v>
      </c>
      <c r="FB238" s="1" t="s">
        <v>0</v>
      </c>
      <c r="FC238" s="1" t="s">
        <v>0</v>
      </c>
      <c r="FD238" s="1" t="s">
        <v>0</v>
      </c>
      <c r="FE238" s="1" t="s">
        <v>0</v>
      </c>
      <c r="FF238" s="1" t="s">
        <v>0</v>
      </c>
      <c r="FG238" s="1" t="s">
        <v>0</v>
      </c>
      <c r="FH238" s="1" t="s">
        <v>0</v>
      </c>
      <c r="FI238" s="1" t="s">
        <v>0</v>
      </c>
      <c r="FJ238" s="1" t="s">
        <v>0</v>
      </c>
      <c r="FK238" s="1" t="s">
        <v>0</v>
      </c>
      <c r="FL238" s="1" t="s">
        <v>0</v>
      </c>
      <c r="FM238" s="1" t="s">
        <v>0</v>
      </c>
      <c r="FN238" s="1" t="s">
        <v>0</v>
      </c>
      <c r="FO238" s="1" t="s">
        <v>0</v>
      </c>
      <c r="FP238" s="1" t="s">
        <v>0</v>
      </c>
      <c r="FQ238" s="1" t="s">
        <v>0</v>
      </c>
      <c r="FR238" s="1" t="s">
        <v>0</v>
      </c>
      <c r="FS238" s="1" t="s">
        <v>0</v>
      </c>
      <c r="FT238" s="1" t="s">
        <v>0</v>
      </c>
      <c r="FU238" s="1" t="s">
        <v>0</v>
      </c>
      <c r="FV238" s="1" t="s">
        <v>0</v>
      </c>
      <c r="FW238" s="1" t="s">
        <v>0</v>
      </c>
      <c r="FX238" s="1" t="s">
        <v>0</v>
      </c>
      <c r="FY238" s="1" t="s">
        <v>0</v>
      </c>
      <c r="FZ238" s="1" t="s">
        <v>0</v>
      </c>
      <c r="GA238" s="1" t="s">
        <v>0</v>
      </c>
      <c r="GB238" s="1" t="s">
        <v>0</v>
      </c>
      <c r="GC238" s="1" t="s">
        <v>0</v>
      </c>
      <c r="GD238" s="1" t="s">
        <v>0</v>
      </c>
      <c r="GE238" s="1" t="s">
        <v>0</v>
      </c>
      <c r="GF238" s="1" t="s">
        <v>0</v>
      </c>
      <c r="GG238" s="1" t="s">
        <v>0</v>
      </c>
      <c r="GH238" s="1" t="s">
        <v>0</v>
      </c>
      <c r="GI238" s="1" t="s">
        <v>0</v>
      </c>
      <c r="GJ238" s="1" t="s">
        <v>0</v>
      </c>
      <c r="GK238" s="1" t="s">
        <v>0</v>
      </c>
      <c r="GL238" s="1" t="s">
        <v>0</v>
      </c>
      <c r="GM238" s="1" t="s">
        <v>0</v>
      </c>
      <c r="GN238" s="1" t="s">
        <v>0</v>
      </c>
      <c r="GO238" s="1" t="s">
        <v>0</v>
      </c>
      <c r="GP238" s="1" t="s">
        <v>0</v>
      </c>
      <c r="GQ238" s="1" t="s">
        <v>0</v>
      </c>
      <c r="GR238" s="1" t="s">
        <v>0</v>
      </c>
      <c r="GS238" s="1" t="s">
        <v>0</v>
      </c>
      <c r="GT238" s="1" t="s">
        <v>0</v>
      </c>
      <c r="GU238" s="1" t="s">
        <v>0</v>
      </c>
      <c r="GV238" s="1" t="s">
        <v>0</v>
      </c>
      <c r="GW238" s="1" t="s">
        <v>0</v>
      </c>
      <c r="GX238" s="1" t="s">
        <v>0</v>
      </c>
      <c r="GY238" s="1" t="s">
        <v>0</v>
      </c>
      <c r="GZ238" s="1" t="s">
        <v>0</v>
      </c>
      <c r="HA238" s="1" t="s">
        <v>0</v>
      </c>
      <c r="HB238" s="1" t="s">
        <v>0</v>
      </c>
      <c r="HC238" s="1" t="s">
        <v>0</v>
      </c>
      <c r="HD238" s="1" t="s">
        <v>0</v>
      </c>
      <c r="HE238" s="1" t="s">
        <v>0</v>
      </c>
      <c r="HF238" s="1" t="s">
        <v>0</v>
      </c>
      <c r="HG238" s="1" t="s">
        <v>0</v>
      </c>
      <c r="HH238" s="1" t="s">
        <v>0</v>
      </c>
      <c r="HI238" s="1" t="s">
        <v>0</v>
      </c>
      <c r="HJ238" s="1" t="s">
        <v>0</v>
      </c>
      <c r="HK238" s="1" t="s">
        <v>0</v>
      </c>
      <c r="HL238" s="1" t="s">
        <v>0</v>
      </c>
      <c r="HM238" s="1" t="s">
        <v>0</v>
      </c>
      <c r="HN238" s="1" t="s">
        <v>0</v>
      </c>
      <c r="HO238" s="1" t="s">
        <v>0</v>
      </c>
      <c r="HP238" s="1" t="s">
        <v>0</v>
      </c>
      <c r="HQ238" s="1" t="s">
        <v>0</v>
      </c>
      <c r="HR238" s="1" t="s">
        <v>0</v>
      </c>
      <c r="HS238" s="1" t="s">
        <v>0</v>
      </c>
      <c r="HT238" s="1" t="s">
        <v>0</v>
      </c>
      <c r="HU238" s="1" t="s">
        <v>0</v>
      </c>
      <c r="HV238" s="1" t="s">
        <v>0</v>
      </c>
      <c r="HW238" s="1" t="s">
        <v>0</v>
      </c>
      <c r="HX238" s="1" t="s">
        <v>0</v>
      </c>
      <c r="HY238" s="1" t="s">
        <v>0</v>
      </c>
      <c r="HZ238" s="1" t="s">
        <v>0</v>
      </c>
      <c r="IA238" s="1" t="s">
        <v>0</v>
      </c>
      <c r="IB238" s="1" t="s">
        <v>0</v>
      </c>
      <c r="IC238" s="1" t="s">
        <v>0</v>
      </c>
      <c r="ID238" s="1" t="s">
        <v>0</v>
      </c>
      <c r="IE238" s="1" t="s">
        <v>0</v>
      </c>
      <c r="IF238" s="1" t="s">
        <v>0</v>
      </c>
      <c r="IG238" s="1" t="s">
        <v>0</v>
      </c>
      <c r="IH238" s="1" t="s">
        <v>0</v>
      </c>
      <c r="II238" s="1" t="s">
        <v>0</v>
      </c>
    </row>
    <row r="239" spans="1:243" x14ac:dyDescent="0.25">
      <c r="A239" s="1" t="s">
        <v>1873</v>
      </c>
      <c r="B239" s="4" t="s">
        <v>1057</v>
      </c>
      <c r="C239" s="4" t="s">
        <v>1058</v>
      </c>
      <c r="D239" s="1" t="s">
        <v>0</v>
      </c>
      <c r="E239" s="1" t="s">
        <v>0</v>
      </c>
      <c r="F239" s="1" t="s">
        <v>0</v>
      </c>
      <c r="G239" s="1" t="s">
        <v>0</v>
      </c>
      <c r="H239" s="1" t="s">
        <v>0</v>
      </c>
      <c r="I239" s="1" t="s">
        <v>0</v>
      </c>
      <c r="J239" s="1" t="s">
        <v>0</v>
      </c>
      <c r="K239" s="1" t="s">
        <v>0</v>
      </c>
      <c r="L239" s="1" t="s">
        <v>0</v>
      </c>
      <c r="M239" s="1" t="s">
        <v>0</v>
      </c>
      <c r="N239" s="1" t="s">
        <v>0</v>
      </c>
      <c r="O239" s="1" t="s">
        <v>0</v>
      </c>
      <c r="P239" s="1" t="s">
        <v>0</v>
      </c>
      <c r="Q239" s="1" t="s">
        <v>0</v>
      </c>
      <c r="R239" s="1" t="s">
        <v>0</v>
      </c>
      <c r="S239" s="1" t="s">
        <v>0</v>
      </c>
      <c r="T239" s="1" t="s">
        <v>0</v>
      </c>
      <c r="U239" s="1" t="s">
        <v>0</v>
      </c>
      <c r="V239" s="1" t="s">
        <v>0</v>
      </c>
      <c r="W239" s="1" t="s">
        <v>0</v>
      </c>
      <c r="X239" s="1" t="s">
        <v>0</v>
      </c>
      <c r="Y239" s="1" t="s">
        <v>0</v>
      </c>
      <c r="Z239" s="1" t="s">
        <v>0</v>
      </c>
      <c r="AA239" s="1" t="s">
        <v>0</v>
      </c>
      <c r="AB239" s="1" t="s">
        <v>0</v>
      </c>
      <c r="AC239" s="1" t="s">
        <v>0</v>
      </c>
      <c r="AD239" s="1" t="s">
        <v>0</v>
      </c>
      <c r="AE239" s="1" t="s">
        <v>0</v>
      </c>
      <c r="AF239" s="1" t="s">
        <v>0</v>
      </c>
      <c r="AG239" s="1" t="s">
        <v>0</v>
      </c>
      <c r="AH239" s="1" t="s">
        <v>0</v>
      </c>
      <c r="AI239" s="1" t="s">
        <v>0</v>
      </c>
      <c r="AJ239" s="1" t="s">
        <v>0</v>
      </c>
      <c r="AK239" s="1" t="s">
        <v>0</v>
      </c>
      <c r="AL239" s="1" t="s">
        <v>0</v>
      </c>
      <c r="AM239" s="1" t="s">
        <v>0</v>
      </c>
      <c r="AN239" s="1" t="s">
        <v>0</v>
      </c>
      <c r="AO239" s="1" t="s">
        <v>0</v>
      </c>
      <c r="AP239" s="1" t="s">
        <v>0</v>
      </c>
      <c r="AQ239" s="1" t="s">
        <v>0</v>
      </c>
      <c r="AR239" s="1" t="s">
        <v>0</v>
      </c>
      <c r="AS239" s="1" t="s">
        <v>0</v>
      </c>
      <c r="AT239" s="1" t="s">
        <v>0</v>
      </c>
      <c r="AU239" s="1" t="s">
        <v>0</v>
      </c>
      <c r="AV239" s="1" t="s">
        <v>0</v>
      </c>
      <c r="AW239" s="1" t="s">
        <v>0</v>
      </c>
      <c r="AX239" s="1" t="s">
        <v>0</v>
      </c>
      <c r="AY239" s="1" t="s">
        <v>0</v>
      </c>
      <c r="AZ239" s="1" t="s">
        <v>0</v>
      </c>
      <c r="BA239" s="1" t="s">
        <v>0</v>
      </c>
      <c r="BB239" s="1" t="s">
        <v>0</v>
      </c>
      <c r="BC239" s="1" t="s">
        <v>0</v>
      </c>
      <c r="BD239" s="1" t="s">
        <v>0</v>
      </c>
      <c r="BE239" s="1" t="s">
        <v>0</v>
      </c>
      <c r="BF239" s="1" t="s">
        <v>0</v>
      </c>
      <c r="BG239" s="1" t="s">
        <v>0</v>
      </c>
      <c r="BH239" s="1" t="s">
        <v>0</v>
      </c>
      <c r="BI239" s="1" t="s">
        <v>0</v>
      </c>
      <c r="BJ239" s="1" t="s">
        <v>0</v>
      </c>
      <c r="BK239" s="1" t="s">
        <v>0</v>
      </c>
      <c r="BL239" s="1" t="s">
        <v>0</v>
      </c>
      <c r="BM239" s="1" t="s">
        <v>0</v>
      </c>
      <c r="BN239" s="1" t="s">
        <v>0</v>
      </c>
      <c r="BO239" s="1" t="s">
        <v>0</v>
      </c>
      <c r="BP239" s="1" t="s">
        <v>0</v>
      </c>
      <c r="BQ239" s="1" t="s">
        <v>0</v>
      </c>
      <c r="BR239" s="1" t="s">
        <v>0</v>
      </c>
      <c r="BS239" s="1" t="s">
        <v>0</v>
      </c>
      <c r="BT239" s="1" t="s">
        <v>0</v>
      </c>
      <c r="BU239" s="1" t="s">
        <v>0</v>
      </c>
      <c r="BV239" s="1" t="s">
        <v>0</v>
      </c>
      <c r="BW239" s="1" t="s">
        <v>0</v>
      </c>
      <c r="BX239" s="1" t="s">
        <v>0</v>
      </c>
      <c r="BY239" s="1" t="s">
        <v>0</v>
      </c>
      <c r="BZ239" s="1" t="s">
        <v>0</v>
      </c>
      <c r="CA239" s="1" t="s">
        <v>0</v>
      </c>
      <c r="CB239" s="1" t="s">
        <v>0</v>
      </c>
      <c r="CC239" s="1" t="s">
        <v>0</v>
      </c>
      <c r="CD239" s="1" t="s">
        <v>0</v>
      </c>
      <c r="CE239" s="1" t="s">
        <v>0</v>
      </c>
      <c r="CF239" s="1" t="s">
        <v>0</v>
      </c>
      <c r="CG239" s="1" t="s">
        <v>0</v>
      </c>
      <c r="CH239" s="1" t="s">
        <v>0</v>
      </c>
      <c r="CI239" s="1" t="s">
        <v>0</v>
      </c>
      <c r="CJ239" s="1" t="s">
        <v>0</v>
      </c>
      <c r="CK239" s="1" t="s">
        <v>0</v>
      </c>
      <c r="CL239" s="1" t="s">
        <v>0</v>
      </c>
      <c r="CM239" s="1" t="s">
        <v>0</v>
      </c>
      <c r="CN239" s="1" t="s">
        <v>0</v>
      </c>
      <c r="CO239" s="1" t="s">
        <v>0</v>
      </c>
      <c r="CP239" s="1" t="s">
        <v>0</v>
      </c>
      <c r="CQ239" s="1" t="s">
        <v>0</v>
      </c>
      <c r="CR239" s="1" t="s">
        <v>0</v>
      </c>
      <c r="CS239" s="1" t="s">
        <v>0</v>
      </c>
      <c r="CT239" s="1" t="s">
        <v>0</v>
      </c>
      <c r="CU239" s="1" t="s">
        <v>0</v>
      </c>
      <c r="CV239" s="1" t="s">
        <v>0</v>
      </c>
      <c r="CW239" s="1" t="s">
        <v>0</v>
      </c>
      <c r="CX239" s="1" t="s">
        <v>0</v>
      </c>
      <c r="CY239" s="1" t="s">
        <v>0</v>
      </c>
      <c r="CZ239" s="1" t="s">
        <v>0</v>
      </c>
      <c r="DA239" s="1" t="s">
        <v>0</v>
      </c>
      <c r="DB239" s="1" t="s">
        <v>0</v>
      </c>
      <c r="DC239" s="1" t="s">
        <v>0</v>
      </c>
      <c r="DD239" s="1" t="s">
        <v>0</v>
      </c>
      <c r="DE239" s="1" t="s">
        <v>0</v>
      </c>
      <c r="DF239" s="1" t="s">
        <v>0</v>
      </c>
      <c r="DG239" s="1" t="s">
        <v>0</v>
      </c>
      <c r="DH239" s="1" t="s">
        <v>0</v>
      </c>
      <c r="DI239" s="1" t="s">
        <v>0</v>
      </c>
      <c r="DJ239" s="1" t="s">
        <v>0</v>
      </c>
      <c r="DK239" s="1" t="s">
        <v>0</v>
      </c>
      <c r="DL239" s="1" t="s">
        <v>0</v>
      </c>
      <c r="DM239" s="1" t="s">
        <v>0</v>
      </c>
      <c r="DN239" s="1" t="s">
        <v>0</v>
      </c>
      <c r="DO239" s="1" t="s">
        <v>0</v>
      </c>
      <c r="DP239" s="1" t="s">
        <v>0</v>
      </c>
      <c r="DQ239" s="1" t="s">
        <v>0</v>
      </c>
      <c r="DR239" s="1" t="s">
        <v>0</v>
      </c>
      <c r="DS239" s="1" t="s">
        <v>0</v>
      </c>
      <c r="DT239" s="1" t="s">
        <v>0</v>
      </c>
      <c r="DU239" s="1" t="s">
        <v>0</v>
      </c>
      <c r="DV239" s="1" t="s">
        <v>0</v>
      </c>
      <c r="DW239" s="1" t="s">
        <v>0</v>
      </c>
      <c r="DX239" s="1" t="s">
        <v>0</v>
      </c>
      <c r="DY239" s="1" t="s">
        <v>0</v>
      </c>
      <c r="DZ239" s="1" t="s">
        <v>0</v>
      </c>
      <c r="EA239" s="1" t="s">
        <v>0</v>
      </c>
      <c r="EB239" s="1" t="s">
        <v>0</v>
      </c>
      <c r="EC239" s="1" t="s">
        <v>0</v>
      </c>
      <c r="ED239" s="1" t="s">
        <v>0</v>
      </c>
      <c r="EE239" s="1" t="s">
        <v>0</v>
      </c>
      <c r="EF239" s="1" t="s">
        <v>0</v>
      </c>
      <c r="EG239" s="1" t="s">
        <v>0</v>
      </c>
      <c r="EH239" s="1" t="s">
        <v>0</v>
      </c>
      <c r="EI239" s="1" t="s">
        <v>0</v>
      </c>
      <c r="EJ239" s="1" t="s">
        <v>0</v>
      </c>
      <c r="EK239" s="1" t="s">
        <v>0</v>
      </c>
      <c r="EL239" s="1" t="s">
        <v>0</v>
      </c>
      <c r="EM239" s="1" t="s">
        <v>0</v>
      </c>
      <c r="EN239" s="1" t="s">
        <v>0</v>
      </c>
      <c r="EO239" s="1" t="s">
        <v>0</v>
      </c>
      <c r="EP239" s="1" t="s">
        <v>0</v>
      </c>
      <c r="EQ239" s="1" t="s">
        <v>0</v>
      </c>
      <c r="ER239" s="1" t="s">
        <v>0</v>
      </c>
      <c r="ES239" s="1" t="s">
        <v>0</v>
      </c>
      <c r="ET239" s="1" t="s">
        <v>0</v>
      </c>
      <c r="EU239" s="1" t="s">
        <v>0</v>
      </c>
      <c r="EV239" s="1" t="s">
        <v>0</v>
      </c>
      <c r="EW239" s="1" t="s">
        <v>0</v>
      </c>
      <c r="EX239" s="1" t="s">
        <v>0</v>
      </c>
      <c r="EY239" s="1" t="s">
        <v>0</v>
      </c>
      <c r="EZ239" s="1" t="s">
        <v>0</v>
      </c>
      <c r="FA239" s="1" t="s">
        <v>0</v>
      </c>
      <c r="FB239" s="1" t="s">
        <v>0</v>
      </c>
      <c r="FC239" s="1" t="s">
        <v>0</v>
      </c>
      <c r="FD239" s="1" t="s">
        <v>0</v>
      </c>
      <c r="FE239" s="1" t="s">
        <v>0</v>
      </c>
      <c r="FF239" s="1" t="s">
        <v>0</v>
      </c>
      <c r="FG239" s="1" t="s">
        <v>0</v>
      </c>
      <c r="FH239" s="1" t="s">
        <v>0</v>
      </c>
      <c r="FI239" s="1" t="s">
        <v>0</v>
      </c>
      <c r="FJ239" s="1" t="s">
        <v>0</v>
      </c>
      <c r="FK239" s="1" t="s">
        <v>0</v>
      </c>
      <c r="FL239" s="1" t="s">
        <v>0</v>
      </c>
      <c r="FM239" s="1" t="s">
        <v>0</v>
      </c>
      <c r="FN239" s="1" t="s">
        <v>0</v>
      </c>
      <c r="FO239" s="1" t="s">
        <v>0</v>
      </c>
      <c r="FP239" s="1" t="s">
        <v>0</v>
      </c>
      <c r="FQ239" s="1" t="s">
        <v>0</v>
      </c>
      <c r="FR239" s="1" t="s">
        <v>0</v>
      </c>
      <c r="FS239" s="1" t="s">
        <v>0</v>
      </c>
      <c r="FT239" s="1" t="s">
        <v>0</v>
      </c>
      <c r="FU239" s="1" t="s">
        <v>0</v>
      </c>
      <c r="FV239" s="1" t="s">
        <v>0</v>
      </c>
      <c r="FW239" s="1" t="s">
        <v>0</v>
      </c>
      <c r="FX239" s="1" t="s">
        <v>0</v>
      </c>
      <c r="FY239" s="1" t="s">
        <v>0</v>
      </c>
      <c r="FZ239" s="1" t="s">
        <v>0</v>
      </c>
      <c r="GA239" s="1" t="s">
        <v>0</v>
      </c>
      <c r="GB239" s="1" t="s">
        <v>0</v>
      </c>
      <c r="GC239" s="1" t="s">
        <v>0</v>
      </c>
      <c r="GD239" s="1" t="s">
        <v>0</v>
      </c>
      <c r="GE239" s="1" t="s">
        <v>0</v>
      </c>
      <c r="GF239" s="1" t="s">
        <v>0</v>
      </c>
      <c r="GG239" s="1" t="s">
        <v>0</v>
      </c>
      <c r="GH239" s="1" t="s">
        <v>0</v>
      </c>
      <c r="GI239" s="1" t="s">
        <v>0</v>
      </c>
      <c r="GJ239" s="1" t="s">
        <v>0</v>
      </c>
      <c r="GK239" s="1" t="s">
        <v>0</v>
      </c>
      <c r="GL239" s="1" t="s">
        <v>0</v>
      </c>
      <c r="GM239" s="1" t="s">
        <v>0</v>
      </c>
      <c r="GN239" s="1" t="s">
        <v>0</v>
      </c>
      <c r="GO239" s="1" t="s">
        <v>0</v>
      </c>
      <c r="GP239" s="1" t="s">
        <v>0</v>
      </c>
      <c r="GQ239" s="1" t="s">
        <v>0</v>
      </c>
      <c r="GR239" s="1" t="s">
        <v>0</v>
      </c>
      <c r="GS239" s="1" t="s">
        <v>0</v>
      </c>
      <c r="GT239" s="1" t="s">
        <v>0</v>
      </c>
      <c r="GU239" s="1" t="s">
        <v>0</v>
      </c>
      <c r="GV239" s="1" t="s">
        <v>0</v>
      </c>
      <c r="GW239" s="1" t="s">
        <v>0</v>
      </c>
      <c r="GX239" s="1" t="s">
        <v>0</v>
      </c>
      <c r="GY239" s="1" t="s">
        <v>0</v>
      </c>
      <c r="GZ239" s="1" t="s">
        <v>0</v>
      </c>
      <c r="HA239" s="1" t="s">
        <v>0</v>
      </c>
      <c r="HB239" s="1" t="s">
        <v>0</v>
      </c>
      <c r="HC239" s="1" t="s">
        <v>0</v>
      </c>
      <c r="HD239" s="1" t="s">
        <v>0</v>
      </c>
      <c r="HE239" s="1" t="s">
        <v>0</v>
      </c>
      <c r="HF239" s="1" t="s">
        <v>0</v>
      </c>
      <c r="HG239" s="1" t="s">
        <v>0</v>
      </c>
      <c r="HH239" s="1" t="s">
        <v>0</v>
      </c>
      <c r="HI239" s="1" t="s">
        <v>0</v>
      </c>
      <c r="HJ239" s="1" t="s">
        <v>0</v>
      </c>
      <c r="HK239" s="1" t="s">
        <v>0</v>
      </c>
      <c r="HL239" s="1" t="s">
        <v>0</v>
      </c>
      <c r="HM239" s="1" t="s">
        <v>0</v>
      </c>
      <c r="HN239" s="1" t="s">
        <v>0</v>
      </c>
      <c r="HO239" s="1" t="s">
        <v>0</v>
      </c>
      <c r="HP239" s="1" t="s">
        <v>0</v>
      </c>
      <c r="HQ239" s="1" t="s">
        <v>0</v>
      </c>
      <c r="HR239" s="1" t="s">
        <v>0</v>
      </c>
      <c r="HS239" s="1" t="s">
        <v>0</v>
      </c>
      <c r="HT239" s="1" t="s">
        <v>0</v>
      </c>
      <c r="HU239" s="1" t="s">
        <v>0</v>
      </c>
      <c r="HV239" s="1" t="s">
        <v>0</v>
      </c>
      <c r="HW239" s="1" t="s">
        <v>0</v>
      </c>
      <c r="HX239" s="1" t="s">
        <v>0</v>
      </c>
      <c r="HY239" s="1" t="s">
        <v>0</v>
      </c>
      <c r="HZ239" s="1" t="s">
        <v>0</v>
      </c>
      <c r="IA239" s="1" t="s">
        <v>0</v>
      </c>
      <c r="IB239" s="1" t="s">
        <v>0</v>
      </c>
      <c r="IC239" s="1" t="s">
        <v>0</v>
      </c>
      <c r="ID239" s="1" t="s">
        <v>0</v>
      </c>
      <c r="IE239" s="1" t="s">
        <v>0</v>
      </c>
      <c r="IF239" s="1" t="s">
        <v>0</v>
      </c>
      <c r="IG239" s="1" t="s">
        <v>0</v>
      </c>
      <c r="IH239" s="1" t="s">
        <v>0</v>
      </c>
      <c r="II239" s="1" t="s">
        <v>0</v>
      </c>
    </row>
    <row r="240" spans="1:243" x14ac:dyDescent="0.25">
      <c r="A240" s="1" t="s">
        <v>1874</v>
      </c>
      <c r="B240" s="4" t="s">
        <v>1062</v>
      </c>
      <c r="C240" s="4" t="s">
        <v>1063</v>
      </c>
      <c r="D240" s="1" t="s">
        <v>0</v>
      </c>
      <c r="E240" s="1" t="s">
        <v>0</v>
      </c>
      <c r="F240" s="1" t="s">
        <v>0</v>
      </c>
      <c r="G240" s="1" t="s">
        <v>0</v>
      </c>
      <c r="H240" s="1" t="s">
        <v>0</v>
      </c>
      <c r="I240" s="1" t="s">
        <v>0</v>
      </c>
      <c r="J240" s="1" t="s">
        <v>0</v>
      </c>
      <c r="K240" s="1" t="s">
        <v>0</v>
      </c>
      <c r="L240" s="1" t="s">
        <v>0</v>
      </c>
      <c r="M240" s="1" t="s">
        <v>0</v>
      </c>
      <c r="N240" s="1" t="s">
        <v>0</v>
      </c>
      <c r="O240" s="1" t="s">
        <v>0</v>
      </c>
      <c r="P240" s="1" t="s">
        <v>0</v>
      </c>
      <c r="Q240" s="1" t="s">
        <v>0</v>
      </c>
      <c r="R240" s="1" t="s">
        <v>0</v>
      </c>
      <c r="S240" s="1" t="s">
        <v>0</v>
      </c>
      <c r="T240" s="1" t="s">
        <v>0</v>
      </c>
      <c r="U240" s="1" t="s">
        <v>0</v>
      </c>
      <c r="V240" s="1" t="s">
        <v>0</v>
      </c>
      <c r="W240" s="1" t="s">
        <v>0</v>
      </c>
      <c r="X240" s="1" t="s">
        <v>0</v>
      </c>
      <c r="Y240" s="1" t="s">
        <v>0</v>
      </c>
      <c r="Z240" s="1" t="s">
        <v>0</v>
      </c>
      <c r="AA240" s="1" t="s">
        <v>0</v>
      </c>
      <c r="AB240" s="1" t="s">
        <v>0</v>
      </c>
      <c r="AC240" s="1" t="s">
        <v>0</v>
      </c>
      <c r="AD240" s="1" t="s">
        <v>0</v>
      </c>
      <c r="AE240" s="1" t="s">
        <v>0</v>
      </c>
      <c r="AF240" s="1" t="s">
        <v>0</v>
      </c>
      <c r="AG240" s="1" t="s">
        <v>0</v>
      </c>
      <c r="AH240" s="1" t="s">
        <v>0</v>
      </c>
      <c r="AI240" s="1" t="s">
        <v>0</v>
      </c>
      <c r="AJ240" s="1" t="s">
        <v>0</v>
      </c>
      <c r="AK240" s="1" t="s">
        <v>0</v>
      </c>
      <c r="AL240" s="1" t="s">
        <v>0</v>
      </c>
      <c r="AM240" s="1" t="s">
        <v>0</v>
      </c>
      <c r="AN240" s="1" t="s">
        <v>0</v>
      </c>
      <c r="AO240" s="1" t="s">
        <v>0</v>
      </c>
      <c r="AP240" s="1" t="s">
        <v>0</v>
      </c>
      <c r="AQ240" s="1" t="s">
        <v>0</v>
      </c>
      <c r="AR240" s="1" t="s">
        <v>0</v>
      </c>
      <c r="AS240" s="1" t="s">
        <v>0</v>
      </c>
      <c r="AT240" s="1" t="s">
        <v>0</v>
      </c>
      <c r="AU240" s="1" t="s">
        <v>0</v>
      </c>
      <c r="AV240" s="1" t="s">
        <v>0</v>
      </c>
      <c r="AW240" s="1" t="s">
        <v>0</v>
      </c>
      <c r="AX240" s="1" t="s">
        <v>0</v>
      </c>
      <c r="AY240" s="1" t="s">
        <v>0</v>
      </c>
      <c r="AZ240" s="1" t="s">
        <v>0</v>
      </c>
      <c r="BA240" s="1" t="s">
        <v>0</v>
      </c>
      <c r="BB240" s="1" t="s">
        <v>0</v>
      </c>
      <c r="BC240" s="1" t="s">
        <v>0</v>
      </c>
      <c r="BD240" s="1" t="s">
        <v>0</v>
      </c>
      <c r="BE240" s="1" t="s">
        <v>0</v>
      </c>
      <c r="BF240" s="1" t="s">
        <v>0</v>
      </c>
      <c r="BG240" s="1" t="s">
        <v>0</v>
      </c>
      <c r="BH240" s="1" t="s">
        <v>0</v>
      </c>
      <c r="BI240" s="1" t="s">
        <v>0</v>
      </c>
      <c r="BJ240" s="1" t="s">
        <v>0</v>
      </c>
      <c r="BK240" s="1" t="s">
        <v>0</v>
      </c>
      <c r="BL240" s="1" t="s">
        <v>0</v>
      </c>
      <c r="BM240" s="1" t="s">
        <v>0</v>
      </c>
      <c r="BN240" s="1" t="s">
        <v>0</v>
      </c>
      <c r="BO240" s="1" t="s">
        <v>0</v>
      </c>
      <c r="BP240" s="1" t="s">
        <v>0</v>
      </c>
      <c r="BQ240" s="1" t="s">
        <v>0</v>
      </c>
      <c r="BR240" s="1" t="s">
        <v>0</v>
      </c>
      <c r="BS240" s="1" t="s">
        <v>0</v>
      </c>
      <c r="BT240" s="1" t="s">
        <v>0</v>
      </c>
      <c r="BU240" s="1" t="s">
        <v>0</v>
      </c>
      <c r="BV240" s="1" t="s">
        <v>0</v>
      </c>
      <c r="BW240" s="1" t="s">
        <v>0</v>
      </c>
      <c r="BX240" s="1" t="s">
        <v>0</v>
      </c>
      <c r="BY240" s="1" t="s">
        <v>0</v>
      </c>
      <c r="BZ240" s="1" t="s">
        <v>0</v>
      </c>
      <c r="CA240" s="1" t="s">
        <v>0</v>
      </c>
      <c r="CB240" s="1" t="s">
        <v>0</v>
      </c>
      <c r="CC240" s="1" t="s">
        <v>0</v>
      </c>
      <c r="CD240" s="1" t="s">
        <v>0</v>
      </c>
      <c r="CE240" s="1" t="s">
        <v>0</v>
      </c>
      <c r="CF240" s="1" t="s">
        <v>0</v>
      </c>
      <c r="CG240" s="1" t="s">
        <v>0</v>
      </c>
      <c r="CH240" s="1" t="s">
        <v>0</v>
      </c>
      <c r="CI240" s="1" t="s">
        <v>0</v>
      </c>
      <c r="CJ240" s="1" t="s">
        <v>0</v>
      </c>
      <c r="CK240" s="1" t="s">
        <v>0</v>
      </c>
      <c r="CL240" s="1" t="s">
        <v>0</v>
      </c>
      <c r="CM240" s="1" t="s">
        <v>0</v>
      </c>
      <c r="CN240" s="1" t="s">
        <v>0</v>
      </c>
      <c r="CO240" s="1" t="s">
        <v>0</v>
      </c>
      <c r="CP240" s="1" t="s">
        <v>0</v>
      </c>
      <c r="CQ240" s="1" t="s">
        <v>0</v>
      </c>
      <c r="CR240" s="1" t="s">
        <v>0</v>
      </c>
      <c r="CS240" s="1" t="s">
        <v>0</v>
      </c>
      <c r="CT240" s="1" t="s">
        <v>0</v>
      </c>
      <c r="CU240" s="1" t="s">
        <v>0</v>
      </c>
      <c r="CV240" s="1" t="s">
        <v>0</v>
      </c>
      <c r="CW240" s="1" t="s">
        <v>0</v>
      </c>
      <c r="CX240" s="1" t="s">
        <v>0</v>
      </c>
      <c r="CY240" s="1" t="s">
        <v>0</v>
      </c>
      <c r="CZ240" s="1" t="s">
        <v>0</v>
      </c>
      <c r="DA240" s="1" t="s">
        <v>0</v>
      </c>
      <c r="DB240" s="1" t="s">
        <v>0</v>
      </c>
      <c r="DC240" s="1" t="s">
        <v>0</v>
      </c>
      <c r="DD240" s="1" t="s">
        <v>0</v>
      </c>
      <c r="DE240" s="1" t="s">
        <v>0</v>
      </c>
      <c r="DF240" s="1" t="s">
        <v>0</v>
      </c>
      <c r="DG240" s="1" t="s">
        <v>0</v>
      </c>
      <c r="DH240" s="1" t="s">
        <v>0</v>
      </c>
      <c r="DI240" s="1" t="s">
        <v>0</v>
      </c>
      <c r="DJ240" s="1" t="s">
        <v>0</v>
      </c>
      <c r="DK240" s="1" t="s">
        <v>0</v>
      </c>
      <c r="DL240" s="1" t="s">
        <v>0</v>
      </c>
      <c r="DM240" s="1" t="s">
        <v>0</v>
      </c>
      <c r="DN240" s="1" t="s">
        <v>0</v>
      </c>
      <c r="DO240" s="1" t="s">
        <v>0</v>
      </c>
      <c r="DP240" s="1" t="s">
        <v>0</v>
      </c>
      <c r="DQ240" s="1" t="s">
        <v>0</v>
      </c>
      <c r="DR240" s="1" t="s">
        <v>0</v>
      </c>
      <c r="DS240" s="1" t="s">
        <v>0</v>
      </c>
      <c r="DT240" s="1" t="s">
        <v>0</v>
      </c>
      <c r="DU240" s="1" t="s">
        <v>0</v>
      </c>
      <c r="DV240" s="1" t="s">
        <v>0</v>
      </c>
      <c r="DW240" s="1" t="s">
        <v>0</v>
      </c>
      <c r="DX240" s="1" t="s">
        <v>0</v>
      </c>
      <c r="DY240" s="1" t="s">
        <v>0</v>
      </c>
      <c r="DZ240" s="1" t="s">
        <v>0</v>
      </c>
      <c r="EA240" s="1" t="s">
        <v>0</v>
      </c>
      <c r="EB240" s="1" t="s">
        <v>0</v>
      </c>
      <c r="EC240" s="1" t="s">
        <v>0</v>
      </c>
      <c r="ED240" s="1" t="s">
        <v>0</v>
      </c>
      <c r="EE240" s="1" t="s">
        <v>0</v>
      </c>
      <c r="EF240" s="1" t="s">
        <v>0</v>
      </c>
      <c r="EG240" s="1" t="s">
        <v>0</v>
      </c>
      <c r="EH240" s="1" t="s">
        <v>0</v>
      </c>
      <c r="EI240" s="1" t="s">
        <v>0</v>
      </c>
      <c r="EJ240" s="1" t="s">
        <v>0</v>
      </c>
      <c r="EK240" s="1" t="s">
        <v>0</v>
      </c>
      <c r="EL240" s="1" t="s">
        <v>0</v>
      </c>
      <c r="EM240" s="1" t="s">
        <v>0</v>
      </c>
      <c r="EN240" s="1" t="s">
        <v>0</v>
      </c>
      <c r="EO240" s="1" t="s">
        <v>0</v>
      </c>
      <c r="EP240" s="1" t="s">
        <v>0</v>
      </c>
      <c r="EQ240" s="1" t="s">
        <v>0</v>
      </c>
      <c r="ER240" s="1" t="s">
        <v>0</v>
      </c>
      <c r="ES240" s="1" t="s">
        <v>0</v>
      </c>
      <c r="ET240" s="1" t="s">
        <v>0</v>
      </c>
      <c r="EU240" s="1" t="s">
        <v>0</v>
      </c>
      <c r="EV240" s="1" t="s">
        <v>0</v>
      </c>
      <c r="EW240" s="1" t="s">
        <v>0</v>
      </c>
      <c r="EX240" s="1" t="s">
        <v>0</v>
      </c>
      <c r="EY240" s="1" t="s">
        <v>0</v>
      </c>
      <c r="EZ240" s="1" t="s">
        <v>0</v>
      </c>
      <c r="FA240" s="1" t="s">
        <v>0</v>
      </c>
      <c r="FB240" s="1" t="s">
        <v>0</v>
      </c>
      <c r="FC240" s="1" t="s">
        <v>0</v>
      </c>
      <c r="FD240" s="1" t="s">
        <v>0</v>
      </c>
      <c r="FE240" s="1" t="s">
        <v>0</v>
      </c>
      <c r="FF240" s="1" t="s">
        <v>0</v>
      </c>
      <c r="FG240" s="1" t="s">
        <v>0</v>
      </c>
      <c r="FH240" s="1" t="s">
        <v>0</v>
      </c>
      <c r="FI240" s="1" t="s">
        <v>0</v>
      </c>
      <c r="FJ240" s="1" t="s">
        <v>0</v>
      </c>
      <c r="FK240" s="1" t="s">
        <v>0</v>
      </c>
      <c r="FL240" s="1" t="s">
        <v>0</v>
      </c>
      <c r="FM240" s="1" t="s">
        <v>0</v>
      </c>
      <c r="FN240" s="1" t="s">
        <v>0</v>
      </c>
      <c r="FO240" s="1" t="s">
        <v>0</v>
      </c>
      <c r="FP240" s="1" t="s">
        <v>0</v>
      </c>
      <c r="FQ240" s="1" t="s">
        <v>0</v>
      </c>
      <c r="FR240" s="1" t="s">
        <v>0</v>
      </c>
      <c r="FS240" s="1" t="s">
        <v>0</v>
      </c>
      <c r="FT240" s="1" t="s">
        <v>0</v>
      </c>
      <c r="FU240" s="1" t="s">
        <v>0</v>
      </c>
      <c r="FV240" s="1" t="s">
        <v>0</v>
      </c>
      <c r="FW240" s="1" t="s">
        <v>0</v>
      </c>
      <c r="FX240" s="1" t="s">
        <v>0</v>
      </c>
      <c r="FY240" s="1" t="s">
        <v>0</v>
      </c>
      <c r="FZ240" s="1" t="s">
        <v>0</v>
      </c>
      <c r="GA240" s="1" t="s">
        <v>0</v>
      </c>
      <c r="GB240" s="1" t="s">
        <v>0</v>
      </c>
      <c r="GC240" s="1" t="s">
        <v>0</v>
      </c>
      <c r="GD240" s="1" t="s">
        <v>0</v>
      </c>
      <c r="GE240" s="1" t="s">
        <v>0</v>
      </c>
      <c r="GF240" s="1" t="s">
        <v>0</v>
      </c>
      <c r="GG240" s="1" t="s">
        <v>0</v>
      </c>
      <c r="GH240" s="1" t="s">
        <v>0</v>
      </c>
      <c r="GI240" s="1" t="s">
        <v>0</v>
      </c>
      <c r="GJ240" s="1" t="s">
        <v>0</v>
      </c>
      <c r="GK240" s="1" t="s">
        <v>0</v>
      </c>
      <c r="GL240" s="1" t="s">
        <v>0</v>
      </c>
      <c r="GM240" s="1" t="s">
        <v>0</v>
      </c>
      <c r="GN240" s="1" t="s">
        <v>0</v>
      </c>
      <c r="GO240" s="1" t="s">
        <v>0</v>
      </c>
      <c r="GP240" s="1" t="s">
        <v>0</v>
      </c>
      <c r="GQ240" s="1" t="s">
        <v>0</v>
      </c>
      <c r="GR240" s="1" t="s">
        <v>0</v>
      </c>
      <c r="GS240" s="1" t="s">
        <v>0</v>
      </c>
      <c r="GT240" s="1" t="s">
        <v>0</v>
      </c>
      <c r="GU240" s="1" t="s">
        <v>0</v>
      </c>
      <c r="GV240" s="1" t="s">
        <v>0</v>
      </c>
      <c r="GW240" s="1" t="s">
        <v>0</v>
      </c>
      <c r="GX240" s="1" t="s">
        <v>0</v>
      </c>
      <c r="GY240" s="1" t="s">
        <v>0</v>
      </c>
      <c r="GZ240" s="1" t="s">
        <v>0</v>
      </c>
      <c r="HA240" s="1" t="s">
        <v>0</v>
      </c>
      <c r="HB240" s="1" t="s">
        <v>0</v>
      </c>
      <c r="HC240" s="1" t="s">
        <v>0</v>
      </c>
      <c r="HD240" s="1" t="s">
        <v>0</v>
      </c>
      <c r="HE240" s="1" t="s">
        <v>0</v>
      </c>
      <c r="HF240" s="1" t="s">
        <v>0</v>
      </c>
      <c r="HG240" s="1" t="s">
        <v>0</v>
      </c>
      <c r="HH240" s="1" t="s">
        <v>0</v>
      </c>
      <c r="HI240" s="1" t="s">
        <v>0</v>
      </c>
      <c r="HJ240" s="1" t="s">
        <v>0</v>
      </c>
      <c r="HK240" s="1" t="s">
        <v>0</v>
      </c>
      <c r="HL240" s="1" t="s">
        <v>0</v>
      </c>
      <c r="HM240" s="1" t="s">
        <v>0</v>
      </c>
      <c r="HN240" s="1" t="s">
        <v>0</v>
      </c>
      <c r="HO240" s="1" t="s">
        <v>0</v>
      </c>
      <c r="HP240" s="1" t="s">
        <v>0</v>
      </c>
      <c r="HQ240" s="1" t="s">
        <v>0</v>
      </c>
      <c r="HR240" s="1" t="s">
        <v>0</v>
      </c>
      <c r="HS240" s="1" t="s">
        <v>0</v>
      </c>
      <c r="HT240" s="1" t="s">
        <v>0</v>
      </c>
      <c r="HU240" s="1" t="s">
        <v>0</v>
      </c>
      <c r="HV240" s="1" t="s">
        <v>0</v>
      </c>
      <c r="HW240" s="1" t="s">
        <v>0</v>
      </c>
      <c r="HX240" s="1" t="s">
        <v>0</v>
      </c>
      <c r="HY240" s="1" t="s">
        <v>0</v>
      </c>
      <c r="HZ240" s="1" t="s">
        <v>0</v>
      </c>
      <c r="IA240" s="1" t="s">
        <v>0</v>
      </c>
      <c r="IB240" s="1" t="s">
        <v>0</v>
      </c>
      <c r="IC240" s="1" t="s">
        <v>0</v>
      </c>
      <c r="ID240" s="1" t="s">
        <v>0</v>
      </c>
      <c r="IE240" s="1" t="s">
        <v>0</v>
      </c>
      <c r="IF240" s="1" t="s">
        <v>0</v>
      </c>
      <c r="IG240" s="1" t="s">
        <v>0</v>
      </c>
      <c r="IH240" s="1" t="s">
        <v>0</v>
      </c>
      <c r="II240" s="1" t="s">
        <v>0</v>
      </c>
    </row>
    <row r="241" spans="1:243" x14ac:dyDescent="0.25">
      <c r="A241" s="1" t="s">
        <v>1875</v>
      </c>
      <c r="B241" s="4" t="s">
        <v>1067</v>
      </c>
      <c r="C241" s="4" t="s">
        <v>1068</v>
      </c>
      <c r="D241" s="1" t="s">
        <v>0</v>
      </c>
      <c r="E241" s="1" t="s">
        <v>0</v>
      </c>
      <c r="F241" s="1" t="s">
        <v>0</v>
      </c>
      <c r="G241" s="1" t="s">
        <v>0</v>
      </c>
      <c r="H241" s="1" t="s">
        <v>0</v>
      </c>
      <c r="I241" s="1" t="s">
        <v>0</v>
      </c>
      <c r="J241" s="1" t="s">
        <v>0</v>
      </c>
      <c r="K241" s="1" t="s">
        <v>0</v>
      </c>
      <c r="L241" s="1" t="s">
        <v>0</v>
      </c>
      <c r="M241" s="1" t="s">
        <v>0</v>
      </c>
      <c r="N241" s="1" t="s">
        <v>0</v>
      </c>
      <c r="O241" s="1" t="s">
        <v>0</v>
      </c>
      <c r="P241" s="1" t="s">
        <v>0</v>
      </c>
      <c r="Q241" s="1" t="s">
        <v>0</v>
      </c>
      <c r="R241" s="1" t="s">
        <v>0</v>
      </c>
      <c r="S241" s="1" t="s">
        <v>0</v>
      </c>
      <c r="T241" s="1" t="s">
        <v>0</v>
      </c>
      <c r="U241" s="1" t="s">
        <v>0</v>
      </c>
      <c r="V241" s="1" t="s">
        <v>0</v>
      </c>
      <c r="W241" s="1" t="s">
        <v>0</v>
      </c>
      <c r="X241" s="1" t="s">
        <v>0</v>
      </c>
      <c r="Y241" s="1" t="s">
        <v>0</v>
      </c>
      <c r="Z241" s="1" t="s">
        <v>0</v>
      </c>
      <c r="AA241" s="1" t="s">
        <v>0</v>
      </c>
      <c r="AB241" s="1" t="s">
        <v>0</v>
      </c>
      <c r="AC241" s="1" t="s">
        <v>0</v>
      </c>
      <c r="AD241" s="1" t="s">
        <v>0</v>
      </c>
      <c r="AE241" s="1" t="s">
        <v>0</v>
      </c>
      <c r="AF241" s="1" t="s">
        <v>0</v>
      </c>
      <c r="AG241" s="1" t="s">
        <v>0</v>
      </c>
      <c r="AH241" s="1" t="s">
        <v>0</v>
      </c>
      <c r="AI241" s="1" t="s">
        <v>0</v>
      </c>
      <c r="AJ241" s="1" t="s">
        <v>0</v>
      </c>
      <c r="AK241" s="1" t="s">
        <v>0</v>
      </c>
      <c r="AL241" s="1" t="s">
        <v>0</v>
      </c>
      <c r="AM241" s="1" t="s">
        <v>0</v>
      </c>
      <c r="AN241" s="1" t="s">
        <v>0</v>
      </c>
      <c r="AO241" s="1" t="s">
        <v>0</v>
      </c>
      <c r="AP241" s="1" t="s">
        <v>0</v>
      </c>
      <c r="AQ241" s="1" t="s">
        <v>0</v>
      </c>
      <c r="AR241" s="1" t="s">
        <v>0</v>
      </c>
      <c r="AS241" s="1" t="s">
        <v>0</v>
      </c>
      <c r="AT241" s="1" t="s">
        <v>0</v>
      </c>
      <c r="AU241" s="1" t="s">
        <v>0</v>
      </c>
      <c r="AV241" s="1" t="s">
        <v>0</v>
      </c>
      <c r="AW241" s="1" t="s">
        <v>0</v>
      </c>
      <c r="AX241" s="1" t="s">
        <v>0</v>
      </c>
      <c r="AY241" s="1" t="s">
        <v>0</v>
      </c>
      <c r="AZ241" s="1" t="s">
        <v>0</v>
      </c>
      <c r="BA241" s="1" t="s">
        <v>0</v>
      </c>
      <c r="BB241" s="1" t="s">
        <v>0</v>
      </c>
      <c r="BC241" s="1" t="s">
        <v>0</v>
      </c>
      <c r="BD241" s="1" t="s">
        <v>0</v>
      </c>
      <c r="BE241" s="1" t="s">
        <v>0</v>
      </c>
      <c r="BF241" s="1" t="s">
        <v>0</v>
      </c>
      <c r="BG241" s="1" t="s">
        <v>0</v>
      </c>
      <c r="BH241" s="1" t="s">
        <v>0</v>
      </c>
      <c r="BI241" s="1" t="s">
        <v>0</v>
      </c>
      <c r="BJ241" s="1" t="s">
        <v>0</v>
      </c>
      <c r="BK241" s="1" t="s">
        <v>0</v>
      </c>
      <c r="BL241" s="1" t="s">
        <v>0</v>
      </c>
      <c r="BM241" s="1" t="s">
        <v>0</v>
      </c>
      <c r="BN241" s="1" t="s">
        <v>0</v>
      </c>
      <c r="BO241" s="1" t="s">
        <v>0</v>
      </c>
      <c r="BP241" s="1" t="s">
        <v>0</v>
      </c>
      <c r="BQ241" s="1" t="s">
        <v>0</v>
      </c>
      <c r="BR241" s="1" t="s">
        <v>0</v>
      </c>
      <c r="BS241" s="1" t="s">
        <v>0</v>
      </c>
      <c r="BT241" s="1" t="s">
        <v>0</v>
      </c>
      <c r="BU241" s="1" t="s">
        <v>0</v>
      </c>
      <c r="BV241" s="1" t="s">
        <v>0</v>
      </c>
      <c r="BW241" s="1" t="s">
        <v>0</v>
      </c>
      <c r="BX241" s="1" t="s">
        <v>0</v>
      </c>
      <c r="BY241" s="1" t="s">
        <v>0</v>
      </c>
      <c r="BZ241" s="1" t="s">
        <v>0</v>
      </c>
      <c r="CA241" s="1" t="s">
        <v>0</v>
      </c>
      <c r="CB241" s="1" t="s">
        <v>0</v>
      </c>
      <c r="CC241" s="1" t="s">
        <v>0</v>
      </c>
      <c r="CD241" s="1" t="s">
        <v>0</v>
      </c>
      <c r="CE241" s="1" t="s">
        <v>0</v>
      </c>
      <c r="CF241" s="1" t="s">
        <v>0</v>
      </c>
      <c r="CG241" s="1" t="s">
        <v>0</v>
      </c>
      <c r="CH241" s="1" t="s">
        <v>0</v>
      </c>
      <c r="CI241" s="1" t="s">
        <v>0</v>
      </c>
      <c r="CJ241" s="1" t="s">
        <v>0</v>
      </c>
      <c r="CK241" s="1" t="s">
        <v>0</v>
      </c>
      <c r="CL241" s="1" t="s">
        <v>0</v>
      </c>
      <c r="CM241" s="1" t="s">
        <v>0</v>
      </c>
      <c r="CN241" s="1" t="s">
        <v>0</v>
      </c>
      <c r="CO241" s="1" t="s">
        <v>0</v>
      </c>
      <c r="CP241" s="1" t="s">
        <v>0</v>
      </c>
      <c r="CQ241" s="1" t="s">
        <v>0</v>
      </c>
      <c r="CR241" s="1" t="s">
        <v>0</v>
      </c>
      <c r="CS241" s="1" t="s">
        <v>0</v>
      </c>
      <c r="CT241" s="1" t="s">
        <v>0</v>
      </c>
      <c r="CU241" s="1" t="s">
        <v>0</v>
      </c>
      <c r="CV241" s="1" t="s">
        <v>0</v>
      </c>
      <c r="CW241" s="1" t="s">
        <v>0</v>
      </c>
      <c r="CX241" s="1" t="s">
        <v>0</v>
      </c>
      <c r="CY241" s="1" t="s">
        <v>0</v>
      </c>
      <c r="CZ241" s="1" t="s">
        <v>0</v>
      </c>
      <c r="DA241" s="1" t="s">
        <v>0</v>
      </c>
      <c r="DB241" s="1" t="s">
        <v>0</v>
      </c>
      <c r="DC241" s="1" t="s">
        <v>0</v>
      </c>
      <c r="DD241" s="1" t="s">
        <v>0</v>
      </c>
      <c r="DE241" s="1" t="s">
        <v>0</v>
      </c>
      <c r="DF241" s="1" t="s">
        <v>0</v>
      </c>
      <c r="DG241" s="1" t="s">
        <v>0</v>
      </c>
      <c r="DH241" s="1" t="s">
        <v>0</v>
      </c>
      <c r="DI241" s="1" t="s">
        <v>0</v>
      </c>
      <c r="DJ241" s="1" t="s">
        <v>0</v>
      </c>
      <c r="DK241" s="1" t="s">
        <v>0</v>
      </c>
      <c r="DL241" s="1" t="s">
        <v>0</v>
      </c>
      <c r="DM241" s="1" t="s">
        <v>0</v>
      </c>
      <c r="DN241" s="1" t="s">
        <v>0</v>
      </c>
      <c r="DO241" s="1" t="s">
        <v>0</v>
      </c>
      <c r="DP241" s="1" t="s">
        <v>0</v>
      </c>
      <c r="DQ241" s="1" t="s">
        <v>0</v>
      </c>
      <c r="DR241" s="1" t="s">
        <v>0</v>
      </c>
      <c r="DS241" s="1" t="s">
        <v>0</v>
      </c>
      <c r="DT241" s="1" t="s">
        <v>0</v>
      </c>
      <c r="DU241" s="1" t="s">
        <v>0</v>
      </c>
      <c r="DV241" s="1" t="s">
        <v>0</v>
      </c>
      <c r="DW241" s="1" t="s">
        <v>0</v>
      </c>
      <c r="DX241" s="1" t="s">
        <v>0</v>
      </c>
      <c r="DY241" s="1" t="s">
        <v>0</v>
      </c>
      <c r="DZ241" s="1" t="s">
        <v>0</v>
      </c>
      <c r="EA241" s="1" t="s">
        <v>0</v>
      </c>
      <c r="EB241" s="1" t="s">
        <v>0</v>
      </c>
      <c r="EC241" s="1" t="s">
        <v>0</v>
      </c>
      <c r="ED241" s="1" t="s">
        <v>0</v>
      </c>
      <c r="EE241" s="1" t="s">
        <v>0</v>
      </c>
      <c r="EF241" s="1" t="s">
        <v>0</v>
      </c>
      <c r="EG241" s="1" t="s">
        <v>0</v>
      </c>
      <c r="EH241" s="1" t="s">
        <v>0</v>
      </c>
      <c r="EI241" s="1" t="s">
        <v>0</v>
      </c>
      <c r="EJ241" s="1" t="s">
        <v>0</v>
      </c>
      <c r="EK241" s="1" t="s">
        <v>0</v>
      </c>
      <c r="EL241" s="1" t="s">
        <v>0</v>
      </c>
      <c r="EM241" s="1" t="s">
        <v>0</v>
      </c>
      <c r="EN241" s="1" t="s">
        <v>0</v>
      </c>
      <c r="EO241" s="1" t="s">
        <v>0</v>
      </c>
      <c r="EP241" s="1" t="s">
        <v>0</v>
      </c>
      <c r="EQ241" s="1" t="s">
        <v>0</v>
      </c>
      <c r="ER241" s="1" t="s">
        <v>0</v>
      </c>
      <c r="ES241" s="1" t="s">
        <v>0</v>
      </c>
      <c r="ET241" s="1" t="s">
        <v>0</v>
      </c>
      <c r="EU241" s="1" t="s">
        <v>0</v>
      </c>
      <c r="EV241" s="1" t="s">
        <v>0</v>
      </c>
      <c r="EW241" s="1" t="s">
        <v>0</v>
      </c>
      <c r="EX241" s="1" t="s">
        <v>0</v>
      </c>
      <c r="EY241" s="1" t="s">
        <v>0</v>
      </c>
      <c r="EZ241" s="1" t="s">
        <v>0</v>
      </c>
      <c r="FA241" s="1" t="s">
        <v>0</v>
      </c>
      <c r="FB241" s="1" t="s">
        <v>0</v>
      </c>
      <c r="FC241" s="1" t="s">
        <v>0</v>
      </c>
      <c r="FD241" s="1" t="s">
        <v>0</v>
      </c>
      <c r="FE241" s="1" t="s">
        <v>0</v>
      </c>
      <c r="FF241" s="1" t="s">
        <v>0</v>
      </c>
      <c r="FG241" s="1" t="s">
        <v>0</v>
      </c>
      <c r="FH241" s="1" t="s">
        <v>0</v>
      </c>
      <c r="FI241" s="1" t="s">
        <v>0</v>
      </c>
      <c r="FJ241" s="1" t="s">
        <v>0</v>
      </c>
      <c r="FK241" s="1" t="s">
        <v>0</v>
      </c>
      <c r="FL241" s="1" t="s">
        <v>0</v>
      </c>
      <c r="FM241" s="1" t="s">
        <v>0</v>
      </c>
      <c r="FN241" s="1" t="s">
        <v>0</v>
      </c>
      <c r="FO241" s="1" t="s">
        <v>0</v>
      </c>
      <c r="FP241" s="1" t="s">
        <v>0</v>
      </c>
      <c r="FQ241" s="1" t="s">
        <v>0</v>
      </c>
      <c r="FR241" s="1" t="s">
        <v>0</v>
      </c>
      <c r="FS241" s="1" t="s">
        <v>0</v>
      </c>
      <c r="FT241" s="1" t="s">
        <v>0</v>
      </c>
      <c r="FU241" s="1" t="s">
        <v>0</v>
      </c>
      <c r="FV241" s="1" t="s">
        <v>0</v>
      </c>
      <c r="FW241" s="1" t="s">
        <v>0</v>
      </c>
      <c r="FX241" s="1" t="s">
        <v>0</v>
      </c>
      <c r="FY241" s="1" t="s">
        <v>0</v>
      </c>
      <c r="FZ241" s="1" t="s">
        <v>0</v>
      </c>
      <c r="GA241" s="1" t="s">
        <v>0</v>
      </c>
      <c r="GB241" s="1" t="s">
        <v>0</v>
      </c>
      <c r="GC241" s="1" t="s">
        <v>0</v>
      </c>
      <c r="GD241" s="1" t="s">
        <v>0</v>
      </c>
      <c r="GE241" s="1" t="s">
        <v>0</v>
      </c>
      <c r="GF241" s="1" t="s">
        <v>0</v>
      </c>
      <c r="GG241" s="1" t="s">
        <v>0</v>
      </c>
      <c r="GH241" s="1" t="s">
        <v>0</v>
      </c>
      <c r="GI241" s="1" t="s">
        <v>0</v>
      </c>
      <c r="GJ241" s="1" t="s">
        <v>0</v>
      </c>
      <c r="GK241" s="1" t="s">
        <v>0</v>
      </c>
      <c r="GL241" s="1" t="s">
        <v>0</v>
      </c>
      <c r="GM241" s="1" t="s">
        <v>0</v>
      </c>
      <c r="GN241" s="1" t="s">
        <v>0</v>
      </c>
      <c r="GO241" s="1" t="s">
        <v>0</v>
      </c>
      <c r="GP241" s="1" t="s">
        <v>0</v>
      </c>
      <c r="GQ241" s="1" t="s">
        <v>0</v>
      </c>
      <c r="GR241" s="1" t="s">
        <v>0</v>
      </c>
      <c r="GS241" s="1" t="s">
        <v>0</v>
      </c>
      <c r="GT241" s="1" t="s">
        <v>0</v>
      </c>
      <c r="GU241" s="1" t="s">
        <v>0</v>
      </c>
      <c r="GV241" s="1" t="s">
        <v>0</v>
      </c>
      <c r="GW241" s="1" t="s">
        <v>0</v>
      </c>
      <c r="GX241" s="1" t="s">
        <v>0</v>
      </c>
      <c r="GY241" s="1" t="s">
        <v>0</v>
      </c>
      <c r="GZ241" s="1" t="s">
        <v>0</v>
      </c>
      <c r="HA241" s="1" t="s">
        <v>0</v>
      </c>
      <c r="HB241" s="1" t="s">
        <v>0</v>
      </c>
      <c r="HC241" s="1" t="s">
        <v>0</v>
      </c>
      <c r="HD241" s="1" t="s">
        <v>0</v>
      </c>
      <c r="HE241" s="1" t="s">
        <v>0</v>
      </c>
      <c r="HF241" s="1" t="s">
        <v>0</v>
      </c>
      <c r="HG241" s="1" t="s">
        <v>0</v>
      </c>
      <c r="HH241" s="1" t="s">
        <v>0</v>
      </c>
      <c r="HI241" s="1" t="s">
        <v>0</v>
      </c>
      <c r="HJ241" s="1" t="s">
        <v>0</v>
      </c>
      <c r="HK241" s="1" t="s">
        <v>0</v>
      </c>
      <c r="HL241" s="1" t="s">
        <v>0</v>
      </c>
      <c r="HM241" s="1" t="s">
        <v>0</v>
      </c>
      <c r="HN241" s="1" t="s">
        <v>0</v>
      </c>
      <c r="HO241" s="1" t="s">
        <v>0</v>
      </c>
      <c r="HP241" s="1" t="s">
        <v>0</v>
      </c>
      <c r="HQ241" s="1" t="s">
        <v>0</v>
      </c>
      <c r="HR241" s="1" t="s">
        <v>0</v>
      </c>
      <c r="HS241" s="1" t="s">
        <v>0</v>
      </c>
      <c r="HT241" s="1" t="s">
        <v>0</v>
      </c>
      <c r="HU241" s="1" t="s">
        <v>0</v>
      </c>
      <c r="HV241" s="1" t="s">
        <v>0</v>
      </c>
      <c r="HW241" s="1" t="s">
        <v>0</v>
      </c>
      <c r="HX241" s="1" t="s">
        <v>0</v>
      </c>
      <c r="HY241" s="1" t="s">
        <v>0</v>
      </c>
      <c r="HZ241" s="1" t="s">
        <v>0</v>
      </c>
      <c r="IA241" s="1" t="s">
        <v>0</v>
      </c>
      <c r="IB241" s="1" t="s">
        <v>0</v>
      </c>
      <c r="IC241" s="1" t="s">
        <v>0</v>
      </c>
      <c r="ID241" s="1" t="s">
        <v>0</v>
      </c>
      <c r="IE241" s="1" t="s">
        <v>0</v>
      </c>
      <c r="IF241" s="1" t="s">
        <v>0</v>
      </c>
      <c r="IG241" s="1" t="s">
        <v>0</v>
      </c>
      <c r="IH241" s="1" t="s">
        <v>0</v>
      </c>
      <c r="II241" s="1" t="s">
        <v>0</v>
      </c>
    </row>
    <row r="242" spans="1:243" x14ac:dyDescent="0.25">
      <c r="A242" s="1" t="s">
        <v>1876</v>
      </c>
      <c r="B242" s="4" t="s">
        <v>1072</v>
      </c>
      <c r="C242" s="4" t="s">
        <v>1073</v>
      </c>
      <c r="D242" s="1">
        <v>3543485.4792697099</v>
      </c>
      <c r="E242" s="1">
        <v>3812877.7881776602</v>
      </c>
      <c r="F242" s="1">
        <v>2319305.9687852398</v>
      </c>
      <c r="G242" s="1">
        <v>2127538.1864862498</v>
      </c>
      <c r="H242" s="1">
        <v>7152968.2340435004</v>
      </c>
      <c r="I242" s="1">
        <v>4520660.8766377298</v>
      </c>
      <c r="J242" s="1">
        <v>4871317.5284879198</v>
      </c>
      <c r="K242" s="1">
        <v>3208596.76835093</v>
      </c>
      <c r="L242" s="1">
        <v>2900546.8574273498</v>
      </c>
      <c r="M242" s="1">
        <v>2639835.8724310501</v>
      </c>
      <c r="N242" s="1">
        <v>3098840.23679537</v>
      </c>
      <c r="O242" s="1">
        <v>7401278.8383930204</v>
      </c>
      <c r="P242" s="1">
        <v>3179925.5937572201</v>
      </c>
      <c r="Q242" s="1">
        <v>3193050.8350542402</v>
      </c>
      <c r="R242" s="1">
        <v>2305294.98875173</v>
      </c>
      <c r="S242" s="1">
        <v>2503225.9763390101</v>
      </c>
      <c r="T242" s="1">
        <v>3815160.5536834602</v>
      </c>
      <c r="U242" s="1">
        <v>2162292.1296287202</v>
      </c>
      <c r="V242" s="1">
        <v>3480335.81021572</v>
      </c>
      <c r="W242" s="1">
        <v>2508977.1308615501</v>
      </c>
      <c r="X242" s="1">
        <v>3313429.164818</v>
      </c>
      <c r="Y242" s="1">
        <v>2289052.3524940098</v>
      </c>
      <c r="Z242" s="1">
        <v>2553589.7336668302</v>
      </c>
      <c r="AA242" s="1">
        <v>3714330.49626383</v>
      </c>
      <c r="AB242" s="1">
        <v>2785564.4286444299</v>
      </c>
      <c r="AC242" s="1">
        <v>2196378.4632170601</v>
      </c>
      <c r="AD242" s="1">
        <v>2556875.1665618601</v>
      </c>
      <c r="AE242" s="1">
        <v>2955245.4367715898</v>
      </c>
      <c r="AF242" s="1">
        <v>2133535.03630833</v>
      </c>
      <c r="AG242" s="1">
        <v>2891432.8477650802</v>
      </c>
      <c r="AH242" s="1">
        <v>2606204.8020364102</v>
      </c>
      <c r="AI242" s="1">
        <v>3059534.6329243099</v>
      </c>
      <c r="AJ242" s="1">
        <v>2585365.6281582201</v>
      </c>
      <c r="AK242" s="1">
        <v>2298257.5568606998</v>
      </c>
      <c r="AL242" s="1">
        <v>2570474.1803595298</v>
      </c>
      <c r="AM242" s="1">
        <v>2372514.7762329099</v>
      </c>
      <c r="AN242" s="1">
        <v>2707333.31595203</v>
      </c>
      <c r="AO242" s="1">
        <v>2706032.1145768999</v>
      </c>
      <c r="AP242" s="1">
        <v>2656047.1085252399</v>
      </c>
      <c r="AQ242" s="1">
        <v>4151446.3718147599</v>
      </c>
      <c r="AR242" s="1">
        <v>2280287.8774745599</v>
      </c>
      <c r="AS242" s="1">
        <v>2833236.2376610502</v>
      </c>
      <c r="AT242" s="1">
        <v>4779021.3607961005</v>
      </c>
      <c r="AU242" s="1">
        <v>4384344.6260686396</v>
      </c>
      <c r="AV242" s="1">
        <v>2831112.51580083</v>
      </c>
      <c r="AW242" s="1">
        <v>2665048.5890780599</v>
      </c>
      <c r="AX242" s="1">
        <v>3758997.6503550401</v>
      </c>
      <c r="AY242" s="1">
        <v>2798922.2318190401</v>
      </c>
      <c r="AZ242" s="1">
        <v>3068159.9125708598</v>
      </c>
      <c r="BA242" s="1">
        <v>2192162.0577145298</v>
      </c>
      <c r="BB242" s="1">
        <v>2055972.23623742</v>
      </c>
      <c r="BC242" s="1">
        <v>3003814.8751123701</v>
      </c>
      <c r="BD242" s="1">
        <v>3120042.25844712</v>
      </c>
      <c r="BE242" s="1">
        <v>3725929.0535133299</v>
      </c>
      <c r="BF242" s="1">
        <v>4004965.7005592799</v>
      </c>
      <c r="BG242" s="1">
        <v>1916022.9594829699</v>
      </c>
      <c r="BH242" s="1">
        <v>3078100.6606906499</v>
      </c>
      <c r="BI242" s="1">
        <v>2640798.0650663399</v>
      </c>
      <c r="BJ242" s="1">
        <v>3633391.8825281798</v>
      </c>
      <c r="BK242" s="1">
        <v>2121311.5241812598</v>
      </c>
      <c r="BL242" s="1">
        <v>2345416.2723498498</v>
      </c>
      <c r="BM242" s="1">
        <v>2738035.96437068</v>
      </c>
      <c r="BN242" s="1">
        <v>2170572.0466575702</v>
      </c>
      <c r="BO242" s="1">
        <v>2490780.19929688</v>
      </c>
      <c r="BP242" s="1">
        <v>2933828.64601374</v>
      </c>
      <c r="BQ242" s="1">
        <v>2194165.3077023802</v>
      </c>
      <c r="BR242" s="1">
        <v>2671896.76836763</v>
      </c>
      <c r="BS242" s="1">
        <v>2778103.8675863501</v>
      </c>
      <c r="BT242" s="1">
        <v>3718906.03000214</v>
      </c>
      <c r="BU242" s="1">
        <v>2273527.8505776902</v>
      </c>
      <c r="BV242" s="1">
        <v>2380268.0787951201</v>
      </c>
      <c r="BW242" s="1">
        <v>3886982.2464257302</v>
      </c>
      <c r="BX242" s="1">
        <v>4514399.6973949196</v>
      </c>
      <c r="BY242" s="1">
        <v>2562124.3857375798</v>
      </c>
      <c r="BZ242" s="1">
        <v>2674221.7588613601</v>
      </c>
      <c r="CA242" s="1">
        <v>3669637.3778129299</v>
      </c>
      <c r="CB242" s="1">
        <v>2179565.1383196702</v>
      </c>
      <c r="CC242" s="1">
        <v>2819288.4197965902</v>
      </c>
      <c r="CD242" s="1">
        <v>2676245.4724302501</v>
      </c>
      <c r="CE242" s="1">
        <v>2428593.9741572798</v>
      </c>
      <c r="CF242" s="1">
        <v>2514817.1364736999</v>
      </c>
      <c r="CG242" s="1">
        <v>2967848.9240814801</v>
      </c>
      <c r="CH242" s="1">
        <v>2488980.2964424901</v>
      </c>
      <c r="CI242" s="1">
        <v>3233857.25525261</v>
      </c>
      <c r="CJ242" s="1">
        <v>2628051.5746575701</v>
      </c>
      <c r="CK242" s="1">
        <v>2475682.10694096</v>
      </c>
      <c r="CL242" s="1">
        <v>2992340.1301420801</v>
      </c>
      <c r="CM242" s="1">
        <v>3312272.8857032498</v>
      </c>
      <c r="CN242" s="1">
        <v>2559898.4254713398</v>
      </c>
      <c r="CO242" s="1">
        <v>2783030.8396293302</v>
      </c>
      <c r="CP242" s="1">
        <v>2275569.6973315901</v>
      </c>
      <c r="CQ242" s="1">
        <v>2687909.2859223699</v>
      </c>
      <c r="CR242" s="1">
        <v>3706584.1559720798</v>
      </c>
      <c r="CS242" s="1">
        <v>4208095.7136440501</v>
      </c>
      <c r="CT242" s="1">
        <v>2801518.8373669898</v>
      </c>
      <c r="CU242" s="1">
        <v>2175777.0022142599</v>
      </c>
      <c r="CV242" s="1">
        <v>3416314.41735536</v>
      </c>
      <c r="CW242" s="1">
        <v>2867158.0212680302</v>
      </c>
      <c r="CX242" s="1">
        <v>3684725.7640224602</v>
      </c>
      <c r="CY242" s="1">
        <v>2303842.8370937798</v>
      </c>
      <c r="CZ242" s="1">
        <v>3461201.04134657</v>
      </c>
      <c r="DA242" s="1">
        <v>2515466.10930767</v>
      </c>
      <c r="DB242" s="1">
        <v>4712511.3281167503</v>
      </c>
      <c r="DC242" s="1">
        <v>2537004.9668935402</v>
      </c>
      <c r="DD242" s="1">
        <v>4611857.3040613197</v>
      </c>
      <c r="DE242" s="1">
        <v>3835667.8314863201</v>
      </c>
      <c r="DF242" s="1">
        <v>2546495.6949950098</v>
      </c>
      <c r="DG242" s="1">
        <v>2646255.3628539802</v>
      </c>
      <c r="DH242" s="1">
        <v>2740642.5379019701</v>
      </c>
      <c r="DI242" s="1">
        <v>3048241.3475611298</v>
      </c>
      <c r="DJ242" s="1">
        <v>2710559.0117273401</v>
      </c>
      <c r="DK242" s="1">
        <v>2579354.9530397002</v>
      </c>
      <c r="DL242" s="1">
        <v>2968948.3144820798</v>
      </c>
      <c r="DM242" s="1">
        <v>3047171.5764701101</v>
      </c>
      <c r="DN242" s="1">
        <v>3798168.7450696798</v>
      </c>
      <c r="DO242" s="1">
        <v>3647543.37004501</v>
      </c>
      <c r="DP242" s="1">
        <v>2969940.72229204</v>
      </c>
      <c r="DQ242" s="1">
        <v>6462065.2504380001</v>
      </c>
      <c r="DR242" s="1">
        <v>2480521.36961326</v>
      </c>
      <c r="DS242" s="1">
        <v>8926520.6551210098</v>
      </c>
      <c r="DT242" s="1">
        <v>2673340.97746241</v>
      </c>
      <c r="DU242" s="1">
        <v>2463131.98116933</v>
      </c>
      <c r="DV242" s="1">
        <v>3209791.2306810701</v>
      </c>
      <c r="DW242" s="1">
        <v>3199397.3169605299</v>
      </c>
      <c r="DX242" s="1">
        <v>2938399.15712584</v>
      </c>
      <c r="DY242" s="1">
        <v>2938891.3545049699</v>
      </c>
      <c r="DZ242" s="1">
        <v>3448490.6909660301</v>
      </c>
      <c r="EA242" s="1">
        <v>2591750.3013830902</v>
      </c>
      <c r="EB242" s="1">
        <v>2785257.1738492399</v>
      </c>
      <c r="EC242" s="1">
        <v>2602083.79040214</v>
      </c>
      <c r="ED242" s="1">
        <v>4446121.6665307097</v>
      </c>
      <c r="EE242" s="1">
        <v>3220011.6890910999</v>
      </c>
      <c r="EF242" s="1">
        <v>2629713.6302487198</v>
      </c>
      <c r="EG242" s="1">
        <v>3178874.63635431</v>
      </c>
      <c r="EH242" s="1">
        <v>2175856.2286715698</v>
      </c>
      <c r="EI242" s="1">
        <v>6532313.6294550402</v>
      </c>
      <c r="EJ242" s="1">
        <v>3003606.66624403</v>
      </c>
      <c r="EK242" s="1">
        <v>2075229.6199607099</v>
      </c>
      <c r="EL242" s="1">
        <v>2341637.41232725</v>
      </c>
      <c r="EM242" s="1">
        <v>2683232.7271813699</v>
      </c>
      <c r="EN242" s="1">
        <v>3133308.1972985002</v>
      </c>
      <c r="EO242" s="1">
        <v>2466400.9147921698</v>
      </c>
      <c r="EP242" s="1">
        <v>4411366.8391768401</v>
      </c>
      <c r="EQ242" s="1">
        <v>2184071.8535198201</v>
      </c>
      <c r="ER242" s="1">
        <v>2928933.4836986698</v>
      </c>
      <c r="ES242" s="1">
        <v>2264336.9545077099</v>
      </c>
      <c r="ET242" s="1">
        <v>2990390.4216014198</v>
      </c>
      <c r="EU242" s="1">
        <v>2682406.3170657498</v>
      </c>
      <c r="EV242" s="1">
        <v>3251102.0322350799</v>
      </c>
      <c r="EW242" s="1">
        <v>2232832.6956151901</v>
      </c>
      <c r="EX242" s="1">
        <v>2537089.5226966902</v>
      </c>
      <c r="EY242" s="1">
        <v>2948397.5047535398</v>
      </c>
      <c r="EZ242" s="1">
        <v>2791626.4031986902</v>
      </c>
      <c r="FA242" s="1">
        <v>2206681.7296993998</v>
      </c>
      <c r="FB242" s="1">
        <v>2440300.5055788602</v>
      </c>
      <c r="FC242" s="1">
        <v>2647489.7848354899</v>
      </c>
      <c r="FD242" s="1">
        <v>2684478.24507464</v>
      </c>
      <c r="FE242" s="1">
        <v>2484935.1617843001</v>
      </c>
      <c r="FF242" s="1">
        <v>3122023.7987962798</v>
      </c>
      <c r="FG242" s="1">
        <v>2493046.72151611</v>
      </c>
      <c r="FH242" s="1">
        <v>3589966.8118506302</v>
      </c>
      <c r="FI242" s="1">
        <v>3664185.5040683202</v>
      </c>
      <c r="FJ242" s="1">
        <v>3233984.3063501902</v>
      </c>
      <c r="FK242" s="1">
        <v>2992546.0444569699</v>
      </c>
      <c r="FL242" s="1">
        <v>3897320.48014546</v>
      </c>
      <c r="FM242" s="1">
        <v>2769698.2381047802</v>
      </c>
      <c r="FN242" s="1">
        <v>2271743.4170311601</v>
      </c>
      <c r="FO242" s="1">
        <v>3019496.85734089</v>
      </c>
      <c r="FP242" s="1">
        <v>5058283.6405081404</v>
      </c>
      <c r="FQ242" s="1">
        <v>2578833.2518337099</v>
      </c>
      <c r="FR242" s="1">
        <v>3487984.9084329102</v>
      </c>
      <c r="FS242" s="1">
        <v>3050732.5216867402</v>
      </c>
      <c r="FT242" s="1">
        <v>2316732.13804032</v>
      </c>
      <c r="FU242" s="1">
        <v>2099780.4237017301</v>
      </c>
      <c r="FV242" s="1">
        <v>4975852.8090816801</v>
      </c>
      <c r="FW242" s="1">
        <v>2483162.3906983002</v>
      </c>
      <c r="FX242" s="1">
        <v>2534241.0654458399</v>
      </c>
      <c r="FY242" s="1">
        <v>2812051.8918038802</v>
      </c>
      <c r="FZ242" s="1">
        <v>2395649.7918915101</v>
      </c>
      <c r="GA242" s="1">
        <v>4423530.5331830001</v>
      </c>
      <c r="GB242" s="1">
        <v>3652728.10589553</v>
      </c>
      <c r="GC242" s="1">
        <v>3080119.6257384</v>
      </c>
      <c r="GD242" s="1">
        <v>4760910.9034378901</v>
      </c>
      <c r="GE242" s="1">
        <v>2980356.8697533901</v>
      </c>
      <c r="GF242" s="1">
        <v>2635462.9774761</v>
      </c>
      <c r="GG242" s="1">
        <v>4983387.4270943897</v>
      </c>
      <c r="GH242" s="1">
        <v>2922187.1041818201</v>
      </c>
      <c r="GI242" s="1">
        <v>2434185.9926506202</v>
      </c>
      <c r="GJ242" s="1">
        <v>3690078.1544909501</v>
      </c>
      <c r="GK242" s="1">
        <v>3161607.6470086798</v>
      </c>
      <c r="GL242" s="1">
        <v>2199150.5642244802</v>
      </c>
      <c r="GM242" s="1">
        <v>3259733.60692268</v>
      </c>
      <c r="GN242" s="1">
        <v>1915766.7958864099</v>
      </c>
      <c r="GO242" s="1">
        <v>2772080.65410261</v>
      </c>
      <c r="GP242" s="1">
        <v>2273142.08067632</v>
      </c>
      <c r="GQ242" s="1">
        <v>4765000.82722155</v>
      </c>
      <c r="GR242" s="1">
        <v>2838563.29344666</v>
      </c>
      <c r="GS242" s="1">
        <v>2918758.4015488299</v>
      </c>
      <c r="GT242" s="1">
        <v>2425243.0309124598</v>
      </c>
      <c r="GU242" s="1">
        <v>3842471.3685359899</v>
      </c>
      <c r="GV242" s="1">
        <v>2494358.8356711799</v>
      </c>
      <c r="GW242" s="1">
        <v>3921759.2416136698</v>
      </c>
      <c r="GX242" s="1">
        <v>2205757.6833558301</v>
      </c>
      <c r="GY242" s="1">
        <v>2688121.5951299099</v>
      </c>
      <c r="GZ242" s="1">
        <v>2540185.6717905598</v>
      </c>
      <c r="HA242" s="1">
        <v>2505291.77031091</v>
      </c>
      <c r="HB242" s="1">
        <v>2451421.1543846298</v>
      </c>
      <c r="HC242" s="1">
        <v>2891141.2330156602</v>
      </c>
      <c r="HD242" s="1">
        <v>1940047.12951788</v>
      </c>
      <c r="HE242" s="1">
        <v>2903231.50182741</v>
      </c>
      <c r="HF242" s="1">
        <v>2652415.6983208698</v>
      </c>
      <c r="HG242" s="1">
        <v>2601729.9176512798</v>
      </c>
      <c r="HH242" s="1">
        <v>2762758.97600193</v>
      </c>
      <c r="HI242" s="1">
        <v>3466028.09905311</v>
      </c>
      <c r="HJ242" s="1">
        <v>2798671.7875554799</v>
      </c>
      <c r="HK242" s="1">
        <v>2099148.3738729702</v>
      </c>
      <c r="HL242" s="1">
        <v>2516900.81672337</v>
      </c>
      <c r="HM242" s="1">
        <v>2838454.7636832902</v>
      </c>
      <c r="HN242" s="1">
        <v>2577247.9259262099</v>
      </c>
      <c r="HO242" s="1">
        <v>2142649.0366643602</v>
      </c>
      <c r="HP242" s="1">
        <v>2499833.57094453</v>
      </c>
      <c r="HQ242" s="1">
        <v>2628576.92357325</v>
      </c>
      <c r="HR242" s="1">
        <v>2181539.0486209099</v>
      </c>
      <c r="HS242" s="1">
        <v>2553654.5525621301</v>
      </c>
      <c r="HT242" s="1">
        <v>2262673.1833202499</v>
      </c>
      <c r="HU242" s="1">
        <v>2377030.4756484702</v>
      </c>
      <c r="HV242" s="1">
        <v>2730824.74648957</v>
      </c>
      <c r="HW242" s="1">
        <v>3103586.79621351</v>
      </c>
      <c r="HX242" s="1">
        <v>2515219.8694295501</v>
      </c>
      <c r="HY242" s="1">
        <v>2544622.4086066098</v>
      </c>
      <c r="HZ242" s="1">
        <v>2873512.7470674198</v>
      </c>
      <c r="IA242" s="1">
        <v>3871120.9182743002</v>
      </c>
      <c r="IB242" s="1">
        <v>2952454.3933111099</v>
      </c>
      <c r="IC242" s="1">
        <v>3050959.1890447</v>
      </c>
      <c r="ID242" s="1">
        <v>2472177.6827103398</v>
      </c>
      <c r="IE242" s="1">
        <v>2327554.8555011498</v>
      </c>
      <c r="IF242" s="1">
        <v>3200015.8285416798</v>
      </c>
      <c r="IG242" s="1">
        <v>2449876.0229351199</v>
      </c>
      <c r="IH242" s="1">
        <v>1901901.7183377</v>
      </c>
      <c r="II242" s="1">
        <v>2913573.7274410902</v>
      </c>
    </row>
    <row r="243" spans="1:243" x14ac:dyDescent="0.25">
      <c r="A243" s="1" t="s">
        <v>1877</v>
      </c>
      <c r="B243" s="4" t="s">
        <v>1077</v>
      </c>
      <c r="C243" s="4" t="s">
        <v>1078</v>
      </c>
      <c r="D243" s="1" t="s">
        <v>0</v>
      </c>
      <c r="E243" s="1" t="s">
        <v>0</v>
      </c>
      <c r="F243" s="1" t="s">
        <v>0</v>
      </c>
      <c r="G243" s="1" t="s">
        <v>0</v>
      </c>
      <c r="H243" s="1" t="s">
        <v>0</v>
      </c>
      <c r="I243" s="1" t="s">
        <v>0</v>
      </c>
      <c r="J243" s="1" t="s">
        <v>0</v>
      </c>
      <c r="K243" s="1" t="s">
        <v>0</v>
      </c>
      <c r="L243" s="1" t="s">
        <v>0</v>
      </c>
      <c r="M243" s="1" t="s">
        <v>0</v>
      </c>
      <c r="N243" s="1" t="s">
        <v>0</v>
      </c>
      <c r="O243" s="1" t="s">
        <v>0</v>
      </c>
      <c r="P243" s="1" t="s">
        <v>0</v>
      </c>
      <c r="Q243" s="1" t="s">
        <v>0</v>
      </c>
      <c r="R243" s="1" t="s">
        <v>0</v>
      </c>
      <c r="S243" s="1" t="s">
        <v>0</v>
      </c>
      <c r="T243" s="1" t="s">
        <v>0</v>
      </c>
      <c r="U243" s="1" t="s">
        <v>0</v>
      </c>
      <c r="V243" s="1" t="s">
        <v>0</v>
      </c>
      <c r="W243" s="1" t="s">
        <v>0</v>
      </c>
      <c r="X243" s="1" t="s">
        <v>0</v>
      </c>
      <c r="Y243" s="1" t="s">
        <v>0</v>
      </c>
      <c r="Z243" s="1" t="s">
        <v>0</v>
      </c>
      <c r="AA243" s="1" t="s">
        <v>0</v>
      </c>
      <c r="AB243" s="1" t="s">
        <v>0</v>
      </c>
      <c r="AC243" s="1" t="s">
        <v>0</v>
      </c>
      <c r="AD243" s="1" t="s">
        <v>0</v>
      </c>
      <c r="AE243" s="1" t="s">
        <v>0</v>
      </c>
      <c r="AF243" s="1" t="s">
        <v>0</v>
      </c>
      <c r="AG243" s="1" t="s">
        <v>0</v>
      </c>
      <c r="AH243" s="1" t="s">
        <v>0</v>
      </c>
      <c r="AI243" s="1" t="s">
        <v>0</v>
      </c>
      <c r="AJ243" s="1" t="s">
        <v>0</v>
      </c>
      <c r="AK243" s="1" t="s">
        <v>0</v>
      </c>
      <c r="AL243" s="1" t="s">
        <v>0</v>
      </c>
      <c r="AM243" s="1" t="s">
        <v>0</v>
      </c>
      <c r="AN243" s="1" t="s">
        <v>0</v>
      </c>
      <c r="AO243" s="1" t="s">
        <v>0</v>
      </c>
      <c r="AP243" s="1" t="s">
        <v>0</v>
      </c>
      <c r="AQ243" s="1" t="s">
        <v>0</v>
      </c>
      <c r="AR243" s="1" t="s">
        <v>0</v>
      </c>
      <c r="AS243" s="1" t="s">
        <v>0</v>
      </c>
      <c r="AT243" s="1" t="s">
        <v>0</v>
      </c>
      <c r="AU243" s="1" t="s">
        <v>0</v>
      </c>
      <c r="AV243" s="1" t="s">
        <v>0</v>
      </c>
      <c r="AW243" s="1" t="s">
        <v>0</v>
      </c>
      <c r="AX243" s="1" t="s">
        <v>0</v>
      </c>
      <c r="AY243" s="1" t="s">
        <v>0</v>
      </c>
      <c r="AZ243" s="1" t="s">
        <v>0</v>
      </c>
      <c r="BA243" s="1" t="s">
        <v>0</v>
      </c>
      <c r="BB243" s="1" t="s">
        <v>0</v>
      </c>
      <c r="BC243" s="1" t="s">
        <v>0</v>
      </c>
      <c r="BD243" s="1" t="s">
        <v>0</v>
      </c>
      <c r="BE243" s="1" t="s">
        <v>0</v>
      </c>
      <c r="BF243" s="1" t="s">
        <v>0</v>
      </c>
      <c r="BG243" s="1" t="s">
        <v>0</v>
      </c>
      <c r="BH243" s="1" t="s">
        <v>0</v>
      </c>
      <c r="BI243" s="1" t="s">
        <v>0</v>
      </c>
      <c r="BJ243" s="1" t="s">
        <v>0</v>
      </c>
      <c r="BK243" s="1" t="s">
        <v>0</v>
      </c>
      <c r="BL243" s="1" t="s">
        <v>0</v>
      </c>
      <c r="BM243" s="1" t="s">
        <v>0</v>
      </c>
      <c r="BN243" s="1" t="s">
        <v>0</v>
      </c>
      <c r="BO243" s="1" t="s">
        <v>0</v>
      </c>
      <c r="BP243" s="1" t="s">
        <v>0</v>
      </c>
      <c r="BQ243" s="1" t="s">
        <v>0</v>
      </c>
      <c r="BR243" s="1" t="s">
        <v>0</v>
      </c>
      <c r="BS243" s="1" t="s">
        <v>0</v>
      </c>
      <c r="BT243" s="1" t="s">
        <v>0</v>
      </c>
      <c r="BU243" s="1" t="s">
        <v>0</v>
      </c>
      <c r="BV243" s="1" t="s">
        <v>0</v>
      </c>
      <c r="BW243" s="1" t="s">
        <v>0</v>
      </c>
      <c r="BX243" s="1" t="s">
        <v>0</v>
      </c>
      <c r="BY243" s="1" t="s">
        <v>0</v>
      </c>
      <c r="BZ243" s="1" t="s">
        <v>0</v>
      </c>
      <c r="CA243" s="1" t="s">
        <v>0</v>
      </c>
      <c r="CB243" s="1" t="s">
        <v>0</v>
      </c>
      <c r="CC243" s="1" t="s">
        <v>0</v>
      </c>
      <c r="CD243" s="1" t="s">
        <v>0</v>
      </c>
      <c r="CE243" s="1" t="s">
        <v>0</v>
      </c>
      <c r="CF243" s="1" t="s">
        <v>0</v>
      </c>
      <c r="CG243" s="1" t="s">
        <v>0</v>
      </c>
      <c r="CH243" s="1" t="s">
        <v>0</v>
      </c>
      <c r="CI243" s="1" t="s">
        <v>0</v>
      </c>
      <c r="CJ243" s="1" t="s">
        <v>0</v>
      </c>
      <c r="CK243" s="1" t="s">
        <v>0</v>
      </c>
      <c r="CL243" s="1" t="s">
        <v>0</v>
      </c>
      <c r="CM243" s="1" t="s">
        <v>0</v>
      </c>
      <c r="CN243" s="1" t="s">
        <v>0</v>
      </c>
      <c r="CO243" s="1" t="s">
        <v>0</v>
      </c>
      <c r="CP243" s="1" t="s">
        <v>0</v>
      </c>
      <c r="CQ243" s="1" t="s">
        <v>0</v>
      </c>
      <c r="CR243" s="1" t="s">
        <v>0</v>
      </c>
      <c r="CS243" s="1" t="s">
        <v>0</v>
      </c>
      <c r="CT243" s="1" t="s">
        <v>0</v>
      </c>
      <c r="CU243" s="1" t="s">
        <v>0</v>
      </c>
      <c r="CV243" s="1" t="s">
        <v>0</v>
      </c>
      <c r="CW243" s="1" t="s">
        <v>0</v>
      </c>
      <c r="CX243" s="1" t="s">
        <v>0</v>
      </c>
      <c r="CY243" s="1" t="s">
        <v>0</v>
      </c>
      <c r="CZ243" s="1" t="s">
        <v>0</v>
      </c>
      <c r="DA243" s="1" t="s">
        <v>0</v>
      </c>
      <c r="DB243" s="1" t="s">
        <v>0</v>
      </c>
      <c r="DC243" s="1" t="s">
        <v>0</v>
      </c>
      <c r="DD243" s="1" t="s">
        <v>0</v>
      </c>
      <c r="DE243" s="1" t="s">
        <v>0</v>
      </c>
      <c r="DF243" s="1" t="s">
        <v>0</v>
      </c>
      <c r="DG243" s="1" t="s">
        <v>0</v>
      </c>
      <c r="DH243" s="1" t="s">
        <v>0</v>
      </c>
      <c r="DI243" s="1" t="s">
        <v>0</v>
      </c>
      <c r="DJ243" s="1" t="s">
        <v>0</v>
      </c>
      <c r="DK243" s="1" t="s">
        <v>0</v>
      </c>
      <c r="DL243" s="1" t="s">
        <v>0</v>
      </c>
      <c r="DM243" s="1" t="s">
        <v>0</v>
      </c>
      <c r="DN243" s="1" t="s">
        <v>0</v>
      </c>
      <c r="DO243" s="1" t="s">
        <v>0</v>
      </c>
      <c r="DP243" s="1" t="s">
        <v>0</v>
      </c>
      <c r="DQ243" s="1" t="s">
        <v>0</v>
      </c>
      <c r="DR243" s="1" t="s">
        <v>0</v>
      </c>
      <c r="DS243" s="1" t="s">
        <v>0</v>
      </c>
      <c r="DT243" s="1" t="s">
        <v>0</v>
      </c>
      <c r="DU243" s="1" t="s">
        <v>0</v>
      </c>
      <c r="DV243" s="1" t="s">
        <v>0</v>
      </c>
      <c r="DW243" s="1" t="s">
        <v>0</v>
      </c>
      <c r="DX243" s="1" t="s">
        <v>0</v>
      </c>
      <c r="DY243" s="1" t="s">
        <v>0</v>
      </c>
      <c r="DZ243" s="1" t="s">
        <v>0</v>
      </c>
      <c r="EA243" s="1" t="s">
        <v>0</v>
      </c>
      <c r="EB243" s="1" t="s">
        <v>0</v>
      </c>
      <c r="EC243" s="1" t="s">
        <v>0</v>
      </c>
      <c r="ED243" s="1" t="s">
        <v>0</v>
      </c>
      <c r="EE243" s="1" t="s">
        <v>0</v>
      </c>
      <c r="EF243" s="1" t="s">
        <v>0</v>
      </c>
      <c r="EG243" s="1" t="s">
        <v>0</v>
      </c>
      <c r="EH243" s="1" t="s">
        <v>0</v>
      </c>
      <c r="EI243" s="1" t="s">
        <v>0</v>
      </c>
      <c r="EJ243" s="1" t="s">
        <v>0</v>
      </c>
      <c r="EK243" s="1" t="s">
        <v>0</v>
      </c>
      <c r="EL243" s="1" t="s">
        <v>0</v>
      </c>
      <c r="EM243" s="1" t="s">
        <v>0</v>
      </c>
      <c r="EN243" s="1" t="s">
        <v>0</v>
      </c>
      <c r="EO243" s="1" t="s">
        <v>0</v>
      </c>
      <c r="EP243" s="1" t="s">
        <v>0</v>
      </c>
      <c r="EQ243" s="1" t="s">
        <v>0</v>
      </c>
      <c r="ER243" s="1" t="s">
        <v>0</v>
      </c>
      <c r="ES243" s="1" t="s">
        <v>0</v>
      </c>
      <c r="ET243" s="1" t="s">
        <v>0</v>
      </c>
      <c r="EU243" s="1" t="s">
        <v>0</v>
      </c>
      <c r="EV243" s="1" t="s">
        <v>0</v>
      </c>
      <c r="EW243" s="1" t="s">
        <v>0</v>
      </c>
      <c r="EX243" s="1" t="s">
        <v>0</v>
      </c>
      <c r="EY243" s="1" t="s">
        <v>0</v>
      </c>
      <c r="EZ243" s="1" t="s">
        <v>0</v>
      </c>
      <c r="FA243" s="1" t="s">
        <v>0</v>
      </c>
      <c r="FB243" s="1" t="s">
        <v>0</v>
      </c>
      <c r="FC243" s="1" t="s">
        <v>0</v>
      </c>
      <c r="FD243" s="1" t="s">
        <v>0</v>
      </c>
      <c r="FE243" s="1" t="s">
        <v>0</v>
      </c>
      <c r="FF243" s="1" t="s">
        <v>0</v>
      </c>
      <c r="FG243" s="1" t="s">
        <v>0</v>
      </c>
      <c r="FH243" s="1" t="s">
        <v>0</v>
      </c>
      <c r="FI243" s="1" t="s">
        <v>0</v>
      </c>
      <c r="FJ243" s="1" t="s">
        <v>0</v>
      </c>
      <c r="FK243" s="1" t="s">
        <v>0</v>
      </c>
      <c r="FL243" s="1" t="s">
        <v>0</v>
      </c>
      <c r="FM243" s="1" t="s">
        <v>0</v>
      </c>
      <c r="FN243" s="1" t="s">
        <v>0</v>
      </c>
      <c r="FO243" s="1" t="s">
        <v>0</v>
      </c>
      <c r="FP243" s="1" t="s">
        <v>0</v>
      </c>
      <c r="FQ243" s="1" t="s">
        <v>0</v>
      </c>
      <c r="FR243" s="1" t="s">
        <v>0</v>
      </c>
      <c r="FS243" s="1" t="s">
        <v>0</v>
      </c>
      <c r="FT243" s="1" t="s">
        <v>0</v>
      </c>
      <c r="FU243" s="1" t="s">
        <v>0</v>
      </c>
      <c r="FV243" s="1" t="s">
        <v>0</v>
      </c>
      <c r="FW243" s="1" t="s">
        <v>0</v>
      </c>
      <c r="FX243" s="1" t="s">
        <v>0</v>
      </c>
      <c r="FY243" s="1" t="s">
        <v>0</v>
      </c>
      <c r="FZ243" s="1" t="s">
        <v>0</v>
      </c>
      <c r="GA243" s="1" t="s">
        <v>0</v>
      </c>
      <c r="GB243" s="1" t="s">
        <v>0</v>
      </c>
      <c r="GC243" s="1" t="s">
        <v>0</v>
      </c>
      <c r="GD243" s="1" t="s">
        <v>0</v>
      </c>
      <c r="GE243" s="1" t="s">
        <v>0</v>
      </c>
      <c r="GF243" s="1" t="s">
        <v>0</v>
      </c>
      <c r="GG243" s="1" t="s">
        <v>0</v>
      </c>
      <c r="GH243" s="1" t="s">
        <v>0</v>
      </c>
      <c r="GI243" s="1" t="s">
        <v>0</v>
      </c>
      <c r="GJ243" s="1" t="s">
        <v>0</v>
      </c>
      <c r="GK243" s="1" t="s">
        <v>0</v>
      </c>
      <c r="GL243" s="1" t="s">
        <v>0</v>
      </c>
      <c r="GM243" s="1" t="s">
        <v>0</v>
      </c>
      <c r="GN243" s="1" t="s">
        <v>0</v>
      </c>
      <c r="GO243" s="1" t="s">
        <v>0</v>
      </c>
      <c r="GP243" s="1" t="s">
        <v>0</v>
      </c>
      <c r="GQ243" s="1" t="s">
        <v>0</v>
      </c>
      <c r="GR243" s="1" t="s">
        <v>0</v>
      </c>
      <c r="GS243" s="1" t="s">
        <v>0</v>
      </c>
      <c r="GT243" s="1" t="s">
        <v>0</v>
      </c>
      <c r="GU243" s="1" t="s">
        <v>0</v>
      </c>
      <c r="GV243" s="1" t="s">
        <v>0</v>
      </c>
      <c r="GW243" s="1" t="s">
        <v>0</v>
      </c>
      <c r="GX243" s="1" t="s">
        <v>0</v>
      </c>
      <c r="GY243" s="1" t="s">
        <v>0</v>
      </c>
      <c r="GZ243" s="1" t="s">
        <v>0</v>
      </c>
      <c r="HA243" s="1" t="s">
        <v>0</v>
      </c>
      <c r="HB243" s="1" t="s">
        <v>0</v>
      </c>
      <c r="HC243" s="1" t="s">
        <v>0</v>
      </c>
      <c r="HD243" s="1" t="s">
        <v>0</v>
      </c>
      <c r="HE243" s="1" t="s">
        <v>0</v>
      </c>
      <c r="HF243" s="1" t="s">
        <v>0</v>
      </c>
      <c r="HG243" s="1" t="s">
        <v>0</v>
      </c>
      <c r="HH243" s="1" t="s">
        <v>0</v>
      </c>
      <c r="HI243" s="1" t="s">
        <v>0</v>
      </c>
      <c r="HJ243" s="1" t="s">
        <v>0</v>
      </c>
      <c r="HK243" s="1" t="s">
        <v>0</v>
      </c>
      <c r="HL243" s="1" t="s">
        <v>0</v>
      </c>
      <c r="HM243" s="1" t="s">
        <v>0</v>
      </c>
      <c r="HN243" s="1" t="s">
        <v>0</v>
      </c>
      <c r="HO243" s="1" t="s">
        <v>0</v>
      </c>
      <c r="HP243" s="1" t="s">
        <v>0</v>
      </c>
      <c r="HQ243" s="1" t="s">
        <v>0</v>
      </c>
      <c r="HR243" s="1" t="s">
        <v>0</v>
      </c>
      <c r="HS243" s="1" t="s">
        <v>0</v>
      </c>
      <c r="HT243" s="1" t="s">
        <v>0</v>
      </c>
      <c r="HU243" s="1" t="s">
        <v>0</v>
      </c>
      <c r="HV243" s="1" t="s">
        <v>0</v>
      </c>
      <c r="HW243" s="1" t="s">
        <v>0</v>
      </c>
      <c r="HX243" s="1" t="s">
        <v>0</v>
      </c>
      <c r="HY243" s="1" t="s">
        <v>0</v>
      </c>
      <c r="HZ243" s="1" t="s">
        <v>0</v>
      </c>
      <c r="IA243" s="1" t="s">
        <v>0</v>
      </c>
      <c r="IB243" s="1" t="s">
        <v>0</v>
      </c>
      <c r="IC243" s="1" t="s">
        <v>0</v>
      </c>
      <c r="ID243" s="1" t="s">
        <v>0</v>
      </c>
      <c r="IE243" s="1" t="s">
        <v>0</v>
      </c>
      <c r="IF243" s="1" t="s">
        <v>0</v>
      </c>
      <c r="IG243" s="1" t="s">
        <v>0</v>
      </c>
      <c r="IH243" s="1" t="s">
        <v>0</v>
      </c>
      <c r="II243" s="1" t="s">
        <v>0</v>
      </c>
    </row>
    <row r="244" spans="1:243" x14ac:dyDescent="0.25">
      <c r="A244" s="1" t="s">
        <v>1879</v>
      </c>
      <c r="B244" s="4" t="s">
        <v>1082</v>
      </c>
      <c r="C244" s="4" t="s">
        <v>1083</v>
      </c>
      <c r="D244" s="1">
        <v>272280.31279198802</v>
      </c>
      <c r="E244" s="1">
        <v>905381.93917665898</v>
      </c>
      <c r="F244" s="1">
        <v>616012.71951312898</v>
      </c>
      <c r="G244" s="1">
        <v>488415.89640018099</v>
      </c>
      <c r="H244" s="1">
        <v>266466.21066065802</v>
      </c>
      <c r="I244" s="1">
        <v>269451.37305536598</v>
      </c>
      <c r="J244" s="1">
        <v>462874.39231737499</v>
      </c>
      <c r="K244" s="1">
        <v>456661.96104656998</v>
      </c>
      <c r="L244" s="1">
        <v>612995.78512734198</v>
      </c>
      <c r="M244" s="1">
        <v>603702.46726364002</v>
      </c>
      <c r="N244" s="1">
        <v>1083031.3178258501</v>
      </c>
      <c r="O244" s="1">
        <v>269175.85216975899</v>
      </c>
      <c r="P244" s="1">
        <v>453292.63114963297</v>
      </c>
      <c r="Q244" s="1">
        <v>601924.31704667804</v>
      </c>
      <c r="R244" s="1">
        <v>400287.79980137601</v>
      </c>
      <c r="S244" s="1">
        <v>478273.752566982</v>
      </c>
      <c r="T244" s="1">
        <v>494577.90663810301</v>
      </c>
      <c r="U244" s="1">
        <v>29643.526260745199</v>
      </c>
      <c r="V244" s="1">
        <v>305558.37235265097</v>
      </c>
      <c r="W244" s="1">
        <v>569228.39393947402</v>
      </c>
      <c r="X244" s="1">
        <v>675642.47289744299</v>
      </c>
      <c r="Y244" s="1">
        <v>247819.804072353</v>
      </c>
      <c r="Z244" s="1">
        <v>323296.52589004801</v>
      </c>
      <c r="AA244" s="1">
        <v>1008029.63718019</v>
      </c>
      <c r="AB244" s="1">
        <v>357212.37150299299</v>
      </c>
      <c r="AC244" s="1">
        <v>313495.57335629099</v>
      </c>
      <c r="AD244" s="1">
        <v>346172.65617181099</v>
      </c>
      <c r="AE244" s="1">
        <v>493908.04851164698</v>
      </c>
      <c r="AF244" s="1">
        <v>362089.81055294699</v>
      </c>
      <c r="AG244" s="1">
        <v>298481.54614523897</v>
      </c>
      <c r="AH244" s="1">
        <v>326562.23977459403</v>
      </c>
      <c r="AI244" s="1">
        <v>580141.15145765105</v>
      </c>
      <c r="AJ244" s="1">
        <v>349447.70461649098</v>
      </c>
      <c r="AK244" s="1">
        <v>658692.71674655203</v>
      </c>
      <c r="AL244" s="1">
        <v>69532.476625038893</v>
      </c>
      <c r="AM244" s="1">
        <v>446234.91794499301</v>
      </c>
      <c r="AN244" s="1">
        <v>661345.595660644</v>
      </c>
      <c r="AO244" s="1">
        <v>1160891.60573026</v>
      </c>
      <c r="AP244" s="1">
        <v>416294.11037169298</v>
      </c>
      <c r="AQ244" s="1">
        <v>1228590.23032764</v>
      </c>
      <c r="AR244" s="1">
        <v>601216.352055892</v>
      </c>
      <c r="AS244" s="1">
        <v>204732.46059489899</v>
      </c>
      <c r="AT244" s="1">
        <v>253721.30146693499</v>
      </c>
      <c r="AU244" s="1">
        <v>528311.58176207705</v>
      </c>
      <c r="AV244" s="1">
        <v>411501.09100502002</v>
      </c>
      <c r="AW244" s="1">
        <v>578007.83114553697</v>
      </c>
      <c r="AX244" s="1">
        <v>337488.27138712001</v>
      </c>
      <c r="AY244" s="1">
        <v>996476.02594855905</v>
      </c>
      <c r="AZ244" s="1">
        <v>652738.57861549198</v>
      </c>
      <c r="BA244" s="1">
        <v>387829.44269037998</v>
      </c>
      <c r="BB244" s="1">
        <v>368401.82344849902</v>
      </c>
      <c r="BC244" s="1">
        <v>495459.49923768302</v>
      </c>
      <c r="BD244" s="1">
        <v>895819.35300797701</v>
      </c>
      <c r="BE244" s="1">
        <v>328194.439060378</v>
      </c>
      <c r="BF244" s="1">
        <v>469602.79959297099</v>
      </c>
      <c r="BG244" s="1">
        <v>379673.57985556102</v>
      </c>
      <c r="BH244" s="1">
        <v>594091.584927549</v>
      </c>
      <c r="BI244" s="1">
        <v>1071938.2027874</v>
      </c>
      <c r="BJ244" s="1">
        <v>417358.50210958498</v>
      </c>
      <c r="BK244" s="1">
        <v>409955.27170916798</v>
      </c>
      <c r="BL244" s="1">
        <v>306000.70161426399</v>
      </c>
      <c r="BM244" s="1">
        <v>419462.680105765</v>
      </c>
      <c r="BN244" s="1">
        <v>428656.20270689903</v>
      </c>
      <c r="BO244" s="1">
        <v>209978.35944821601</v>
      </c>
      <c r="BP244" s="1">
        <v>538740.27946256101</v>
      </c>
      <c r="BQ244" s="1">
        <v>754486.48475493095</v>
      </c>
      <c r="BR244" s="1">
        <v>810455.96885129798</v>
      </c>
      <c r="BS244" s="1">
        <v>317570.09321141202</v>
      </c>
      <c r="BT244" s="1">
        <v>64168.4628167271</v>
      </c>
      <c r="BU244" s="1">
        <v>477613.20563298499</v>
      </c>
      <c r="BV244" s="1">
        <v>608833.09321751003</v>
      </c>
      <c r="BW244" s="1">
        <v>1190852.9711946901</v>
      </c>
      <c r="BX244" s="1">
        <v>814277.17491129902</v>
      </c>
      <c r="BY244" s="1">
        <v>451427.25122894498</v>
      </c>
      <c r="BZ244" s="1">
        <v>1734386.22063682</v>
      </c>
      <c r="CA244" s="1">
        <v>372485.93713137199</v>
      </c>
      <c r="CB244" s="1">
        <v>701834.92272914504</v>
      </c>
      <c r="CC244" s="1">
        <v>354454.274491572</v>
      </c>
      <c r="CD244" s="1">
        <v>474092.94310269499</v>
      </c>
      <c r="CE244" s="1">
        <v>291678.10747474601</v>
      </c>
      <c r="CF244" s="1">
        <v>628723.36415447202</v>
      </c>
      <c r="CG244" s="1">
        <v>726087.03831078904</v>
      </c>
      <c r="CH244" s="1">
        <v>404747.35295323702</v>
      </c>
      <c r="CI244" s="1">
        <v>718619.27189815498</v>
      </c>
      <c r="CJ244" s="1">
        <v>587308.48599261104</v>
      </c>
      <c r="CK244" s="1">
        <v>516139.47128590598</v>
      </c>
      <c r="CL244" s="1">
        <v>120855.56803217001</v>
      </c>
      <c r="CM244" s="1">
        <v>519080.61406614998</v>
      </c>
      <c r="CN244" s="1">
        <v>376722.55994380399</v>
      </c>
      <c r="CO244" s="1">
        <v>1163726.0668389699</v>
      </c>
      <c r="CP244" s="1">
        <v>220724.39548187901</v>
      </c>
      <c r="CQ244" s="1">
        <v>629213.57091899496</v>
      </c>
      <c r="CR244" s="1">
        <v>360014.13421451201</v>
      </c>
      <c r="CS244" s="1">
        <v>328783.35223897098</v>
      </c>
      <c r="CT244" s="1">
        <v>1621476.1753295399</v>
      </c>
      <c r="CU244" s="1">
        <v>399935.31687703298</v>
      </c>
      <c r="CV244" s="1">
        <v>343341.14493862499</v>
      </c>
      <c r="CW244" s="1">
        <v>401398.821666212</v>
      </c>
      <c r="CX244" s="1">
        <v>703686.86584105797</v>
      </c>
      <c r="CY244" s="1">
        <v>814385.82180861395</v>
      </c>
      <c r="CZ244" s="1">
        <v>661451.65516872995</v>
      </c>
      <c r="DA244" s="1">
        <v>310252.81559748598</v>
      </c>
      <c r="DB244" s="1">
        <v>433821.37732350797</v>
      </c>
      <c r="DC244" s="1">
        <v>767942.15098720603</v>
      </c>
      <c r="DD244" s="1">
        <v>289930.37553732499</v>
      </c>
      <c r="DE244" s="1">
        <v>287055.62058010302</v>
      </c>
      <c r="DF244" s="1">
        <v>610531.52360503003</v>
      </c>
      <c r="DG244" s="1">
        <v>593459.71544097795</v>
      </c>
      <c r="DH244" s="1">
        <v>610697.37628877396</v>
      </c>
      <c r="DI244" s="1">
        <v>306558.96432698</v>
      </c>
      <c r="DJ244" s="1">
        <v>654264.01414737001</v>
      </c>
      <c r="DK244" s="1">
        <v>372637.45409605</v>
      </c>
      <c r="DL244" s="1">
        <v>421229.223212521</v>
      </c>
      <c r="DM244" s="1">
        <v>585679.32755544502</v>
      </c>
      <c r="DN244" s="1">
        <v>167063.232634682</v>
      </c>
      <c r="DO244" s="1">
        <v>534617.70556796796</v>
      </c>
      <c r="DP244" s="1">
        <v>391412.03953367902</v>
      </c>
      <c r="DQ244" s="1">
        <v>372657.421496903</v>
      </c>
      <c r="DR244" s="1">
        <v>320589.53258105402</v>
      </c>
      <c r="DS244" s="1">
        <v>378547.07708048198</v>
      </c>
      <c r="DT244" s="1">
        <v>438256.09252095001</v>
      </c>
      <c r="DU244" s="1">
        <v>869044.614654192</v>
      </c>
      <c r="DV244" s="1">
        <v>803758.83839842596</v>
      </c>
      <c r="DW244" s="1">
        <v>507319.58071201399</v>
      </c>
      <c r="DX244" s="1">
        <v>522782.38786052202</v>
      </c>
      <c r="DY244" s="1">
        <v>539403.44181864301</v>
      </c>
      <c r="DZ244" s="1">
        <v>687582.74260985199</v>
      </c>
      <c r="EA244" s="1">
        <v>435016.67445471202</v>
      </c>
      <c r="EB244" s="1">
        <v>559696.73054380901</v>
      </c>
      <c r="EC244" s="1">
        <v>241253.46168789201</v>
      </c>
      <c r="ED244" s="1">
        <v>105488.507238643</v>
      </c>
      <c r="EE244" s="1">
        <v>385027.19943566603</v>
      </c>
      <c r="EF244" s="1">
        <v>455594.21958346001</v>
      </c>
      <c r="EG244" s="1">
        <v>395023.35572870501</v>
      </c>
      <c r="EH244" s="1">
        <v>454194.13713376399</v>
      </c>
      <c r="EI244" s="1">
        <v>448729.07354104897</v>
      </c>
      <c r="EJ244" s="1">
        <v>411430.762896345</v>
      </c>
      <c r="EK244" s="1">
        <v>332081.07902414701</v>
      </c>
      <c r="EL244" s="1">
        <v>395237.70396203001</v>
      </c>
      <c r="EM244" s="1">
        <v>420251.60023654398</v>
      </c>
      <c r="EN244" s="1">
        <v>865763.211677438</v>
      </c>
      <c r="EO244" s="1">
        <v>762291.50724014197</v>
      </c>
      <c r="EP244" s="1">
        <v>410474.46508206701</v>
      </c>
      <c r="EQ244" s="1">
        <v>446475.53290298203</v>
      </c>
      <c r="ER244" s="1">
        <v>765410.548428045</v>
      </c>
      <c r="ES244" s="1">
        <v>371767.18708480702</v>
      </c>
      <c r="ET244" s="1">
        <v>272644.14498809801</v>
      </c>
      <c r="EU244" s="1">
        <v>576773.20443389402</v>
      </c>
      <c r="EV244" s="1">
        <v>750479.13430201903</v>
      </c>
      <c r="EW244" s="1">
        <v>469802.35388020898</v>
      </c>
      <c r="EX244" s="1">
        <v>342463.070993273</v>
      </c>
      <c r="EY244" s="1">
        <v>321074.64243428397</v>
      </c>
      <c r="EZ244" s="1">
        <v>573517.67320074001</v>
      </c>
      <c r="FA244" s="1">
        <v>507826.88749088399</v>
      </c>
      <c r="FB244" s="1">
        <v>411209.49217294401</v>
      </c>
      <c r="FC244" s="1">
        <v>334802.99215989799</v>
      </c>
      <c r="FD244" s="1">
        <v>556895.83064106002</v>
      </c>
      <c r="FE244" s="1">
        <v>215308.833741143</v>
      </c>
      <c r="FF244" s="1">
        <v>315393.88043014298</v>
      </c>
      <c r="FG244" s="1">
        <v>540433.55309492</v>
      </c>
      <c r="FH244" s="1">
        <v>793261.02356363297</v>
      </c>
      <c r="FI244" s="1">
        <v>322040.137249002</v>
      </c>
      <c r="FJ244" s="1">
        <v>352148.18644912302</v>
      </c>
      <c r="FK244" s="1">
        <v>355030.99127253401</v>
      </c>
      <c r="FL244" s="1">
        <v>676020.02713391196</v>
      </c>
      <c r="FM244" s="1">
        <v>283912.339921062</v>
      </c>
      <c r="FN244" s="1">
        <v>728899.43677923805</v>
      </c>
      <c r="FO244" s="1">
        <v>511970.64946152701</v>
      </c>
      <c r="FP244" s="1">
        <v>487953.73302494403</v>
      </c>
      <c r="FQ244" s="1">
        <v>329989.65894444298</v>
      </c>
      <c r="FR244" s="1">
        <v>699414.22960331105</v>
      </c>
      <c r="FS244" s="1">
        <v>555533.15615667496</v>
      </c>
      <c r="FT244" s="1">
        <v>367827.29114152101</v>
      </c>
      <c r="FU244" s="1">
        <v>430037.64897693601</v>
      </c>
      <c r="FV244" s="1">
        <v>126065.38165609101</v>
      </c>
      <c r="FW244" s="1">
        <v>393049.97845033399</v>
      </c>
      <c r="FX244" s="1">
        <v>419250.31214911101</v>
      </c>
      <c r="FY244" s="1">
        <v>752198.30388844002</v>
      </c>
      <c r="FZ244" s="1">
        <v>487042.23388271697</v>
      </c>
      <c r="GA244" s="1">
        <v>496588.20548733702</v>
      </c>
      <c r="GB244" s="1">
        <v>207034.497998234</v>
      </c>
      <c r="GC244" s="1">
        <v>879402.95493100898</v>
      </c>
      <c r="GD244" s="1">
        <v>249074.491634651</v>
      </c>
      <c r="GE244" s="1">
        <v>708699.04010401701</v>
      </c>
      <c r="GF244" s="1">
        <v>594683.01337712898</v>
      </c>
      <c r="GG244" s="1">
        <v>666233.08811967203</v>
      </c>
      <c r="GH244" s="1">
        <v>401532.71020394203</v>
      </c>
      <c r="GI244" s="1">
        <v>339015.70258022199</v>
      </c>
      <c r="GJ244" s="1">
        <v>91915.679206878398</v>
      </c>
      <c r="GK244" s="1">
        <v>449762.34868526302</v>
      </c>
      <c r="GL244" s="1">
        <v>791093.04861136503</v>
      </c>
      <c r="GM244" s="1">
        <v>208769.86497137</v>
      </c>
      <c r="GN244" s="1">
        <v>331140.82745862898</v>
      </c>
      <c r="GO244" s="1">
        <v>215472.941752207</v>
      </c>
      <c r="GP244" s="1">
        <v>716991.74324857898</v>
      </c>
      <c r="GQ244" s="1">
        <v>667841.85487879405</v>
      </c>
      <c r="GR244" s="1">
        <v>522894.47222885798</v>
      </c>
      <c r="GS244" s="1">
        <v>764060.15460281097</v>
      </c>
      <c r="GT244" s="1">
        <v>386607.364361135</v>
      </c>
      <c r="GU244" s="1">
        <v>428976.30185393302</v>
      </c>
      <c r="GV244" s="1">
        <v>461338.10187714099</v>
      </c>
      <c r="GW244" s="1">
        <v>172152.28393868299</v>
      </c>
      <c r="GX244" s="1">
        <v>387226.72751857201</v>
      </c>
      <c r="GY244" s="1">
        <v>354941.51238922798</v>
      </c>
      <c r="GZ244" s="1">
        <v>622730.54147294897</v>
      </c>
      <c r="HA244" s="1">
        <v>670076.20738097501</v>
      </c>
      <c r="HB244" s="1">
        <v>423478.096249661</v>
      </c>
      <c r="HC244" s="1">
        <v>657977.46970539598</v>
      </c>
      <c r="HD244" s="1">
        <v>492098.50107919303</v>
      </c>
      <c r="HE244" s="1">
        <v>497068.43637331802</v>
      </c>
      <c r="HF244" s="1">
        <v>391573.26149385201</v>
      </c>
      <c r="HG244" s="1">
        <v>475694.87399184698</v>
      </c>
      <c r="HH244" s="1">
        <v>1190872.02012122</v>
      </c>
      <c r="HI244" s="1">
        <v>263942.857210633</v>
      </c>
      <c r="HJ244" s="1">
        <v>806985.70537934697</v>
      </c>
      <c r="HK244" s="1">
        <v>232006.433085294</v>
      </c>
      <c r="HL244" s="1">
        <v>221176.163462881</v>
      </c>
      <c r="HM244" s="1">
        <v>340230.84753405198</v>
      </c>
      <c r="HN244" s="1">
        <v>1433513.2382328301</v>
      </c>
      <c r="HO244" s="1">
        <v>988235.04621440498</v>
      </c>
      <c r="HP244" s="1">
        <v>342746.830009831</v>
      </c>
      <c r="HQ244" s="1">
        <v>665838.58266965405</v>
      </c>
      <c r="HR244" s="1">
        <v>439991.800232023</v>
      </c>
      <c r="HS244" s="1">
        <v>454512.47605165403</v>
      </c>
      <c r="HT244" s="1">
        <v>443997.69963194098</v>
      </c>
      <c r="HU244" s="1">
        <v>298665.53170306399</v>
      </c>
      <c r="HV244" s="1">
        <v>326324.25046368502</v>
      </c>
      <c r="HW244" s="1">
        <v>638698.93832702504</v>
      </c>
      <c r="HX244" s="1">
        <v>7881121.3076881701</v>
      </c>
      <c r="HY244" s="1">
        <v>542814.29696620896</v>
      </c>
      <c r="HZ244" s="1">
        <v>336571.19358779601</v>
      </c>
      <c r="IA244" s="1">
        <v>127872.320688251</v>
      </c>
      <c r="IB244" s="1">
        <v>447033.26340076898</v>
      </c>
      <c r="IC244" s="1">
        <v>763257.07624308101</v>
      </c>
      <c r="ID244" s="1">
        <v>247140.74101459901</v>
      </c>
      <c r="IE244" s="1">
        <v>414005.19722101802</v>
      </c>
      <c r="IF244" s="1">
        <v>414701.59011318098</v>
      </c>
      <c r="IG244" s="1">
        <v>492094.70589486498</v>
      </c>
      <c r="IH244" s="1">
        <v>373221.44801728497</v>
      </c>
      <c r="II244" s="1">
        <v>471185.91726801702</v>
      </c>
    </row>
    <row r="245" spans="1:243" x14ac:dyDescent="0.25">
      <c r="A245" s="1" t="s">
        <v>1880</v>
      </c>
      <c r="B245" s="4" t="s">
        <v>1087</v>
      </c>
      <c r="C245" s="4" t="s">
        <v>1088</v>
      </c>
      <c r="D245" s="1">
        <v>33672.261709437</v>
      </c>
      <c r="E245" s="1">
        <v>31950.308818131602</v>
      </c>
      <c r="F245" s="1">
        <v>18938.2786505027</v>
      </c>
      <c r="G245" s="1">
        <v>28574.4691008884</v>
      </c>
      <c r="H245" s="1">
        <v>25471.876254306098</v>
      </c>
      <c r="I245" s="1">
        <v>27048.384313905699</v>
      </c>
      <c r="J245" s="1">
        <v>33725.110976266602</v>
      </c>
      <c r="K245" s="1">
        <v>25895.587090099201</v>
      </c>
      <c r="L245" s="1">
        <v>22869.6237207919</v>
      </c>
      <c r="M245" s="1">
        <v>29441.1134242591</v>
      </c>
      <c r="N245" s="1">
        <v>29392.277374170899</v>
      </c>
      <c r="O245" s="1">
        <v>36684.957690572803</v>
      </c>
      <c r="P245" s="1">
        <v>33037.759531609197</v>
      </c>
      <c r="Q245" s="1">
        <v>33684.955902314199</v>
      </c>
      <c r="R245" s="1">
        <v>53559.2337587894</v>
      </c>
      <c r="S245" s="1">
        <v>30920.1447378435</v>
      </c>
      <c r="T245" s="1">
        <v>32683.800227232899</v>
      </c>
      <c r="U245" s="1">
        <v>43321.281435185803</v>
      </c>
      <c r="V245" s="1">
        <v>39441.271575816703</v>
      </c>
      <c r="W245" s="1">
        <v>20612.654690798099</v>
      </c>
      <c r="X245" s="1">
        <v>38322.445104374099</v>
      </c>
      <c r="Y245" s="1">
        <v>30185.755873464801</v>
      </c>
      <c r="Z245" s="1">
        <v>22483.794964345401</v>
      </c>
      <c r="AA245" s="1">
        <v>22264.058778426901</v>
      </c>
      <c r="AB245" s="1">
        <v>21476.4903357769</v>
      </c>
      <c r="AC245" s="1">
        <v>11198.9759449755</v>
      </c>
      <c r="AD245" s="1">
        <v>37460.166315521303</v>
      </c>
      <c r="AE245" s="1">
        <v>24879.386203714599</v>
      </c>
      <c r="AF245" s="1">
        <v>37947.567763019601</v>
      </c>
      <c r="AG245" s="1">
        <v>62843.853732172298</v>
      </c>
      <c r="AH245" s="1">
        <v>25731.162867602201</v>
      </c>
      <c r="AI245" s="1">
        <v>41389.590111097001</v>
      </c>
      <c r="AJ245" s="1">
        <v>36783.319597479902</v>
      </c>
      <c r="AK245" s="1">
        <v>38303.546200281198</v>
      </c>
      <c r="AL245" s="1">
        <v>30632.087324030599</v>
      </c>
      <c r="AM245" s="1">
        <v>17219.984654317101</v>
      </c>
      <c r="AN245" s="1">
        <v>36461.6048245559</v>
      </c>
      <c r="AO245" s="1">
        <v>31553.955700648901</v>
      </c>
      <c r="AP245" s="1">
        <v>39086.538990939203</v>
      </c>
      <c r="AQ245" s="1">
        <v>92739.490200091503</v>
      </c>
      <c r="AR245" s="1">
        <v>25920.3466382925</v>
      </c>
      <c r="AS245" s="1">
        <v>16615.497685814898</v>
      </c>
      <c r="AT245" s="1">
        <v>30771.763498202799</v>
      </c>
      <c r="AU245" s="1">
        <v>69740.693826771894</v>
      </c>
      <c r="AV245" s="1">
        <v>38962.850617429802</v>
      </c>
      <c r="AW245" s="1">
        <v>99413.501065397199</v>
      </c>
      <c r="AX245" s="1">
        <v>41971.287806067099</v>
      </c>
      <c r="AY245" s="1">
        <v>49901.790117807403</v>
      </c>
      <c r="AZ245" s="1">
        <v>35118.629142776197</v>
      </c>
      <c r="BA245" s="1">
        <v>34876.433933241802</v>
      </c>
      <c r="BB245" s="1">
        <v>40535.525648917101</v>
      </c>
      <c r="BC245" s="1">
        <v>36240.177351824001</v>
      </c>
      <c r="BD245" s="1">
        <v>27840.445720778302</v>
      </c>
      <c r="BE245" s="1">
        <v>31613.509680949501</v>
      </c>
      <c r="BF245" s="1">
        <v>51927.542466208899</v>
      </c>
      <c r="BG245" s="1">
        <v>55525.027463680402</v>
      </c>
      <c r="BH245" s="1">
        <v>69026.732286903207</v>
      </c>
      <c r="BI245" s="1">
        <v>98463.925336366301</v>
      </c>
      <c r="BJ245" s="1">
        <v>38465.957580014503</v>
      </c>
      <c r="BK245" s="1">
        <v>39956.766999134401</v>
      </c>
      <c r="BL245" s="1">
        <v>33037.664849461798</v>
      </c>
      <c r="BM245" s="1">
        <v>39222.861001069599</v>
      </c>
      <c r="BN245" s="1">
        <v>28928.102217288098</v>
      </c>
      <c r="BO245" s="1">
        <v>37462.3029467659</v>
      </c>
      <c r="BP245" s="1">
        <v>47277.862711561698</v>
      </c>
      <c r="BQ245" s="1">
        <v>32357.582303725201</v>
      </c>
      <c r="BR245" s="1">
        <v>41019.778644190199</v>
      </c>
      <c r="BS245" s="1">
        <v>28350.6809858632</v>
      </c>
      <c r="BT245" s="1">
        <v>36234.373918529898</v>
      </c>
      <c r="BU245" s="1">
        <v>17074.9487804007</v>
      </c>
      <c r="BV245" s="1">
        <v>95595.628029446598</v>
      </c>
      <c r="BW245" s="1">
        <v>33304.232384194198</v>
      </c>
      <c r="BX245" s="1">
        <v>22937.200418089498</v>
      </c>
      <c r="BY245" s="1">
        <v>33484.669612443198</v>
      </c>
      <c r="BZ245" s="1">
        <v>26809.9013744488</v>
      </c>
      <c r="CA245" s="1">
        <v>34051.876723215901</v>
      </c>
      <c r="CB245" s="1">
        <v>24231.725288195899</v>
      </c>
      <c r="CC245" s="1">
        <v>25233.823433220299</v>
      </c>
      <c r="CD245" s="1">
        <v>21681.460979959</v>
      </c>
      <c r="CE245" s="1">
        <v>43564.515354562398</v>
      </c>
      <c r="CF245" s="1">
        <v>70294.500245966105</v>
      </c>
      <c r="CG245" s="1">
        <v>21212.6339129476</v>
      </c>
      <c r="CH245" s="1">
        <v>24256.575782507502</v>
      </c>
      <c r="CI245" s="1">
        <v>26890.023281343099</v>
      </c>
      <c r="CJ245" s="1">
        <v>36968.987896252103</v>
      </c>
      <c r="CK245" s="1">
        <v>40106.627983602601</v>
      </c>
      <c r="CL245" s="1">
        <v>18388.4823818697</v>
      </c>
      <c r="CM245" s="1">
        <v>131040.628680102</v>
      </c>
      <c r="CN245" s="1">
        <v>29381.313996844499</v>
      </c>
      <c r="CO245" s="1">
        <v>27735.9053460658</v>
      </c>
      <c r="CP245" s="1">
        <v>62486.4180729211</v>
      </c>
      <c r="CQ245" s="1">
        <v>29875.274948491598</v>
      </c>
      <c r="CR245" s="1">
        <v>32296.162291255499</v>
      </c>
      <c r="CS245" s="1">
        <v>42592.826242792296</v>
      </c>
      <c r="CT245" s="1">
        <v>26319.4556269487</v>
      </c>
      <c r="CU245" s="1">
        <v>31812.3318980279</v>
      </c>
      <c r="CV245" s="1">
        <v>23988.2180578025</v>
      </c>
      <c r="CW245" s="1">
        <v>36570.420637909701</v>
      </c>
      <c r="CX245" s="1">
        <v>30840.290502950302</v>
      </c>
      <c r="CY245" s="1">
        <v>24953.0550177316</v>
      </c>
      <c r="CZ245" s="1">
        <v>31741.921051632198</v>
      </c>
      <c r="DA245" s="1">
        <v>17348.703973919299</v>
      </c>
      <c r="DB245" s="1">
        <v>19636.926672014401</v>
      </c>
      <c r="DC245" s="1">
        <v>40412.289486518101</v>
      </c>
      <c r="DD245" s="1">
        <v>23254.055084370299</v>
      </c>
      <c r="DE245" s="1">
        <v>29888.816142768901</v>
      </c>
      <c r="DF245" s="1">
        <v>21830.985899195799</v>
      </c>
      <c r="DG245" s="1">
        <v>36702.104343442101</v>
      </c>
      <c r="DH245" s="1">
        <v>79795.709727859401</v>
      </c>
      <c r="DI245" s="1">
        <v>38000.265711141299</v>
      </c>
      <c r="DJ245" s="1">
        <v>31034.9747108312</v>
      </c>
      <c r="DK245" s="1">
        <v>21648.8609552206</v>
      </c>
      <c r="DL245" s="1">
        <v>35296.913349912502</v>
      </c>
      <c r="DM245" s="1">
        <v>67440.276870721296</v>
      </c>
      <c r="DN245" s="1">
        <v>41935.6225597589</v>
      </c>
      <c r="DO245" s="1">
        <v>23318.5005886851</v>
      </c>
      <c r="DP245" s="1">
        <v>22168.074010538199</v>
      </c>
      <c r="DQ245" s="1">
        <v>24022.4269574668</v>
      </c>
      <c r="DR245" s="1">
        <v>29107.828460778299</v>
      </c>
      <c r="DS245" s="1">
        <v>42632.563834268898</v>
      </c>
      <c r="DT245" s="1">
        <v>20977.115965621098</v>
      </c>
      <c r="DU245" s="1">
        <v>31501.672660342902</v>
      </c>
      <c r="DV245" s="1">
        <v>34122.241663543202</v>
      </c>
      <c r="DW245" s="1">
        <v>19488.250356089498</v>
      </c>
      <c r="DX245" s="1">
        <v>30708.577899800799</v>
      </c>
      <c r="DY245" s="1">
        <v>23244.437938712901</v>
      </c>
      <c r="DZ245" s="1">
        <v>17241.992127170401</v>
      </c>
      <c r="EA245" s="1">
        <v>27376.615860725498</v>
      </c>
      <c r="EB245" s="1">
        <v>19239.416812046002</v>
      </c>
      <c r="EC245" s="1">
        <v>22822.4912679636</v>
      </c>
      <c r="ED245" s="1">
        <v>38290.305241927403</v>
      </c>
      <c r="EE245" s="1">
        <v>30063.445140434</v>
      </c>
      <c r="EF245" s="1">
        <v>35668.8391836101</v>
      </c>
      <c r="EG245" s="1">
        <v>20055.239693224201</v>
      </c>
      <c r="EH245" s="1">
        <v>20727.7566560296</v>
      </c>
      <c r="EI245" s="1">
        <v>44260.865275209602</v>
      </c>
      <c r="EJ245" s="1">
        <v>22641.144282264999</v>
      </c>
      <c r="EK245" s="1">
        <v>22313.844453534301</v>
      </c>
      <c r="EL245" s="1">
        <v>44780.317053996099</v>
      </c>
      <c r="EM245" s="1">
        <v>25558.8454525655</v>
      </c>
      <c r="EN245" s="1">
        <v>35231.418478951004</v>
      </c>
      <c r="EO245" s="1">
        <v>44687.0497504308</v>
      </c>
      <c r="EP245" s="1">
        <v>37019.869687123799</v>
      </c>
      <c r="EQ245" s="1">
        <v>26608.811320242501</v>
      </c>
      <c r="ER245" s="1">
        <v>21045.327898386699</v>
      </c>
      <c r="ES245" s="1">
        <v>29902.838117627201</v>
      </c>
      <c r="ET245" s="1">
        <v>26487.526620676901</v>
      </c>
      <c r="EU245" s="1">
        <v>66753.607193026401</v>
      </c>
      <c r="EV245" s="1">
        <v>24674.966264265899</v>
      </c>
      <c r="EW245" s="1">
        <v>24107.759656612001</v>
      </c>
      <c r="EX245" s="1">
        <v>32580.636748345001</v>
      </c>
      <c r="EY245" s="1">
        <v>31278.771956142002</v>
      </c>
      <c r="EZ245" s="1">
        <v>45536.094190272503</v>
      </c>
      <c r="FA245" s="1">
        <v>56209.970767259903</v>
      </c>
      <c r="FB245" s="1">
        <v>24777.010053178699</v>
      </c>
      <c r="FC245" s="1">
        <v>72445.972785522797</v>
      </c>
      <c r="FD245" s="1">
        <v>33054.482360757</v>
      </c>
      <c r="FE245" s="1">
        <v>33334.4986612223</v>
      </c>
      <c r="FF245" s="1">
        <v>19184.809197682898</v>
      </c>
      <c r="FG245" s="1">
        <v>22848.8855192765</v>
      </c>
      <c r="FH245" s="1">
        <v>43439.303285981601</v>
      </c>
      <c r="FI245" s="1">
        <v>24646.644356424302</v>
      </c>
      <c r="FJ245" s="1">
        <v>30931.073922048501</v>
      </c>
      <c r="FK245" s="1">
        <v>135878.292800522</v>
      </c>
      <c r="FL245" s="1">
        <v>30751.930338386501</v>
      </c>
      <c r="FM245" s="1">
        <v>30773.5436806125</v>
      </c>
      <c r="FN245" s="1">
        <v>19534.8806431759</v>
      </c>
      <c r="FO245" s="1">
        <v>31678.9966733377</v>
      </c>
      <c r="FP245" s="1">
        <v>21584.334406952701</v>
      </c>
      <c r="FQ245" s="1">
        <v>25881.248238075001</v>
      </c>
      <c r="FR245" s="1">
        <v>31474.0537558203</v>
      </c>
      <c r="FS245" s="1">
        <v>32953.443364383696</v>
      </c>
      <c r="FT245" s="1">
        <v>29664.1666174661</v>
      </c>
      <c r="FU245" s="1">
        <v>26036.779073874801</v>
      </c>
      <c r="FV245" s="1">
        <v>17015.262103278001</v>
      </c>
      <c r="FW245" s="1">
        <v>18957.1122181766</v>
      </c>
      <c r="FX245" s="1">
        <v>25661.092406092401</v>
      </c>
      <c r="FY245" s="1">
        <v>34733.858043427397</v>
      </c>
      <c r="FZ245" s="1">
        <v>20660.559708709399</v>
      </c>
      <c r="GA245" s="1">
        <v>62655.302212992501</v>
      </c>
      <c r="GB245" s="1">
        <v>36121.786136897303</v>
      </c>
      <c r="GC245" s="1">
        <v>26248.6580781218</v>
      </c>
      <c r="GD245" s="1">
        <v>19077.165658169</v>
      </c>
      <c r="GE245" s="1">
        <v>21596.163755062</v>
      </c>
      <c r="GF245" s="1">
        <v>32636.971535524001</v>
      </c>
      <c r="GG245" s="1">
        <v>23388.221366101101</v>
      </c>
      <c r="GH245" s="1">
        <v>21861.599339952299</v>
      </c>
      <c r="GI245" s="1">
        <v>42814.320218569803</v>
      </c>
      <c r="GJ245" s="1">
        <v>43754.555693418399</v>
      </c>
      <c r="GK245" s="1">
        <v>43837.886918639699</v>
      </c>
      <c r="GL245" s="1">
        <v>27816.723254488101</v>
      </c>
      <c r="GM245" s="1">
        <v>26998.1953292496</v>
      </c>
      <c r="GN245" s="1">
        <v>24329.277784064201</v>
      </c>
      <c r="GO245" s="1">
        <v>34451.807815422901</v>
      </c>
      <c r="GP245" s="1">
        <v>41648.125345292399</v>
      </c>
      <c r="GQ245" s="1">
        <v>36221.529183820399</v>
      </c>
      <c r="GR245" s="1">
        <v>24677.333670548898</v>
      </c>
      <c r="GS245" s="1">
        <v>25276.388984465299</v>
      </c>
      <c r="GT245" s="1">
        <v>37656.344769752701</v>
      </c>
      <c r="GU245" s="1">
        <v>39631.124939833702</v>
      </c>
      <c r="GV245" s="1">
        <v>64935.774043145597</v>
      </c>
      <c r="GW245" s="1">
        <v>38282.887328053199</v>
      </c>
      <c r="GX245" s="1">
        <v>22508.143591787401</v>
      </c>
      <c r="GY245" s="1">
        <v>27467.039784045901</v>
      </c>
      <c r="GZ245" s="1">
        <v>21272.431767880102</v>
      </c>
      <c r="HA245" s="1">
        <v>35897.217929313301</v>
      </c>
      <c r="HB245" s="1">
        <v>38537.093316820297</v>
      </c>
      <c r="HC245" s="1">
        <v>24325.122321214902</v>
      </c>
      <c r="HD245" s="1">
        <v>18294.253146942301</v>
      </c>
      <c r="HE245" s="1">
        <v>23240.7258364876</v>
      </c>
      <c r="HF245" s="1">
        <v>86349.601866644094</v>
      </c>
      <c r="HG245" s="1">
        <v>31462.3909534224</v>
      </c>
      <c r="HH245" s="1">
        <v>25800.431761783599</v>
      </c>
      <c r="HI245" s="1">
        <v>34122.102535149599</v>
      </c>
      <c r="HJ245" s="1">
        <v>32801.067159654303</v>
      </c>
      <c r="HK245" s="1">
        <v>18189.6921044431</v>
      </c>
      <c r="HL245" s="1">
        <v>34874.345330686003</v>
      </c>
      <c r="HM245" s="1">
        <v>21588.795889533201</v>
      </c>
      <c r="HN245" s="1">
        <v>29912.370560749499</v>
      </c>
      <c r="HO245" s="1">
        <v>24260.554812749098</v>
      </c>
      <c r="HP245" s="1">
        <v>16595.457063530401</v>
      </c>
      <c r="HQ245" s="1">
        <v>27046.5007560251</v>
      </c>
      <c r="HR245" s="1">
        <v>23815.442556727499</v>
      </c>
      <c r="HS245" s="1">
        <v>34846.683153911697</v>
      </c>
      <c r="HT245" s="1">
        <v>37532.768105361298</v>
      </c>
      <c r="HU245" s="1">
        <v>23655.609220591199</v>
      </c>
      <c r="HV245" s="1">
        <v>37181.775356846803</v>
      </c>
      <c r="HW245" s="1">
        <v>24876.449054051402</v>
      </c>
      <c r="HX245" s="1">
        <v>33756.755382561903</v>
      </c>
      <c r="HY245" s="1">
        <v>80707.374426587005</v>
      </c>
      <c r="HZ245" s="1">
        <v>28563.599081886299</v>
      </c>
      <c r="IA245" s="1">
        <v>27731.177942826202</v>
      </c>
      <c r="IB245" s="1">
        <v>23677.046495511499</v>
      </c>
      <c r="IC245" s="1">
        <v>18685.595134291001</v>
      </c>
      <c r="ID245" s="1">
        <v>24228.0752609956</v>
      </c>
      <c r="IE245" s="1">
        <v>65379.573919482697</v>
      </c>
      <c r="IF245" s="1">
        <v>23490.676742445001</v>
      </c>
      <c r="IG245" s="1">
        <v>17310.824163888901</v>
      </c>
      <c r="IH245" s="1">
        <v>27558.5741560149</v>
      </c>
      <c r="II245" s="1">
        <v>19305.2189604907</v>
      </c>
    </row>
    <row r="246" spans="1:243" x14ac:dyDescent="0.25">
      <c r="A246" s="1" t="s">
        <v>1881</v>
      </c>
      <c r="B246" s="4" t="s">
        <v>1091</v>
      </c>
      <c r="C246" s="4" t="s">
        <v>1092</v>
      </c>
      <c r="D246" s="1" t="s">
        <v>0</v>
      </c>
      <c r="E246" s="1" t="s">
        <v>0</v>
      </c>
      <c r="F246" s="1" t="s">
        <v>0</v>
      </c>
      <c r="G246" s="1" t="s">
        <v>0</v>
      </c>
      <c r="H246" s="1" t="s">
        <v>0</v>
      </c>
      <c r="I246" s="1" t="s">
        <v>0</v>
      </c>
      <c r="J246" s="1" t="s">
        <v>0</v>
      </c>
      <c r="K246" s="1" t="s">
        <v>0</v>
      </c>
      <c r="L246" s="1" t="s">
        <v>0</v>
      </c>
      <c r="M246" s="1" t="s">
        <v>0</v>
      </c>
      <c r="N246" s="1" t="s">
        <v>0</v>
      </c>
      <c r="O246" s="1" t="s">
        <v>0</v>
      </c>
      <c r="P246" s="1" t="s">
        <v>0</v>
      </c>
      <c r="Q246" s="1" t="s">
        <v>0</v>
      </c>
      <c r="R246" s="1" t="s">
        <v>0</v>
      </c>
      <c r="S246" s="1" t="s">
        <v>0</v>
      </c>
      <c r="T246" s="1" t="s">
        <v>0</v>
      </c>
      <c r="U246" s="1" t="s">
        <v>0</v>
      </c>
      <c r="V246" s="1" t="s">
        <v>0</v>
      </c>
      <c r="W246" s="1" t="s">
        <v>0</v>
      </c>
      <c r="X246" s="1" t="s">
        <v>0</v>
      </c>
      <c r="Y246" s="1" t="s">
        <v>0</v>
      </c>
      <c r="Z246" s="1" t="s">
        <v>0</v>
      </c>
      <c r="AA246" s="1" t="s">
        <v>0</v>
      </c>
      <c r="AB246" s="1" t="s">
        <v>0</v>
      </c>
      <c r="AC246" s="1" t="s">
        <v>0</v>
      </c>
      <c r="AD246" s="1" t="s">
        <v>0</v>
      </c>
      <c r="AE246" s="1" t="s">
        <v>0</v>
      </c>
      <c r="AF246" s="1" t="s">
        <v>0</v>
      </c>
      <c r="AG246" s="1" t="s">
        <v>0</v>
      </c>
      <c r="AH246" s="1" t="s">
        <v>0</v>
      </c>
      <c r="AI246" s="1" t="s">
        <v>0</v>
      </c>
      <c r="AJ246" s="1" t="s">
        <v>0</v>
      </c>
      <c r="AK246" s="1" t="s">
        <v>0</v>
      </c>
      <c r="AL246" s="1" t="s">
        <v>0</v>
      </c>
      <c r="AM246" s="1" t="s">
        <v>0</v>
      </c>
      <c r="AN246" s="1" t="s">
        <v>0</v>
      </c>
      <c r="AO246" s="1" t="s">
        <v>0</v>
      </c>
      <c r="AP246" s="1" t="s">
        <v>0</v>
      </c>
      <c r="AQ246" s="1" t="s">
        <v>0</v>
      </c>
      <c r="AR246" s="1" t="s">
        <v>0</v>
      </c>
      <c r="AS246" s="1" t="s">
        <v>0</v>
      </c>
      <c r="AT246" s="1" t="s">
        <v>0</v>
      </c>
      <c r="AU246" s="1" t="s">
        <v>0</v>
      </c>
      <c r="AV246" s="1" t="s">
        <v>0</v>
      </c>
      <c r="AW246" s="1" t="s">
        <v>0</v>
      </c>
      <c r="AX246" s="1" t="s">
        <v>0</v>
      </c>
      <c r="AY246" s="1" t="s">
        <v>0</v>
      </c>
      <c r="AZ246" s="1" t="s">
        <v>0</v>
      </c>
      <c r="BA246" s="1" t="s">
        <v>0</v>
      </c>
      <c r="BB246" s="1" t="s">
        <v>0</v>
      </c>
      <c r="BC246" s="1" t="s">
        <v>0</v>
      </c>
      <c r="BD246" s="1" t="s">
        <v>0</v>
      </c>
      <c r="BE246" s="1" t="s">
        <v>0</v>
      </c>
      <c r="BF246" s="1" t="s">
        <v>0</v>
      </c>
      <c r="BG246" s="1" t="s">
        <v>0</v>
      </c>
      <c r="BH246" s="1" t="s">
        <v>0</v>
      </c>
      <c r="BI246" s="1" t="s">
        <v>0</v>
      </c>
      <c r="BJ246" s="1" t="s">
        <v>0</v>
      </c>
      <c r="BK246" s="1" t="s">
        <v>0</v>
      </c>
      <c r="BL246" s="1" t="s">
        <v>0</v>
      </c>
      <c r="BM246" s="1" t="s">
        <v>0</v>
      </c>
      <c r="BN246" s="1" t="s">
        <v>0</v>
      </c>
      <c r="BO246" s="1" t="s">
        <v>0</v>
      </c>
      <c r="BP246" s="1" t="s">
        <v>0</v>
      </c>
      <c r="BQ246" s="1" t="s">
        <v>0</v>
      </c>
      <c r="BR246" s="1" t="s">
        <v>0</v>
      </c>
      <c r="BS246" s="1" t="s">
        <v>0</v>
      </c>
      <c r="BT246" s="1" t="s">
        <v>0</v>
      </c>
      <c r="BU246" s="1" t="s">
        <v>0</v>
      </c>
      <c r="BV246" s="1" t="s">
        <v>0</v>
      </c>
      <c r="BW246" s="1" t="s">
        <v>0</v>
      </c>
      <c r="BX246" s="1" t="s">
        <v>0</v>
      </c>
      <c r="BY246" s="1" t="s">
        <v>0</v>
      </c>
      <c r="BZ246" s="1" t="s">
        <v>0</v>
      </c>
      <c r="CA246" s="1" t="s">
        <v>0</v>
      </c>
      <c r="CB246" s="1" t="s">
        <v>0</v>
      </c>
      <c r="CC246" s="1" t="s">
        <v>0</v>
      </c>
      <c r="CD246" s="1" t="s">
        <v>0</v>
      </c>
      <c r="CE246" s="1" t="s">
        <v>0</v>
      </c>
      <c r="CF246" s="1" t="s">
        <v>0</v>
      </c>
      <c r="CG246" s="1" t="s">
        <v>0</v>
      </c>
      <c r="CH246" s="1" t="s">
        <v>0</v>
      </c>
      <c r="CI246" s="1" t="s">
        <v>0</v>
      </c>
      <c r="CJ246" s="1" t="s">
        <v>0</v>
      </c>
      <c r="CK246" s="1" t="s">
        <v>0</v>
      </c>
      <c r="CL246" s="1" t="s">
        <v>0</v>
      </c>
      <c r="CM246" s="1" t="s">
        <v>0</v>
      </c>
      <c r="CN246" s="1" t="s">
        <v>0</v>
      </c>
      <c r="CO246" s="1" t="s">
        <v>0</v>
      </c>
      <c r="CP246" s="1" t="s">
        <v>0</v>
      </c>
      <c r="CQ246" s="1" t="s">
        <v>0</v>
      </c>
      <c r="CR246" s="1" t="s">
        <v>0</v>
      </c>
      <c r="CS246" s="1" t="s">
        <v>0</v>
      </c>
      <c r="CT246" s="1" t="s">
        <v>0</v>
      </c>
      <c r="CU246" s="1" t="s">
        <v>0</v>
      </c>
      <c r="CV246" s="1" t="s">
        <v>0</v>
      </c>
      <c r="CW246" s="1" t="s">
        <v>0</v>
      </c>
      <c r="CX246" s="1" t="s">
        <v>0</v>
      </c>
      <c r="CY246" s="1" t="s">
        <v>0</v>
      </c>
      <c r="CZ246" s="1" t="s">
        <v>0</v>
      </c>
      <c r="DA246" s="1" t="s">
        <v>0</v>
      </c>
      <c r="DB246" s="1" t="s">
        <v>0</v>
      </c>
      <c r="DC246" s="1" t="s">
        <v>0</v>
      </c>
      <c r="DD246" s="1" t="s">
        <v>0</v>
      </c>
      <c r="DE246" s="1" t="s">
        <v>0</v>
      </c>
      <c r="DF246" s="1" t="s">
        <v>0</v>
      </c>
      <c r="DG246" s="1" t="s">
        <v>0</v>
      </c>
      <c r="DH246" s="1" t="s">
        <v>0</v>
      </c>
      <c r="DI246" s="1" t="s">
        <v>0</v>
      </c>
      <c r="DJ246" s="1" t="s">
        <v>0</v>
      </c>
      <c r="DK246" s="1" t="s">
        <v>0</v>
      </c>
      <c r="DL246" s="1" t="s">
        <v>0</v>
      </c>
      <c r="DM246" s="1" t="s">
        <v>0</v>
      </c>
      <c r="DN246" s="1" t="s">
        <v>0</v>
      </c>
      <c r="DO246" s="1" t="s">
        <v>0</v>
      </c>
      <c r="DP246" s="1" t="s">
        <v>0</v>
      </c>
      <c r="DQ246" s="1" t="s">
        <v>0</v>
      </c>
      <c r="DR246" s="1" t="s">
        <v>0</v>
      </c>
      <c r="DS246" s="1" t="s">
        <v>0</v>
      </c>
      <c r="DT246" s="1" t="s">
        <v>0</v>
      </c>
      <c r="DU246" s="1" t="s">
        <v>0</v>
      </c>
      <c r="DV246" s="1" t="s">
        <v>0</v>
      </c>
      <c r="DW246" s="1" t="s">
        <v>0</v>
      </c>
      <c r="DX246" s="1" t="s">
        <v>0</v>
      </c>
      <c r="DY246" s="1" t="s">
        <v>0</v>
      </c>
      <c r="DZ246" s="1" t="s">
        <v>0</v>
      </c>
      <c r="EA246" s="1" t="s">
        <v>0</v>
      </c>
      <c r="EB246" s="1" t="s">
        <v>0</v>
      </c>
      <c r="EC246" s="1" t="s">
        <v>0</v>
      </c>
      <c r="ED246" s="1" t="s">
        <v>0</v>
      </c>
      <c r="EE246" s="1" t="s">
        <v>0</v>
      </c>
      <c r="EF246" s="1" t="s">
        <v>0</v>
      </c>
      <c r="EG246" s="1" t="s">
        <v>0</v>
      </c>
      <c r="EH246" s="1" t="s">
        <v>0</v>
      </c>
      <c r="EI246" s="1" t="s">
        <v>0</v>
      </c>
      <c r="EJ246" s="1" t="s">
        <v>0</v>
      </c>
      <c r="EK246" s="1" t="s">
        <v>0</v>
      </c>
      <c r="EL246" s="1" t="s">
        <v>0</v>
      </c>
      <c r="EM246" s="1" t="s">
        <v>0</v>
      </c>
      <c r="EN246" s="1" t="s">
        <v>0</v>
      </c>
      <c r="EO246" s="1" t="s">
        <v>0</v>
      </c>
      <c r="EP246" s="1" t="s">
        <v>0</v>
      </c>
      <c r="EQ246" s="1" t="s">
        <v>0</v>
      </c>
      <c r="ER246" s="1" t="s">
        <v>0</v>
      </c>
      <c r="ES246" s="1" t="s">
        <v>0</v>
      </c>
      <c r="ET246" s="1" t="s">
        <v>0</v>
      </c>
      <c r="EU246" s="1" t="s">
        <v>0</v>
      </c>
      <c r="EV246" s="1" t="s">
        <v>0</v>
      </c>
      <c r="EW246" s="1" t="s">
        <v>0</v>
      </c>
      <c r="EX246" s="1" t="s">
        <v>0</v>
      </c>
      <c r="EY246" s="1" t="s">
        <v>0</v>
      </c>
      <c r="EZ246" s="1" t="s">
        <v>0</v>
      </c>
      <c r="FA246" s="1" t="s">
        <v>0</v>
      </c>
      <c r="FB246" s="1" t="s">
        <v>0</v>
      </c>
      <c r="FC246" s="1" t="s">
        <v>0</v>
      </c>
      <c r="FD246" s="1" t="s">
        <v>0</v>
      </c>
      <c r="FE246" s="1" t="s">
        <v>0</v>
      </c>
      <c r="FF246" s="1" t="s">
        <v>0</v>
      </c>
      <c r="FG246" s="1" t="s">
        <v>0</v>
      </c>
      <c r="FH246" s="1" t="s">
        <v>0</v>
      </c>
      <c r="FI246" s="1" t="s">
        <v>0</v>
      </c>
      <c r="FJ246" s="1" t="s">
        <v>0</v>
      </c>
      <c r="FK246" s="1" t="s">
        <v>0</v>
      </c>
      <c r="FL246" s="1" t="s">
        <v>0</v>
      </c>
      <c r="FM246" s="1" t="s">
        <v>0</v>
      </c>
      <c r="FN246" s="1" t="s">
        <v>0</v>
      </c>
      <c r="FO246" s="1" t="s">
        <v>0</v>
      </c>
      <c r="FP246" s="1" t="s">
        <v>0</v>
      </c>
      <c r="FQ246" s="1" t="s">
        <v>0</v>
      </c>
      <c r="FR246" s="1" t="s">
        <v>0</v>
      </c>
      <c r="FS246" s="1" t="s">
        <v>0</v>
      </c>
      <c r="FT246" s="1" t="s">
        <v>0</v>
      </c>
      <c r="FU246" s="1" t="s">
        <v>0</v>
      </c>
      <c r="FV246" s="1" t="s">
        <v>0</v>
      </c>
      <c r="FW246" s="1" t="s">
        <v>0</v>
      </c>
      <c r="FX246" s="1" t="s">
        <v>0</v>
      </c>
      <c r="FY246" s="1" t="s">
        <v>0</v>
      </c>
      <c r="FZ246" s="1" t="s">
        <v>0</v>
      </c>
      <c r="GA246" s="1" t="s">
        <v>0</v>
      </c>
      <c r="GB246" s="1" t="s">
        <v>0</v>
      </c>
      <c r="GC246" s="1" t="s">
        <v>0</v>
      </c>
      <c r="GD246" s="1" t="s">
        <v>0</v>
      </c>
      <c r="GE246" s="1" t="s">
        <v>0</v>
      </c>
      <c r="GF246" s="1" t="s">
        <v>0</v>
      </c>
      <c r="GG246" s="1" t="s">
        <v>0</v>
      </c>
      <c r="GH246" s="1" t="s">
        <v>0</v>
      </c>
      <c r="GI246" s="1" t="s">
        <v>0</v>
      </c>
      <c r="GJ246" s="1" t="s">
        <v>0</v>
      </c>
      <c r="GK246" s="1" t="s">
        <v>0</v>
      </c>
      <c r="GL246" s="1" t="s">
        <v>0</v>
      </c>
      <c r="GM246" s="1" t="s">
        <v>0</v>
      </c>
      <c r="GN246" s="1" t="s">
        <v>0</v>
      </c>
      <c r="GO246" s="1" t="s">
        <v>0</v>
      </c>
      <c r="GP246" s="1" t="s">
        <v>0</v>
      </c>
      <c r="GQ246" s="1" t="s">
        <v>0</v>
      </c>
      <c r="GR246" s="1" t="s">
        <v>0</v>
      </c>
      <c r="GS246" s="1" t="s">
        <v>0</v>
      </c>
      <c r="GT246" s="1" t="s">
        <v>0</v>
      </c>
      <c r="GU246" s="1" t="s">
        <v>0</v>
      </c>
      <c r="GV246" s="1" t="s">
        <v>0</v>
      </c>
      <c r="GW246" s="1" t="s">
        <v>0</v>
      </c>
      <c r="GX246" s="1" t="s">
        <v>0</v>
      </c>
      <c r="GY246" s="1" t="s">
        <v>0</v>
      </c>
      <c r="GZ246" s="1" t="s">
        <v>0</v>
      </c>
      <c r="HA246" s="1" t="s">
        <v>0</v>
      </c>
      <c r="HB246" s="1" t="s">
        <v>0</v>
      </c>
      <c r="HC246" s="1" t="s">
        <v>0</v>
      </c>
      <c r="HD246" s="1" t="s">
        <v>0</v>
      </c>
      <c r="HE246" s="1" t="s">
        <v>0</v>
      </c>
      <c r="HF246" s="1" t="s">
        <v>0</v>
      </c>
      <c r="HG246" s="1" t="s">
        <v>0</v>
      </c>
      <c r="HH246" s="1" t="s">
        <v>0</v>
      </c>
      <c r="HI246" s="1" t="s">
        <v>0</v>
      </c>
      <c r="HJ246" s="1" t="s">
        <v>0</v>
      </c>
      <c r="HK246" s="1" t="s">
        <v>0</v>
      </c>
      <c r="HL246" s="1" t="s">
        <v>0</v>
      </c>
      <c r="HM246" s="1" t="s">
        <v>0</v>
      </c>
      <c r="HN246" s="1" t="s">
        <v>0</v>
      </c>
      <c r="HO246" s="1" t="s">
        <v>0</v>
      </c>
      <c r="HP246" s="1" t="s">
        <v>0</v>
      </c>
      <c r="HQ246" s="1" t="s">
        <v>0</v>
      </c>
      <c r="HR246" s="1" t="s">
        <v>0</v>
      </c>
      <c r="HS246" s="1" t="s">
        <v>0</v>
      </c>
      <c r="HT246" s="1" t="s">
        <v>0</v>
      </c>
      <c r="HU246" s="1" t="s">
        <v>0</v>
      </c>
      <c r="HV246" s="1" t="s">
        <v>0</v>
      </c>
      <c r="HW246" s="1" t="s">
        <v>0</v>
      </c>
      <c r="HX246" s="1" t="s">
        <v>0</v>
      </c>
      <c r="HY246" s="1" t="s">
        <v>0</v>
      </c>
      <c r="HZ246" s="1" t="s">
        <v>0</v>
      </c>
      <c r="IA246" s="1" t="s">
        <v>0</v>
      </c>
      <c r="IB246" s="1" t="s">
        <v>0</v>
      </c>
      <c r="IC246" s="1" t="s">
        <v>0</v>
      </c>
      <c r="ID246" s="1" t="s">
        <v>0</v>
      </c>
      <c r="IE246" s="1" t="s">
        <v>0</v>
      </c>
      <c r="IF246" s="1" t="s">
        <v>0</v>
      </c>
      <c r="IG246" s="1" t="s">
        <v>0</v>
      </c>
      <c r="IH246" s="1" t="s">
        <v>0</v>
      </c>
      <c r="II246" s="1" t="s">
        <v>0</v>
      </c>
    </row>
    <row r="247" spans="1:243" x14ac:dyDescent="0.25">
      <c r="A247" s="1" t="s">
        <v>1882</v>
      </c>
      <c r="B247" s="4" t="s">
        <v>1096</v>
      </c>
      <c r="C247" s="4" t="s">
        <v>1097</v>
      </c>
      <c r="D247" s="1">
        <v>143383.88519442099</v>
      </c>
      <c r="E247" s="1">
        <v>87109.378350468993</v>
      </c>
      <c r="F247" s="1">
        <v>93847.594452867794</v>
      </c>
      <c r="G247" s="1">
        <v>84815.152356522201</v>
      </c>
      <c r="H247" s="1">
        <v>213388.79434803</v>
      </c>
      <c r="I247" s="1">
        <v>145759.75439749201</v>
      </c>
      <c r="J247" s="1">
        <v>191110.79464664499</v>
      </c>
      <c r="K247" s="1">
        <v>119449.295979256</v>
      </c>
      <c r="L247" s="1">
        <v>95787.078410713802</v>
      </c>
      <c r="M247" s="1">
        <v>114368.04722967</v>
      </c>
      <c r="N247" s="1">
        <v>139199.249831945</v>
      </c>
      <c r="O247" s="1">
        <v>117233.818550638</v>
      </c>
      <c r="P247" s="1">
        <v>105547.840780853</v>
      </c>
      <c r="Q247" s="1">
        <v>114031.77137716999</v>
      </c>
      <c r="R247" s="1">
        <v>314176.94817001699</v>
      </c>
      <c r="S247" s="1">
        <v>64938.3406605032</v>
      </c>
      <c r="T247" s="1">
        <v>139222.07070449801</v>
      </c>
      <c r="U247" s="1">
        <v>139531.481307546</v>
      </c>
      <c r="V247" s="1">
        <v>108538.159367639</v>
      </c>
      <c r="W247" s="1">
        <v>83504.6430170518</v>
      </c>
      <c r="X247" s="1">
        <v>146788.00980265101</v>
      </c>
      <c r="Y247" s="1">
        <v>114289.27290125799</v>
      </c>
      <c r="Z247" s="1">
        <v>76975.473686574507</v>
      </c>
      <c r="AA247" s="1">
        <v>129175.898054095</v>
      </c>
      <c r="AB247" s="1">
        <v>87045.079328946304</v>
      </c>
      <c r="AC247" s="1">
        <v>78431.527621207293</v>
      </c>
      <c r="AD247" s="1">
        <v>64886.934972635703</v>
      </c>
      <c r="AE247" s="1">
        <v>108337.531539166</v>
      </c>
      <c r="AF247" s="1">
        <v>128233.378232501</v>
      </c>
      <c r="AG247" s="1">
        <v>178016.63933919699</v>
      </c>
      <c r="AH247" s="1">
        <v>106886.283695687</v>
      </c>
      <c r="AI247" s="1">
        <v>140327.666249409</v>
      </c>
      <c r="AJ247" s="1">
        <v>102930.606940736</v>
      </c>
      <c r="AK247" s="1">
        <v>98175.370682509601</v>
      </c>
      <c r="AL247" s="1">
        <v>104752.39041888301</v>
      </c>
      <c r="AM247" s="1">
        <v>83718.944154258599</v>
      </c>
      <c r="AN247" s="1">
        <v>105274.274191562</v>
      </c>
      <c r="AO247" s="1">
        <v>164647.466165575</v>
      </c>
      <c r="AP247" s="1">
        <v>132628.450617964</v>
      </c>
      <c r="AQ247" s="1">
        <v>113212.663190304</v>
      </c>
      <c r="AR247" s="1">
        <v>69057.751570417502</v>
      </c>
      <c r="AS247" s="1">
        <v>81579.127259340501</v>
      </c>
      <c r="AT247" s="1">
        <v>115791.99128063</v>
      </c>
      <c r="AU247" s="1">
        <v>437814.27988102799</v>
      </c>
      <c r="AV247" s="1">
        <v>127409.58568778299</v>
      </c>
      <c r="AW247" s="1">
        <v>115369.274928563</v>
      </c>
      <c r="AX247" s="1">
        <v>182665.994635093</v>
      </c>
      <c r="AY247" s="1">
        <v>269372.37373823702</v>
      </c>
      <c r="AZ247" s="1">
        <v>127998.1807997</v>
      </c>
      <c r="BA247" s="1">
        <v>122051.95333791101</v>
      </c>
      <c r="BB247" s="1">
        <v>64904.182661865903</v>
      </c>
      <c r="BC247" s="1">
        <v>128738.686743561</v>
      </c>
      <c r="BD247" s="1">
        <v>132147.890139667</v>
      </c>
      <c r="BE247" s="1">
        <v>125043.9780231</v>
      </c>
      <c r="BF247" s="1">
        <v>159566.05023364999</v>
      </c>
      <c r="BG247" s="1">
        <v>83642.683790815907</v>
      </c>
      <c r="BH247" s="1">
        <v>89125.155979369403</v>
      </c>
      <c r="BI247" s="1">
        <v>102787.396074109</v>
      </c>
      <c r="BJ247" s="1">
        <v>178597.01020072101</v>
      </c>
      <c r="BK247" s="1">
        <v>118437.560940251</v>
      </c>
      <c r="BL247" s="1">
        <v>117770.38036157101</v>
      </c>
      <c r="BM247" s="1">
        <v>179160.42590674601</v>
      </c>
      <c r="BN247" s="1">
        <v>114122.350985007</v>
      </c>
      <c r="BO247" s="1">
        <v>109840.08050311</v>
      </c>
      <c r="BP247" s="1">
        <v>82843.272590060602</v>
      </c>
      <c r="BQ247" s="1">
        <v>138439.56711057801</v>
      </c>
      <c r="BR247" s="1">
        <v>99844.648125543899</v>
      </c>
      <c r="BS247" s="1">
        <v>73520.797108316096</v>
      </c>
      <c r="BT247" s="1">
        <v>195373.26038346399</v>
      </c>
      <c r="BU247" s="1">
        <v>74621.294998111305</v>
      </c>
      <c r="BV247" s="1">
        <v>86837.978622961498</v>
      </c>
      <c r="BW247" s="1">
        <v>118291.876705567</v>
      </c>
      <c r="BX247" s="1">
        <v>146807.76082651899</v>
      </c>
      <c r="BY247" s="1">
        <v>85019.259417870198</v>
      </c>
      <c r="BZ247" s="1">
        <v>131769.11907813899</v>
      </c>
      <c r="CA247" s="1">
        <v>106441.176796074</v>
      </c>
      <c r="CB247" s="1">
        <v>100862.293175869</v>
      </c>
      <c r="CC247" s="1">
        <v>129478.05682895301</v>
      </c>
      <c r="CD247" s="1">
        <v>96677.747244225597</v>
      </c>
      <c r="CE247" s="1">
        <v>73307.326276488006</v>
      </c>
      <c r="CF247" s="1">
        <v>189236.25521845801</v>
      </c>
      <c r="CG247" s="1">
        <v>84582.454621442797</v>
      </c>
      <c r="CH247" s="1">
        <v>110553.715955252</v>
      </c>
      <c r="CI247" s="1">
        <v>112493.21438614</v>
      </c>
      <c r="CJ247" s="1">
        <v>93713.965828514207</v>
      </c>
      <c r="CK247" s="1">
        <v>87079.012346433796</v>
      </c>
      <c r="CL247" s="1">
        <v>73945.5430697306</v>
      </c>
      <c r="CM247" s="1">
        <v>120224.987339146</v>
      </c>
      <c r="CN247" s="1">
        <v>74171.203233729597</v>
      </c>
      <c r="CO247" s="1">
        <v>105849.932891715</v>
      </c>
      <c r="CP247" s="1">
        <v>160383.35049968699</v>
      </c>
      <c r="CQ247" s="1">
        <v>119504.622431939</v>
      </c>
      <c r="CR247" s="1">
        <v>156059.41192174799</v>
      </c>
      <c r="CS247" s="1">
        <v>335078.05939793098</v>
      </c>
      <c r="CT247" s="1">
        <v>98294.954599753299</v>
      </c>
      <c r="CU247" s="1">
        <v>99772.831219921703</v>
      </c>
      <c r="CV247" s="1">
        <v>85746.916944699202</v>
      </c>
      <c r="CW247" s="1">
        <v>67356.730369548794</v>
      </c>
      <c r="CX247" s="1">
        <v>84934.418997656598</v>
      </c>
      <c r="CY247" s="1">
        <v>103604.12264872099</v>
      </c>
      <c r="CZ247" s="1">
        <v>71613.348270944305</v>
      </c>
      <c r="DA247" s="1">
        <v>95445.600909986402</v>
      </c>
      <c r="DB247" s="1">
        <v>99186.793980580303</v>
      </c>
      <c r="DC247" s="1">
        <v>102439.366556284</v>
      </c>
      <c r="DD247" s="1">
        <v>191944.38894192199</v>
      </c>
      <c r="DE247" s="1">
        <v>149893.96224949701</v>
      </c>
      <c r="DF247" s="1">
        <v>103603.55458512501</v>
      </c>
      <c r="DG247" s="1">
        <v>78641.097620898305</v>
      </c>
      <c r="DH247" s="1">
        <v>90061.291035065995</v>
      </c>
      <c r="DI247" s="1">
        <v>143007.52477656899</v>
      </c>
      <c r="DJ247" s="1">
        <v>137691.069353103</v>
      </c>
      <c r="DK247" s="1">
        <v>86420.048024301606</v>
      </c>
      <c r="DL247" s="1">
        <v>121575.729145187</v>
      </c>
      <c r="DM247" s="1">
        <v>82479.029142361207</v>
      </c>
      <c r="DN247" s="1">
        <v>243256.056664559</v>
      </c>
      <c r="DO247" s="1">
        <v>74282.001678000393</v>
      </c>
      <c r="DP247" s="1">
        <v>93058.516434935198</v>
      </c>
      <c r="DQ247" s="1">
        <v>109111.050703132</v>
      </c>
      <c r="DR247" s="1">
        <v>89647.292173673399</v>
      </c>
      <c r="DS247" s="1">
        <v>241042.285182116</v>
      </c>
      <c r="DT247" s="1">
        <v>51906.768397622298</v>
      </c>
      <c r="DU247" s="1">
        <v>125728.332704613</v>
      </c>
      <c r="DV247" s="1">
        <v>138539.57093607701</v>
      </c>
      <c r="DW247" s="1">
        <v>78433.141022658107</v>
      </c>
      <c r="DX247" s="1">
        <v>99400.184417680503</v>
      </c>
      <c r="DY247" s="1">
        <v>122210.543031758</v>
      </c>
      <c r="DZ247" s="1">
        <v>95123.067490636298</v>
      </c>
      <c r="EA247" s="1">
        <v>67978.992879936195</v>
      </c>
      <c r="EB247" s="1">
        <v>81569.911109345005</v>
      </c>
      <c r="EC247" s="1">
        <v>185284.88019919099</v>
      </c>
      <c r="ED247" s="1">
        <v>146710.334116371</v>
      </c>
      <c r="EE247" s="1">
        <v>92702.951251311504</v>
      </c>
      <c r="EF247" s="1">
        <v>64714.428821764399</v>
      </c>
      <c r="EG247" s="1">
        <v>116441.490899923</v>
      </c>
      <c r="EH247" s="1">
        <v>87054.696334226697</v>
      </c>
      <c r="EI247" s="1">
        <v>215107.91748730099</v>
      </c>
      <c r="EJ247" s="1">
        <v>79349.806741368695</v>
      </c>
      <c r="EK247" s="1">
        <v>105335.23185186399</v>
      </c>
      <c r="EL247" s="1">
        <v>101103.16100423801</v>
      </c>
      <c r="EM247" s="1">
        <v>152765.897627664</v>
      </c>
      <c r="EN247" s="1">
        <v>111773.79050815399</v>
      </c>
      <c r="EO247" s="1">
        <v>69234.150839171096</v>
      </c>
      <c r="EP247" s="1">
        <v>104308.97890847</v>
      </c>
      <c r="EQ247" s="1">
        <v>107088.252116915</v>
      </c>
      <c r="ER247" s="1">
        <v>90337.184671891606</v>
      </c>
      <c r="ES247" s="1">
        <v>144190.37347442599</v>
      </c>
      <c r="ET247" s="1">
        <v>160415.28452579799</v>
      </c>
      <c r="EU247" s="1">
        <v>86534.447448305495</v>
      </c>
      <c r="EV247" s="1">
        <v>110516.56009200899</v>
      </c>
      <c r="EW247" s="1">
        <v>117670.825028589</v>
      </c>
      <c r="EX247" s="1">
        <v>100992.98644123301</v>
      </c>
      <c r="EY247" s="1">
        <v>128748.260952966</v>
      </c>
      <c r="EZ247" s="1">
        <v>130906.974037311</v>
      </c>
      <c r="FA247" s="1">
        <v>107381.474337868</v>
      </c>
      <c r="FB247" s="1">
        <v>91860.126772256801</v>
      </c>
      <c r="FC247" s="1">
        <v>84309.924302474697</v>
      </c>
      <c r="FD247" s="1">
        <v>118303.41147239</v>
      </c>
      <c r="FE247" s="1">
        <v>125375.9404109</v>
      </c>
      <c r="FF247" s="1">
        <v>79227.335546485803</v>
      </c>
      <c r="FG247" s="1">
        <v>102772.441861902</v>
      </c>
      <c r="FH247" s="1">
        <v>128897.20052109</v>
      </c>
      <c r="FI247" s="1">
        <v>217536.59337782301</v>
      </c>
      <c r="FJ247" s="1">
        <v>195156.90498851601</v>
      </c>
      <c r="FK247" s="1">
        <v>118476.560584878</v>
      </c>
      <c r="FL247" s="1">
        <v>111958.33583030599</v>
      </c>
      <c r="FM247" s="1">
        <v>163322.22268138701</v>
      </c>
      <c r="FN247" s="1">
        <v>101106.361201067</v>
      </c>
      <c r="FO247" s="1">
        <v>168729.25100039199</v>
      </c>
      <c r="FP247" s="1">
        <v>135301.571979442</v>
      </c>
      <c r="FQ247" s="1">
        <v>68685.624847090599</v>
      </c>
      <c r="FR247" s="1">
        <v>132768.70022951101</v>
      </c>
      <c r="FS247" s="1">
        <v>101603.798974345</v>
      </c>
      <c r="FT247" s="1">
        <v>59386.223533772099</v>
      </c>
      <c r="FU247" s="1">
        <v>103616.969961276</v>
      </c>
      <c r="FV247" s="1">
        <v>127693.266209081</v>
      </c>
      <c r="FW247" s="1">
        <v>62905.634991184997</v>
      </c>
      <c r="FX247" s="1">
        <v>95568.685761744302</v>
      </c>
      <c r="FY247" s="1">
        <v>115428.893469063</v>
      </c>
      <c r="FZ247" s="1">
        <v>99638.422870144306</v>
      </c>
      <c r="GA247" s="1">
        <v>84221.610800983399</v>
      </c>
      <c r="GB247" s="1">
        <v>95965.708651539506</v>
      </c>
      <c r="GC247" s="1">
        <v>109398.539063519</v>
      </c>
      <c r="GD247" s="1">
        <v>213490.28767511199</v>
      </c>
      <c r="GE247" s="1">
        <v>68029.618801283897</v>
      </c>
      <c r="GF247" s="1">
        <v>87504.0388438355</v>
      </c>
      <c r="GG247" s="1">
        <v>156158.615062033</v>
      </c>
      <c r="GH247" s="1">
        <v>76078.558341176104</v>
      </c>
      <c r="GI247" s="1">
        <v>116257.00412763099</v>
      </c>
      <c r="GJ247" s="1">
        <v>98965.3566098913</v>
      </c>
      <c r="GK247" s="1">
        <v>121434.188811407</v>
      </c>
      <c r="GL247" s="1">
        <v>71320.126418835498</v>
      </c>
      <c r="GM247" s="1">
        <v>71438.024248317102</v>
      </c>
      <c r="GN247" s="1">
        <v>70141.456460510206</v>
      </c>
      <c r="GO247" s="1">
        <v>91944.135024645002</v>
      </c>
      <c r="GP247" s="1">
        <v>87785.379937917402</v>
      </c>
      <c r="GQ247" s="1">
        <v>172791.80990990499</v>
      </c>
      <c r="GR247" s="1">
        <v>75279.340334338805</v>
      </c>
      <c r="GS247" s="1">
        <v>94096.612885316004</v>
      </c>
      <c r="GT247" s="1">
        <v>58164.294046027797</v>
      </c>
      <c r="GU247" s="1">
        <v>198950.05844821001</v>
      </c>
      <c r="GV247" s="1">
        <v>100289.112784867</v>
      </c>
      <c r="GW247" s="1">
        <v>178405.00611673199</v>
      </c>
      <c r="GX247" s="1">
        <v>71664.953619812906</v>
      </c>
      <c r="GY247" s="1">
        <v>125034.741934784</v>
      </c>
      <c r="GZ247" s="1">
        <v>79787.203234154702</v>
      </c>
      <c r="HA247" s="1">
        <v>70198.500105066298</v>
      </c>
      <c r="HB247" s="1">
        <v>54749.881678914397</v>
      </c>
      <c r="HC247" s="1">
        <v>50346.965699100401</v>
      </c>
      <c r="HD247" s="1">
        <v>63135.899171135898</v>
      </c>
      <c r="HE247" s="1">
        <v>63825.616300235502</v>
      </c>
      <c r="HF247" s="1">
        <v>67391.142747236096</v>
      </c>
      <c r="HG247" s="1">
        <v>73135.947818240602</v>
      </c>
      <c r="HH247" s="1">
        <v>99227.413396918404</v>
      </c>
      <c r="HI247" s="1">
        <v>161278.83882979199</v>
      </c>
      <c r="HJ247" s="1">
        <v>111905.05515991899</v>
      </c>
      <c r="HK247" s="1">
        <v>55660.705900100402</v>
      </c>
      <c r="HL247" s="1">
        <v>97928.793571874703</v>
      </c>
      <c r="HM247" s="1">
        <v>122116.98430886499</v>
      </c>
      <c r="HN247" s="1">
        <v>62296.6630474345</v>
      </c>
      <c r="HO247" s="1">
        <v>77191.469707774799</v>
      </c>
      <c r="HP247" s="1">
        <v>45887.021522282703</v>
      </c>
      <c r="HQ247" s="1">
        <v>98166.443005417401</v>
      </c>
      <c r="HR247" s="1">
        <v>79862.984470934607</v>
      </c>
      <c r="HS247" s="1">
        <v>83456.210596017001</v>
      </c>
      <c r="HT247" s="1">
        <v>94582.675684385904</v>
      </c>
      <c r="HU247" s="1">
        <v>57682.546539586998</v>
      </c>
      <c r="HV247" s="1">
        <v>70257.621640203593</v>
      </c>
      <c r="HW247" s="1">
        <v>68636.797707036894</v>
      </c>
      <c r="HX247" s="1">
        <v>148618.234097635</v>
      </c>
      <c r="HY247" s="1">
        <v>74294.054609350002</v>
      </c>
      <c r="HZ247" s="1">
        <v>56693.263336110103</v>
      </c>
      <c r="IA247" s="1">
        <v>108106.595712432</v>
      </c>
      <c r="IB247" s="1">
        <v>91318.125641276099</v>
      </c>
      <c r="IC247" s="1">
        <v>54447.524441563502</v>
      </c>
      <c r="ID247" s="1">
        <v>76075.265627288696</v>
      </c>
      <c r="IE247" s="1">
        <v>78928.130647885002</v>
      </c>
      <c r="IF247" s="1">
        <v>74058.966960078702</v>
      </c>
      <c r="IG247" s="1">
        <v>90254.030655755807</v>
      </c>
      <c r="IH247" s="1">
        <v>75205.435045505801</v>
      </c>
      <c r="II247" s="1">
        <v>131117.83817039701</v>
      </c>
    </row>
    <row r="248" spans="1:243" x14ac:dyDescent="0.25">
      <c r="A248" s="1" t="s">
        <v>1883</v>
      </c>
      <c r="B248" s="4" t="s">
        <v>1100</v>
      </c>
      <c r="C248" s="4" t="s">
        <v>1101</v>
      </c>
      <c r="D248" s="1">
        <v>324989.99078154302</v>
      </c>
      <c r="E248" s="1">
        <v>231760.279637826</v>
      </c>
      <c r="F248" s="1">
        <v>217294.75884723599</v>
      </c>
      <c r="G248" s="1">
        <v>180536.17012771001</v>
      </c>
      <c r="H248" s="1">
        <v>379455.85965138901</v>
      </c>
      <c r="I248" s="1">
        <v>157148.16446971599</v>
      </c>
      <c r="J248" s="1">
        <v>274422.076251216</v>
      </c>
      <c r="K248" s="1">
        <v>251491.08272866599</v>
      </c>
      <c r="L248" s="1">
        <v>233224.24080807</v>
      </c>
      <c r="M248" s="1">
        <v>276623.99276118702</v>
      </c>
      <c r="N248" s="1">
        <v>302093.05708268599</v>
      </c>
      <c r="O248" s="1">
        <v>266343.18891341903</v>
      </c>
      <c r="P248" s="1">
        <v>197596.418576314</v>
      </c>
      <c r="Q248" s="1">
        <v>203747.74038397099</v>
      </c>
      <c r="R248" s="1">
        <v>756746.11700287298</v>
      </c>
      <c r="S248" s="1">
        <v>198589.287889067</v>
      </c>
      <c r="T248" s="1">
        <v>244096.73385165201</v>
      </c>
      <c r="U248" s="1">
        <v>331705.93509786302</v>
      </c>
      <c r="V248" s="1">
        <v>290980.62208980601</v>
      </c>
      <c r="W248" s="1">
        <v>143627.64468490999</v>
      </c>
      <c r="X248" s="1">
        <v>252442.476795261</v>
      </c>
      <c r="Y248" s="1">
        <v>223491.29028151001</v>
      </c>
      <c r="Z248" s="1">
        <v>395355.33195879299</v>
      </c>
      <c r="AA248" s="1">
        <v>234386.192438553</v>
      </c>
      <c r="AB248" s="1">
        <v>230308.632072073</v>
      </c>
      <c r="AC248" s="1">
        <v>255643.98192716201</v>
      </c>
      <c r="AD248" s="1">
        <v>167424.39706969401</v>
      </c>
      <c r="AE248" s="1">
        <v>281985.77539084299</v>
      </c>
      <c r="AF248" s="1">
        <v>229160.433593761</v>
      </c>
      <c r="AG248" s="1">
        <v>283958.66536701901</v>
      </c>
      <c r="AH248" s="1">
        <v>338487.830439749</v>
      </c>
      <c r="AI248" s="1">
        <v>331599.37285349699</v>
      </c>
      <c r="AJ248" s="1">
        <v>214476.46336622699</v>
      </c>
      <c r="AK248" s="1">
        <v>219776.20775045099</v>
      </c>
      <c r="AL248" s="1">
        <v>791458.03643866803</v>
      </c>
      <c r="AM248" s="1">
        <v>147480.63613884</v>
      </c>
      <c r="AN248" s="1">
        <v>211120.756461129</v>
      </c>
      <c r="AO248" s="1">
        <v>275539.989584936</v>
      </c>
      <c r="AP248" s="1">
        <v>139882.68995993101</v>
      </c>
      <c r="AQ248" s="1">
        <v>313046.75008553598</v>
      </c>
      <c r="AR248" s="1">
        <v>339004.82697108801</v>
      </c>
      <c r="AS248" s="1">
        <v>380650.42836298299</v>
      </c>
      <c r="AT248" s="1">
        <v>289148.210983778</v>
      </c>
      <c r="AU248" s="1">
        <v>491022.260962662</v>
      </c>
      <c r="AV248" s="1">
        <v>545378.72415014298</v>
      </c>
      <c r="AW248" s="1">
        <v>389587.88361508201</v>
      </c>
      <c r="AX248" s="1">
        <v>298121.12691491301</v>
      </c>
      <c r="AY248" s="1">
        <v>640288.70358359895</v>
      </c>
      <c r="AZ248" s="1">
        <v>279566.23144605599</v>
      </c>
      <c r="BA248" s="1">
        <v>339158.63858677499</v>
      </c>
      <c r="BB248" s="1">
        <v>239014.29599291101</v>
      </c>
      <c r="BC248" s="1">
        <v>245601.17587081401</v>
      </c>
      <c r="BD248" s="1">
        <v>290724.46392196801</v>
      </c>
      <c r="BE248" s="1">
        <v>489337.80676946999</v>
      </c>
      <c r="BF248" s="1">
        <v>439560.36392533098</v>
      </c>
      <c r="BG248" s="1">
        <v>217093.82365996201</v>
      </c>
      <c r="BH248" s="1">
        <v>223688.00295215001</v>
      </c>
      <c r="BI248" s="1">
        <v>286795.05955019902</v>
      </c>
      <c r="BJ248" s="1">
        <v>297324.70961690298</v>
      </c>
      <c r="BK248" s="1">
        <v>239903.79089034899</v>
      </c>
      <c r="BL248" s="1">
        <v>308022.62517790002</v>
      </c>
      <c r="BM248" s="1">
        <v>2085727.4738816801</v>
      </c>
      <c r="BN248" s="1">
        <v>601255.46232797694</v>
      </c>
      <c r="BO248" s="1">
        <v>225519.058863702</v>
      </c>
      <c r="BP248" s="1">
        <v>164568.293311396</v>
      </c>
      <c r="BQ248" s="1">
        <v>577320.38386813202</v>
      </c>
      <c r="BR248" s="1">
        <v>408117.98441931099</v>
      </c>
      <c r="BS248" s="1">
        <v>247726.762512452</v>
      </c>
      <c r="BT248" s="1">
        <v>256331.13553939</v>
      </c>
      <c r="BU248" s="1">
        <v>202538.080671445</v>
      </c>
      <c r="BV248" s="1">
        <v>172805.50703982401</v>
      </c>
      <c r="BW248" s="1">
        <v>244903.366738324</v>
      </c>
      <c r="BX248" s="1">
        <v>303078.22268451098</v>
      </c>
      <c r="BY248" s="1">
        <v>318639.97928923101</v>
      </c>
      <c r="BZ248" s="1">
        <v>221627.79165614001</v>
      </c>
      <c r="CA248" s="1">
        <v>246935.115325755</v>
      </c>
      <c r="CB248" s="1">
        <v>298533.65985115099</v>
      </c>
      <c r="CC248" s="1">
        <v>309204.84233779099</v>
      </c>
      <c r="CD248" s="1">
        <v>221446.65754409501</v>
      </c>
      <c r="CE248" s="1">
        <v>319910.008513409</v>
      </c>
      <c r="CF248" s="1">
        <v>671668.39254755399</v>
      </c>
      <c r="CG248" s="1">
        <v>170177.41007584799</v>
      </c>
      <c r="CH248" s="1">
        <v>392867.659371986</v>
      </c>
      <c r="CI248" s="1">
        <v>361289.74957705301</v>
      </c>
      <c r="CJ248" s="1">
        <v>229471.75993735201</v>
      </c>
      <c r="CK248" s="1">
        <v>288260.33463361999</v>
      </c>
      <c r="CL248" s="1">
        <v>173633.900094807</v>
      </c>
      <c r="CM248" s="1">
        <v>1312683.5214867401</v>
      </c>
      <c r="CN248" s="1">
        <v>262678.644337987</v>
      </c>
      <c r="CO248" s="1">
        <v>273928.22390873701</v>
      </c>
      <c r="CP248" s="1">
        <v>153057.642943963</v>
      </c>
      <c r="CQ248" s="1">
        <v>410020.18671503698</v>
      </c>
      <c r="CR248" s="1">
        <v>241420.44644255799</v>
      </c>
      <c r="CS248" s="1">
        <v>487632.84296674101</v>
      </c>
      <c r="CT248" s="1">
        <v>387185.01593226299</v>
      </c>
      <c r="CU248" s="1">
        <v>262940.76027341699</v>
      </c>
      <c r="CV248" s="1">
        <v>150009.45539143801</v>
      </c>
      <c r="CW248" s="1">
        <v>296477.86887106497</v>
      </c>
      <c r="CX248" s="1">
        <v>210500.703401512</v>
      </c>
      <c r="CY248" s="1">
        <v>117965.61270328599</v>
      </c>
      <c r="CZ248" s="1">
        <v>124737.615614604</v>
      </c>
      <c r="DA248" s="1">
        <v>362974.34582646302</v>
      </c>
      <c r="DB248" s="1">
        <v>203684.336266536</v>
      </c>
      <c r="DC248" s="1">
        <v>340811.69788089697</v>
      </c>
      <c r="DD248" s="1">
        <v>200761.15543475901</v>
      </c>
      <c r="DE248" s="1">
        <v>287129.16125234298</v>
      </c>
      <c r="DF248" s="1">
        <v>278737.62391620601</v>
      </c>
      <c r="DG248" s="1">
        <v>154965.698226879</v>
      </c>
      <c r="DH248" s="1">
        <v>164616.30654105599</v>
      </c>
      <c r="DI248" s="1">
        <v>240351.051843589</v>
      </c>
      <c r="DJ248" s="1">
        <v>482716.21429582901</v>
      </c>
      <c r="DK248" s="1">
        <v>245227.57524509501</v>
      </c>
      <c r="DL248" s="1">
        <v>223159.20350885301</v>
      </c>
      <c r="DM248" s="1">
        <v>247530.239975904</v>
      </c>
      <c r="DN248" s="1">
        <v>196556.21958187301</v>
      </c>
      <c r="DO248" s="1">
        <v>753876.65328344505</v>
      </c>
      <c r="DP248" s="1">
        <v>187790.89371613201</v>
      </c>
      <c r="DQ248" s="1">
        <v>293647.50637211697</v>
      </c>
      <c r="DR248" s="1">
        <v>141797.57326560799</v>
      </c>
      <c r="DS248" s="1">
        <v>384921.34836071997</v>
      </c>
      <c r="DT248" s="1">
        <v>130041.519029003</v>
      </c>
      <c r="DU248" s="1">
        <v>168893.83036980199</v>
      </c>
      <c r="DV248" s="1">
        <v>225918.30082085001</v>
      </c>
      <c r="DW248" s="1">
        <v>209737.53920346199</v>
      </c>
      <c r="DX248" s="1">
        <v>123035.66091756499</v>
      </c>
      <c r="DY248" s="1">
        <v>155421.29650659801</v>
      </c>
      <c r="DZ248" s="1">
        <v>191754.14184112701</v>
      </c>
      <c r="EA248" s="1">
        <v>192822.28669481401</v>
      </c>
      <c r="EB248" s="1">
        <v>122681.50864960501</v>
      </c>
      <c r="EC248" s="1">
        <v>208964.17500769699</v>
      </c>
      <c r="ED248" s="1">
        <v>313354.828279446</v>
      </c>
      <c r="EE248" s="1">
        <v>178946.09598105101</v>
      </c>
      <c r="EF248" s="1">
        <v>152489.86009625799</v>
      </c>
      <c r="EG248" s="1">
        <v>130851.385967892</v>
      </c>
      <c r="EH248" s="1">
        <v>175325.322398171</v>
      </c>
      <c r="EI248" s="1">
        <v>295464.33393809502</v>
      </c>
      <c r="EJ248" s="1">
        <v>167539.908696303</v>
      </c>
      <c r="EK248" s="1">
        <v>162794.653800361</v>
      </c>
      <c r="EL248" s="1">
        <v>175345.306116405</v>
      </c>
      <c r="EM248" s="1">
        <v>210060.167380823</v>
      </c>
      <c r="EN248" s="1">
        <v>262055.44602958599</v>
      </c>
      <c r="EO248" s="1">
        <v>125880.83198990401</v>
      </c>
      <c r="EP248" s="1">
        <v>173737.75897334001</v>
      </c>
      <c r="EQ248" s="1">
        <v>211181.89239379499</v>
      </c>
      <c r="ER248" s="1">
        <v>264154.03233576502</v>
      </c>
      <c r="ES248" s="1">
        <v>219970.311935062</v>
      </c>
      <c r="ET248" s="1">
        <v>169217.09924235501</v>
      </c>
      <c r="EU248" s="1">
        <v>327661.71128508903</v>
      </c>
      <c r="EV248" s="1">
        <v>180821.40786274901</v>
      </c>
      <c r="EW248" s="1">
        <v>180202.672591846</v>
      </c>
      <c r="EX248" s="1">
        <v>167805.36535416599</v>
      </c>
      <c r="EY248" s="1">
        <v>158833.719667408</v>
      </c>
      <c r="EZ248" s="1">
        <v>165192.949107063</v>
      </c>
      <c r="FA248" s="1">
        <v>201729.200928409</v>
      </c>
      <c r="FB248" s="1">
        <v>133442.42363671301</v>
      </c>
      <c r="FC248" s="1">
        <v>154131.43701769901</v>
      </c>
      <c r="FD248" s="1">
        <v>556793.37516070495</v>
      </c>
      <c r="FE248" s="1">
        <v>340825.85231404001</v>
      </c>
      <c r="FF248" s="1">
        <v>192667.73825007901</v>
      </c>
      <c r="FG248" s="1">
        <v>186050.96178339899</v>
      </c>
      <c r="FH248" s="1">
        <v>210920.801378434</v>
      </c>
      <c r="FI248" s="1">
        <v>221635.83666317601</v>
      </c>
      <c r="FJ248" s="1">
        <v>214965.21861048701</v>
      </c>
      <c r="FK248" s="1">
        <v>247735.31692612401</v>
      </c>
      <c r="FL248" s="1">
        <v>186853.01272116101</v>
      </c>
      <c r="FM248" s="1">
        <v>152092.733255748</v>
      </c>
      <c r="FN248" s="1">
        <v>175429.25475234</v>
      </c>
      <c r="FO248" s="1">
        <v>292620.64113005</v>
      </c>
      <c r="FP248" s="1">
        <v>216439.294844599</v>
      </c>
      <c r="FQ248" s="1">
        <v>119009.803495085</v>
      </c>
      <c r="FR248" s="1">
        <v>235763.08010882899</v>
      </c>
      <c r="FS248" s="1">
        <v>140004.86295960701</v>
      </c>
      <c r="FT248" s="1">
        <v>206907.61000459499</v>
      </c>
      <c r="FU248" s="1">
        <v>181033.40642042001</v>
      </c>
      <c r="FV248" s="1">
        <v>253096.24553118899</v>
      </c>
      <c r="FW248" s="1">
        <v>195497.04647854</v>
      </c>
      <c r="FX248" s="1">
        <v>177093.82844886699</v>
      </c>
      <c r="FY248" s="1">
        <v>148955.64867226299</v>
      </c>
      <c r="FZ248" s="1">
        <v>246666.15427739301</v>
      </c>
      <c r="GA248" s="1">
        <v>182809.725906415</v>
      </c>
      <c r="GB248" s="1">
        <v>229967.56048643199</v>
      </c>
      <c r="GC248" s="1">
        <v>193481.268835789</v>
      </c>
      <c r="GD248" s="1">
        <v>155425.284687904</v>
      </c>
      <c r="GE248" s="1">
        <v>189876.692254152</v>
      </c>
      <c r="GF248" s="1">
        <v>225540.56593553201</v>
      </c>
      <c r="GG248" s="1">
        <v>129515.78656061301</v>
      </c>
      <c r="GH248" s="1">
        <v>162868.935806764</v>
      </c>
      <c r="GI248" s="1">
        <v>290548.03687920101</v>
      </c>
      <c r="GJ248" s="1">
        <v>127736.391265075</v>
      </c>
      <c r="GK248" s="1">
        <v>218074.33983157299</v>
      </c>
      <c r="GL248" s="1">
        <v>596422.74743267195</v>
      </c>
      <c r="GM248" s="1">
        <v>260185.67074653</v>
      </c>
      <c r="GN248" s="1">
        <v>336623.48420695303</v>
      </c>
      <c r="GO248" s="1">
        <v>232598.36398769499</v>
      </c>
      <c r="GP248" s="1">
        <v>181273.09744427601</v>
      </c>
      <c r="GQ248" s="1">
        <v>177342.42721327901</v>
      </c>
      <c r="GR248" s="1">
        <v>298846.82021518901</v>
      </c>
      <c r="GS248" s="1">
        <v>234391.02048659199</v>
      </c>
      <c r="GT248" s="1">
        <v>151132.286493703</v>
      </c>
      <c r="GU248" s="1">
        <v>242118.81946653</v>
      </c>
      <c r="GV248" s="1">
        <v>402913.80915986799</v>
      </c>
      <c r="GW248" s="1">
        <v>185227.27992428301</v>
      </c>
      <c r="GX248" s="1">
        <v>148982.77921901899</v>
      </c>
      <c r="GY248" s="1">
        <v>354540.62507372402</v>
      </c>
      <c r="GZ248" s="1">
        <v>264935.77501678403</v>
      </c>
      <c r="HA248" s="1">
        <v>126036.853158218</v>
      </c>
      <c r="HB248" s="1">
        <v>177723.32757084901</v>
      </c>
      <c r="HC248" s="1">
        <v>86780.851913857099</v>
      </c>
      <c r="HD248" s="1">
        <v>304795.33905846998</v>
      </c>
      <c r="HE248" s="1">
        <v>116720.105423485</v>
      </c>
      <c r="HF248" s="1">
        <v>117984.63045597701</v>
      </c>
      <c r="HG248" s="1">
        <v>192728.77015371399</v>
      </c>
      <c r="HH248" s="1">
        <v>214039.354420185</v>
      </c>
      <c r="HI248" s="1">
        <v>225153.42929668899</v>
      </c>
      <c r="HJ248" s="1">
        <v>188963.707301952</v>
      </c>
      <c r="HK248" s="1">
        <v>201221.038474348</v>
      </c>
      <c r="HL248" s="1">
        <v>191741.648201848</v>
      </c>
      <c r="HM248" s="1">
        <v>299846.46363466303</v>
      </c>
      <c r="HN248" s="1">
        <v>259002.97526062001</v>
      </c>
      <c r="HO248" s="1">
        <v>119390.726585535</v>
      </c>
      <c r="HP248" s="1">
        <v>164741.86854012101</v>
      </c>
      <c r="HQ248" s="1">
        <v>132818.690250379</v>
      </c>
      <c r="HR248" s="1">
        <v>179441.211643355</v>
      </c>
      <c r="HS248" s="1">
        <v>152300.88250935901</v>
      </c>
      <c r="HT248" s="1">
        <v>125329.249421288</v>
      </c>
      <c r="HU248" s="1">
        <v>140857.46974424901</v>
      </c>
      <c r="HV248" s="1">
        <v>103301.535807974</v>
      </c>
      <c r="HW248" s="1">
        <v>205426.927265618</v>
      </c>
      <c r="HX248" s="1">
        <v>244579.466440816</v>
      </c>
      <c r="HY248" s="1">
        <v>174066.11857460401</v>
      </c>
      <c r="HZ248" s="1">
        <v>186597.392343513</v>
      </c>
      <c r="IA248" s="1">
        <v>155197.721704191</v>
      </c>
      <c r="IB248" s="1">
        <v>124913.06936956399</v>
      </c>
      <c r="IC248" s="1">
        <v>250014.74605409699</v>
      </c>
      <c r="ID248" s="1">
        <v>185074.98143582101</v>
      </c>
      <c r="IE248" s="1">
        <v>204971.508493737</v>
      </c>
      <c r="IF248" s="1">
        <v>247507.55641406099</v>
      </c>
      <c r="IG248" s="1">
        <v>198574.25807702899</v>
      </c>
      <c r="IH248" s="1">
        <v>104836.816705904</v>
      </c>
      <c r="II248" s="1">
        <v>309349.044510615</v>
      </c>
    </row>
    <row r="249" spans="1:243" x14ac:dyDescent="0.25">
      <c r="A249" s="1" t="s">
        <v>1884</v>
      </c>
      <c r="B249" s="4" t="s">
        <v>1104</v>
      </c>
      <c r="C249" s="4" t="s">
        <v>1105</v>
      </c>
      <c r="D249" s="1">
        <v>22230.3218691029</v>
      </c>
      <c r="E249" s="1">
        <v>21469.7813232972</v>
      </c>
      <c r="F249" s="1">
        <v>58519.957427650101</v>
      </c>
      <c r="G249" s="1">
        <v>14521.5991766795</v>
      </c>
      <c r="H249" s="1">
        <v>31980.336819839398</v>
      </c>
      <c r="I249" s="1">
        <v>20499.420308085399</v>
      </c>
      <c r="J249" s="1">
        <v>21093.570564518101</v>
      </c>
      <c r="K249" s="1">
        <v>16643.049155473102</v>
      </c>
      <c r="L249" s="1">
        <v>11211.468538056501</v>
      </c>
      <c r="M249" s="1">
        <v>44438.383247371399</v>
      </c>
      <c r="N249" s="1">
        <v>26186.2228385983</v>
      </c>
      <c r="O249" s="1">
        <v>31602.649993136401</v>
      </c>
      <c r="P249" s="1">
        <v>35970.475949103202</v>
      </c>
      <c r="Q249" s="1">
        <v>60738.9274129529</v>
      </c>
      <c r="R249" s="1">
        <v>67333.918446466894</v>
      </c>
      <c r="S249" s="1">
        <v>44804.699087164801</v>
      </c>
      <c r="T249" s="1">
        <v>26222.115217928</v>
      </c>
      <c r="U249" s="1">
        <v>40930.660263742902</v>
      </c>
      <c r="V249" s="1">
        <v>27122.554509154001</v>
      </c>
      <c r="W249" s="1">
        <v>20463.8140388184</v>
      </c>
      <c r="X249" s="1">
        <v>41219.2766622442</v>
      </c>
      <c r="Y249" s="1">
        <v>37699.922937811403</v>
      </c>
      <c r="Z249" s="1">
        <v>60046.767004412402</v>
      </c>
      <c r="AA249" s="1">
        <v>166855.02516901901</v>
      </c>
      <c r="AB249" s="1">
        <v>20460.466831646499</v>
      </c>
      <c r="AC249" s="1">
        <v>84882.462385952196</v>
      </c>
      <c r="AD249" s="1">
        <v>9603.9192999678107</v>
      </c>
      <c r="AE249" s="1">
        <v>130456.207554327</v>
      </c>
      <c r="AF249" s="1">
        <v>19638.335896783701</v>
      </c>
      <c r="AG249" s="1">
        <v>24038.939917084899</v>
      </c>
      <c r="AH249" s="1">
        <v>13845.901553514401</v>
      </c>
      <c r="AI249" s="1">
        <v>11571.743628926601</v>
      </c>
      <c r="AJ249" s="1">
        <v>46546.947297152197</v>
      </c>
      <c r="AK249" s="1">
        <v>26523.864340638698</v>
      </c>
      <c r="AL249" s="1">
        <v>40754.761913690898</v>
      </c>
      <c r="AM249" s="1">
        <v>21647.966620879801</v>
      </c>
      <c r="AN249" s="1">
        <v>163300.58011896399</v>
      </c>
      <c r="AO249" s="1">
        <v>42243.9582262482</v>
      </c>
      <c r="AP249" s="1">
        <v>25637.470233144599</v>
      </c>
      <c r="AQ249" s="1">
        <v>24938.021930154599</v>
      </c>
      <c r="AR249" s="1">
        <v>27332.928317033198</v>
      </c>
      <c r="AS249" s="1">
        <v>51281.424619910002</v>
      </c>
      <c r="AT249" s="1">
        <v>11157.6957728702</v>
      </c>
      <c r="AU249" s="1">
        <v>119421.183239313</v>
      </c>
      <c r="AV249" s="1">
        <v>12938.888822307599</v>
      </c>
      <c r="AW249" s="1">
        <v>14273.5578056268</v>
      </c>
      <c r="AX249" s="1">
        <v>24517.4175004545</v>
      </c>
      <c r="AY249" s="1">
        <v>38648.407647330998</v>
      </c>
      <c r="AZ249" s="1">
        <v>78155.829231507698</v>
      </c>
      <c r="BA249" s="1">
        <v>26626.388477038199</v>
      </c>
      <c r="BB249" s="1">
        <v>51528.746419661198</v>
      </c>
      <c r="BC249" s="1">
        <v>21382.440112788099</v>
      </c>
      <c r="BD249" s="1">
        <v>53992.656481253798</v>
      </c>
      <c r="BE249" s="1">
        <v>25138.2100980748</v>
      </c>
      <c r="BF249" s="1">
        <v>16524.236956540601</v>
      </c>
      <c r="BG249" s="1">
        <v>14175.4459814655</v>
      </c>
      <c r="BH249" s="1">
        <v>41312.875960001802</v>
      </c>
      <c r="BI249" s="1">
        <v>54044.405901656501</v>
      </c>
      <c r="BJ249" s="1">
        <v>60058.568089717199</v>
      </c>
      <c r="BK249" s="1">
        <v>67169.205757041098</v>
      </c>
      <c r="BL249" s="1">
        <v>21967.880154756</v>
      </c>
      <c r="BM249" s="1">
        <v>17003.740634542599</v>
      </c>
      <c r="BN249" s="1">
        <v>46839.071927067998</v>
      </c>
      <c r="BO249" s="1">
        <v>10128.8263980662</v>
      </c>
      <c r="BP249" s="1">
        <v>6154.3637843189599</v>
      </c>
      <c r="BQ249" s="1">
        <v>40033.4423931204</v>
      </c>
      <c r="BR249" s="1">
        <v>31326.911542665101</v>
      </c>
      <c r="BS249" s="1">
        <v>19321.4341124436</v>
      </c>
      <c r="BT249" s="1">
        <v>9328.6329683818003</v>
      </c>
      <c r="BU249" s="1">
        <v>15356.792243846199</v>
      </c>
      <c r="BV249" s="1">
        <v>19270.3171217776</v>
      </c>
      <c r="BW249" s="1">
        <v>20906.474591852999</v>
      </c>
      <c r="BX249" s="1">
        <v>44920.889449070703</v>
      </c>
      <c r="BY249" s="1">
        <v>61542.545862560903</v>
      </c>
      <c r="BZ249" s="1">
        <v>44658.705023402101</v>
      </c>
      <c r="CA249" s="1">
        <v>34429.649219728701</v>
      </c>
      <c r="CB249" s="1">
        <v>71924.667205860897</v>
      </c>
      <c r="CC249" s="1">
        <v>12555.574699909601</v>
      </c>
      <c r="CD249" s="1">
        <v>11674.0850672223</v>
      </c>
      <c r="CE249" s="1">
        <v>41755.2080758749</v>
      </c>
      <c r="CF249" s="1">
        <v>73772.379450617198</v>
      </c>
      <c r="CG249" s="1">
        <v>26001.119734009499</v>
      </c>
      <c r="CH249" s="1">
        <v>20170.4845862539</v>
      </c>
      <c r="CI249" s="1">
        <v>60109.5711327483</v>
      </c>
      <c r="CJ249" s="1">
        <v>37477.525326000898</v>
      </c>
      <c r="CK249" s="1">
        <v>52851.423841163603</v>
      </c>
      <c r="CL249" s="1">
        <v>24991.223402836898</v>
      </c>
      <c r="CM249" s="1">
        <v>26569.9332269158</v>
      </c>
      <c r="CN249" s="1">
        <v>33238.932300780099</v>
      </c>
      <c r="CO249" s="1">
        <v>14943.6760789814</v>
      </c>
      <c r="CP249" s="1">
        <v>4257.2817015275295</v>
      </c>
      <c r="CQ249" s="1">
        <v>28448.966403185801</v>
      </c>
      <c r="CR249" s="1">
        <v>68589.857309504194</v>
      </c>
      <c r="CS249" s="1">
        <v>31293.765570371201</v>
      </c>
      <c r="CT249" s="1">
        <v>12159.426425486299</v>
      </c>
      <c r="CU249" s="1">
        <v>18019.648025728799</v>
      </c>
      <c r="CV249" s="1">
        <v>39224.7068092564</v>
      </c>
      <c r="CW249" s="1">
        <v>131677.76267992699</v>
      </c>
      <c r="CX249" s="1">
        <v>27051.344229043101</v>
      </c>
      <c r="CY249" s="1">
        <v>18569.177790911799</v>
      </c>
      <c r="CZ249" s="1">
        <v>44632.090709902601</v>
      </c>
      <c r="DA249" s="1">
        <v>4046.4075892371002</v>
      </c>
      <c r="DB249" s="1">
        <v>56088.933382324998</v>
      </c>
      <c r="DC249" s="1">
        <v>25131.811870466601</v>
      </c>
      <c r="DD249" s="1">
        <v>62908.510537640897</v>
      </c>
      <c r="DE249" s="1">
        <v>33944.604043268999</v>
      </c>
      <c r="DF249" s="1">
        <v>69845.3514649032</v>
      </c>
      <c r="DG249" s="1">
        <v>40541.942553052002</v>
      </c>
      <c r="DH249" s="1">
        <v>13765.587681490901</v>
      </c>
      <c r="DI249" s="1">
        <v>19359.538183895202</v>
      </c>
      <c r="DJ249" s="1">
        <v>31196.892481387898</v>
      </c>
      <c r="DK249" s="1">
        <v>41567.598570240298</v>
      </c>
      <c r="DL249" s="1">
        <v>16065.900486746799</v>
      </c>
      <c r="DM249" s="1">
        <v>12351.5967756918</v>
      </c>
      <c r="DN249" s="1">
        <v>15085.0555653344</v>
      </c>
      <c r="DO249" s="1">
        <v>23347.4863017477</v>
      </c>
      <c r="DP249" s="1">
        <v>20185.7138481195</v>
      </c>
      <c r="DQ249" s="1">
        <v>31897.686034186001</v>
      </c>
      <c r="DR249" s="1">
        <v>17247.112379241698</v>
      </c>
      <c r="DS249" s="1">
        <v>47748.929563564598</v>
      </c>
      <c r="DT249" s="1">
        <v>28330.565277254598</v>
      </c>
      <c r="DU249" s="1">
        <v>18588.162739528801</v>
      </c>
      <c r="DV249" s="1">
        <v>18915.131082108001</v>
      </c>
      <c r="DW249" s="1">
        <v>23265.834090164</v>
      </c>
      <c r="DX249" s="1">
        <v>39501.817951336998</v>
      </c>
      <c r="DY249" s="1">
        <v>24929.557160273798</v>
      </c>
      <c r="DZ249" s="1">
        <v>47679.717941004303</v>
      </c>
      <c r="EA249" s="1">
        <v>59205.246353649498</v>
      </c>
      <c r="EB249" s="1">
        <v>17238.877640680901</v>
      </c>
      <c r="EC249" s="1">
        <v>30564.543466877101</v>
      </c>
      <c r="ED249" s="1">
        <v>50172.028140700197</v>
      </c>
      <c r="EE249" s="1">
        <v>13213.4496813353</v>
      </c>
      <c r="EF249" s="1">
        <v>68824.776163151997</v>
      </c>
      <c r="EG249" s="1">
        <v>29106.885462177601</v>
      </c>
      <c r="EH249" s="1">
        <v>19228.162706880499</v>
      </c>
      <c r="EI249" s="1">
        <v>13115.916146047501</v>
      </c>
      <c r="EJ249" s="1">
        <v>24955.090829987999</v>
      </c>
      <c r="EK249" s="1">
        <v>7122.6141210851401</v>
      </c>
      <c r="EL249" s="1">
        <v>14233.966790762601</v>
      </c>
      <c r="EM249" s="1">
        <v>17369.461565846199</v>
      </c>
      <c r="EN249" s="1">
        <v>37674.572822143498</v>
      </c>
      <c r="EO249" s="1">
        <v>19200.625702618599</v>
      </c>
      <c r="EP249" s="1">
        <v>107807.80680505199</v>
      </c>
      <c r="EQ249" s="1">
        <v>22245.020880648299</v>
      </c>
      <c r="ER249" s="1">
        <v>38806.073754799203</v>
      </c>
      <c r="ES249" s="1">
        <v>28553.885199488501</v>
      </c>
      <c r="ET249" s="1">
        <v>46862.261419858703</v>
      </c>
      <c r="EU249" s="1">
        <v>166134.97178294501</v>
      </c>
      <c r="EV249" s="1">
        <v>54553.454836110701</v>
      </c>
      <c r="EW249" s="1">
        <v>12269.9157988113</v>
      </c>
      <c r="EX249" s="1">
        <v>31894.395714122598</v>
      </c>
      <c r="EY249" s="1">
        <v>24004.1058586666</v>
      </c>
      <c r="EZ249" s="1">
        <v>20321.6855560943</v>
      </c>
      <c r="FA249" s="1">
        <v>14310.7740105636</v>
      </c>
      <c r="FB249" s="1">
        <v>26269.5036851199</v>
      </c>
      <c r="FC249" s="1">
        <v>11327.2300066976</v>
      </c>
      <c r="FD249" s="1">
        <v>17920.2895516811</v>
      </c>
      <c r="FE249" s="1">
        <v>37650.072065848501</v>
      </c>
      <c r="FF249" s="1">
        <v>16192.342932948301</v>
      </c>
      <c r="FG249" s="1">
        <v>17294.125904292399</v>
      </c>
      <c r="FH249" s="1">
        <v>54750.174976452501</v>
      </c>
      <c r="FI249" s="1">
        <v>15980.1669090456</v>
      </c>
      <c r="FJ249" s="1">
        <v>37777.707291233397</v>
      </c>
      <c r="FK249" s="1">
        <v>13272.267429728499</v>
      </c>
      <c r="FL249" s="1">
        <v>25690.452699463702</v>
      </c>
      <c r="FM249" s="1">
        <v>13211.8948268194</v>
      </c>
      <c r="FN249" s="1">
        <v>28184.466884801699</v>
      </c>
      <c r="FO249" s="1">
        <v>33316.601694545898</v>
      </c>
      <c r="FP249" s="1">
        <v>23731.186957025799</v>
      </c>
      <c r="FQ249" s="1">
        <v>37856.097417808</v>
      </c>
      <c r="FR249" s="1">
        <v>12960.861859872301</v>
      </c>
      <c r="FS249" s="1">
        <v>11160.601327006299</v>
      </c>
      <c r="FT249" s="1">
        <v>20353.727448803202</v>
      </c>
      <c r="FU249" s="1">
        <v>153666.33276047499</v>
      </c>
      <c r="FV249" s="1">
        <v>21640.596380518298</v>
      </c>
      <c r="FW249" s="1">
        <v>22048.706398185201</v>
      </c>
      <c r="FX249" s="1">
        <v>26119.155732558302</v>
      </c>
      <c r="FY249" s="1">
        <v>10606.9805509983</v>
      </c>
      <c r="FZ249" s="1">
        <v>20393.791272927199</v>
      </c>
      <c r="GA249" s="1">
        <v>53167.465070202699</v>
      </c>
      <c r="GB249" s="1">
        <v>23083.455386335201</v>
      </c>
      <c r="GC249" s="1">
        <v>22079.472789580901</v>
      </c>
      <c r="GD249" s="1">
        <v>29561.089339086899</v>
      </c>
      <c r="GE249" s="1">
        <v>14007.6816587504</v>
      </c>
      <c r="GF249" s="1">
        <v>16387.367491629</v>
      </c>
      <c r="GG249" s="1">
        <v>44956.194655458698</v>
      </c>
      <c r="GH249" s="1">
        <v>18019.738361380299</v>
      </c>
      <c r="GI249" s="1">
        <v>51141.571813269104</v>
      </c>
      <c r="GJ249" s="1">
        <v>35947.238538972801</v>
      </c>
      <c r="GK249" s="1">
        <v>31841.865124271299</v>
      </c>
      <c r="GL249" s="1">
        <v>22161.027198431701</v>
      </c>
      <c r="GM249" s="1">
        <v>27268.999911132101</v>
      </c>
      <c r="GN249" s="1">
        <v>35702.710295190802</v>
      </c>
      <c r="GO249" s="1">
        <v>29048.022696153599</v>
      </c>
      <c r="GP249" s="1">
        <v>33760.542360143299</v>
      </c>
      <c r="GQ249" s="1">
        <v>26190.328969304399</v>
      </c>
      <c r="GR249" s="1">
        <v>31706.870882118099</v>
      </c>
      <c r="GS249" s="1">
        <v>87660.605483565203</v>
      </c>
      <c r="GT249" s="1">
        <v>14960.617215153099</v>
      </c>
      <c r="GU249" s="1">
        <v>14935.955215972899</v>
      </c>
      <c r="GV249" s="1">
        <v>21165.168306431398</v>
      </c>
      <c r="GW249" s="1">
        <v>25133.863846369299</v>
      </c>
      <c r="GX249" s="1">
        <v>10010.083105956301</v>
      </c>
      <c r="GY249" s="1">
        <v>43100.6929565838</v>
      </c>
      <c r="GZ249" s="1">
        <v>18658.1217099235</v>
      </c>
      <c r="HA249" s="1">
        <v>45847.226571090803</v>
      </c>
      <c r="HB249" s="1">
        <v>28302.463332318101</v>
      </c>
      <c r="HC249" s="1">
        <v>25102.3963645289</v>
      </c>
      <c r="HD249" s="1">
        <v>52463.498723295801</v>
      </c>
      <c r="HE249" s="1">
        <v>31807.534820595101</v>
      </c>
      <c r="HF249" s="1">
        <v>21622.150257263202</v>
      </c>
      <c r="HG249" s="1">
        <v>29816.022039216899</v>
      </c>
      <c r="HH249" s="1">
        <v>18210.640282234199</v>
      </c>
      <c r="HI249" s="1">
        <v>47115.7646781191</v>
      </c>
      <c r="HJ249" s="1">
        <v>14696.998083631001</v>
      </c>
      <c r="HK249" s="1">
        <v>38125.6635165154</v>
      </c>
      <c r="HL249" s="1">
        <v>11155.5404415055</v>
      </c>
      <c r="HM249" s="1">
        <v>26633.8262697055</v>
      </c>
      <c r="HN249" s="1">
        <v>14357.476188934501</v>
      </c>
      <c r="HO249" s="1">
        <v>25743.128140221001</v>
      </c>
      <c r="HP249" s="1">
        <v>26864.929633020802</v>
      </c>
      <c r="HQ249" s="1">
        <v>65526.173684998103</v>
      </c>
      <c r="HR249" s="1">
        <v>55182.489554550099</v>
      </c>
      <c r="HS249" s="1">
        <v>15249.8744835461</v>
      </c>
      <c r="HT249" s="1">
        <v>12204.2558517457</v>
      </c>
      <c r="HU249" s="1">
        <v>13006.326287964301</v>
      </c>
      <c r="HV249" s="1">
        <v>42977.545474426101</v>
      </c>
      <c r="HW249" s="1">
        <v>29905.4594532581</v>
      </c>
      <c r="HX249" s="1">
        <v>14547.295996274401</v>
      </c>
      <c r="HY249" s="1">
        <v>31025.750275202401</v>
      </c>
      <c r="HZ249" s="1">
        <v>187175.49696929799</v>
      </c>
      <c r="IA249" s="1">
        <v>32883.992428067599</v>
      </c>
      <c r="IB249" s="1">
        <v>11031.3188101914</v>
      </c>
      <c r="IC249" s="1">
        <v>31711.9734461812</v>
      </c>
      <c r="ID249" s="1">
        <v>12728.0774982196</v>
      </c>
      <c r="IE249" s="1">
        <v>16420.184082228199</v>
      </c>
      <c r="IF249" s="1">
        <v>28471.339351903502</v>
      </c>
      <c r="IG249" s="1">
        <v>43350.790224112003</v>
      </c>
      <c r="IH249" s="1">
        <v>52296.751329920902</v>
      </c>
      <c r="II249" s="1">
        <v>18194.3898926238</v>
      </c>
    </row>
    <row r="250" spans="1:243" x14ac:dyDescent="0.25">
      <c r="A250" s="1" t="s">
        <v>1885</v>
      </c>
      <c r="B250" s="4" t="s">
        <v>1109</v>
      </c>
      <c r="C250" s="4" t="s">
        <v>1110</v>
      </c>
      <c r="D250" s="1">
        <v>23340209.661849</v>
      </c>
      <c r="E250" s="1">
        <v>17297916.008519601</v>
      </c>
      <c r="F250" s="1">
        <v>13346643.442517901</v>
      </c>
      <c r="G250" s="1">
        <v>26699950.105004501</v>
      </c>
      <c r="H250" s="1">
        <v>32809766.272557899</v>
      </c>
      <c r="I250" s="1">
        <v>31070094.736804001</v>
      </c>
      <c r="J250" s="1">
        <v>28879719.984136298</v>
      </c>
      <c r="K250" s="1">
        <v>32522494.327405699</v>
      </c>
      <c r="L250" s="1">
        <v>13471924.6748947</v>
      </c>
      <c r="M250" s="1">
        <v>28848101.272525299</v>
      </c>
      <c r="N250" s="1">
        <v>23872046.2061994</v>
      </c>
      <c r="O250" s="1">
        <v>21258913.218080498</v>
      </c>
      <c r="P250" s="1">
        <v>32866636.732900798</v>
      </c>
      <c r="Q250" s="1">
        <v>9723467.5702907294</v>
      </c>
      <c r="R250" s="1">
        <v>51705776.503591403</v>
      </c>
      <c r="S250" s="1">
        <v>27653193.8730468</v>
      </c>
      <c r="T250" s="1">
        <v>20624777.8549168</v>
      </c>
      <c r="U250" s="1">
        <v>22686740.379418001</v>
      </c>
      <c r="V250" s="1">
        <v>31908884.961493898</v>
      </c>
      <c r="W250" s="1">
        <v>18994260.649604399</v>
      </c>
      <c r="X250" s="1">
        <v>23221942.954441499</v>
      </c>
      <c r="Y250" s="1">
        <v>23529916.024647899</v>
      </c>
      <c r="Z250" s="1">
        <v>21984836.340407498</v>
      </c>
      <c r="AA250" s="1">
        <v>18121555.0443989</v>
      </c>
      <c r="AB250" s="1">
        <v>22733353.595727399</v>
      </c>
      <c r="AC250" s="1">
        <v>13171200.795627899</v>
      </c>
      <c r="AD250" s="1">
        <v>18021335.5704186</v>
      </c>
      <c r="AE250" s="1">
        <v>22488494.034418698</v>
      </c>
      <c r="AF250" s="1">
        <v>8529053.8427268397</v>
      </c>
      <c r="AG250" s="1">
        <v>20302446.397281699</v>
      </c>
      <c r="AH250" s="1">
        <v>14794576.4998712</v>
      </c>
      <c r="AI250" s="1">
        <v>24628103.478560101</v>
      </c>
      <c r="AJ250" s="1">
        <v>29493141.316054501</v>
      </c>
      <c r="AK250" s="1">
        <v>19288907.331149202</v>
      </c>
      <c r="AL250" s="1">
        <v>17240352.340661</v>
      </c>
      <c r="AM250" s="1">
        <v>22855082.958055001</v>
      </c>
      <c r="AN250" s="1">
        <v>33414997.3338915</v>
      </c>
      <c r="AO250" s="1">
        <v>36589980.163696401</v>
      </c>
      <c r="AP250" s="1">
        <v>12931026.461164299</v>
      </c>
      <c r="AQ250" s="1">
        <v>37392319.935934499</v>
      </c>
      <c r="AR250" s="1">
        <v>14719916.337505501</v>
      </c>
      <c r="AS250" s="1">
        <v>34304554.424231701</v>
      </c>
      <c r="AT250" s="1">
        <v>10870179.282958699</v>
      </c>
      <c r="AU250" s="1">
        <v>17491281.453351699</v>
      </c>
      <c r="AV250" s="1">
        <v>29310186.252551399</v>
      </c>
      <c r="AW250" s="1">
        <v>27645794.787432</v>
      </c>
      <c r="AX250" s="1">
        <v>44476383.056659304</v>
      </c>
      <c r="AY250" s="1">
        <v>36831080.3691094</v>
      </c>
      <c r="AZ250" s="1">
        <v>16058241.148029801</v>
      </c>
      <c r="BA250" s="1">
        <v>17527748.152509999</v>
      </c>
      <c r="BB250" s="1">
        <v>12360512.0943591</v>
      </c>
      <c r="BC250" s="1">
        <v>21872925.197005</v>
      </c>
      <c r="BD250" s="1">
        <v>15289569.2012135</v>
      </c>
      <c r="BE250" s="1">
        <v>37254334.8869192</v>
      </c>
      <c r="BF250" s="1">
        <v>28305281.6057785</v>
      </c>
      <c r="BG250" s="1">
        <v>13885750.5648748</v>
      </c>
      <c r="BH250" s="1">
        <v>27031188.005499002</v>
      </c>
      <c r="BI250" s="1">
        <v>36459256.966928303</v>
      </c>
      <c r="BJ250" s="1">
        <v>35112326.8200946</v>
      </c>
      <c r="BK250" s="1">
        <v>18773632.582543701</v>
      </c>
      <c r="BL250" s="1">
        <v>20851304.177650802</v>
      </c>
      <c r="BM250" s="1">
        <v>15365232.821737399</v>
      </c>
      <c r="BN250" s="1">
        <v>38417293.786116399</v>
      </c>
      <c r="BO250" s="1">
        <v>12805697.9387407</v>
      </c>
      <c r="BP250" s="1">
        <v>18538418.2578675</v>
      </c>
      <c r="BQ250" s="1">
        <v>22536598.284570001</v>
      </c>
      <c r="BR250" s="1">
        <v>20719691.181106199</v>
      </c>
      <c r="BS250" s="1">
        <v>23832257.739020798</v>
      </c>
      <c r="BT250" s="1">
        <v>23003496.878955401</v>
      </c>
      <c r="BU250" s="1">
        <v>29358986.472096201</v>
      </c>
      <c r="BV250" s="1">
        <v>14278055.531759599</v>
      </c>
      <c r="BW250" s="1">
        <v>14060643.928895799</v>
      </c>
      <c r="BX250" s="1">
        <v>19400850.877571899</v>
      </c>
      <c r="BY250" s="1">
        <v>13995101.386159301</v>
      </c>
      <c r="BZ250" s="1">
        <v>22764658.323872499</v>
      </c>
      <c r="CA250" s="1">
        <v>30981225.1283965</v>
      </c>
      <c r="CB250" s="1">
        <v>11898390.8349819</v>
      </c>
      <c r="CC250" s="1">
        <v>21677246.247632001</v>
      </c>
      <c r="CD250" s="1">
        <v>13869896.4899753</v>
      </c>
      <c r="CE250" s="1">
        <v>22351497.161975101</v>
      </c>
      <c r="CF250" s="1">
        <v>20971677.638860699</v>
      </c>
      <c r="CG250" s="1">
        <v>28097350.047069099</v>
      </c>
      <c r="CH250" s="1">
        <v>33572979.191681497</v>
      </c>
      <c r="CI250" s="1">
        <v>17256405.639836699</v>
      </c>
      <c r="CJ250" s="1">
        <v>19037038.8308184</v>
      </c>
      <c r="CK250" s="1">
        <v>14505930.4543512</v>
      </c>
      <c r="CL250" s="1">
        <v>18657836.348854899</v>
      </c>
      <c r="CM250" s="1">
        <v>49831886.181632102</v>
      </c>
      <c r="CN250" s="1">
        <v>16806364.623936899</v>
      </c>
      <c r="CO250" s="1">
        <v>16186219.4112434</v>
      </c>
      <c r="CP250" s="1">
        <v>15158720.401076799</v>
      </c>
      <c r="CQ250" s="1">
        <v>25716768.907549199</v>
      </c>
      <c r="CR250" s="1">
        <v>33963457.250033401</v>
      </c>
      <c r="CS250" s="1">
        <v>72527434.940823004</v>
      </c>
      <c r="CT250" s="1">
        <v>25310120.213486601</v>
      </c>
      <c r="CU250" s="1">
        <v>23814779.444451999</v>
      </c>
      <c r="CV250" s="1">
        <v>34459824.901688702</v>
      </c>
      <c r="CW250" s="1">
        <v>9737421.3723978996</v>
      </c>
      <c r="CX250" s="1">
        <v>17164713.679433201</v>
      </c>
      <c r="CY250" s="1">
        <v>22828409.417673402</v>
      </c>
      <c r="CZ250" s="1">
        <v>15445754.403973</v>
      </c>
      <c r="DA250" s="1">
        <v>9194431.2073262092</v>
      </c>
      <c r="DB250" s="1">
        <v>17700202.949672401</v>
      </c>
      <c r="DC250" s="1">
        <v>19472561.404185399</v>
      </c>
      <c r="DD250" s="1">
        <v>27417869.790949099</v>
      </c>
      <c r="DE250" s="1">
        <v>22380446.339961398</v>
      </c>
      <c r="DF250" s="1">
        <v>18170771.106629498</v>
      </c>
      <c r="DG250" s="1">
        <v>18706466.748100601</v>
      </c>
      <c r="DH250" s="1">
        <v>23283589.504407801</v>
      </c>
      <c r="DI250" s="1">
        <v>33582482.589624502</v>
      </c>
      <c r="DJ250" s="1">
        <v>17001136.823709399</v>
      </c>
      <c r="DK250" s="1">
        <v>18537081.3538322</v>
      </c>
      <c r="DL250" s="1">
        <v>16742477.7739686</v>
      </c>
      <c r="DM250" s="1">
        <v>18158818.894361202</v>
      </c>
      <c r="DN250" s="1">
        <v>21682752.622750901</v>
      </c>
      <c r="DO250" s="1">
        <v>12799171.4318357</v>
      </c>
      <c r="DP250" s="1">
        <v>17379968.841935098</v>
      </c>
      <c r="DQ250" s="1">
        <v>29735649.858936898</v>
      </c>
      <c r="DR250" s="1">
        <v>16691628.442333899</v>
      </c>
      <c r="DS250" s="1">
        <v>20043515.706829298</v>
      </c>
      <c r="DT250" s="1">
        <v>17268211.166285299</v>
      </c>
      <c r="DU250" s="1">
        <v>26800851.108557999</v>
      </c>
      <c r="DV250" s="1">
        <v>20717008.847183499</v>
      </c>
      <c r="DW250" s="1">
        <v>14835840.3735257</v>
      </c>
      <c r="DX250" s="1">
        <v>14414340.941526501</v>
      </c>
      <c r="DY250" s="1">
        <v>18220889.080889098</v>
      </c>
      <c r="DZ250" s="1">
        <v>36961784.689731903</v>
      </c>
      <c r="EA250" s="1">
        <v>16234397.6429681</v>
      </c>
      <c r="EB250" s="1">
        <v>17156144.9915445</v>
      </c>
      <c r="EC250" s="1">
        <v>20250817.700882699</v>
      </c>
      <c r="ED250" s="1">
        <v>27386339.450446699</v>
      </c>
      <c r="EE250" s="1">
        <v>32441177.947419699</v>
      </c>
      <c r="EF250" s="1">
        <v>15014765.6047816</v>
      </c>
      <c r="EG250" s="1">
        <v>24257216.7770463</v>
      </c>
      <c r="EH250" s="1">
        <v>14211711.3550089</v>
      </c>
      <c r="EI250" s="1">
        <v>19590028.7775148</v>
      </c>
      <c r="EJ250" s="1">
        <v>21157437.272940598</v>
      </c>
      <c r="EK250" s="1">
        <v>10028043.6194195</v>
      </c>
      <c r="EL250" s="1">
        <v>10342112.381652201</v>
      </c>
      <c r="EM250" s="1">
        <v>10856005.9383309</v>
      </c>
      <c r="EN250" s="1">
        <v>14751921.3092936</v>
      </c>
      <c r="EO250" s="1">
        <v>12062074.031969501</v>
      </c>
      <c r="EP250" s="1">
        <v>9645781.5446164906</v>
      </c>
      <c r="EQ250" s="1">
        <v>19185058.128050901</v>
      </c>
      <c r="ER250" s="1">
        <v>17989183.832807899</v>
      </c>
      <c r="ES250" s="1">
        <v>13312109.963091601</v>
      </c>
      <c r="ET250" s="1">
        <v>27107011.2317013</v>
      </c>
      <c r="EU250" s="1">
        <v>20228428.615557801</v>
      </c>
      <c r="EV250" s="1">
        <v>31370005.085090399</v>
      </c>
      <c r="EW250" s="1">
        <v>33944510.831171103</v>
      </c>
      <c r="EX250" s="1">
        <v>19071709.4087267</v>
      </c>
      <c r="EY250" s="1">
        <v>20191997.135233</v>
      </c>
      <c r="EZ250" s="1">
        <v>12612137.302485401</v>
      </c>
      <c r="FA250" s="1">
        <v>20731468.9942022</v>
      </c>
      <c r="FB250" s="1">
        <v>23815718.321484499</v>
      </c>
      <c r="FC250" s="1">
        <v>10555702.5669153</v>
      </c>
      <c r="FD250" s="1">
        <v>28390432.812410802</v>
      </c>
      <c r="FE250" s="1">
        <v>46545096.882885903</v>
      </c>
      <c r="FF250" s="1">
        <v>16717846.862240801</v>
      </c>
      <c r="FG250" s="1">
        <v>25100689.639938299</v>
      </c>
      <c r="FH250" s="1">
        <v>34683922.615602203</v>
      </c>
      <c r="FI250" s="1">
        <v>15973448.1913772</v>
      </c>
      <c r="FJ250" s="1">
        <v>15670766.7851793</v>
      </c>
      <c r="FK250" s="1">
        <v>18556601.495534498</v>
      </c>
      <c r="FL250" s="1">
        <v>17950800.819746699</v>
      </c>
      <c r="FM250" s="1">
        <v>14066309.9721689</v>
      </c>
      <c r="FN250" s="1">
        <v>8804769.4615406692</v>
      </c>
      <c r="FO250" s="1">
        <v>27825355.394533802</v>
      </c>
      <c r="FP250" s="1">
        <v>24681087.9865987</v>
      </c>
      <c r="FQ250" s="1">
        <v>41897574.540075801</v>
      </c>
      <c r="FR250" s="1">
        <v>21465356.0809783</v>
      </c>
      <c r="FS250" s="1">
        <v>15125743.7570899</v>
      </c>
      <c r="FT250" s="1">
        <v>16193355.3620684</v>
      </c>
      <c r="FU250" s="1">
        <v>14344167.4147614</v>
      </c>
      <c r="FV250" s="1">
        <v>16186106.6335517</v>
      </c>
      <c r="FW250" s="1">
        <v>14396017.2567739</v>
      </c>
      <c r="FX250" s="1">
        <v>17191517.123100199</v>
      </c>
      <c r="FY250" s="1">
        <v>12587497.564586001</v>
      </c>
      <c r="FZ250" s="1">
        <v>11013815.841117799</v>
      </c>
      <c r="GA250" s="1">
        <v>18345732.966141298</v>
      </c>
      <c r="GB250" s="1">
        <v>13593679.4604504</v>
      </c>
      <c r="GC250" s="1">
        <v>23348475.730686702</v>
      </c>
      <c r="GD250" s="1">
        <v>35649714.454788797</v>
      </c>
      <c r="GE250" s="1">
        <v>23767419.7669423</v>
      </c>
      <c r="GF250" s="1">
        <v>13867825.035090201</v>
      </c>
      <c r="GG250" s="1">
        <v>16206853.842899701</v>
      </c>
      <c r="GH250" s="1">
        <v>17193545.779132798</v>
      </c>
      <c r="GI250" s="1">
        <v>14897392.762130201</v>
      </c>
      <c r="GJ250" s="1">
        <v>26394651.9247321</v>
      </c>
      <c r="GK250" s="1">
        <v>39781021.180508196</v>
      </c>
      <c r="GL250" s="1">
        <v>15197337.852626201</v>
      </c>
      <c r="GM250" s="1">
        <v>14889257.8932009</v>
      </c>
      <c r="GN250" s="1">
        <v>6514835.4781122804</v>
      </c>
      <c r="GO250" s="1">
        <v>15421120.9434449</v>
      </c>
      <c r="GP250" s="1">
        <v>12038502.9025051</v>
      </c>
      <c r="GQ250" s="1">
        <v>19917727.919279501</v>
      </c>
      <c r="GR250" s="1">
        <v>12276987.803889999</v>
      </c>
      <c r="GS250" s="1">
        <v>17232116.1327211</v>
      </c>
      <c r="GT250" s="1">
        <v>15428723.275371199</v>
      </c>
      <c r="GU250" s="1">
        <v>16993209.963380799</v>
      </c>
      <c r="GV250" s="1">
        <v>15362665.5798887</v>
      </c>
      <c r="GW250" s="1">
        <v>28800390.5783494</v>
      </c>
      <c r="GX250" s="1">
        <v>14521570.1000052</v>
      </c>
      <c r="GY250" s="1">
        <v>10459434.831125701</v>
      </c>
      <c r="GZ250" s="1">
        <v>15627984.4694901</v>
      </c>
      <c r="HA250" s="1">
        <v>15445737.9959208</v>
      </c>
      <c r="HB250" s="1">
        <v>24027759.044530101</v>
      </c>
      <c r="HC250" s="1">
        <v>17171192.7730873</v>
      </c>
      <c r="HD250" s="1">
        <v>24878885.5138622</v>
      </c>
      <c r="HE250" s="1">
        <v>17088466.642109301</v>
      </c>
      <c r="HF250" s="1">
        <v>8955968.1107116509</v>
      </c>
      <c r="HG250" s="1">
        <v>7965324.5921339104</v>
      </c>
      <c r="HH250" s="1">
        <v>23625958.0717583</v>
      </c>
      <c r="HI250" s="1">
        <v>15119444.757041801</v>
      </c>
      <c r="HJ250" s="1">
        <v>27474432.559796099</v>
      </c>
      <c r="HK250" s="1">
        <v>20097929.991310898</v>
      </c>
      <c r="HL250" s="1">
        <v>10957128.184557799</v>
      </c>
      <c r="HM250" s="1">
        <v>21914781.702072501</v>
      </c>
      <c r="HN250" s="1">
        <v>21081695.5950551</v>
      </c>
      <c r="HO250" s="1">
        <v>15801295.990793901</v>
      </c>
      <c r="HP250" s="1">
        <v>11750828.148505401</v>
      </c>
      <c r="HQ250" s="1">
        <v>14230386.924667601</v>
      </c>
      <c r="HR250" s="1">
        <v>14405474.498180499</v>
      </c>
      <c r="HS250" s="1">
        <v>19085013.839141101</v>
      </c>
      <c r="HT250" s="1">
        <v>17808493.233903501</v>
      </c>
      <c r="HU250" s="1">
        <v>22278576.4952734</v>
      </c>
      <c r="HV250" s="1">
        <v>8328563.5736633502</v>
      </c>
      <c r="HW250" s="1">
        <v>19211754.117750201</v>
      </c>
      <c r="HX250" s="1">
        <v>13182331.9740873</v>
      </c>
      <c r="HY250" s="1">
        <v>21344679.867155399</v>
      </c>
      <c r="HZ250" s="1">
        <v>30808800.124088001</v>
      </c>
      <c r="IA250" s="1">
        <v>14562177.890235201</v>
      </c>
      <c r="IB250" s="1">
        <v>17026994.6006817</v>
      </c>
      <c r="IC250" s="1">
        <v>15078609.6515879</v>
      </c>
      <c r="ID250" s="1">
        <v>10369315.509503599</v>
      </c>
      <c r="IE250" s="1">
        <v>20027860.5575381</v>
      </c>
      <c r="IF250" s="1">
        <v>27930202.463592201</v>
      </c>
      <c r="IG250" s="1">
        <v>11388150.7063505</v>
      </c>
      <c r="IH250" s="1">
        <v>23020330.0077716</v>
      </c>
      <c r="II250" s="1">
        <v>18091628.934090398</v>
      </c>
    </row>
    <row r="251" spans="1:243" x14ac:dyDescent="0.25">
      <c r="A251" s="1" t="s">
        <v>1886</v>
      </c>
      <c r="B251" s="4" t="s">
        <v>1114</v>
      </c>
      <c r="C251" s="4" t="s">
        <v>1115</v>
      </c>
      <c r="D251" s="1">
        <v>193152.54581020999</v>
      </c>
      <c r="E251" s="1">
        <v>144377.83734735</v>
      </c>
      <c r="F251" s="1">
        <v>205682.260639177</v>
      </c>
      <c r="G251" s="1">
        <v>104376.664217905</v>
      </c>
      <c r="H251" s="1">
        <v>221233.096204459</v>
      </c>
      <c r="I251" s="1">
        <v>192582.739514274</v>
      </c>
      <c r="J251" s="1">
        <v>228508.40926176199</v>
      </c>
      <c r="K251" s="1">
        <v>179070.407601087</v>
      </c>
      <c r="L251" s="1">
        <v>131903.955423234</v>
      </c>
      <c r="M251" s="1">
        <v>235371.00610975799</v>
      </c>
      <c r="N251" s="1">
        <v>131060.49630148</v>
      </c>
      <c r="O251" s="1">
        <v>129499.86761711699</v>
      </c>
      <c r="P251" s="1">
        <v>169954.249840648</v>
      </c>
      <c r="Q251" s="1">
        <v>186782.187387835</v>
      </c>
      <c r="R251" s="1">
        <v>189997.78989446399</v>
      </c>
      <c r="S251" s="1">
        <v>171430.280845334</v>
      </c>
      <c r="T251" s="1">
        <v>160524.93904615301</v>
      </c>
      <c r="U251" s="1">
        <v>170419.15694906501</v>
      </c>
      <c r="V251" s="1">
        <v>124190.61654038299</v>
      </c>
      <c r="W251" s="1">
        <v>159479.045021667</v>
      </c>
      <c r="X251" s="1">
        <v>117839.814084125</v>
      </c>
      <c r="Y251" s="1">
        <v>181962.958538718</v>
      </c>
      <c r="Z251" s="1">
        <v>132615.77298474201</v>
      </c>
      <c r="AA251" s="1">
        <v>125916.053322723</v>
      </c>
      <c r="AB251" s="1">
        <v>108965.00119517899</v>
      </c>
      <c r="AC251" s="1">
        <v>126689.44020034499</v>
      </c>
      <c r="AD251" s="1">
        <v>61600.386045285799</v>
      </c>
      <c r="AE251" s="1">
        <v>297167.973209324</v>
      </c>
      <c r="AF251" s="1">
        <v>104085.370101673</v>
      </c>
      <c r="AG251" s="1">
        <v>197153.164583751</v>
      </c>
      <c r="AH251" s="1">
        <v>107281.934276632</v>
      </c>
      <c r="AI251" s="1">
        <v>126331.633289123</v>
      </c>
      <c r="AJ251" s="1">
        <v>159079.88751974</v>
      </c>
      <c r="AK251" s="1">
        <v>178945.746640214</v>
      </c>
      <c r="AL251" s="1">
        <v>73204.856699759199</v>
      </c>
      <c r="AM251" s="1">
        <v>85815.3911219859</v>
      </c>
      <c r="AN251" s="1">
        <v>130140.392974305</v>
      </c>
      <c r="AO251" s="1">
        <v>194562.61750696099</v>
      </c>
      <c r="AP251" s="1">
        <v>107989.349633412</v>
      </c>
      <c r="AQ251" s="1">
        <v>166556.730518995</v>
      </c>
      <c r="AR251" s="1">
        <v>98693.687726344899</v>
      </c>
      <c r="AS251" s="1">
        <v>98596.756234031898</v>
      </c>
      <c r="AT251" s="1">
        <v>67801.424632017006</v>
      </c>
      <c r="AU251" s="1">
        <v>280657.51012804999</v>
      </c>
      <c r="AV251" s="1">
        <v>142055.074446643</v>
      </c>
      <c r="AW251" s="1">
        <v>74242.839832226804</v>
      </c>
      <c r="AX251" s="1">
        <v>145894.78837310601</v>
      </c>
      <c r="AY251" s="1">
        <v>87134.236544575193</v>
      </c>
      <c r="AZ251" s="1">
        <v>107059.92798724701</v>
      </c>
      <c r="BA251" s="1">
        <v>160827.10462338501</v>
      </c>
      <c r="BB251" s="1">
        <v>134536.843645132</v>
      </c>
      <c r="BC251" s="1">
        <v>103123.29269721601</v>
      </c>
      <c r="BD251" s="1">
        <v>118959.208158268</v>
      </c>
      <c r="BE251" s="1">
        <v>111084.56611524</v>
      </c>
      <c r="BF251" s="1">
        <v>148248.45903226401</v>
      </c>
      <c r="BG251" s="1">
        <v>106023.109457571</v>
      </c>
      <c r="BH251" s="1">
        <v>128078.94911253901</v>
      </c>
      <c r="BI251" s="1">
        <v>108206.88037810101</v>
      </c>
      <c r="BJ251" s="1">
        <v>149947.06029584899</v>
      </c>
      <c r="BK251" s="1">
        <v>98262.484379522502</v>
      </c>
      <c r="BL251" s="1">
        <v>88117.856439983705</v>
      </c>
      <c r="BM251" s="1">
        <v>106069.427083346</v>
      </c>
      <c r="BN251" s="1">
        <v>77759.500861755703</v>
      </c>
      <c r="BO251" s="1">
        <v>79248.160108170399</v>
      </c>
      <c r="BP251" s="1">
        <v>128950.382971573</v>
      </c>
      <c r="BQ251" s="1">
        <v>104431.36694476201</v>
      </c>
      <c r="BR251" s="1">
        <v>90402.6032152525</v>
      </c>
      <c r="BS251" s="1">
        <v>87101.019688638698</v>
      </c>
      <c r="BT251" s="1">
        <v>86821.722341232293</v>
      </c>
      <c r="BU251" s="1">
        <v>83110.951625161106</v>
      </c>
      <c r="BV251" s="1">
        <v>81888.894679961493</v>
      </c>
      <c r="BW251" s="1">
        <v>169567.95790364599</v>
      </c>
      <c r="BX251" s="1">
        <v>91369.816041753395</v>
      </c>
      <c r="BY251" s="1">
        <v>96770.983800815302</v>
      </c>
      <c r="BZ251" s="1">
        <v>117730.40294223301</v>
      </c>
      <c r="CA251" s="1">
        <v>110457.090894843</v>
      </c>
      <c r="CB251" s="1">
        <v>105328.651066682</v>
      </c>
      <c r="CC251" s="1">
        <v>136231.57465425201</v>
      </c>
      <c r="CD251" s="1">
        <v>139356.818653011</v>
      </c>
      <c r="CE251" s="1">
        <v>96620.177402162197</v>
      </c>
      <c r="CF251" s="1">
        <v>85419.032019558697</v>
      </c>
      <c r="CG251" s="1">
        <v>50429.147218218699</v>
      </c>
      <c r="CH251" s="1">
        <v>113656.434445537</v>
      </c>
      <c r="CI251" s="1">
        <v>82195.836347114397</v>
      </c>
      <c r="CJ251" s="1">
        <v>129345.870910786</v>
      </c>
      <c r="CK251" s="1">
        <v>114091.385206151</v>
      </c>
      <c r="CL251" s="1">
        <v>74951.806205717599</v>
      </c>
      <c r="CM251" s="1">
        <v>132543.07055204999</v>
      </c>
      <c r="CN251" s="1">
        <v>67464.115619229895</v>
      </c>
      <c r="CO251" s="1">
        <v>75247.348959364695</v>
      </c>
      <c r="CP251" s="1">
        <v>111602.363752986</v>
      </c>
      <c r="CQ251" s="1">
        <v>100592.916777894</v>
      </c>
      <c r="CR251" s="1">
        <v>111074.826500533</v>
      </c>
      <c r="CS251" s="1">
        <v>79259.596963614007</v>
      </c>
      <c r="CT251" s="1">
        <v>54621.423618431698</v>
      </c>
      <c r="CU251" s="1">
        <v>79889.861505892099</v>
      </c>
      <c r="CV251" s="1">
        <v>67720.464123949903</v>
      </c>
      <c r="CW251" s="1">
        <v>81503.818456870504</v>
      </c>
      <c r="CX251" s="1">
        <v>70567.129759697695</v>
      </c>
      <c r="CY251" s="1">
        <v>99096.338814185394</v>
      </c>
      <c r="CZ251" s="1">
        <v>72934.684761696495</v>
      </c>
      <c r="DA251" s="1">
        <v>55101.171799440897</v>
      </c>
      <c r="DB251" s="1">
        <v>109614.013836492</v>
      </c>
      <c r="DC251" s="1">
        <v>110069.489834402</v>
      </c>
      <c r="DD251" s="1">
        <v>86594.521186271799</v>
      </c>
      <c r="DE251" s="1">
        <v>120871.265286936</v>
      </c>
      <c r="DF251" s="1">
        <v>68013.958256706901</v>
      </c>
      <c r="DG251" s="1">
        <v>84865.644852712605</v>
      </c>
      <c r="DH251" s="1">
        <v>85237.857187802598</v>
      </c>
      <c r="DI251" s="1">
        <v>69432.177884837001</v>
      </c>
      <c r="DJ251" s="1">
        <v>76620.709452336101</v>
      </c>
      <c r="DK251" s="1">
        <v>87992.453160202102</v>
      </c>
      <c r="DL251" s="1">
        <v>72380.803290654294</v>
      </c>
      <c r="DM251" s="1">
        <v>61140.501541385398</v>
      </c>
      <c r="DN251" s="1">
        <v>110838.557278804</v>
      </c>
      <c r="DO251" s="1">
        <v>51862.227656937401</v>
      </c>
      <c r="DP251" s="1">
        <v>68512.040426059597</v>
      </c>
      <c r="DQ251" s="1">
        <v>90828.384433231899</v>
      </c>
      <c r="DR251" s="1">
        <v>103457.981433087</v>
      </c>
      <c r="DS251" s="1">
        <v>214879.811132281</v>
      </c>
      <c r="DT251" s="1">
        <v>75311.182141644298</v>
      </c>
      <c r="DU251" s="1">
        <v>70672.453230546802</v>
      </c>
      <c r="DV251" s="1">
        <v>45929.7791781208</v>
      </c>
      <c r="DW251" s="1">
        <v>63901.267144726</v>
      </c>
      <c r="DX251" s="1">
        <v>102106.29286882</v>
      </c>
      <c r="DY251" s="1">
        <v>145283.93980861301</v>
      </c>
      <c r="DZ251" s="1">
        <v>104359.63912549301</v>
      </c>
      <c r="EA251" s="1">
        <v>69647.717345701298</v>
      </c>
      <c r="EB251" s="1">
        <v>53667.486717765103</v>
      </c>
      <c r="EC251" s="1">
        <v>160064.83461490599</v>
      </c>
      <c r="ED251" s="1">
        <v>104785.25672722601</v>
      </c>
      <c r="EE251" s="1">
        <v>76453.179254852701</v>
      </c>
      <c r="EF251" s="1">
        <v>100992.09782878699</v>
      </c>
      <c r="EG251" s="1">
        <v>102601.293089488</v>
      </c>
      <c r="EH251" s="1">
        <v>48506.969036487302</v>
      </c>
      <c r="EI251" s="1">
        <v>89872.623200937407</v>
      </c>
      <c r="EJ251" s="1">
        <v>62238.383349672498</v>
      </c>
      <c r="EK251" s="1">
        <v>61582.950289412802</v>
      </c>
      <c r="EL251" s="1">
        <v>60486.765094327697</v>
      </c>
      <c r="EM251" s="1">
        <v>66892.289699081899</v>
      </c>
      <c r="EN251" s="1">
        <v>64221.693116213901</v>
      </c>
      <c r="EO251" s="1">
        <v>72506.950705409196</v>
      </c>
      <c r="EP251" s="1">
        <v>64718.1750287123</v>
      </c>
      <c r="EQ251" s="1">
        <v>62190.904200426798</v>
      </c>
      <c r="ER251" s="1">
        <v>85738.7728164742</v>
      </c>
      <c r="ES251" s="1">
        <v>66276.828485910199</v>
      </c>
      <c r="ET251" s="1">
        <v>112435.447433876</v>
      </c>
      <c r="EU251" s="1">
        <v>80602.744514657301</v>
      </c>
      <c r="EV251" s="1">
        <v>59011.238869657202</v>
      </c>
      <c r="EW251" s="1">
        <v>69277.703719360798</v>
      </c>
      <c r="EX251" s="1">
        <v>69796.5890549545</v>
      </c>
      <c r="EY251" s="1">
        <v>106538.827305499</v>
      </c>
      <c r="EZ251" s="1">
        <v>60634.6833508294</v>
      </c>
      <c r="FA251" s="1">
        <v>79522.864856149099</v>
      </c>
      <c r="FB251" s="1">
        <v>101664.43177305799</v>
      </c>
      <c r="FC251" s="1">
        <v>91293.073884063502</v>
      </c>
      <c r="FD251" s="1">
        <v>83283.456785530798</v>
      </c>
      <c r="FE251" s="1">
        <v>96112.384681360505</v>
      </c>
      <c r="FF251" s="1">
        <v>71724.807886320006</v>
      </c>
      <c r="FG251" s="1">
        <v>61050.148597618703</v>
      </c>
      <c r="FH251" s="1">
        <v>70337.009907644999</v>
      </c>
      <c r="FI251" s="1">
        <v>78611.488908665706</v>
      </c>
      <c r="FJ251" s="1">
        <v>98863.359673471699</v>
      </c>
      <c r="FK251" s="1">
        <v>66165.129014442602</v>
      </c>
      <c r="FL251" s="1">
        <v>79065.802037021902</v>
      </c>
      <c r="FM251" s="1">
        <v>96620.141029819701</v>
      </c>
      <c r="FN251" s="1">
        <v>63880.848514956102</v>
      </c>
      <c r="FO251" s="1">
        <v>63546.551297883598</v>
      </c>
      <c r="FP251" s="1">
        <v>97450.249198595106</v>
      </c>
      <c r="FQ251" s="1">
        <v>104738.939960328</v>
      </c>
      <c r="FR251" s="1">
        <v>104124.034884512</v>
      </c>
      <c r="FS251" s="1">
        <v>85311.819784921405</v>
      </c>
      <c r="FT251" s="1">
        <v>70869.148712485607</v>
      </c>
      <c r="FU251" s="1">
        <v>65205.787491682197</v>
      </c>
      <c r="FV251" s="1">
        <v>61411.722984517197</v>
      </c>
      <c r="FW251" s="1">
        <v>49986.825621229902</v>
      </c>
      <c r="FX251" s="1">
        <v>66910.304806724496</v>
      </c>
      <c r="FY251" s="1">
        <v>76238.7267864483</v>
      </c>
      <c r="FZ251" s="1">
        <v>55599.475256207901</v>
      </c>
      <c r="GA251" s="1">
        <v>103628.24315929299</v>
      </c>
      <c r="GB251" s="1">
        <v>120572.60029833599</v>
      </c>
      <c r="GC251" s="1">
        <v>93462.591404701394</v>
      </c>
      <c r="GD251" s="1">
        <v>68853.995186923596</v>
      </c>
      <c r="GE251" s="1">
        <v>56268.711006399899</v>
      </c>
      <c r="GF251" s="1">
        <v>82905.556492743694</v>
      </c>
      <c r="GG251" s="1">
        <v>81566.549360905701</v>
      </c>
      <c r="GH251" s="1">
        <v>65752.800720765095</v>
      </c>
      <c r="GI251" s="1">
        <v>89201.513429763407</v>
      </c>
      <c r="GJ251" s="1">
        <v>123169.001777401</v>
      </c>
      <c r="GK251" s="1">
        <v>107124.282268294</v>
      </c>
      <c r="GL251" s="1">
        <v>62059.4611761454</v>
      </c>
      <c r="GM251" s="1">
        <v>93315.846501302207</v>
      </c>
      <c r="GN251" s="1">
        <v>70510.689208017997</v>
      </c>
      <c r="GO251" s="1">
        <v>68728.148112784693</v>
      </c>
      <c r="GP251" s="1">
        <v>107574.67279297599</v>
      </c>
      <c r="GQ251" s="1">
        <v>269983.24494482699</v>
      </c>
      <c r="GR251" s="1">
        <v>56281.658199785401</v>
      </c>
      <c r="GS251" s="1">
        <v>58290.411615646502</v>
      </c>
      <c r="GT251" s="1">
        <v>58709.964345639302</v>
      </c>
      <c r="GU251" s="1">
        <v>62903.36503827</v>
      </c>
      <c r="GV251" s="1">
        <v>64097.296075759703</v>
      </c>
      <c r="GW251" s="1">
        <v>89636.210533415098</v>
      </c>
      <c r="GX251" s="1">
        <v>72148.864020371198</v>
      </c>
      <c r="GY251" s="1">
        <v>109305.226849367</v>
      </c>
      <c r="GZ251" s="1">
        <v>50252.240636084098</v>
      </c>
      <c r="HA251" s="1">
        <v>58991.840515413998</v>
      </c>
      <c r="HB251" s="1">
        <v>82332.860763704593</v>
      </c>
      <c r="HC251" s="1">
        <v>90354.677509532499</v>
      </c>
      <c r="HD251" s="1">
        <v>67515.813715638797</v>
      </c>
      <c r="HE251" s="1">
        <v>85632.2521944365</v>
      </c>
      <c r="HF251" s="1">
        <v>107241.41188978001</v>
      </c>
      <c r="HG251" s="1">
        <v>70852.694002984805</v>
      </c>
      <c r="HH251" s="1">
        <v>86092.831412297994</v>
      </c>
      <c r="HI251" s="1">
        <v>94648.203085401707</v>
      </c>
      <c r="HJ251" s="1">
        <v>54860.789227966699</v>
      </c>
      <c r="HK251" s="1">
        <v>55398.219700553098</v>
      </c>
      <c r="HL251" s="1">
        <v>49553.657592028001</v>
      </c>
      <c r="HM251" s="1">
        <v>89890.490686085395</v>
      </c>
      <c r="HN251" s="1">
        <v>65702.476665136404</v>
      </c>
      <c r="HO251" s="1">
        <v>78879.6488386032</v>
      </c>
      <c r="HP251" s="1">
        <v>52420.143515850003</v>
      </c>
      <c r="HQ251" s="1">
        <v>102416.305311039</v>
      </c>
      <c r="HR251" s="1">
        <v>67043.814892960698</v>
      </c>
      <c r="HS251" s="1">
        <v>59948.891460122999</v>
      </c>
      <c r="HT251" s="1">
        <v>62670.487391916598</v>
      </c>
      <c r="HU251" s="1">
        <v>52064.7149504669</v>
      </c>
      <c r="HV251" s="1">
        <v>62596.7503322294</v>
      </c>
      <c r="HW251" s="1">
        <v>44909.134170940299</v>
      </c>
      <c r="HX251" s="1">
        <v>66684.931261497302</v>
      </c>
      <c r="HY251" s="1">
        <v>77820.018284735997</v>
      </c>
      <c r="HZ251" s="1">
        <v>69805.298522673198</v>
      </c>
      <c r="IA251" s="1">
        <v>70473.714898927705</v>
      </c>
      <c r="IB251" s="1">
        <v>66112.806593400499</v>
      </c>
      <c r="IC251" s="1">
        <v>62133.924032882001</v>
      </c>
      <c r="ID251" s="1">
        <v>71750.299985399804</v>
      </c>
      <c r="IE251" s="1">
        <v>57325.282876375197</v>
      </c>
      <c r="IF251" s="1">
        <v>48517.681445662798</v>
      </c>
      <c r="IG251" s="1">
        <v>56436.239266255201</v>
      </c>
      <c r="IH251" s="1">
        <v>75351.409031384799</v>
      </c>
      <c r="II251" s="1">
        <v>63750.578234051602</v>
      </c>
    </row>
    <row r="252" spans="1:243" x14ac:dyDescent="0.25">
      <c r="A252" s="1" t="s">
        <v>1887</v>
      </c>
      <c r="B252" s="4" t="s">
        <v>1119</v>
      </c>
      <c r="C252" s="4" t="s">
        <v>1120</v>
      </c>
      <c r="D252" s="1" t="s">
        <v>0</v>
      </c>
      <c r="E252" s="1" t="s">
        <v>0</v>
      </c>
      <c r="F252" s="1" t="s">
        <v>0</v>
      </c>
      <c r="G252" s="1" t="s">
        <v>0</v>
      </c>
      <c r="H252" s="1" t="s">
        <v>0</v>
      </c>
      <c r="I252" s="1" t="s">
        <v>0</v>
      </c>
      <c r="J252" s="1" t="s">
        <v>0</v>
      </c>
      <c r="K252" s="1" t="s">
        <v>0</v>
      </c>
      <c r="L252" s="1" t="s">
        <v>0</v>
      </c>
      <c r="M252" s="1" t="s">
        <v>0</v>
      </c>
      <c r="N252" s="1" t="s">
        <v>0</v>
      </c>
      <c r="O252" s="1" t="s">
        <v>0</v>
      </c>
      <c r="P252" s="1" t="s">
        <v>0</v>
      </c>
      <c r="Q252" s="1" t="s">
        <v>0</v>
      </c>
      <c r="R252" s="1" t="s">
        <v>0</v>
      </c>
      <c r="S252" s="1" t="s">
        <v>0</v>
      </c>
      <c r="T252" s="1" t="s">
        <v>0</v>
      </c>
      <c r="U252" s="1" t="s">
        <v>0</v>
      </c>
      <c r="V252" s="1" t="s">
        <v>0</v>
      </c>
      <c r="W252" s="1" t="s">
        <v>0</v>
      </c>
      <c r="X252" s="1" t="s">
        <v>0</v>
      </c>
      <c r="Y252" s="1" t="s">
        <v>0</v>
      </c>
      <c r="Z252" s="1" t="s">
        <v>0</v>
      </c>
      <c r="AA252" s="1" t="s">
        <v>0</v>
      </c>
      <c r="AB252" s="1" t="s">
        <v>0</v>
      </c>
      <c r="AC252" s="1" t="s">
        <v>0</v>
      </c>
      <c r="AD252" s="1" t="s">
        <v>0</v>
      </c>
      <c r="AE252" s="1" t="s">
        <v>0</v>
      </c>
      <c r="AF252" s="1" t="s">
        <v>0</v>
      </c>
      <c r="AG252" s="1" t="s">
        <v>0</v>
      </c>
      <c r="AH252" s="1" t="s">
        <v>0</v>
      </c>
      <c r="AI252" s="1" t="s">
        <v>0</v>
      </c>
      <c r="AJ252" s="1" t="s">
        <v>0</v>
      </c>
      <c r="AK252" s="1" t="s">
        <v>0</v>
      </c>
      <c r="AL252" s="1" t="s">
        <v>0</v>
      </c>
      <c r="AM252" s="1" t="s">
        <v>0</v>
      </c>
      <c r="AN252" s="1" t="s">
        <v>0</v>
      </c>
      <c r="AO252" s="1" t="s">
        <v>0</v>
      </c>
      <c r="AP252" s="1" t="s">
        <v>0</v>
      </c>
      <c r="AQ252" s="1" t="s">
        <v>0</v>
      </c>
      <c r="AR252" s="1" t="s">
        <v>0</v>
      </c>
      <c r="AS252" s="1" t="s">
        <v>0</v>
      </c>
      <c r="AT252" s="1" t="s">
        <v>0</v>
      </c>
      <c r="AU252" s="1" t="s">
        <v>0</v>
      </c>
      <c r="AV252" s="1" t="s">
        <v>0</v>
      </c>
      <c r="AW252" s="1" t="s">
        <v>0</v>
      </c>
      <c r="AX252" s="1" t="s">
        <v>0</v>
      </c>
      <c r="AY252" s="1" t="s">
        <v>0</v>
      </c>
      <c r="AZ252" s="1" t="s">
        <v>0</v>
      </c>
      <c r="BA252" s="1" t="s">
        <v>0</v>
      </c>
      <c r="BB252" s="1" t="s">
        <v>0</v>
      </c>
      <c r="BC252" s="1" t="s">
        <v>0</v>
      </c>
      <c r="BD252" s="1" t="s">
        <v>0</v>
      </c>
      <c r="BE252" s="1" t="s">
        <v>0</v>
      </c>
      <c r="BF252" s="1" t="s">
        <v>0</v>
      </c>
      <c r="BG252" s="1" t="s">
        <v>0</v>
      </c>
      <c r="BH252" s="1" t="s">
        <v>0</v>
      </c>
      <c r="BI252" s="1" t="s">
        <v>0</v>
      </c>
      <c r="BJ252" s="1" t="s">
        <v>0</v>
      </c>
      <c r="BK252" s="1" t="s">
        <v>0</v>
      </c>
      <c r="BL252" s="1" t="s">
        <v>0</v>
      </c>
      <c r="BM252" s="1" t="s">
        <v>0</v>
      </c>
      <c r="BN252" s="1" t="s">
        <v>0</v>
      </c>
      <c r="BO252" s="1" t="s">
        <v>0</v>
      </c>
      <c r="BP252" s="1" t="s">
        <v>0</v>
      </c>
      <c r="BQ252" s="1" t="s">
        <v>0</v>
      </c>
      <c r="BR252" s="1" t="s">
        <v>0</v>
      </c>
      <c r="BS252" s="1" t="s">
        <v>0</v>
      </c>
      <c r="BT252" s="1" t="s">
        <v>0</v>
      </c>
      <c r="BU252" s="1" t="s">
        <v>0</v>
      </c>
      <c r="BV252" s="1" t="s">
        <v>0</v>
      </c>
      <c r="BW252" s="1" t="s">
        <v>0</v>
      </c>
      <c r="BX252" s="1" t="s">
        <v>0</v>
      </c>
      <c r="BY252" s="1" t="s">
        <v>0</v>
      </c>
      <c r="BZ252" s="1" t="s">
        <v>0</v>
      </c>
      <c r="CA252" s="1" t="s">
        <v>0</v>
      </c>
      <c r="CB252" s="1" t="s">
        <v>0</v>
      </c>
      <c r="CC252" s="1" t="s">
        <v>0</v>
      </c>
      <c r="CD252" s="1" t="s">
        <v>0</v>
      </c>
      <c r="CE252" s="1" t="s">
        <v>0</v>
      </c>
      <c r="CF252" s="1" t="s">
        <v>0</v>
      </c>
      <c r="CG252" s="1" t="s">
        <v>0</v>
      </c>
      <c r="CH252" s="1" t="s">
        <v>0</v>
      </c>
      <c r="CI252" s="1" t="s">
        <v>0</v>
      </c>
      <c r="CJ252" s="1" t="s">
        <v>0</v>
      </c>
      <c r="CK252" s="1" t="s">
        <v>0</v>
      </c>
      <c r="CL252" s="1" t="s">
        <v>0</v>
      </c>
      <c r="CM252" s="1" t="s">
        <v>0</v>
      </c>
      <c r="CN252" s="1" t="s">
        <v>0</v>
      </c>
      <c r="CO252" s="1" t="s">
        <v>0</v>
      </c>
      <c r="CP252" s="1" t="s">
        <v>0</v>
      </c>
      <c r="CQ252" s="1" t="s">
        <v>0</v>
      </c>
      <c r="CR252" s="1" t="s">
        <v>0</v>
      </c>
      <c r="CS252" s="1" t="s">
        <v>0</v>
      </c>
      <c r="CT252" s="1" t="s">
        <v>0</v>
      </c>
      <c r="CU252" s="1" t="s">
        <v>0</v>
      </c>
      <c r="CV252" s="1" t="s">
        <v>0</v>
      </c>
      <c r="CW252" s="1" t="s">
        <v>0</v>
      </c>
      <c r="CX252" s="1" t="s">
        <v>0</v>
      </c>
      <c r="CY252" s="1" t="s">
        <v>0</v>
      </c>
      <c r="CZ252" s="1" t="s">
        <v>0</v>
      </c>
      <c r="DA252" s="1" t="s">
        <v>0</v>
      </c>
      <c r="DB252" s="1" t="s">
        <v>0</v>
      </c>
      <c r="DC252" s="1" t="s">
        <v>0</v>
      </c>
      <c r="DD252" s="1" t="s">
        <v>0</v>
      </c>
      <c r="DE252" s="1" t="s">
        <v>0</v>
      </c>
      <c r="DF252" s="1" t="s">
        <v>0</v>
      </c>
      <c r="DG252" s="1" t="s">
        <v>0</v>
      </c>
      <c r="DH252" s="1" t="s">
        <v>0</v>
      </c>
      <c r="DI252" s="1" t="s">
        <v>0</v>
      </c>
      <c r="DJ252" s="1" t="s">
        <v>0</v>
      </c>
      <c r="DK252" s="1" t="s">
        <v>0</v>
      </c>
      <c r="DL252" s="1" t="s">
        <v>0</v>
      </c>
      <c r="DM252" s="1" t="s">
        <v>0</v>
      </c>
      <c r="DN252" s="1" t="s">
        <v>0</v>
      </c>
      <c r="DO252" s="1" t="s">
        <v>0</v>
      </c>
      <c r="DP252" s="1" t="s">
        <v>0</v>
      </c>
      <c r="DQ252" s="1" t="s">
        <v>0</v>
      </c>
      <c r="DR252" s="1" t="s">
        <v>0</v>
      </c>
      <c r="DS252" s="1" t="s">
        <v>0</v>
      </c>
      <c r="DT252" s="1" t="s">
        <v>0</v>
      </c>
      <c r="DU252" s="1" t="s">
        <v>0</v>
      </c>
      <c r="DV252" s="1" t="s">
        <v>0</v>
      </c>
      <c r="DW252" s="1" t="s">
        <v>0</v>
      </c>
      <c r="DX252" s="1" t="s">
        <v>0</v>
      </c>
      <c r="DY252" s="1" t="s">
        <v>0</v>
      </c>
      <c r="DZ252" s="1" t="s">
        <v>0</v>
      </c>
      <c r="EA252" s="1" t="s">
        <v>0</v>
      </c>
      <c r="EB252" s="1" t="s">
        <v>0</v>
      </c>
      <c r="EC252" s="1" t="s">
        <v>0</v>
      </c>
      <c r="ED252" s="1" t="s">
        <v>0</v>
      </c>
      <c r="EE252" s="1" t="s">
        <v>0</v>
      </c>
      <c r="EF252" s="1" t="s">
        <v>0</v>
      </c>
      <c r="EG252" s="1" t="s">
        <v>0</v>
      </c>
      <c r="EH252" s="1" t="s">
        <v>0</v>
      </c>
      <c r="EI252" s="1" t="s">
        <v>0</v>
      </c>
      <c r="EJ252" s="1" t="s">
        <v>0</v>
      </c>
      <c r="EK252" s="1" t="s">
        <v>0</v>
      </c>
      <c r="EL252" s="1" t="s">
        <v>0</v>
      </c>
      <c r="EM252" s="1" t="s">
        <v>0</v>
      </c>
      <c r="EN252" s="1" t="s">
        <v>0</v>
      </c>
      <c r="EO252" s="1" t="s">
        <v>0</v>
      </c>
      <c r="EP252" s="1" t="s">
        <v>0</v>
      </c>
      <c r="EQ252" s="1" t="s">
        <v>0</v>
      </c>
      <c r="ER252" s="1" t="s">
        <v>0</v>
      </c>
      <c r="ES252" s="1" t="s">
        <v>0</v>
      </c>
      <c r="ET252" s="1" t="s">
        <v>0</v>
      </c>
      <c r="EU252" s="1" t="s">
        <v>0</v>
      </c>
      <c r="EV252" s="1" t="s">
        <v>0</v>
      </c>
      <c r="EW252" s="1" t="s">
        <v>0</v>
      </c>
      <c r="EX252" s="1" t="s">
        <v>0</v>
      </c>
      <c r="EY252" s="1" t="s">
        <v>0</v>
      </c>
      <c r="EZ252" s="1" t="s">
        <v>0</v>
      </c>
      <c r="FA252" s="1" t="s">
        <v>0</v>
      </c>
      <c r="FB252" s="1" t="s">
        <v>0</v>
      </c>
      <c r="FC252" s="1" t="s">
        <v>0</v>
      </c>
      <c r="FD252" s="1" t="s">
        <v>0</v>
      </c>
      <c r="FE252" s="1" t="s">
        <v>0</v>
      </c>
      <c r="FF252" s="1" t="s">
        <v>0</v>
      </c>
      <c r="FG252" s="1" t="s">
        <v>0</v>
      </c>
      <c r="FH252" s="1" t="s">
        <v>0</v>
      </c>
      <c r="FI252" s="1" t="s">
        <v>0</v>
      </c>
      <c r="FJ252" s="1" t="s">
        <v>0</v>
      </c>
      <c r="FK252" s="1" t="s">
        <v>0</v>
      </c>
      <c r="FL252" s="1" t="s">
        <v>0</v>
      </c>
      <c r="FM252" s="1" t="s">
        <v>0</v>
      </c>
      <c r="FN252" s="1" t="s">
        <v>0</v>
      </c>
      <c r="FO252" s="1" t="s">
        <v>0</v>
      </c>
      <c r="FP252" s="1" t="s">
        <v>0</v>
      </c>
      <c r="FQ252" s="1" t="s">
        <v>0</v>
      </c>
      <c r="FR252" s="1" t="s">
        <v>0</v>
      </c>
      <c r="FS252" s="1" t="s">
        <v>0</v>
      </c>
      <c r="FT252" s="1" t="s">
        <v>0</v>
      </c>
      <c r="FU252" s="1" t="s">
        <v>0</v>
      </c>
      <c r="FV252" s="1" t="s">
        <v>0</v>
      </c>
      <c r="FW252" s="1" t="s">
        <v>0</v>
      </c>
      <c r="FX252" s="1" t="s">
        <v>0</v>
      </c>
      <c r="FY252" s="1" t="s">
        <v>0</v>
      </c>
      <c r="FZ252" s="1" t="s">
        <v>0</v>
      </c>
      <c r="GA252" s="1" t="s">
        <v>0</v>
      </c>
      <c r="GB252" s="1" t="s">
        <v>0</v>
      </c>
      <c r="GC252" s="1" t="s">
        <v>0</v>
      </c>
      <c r="GD252" s="1" t="s">
        <v>0</v>
      </c>
      <c r="GE252" s="1" t="s">
        <v>0</v>
      </c>
      <c r="GF252" s="1" t="s">
        <v>0</v>
      </c>
      <c r="GG252" s="1" t="s">
        <v>0</v>
      </c>
      <c r="GH252" s="1" t="s">
        <v>0</v>
      </c>
      <c r="GI252" s="1" t="s">
        <v>0</v>
      </c>
      <c r="GJ252" s="1" t="s">
        <v>0</v>
      </c>
      <c r="GK252" s="1" t="s">
        <v>0</v>
      </c>
      <c r="GL252" s="1" t="s">
        <v>0</v>
      </c>
      <c r="GM252" s="1" t="s">
        <v>0</v>
      </c>
      <c r="GN252" s="1" t="s">
        <v>0</v>
      </c>
      <c r="GO252" s="1" t="s">
        <v>0</v>
      </c>
      <c r="GP252" s="1" t="s">
        <v>0</v>
      </c>
      <c r="GQ252" s="1" t="s">
        <v>0</v>
      </c>
      <c r="GR252" s="1" t="s">
        <v>0</v>
      </c>
      <c r="GS252" s="1" t="s">
        <v>0</v>
      </c>
      <c r="GT252" s="1" t="s">
        <v>0</v>
      </c>
      <c r="GU252" s="1" t="s">
        <v>0</v>
      </c>
      <c r="GV252" s="1" t="s">
        <v>0</v>
      </c>
      <c r="GW252" s="1" t="s">
        <v>0</v>
      </c>
      <c r="GX252" s="1" t="s">
        <v>0</v>
      </c>
      <c r="GY252" s="1" t="s">
        <v>0</v>
      </c>
      <c r="GZ252" s="1" t="s">
        <v>0</v>
      </c>
      <c r="HA252" s="1" t="s">
        <v>0</v>
      </c>
      <c r="HB252" s="1" t="s">
        <v>0</v>
      </c>
      <c r="HC252" s="1" t="s">
        <v>0</v>
      </c>
      <c r="HD252" s="1" t="s">
        <v>0</v>
      </c>
      <c r="HE252" s="1" t="s">
        <v>0</v>
      </c>
      <c r="HF252" s="1" t="s">
        <v>0</v>
      </c>
      <c r="HG252" s="1" t="s">
        <v>0</v>
      </c>
      <c r="HH252" s="1" t="s">
        <v>0</v>
      </c>
      <c r="HI252" s="1" t="s">
        <v>0</v>
      </c>
      <c r="HJ252" s="1" t="s">
        <v>0</v>
      </c>
      <c r="HK252" s="1" t="s">
        <v>0</v>
      </c>
      <c r="HL252" s="1" t="s">
        <v>0</v>
      </c>
      <c r="HM252" s="1" t="s">
        <v>0</v>
      </c>
      <c r="HN252" s="1" t="s">
        <v>0</v>
      </c>
      <c r="HO252" s="1" t="s">
        <v>0</v>
      </c>
      <c r="HP252" s="1" t="s">
        <v>0</v>
      </c>
      <c r="HQ252" s="1" t="s">
        <v>0</v>
      </c>
      <c r="HR252" s="1" t="s">
        <v>0</v>
      </c>
      <c r="HS252" s="1" t="s">
        <v>0</v>
      </c>
      <c r="HT252" s="1" t="s">
        <v>0</v>
      </c>
      <c r="HU252" s="1" t="s">
        <v>0</v>
      </c>
      <c r="HV252" s="1" t="s">
        <v>0</v>
      </c>
      <c r="HW252" s="1" t="s">
        <v>0</v>
      </c>
      <c r="HX252" s="1" t="s">
        <v>0</v>
      </c>
      <c r="HY252" s="1" t="s">
        <v>0</v>
      </c>
      <c r="HZ252" s="1" t="s">
        <v>0</v>
      </c>
      <c r="IA252" s="1" t="s">
        <v>0</v>
      </c>
      <c r="IB252" s="1" t="s">
        <v>0</v>
      </c>
      <c r="IC252" s="1" t="s">
        <v>0</v>
      </c>
      <c r="ID252" s="1" t="s">
        <v>0</v>
      </c>
      <c r="IE252" s="1" t="s">
        <v>0</v>
      </c>
      <c r="IF252" s="1" t="s">
        <v>0</v>
      </c>
      <c r="IG252" s="1" t="s">
        <v>0</v>
      </c>
      <c r="IH252" s="1" t="s">
        <v>0</v>
      </c>
      <c r="II252" s="1" t="s">
        <v>0</v>
      </c>
    </row>
    <row r="253" spans="1:243" x14ac:dyDescent="0.25">
      <c r="A253" s="1" t="s">
        <v>1888</v>
      </c>
      <c r="B253" s="4" t="s">
        <v>1124</v>
      </c>
      <c r="C253" s="4" t="s">
        <v>1125</v>
      </c>
      <c r="D253" s="1" t="s">
        <v>0</v>
      </c>
      <c r="E253" s="1" t="s">
        <v>0</v>
      </c>
      <c r="F253" s="1" t="s">
        <v>0</v>
      </c>
      <c r="G253" s="1" t="s">
        <v>0</v>
      </c>
      <c r="H253" s="1" t="s">
        <v>0</v>
      </c>
      <c r="I253" s="1" t="s">
        <v>0</v>
      </c>
      <c r="J253" s="1" t="s">
        <v>0</v>
      </c>
      <c r="K253" s="1" t="s">
        <v>0</v>
      </c>
      <c r="L253" s="1" t="s">
        <v>0</v>
      </c>
      <c r="M253" s="1" t="s">
        <v>0</v>
      </c>
      <c r="N253" s="1" t="s">
        <v>0</v>
      </c>
      <c r="O253" s="1" t="s">
        <v>0</v>
      </c>
      <c r="P253" s="1" t="s">
        <v>0</v>
      </c>
      <c r="Q253" s="1" t="s">
        <v>0</v>
      </c>
      <c r="R253" s="1" t="s">
        <v>0</v>
      </c>
      <c r="S253" s="1" t="s">
        <v>0</v>
      </c>
      <c r="T253" s="1" t="s">
        <v>0</v>
      </c>
      <c r="U253" s="1" t="s">
        <v>0</v>
      </c>
      <c r="V253" s="1" t="s">
        <v>0</v>
      </c>
      <c r="W253" s="1" t="s">
        <v>0</v>
      </c>
      <c r="X253" s="1" t="s">
        <v>0</v>
      </c>
      <c r="Y253" s="1" t="s">
        <v>0</v>
      </c>
      <c r="Z253" s="1" t="s">
        <v>0</v>
      </c>
      <c r="AA253" s="1" t="s">
        <v>0</v>
      </c>
      <c r="AB253" s="1" t="s">
        <v>0</v>
      </c>
      <c r="AC253" s="1" t="s">
        <v>0</v>
      </c>
      <c r="AD253" s="1" t="s">
        <v>0</v>
      </c>
      <c r="AE253" s="1" t="s">
        <v>0</v>
      </c>
      <c r="AF253" s="1" t="s">
        <v>0</v>
      </c>
      <c r="AG253" s="1" t="s">
        <v>0</v>
      </c>
      <c r="AH253" s="1" t="s">
        <v>0</v>
      </c>
      <c r="AI253" s="1" t="s">
        <v>0</v>
      </c>
      <c r="AJ253" s="1" t="s">
        <v>0</v>
      </c>
      <c r="AK253" s="1" t="s">
        <v>0</v>
      </c>
      <c r="AL253" s="1" t="s">
        <v>0</v>
      </c>
      <c r="AM253" s="1" t="s">
        <v>0</v>
      </c>
      <c r="AN253" s="1" t="s">
        <v>0</v>
      </c>
      <c r="AO253" s="1" t="s">
        <v>0</v>
      </c>
      <c r="AP253" s="1" t="s">
        <v>0</v>
      </c>
      <c r="AQ253" s="1" t="s">
        <v>0</v>
      </c>
      <c r="AR253" s="1" t="s">
        <v>0</v>
      </c>
      <c r="AS253" s="1" t="s">
        <v>0</v>
      </c>
      <c r="AT253" s="1" t="s">
        <v>0</v>
      </c>
      <c r="AU253" s="1" t="s">
        <v>0</v>
      </c>
      <c r="AV253" s="1" t="s">
        <v>0</v>
      </c>
      <c r="AW253" s="1" t="s">
        <v>0</v>
      </c>
      <c r="AX253" s="1" t="s">
        <v>0</v>
      </c>
      <c r="AY253" s="1" t="s">
        <v>0</v>
      </c>
      <c r="AZ253" s="1" t="s">
        <v>0</v>
      </c>
      <c r="BA253" s="1" t="s">
        <v>0</v>
      </c>
      <c r="BB253" s="1" t="s">
        <v>0</v>
      </c>
      <c r="BC253" s="1" t="s">
        <v>0</v>
      </c>
      <c r="BD253" s="1" t="s">
        <v>0</v>
      </c>
      <c r="BE253" s="1" t="s">
        <v>0</v>
      </c>
      <c r="BF253" s="1" t="s">
        <v>0</v>
      </c>
      <c r="BG253" s="1" t="s">
        <v>0</v>
      </c>
      <c r="BH253" s="1" t="s">
        <v>0</v>
      </c>
      <c r="BI253" s="1" t="s">
        <v>0</v>
      </c>
      <c r="BJ253" s="1" t="s">
        <v>0</v>
      </c>
      <c r="BK253" s="1" t="s">
        <v>0</v>
      </c>
      <c r="BL253" s="1" t="s">
        <v>0</v>
      </c>
      <c r="BM253" s="1" t="s">
        <v>0</v>
      </c>
      <c r="BN253" s="1" t="s">
        <v>0</v>
      </c>
      <c r="BO253" s="1" t="s">
        <v>0</v>
      </c>
      <c r="BP253" s="1" t="s">
        <v>0</v>
      </c>
      <c r="BQ253" s="1" t="s">
        <v>0</v>
      </c>
      <c r="BR253" s="1" t="s">
        <v>0</v>
      </c>
      <c r="BS253" s="1" t="s">
        <v>0</v>
      </c>
      <c r="BT253" s="1" t="s">
        <v>0</v>
      </c>
      <c r="BU253" s="1" t="s">
        <v>0</v>
      </c>
      <c r="BV253" s="1" t="s">
        <v>0</v>
      </c>
      <c r="BW253" s="1" t="s">
        <v>0</v>
      </c>
      <c r="BX253" s="1" t="s">
        <v>0</v>
      </c>
      <c r="BY253" s="1" t="s">
        <v>0</v>
      </c>
      <c r="BZ253" s="1" t="s">
        <v>0</v>
      </c>
      <c r="CA253" s="1" t="s">
        <v>0</v>
      </c>
      <c r="CB253" s="1" t="s">
        <v>0</v>
      </c>
      <c r="CC253" s="1" t="s">
        <v>0</v>
      </c>
      <c r="CD253" s="1" t="s">
        <v>0</v>
      </c>
      <c r="CE253" s="1" t="s">
        <v>0</v>
      </c>
      <c r="CF253" s="1" t="s">
        <v>0</v>
      </c>
      <c r="CG253" s="1" t="s">
        <v>0</v>
      </c>
      <c r="CH253" s="1" t="s">
        <v>0</v>
      </c>
      <c r="CI253" s="1" t="s">
        <v>0</v>
      </c>
      <c r="CJ253" s="1" t="s">
        <v>0</v>
      </c>
      <c r="CK253" s="1" t="s">
        <v>0</v>
      </c>
      <c r="CL253" s="1" t="s">
        <v>0</v>
      </c>
      <c r="CM253" s="1" t="s">
        <v>0</v>
      </c>
      <c r="CN253" s="1" t="s">
        <v>0</v>
      </c>
      <c r="CO253" s="1" t="s">
        <v>0</v>
      </c>
      <c r="CP253" s="1" t="s">
        <v>0</v>
      </c>
      <c r="CQ253" s="1" t="s">
        <v>0</v>
      </c>
      <c r="CR253" s="1" t="s">
        <v>0</v>
      </c>
      <c r="CS253" s="1" t="s">
        <v>0</v>
      </c>
      <c r="CT253" s="1" t="s">
        <v>0</v>
      </c>
      <c r="CU253" s="1" t="s">
        <v>0</v>
      </c>
      <c r="CV253" s="1" t="s">
        <v>0</v>
      </c>
      <c r="CW253" s="1" t="s">
        <v>0</v>
      </c>
      <c r="CX253" s="1" t="s">
        <v>0</v>
      </c>
      <c r="CY253" s="1" t="s">
        <v>0</v>
      </c>
      <c r="CZ253" s="1" t="s">
        <v>0</v>
      </c>
      <c r="DA253" s="1" t="s">
        <v>0</v>
      </c>
      <c r="DB253" s="1" t="s">
        <v>0</v>
      </c>
      <c r="DC253" s="1" t="s">
        <v>0</v>
      </c>
      <c r="DD253" s="1" t="s">
        <v>0</v>
      </c>
      <c r="DE253" s="1" t="s">
        <v>0</v>
      </c>
      <c r="DF253" s="1" t="s">
        <v>0</v>
      </c>
      <c r="DG253" s="1" t="s">
        <v>0</v>
      </c>
      <c r="DH253" s="1" t="s">
        <v>0</v>
      </c>
      <c r="DI253" s="1" t="s">
        <v>0</v>
      </c>
      <c r="DJ253" s="1" t="s">
        <v>0</v>
      </c>
      <c r="DK253" s="1" t="s">
        <v>0</v>
      </c>
      <c r="DL253" s="1" t="s">
        <v>0</v>
      </c>
      <c r="DM253" s="1" t="s">
        <v>0</v>
      </c>
      <c r="DN253" s="1" t="s">
        <v>0</v>
      </c>
      <c r="DO253" s="1" t="s">
        <v>0</v>
      </c>
      <c r="DP253" s="1" t="s">
        <v>0</v>
      </c>
      <c r="DQ253" s="1" t="s">
        <v>0</v>
      </c>
      <c r="DR253" s="1" t="s">
        <v>0</v>
      </c>
      <c r="DS253" s="1" t="s">
        <v>0</v>
      </c>
      <c r="DT253" s="1" t="s">
        <v>0</v>
      </c>
      <c r="DU253" s="1" t="s">
        <v>0</v>
      </c>
      <c r="DV253" s="1" t="s">
        <v>0</v>
      </c>
      <c r="DW253" s="1" t="s">
        <v>0</v>
      </c>
      <c r="DX253" s="1" t="s">
        <v>0</v>
      </c>
      <c r="DY253" s="1" t="s">
        <v>0</v>
      </c>
      <c r="DZ253" s="1" t="s">
        <v>0</v>
      </c>
      <c r="EA253" s="1" t="s">
        <v>0</v>
      </c>
      <c r="EB253" s="1" t="s">
        <v>0</v>
      </c>
      <c r="EC253" s="1" t="s">
        <v>0</v>
      </c>
      <c r="ED253" s="1" t="s">
        <v>0</v>
      </c>
      <c r="EE253" s="1" t="s">
        <v>0</v>
      </c>
      <c r="EF253" s="1" t="s">
        <v>0</v>
      </c>
      <c r="EG253" s="1" t="s">
        <v>0</v>
      </c>
      <c r="EH253" s="1" t="s">
        <v>0</v>
      </c>
      <c r="EI253" s="1" t="s">
        <v>0</v>
      </c>
      <c r="EJ253" s="1" t="s">
        <v>0</v>
      </c>
      <c r="EK253" s="1" t="s">
        <v>0</v>
      </c>
      <c r="EL253" s="1" t="s">
        <v>0</v>
      </c>
      <c r="EM253" s="1" t="s">
        <v>0</v>
      </c>
      <c r="EN253" s="1" t="s">
        <v>0</v>
      </c>
      <c r="EO253" s="1" t="s">
        <v>0</v>
      </c>
      <c r="EP253" s="1" t="s">
        <v>0</v>
      </c>
      <c r="EQ253" s="1" t="s">
        <v>0</v>
      </c>
      <c r="ER253" s="1" t="s">
        <v>0</v>
      </c>
      <c r="ES253" s="1" t="s">
        <v>0</v>
      </c>
      <c r="ET253" s="1" t="s">
        <v>0</v>
      </c>
      <c r="EU253" s="1" t="s">
        <v>0</v>
      </c>
      <c r="EV253" s="1" t="s">
        <v>0</v>
      </c>
      <c r="EW253" s="1" t="s">
        <v>0</v>
      </c>
      <c r="EX253" s="1" t="s">
        <v>0</v>
      </c>
      <c r="EY253" s="1" t="s">
        <v>0</v>
      </c>
      <c r="EZ253" s="1" t="s">
        <v>0</v>
      </c>
      <c r="FA253" s="1" t="s">
        <v>0</v>
      </c>
      <c r="FB253" s="1" t="s">
        <v>0</v>
      </c>
      <c r="FC253" s="1" t="s">
        <v>0</v>
      </c>
      <c r="FD253" s="1" t="s">
        <v>0</v>
      </c>
      <c r="FE253" s="1" t="s">
        <v>0</v>
      </c>
      <c r="FF253" s="1" t="s">
        <v>0</v>
      </c>
      <c r="FG253" s="1" t="s">
        <v>0</v>
      </c>
      <c r="FH253" s="1" t="s">
        <v>0</v>
      </c>
      <c r="FI253" s="1" t="s">
        <v>0</v>
      </c>
      <c r="FJ253" s="1" t="s">
        <v>0</v>
      </c>
      <c r="FK253" s="1" t="s">
        <v>0</v>
      </c>
      <c r="FL253" s="1" t="s">
        <v>0</v>
      </c>
      <c r="FM253" s="1" t="s">
        <v>0</v>
      </c>
      <c r="FN253" s="1" t="s">
        <v>0</v>
      </c>
      <c r="FO253" s="1" t="s">
        <v>0</v>
      </c>
      <c r="FP253" s="1" t="s">
        <v>0</v>
      </c>
      <c r="FQ253" s="1" t="s">
        <v>0</v>
      </c>
      <c r="FR253" s="1" t="s">
        <v>0</v>
      </c>
      <c r="FS253" s="1" t="s">
        <v>0</v>
      </c>
      <c r="FT253" s="1" t="s">
        <v>0</v>
      </c>
      <c r="FU253" s="1" t="s">
        <v>0</v>
      </c>
      <c r="FV253" s="1" t="s">
        <v>0</v>
      </c>
      <c r="FW253" s="1" t="s">
        <v>0</v>
      </c>
      <c r="FX253" s="1" t="s">
        <v>0</v>
      </c>
      <c r="FY253" s="1" t="s">
        <v>0</v>
      </c>
      <c r="FZ253" s="1" t="s">
        <v>0</v>
      </c>
      <c r="GA253" s="1" t="s">
        <v>0</v>
      </c>
      <c r="GB253" s="1" t="s">
        <v>0</v>
      </c>
      <c r="GC253" s="1" t="s">
        <v>0</v>
      </c>
      <c r="GD253" s="1" t="s">
        <v>0</v>
      </c>
      <c r="GE253" s="1" t="s">
        <v>0</v>
      </c>
      <c r="GF253" s="1" t="s">
        <v>0</v>
      </c>
      <c r="GG253" s="1" t="s">
        <v>0</v>
      </c>
      <c r="GH253" s="1" t="s">
        <v>0</v>
      </c>
      <c r="GI253" s="1" t="s">
        <v>0</v>
      </c>
      <c r="GJ253" s="1" t="s">
        <v>0</v>
      </c>
      <c r="GK253" s="1" t="s">
        <v>0</v>
      </c>
      <c r="GL253" s="1" t="s">
        <v>0</v>
      </c>
      <c r="GM253" s="1" t="s">
        <v>0</v>
      </c>
      <c r="GN253" s="1" t="s">
        <v>0</v>
      </c>
      <c r="GO253" s="1" t="s">
        <v>0</v>
      </c>
      <c r="GP253" s="1" t="s">
        <v>0</v>
      </c>
      <c r="GQ253" s="1" t="s">
        <v>0</v>
      </c>
      <c r="GR253" s="1" t="s">
        <v>0</v>
      </c>
      <c r="GS253" s="1" t="s">
        <v>0</v>
      </c>
      <c r="GT253" s="1" t="s">
        <v>0</v>
      </c>
      <c r="GU253" s="1" t="s">
        <v>0</v>
      </c>
      <c r="GV253" s="1" t="s">
        <v>0</v>
      </c>
      <c r="GW253" s="1" t="s">
        <v>0</v>
      </c>
      <c r="GX253" s="1" t="s">
        <v>0</v>
      </c>
      <c r="GY253" s="1" t="s">
        <v>0</v>
      </c>
      <c r="GZ253" s="1" t="s">
        <v>0</v>
      </c>
      <c r="HA253" s="1" t="s">
        <v>0</v>
      </c>
      <c r="HB253" s="1" t="s">
        <v>0</v>
      </c>
      <c r="HC253" s="1" t="s">
        <v>0</v>
      </c>
      <c r="HD253" s="1" t="s">
        <v>0</v>
      </c>
      <c r="HE253" s="1" t="s">
        <v>0</v>
      </c>
      <c r="HF253" s="1" t="s">
        <v>0</v>
      </c>
      <c r="HG253" s="1" t="s">
        <v>0</v>
      </c>
      <c r="HH253" s="1" t="s">
        <v>0</v>
      </c>
      <c r="HI253" s="1" t="s">
        <v>0</v>
      </c>
      <c r="HJ253" s="1" t="s">
        <v>0</v>
      </c>
      <c r="HK253" s="1" t="s">
        <v>0</v>
      </c>
      <c r="HL253" s="1" t="s">
        <v>0</v>
      </c>
      <c r="HM253" s="1" t="s">
        <v>0</v>
      </c>
      <c r="HN253" s="1" t="s">
        <v>0</v>
      </c>
      <c r="HO253" s="1" t="s">
        <v>0</v>
      </c>
      <c r="HP253" s="1" t="s">
        <v>0</v>
      </c>
      <c r="HQ253" s="1" t="s">
        <v>0</v>
      </c>
      <c r="HR253" s="1" t="s">
        <v>0</v>
      </c>
      <c r="HS253" s="1" t="s">
        <v>0</v>
      </c>
      <c r="HT253" s="1" t="s">
        <v>0</v>
      </c>
      <c r="HU253" s="1" t="s">
        <v>0</v>
      </c>
      <c r="HV253" s="1" t="s">
        <v>0</v>
      </c>
      <c r="HW253" s="1" t="s">
        <v>0</v>
      </c>
      <c r="HX253" s="1" t="s">
        <v>0</v>
      </c>
      <c r="HY253" s="1" t="s">
        <v>0</v>
      </c>
      <c r="HZ253" s="1" t="s">
        <v>0</v>
      </c>
      <c r="IA253" s="1" t="s">
        <v>0</v>
      </c>
      <c r="IB253" s="1" t="s">
        <v>0</v>
      </c>
      <c r="IC253" s="1" t="s">
        <v>0</v>
      </c>
      <c r="ID253" s="1" t="s">
        <v>0</v>
      </c>
      <c r="IE253" s="1" t="s">
        <v>0</v>
      </c>
      <c r="IF253" s="1" t="s">
        <v>0</v>
      </c>
      <c r="IG253" s="1" t="s">
        <v>0</v>
      </c>
      <c r="IH253" s="1" t="s">
        <v>0</v>
      </c>
      <c r="II253" s="1" t="s">
        <v>0</v>
      </c>
    </row>
    <row r="254" spans="1:243" x14ac:dyDescent="0.25">
      <c r="A254" s="1" t="s">
        <v>1890</v>
      </c>
      <c r="B254" s="4" t="s">
        <v>1129</v>
      </c>
      <c r="C254" s="4" t="s">
        <v>1130</v>
      </c>
      <c r="D254" s="1" t="s">
        <v>0</v>
      </c>
      <c r="E254" s="1" t="s">
        <v>0</v>
      </c>
      <c r="F254" s="1" t="s">
        <v>0</v>
      </c>
      <c r="G254" s="1" t="s">
        <v>0</v>
      </c>
      <c r="H254" s="1" t="s">
        <v>0</v>
      </c>
      <c r="I254" s="1" t="s">
        <v>0</v>
      </c>
      <c r="J254" s="1" t="s">
        <v>0</v>
      </c>
      <c r="K254" s="1" t="s">
        <v>0</v>
      </c>
      <c r="L254" s="1" t="s">
        <v>0</v>
      </c>
      <c r="M254" s="1" t="s">
        <v>0</v>
      </c>
      <c r="N254" s="1" t="s">
        <v>0</v>
      </c>
      <c r="O254" s="1" t="s">
        <v>0</v>
      </c>
      <c r="P254" s="1" t="s">
        <v>0</v>
      </c>
      <c r="Q254" s="1" t="s">
        <v>0</v>
      </c>
      <c r="R254" s="1" t="s">
        <v>0</v>
      </c>
      <c r="S254" s="1" t="s">
        <v>0</v>
      </c>
      <c r="T254" s="1" t="s">
        <v>0</v>
      </c>
      <c r="U254" s="1" t="s">
        <v>0</v>
      </c>
      <c r="V254" s="1" t="s">
        <v>0</v>
      </c>
      <c r="W254" s="1" t="s">
        <v>0</v>
      </c>
      <c r="X254" s="1" t="s">
        <v>0</v>
      </c>
      <c r="Y254" s="1" t="s">
        <v>0</v>
      </c>
      <c r="Z254" s="1" t="s">
        <v>0</v>
      </c>
      <c r="AA254" s="1" t="s">
        <v>0</v>
      </c>
      <c r="AB254" s="1" t="s">
        <v>0</v>
      </c>
      <c r="AC254" s="1" t="s">
        <v>0</v>
      </c>
      <c r="AD254" s="1" t="s">
        <v>0</v>
      </c>
      <c r="AE254" s="1" t="s">
        <v>0</v>
      </c>
      <c r="AF254" s="1" t="s">
        <v>0</v>
      </c>
      <c r="AG254" s="1" t="s">
        <v>0</v>
      </c>
      <c r="AH254" s="1" t="s">
        <v>0</v>
      </c>
      <c r="AI254" s="1" t="s">
        <v>0</v>
      </c>
      <c r="AJ254" s="1" t="s">
        <v>0</v>
      </c>
      <c r="AK254" s="1" t="s">
        <v>0</v>
      </c>
      <c r="AL254" s="1" t="s">
        <v>0</v>
      </c>
      <c r="AM254" s="1" t="s">
        <v>0</v>
      </c>
      <c r="AN254" s="1" t="s">
        <v>0</v>
      </c>
      <c r="AO254" s="1" t="s">
        <v>0</v>
      </c>
      <c r="AP254" s="1" t="s">
        <v>0</v>
      </c>
      <c r="AQ254" s="1" t="s">
        <v>0</v>
      </c>
      <c r="AR254" s="1" t="s">
        <v>0</v>
      </c>
      <c r="AS254" s="1" t="s">
        <v>0</v>
      </c>
      <c r="AT254" s="1" t="s">
        <v>0</v>
      </c>
      <c r="AU254" s="1" t="s">
        <v>0</v>
      </c>
      <c r="AV254" s="1" t="s">
        <v>0</v>
      </c>
      <c r="AW254" s="1" t="s">
        <v>0</v>
      </c>
      <c r="AX254" s="1" t="s">
        <v>0</v>
      </c>
      <c r="AY254" s="1" t="s">
        <v>0</v>
      </c>
      <c r="AZ254" s="1" t="s">
        <v>0</v>
      </c>
      <c r="BA254" s="1" t="s">
        <v>0</v>
      </c>
      <c r="BB254" s="1" t="s">
        <v>0</v>
      </c>
      <c r="BC254" s="1" t="s">
        <v>0</v>
      </c>
      <c r="BD254" s="1" t="s">
        <v>0</v>
      </c>
      <c r="BE254" s="1" t="s">
        <v>0</v>
      </c>
      <c r="BF254" s="1" t="s">
        <v>0</v>
      </c>
      <c r="BG254" s="1" t="s">
        <v>0</v>
      </c>
      <c r="BH254" s="1" t="s">
        <v>0</v>
      </c>
      <c r="BI254" s="1" t="s">
        <v>0</v>
      </c>
      <c r="BJ254" s="1" t="s">
        <v>0</v>
      </c>
      <c r="BK254" s="1" t="s">
        <v>0</v>
      </c>
      <c r="BL254" s="1" t="s">
        <v>0</v>
      </c>
      <c r="BM254" s="1" t="s">
        <v>0</v>
      </c>
      <c r="BN254" s="1" t="s">
        <v>0</v>
      </c>
      <c r="BO254" s="1" t="s">
        <v>0</v>
      </c>
      <c r="BP254" s="1" t="s">
        <v>0</v>
      </c>
      <c r="BQ254" s="1" t="s">
        <v>0</v>
      </c>
      <c r="BR254" s="1" t="s">
        <v>0</v>
      </c>
      <c r="BS254" s="1" t="s">
        <v>0</v>
      </c>
      <c r="BT254" s="1" t="s">
        <v>0</v>
      </c>
      <c r="BU254" s="1" t="s">
        <v>0</v>
      </c>
      <c r="BV254" s="1" t="s">
        <v>0</v>
      </c>
      <c r="BW254" s="1" t="s">
        <v>0</v>
      </c>
      <c r="BX254" s="1" t="s">
        <v>0</v>
      </c>
      <c r="BY254" s="1" t="s">
        <v>0</v>
      </c>
      <c r="BZ254" s="1" t="s">
        <v>0</v>
      </c>
      <c r="CA254" s="1" t="s">
        <v>0</v>
      </c>
      <c r="CB254" s="1" t="s">
        <v>0</v>
      </c>
      <c r="CC254" s="1" t="s">
        <v>0</v>
      </c>
      <c r="CD254" s="1" t="s">
        <v>0</v>
      </c>
      <c r="CE254" s="1" t="s">
        <v>0</v>
      </c>
      <c r="CF254" s="1" t="s">
        <v>0</v>
      </c>
      <c r="CG254" s="1" t="s">
        <v>0</v>
      </c>
      <c r="CH254" s="1" t="s">
        <v>0</v>
      </c>
      <c r="CI254" s="1" t="s">
        <v>0</v>
      </c>
      <c r="CJ254" s="1" t="s">
        <v>0</v>
      </c>
      <c r="CK254" s="1" t="s">
        <v>0</v>
      </c>
      <c r="CL254" s="1" t="s">
        <v>0</v>
      </c>
      <c r="CM254" s="1" t="s">
        <v>0</v>
      </c>
      <c r="CN254" s="1" t="s">
        <v>0</v>
      </c>
      <c r="CO254" s="1" t="s">
        <v>0</v>
      </c>
      <c r="CP254" s="1" t="s">
        <v>0</v>
      </c>
      <c r="CQ254" s="1" t="s">
        <v>0</v>
      </c>
      <c r="CR254" s="1" t="s">
        <v>0</v>
      </c>
      <c r="CS254" s="1" t="s">
        <v>0</v>
      </c>
      <c r="CT254" s="1" t="s">
        <v>0</v>
      </c>
      <c r="CU254" s="1" t="s">
        <v>0</v>
      </c>
      <c r="CV254" s="1" t="s">
        <v>0</v>
      </c>
      <c r="CW254" s="1" t="s">
        <v>0</v>
      </c>
      <c r="CX254" s="1" t="s">
        <v>0</v>
      </c>
      <c r="CY254" s="1" t="s">
        <v>0</v>
      </c>
      <c r="CZ254" s="1" t="s">
        <v>0</v>
      </c>
      <c r="DA254" s="1" t="s">
        <v>0</v>
      </c>
      <c r="DB254" s="1" t="s">
        <v>0</v>
      </c>
      <c r="DC254" s="1" t="s">
        <v>0</v>
      </c>
      <c r="DD254" s="1" t="s">
        <v>0</v>
      </c>
      <c r="DE254" s="1" t="s">
        <v>0</v>
      </c>
      <c r="DF254" s="1" t="s">
        <v>0</v>
      </c>
      <c r="DG254" s="1" t="s">
        <v>0</v>
      </c>
      <c r="DH254" s="1" t="s">
        <v>0</v>
      </c>
      <c r="DI254" s="1" t="s">
        <v>0</v>
      </c>
      <c r="DJ254" s="1" t="s">
        <v>0</v>
      </c>
      <c r="DK254" s="1" t="s">
        <v>0</v>
      </c>
      <c r="DL254" s="1" t="s">
        <v>0</v>
      </c>
      <c r="DM254" s="1" t="s">
        <v>0</v>
      </c>
      <c r="DN254" s="1" t="s">
        <v>0</v>
      </c>
      <c r="DO254" s="1" t="s">
        <v>0</v>
      </c>
      <c r="DP254" s="1" t="s">
        <v>0</v>
      </c>
      <c r="DQ254" s="1" t="s">
        <v>0</v>
      </c>
      <c r="DR254" s="1" t="s">
        <v>0</v>
      </c>
      <c r="DS254" s="1" t="s">
        <v>0</v>
      </c>
      <c r="DT254" s="1" t="s">
        <v>0</v>
      </c>
      <c r="DU254" s="1" t="s">
        <v>0</v>
      </c>
      <c r="DV254" s="1" t="s">
        <v>0</v>
      </c>
      <c r="DW254" s="1" t="s">
        <v>0</v>
      </c>
      <c r="DX254" s="1" t="s">
        <v>0</v>
      </c>
      <c r="DY254" s="1" t="s">
        <v>0</v>
      </c>
      <c r="DZ254" s="1" t="s">
        <v>0</v>
      </c>
      <c r="EA254" s="1" t="s">
        <v>0</v>
      </c>
      <c r="EB254" s="1" t="s">
        <v>0</v>
      </c>
      <c r="EC254" s="1" t="s">
        <v>0</v>
      </c>
      <c r="ED254" s="1" t="s">
        <v>0</v>
      </c>
      <c r="EE254" s="1" t="s">
        <v>0</v>
      </c>
      <c r="EF254" s="1" t="s">
        <v>0</v>
      </c>
      <c r="EG254" s="1" t="s">
        <v>0</v>
      </c>
      <c r="EH254" s="1" t="s">
        <v>0</v>
      </c>
      <c r="EI254" s="1" t="s">
        <v>0</v>
      </c>
      <c r="EJ254" s="1" t="s">
        <v>0</v>
      </c>
      <c r="EK254" s="1" t="s">
        <v>0</v>
      </c>
      <c r="EL254" s="1" t="s">
        <v>0</v>
      </c>
      <c r="EM254" s="1" t="s">
        <v>0</v>
      </c>
      <c r="EN254" s="1" t="s">
        <v>0</v>
      </c>
      <c r="EO254" s="1" t="s">
        <v>0</v>
      </c>
      <c r="EP254" s="1" t="s">
        <v>0</v>
      </c>
      <c r="EQ254" s="1" t="s">
        <v>0</v>
      </c>
      <c r="ER254" s="1" t="s">
        <v>0</v>
      </c>
      <c r="ES254" s="1" t="s">
        <v>0</v>
      </c>
      <c r="ET254" s="1" t="s">
        <v>0</v>
      </c>
      <c r="EU254" s="1" t="s">
        <v>0</v>
      </c>
      <c r="EV254" s="1" t="s">
        <v>0</v>
      </c>
      <c r="EW254" s="1" t="s">
        <v>0</v>
      </c>
      <c r="EX254" s="1" t="s">
        <v>0</v>
      </c>
      <c r="EY254" s="1" t="s">
        <v>0</v>
      </c>
      <c r="EZ254" s="1" t="s">
        <v>0</v>
      </c>
      <c r="FA254" s="1" t="s">
        <v>0</v>
      </c>
      <c r="FB254" s="1" t="s">
        <v>0</v>
      </c>
      <c r="FC254" s="1" t="s">
        <v>0</v>
      </c>
      <c r="FD254" s="1" t="s">
        <v>0</v>
      </c>
      <c r="FE254" s="1" t="s">
        <v>0</v>
      </c>
      <c r="FF254" s="1" t="s">
        <v>0</v>
      </c>
      <c r="FG254" s="1" t="s">
        <v>0</v>
      </c>
      <c r="FH254" s="1" t="s">
        <v>0</v>
      </c>
      <c r="FI254" s="1" t="s">
        <v>0</v>
      </c>
      <c r="FJ254" s="1" t="s">
        <v>0</v>
      </c>
      <c r="FK254" s="1" t="s">
        <v>0</v>
      </c>
      <c r="FL254" s="1" t="s">
        <v>0</v>
      </c>
      <c r="FM254" s="1" t="s">
        <v>0</v>
      </c>
      <c r="FN254" s="1" t="s">
        <v>0</v>
      </c>
      <c r="FO254" s="1" t="s">
        <v>0</v>
      </c>
      <c r="FP254" s="1" t="s">
        <v>0</v>
      </c>
      <c r="FQ254" s="1" t="s">
        <v>0</v>
      </c>
      <c r="FR254" s="1" t="s">
        <v>0</v>
      </c>
      <c r="FS254" s="1" t="s">
        <v>0</v>
      </c>
      <c r="FT254" s="1" t="s">
        <v>0</v>
      </c>
      <c r="FU254" s="1" t="s">
        <v>0</v>
      </c>
      <c r="FV254" s="1" t="s">
        <v>0</v>
      </c>
      <c r="FW254" s="1" t="s">
        <v>0</v>
      </c>
      <c r="FX254" s="1" t="s">
        <v>0</v>
      </c>
      <c r="FY254" s="1" t="s">
        <v>0</v>
      </c>
      <c r="FZ254" s="1" t="s">
        <v>0</v>
      </c>
      <c r="GA254" s="1" t="s">
        <v>0</v>
      </c>
      <c r="GB254" s="1" t="s">
        <v>0</v>
      </c>
      <c r="GC254" s="1" t="s">
        <v>0</v>
      </c>
      <c r="GD254" s="1" t="s">
        <v>0</v>
      </c>
      <c r="GE254" s="1" t="s">
        <v>0</v>
      </c>
      <c r="GF254" s="1" t="s">
        <v>0</v>
      </c>
      <c r="GG254" s="1" t="s">
        <v>0</v>
      </c>
      <c r="GH254" s="1" t="s">
        <v>0</v>
      </c>
      <c r="GI254" s="1" t="s">
        <v>0</v>
      </c>
      <c r="GJ254" s="1" t="s">
        <v>0</v>
      </c>
      <c r="GK254" s="1" t="s">
        <v>0</v>
      </c>
      <c r="GL254" s="1" t="s">
        <v>0</v>
      </c>
      <c r="GM254" s="1" t="s">
        <v>0</v>
      </c>
      <c r="GN254" s="1" t="s">
        <v>0</v>
      </c>
      <c r="GO254" s="1" t="s">
        <v>0</v>
      </c>
      <c r="GP254" s="1" t="s">
        <v>0</v>
      </c>
      <c r="GQ254" s="1" t="s">
        <v>0</v>
      </c>
      <c r="GR254" s="1" t="s">
        <v>0</v>
      </c>
      <c r="GS254" s="1" t="s">
        <v>0</v>
      </c>
      <c r="GT254" s="1" t="s">
        <v>0</v>
      </c>
      <c r="GU254" s="1" t="s">
        <v>0</v>
      </c>
      <c r="GV254" s="1" t="s">
        <v>0</v>
      </c>
      <c r="GW254" s="1" t="s">
        <v>0</v>
      </c>
      <c r="GX254" s="1" t="s">
        <v>0</v>
      </c>
      <c r="GY254" s="1" t="s">
        <v>0</v>
      </c>
      <c r="GZ254" s="1" t="s">
        <v>0</v>
      </c>
      <c r="HA254" s="1" t="s">
        <v>0</v>
      </c>
      <c r="HB254" s="1" t="s">
        <v>0</v>
      </c>
      <c r="HC254" s="1" t="s">
        <v>0</v>
      </c>
      <c r="HD254" s="1" t="s">
        <v>0</v>
      </c>
      <c r="HE254" s="1" t="s">
        <v>0</v>
      </c>
      <c r="HF254" s="1" t="s">
        <v>0</v>
      </c>
      <c r="HG254" s="1" t="s">
        <v>0</v>
      </c>
      <c r="HH254" s="1" t="s">
        <v>0</v>
      </c>
      <c r="HI254" s="1" t="s">
        <v>0</v>
      </c>
      <c r="HJ254" s="1" t="s">
        <v>0</v>
      </c>
      <c r="HK254" s="1" t="s">
        <v>0</v>
      </c>
      <c r="HL254" s="1" t="s">
        <v>0</v>
      </c>
      <c r="HM254" s="1" t="s">
        <v>0</v>
      </c>
      <c r="HN254" s="1" t="s">
        <v>0</v>
      </c>
      <c r="HO254" s="1" t="s">
        <v>0</v>
      </c>
      <c r="HP254" s="1" t="s">
        <v>0</v>
      </c>
      <c r="HQ254" s="1" t="s">
        <v>0</v>
      </c>
      <c r="HR254" s="1" t="s">
        <v>0</v>
      </c>
      <c r="HS254" s="1" t="s">
        <v>0</v>
      </c>
      <c r="HT254" s="1" t="s">
        <v>0</v>
      </c>
      <c r="HU254" s="1" t="s">
        <v>0</v>
      </c>
      <c r="HV254" s="1" t="s">
        <v>0</v>
      </c>
      <c r="HW254" s="1" t="s">
        <v>0</v>
      </c>
      <c r="HX254" s="1" t="s">
        <v>0</v>
      </c>
      <c r="HY254" s="1" t="s">
        <v>0</v>
      </c>
      <c r="HZ254" s="1" t="s">
        <v>0</v>
      </c>
      <c r="IA254" s="1" t="s">
        <v>0</v>
      </c>
      <c r="IB254" s="1" t="s">
        <v>0</v>
      </c>
      <c r="IC254" s="1" t="s">
        <v>0</v>
      </c>
      <c r="ID254" s="1" t="s">
        <v>0</v>
      </c>
      <c r="IE254" s="1" t="s">
        <v>0</v>
      </c>
      <c r="IF254" s="1" t="s">
        <v>0</v>
      </c>
      <c r="IG254" s="1" t="s">
        <v>0</v>
      </c>
      <c r="IH254" s="1" t="s">
        <v>0</v>
      </c>
      <c r="II254" s="1" t="s">
        <v>0</v>
      </c>
    </row>
    <row r="255" spans="1:243" x14ac:dyDescent="0.25">
      <c r="A255" s="1" t="s">
        <v>1891</v>
      </c>
      <c r="B255" s="4" t="s">
        <v>1133</v>
      </c>
      <c r="C255" s="4" t="s">
        <v>1134</v>
      </c>
      <c r="D255" s="1">
        <v>117282.342567354</v>
      </c>
      <c r="E255" s="1">
        <v>85440.154169261194</v>
      </c>
      <c r="F255" s="1">
        <v>115981.51096382301</v>
      </c>
      <c r="G255" s="1">
        <v>126983.622348292</v>
      </c>
      <c r="H255" s="1">
        <v>105186.60230144201</v>
      </c>
      <c r="I255" s="1">
        <v>92517.958331089001</v>
      </c>
      <c r="J255" s="1">
        <v>96933.429097053595</v>
      </c>
      <c r="K255" s="1">
        <v>108570.433839447</v>
      </c>
      <c r="L255" s="1">
        <v>124043.863332127</v>
      </c>
      <c r="M255" s="1">
        <v>182526.22013450699</v>
      </c>
      <c r="N255" s="1">
        <v>91976.562971623993</v>
      </c>
      <c r="O255" s="1">
        <v>243563.46560344999</v>
      </c>
      <c r="P255" s="1">
        <v>162445.33504801101</v>
      </c>
      <c r="Q255" s="1">
        <v>207093.06896697599</v>
      </c>
      <c r="R255" s="1">
        <v>208105.84124836401</v>
      </c>
      <c r="S255" s="1">
        <v>127528.42467571099</v>
      </c>
      <c r="T255" s="1">
        <v>161505.06924371599</v>
      </c>
      <c r="U255" s="1">
        <v>161040.06035605</v>
      </c>
      <c r="V255" s="1">
        <v>143334.629184636</v>
      </c>
      <c r="W255" s="1">
        <v>143438.20413019901</v>
      </c>
      <c r="X255" s="1">
        <v>180114.08529983801</v>
      </c>
      <c r="Y255" s="1">
        <v>122426.917312462</v>
      </c>
      <c r="Z255" s="1">
        <v>124652.062644616</v>
      </c>
      <c r="AA255" s="1">
        <v>110313.492526125</v>
      </c>
      <c r="AB255" s="1">
        <v>122933.660581804</v>
      </c>
      <c r="AC255" s="1">
        <v>142707.50393104201</v>
      </c>
      <c r="AD255" s="1">
        <v>90992.295396511399</v>
      </c>
      <c r="AE255" s="1">
        <v>164509.87657743401</v>
      </c>
      <c r="AF255" s="1">
        <v>160415.724628308</v>
      </c>
      <c r="AG255" s="1">
        <v>257693.92718058699</v>
      </c>
      <c r="AH255" s="1">
        <v>112395.46392256601</v>
      </c>
      <c r="AI255" s="1">
        <v>257769.03086797899</v>
      </c>
      <c r="AJ255" s="1">
        <v>193351.449960433</v>
      </c>
      <c r="AK255" s="1">
        <v>127061.57623075601</v>
      </c>
      <c r="AL255" s="1">
        <v>119464.46049926701</v>
      </c>
      <c r="AM255" s="1">
        <v>98911.914564032093</v>
      </c>
      <c r="AN255" s="1">
        <v>144146.72473963301</v>
      </c>
      <c r="AO255" s="1">
        <v>162490.368321052</v>
      </c>
      <c r="AP255" s="1">
        <v>125629.447563997</v>
      </c>
      <c r="AQ255" s="1">
        <v>189306.76547423401</v>
      </c>
      <c r="AR255" s="1">
        <v>124685.568282416</v>
      </c>
      <c r="AS255" s="1">
        <v>98956.190129768394</v>
      </c>
      <c r="AT255" s="1">
        <v>135999.903964016</v>
      </c>
      <c r="AU255" s="1">
        <v>248876.08059911299</v>
      </c>
      <c r="AV255" s="1">
        <v>216541.160169679</v>
      </c>
      <c r="AW255" s="1">
        <v>101036.69514282</v>
      </c>
      <c r="AX255" s="1">
        <v>150890.52110213999</v>
      </c>
      <c r="AY255" s="1">
        <v>277209.40898037102</v>
      </c>
      <c r="AZ255" s="1">
        <v>180077.34732614999</v>
      </c>
      <c r="BA255" s="1">
        <v>126255.17850340701</v>
      </c>
      <c r="BB255" s="1">
        <v>137373.331831085</v>
      </c>
      <c r="BC255" s="1">
        <v>192770.749638334</v>
      </c>
      <c r="BD255" s="1">
        <v>141302.190237534</v>
      </c>
      <c r="BE255" s="1">
        <v>170484.23411830401</v>
      </c>
      <c r="BF255" s="1">
        <v>214462.87376153099</v>
      </c>
      <c r="BG255" s="1">
        <v>177070.65350897299</v>
      </c>
      <c r="BH255" s="1">
        <v>155303.35496309999</v>
      </c>
      <c r="BI255" s="1">
        <v>148453.299191631</v>
      </c>
      <c r="BJ255" s="1">
        <v>158745.91496791301</v>
      </c>
      <c r="BK255" s="1">
        <v>157010.44070908401</v>
      </c>
      <c r="BL255" s="1">
        <v>102920.58876283299</v>
      </c>
      <c r="BM255" s="1">
        <v>106700.546711673</v>
      </c>
      <c r="BN255" s="1">
        <v>187916.82156553899</v>
      </c>
      <c r="BO255" s="1">
        <v>114924.719011348</v>
      </c>
      <c r="BP255" s="1">
        <v>135367.23540073901</v>
      </c>
      <c r="BQ255" s="1">
        <v>143426.14192191599</v>
      </c>
      <c r="BR255" s="1">
        <v>136533.134654241</v>
      </c>
      <c r="BS255" s="1">
        <v>120129.537233073</v>
      </c>
      <c r="BT255" s="1">
        <v>169333.44313730099</v>
      </c>
      <c r="BU255" s="1">
        <v>87129.6522081656</v>
      </c>
      <c r="BV255" s="1">
        <v>80413.615361045202</v>
      </c>
      <c r="BW255" s="1">
        <v>117971.912090966</v>
      </c>
      <c r="BX255" s="1">
        <v>170137.754606712</v>
      </c>
      <c r="BY255" s="1">
        <v>112247.798447724</v>
      </c>
      <c r="BZ255" s="1">
        <v>144863.58277286901</v>
      </c>
      <c r="CA255" s="1">
        <v>105400.95961282399</v>
      </c>
      <c r="CB255" s="1">
        <v>118361.16234515001</v>
      </c>
      <c r="CC255" s="1">
        <v>133902.75976285501</v>
      </c>
      <c r="CD255" s="1">
        <v>137902.781676949</v>
      </c>
      <c r="CE255" s="1">
        <v>147683.30462855301</v>
      </c>
      <c r="CF255" s="1">
        <v>226675.79176259899</v>
      </c>
      <c r="CG255" s="1">
        <v>97131.617071149594</v>
      </c>
      <c r="CH255" s="1">
        <v>143302.76598803201</v>
      </c>
      <c r="CI255" s="1">
        <v>105229.45859956399</v>
      </c>
      <c r="CJ255" s="1">
        <v>178516.49173409399</v>
      </c>
      <c r="CK255" s="1">
        <v>116167.623784193</v>
      </c>
      <c r="CL255" s="1">
        <v>90008.553189428305</v>
      </c>
      <c r="CM255" s="1">
        <v>184338.644676011</v>
      </c>
      <c r="CN255" s="1">
        <v>156353.89644193801</v>
      </c>
      <c r="CO255" s="1">
        <v>89270.112957094098</v>
      </c>
      <c r="CP255" s="1">
        <v>107716.106779012</v>
      </c>
      <c r="CQ255" s="1">
        <v>125930.479634478</v>
      </c>
      <c r="CR255" s="1">
        <v>181724.516361085</v>
      </c>
      <c r="CS255" s="1">
        <v>146971.00231316299</v>
      </c>
      <c r="CT255" s="1">
        <v>96388.216311165801</v>
      </c>
      <c r="CU255" s="1">
        <v>131432.07409211001</v>
      </c>
      <c r="CV255" s="1">
        <v>121981.727602449</v>
      </c>
      <c r="CW255" s="1">
        <v>100685.293163533</v>
      </c>
      <c r="CX255" s="1">
        <v>167429.73514203299</v>
      </c>
      <c r="CY255" s="1">
        <v>79891.526768217198</v>
      </c>
      <c r="CZ255" s="1">
        <v>145035.91920530499</v>
      </c>
      <c r="DA255" s="1">
        <v>81793.5053187757</v>
      </c>
      <c r="DB255" s="1">
        <v>143224.74944388701</v>
      </c>
      <c r="DC255" s="1">
        <v>181034.548608057</v>
      </c>
      <c r="DD255" s="1">
        <v>123944.574255937</v>
      </c>
      <c r="DE255" s="1">
        <v>120451.97315813501</v>
      </c>
      <c r="DF255" s="1">
        <v>87167.592051466301</v>
      </c>
      <c r="DG255" s="1">
        <v>144223.619149387</v>
      </c>
      <c r="DH255" s="1">
        <v>112226.475256287</v>
      </c>
      <c r="DI255" s="1">
        <v>115276.907217502</v>
      </c>
      <c r="DJ255" s="1">
        <v>186066.17921284901</v>
      </c>
      <c r="DK255" s="1">
        <v>126307.349113898</v>
      </c>
      <c r="DL255" s="1">
        <v>98477.329139121401</v>
      </c>
      <c r="DM255" s="1">
        <v>91056.432746327497</v>
      </c>
      <c r="DN255" s="1">
        <v>124151.266651831</v>
      </c>
      <c r="DO255" s="1">
        <v>62574.688853432599</v>
      </c>
      <c r="DP255" s="1">
        <v>148123.36125267</v>
      </c>
      <c r="DQ255" s="1">
        <v>179281.85992891999</v>
      </c>
      <c r="DR255" s="1">
        <v>98765.451746402396</v>
      </c>
      <c r="DS255" s="1">
        <v>137706.17565427901</v>
      </c>
      <c r="DT255" s="1">
        <v>78472.900885653493</v>
      </c>
      <c r="DU255" s="1">
        <v>155173.69532356699</v>
      </c>
      <c r="DV255" s="1">
        <v>129441.74186542101</v>
      </c>
      <c r="DW255" s="1">
        <v>112788.323467148</v>
      </c>
      <c r="DX255" s="1">
        <v>164439.77343188401</v>
      </c>
      <c r="DY255" s="1">
        <v>123842.985983955</v>
      </c>
      <c r="DZ255" s="1">
        <v>143812.141387376</v>
      </c>
      <c r="EA255" s="1">
        <v>127908.90019630099</v>
      </c>
      <c r="EB255" s="1">
        <v>145037.66824129</v>
      </c>
      <c r="EC255" s="1">
        <v>121799.27788054899</v>
      </c>
      <c r="ED255" s="1">
        <v>195170.90303902299</v>
      </c>
      <c r="EE255" s="1">
        <v>130628.920820028</v>
      </c>
      <c r="EF255" s="1">
        <v>135259.01524040499</v>
      </c>
      <c r="EG255" s="1">
        <v>146065.65910387901</v>
      </c>
      <c r="EH255" s="1">
        <v>63631.877243877003</v>
      </c>
      <c r="EI255" s="1">
        <v>158170.728217286</v>
      </c>
      <c r="EJ255" s="1">
        <v>79648.073508262096</v>
      </c>
      <c r="EK255" s="1">
        <v>68206.429939576105</v>
      </c>
      <c r="EL255" s="1">
        <v>210998.58937595799</v>
      </c>
      <c r="EM255" s="1">
        <v>145723.15522956999</v>
      </c>
      <c r="EN255" s="1">
        <v>138875.480854491</v>
      </c>
      <c r="EO255" s="1">
        <v>128581.862834271</v>
      </c>
      <c r="EP255" s="1">
        <v>114598.951764703</v>
      </c>
      <c r="EQ255" s="1">
        <v>141697.51478386499</v>
      </c>
      <c r="ER255" s="1">
        <v>145439.218595691</v>
      </c>
      <c r="ES255" s="1">
        <v>114895.11438775199</v>
      </c>
      <c r="ET255" s="1">
        <v>138226.045664643</v>
      </c>
      <c r="EU255" s="1">
        <v>140630.19595083801</v>
      </c>
      <c r="EV255" s="1">
        <v>154519.07199739999</v>
      </c>
      <c r="EW255" s="1">
        <v>118958.066436644</v>
      </c>
      <c r="EX255" s="1">
        <v>132709.212760945</v>
      </c>
      <c r="EY255" s="1">
        <v>134430.53959773399</v>
      </c>
      <c r="EZ255" s="1">
        <v>115841.11232961901</v>
      </c>
      <c r="FA255" s="1">
        <v>140880.51143194601</v>
      </c>
      <c r="FB255" s="1">
        <v>93636.524260111401</v>
      </c>
      <c r="FC255" s="1">
        <v>109167.037125742</v>
      </c>
      <c r="FD255" s="1">
        <v>136949.21108062801</v>
      </c>
      <c r="FE255" s="1">
        <v>116453.72953697899</v>
      </c>
      <c r="FF255" s="1">
        <v>73716.077030898203</v>
      </c>
      <c r="FG255" s="1">
        <v>88590.348082793702</v>
      </c>
      <c r="FH255" s="1">
        <v>159645.66465692699</v>
      </c>
      <c r="FI255" s="1">
        <v>84333.776639130199</v>
      </c>
      <c r="FJ255" s="1">
        <v>125458.327039347</v>
      </c>
      <c r="FK255" s="1">
        <v>124175.771147786</v>
      </c>
      <c r="FL255" s="1">
        <v>123991.528956154</v>
      </c>
      <c r="FM255" s="1">
        <v>143171.94078927799</v>
      </c>
      <c r="FN255" s="1">
        <v>93539.275937319602</v>
      </c>
      <c r="FO255" s="1">
        <v>180926.19024857</v>
      </c>
      <c r="FP255" s="1">
        <v>112181.493992852</v>
      </c>
      <c r="FQ255" s="1">
        <v>111577.97208921101</v>
      </c>
      <c r="FR255" s="1">
        <v>142923.944239567</v>
      </c>
      <c r="FS255" s="1">
        <v>160835.586750749</v>
      </c>
      <c r="FT255" s="1">
        <v>156952.162451677</v>
      </c>
      <c r="FU255" s="1">
        <v>90960.298360531902</v>
      </c>
      <c r="FV255" s="1">
        <v>78470.172273379198</v>
      </c>
      <c r="FW255" s="1">
        <v>107262.669419564</v>
      </c>
      <c r="FX255" s="1">
        <v>101821.408856155</v>
      </c>
      <c r="FY255" s="1">
        <v>149757.41742234601</v>
      </c>
      <c r="FZ255" s="1">
        <v>116823.948185549</v>
      </c>
      <c r="GA255" s="1">
        <v>196123.39567693599</v>
      </c>
      <c r="GB255" s="1">
        <v>163256.73365334899</v>
      </c>
      <c r="GC255" s="1">
        <v>176816.05613015499</v>
      </c>
      <c r="GD255" s="1">
        <v>82924.428053276497</v>
      </c>
      <c r="GE255" s="1">
        <v>112089.467970189</v>
      </c>
      <c r="GF255" s="1">
        <v>112433.266568823</v>
      </c>
      <c r="GG255" s="1">
        <v>140404.925017242</v>
      </c>
      <c r="GH255" s="1">
        <v>84747.812609011598</v>
      </c>
      <c r="GI255" s="1">
        <v>188734.78444833899</v>
      </c>
      <c r="GJ255" s="1">
        <v>180841.833803477</v>
      </c>
      <c r="GK255" s="1">
        <v>123507.103502974</v>
      </c>
      <c r="GL255" s="1">
        <v>159753.13996460201</v>
      </c>
      <c r="GM255" s="1">
        <v>183114.73393751899</v>
      </c>
      <c r="GN255" s="1">
        <v>125276.295907497</v>
      </c>
      <c r="GO255" s="1">
        <v>162354.00902142699</v>
      </c>
      <c r="GP255" s="1">
        <v>104664.33787464901</v>
      </c>
      <c r="GQ255" s="1">
        <v>68319.484610518601</v>
      </c>
      <c r="GR255" s="1">
        <v>148618.55032667401</v>
      </c>
      <c r="GS255" s="1">
        <v>135360.077011566</v>
      </c>
      <c r="GT255" s="1">
        <v>114243.77939506801</v>
      </c>
      <c r="GU255" s="1">
        <v>95750.598897657997</v>
      </c>
      <c r="GV255" s="1">
        <v>164988.404519934</v>
      </c>
      <c r="GW255" s="1">
        <v>150723.86679106901</v>
      </c>
      <c r="GX255" s="1">
        <v>115645.359475729</v>
      </c>
      <c r="GY255" s="1">
        <v>119256.69194125</v>
      </c>
      <c r="GZ255" s="1">
        <v>107485.408188503</v>
      </c>
      <c r="HA255" s="1">
        <v>137814.32193599199</v>
      </c>
      <c r="HB255" s="1">
        <v>152135.14762491701</v>
      </c>
      <c r="HC255" s="1">
        <v>98833.055235123393</v>
      </c>
      <c r="HD255" s="1">
        <v>178956.05322906101</v>
      </c>
      <c r="HE255" s="1">
        <v>104464.64025874301</v>
      </c>
      <c r="HF255" s="1">
        <v>105819.240148547</v>
      </c>
      <c r="HG255" s="1">
        <v>118468.463232034</v>
      </c>
      <c r="HH255" s="1">
        <v>114922.35130511499</v>
      </c>
      <c r="HI255" s="1">
        <v>147956.339650607</v>
      </c>
      <c r="HJ255" s="1">
        <v>125046.688870374</v>
      </c>
      <c r="HK255" s="1">
        <v>116146.615194162</v>
      </c>
      <c r="HL255" s="1">
        <v>138342.629501975</v>
      </c>
      <c r="HM255" s="1">
        <v>101617.740743106</v>
      </c>
      <c r="HN255" s="1">
        <v>134400.12060768699</v>
      </c>
      <c r="HO255" s="1">
        <v>130487.226621122</v>
      </c>
      <c r="HP255" s="1">
        <v>103090.522166644</v>
      </c>
      <c r="HQ255" s="1">
        <v>133527.138859281</v>
      </c>
      <c r="HR255" s="1">
        <v>99823.080884316994</v>
      </c>
      <c r="HS255" s="1">
        <v>125459.977360416</v>
      </c>
      <c r="HT255" s="1">
        <v>156236.468438857</v>
      </c>
      <c r="HU255" s="1">
        <v>112376.414697125</v>
      </c>
      <c r="HV255" s="1">
        <v>124813.51545480199</v>
      </c>
      <c r="HW255" s="1">
        <v>94465.841500604904</v>
      </c>
      <c r="HX255" s="1">
        <v>88226.422513198995</v>
      </c>
      <c r="HY255" s="1">
        <v>125800.767436006</v>
      </c>
      <c r="HZ255" s="1">
        <v>130868.416576095</v>
      </c>
      <c r="IA255" s="1">
        <v>130873.869229477</v>
      </c>
      <c r="IB255" s="1">
        <v>111902.54407504501</v>
      </c>
      <c r="IC255" s="1">
        <v>117484.60834909799</v>
      </c>
      <c r="ID255" s="1">
        <v>126739.034579955</v>
      </c>
      <c r="IE255" s="1">
        <v>88269.049336231299</v>
      </c>
      <c r="IF255" s="1">
        <v>95817.346369851104</v>
      </c>
      <c r="IG255" s="1">
        <v>92084.880163903799</v>
      </c>
      <c r="IH255" s="1">
        <v>80677.2953278973</v>
      </c>
      <c r="II255" s="1">
        <v>88017.099592564802</v>
      </c>
    </row>
    <row r="256" spans="1:243" x14ac:dyDescent="0.25">
      <c r="A256" s="1" t="s">
        <v>1892</v>
      </c>
      <c r="B256" s="4" t="s">
        <v>1137</v>
      </c>
      <c r="C256" s="4" t="s">
        <v>1138</v>
      </c>
      <c r="D256" s="1" t="s">
        <v>0</v>
      </c>
      <c r="E256" s="1" t="s">
        <v>0</v>
      </c>
      <c r="F256" s="1" t="s">
        <v>0</v>
      </c>
      <c r="G256" s="1" t="s">
        <v>0</v>
      </c>
      <c r="H256" s="1" t="s">
        <v>0</v>
      </c>
      <c r="I256" s="1" t="s">
        <v>0</v>
      </c>
      <c r="J256" s="1" t="s">
        <v>0</v>
      </c>
      <c r="K256" s="1" t="s">
        <v>0</v>
      </c>
      <c r="L256" s="1" t="s">
        <v>0</v>
      </c>
      <c r="M256" s="1" t="s">
        <v>0</v>
      </c>
      <c r="N256" s="1" t="s">
        <v>0</v>
      </c>
      <c r="O256" s="1" t="s">
        <v>0</v>
      </c>
      <c r="P256" s="1" t="s">
        <v>0</v>
      </c>
      <c r="Q256" s="1" t="s">
        <v>0</v>
      </c>
      <c r="R256" s="1" t="s">
        <v>0</v>
      </c>
      <c r="S256" s="1">
        <v>67790.271929193099</v>
      </c>
      <c r="T256" s="1" t="s">
        <v>0</v>
      </c>
      <c r="U256" s="1" t="s">
        <v>0</v>
      </c>
      <c r="V256" s="1" t="s">
        <v>0</v>
      </c>
      <c r="W256" s="1" t="s">
        <v>0</v>
      </c>
      <c r="X256" s="1" t="s">
        <v>0</v>
      </c>
      <c r="Y256" s="1" t="s">
        <v>0</v>
      </c>
      <c r="Z256" s="1" t="s">
        <v>0</v>
      </c>
      <c r="AA256" s="1" t="s">
        <v>0</v>
      </c>
      <c r="AB256" s="1" t="s">
        <v>0</v>
      </c>
      <c r="AC256" s="1" t="s">
        <v>0</v>
      </c>
      <c r="AD256" s="1" t="s">
        <v>0</v>
      </c>
      <c r="AE256" s="1" t="s">
        <v>0</v>
      </c>
      <c r="AF256" s="1" t="s">
        <v>0</v>
      </c>
      <c r="AG256" s="1" t="s">
        <v>0</v>
      </c>
      <c r="AH256" s="1" t="s">
        <v>0</v>
      </c>
      <c r="AI256" s="1" t="s">
        <v>0</v>
      </c>
      <c r="AJ256" s="1" t="s">
        <v>0</v>
      </c>
      <c r="AK256" s="1" t="s">
        <v>0</v>
      </c>
      <c r="AL256" s="1" t="s">
        <v>0</v>
      </c>
      <c r="AM256" s="1" t="s">
        <v>0</v>
      </c>
      <c r="AN256" s="1" t="s">
        <v>0</v>
      </c>
      <c r="AO256" s="1" t="s">
        <v>0</v>
      </c>
      <c r="AP256" s="1" t="s">
        <v>0</v>
      </c>
      <c r="AQ256" s="1" t="s">
        <v>0</v>
      </c>
      <c r="AR256" s="1" t="s">
        <v>0</v>
      </c>
      <c r="AS256" s="1" t="s">
        <v>0</v>
      </c>
      <c r="AT256" s="1" t="s">
        <v>0</v>
      </c>
      <c r="AU256" s="1" t="s">
        <v>0</v>
      </c>
      <c r="AV256" s="1" t="s">
        <v>0</v>
      </c>
      <c r="AW256" s="1" t="s">
        <v>0</v>
      </c>
      <c r="AX256" s="1" t="s">
        <v>0</v>
      </c>
      <c r="AY256" s="1" t="s">
        <v>0</v>
      </c>
      <c r="AZ256" s="1" t="s">
        <v>0</v>
      </c>
      <c r="BA256" s="1" t="s">
        <v>0</v>
      </c>
      <c r="BB256" s="1" t="s">
        <v>0</v>
      </c>
      <c r="BC256" s="1" t="s">
        <v>0</v>
      </c>
      <c r="BD256" s="1" t="s">
        <v>0</v>
      </c>
      <c r="BE256" s="1" t="s">
        <v>0</v>
      </c>
      <c r="BF256" s="1" t="s">
        <v>0</v>
      </c>
      <c r="BG256" s="1" t="s">
        <v>0</v>
      </c>
      <c r="BH256" s="1" t="s">
        <v>0</v>
      </c>
      <c r="BI256" s="1" t="s">
        <v>0</v>
      </c>
      <c r="BJ256" s="1" t="s">
        <v>0</v>
      </c>
      <c r="BK256" s="1" t="s">
        <v>0</v>
      </c>
      <c r="BL256" s="1" t="s">
        <v>0</v>
      </c>
      <c r="BM256" s="1" t="s">
        <v>0</v>
      </c>
      <c r="BN256" s="1" t="s">
        <v>0</v>
      </c>
      <c r="BO256" s="1" t="s">
        <v>0</v>
      </c>
      <c r="BP256" s="1" t="s">
        <v>0</v>
      </c>
      <c r="BQ256" s="1" t="s">
        <v>0</v>
      </c>
      <c r="BR256" s="1" t="s">
        <v>0</v>
      </c>
      <c r="BS256" s="1" t="s">
        <v>0</v>
      </c>
      <c r="BT256" s="1" t="s">
        <v>0</v>
      </c>
      <c r="BU256" s="1" t="s">
        <v>0</v>
      </c>
      <c r="BV256" s="1" t="s">
        <v>0</v>
      </c>
      <c r="BW256" s="1" t="s">
        <v>0</v>
      </c>
      <c r="BX256" s="1" t="s">
        <v>0</v>
      </c>
      <c r="BY256" s="1" t="s">
        <v>0</v>
      </c>
      <c r="BZ256" s="1" t="s">
        <v>0</v>
      </c>
      <c r="CA256" s="1" t="s">
        <v>0</v>
      </c>
      <c r="CB256" s="1" t="s">
        <v>0</v>
      </c>
      <c r="CC256" s="1" t="s">
        <v>0</v>
      </c>
      <c r="CD256" s="1" t="s">
        <v>0</v>
      </c>
      <c r="CE256" s="1" t="s">
        <v>0</v>
      </c>
      <c r="CF256" s="1" t="s">
        <v>0</v>
      </c>
      <c r="CG256" s="1" t="s">
        <v>0</v>
      </c>
      <c r="CH256" s="1" t="s">
        <v>0</v>
      </c>
      <c r="CI256" s="1" t="s">
        <v>0</v>
      </c>
      <c r="CJ256" s="1" t="s">
        <v>0</v>
      </c>
      <c r="CK256" s="1" t="s">
        <v>0</v>
      </c>
      <c r="CL256" s="1" t="s">
        <v>0</v>
      </c>
      <c r="CM256" s="1" t="s">
        <v>0</v>
      </c>
      <c r="CN256" s="1" t="s">
        <v>0</v>
      </c>
      <c r="CO256" s="1" t="s">
        <v>0</v>
      </c>
      <c r="CP256" s="1" t="s">
        <v>0</v>
      </c>
      <c r="CQ256" s="1" t="s">
        <v>0</v>
      </c>
      <c r="CR256" s="1" t="s">
        <v>0</v>
      </c>
      <c r="CS256" s="1" t="s">
        <v>0</v>
      </c>
      <c r="CT256" s="1" t="s">
        <v>0</v>
      </c>
      <c r="CU256" s="1" t="s">
        <v>0</v>
      </c>
      <c r="CV256" s="1" t="s">
        <v>0</v>
      </c>
      <c r="CW256" s="1" t="s">
        <v>0</v>
      </c>
      <c r="CX256" s="1" t="s">
        <v>0</v>
      </c>
      <c r="CY256" s="1" t="s">
        <v>0</v>
      </c>
      <c r="CZ256" s="1" t="s">
        <v>0</v>
      </c>
      <c r="DA256" s="1" t="s">
        <v>0</v>
      </c>
      <c r="DB256" s="1" t="s">
        <v>0</v>
      </c>
      <c r="DC256" s="1" t="s">
        <v>0</v>
      </c>
      <c r="DD256" s="1" t="s">
        <v>0</v>
      </c>
      <c r="DE256" s="1" t="s">
        <v>0</v>
      </c>
      <c r="DF256" s="1" t="s">
        <v>0</v>
      </c>
      <c r="DG256" s="1" t="s">
        <v>0</v>
      </c>
      <c r="DH256" s="1" t="s">
        <v>0</v>
      </c>
      <c r="DI256" s="1" t="s">
        <v>0</v>
      </c>
      <c r="DJ256" s="1" t="s">
        <v>0</v>
      </c>
      <c r="DK256" s="1" t="s">
        <v>0</v>
      </c>
      <c r="DL256" s="1" t="s">
        <v>0</v>
      </c>
      <c r="DM256" s="1" t="s">
        <v>0</v>
      </c>
      <c r="DN256" s="1" t="s">
        <v>0</v>
      </c>
      <c r="DO256" s="1" t="s">
        <v>0</v>
      </c>
      <c r="DP256" s="1" t="s">
        <v>0</v>
      </c>
      <c r="DQ256" s="1" t="s">
        <v>0</v>
      </c>
      <c r="DR256" s="1" t="s">
        <v>0</v>
      </c>
      <c r="DS256" s="1" t="s">
        <v>0</v>
      </c>
      <c r="DT256" s="1" t="s">
        <v>0</v>
      </c>
      <c r="DU256" s="1" t="s">
        <v>0</v>
      </c>
      <c r="DV256" s="1" t="s">
        <v>0</v>
      </c>
      <c r="DW256" s="1" t="s">
        <v>0</v>
      </c>
      <c r="DX256" s="1" t="s">
        <v>0</v>
      </c>
      <c r="DY256" s="1" t="s">
        <v>0</v>
      </c>
      <c r="DZ256" s="1" t="s">
        <v>0</v>
      </c>
      <c r="EA256" s="1" t="s">
        <v>0</v>
      </c>
      <c r="EB256" s="1" t="s">
        <v>0</v>
      </c>
      <c r="EC256" s="1" t="s">
        <v>0</v>
      </c>
      <c r="ED256" s="1" t="s">
        <v>0</v>
      </c>
      <c r="EE256" s="1" t="s">
        <v>0</v>
      </c>
      <c r="EF256" s="1" t="s">
        <v>0</v>
      </c>
      <c r="EG256" s="1" t="s">
        <v>0</v>
      </c>
      <c r="EH256" s="1" t="s">
        <v>0</v>
      </c>
      <c r="EI256" s="1" t="s">
        <v>0</v>
      </c>
      <c r="EJ256" s="1" t="s">
        <v>0</v>
      </c>
      <c r="EK256" s="1" t="s">
        <v>0</v>
      </c>
      <c r="EL256" s="1" t="s">
        <v>0</v>
      </c>
      <c r="EM256" s="1" t="s">
        <v>0</v>
      </c>
      <c r="EN256" s="1" t="s">
        <v>0</v>
      </c>
      <c r="EO256" s="1" t="s">
        <v>0</v>
      </c>
      <c r="EP256" s="1" t="s">
        <v>0</v>
      </c>
      <c r="EQ256" s="1" t="s">
        <v>0</v>
      </c>
      <c r="ER256" s="1" t="s">
        <v>0</v>
      </c>
      <c r="ES256" s="1" t="s">
        <v>0</v>
      </c>
      <c r="ET256" s="1" t="s">
        <v>0</v>
      </c>
      <c r="EU256" s="1" t="s">
        <v>0</v>
      </c>
      <c r="EV256" s="1" t="s">
        <v>0</v>
      </c>
      <c r="EW256" s="1" t="s">
        <v>0</v>
      </c>
      <c r="EX256" s="1" t="s">
        <v>0</v>
      </c>
      <c r="EY256" s="1" t="s">
        <v>0</v>
      </c>
      <c r="EZ256" s="1" t="s">
        <v>0</v>
      </c>
      <c r="FA256" s="1" t="s">
        <v>0</v>
      </c>
      <c r="FB256" s="1" t="s">
        <v>0</v>
      </c>
      <c r="FC256" s="1" t="s">
        <v>0</v>
      </c>
      <c r="FD256" s="1" t="s">
        <v>0</v>
      </c>
      <c r="FE256" s="1" t="s">
        <v>0</v>
      </c>
      <c r="FF256" s="1" t="s">
        <v>0</v>
      </c>
      <c r="FG256" s="1" t="s">
        <v>0</v>
      </c>
      <c r="FH256" s="1" t="s">
        <v>0</v>
      </c>
      <c r="FI256" s="1" t="s">
        <v>0</v>
      </c>
      <c r="FJ256" s="1" t="s">
        <v>0</v>
      </c>
      <c r="FK256" s="1" t="s">
        <v>0</v>
      </c>
      <c r="FL256" s="1" t="s">
        <v>0</v>
      </c>
      <c r="FM256" s="1" t="s">
        <v>0</v>
      </c>
      <c r="FN256" s="1" t="s">
        <v>0</v>
      </c>
      <c r="FO256" s="1" t="s">
        <v>0</v>
      </c>
      <c r="FP256" s="1" t="s">
        <v>0</v>
      </c>
      <c r="FQ256" s="1" t="s">
        <v>0</v>
      </c>
      <c r="FR256" s="1" t="s">
        <v>0</v>
      </c>
      <c r="FS256" s="1" t="s">
        <v>0</v>
      </c>
      <c r="FT256" s="1" t="s">
        <v>0</v>
      </c>
      <c r="FU256" s="1" t="s">
        <v>0</v>
      </c>
      <c r="FV256" s="1" t="s">
        <v>0</v>
      </c>
      <c r="FW256" s="1" t="s">
        <v>0</v>
      </c>
      <c r="FX256" s="1" t="s">
        <v>0</v>
      </c>
      <c r="FY256" s="1" t="s">
        <v>0</v>
      </c>
      <c r="FZ256" s="1" t="s">
        <v>0</v>
      </c>
      <c r="GA256" s="1" t="s">
        <v>0</v>
      </c>
      <c r="GB256" s="1" t="s">
        <v>0</v>
      </c>
      <c r="GC256" s="1" t="s">
        <v>0</v>
      </c>
      <c r="GD256" s="1" t="s">
        <v>0</v>
      </c>
      <c r="GE256" s="1" t="s">
        <v>0</v>
      </c>
      <c r="GF256" s="1" t="s">
        <v>0</v>
      </c>
      <c r="GG256" s="1" t="s">
        <v>0</v>
      </c>
      <c r="GH256" s="1" t="s">
        <v>0</v>
      </c>
      <c r="GI256" s="1" t="s">
        <v>0</v>
      </c>
      <c r="GJ256" s="1" t="s">
        <v>0</v>
      </c>
      <c r="GK256" s="1" t="s">
        <v>0</v>
      </c>
      <c r="GL256" s="1" t="s">
        <v>0</v>
      </c>
      <c r="GM256" s="1" t="s">
        <v>0</v>
      </c>
      <c r="GN256" s="1" t="s">
        <v>0</v>
      </c>
      <c r="GO256" s="1" t="s">
        <v>0</v>
      </c>
      <c r="GP256" s="1" t="s">
        <v>0</v>
      </c>
      <c r="GQ256" s="1" t="s">
        <v>0</v>
      </c>
      <c r="GR256" s="1" t="s">
        <v>0</v>
      </c>
      <c r="GS256" s="1" t="s">
        <v>0</v>
      </c>
      <c r="GT256" s="1" t="s">
        <v>0</v>
      </c>
      <c r="GU256" s="1" t="s">
        <v>0</v>
      </c>
      <c r="GV256" s="1" t="s">
        <v>0</v>
      </c>
      <c r="GW256" s="1" t="s">
        <v>0</v>
      </c>
      <c r="GX256" s="1" t="s">
        <v>0</v>
      </c>
      <c r="GY256" s="1" t="s">
        <v>0</v>
      </c>
      <c r="GZ256" s="1" t="s">
        <v>0</v>
      </c>
      <c r="HA256" s="1" t="s">
        <v>0</v>
      </c>
      <c r="HB256" s="1" t="s">
        <v>0</v>
      </c>
      <c r="HC256" s="1" t="s">
        <v>0</v>
      </c>
      <c r="HD256" s="1" t="s">
        <v>0</v>
      </c>
      <c r="HE256" s="1" t="s">
        <v>0</v>
      </c>
      <c r="HF256" s="1" t="s">
        <v>0</v>
      </c>
      <c r="HG256" s="1" t="s">
        <v>0</v>
      </c>
      <c r="HH256" s="1" t="s">
        <v>0</v>
      </c>
      <c r="HI256" s="1" t="s">
        <v>0</v>
      </c>
      <c r="HJ256" s="1" t="s">
        <v>0</v>
      </c>
      <c r="HK256" s="1" t="s">
        <v>0</v>
      </c>
      <c r="HL256" s="1" t="s">
        <v>0</v>
      </c>
      <c r="HM256" s="1" t="s">
        <v>0</v>
      </c>
      <c r="HN256" s="1" t="s">
        <v>0</v>
      </c>
      <c r="HO256" s="1" t="s">
        <v>0</v>
      </c>
      <c r="HP256" s="1" t="s">
        <v>0</v>
      </c>
      <c r="HQ256" s="1" t="s">
        <v>0</v>
      </c>
      <c r="HR256" s="1" t="s">
        <v>0</v>
      </c>
      <c r="HS256" s="1" t="s">
        <v>0</v>
      </c>
      <c r="HT256" s="1" t="s">
        <v>0</v>
      </c>
      <c r="HU256" s="1" t="s">
        <v>0</v>
      </c>
      <c r="HV256" s="1" t="s">
        <v>0</v>
      </c>
      <c r="HW256" s="1" t="s">
        <v>0</v>
      </c>
      <c r="HX256" s="1" t="s">
        <v>0</v>
      </c>
      <c r="HY256" s="1" t="s">
        <v>0</v>
      </c>
      <c r="HZ256" s="1" t="s">
        <v>0</v>
      </c>
      <c r="IA256" s="1" t="s">
        <v>0</v>
      </c>
      <c r="IB256" s="1" t="s">
        <v>0</v>
      </c>
      <c r="IC256" s="1" t="s">
        <v>0</v>
      </c>
      <c r="ID256" s="1" t="s">
        <v>0</v>
      </c>
      <c r="IE256" s="1" t="s">
        <v>0</v>
      </c>
      <c r="IF256" s="1" t="s">
        <v>0</v>
      </c>
      <c r="IG256" s="1" t="s">
        <v>0</v>
      </c>
      <c r="IH256" s="1" t="s">
        <v>0</v>
      </c>
      <c r="II256" s="1" t="s">
        <v>0</v>
      </c>
    </row>
    <row r="257" spans="1:243" x14ac:dyDescent="0.25">
      <c r="A257" s="1" t="s">
        <v>1893</v>
      </c>
      <c r="B257" s="4" t="s">
        <v>1142</v>
      </c>
      <c r="C257" s="4" t="s">
        <v>1143</v>
      </c>
      <c r="D257" s="1">
        <v>1346122.2496754201</v>
      </c>
      <c r="E257" s="1">
        <v>1240855.8674876599</v>
      </c>
      <c r="F257" s="1">
        <v>853302.47187855595</v>
      </c>
      <c r="G257" s="1">
        <v>1196628.17685981</v>
      </c>
      <c r="H257" s="1">
        <v>1787655.0904814301</v>
      </c>
      <c r="I257" s="1">
        <v>1285311.53177334</v>
      </c>
      <c r="J257" s="1">
        <v>1245688.46630777</v>
      </c>
      <c r="K257" s="1">
        <v>1694596.87354709</v>
      </c>
      <c r="L257" s="1">
        <v>1232668.5862760299</v>
      </c>
      <c r="M257" s="1">
        <v>483903.42260199599</v>
      </c>
      <c r="N257" s="1">
        <v>391550.38710853498</v>
      </c>
      <c r="O257" s="1">
        <v>1201642.45951238</v>
      </c>
      <c r="P257" s="1">
        <v>782915.00638517202</v>
      </c>
      <c r="Q257" s="1">
        <v>1430227.1814630399</v>
      </c>
      <c r="R257" s="1">
        <v>1404436.4841120599</v>
      </c>
      <c r="S257" s="1">
        <v>1239974.1679108499</v>
      </c>
      <c r="T257" s="1">
        <v>1180917.2547176799</v>
      </c>
      <c r="U257" s="1">
        <v>973978.13685536105</v>
      </c>
      <c r="V257" s="1">
        <v>894420.31471236795</v>
      </c>
      <c r="W257" s="1">
        <v>1525811.32328406</v>
      </c>
      <c r="X257" s="1">
        <v>1621495.3365761701</v>
      </c>
      <c r="Y257" s="1">
        <v>1262133.9199795399</v>
      </c>
      <c r="Z257" s="1">
        <v>1039567.6495274</v>
      </c>
      <c r="AA257" s="1">
        <v>2582832.29036198</v>
      </c>
      <c r="AB257" s="1">
        <v>1335575.28825894</v>
      </c>
      <c r="AC257" s="1">
        <v>801840.47956804605</v>
      </c>
      <c r="AD257" s="1">
        <v>1290826.0163076699</v>
      </c>
      <c r="AE257" s="1">
        <v>1279581.9023081099</v>
      </c>
      <c r="AF257" s="1">
        <v>1470344.93306342</v>
      </c>
      <c r="AG257" s="1">
        <v>2366829.02722278</v>
      </c>
      <c r="AH257" s="1">
        <v>957303.65356016404</v>
      </c>
      <c r="AI257" s="1">
        <v>1697893.3346331499</v>
      </c>
      <c r="AJ257" s="1">
        <v>1260824.14562235</v>
      </c>
      <c r="AK257" s="1">
        <v>1177448.7854184499</v>
      </c>
      <c r="AL257" s="1">
        <v>369294.092534934</v>
      </c>
      <c r="AM257" s="1">
        <v>1388729.2373587</v>
      </c>
      <c r="AN257" s="1">
        <v>1608088.50430422</v>
      </c>
      <c r="AO257" s="1">
        <v>864353.53290789004</v>
      </c>
      <c r="AP257" s="1">
        <v>1230297.78435172</v>
      </c>
      <c r="AQ257" s="1">
        <v>1793925.27952389</v>
      </c>
      <c r="AR257" s="1">
        <v>1343055.9354984299</v>
      </c>
      <c r="AS257" s="1">
        <v>1129086.9594364699</v>
      </c>
      <c r="AT257" s="1">
        <v>995696.01608774206</v>
      </c>
      <c r="AU257" s="1">
        <v>2147920.6416556002</v>
      </c>
      <c r="AV257" s="1">
        <v>1404661.1077975701</v>
      </c>
      <c r="AW257" s="1">
        <v>1429872.00400318</v>
      </c>
      <c r="AX257" s="1">
        <v>862852.54563419195</v>
      </c>
      <c r="AY257" s="1">
        <v>86900.572764435798</v>
      </c>
      <c r="AZ257" s="1">
        <v>1652949.5684885101</v>
      </c>
      <c r="BA257" s="1">
        <v>482227.96764706803</v>
      </c>
      <c r="BB257" s="1">
        <v>1442969.64586432</v>
      </c>
      <c r="BC257" s="1">
        <v>1319116.2729273001</v>
      </c>
      <c r="BD257" s="1">
        <v>1449685.61481262</v>
      </c>
      <c r="BE257" s="1">
        <v>1030800.93979557</v>
      </c>
      <c r="BF257" s="1">
        <v>1765288.3491379099</v>
      </c>
      <c r="BG257" s="1">
        <v>1139196.75671942</v>
      </c>
      <c r="BH257" s="1">
        <v>1250065.2425224399</v>
      </c>
      <c r="BI257" s="1">
        <v>1358147.3392195001</v>
      </c>
      <c r="BJ257" s="1">
        <v>1633284.5186711899</v>
      </c>
      <c r="BK257" s="1">
        <v>1293490.68734201</v>
      </c>
      <c r="BL257" s="1">
        <v>1417911.42659988</v>
      </c>
      <c r="BM257" s="1">
        <v>165236.99779473801</v>
      </c>
      <c r="BN257" s="1">
        <v>1146827.3493089101</v>
      </c>
      <c r="BO257" s="1">
        <v>1103321.1918178999</v>
      </c>
      <c r="BP257" s="1">
        <v>1106993.06966931</v>
      </c>
      <c r="BQ257" s="1">
        <v>544106.55721910705</v>
      </c>
      <c r="BR257" s="1">
        <v>1136981.3944584001</v>
      </c>
      <c r="BS257" s="1">
        <v>1200850.50168045</v>
      </c>
      <c r="BT257" s="1">
        <v>808404.56690905697</v>
      </c>
      <c r="BU257" s="1">
        <v>961095.27892170695</v>
      </c>
      <c r="BV257" s="1">
        <v>1510070.13432141</v>
      </c>
      <c r="BW257" s="1">
        <v>845905.060510732</v>
      </c>
      <c r="BX257" s="1">
        <v>336340.28665613203</v>
      </c>
      <c r="BY257" s="1">
        <v>1331445.08505742</v>
      </c>
      <c r="BZ257" s="1">
        <v>1303294.5509125399</v>
      </c>
      <c r="CA257" s="1">
        <v>1223577.24757208</v>
      </c>
      <c r="CB257" s="1">
        <v>1400328.49084826</v>
      </c>
      <c r="CC257" s="1">
        <v>1020992.84185635</v>
      </c>
      <c r="CD257" s="1">
        <v>1013018.8559752</v>
      </c>
      <c r="CE257" s="1">
        <v>899072.23568408506</v>
      </c>
      <c r="CF257" s="1">
        <v>2233775.7156887101</v>
      </c>
      <c r="CG257" s="1">
        <v>989911.258894625</v>
      </c>
      <c r="CH257" s="1">
        <v>1046263.47182809</v>
      </c>
      <c r="CI257" s="1">
        <v>2241285.6279204399</v>
      </c>
      <c r="CJ257" s="1">
        <v>1806772.95893879</v>
      </c>
      <c r="CK257" s="1">
        <v>1466472.87613596</v>
      </c>
      <c r="CL257" s="1">
        <v>874313.24753170996</v>
      </c>
      <c r="CM257" s="1">
        <v>1933682.2803703099</v>
      </c>
      <c r="CN257" s="1">
        <v>1067253.8660278099</v>
      </c>
      <c r="CO257" s="1">
        <v>1070589.54286705</v>
      </c>
      <c r="CP257" s="1">
        <v>373177.16845182999</v>
      </c>
      <c r="CQ257" s="1">
        <v>1354105.7544008801</v>
      </c>
      <c r="CR257" s="1">
        <v>1492513.0819499099</v>
      </c>
      <c r="CS257" s="1">
        <v>345608.24198935402</v>
      </c>
      <c r="CT257" s="1">
        <v>838326.85731632996</v>
      </c>
      <c r="CU257" s="1">
        <v>1047640.2425762</v>
      </c>
      <c r="CV257" s="1">
        <v>1415692.9741525501</v>
      </c>
      <c r="CW257" s="1">
        <v>1252807.9148224799</v>
      </c>
      <c r="CX257" s="1">
        <v>1367245.8333570701</v>
      </c>
      <c r="CY257" s="1">
        <v>1430082.3135722801</v>
      </c>
      <c r="CZ257" s="1">
        <v>912928.61877574201</v>
      </c>
      <c r="DA257" s="1">
        <v>780046.00015788199</v>
      </c>
      <c r="DB257" s="1">
        <v>1252225.1100959701</v>
      </c>
      <c r="DC257" s="1">
        <v>1015400.37750329</v>
      </c>
      <c r="DD257" s="1">
        <v>568007.60130192095</v>
      </c>
      <c r="DE257" s="1">
        <v>480409.03696263599</v>
      </c>
      <c r="DF257" s="1">
        <v>433518.823759733</v>
      </c>
      <c r="DG257" s="1">
        <v>1393663.6465526901</v>
      </c>
      <c r="DH257" s="1">
        <v>1072490.32989167</v>
      </c>
      <c r="DI257" s="1">
        <v>833441.55054274597</v>
      </c>
      <c r="DJ257" s="1">
        <v>1283480.64970182</v>
      </c>
      <c r="DK257" s="1">
        <v>746595.934439442</v>
      </c>
      <c r="DL257" s="1">
        <v>1164781.1094390401</v>
      </c>
      <c r="DM257" s="1">
        <v>1440643.0362958701</v>
      </c>
      <c r="DN257" s="1">
        <v>2652832.45822225</v>
      </c>
      <c r="DO257" s="1">
        <v>1760536.0772532299</v>
      </c>
      <c r="DP257" s="1">
        <v>1410068.3795316</v>
      </c>
      <c r="DQ257" s="1">
        <v>532413.937419047</v>
      </c>
      <c r="DR257" s="1">
        <v>1304452.0195102801</v>
      </c>
      <c r="DS257" s="1">
        <v>728798.28149095597</v>
      </c>
      <c r="DT257" s="1">
        <v>1168044.5570785501</v>
      </c>
      <c r="DU257" s="1">
        <v>866352.95423167804</v>
      </c>
      <c r="DV257" s="1">
        <v>1818504.65270541</v>
      </c>
      <c r="DW257" s="1">
        <v>1367345.2710730501</v>
      </c>
      <c r="DX257" s="1">
        <v>1044206.69831271</v>
      </c>
      <c r="DY257" s="1">
        <v>1100546.14026856</v>
      </c>
      <c r="DZ257" s="1">
        <v>1108571.1245376</v>
      </c>
      <c r="EA257" s="1">
        <v>1167688.7459962701</v>
      </c>
      <c r="EB257" s="1">
        <v>1247517.80828157</v>
      </c>
      <c r="EC257" s="1">
        <v>620355.66159205104</v>
      </c>
      <c r="ED257" s="1">
        <v>1410215.6887879199</v>
      </c>
      <c r="EE257" s="1">
        <v>1492940.54939157</v>
      </c>
      <c r="EF257" s="1">
        <v>1108408.2067988799</v>
      </c>
      <c r="EG257" s="1">
        <v>1209538.3331816499</v>
      </c>
      <c r="EH257" s="1">
        <v>1158420.8518962101</v>
      </c>
      <c r="EI257" s="1">
        <v>512920.35759730299</v>
      </c>
      <c r="EJ257" s="1">
        <v>518053.60240238201</v>
      </c>
      <c r="EK257" s="1">
        <v>906365.71295191196</v>
      </c>
      <c r="EL257" s="1">
        <v>1080107.3443793601</v>
      </c>
      <c r="EM257" s="1">
        <v>176725.32078397999</v>
      </c>
      <c r="EN257" s="1">
        <v>2031620.83797837</v>
      </c>
      <c r="EO257" s="1">
        <v>825141.14688795398</v>
      </c>
      <c r="EP257" s="1">
        <v>856882.11127386906</v>
      </c>
      <c r="EQ257" s="1">
        <v>1092159.5746576299</v>
      </c>
      <c r="ER257" s="1">
        <v>111414.552032395</v>
      </c>
      <c r="ES257" s="1">
        <v>1300821.26275857</v>
      </c>
      <c r="ET257" s="1">
        <v>436662.73133030097</v>
      </c>
      <c r="EU257" s="1">
        <v>1220623.0702656701</v>
      </c>
      <c r="EV257" s="1">
        <v>1092694.6970689499</v>
      </c>
      <c r="EW257" s="1">
        <v>1257590.52267585</v>
      </c>
      <c r="EX257" s="1">
        <v>1445495.2189913001</v>
      </c>
      <c r="EY257" s="1">
        <v>1248539.8372758799</v>
      </c>
      <c r="EZ257" s="1">
        <v>1337873.6808854099</v>
      </c>
      <c r="FA257" s="1">
        <v>822704.38118778297</v>
      </c>
      <c r="FB257" s="1">
        <v>1298260.20880642</v>
      </c>
      <c r="FC257" s="1">
        <v>1215878.69136355</v>
      </c>
      <c r="FD257" s="1">
        <v>1470427.1324372501</v>
      </c>
      <c r="FE257" s="1">
        <v>1063078.85595832</v>
      </c>
      <c r="FF257" s="1">
        <v>920011.24869620602</v>
      </c>
      <c r="FG257" s="1">
        <v>704318.89904902701</v>
      </c>
      <c r="FH257" s="1">
        <v>1329372.6708591101</v>
      </c>
      <c r="FI257" s="1">
        <v>1847127.7201248901</v>
      </c>
      <c r="FJ257" s="1">
        <v>1678589.0119600999</v>
      </c>
      <c r="FK257" s="1">
        <v>737252.76362869598</v>
      </c>
      <c r="FL257" s="1">
        <v>1872148.19162063</v>
      </c>
      <c r="FM257" s="1">
        <v>664107.74189509696</v>
      </c>
      <c r="FN257" s="1">
        <v>1118337.79615708</v>
      </c>
      <c r="FO257" s="1">
        <v>1187394.36096402</v>
      </c>
      <c r="FP257" s="1">
        <v>1656204.6183084899</v>
      </c>
      <c r="FQ257" s="1">
        <v>760040.79279819201</v>
      </c>
      <c r="FR257" s="1">
        <v>1361347.0267048699</v>
      </c>
      <c r="FS257" s="1">
        <v>1150603.6340148901</v>
      </c>
      <c r="FT257" s="1">
        <v>1265780.5167696101</v>
      </c>
      <c r="FU257" s="1">
        <v>1044832.07089074</v>
      </c>
      <c r="FV257" s="1">
        <v>1413660.14671693</v>
      </c>
      <c r="FW257" s="1">
        <v>976443.84723052802</v>
      </c>
      <c r="FX257" s="1">
        <v>1422910.89440113</v>
      </c>
      <c r="FY257" s="1">
        <v>1209646.6979137899</v>
      </c>
      <c r="FZ257" s="1">
        <v>944349.78652297705</v>
      </c>
      <c r="GA257" s="1">
        <v>1706906.90924162</v>
      </c>
      <c r="GB257" s="1">
        <v>1259613.3372903599</v>
      </c>
      <c r="GC257" s="1">
        <v>1541625.57073154</v>
      </c>
      <c r="GD257" s="1">
        <v>221836.76582004299</v>
      </c>
      <c r="GE257" s="1">
        <v>992649.05078642804</v>
      </c>
      <c r="GF257" s="1">
        <v>1463609.7157068299</v>
      </c>
      <c r="GG257" s="1">
        <v>978721.378364173</v>
      </c>
      <c r="GH257" s="1">
        <v>1176074.4355041699</v>
      </c>
      <c r="GI257" s="1">
        <v>1446887.76740219</v>
      </c>
      <c r="GJ257" s="1">
        <v>762282.99948712799</v>
      </c>
      <c r="GK257" s="1">
        <v>872319.36827918806</v>
      </c>
      <c r="GL257" s="1">
        <v>1252764.3610551199</v>
      </c>
      <c r="GM257" s="1">
        <v>1057666.6277294699</v>
      </c>
      <c r="GN257" s="1">
        <v>1634132.8460771099</v>
      </c>
      <c r="GO257" s="1">
        <v>1037046.68316051</v>
      </c>
      <c r="GP257" s="1">
        <v>139787.68615608101</v>
      </c>
      <c r="GQ257" s="1">
        <v>99502.819268280597</v>
      </c>
      <c r="GR257" s="1">
        <v>1222156.6706302599</v>
      </c>
      <c r="GS257" s="1">
        <v>1287945.4105529599</v>
      </c>
      <c r="GT257" s="1">
        <v>880845.405011878</v>
      </c>
      <c r="GU257" s="1">
        <v>1076385.56481666</v>
      </c>
      <c r="GV257" s="1">
        <v>1199988.12496162</v>
      </c>
      <c r="GW257" s="1">
        <v>27071.376379975602</v>
      </c>
      <c r="GX257" s="1">
        <v>1155056.4070517099</v>
      </c>
      <c r="GY257" s="1">
        <v>858695.73963894101</v>
      </c>
      <c r="GZ257" s="1">
        <v>1161633.4944871301</v>
      </c>
      <c r="HA257" s="1">
        <v>1066781.04639076</v>
      </c>
      <c r="HB257" s="1">
        <v>1182195.1797307101</v>
      </c>
      <c r="HC257" s="1">
        <v>1184441.60118316</v>
      </c>
      <c r="HD257" s="1">
        <v>1231616.0592284501</v>
      </c>
      <c r="HE257" s="1">
        <v>1133189.2813472999</v>
      </c>
      <c r="HF257" s="1">
        <v>997439.34784069599</v>
      </c>
      <c r="HG257" s="1">
        <v>1377467.1978909399</v>
      </c>
      <c r="HH257" s="1">
        <v>1495282.5276066901</v>
      </c>
      <c r="HI257" s="1">
        <v>266601.15752528497</v>
      </c>
      <c r="HJ257" s="1">
        <v>1058672.44772329</v>
      </c>
      <c r="HK257" s="1">
        <v>699895.764867038</v>
      </c>
      <c r="HL257" s="1">
        <v>975983.59233486105</v>
      </c>
      <c r="HM257" s="1">
        <v>813725.52296265401</v>
      </c>
      <c r="HN257" s="1">
        <v>1110121.7110830401</v>
      </c>
      <c r="HO257" s="1">
        <v>737336.16191718704</v>
      </c>
      <c r="HP257" s="1">
        <v>951765.65321438003</v>
      </c>
      <c r="HQ257" s="1">
        <v>1231825.5867727499</v>
      </c>
      <c r="HR257" s="1">
        <v>847074.23491379304</v>
      </c>
      <c r="HS257" s="1">
        <v>1145202.69338769</v>
      </c>
      <c r="HT257" s="1">
        <v>1077609.1412025101</v>
      </c>
      <c r="HU257" s="1">
        <v>1139099.1784753299</v>
      </c>
      <c r="HV257" s="1">
        <v>1055585.56426662</v>
      </c>
      <c r="HW257" s="1">
        <v>968146.60234498896</v>
      </c>
      <c r="HX257" s="1">
        <v>1040276.01920585</v>
      </c>
      <c r="HY257" s="1">
        <v>1083699.2578799</v>
      </c>
      <c r="HZ257" s="1">
        <v>1607544.24039561</v>
      </c>
      <c r="IA257" s="1">
        <v>683208.19771407696</v>
      </c>
      <c r="IB257" s="1">
        <v>1078079.3836369801</v>
      </c>
      <c r="IC257" s="1">
        <v>869182.31863508106</v>
      </c>
      <c r="ID257" s="1">
        <v>857006.41880887002</v>
      </c>
      <c r="IE257" s="1">
        <v>1035674.7137144</v>
      </c>
      <c r="IF257" s="1">
        <v>1134020.6826142101</v>
      </c>
      <c r="IG257" s="1">
        <v>1305140.05345794</v>
      </c>
      <c r="IH257" s="1">
        <v>814757.48458744201</v>
      </c>
      <c r="II257" s="1">
        <v>292957.57140546199</v>
      </c>
    </row>
    <row r="258" spans="1:243" x14ac:dyDescent="0.25">
      <c r="A258" s="1" t="s">
        <v>1894</v>
      </c>
      <c r="B258" s="4" t="s">
        <v>1147</v>
      </c>
      <c r="C258" s="4" t="s">
        <v>1148</v>
      </c>
      <c r="D258" s="1">
        <v>23253196.127343699</v>
      </c>
      <c r="E258" s="1">
        <v>21728749.4823795</v>
      </c>
      <c r="F258" s="1">
        <v>23097237.755027801</v>
      </c>
      <c r="G258" s="1">
        <v>23128936.4907852</v>
      </c>
      <c r="H258" s="1">
        <v>8058241.6460670996</v>
      </c>
      <c r="I258" s="1">
        <v>24348631.007422</v>
      </c>
      <c r="J258" s="1">
        <v>8061897.0223384704</v>
      </c>
      <c r="K258" s="1">
        <v>22504370.055714499</v>
      </c>
      <c r="L258" s="1">
        <v>22691871.2524103</v>
      </c>
      <c r="M258" s="1">
        <v>27912527.124265801</v>
      </c>
      <c r="N258" s="1">
        <v>22510629.057474401</v>
      </c>
      <c r="O258" s="1">
        <v>28518639.8757191</v>
      </c>
      <c r="P258" s="1">
        <v>23728407.060533799</v>
      </c>
      <c r="Q258" s="1">
        <v>23239840.115674801</v>
      </c>
      <c r="R258" s="1">
        <v>19779004.135865599</v>
      </c>
      <c r="S258" s="1">
        <v>22590422.244660601</v>
      </c>
      <c r="T258" s="1">
        <v>21134153.574317101</v>
      </c>
      <c r="U258" s="1">
        <v>24097694.6118192</v>
      </c>
      <c r="V258" s="1">
        <v>24146336.067714099</v>
      </c>
      <c r="W258" s="1">
        <v>22484789.8030986</v>
      </c>
      <c r="X258" s="1">
        <v>16114126.4551927</v>
      </c>
      <c r="Y258" s="1">
        <v>19699719.690948099</v>
      </c>
      <c r="Z258" s="1">
        <v>22893031.018895999</v>
      </c>
      <c r="AA258" s="1">
        <v>21210671.702331301</v>
      </c>
      <c r="AB258" s="1">
        <v>21643966.974155199</v>
      </c>
      <c r="AC258" s="1">
        <v>19940116.9538459</v>
      </c>
      <c r="AD258" s="1">
        <v>21102200.223060399</v>
      </c>
      <c r="AE258" s="1">
        <v>29410332.2102075</v>
      </c>
      <c r="AF258" s="1">
        <v>25014038.6425208</v>
      </c>
      <c r="AG258" s="1">
        <v>23291688.0031639</v>
      </c>
      <c r="AH258" s="1">
        <v>24967625.180057999</v>
      </c>
      <c r="AI258" s="1">
        <v>20884844.936229501</v>
      </c>
      <c r="AJ258" s="1">
        <v>19830413.729652599</v>
      </c>
      <c r="AK258" s="1">
        <v>21956220.752037201</v>
      </c>
      <c r="AL258" s="1">
        <v>22711093.8904231</v>
      </c>
      <c r="AM258" s="1">
        <v>21550225.1493297</v>
      </c>
      <c r="AN258" s="1">
        <v>21119271.675793599</v>
      </c>
      <c r="AO258" s="1">
        <v>18873506.163440999</v>
      </c>
      <c r="AP258" s="1">
        <v>23616918.4889636</v>
      </c>
      <c r="AQ258" s="1">
        <v>18239991.531782001</v>
      </c>
      <c r="AR258" s="1">
        <v>18015431.4357218</v>
      </c>
      <c r="AS258" s="1">
        <v>23689202.2603902</v>
      </c>
      <c r="AT258" s="1">
        <v>22994158.257160898</v>
      </c>
      <c r="AU258" s="1">
        <v>33887027.533645198</v>
      </c>
      <c r="AV258" s="1">
        <v>21527050.370190799</v>
      </c>
      <c r="AW258" s="1">
        <v>21980738.401799101</v>
      </c>
      <c r="AX258" s="1">
        <v>20935151.309769701</v>
      </c>
      <c r="AY258" s="1">
        <v>24010658.8857131</v>
      </c>
      <c r="AZ258" s="1">
        <v>28010553.557676099</v>
      </c>
      <c r="BA258" s="1">
        <v>23222448.5960407</v>
      </c>
      <c r="BB258" s="1">
        <v>22807913.257599901</v>
      </c>
      <c r="BC258" s="1">
        <v>25952008.875831701</v>
      </c>
      <c r="BD258" s="1">
        <v>22302625.482366301</v>
      </c>
      <c r="BE258" s="1">
        <v>22211602.522124801</v>
      </c>
      <c r="BF258" s="1">
        <v>27126163.544082601</v>
      </c>
      <c r="BG258" s="1">
        <v>23284155.961220998</v>
      </c>
      <c r="BH258" s="1">
        <v>25894547.294809598</v>
      </c>
      <c r="BI258" s="1">
        <v>23334386.104981601</v>
      </c>
      <c r="BJ258" s="1">
        <v>21127618.951932099</v>
      </c>
      <c r="BK258" s="1">
        <v>24883492.479093902</v>
      </c>
      <c r="BL258" s="1">
        <v>21695535.2160611</v>
      </c>
      <c r="BM258" s="1">
        <v>9079084.0583902802</v>
      </c>
      <c r="BN258" s="1">
        <v>20408813.797163699</v>
      </c>
      <c r="BO258" s="1">
        <v>22567915.511242699</v>
      </c>
      <c r="BP258" s="1">
        <v>26063783.7484341</v>
      </c>
      <c r="BQ258" s="1">
        <v>23676065.1653287</v>
      </c>
      <c r="BR258" s="1">
        <v>22350392.698127601</v>
      </c>
      <c r="BS258" s="1">
        <v>21885242.848297101</v>
      </c>
      <c r="BT258" s="1">
        <v>19224333.4776196</v>
      </c>
      <c r="BU258" s="1">
        <v>23074332.426861901</v>
      </c>
      <c r="BV258" s="1">
        <v>25113573.909042802</v>
      </c>
      <c r="BW258" s="1">
        <v>25399276.574087601</v>
      </c>
      <c r="BX258" s="1">
        <v>21970412.5999883</v>
      </c>
      <c r="BY258" s="1">
        <v>23733958.600476701</v>
      </c>
      <c r="BZ258" s="1">
        <v>24399595.350494601</v>
      </c>
      <c r="CA258" s="1">
        <v>22033015.338806301</v>
      </c>
      <c r="CB258" s="1">
        <v>38194279.369113803</v>
      </c>
      <c r="CC258" s="1">
        <v>21997532.430068899</v>
      </c>
      <c r="CD258" s="1">
        <v>21430994.261359502</v>
      </c>
      <c r="CE258" s="1">
        <v>22567010.964735199</v>
      </c>
      <c r="CF258" s="1">
        <v>21193252.810744099</v>
      </c>
      <c r="CG258" s="1">
        <v>20511953.264794901</v>
      </c>
      <c r="CH258" s="1">
        <v>21560744.610294301</v>
      </c>
      <c r="CI258" s="1">
        <v>22027007.812172301</v>
      </c>
      <c r="CJ258" s="1">
        <v>23485791.390263598</v>
      </c>
      <c r="CK258" s="1">
        <v>25486177.540319201</v>
      </c>
      <c r="CL258" s="1">
        <v>22085585.066393498</v>
      </c>
      <c r="CM258" s="1">
        <v>20283887.150162902</v>
      </c>
      <c r="CN258" s="1">
        <v>22564322.223256201</v>
      </c>
      <c r="CO258" s="1">
        <v>22598205.957368199</v>
      </c>
      <c r="CP258" s="1">
        <v>16587847.2177762</v>
      </c>
      <c r="CQ258" s="1">
        <v>23125362.156145401</v>
      </c>
      <c r="CR258" s="1">
        <v>21712363.5432886</v>
      </c>
      <c r="CS258" s="1">
        <v>23058178.261872299</v>
      </c>
      <c r="CT258" s="1">
        <v>22881745.889256801</v>
      </c>
      <c r="CU258" s="1">
        <v>25929351.4301771</v>
      </c>
      <c r="CV258" s="1">
        <v>22484040.298105299</v>
      </c>
      <c r="CW258" s="1">
        <v>22394130.197673999</v>
      </c>
      <c r="CX258" s="1">
        <v>22855110.8094128</v>
      </c>
      <c r="CY258" s="1">
        <v>22087135.997633699</v>
      </c>
      <c r="CZ258" s="1">
        <v>21789553.625087801</v>
      </c>
      <c r="DA258" s="1">
        <v>27839749.139389999</v>
      </c>
      <c r="DB258" s="1">
        <v>15723996.4340617</v>
      </c>
      <c r="DC258" s="1">
        <v>23397385.884296902</v>
      </c>
      <c r="DD258" s="1">
        <v>8410791.14265473</v>
      </c>
      <c r="DE258" s="1">
        <v>9046.6942378638505</v>
      </c>
      <c r="DF258" s="1">
        <v>22330073.180770699</v>
      </c>
      <c r="DG258" s="1">
        <v>22415603.8627261</v>
      </c>
      <c r="DH258" s="1">
        <v>21143055.147857599</v>
      </c>
      <c r="DI258" s="1">
        <v>23798952.4101457</v>
      </c>
      <c r="DJ258" s="1">
        <v>21525255.378399201</v>
      </c>
      <c r="DK258" s="1">
        <v>24194717.1025672</v>
      </c>
      <c r="DL258" s="1">
        <v>19293638.6972977</v>
      </c>
      <c r="DM258" s="1">
        <v>20993151.113026898</v>
      </c>
      <c r="DN258" s="1">
        <v>291762.03294503299</v>
      </c>
      <c r="DO258" s="1">
        <v>23776024.014289699</v>
      </c>
      <c r="DP258" s="1">
        <v>23593239.871646099</v>
      </c>
      <c r="DQ258" s="1">
        <v>21120785.811225999</v>
      </c>
      <c r="DR258" s="1">
        <v>24220505.977367301</v>
      </c>
      <c r="DS258" s="1" t="s">
        <v>0</v>
      </c>
      <c r="DT258" s="1">
        <v>21034675.388893999</v>
      </c>
      <c r="DU258" s="1">
        <v>20340725.375686899</v>
      </c>
      <c r="DV258" s="1">
        <v>18504388.305296201</v>
      </c>
      <c r="DW258" s="1">
        <v>16292475.1770915</v>
      </c>
      <c r="DX258" s="1">
        <v>22747648.7739066</v>
      </c>
      <c r="DY258" s="1">
        <v>20974740.587524801</v>
      </c>
      <c r="DZ258" s="1">
        <v>19375862.824342001</v>
      </c>
      <c r="EA258" s="1">
        <v>22307937.974258501</v>
      </c>
      <c r="EB258" s="1">
        <v>17140815.114832401</v>
      </c>
      <c r="EC258" s="1">
        <v>13952967.8795281</v>
      </c>
      <c r="ED258" s="1">
        <v>18296460.596620999</v>
      </c>
      <c r="EE258" s="1">
        <v>23064269.5401862</v>
      </c>
      <c r="EF258" s="1">
        <v>21711278.617181402</v>
      </c>
      <c r="EG258" s="1">
        <v>20532716.2439043</v>
      </c>
      <c r="EH258" s="1">
        <v>22316390.3266134</v>
      </c>
      <c r="EI258" s="1">
        <v>4442198.4382174704</v>
      </c>
      <c r="EJ258" s="1">
        <v>22336832.0360003</v>
      </c>
      <c r="EK258" s="1">
        <v>22723417.329528101</v>
      </c>
      <c r="EL258" s="1">
        <v>24481519.320095301</v>
      </c>
      <c r="EM258" s="1">
        <v>17183114.743379898</v>
      </c>
      <c r="EN258" s="1">
        <v>20671488.863891002</v>
      </c>
      <c r="EO258" s="1">
        <v>21569695.4449539</v>
      </c>
      <c r="EP258" s="1">
        <v>17069161.171607401</v>
      </c>
      <c r="EQ258" s="1">
        <v>20968459.087684602</v>
      </c>
      <c r="ER258" s="1">
        <v>19608215.879193999</v>
      </c>
      <c r="ES258" s="1">
        <v>22629665.873525102</v>
      </c>
      <c r="ET258" s="1" t="s">
        <v>0</v>
      </c>
      <c r="EU258" s="1">
        <v>24195108.470523499</v>
      </c>
      <c r="EV258" s="1">
        <v>18186723.1982067</v>
      </c>
      <c r="EW258" s="1">
        <v>19737518.9014971</v>
      </c>
      <c r="EX258" s="1">
        <v>20466388.630941398</v>
      </c>
      <c r="EY258" s="1">
        <v>21825909.402621999</v>
      </c>
      <c r="EZ258" s="1">
        <v>19377028.747463401</v>
      </c>
      <c r="FA258" s="1">
        <v>21570688.875768799</v>
      </c>
      <c r="FB258" s="1">
        <v>21817611.485652</v>
      </c>
      <c r="FC258" s="1">
        <v>24369381.964145299</v>
      </c>
      <c r="FD258" s="1">
        <v>17308290.008392699</v>
      </c>
      <c r="FE258" s="1">
        <v>21360205.656147301</v>
      </c>
      <c r="FF258" s="1">
        <v>20830615.609141398</v>
      </c>
      <c r="FG258" s="1">
        <v>24325503.188907702</v>
      </c>
      <c r="FH258" s="1">
        <v>17766258.523095898</v>
      </c>
      <c r="FI258" s="1">
        <v>6575293.0914923903</v>
      </c>
      <c r="FJ258" s="1">
        <v>20464566.155825201</v>
      </c>
      <c r="FK258" s="1">
        <v>21332981.435642399</v>
      </c>
      <c r="FL258" s="1">
        <v>18589806.147582099</v>
      </c>
      <c r="FM258" s="1">
        <v>13875218.483431101</v>
      </c>
      <c r="FN258" s="1">
        <v>20767292.223955601</v>
      </c>
      <c r="FO258" s="1">
        <v>20767695.341956999</v>
      </c>
      <c r="FP258" s="1">
        <v>12517751.591823701</v>
      </c>
      <c r="FQ258" s="1">
        <v>20378583.802891798</v>
      </c>
      <c r="FR258" s="1">
        <v>23116928.7419714</v>
      </c>
      <c r="FS258" s="1">
        <v>18028157.330275699</v>
      </c>
      <c r="FT258" s="1">
        <v>20238465.986543901</v>
      </c>
      <c r="FU258" s="1">
        <v>20727541.668834198</v>
      </c>
      <c r="FV258" s="1">
        <v>2379384.5110679702</v>
      </c>
      <c r="FW258" s="1">
        <v>25113756.2484557</v>
      </c>
      <c r="FX258" s="1">
        <v>20469941.997701999</v>
      </c>
      <c r="FY258" s="1">
        <v>20488162.886365101</v>
      </c>
      <c r="FZ258" s="1">
        <v>18088111.033116501</v>
      </c>
      <c r="GA258" s="1">
        <v>20438916.825116299</v>
      </c>
      <c r="GB258" s="1">
        <v>20059989.937217999</v>
      </c>
      <c r="GC258" s="1">
        <v>20128040.3142768</v>
      </c>
      <c r="GD258" s="1" t="s">
        <v>0</v>
      </c>
      <c r="GE258" s="1">
        <v>19475549.139148299</v>
      </c>
      <c r="GF258" s="1">
        <v>21578287.7317716</v>
      </c>
      <c r="GG258" s="1">
        <v>21873089.534979101</v>
      </c>
      <c r="GH258" s="1">
        <v>17379889.486861698</v>
      </c>
      <c r="GI258" s="1">
        <v>20071029.205612499</v>
      </c>
      <c r="GJ258" s="1">
        <v>21525928.670581799</v>
      </c>
      <c r="GK258" s="1">
        <v>20032269.401560899</v>
      </c>
      <c r="GL258" s="1">
        <v>19647285.5328352</v>
      </c>
      <c r="GM258" s="1">
        <v>16978854.8829032</v>
      </c>
      <c r="GN258" s="1">
        <v>22302479.732653901</v>
      </c>
      <c r="GO258" s="1">
        <v>20488201.451509099</v>
      </c>
      <c r="GP258" s="1">
        <v>10368236.2982444</v>
      </c>
      <c r="GQ258" s="1" t="s">
        <v>0</v>
      </c>
      <c r="GR258" s="1">
        <v>20411445.4068687</v>
      </c>
      <c r="GS258" s="1">
        <v>21375867.968194801</v>
      </c>
      <c r="GT258" s="1">
        <v>20536474.7327387</v>
      </c>
      <c r="GU258" s="1">
        <v>6559177.4415655704</v>
      </c>
      <c r="GV258" s="1">
        <v>19622517.455744199</v>
      </c>
      <c r="GW258" s="1">
        <v>5094288.9506653501</v>
      </c>
      <c r="GX258" s="1">
        <v>19242218.893270001</v>
      </c>
      <c r="GY258" s="1" t="s">
        <v>0</v>
      </c>
      <c r="GZ258" s="1">
        <v>16694960.096813301</v>
      </c>
      <c r="HA258" s="1">
        <v>22047125.068576898</v>
      </c>
      <c r="HB258" s="1">
        <v>20721331.131264899</v>
      </c>
      <c r="HC258" s="1">
        <v>19693452.8421776</v>
      </c>
      <c r="HD258" s="1">
        <v>20392722.351887599</v>
      </c>
      <c r="HE258" s="1">
        <v>19262279.268710501</v>
      </c>
      <c r="HF258" s="1">
        <v>22906497.656909101</v>
      </c>
      <c r="HG258" s="1">
        <v>21975747.227009699</v>
      </c>
      <c r="HH258" s="1">
        <v>20864026.751593702</v>
      </c>
      <c r="HI258" s="1">
        <v>1439870.2433547699</v>
      </c>
      <c r="HJ258" s="1">
        <v>21145411.022323798</v>
      </c>
      <c r="HK258" s="1">
        <v>20846441.855478901</v>
      </c>
      <c r="HL258" s="1">
        <v>22922061.022863802</v>
      </c>
      <c r="HM258" s="1">
        <v>20132512.088873401</v>
      </c>
      <c r="HN258" s="1">
        <v>18888009.259179398</v>
      </c>
      <c r="HO258" s="1">
        <v>16300809.7926782</v>
      </c>
      <c r="HP258" s="1">
        <v>17375924.0522888</v>
      </c>
      <c r="HQ258" s="1">
        <v>19498271.070228402</v>
      </c>
      <c r="HR258" s="1">
        <v>18445129.6273432</v>
      </c>
      <c r="HS258" s="1">
        <v>18466551.498518199</v>
      </c>
      <c r="HT258" s="1">
        <v>19777014.708023299</v>
      </c>
      <c r="HU258" s="1">
        <v>16052553.182226</v>
      </c>
      <c r="HV258" s="1">
        <v>16590693.7086224</v>
      </c>
      <c r="HW258" s="1">
        <v>16818920.183598701</v>
      </c>
      <c r="HX258" s="1">
        <v>17638730.825992499</v>
      </c>
      <c r="HY258" s="1">
        <v>19325060.201882001</v>
      </c>
      <c r="HZ258" s="1">
        <v>17364984.660322599</v>
      </c>
      <c r="IA258" s="1">
        <v>541274.27705034404</v>
      </c>
      <c r="IB258" s="1">
        <v>17180033.798179999</v>
      </c>
      <c r="IC258" s="1">
        <v>13782099.0239636</v>
      </c>
      <c r="ID258" s="1">
        <v>17183027.9870103</v>
      </c>
      <c r="IE258" s="1">
        <v>19769042.636351101</v>
      </c>
      <c r="IF258" s="1">
        <v>17951830.682495099</v>
      </c>
      <c r="IG258" s="1">
        <v>16953506.8176543</v>
      </c>
      <c r="IH258" s="1">
        <v>14299856.742871599</v>
      </c>
      <c r="II258" s="1">
        <v>5096536.33615507</v>
      </c>
    </row>
    <row r="259" spans="1:243" x14ac:dyDescent="0.25">
      <c r="A259" s="1" t="s">
        <v>1895</v>
      </c>
      <c r="B259" s="4" t="s">
        <v>1151</v>
      </c>
      <c r="C259" s="4" t="s">
        <v>1152</v>
      </c>
      <c r="D259" s="1" t="s">
        <v>0</v>
      </c>
      <c r="E259" s="1" t="s">
        <v>0</v>
      </c>
      <c r="F259" s="1" t="s">
        <v>0</v>
      </c>
      <c r="G259" s="1" t="s">
        <v>0</v>
      </c>
      <c r="H259" s="1" t="s">
        <v>0</v>
      </c>
      <c r="I259" s="1" t="s">
        <v>0</v>
      </c>
      <c r="J259" s="1" t="s">
        <v>0</v>
      </c>
      <c r="K259" s="1" t="s">
        <v>0</v>
      </c>
      <c r="L259" s="1" t="s">
        <v>0</v>
      </c>
      <c r="M259" s="1" t="s">
        <v>0</v>
      </c>
      <c r="N259" s="1" t="s">
        <v>0</v>
      </c>
      <c r="O259" s="1" t="s">
        <v>0</v>
      </c>
      <c r="P259" s="1" t="s">
        <v>0</v>
      </c>
      <c r="Q259" s="1" t="s">
        <v>0</v>
      </c>
      <c r="R259" s="1" t="s">
        <v>0</v>
      </c>
      <c r="S259" s="1" t="s">
        <v>0</v>
      </c>
      <c r="T259" s="1" t="s">
        <v>0</v>
      </c>
      <c r="U259" s="1" t="s">
        <v>0</v>
      </c>
      <c r="V259" s="1" t="s">
        <v>0</v>
      </c>
      <c r="W259" s="1" t="s">
        <v>0</v>
      </c>
      <c r="X259" s="1" t="s">
        <v>0</v>
      </c>
      <c r="Y259" s="1" t="s">
        <v>0</v>
      </c>
      <c r="Z259" s="1" t="s">
        <v>0</v>
      </c>
      <c r="AA259" s="1" t="s">
        <v>0</v>
      </c>
      <c r="AB259" s="1" t="s">
        <v>0</v>
      </c>
      <c r="AC259" s="1" t="s">
        <v>0</v>
      </c>
      <c r="AD259" s="1" t="s">
        <v>0</v>
      </c>
      <c r="AE259" s="1" t="s">
        <v>0</v>
      </c>
      <c r="AF259" s="1" t="s">
        <v>0</v>
      </c>
      <c r="AG259" s="1" t="s">
        <v>0</v>
      </c>
      <c r="AH259" s="1" t="s">
        <v>0</v>
      </c>
      <c r="AI259" s="1" t="s">
        <v>0</v>
      </c>
      <c r="AJ259" s="1" t="s">
        <v>0</v>
      </c>
      <c r="AK259" s="1" t="s">
        <v>0</v>
      </c>
      <c r="AL259" s="1" t="s">
        <v>0</v>
      </c>
      <c r="AM259" s="1" t="s">
        <v>0</v>
      </c>
      <c r="AN259" s="1" t="s">
        <v>0</v>
      </c>
      <c r="AO259" s="1" t="s">
        <v>0</v>
      </c>
      <c r="AP259" s="1" t="s">
        <v>0</v>
      </c>
      <c r="AQ259" s="1" t="s">
        <v>0</v>
      </c>
      <c r="AR259" s="1" t="s">
        <v>0</v>
      </c>
      <c r="AS259" s="1" t="s">
        <v>0</v>
      </c>
      <c r="AT259" s="1" t="s">
        <v>0</v>
      </c>
      <c r="AU259" s="1" t="s">
        <v>0</v>
      </c>
      <c r="AV259" s="1" t="s">
        <v>0</v>
      </c>
      <c r="AW259" s="1" t="s">
        <v>0</v>
      </c>
      <c r="AX259" s="1" t="s">
        <v>0</v>
      </c>
      <c r="AY259" s="1" t="s">
        <v>0</v>
      </c>
      <c r="AZ259" s="1" t="s">
        <v>0</v>
      </c>
      <c r="BA259" s="1" t="s">
        <v>0</v>
      </c>
      <c r="BB259" s="1" t="s">
        <v>0</v>
      </c>
      <c r="BC259" s="1" t="s">
        <v>0</v>
      </c>
      <c r="BD259" s="1" t="s">
        <v>0</v>
      </c>
      <c r="BE259" s="1" t="s">
        <v>0</v>
      </c>
      <c r="BF259" s="1" t="s">
        <v>0</v>
      </c>
      <c r="BG259" s="1" t="s">
        <v>0</v>
      </c>
      <c r="BH259" s="1" t="s">
        <v>0</v>
      </c>
      <c r="BI259" s="1" t="s">
        <v>0</v>
      </c>
      <c r="BJ259" s="1" t="s">
        <v>0</v>
      </c>
      <c r="BK259" s="1" t="s">
        <v>0</v>
      </c>
      <c r="BL259" s="1" t="s">
        <v>0</v>
      </c>
      <c r="BM259" s="1" t="s">
        <v>0</v>
      </c>
      <c r="BN259" s="1" t="s">
        <v>0</v>
      </c>
      <c r="BO259" s="1" t="s">
        <v>0</v>
      </c>
      <c r="BP259" s="1" t="s">
        <v>0</v>
      </c>
      <c r="BQ259" s="1" t="s">
        <v>0</v>
      </c>
      <c r="BR259" s="1" t="s">
        <v>0</v>
      </c>
      <c r="BS259" s="1" t="s">
        <v>0</v>
      </c>
      <c r="BT259" s="1" t="s">
        <v>0</v>
      </c>
      <c r="BU259" s="1" t="s">
        <v>0</v>
      </c>
      <c r="BV259" s="1" t="s">
        <v>0</v>
      </c>
      <c r="BW259" s="1" t="s">
        <v>0</v>
      </c>
      <c r="BX259" s="1" t="s">
        <v>0</v>
      </c>
      <c r="BY259" s="1" t="s">
        <v>0</v>
      </c>
      <c r="BZ259" s="1" t="s">
        <v>0</v>
      </c>
      <c r="CA259" s="1" t="s">
        <v>0</v>
      </c>
      <c r="CB259" s="1" t="s">
        <v>0</v>
      </c>
      <c r="CC259" s="1" t="s">
        <v>0</v>
      </c>
      <c r="CD259" s="1" t="s">
        <v>0</v>
      </c>
      <c r="CE259" s="1" t="s">
        <v>0</v>
      </c>
      <c r="CF259" s="1" t="s">
        <v>0</v>
      </c>
      <c r="CG259" s="1" t="s">
        <v>0</v>
      </c>
      <c r="CH259" s="1" t="s">
        <v>0</v>
      </c>
      <c r="CI259" s="1" t="s">
        <v>0</v>
      </c>
      <c r="CJ259" s="1" t="s">
        <v>0</v>
      </c>
      <c r="CK259" s="1" t="s">
        <v>0</v>
      </c>
      <c r="CL259" s="1" t="s">
        <v>0</v>
      </c>
      <c r="CM259" s="1" t="s">
        <v>0</v>
      </c>
      <c r="CN259" s="1" t="s">
        <v>0</v>
      </c>
      <c r="CO259" s="1" t="s">
        <v>0</v>
      </c>
      <c r="CP259" s="1" t="s">
        <v>0</v>
      </c>
      <c r="CQ259" s="1" t="s">
        <v>0</v>
      </c>
      <c r="CR259" s="1" t="s">
        <v>0</v>
      </c>
      <c r="CS259" s="1" t="s">
        <v>0</v>
      </c>
      <c r="CT259" s="1" t="s">
        <v>0</v>
      </c>
      <c r="CU259" s="1" t="s">
        <v>0</v>
      </c>
      <c r="CV259" s="1" t="s">
        <v>0</v>
      </c>
      <c r="CW259" s="1" t="s">
        <v>0</v>
      </c>
      <c r="CX259" s="1" t="s">
        <v>0</v>
      </c>
      <c r="CY259" s="1" t="s">
        <v>0</v>
      </c>
      <c r="CZ259" s="1" t="s">
        <v>0</v>
      </c>
      <c r="DA259" s="1" t="s">
        <v>0</v>
      </c>
      <c r="DB259" s="1" t="s">
        <v>0</v>
      </c>
      <c r="DC259" s="1" t="s">
        <v>0</v>
      </c>
      <c r="DD259" s="1" t="s">
        <v>0</v>
      </c>
      <c r="DE259" s="1" t="s">
        <v>0</v>
      </c>
      <c r="DF259" s="1" t="s">
        <v>0</v>
      </c>
      <c r="DG259" s="1" t="s">
        <v>0</v>
      </c>
      <c r="DH259" s="1" t="s">
        <v>0</v>
      </c>
      <c r="DI259" s="1" t="s">
        <v>0</v>
      </c>
      <c r="DJ259" s="1" t="s">
        <v>0</v>
      </c>
      <c r="DK259" s="1" t="s">
        <v>0</v>
      </c>
      <c r="DL259" s="1" t="s">
        <v>0</v>
      </c>
      <c r="DM259" s="1" t="s">
        <v>0</v>
      </c>
      <c r="DN259" s="1" t="s">
        <v>0</v>
      </c>
      <c r="DO259" s="1" t="s">
        <v>0</v>
      </c>
      <c r="DP259" s="1" t="s">
        <v>0</v>
      </c>
      <c r="DQ259" s="1" t="s">
        <v>0</v>
      </c>
      <c r="DR259" s="1" t="s">
        <v>0</v>
      </c>
      <c r="DS259" s="1" t="s">
        <v>0</v>
      </c>
      <c r="DT259" s="1" t="s">
        <v>0</v>
      </c>
      <c r="DU259" s="1" t="s">
        <v>0</v>
      </c>
      <c r="DV259" s="1" t="s">
        <v>0</v>
      </c>
      <c r="DW259" s="1" t="s">
        <v>0</v>
      </c>
      <c r="DX259" s="1" t="s">
        <v>0</v>
      </c>
      <c r="DY259" s="1" t="s">
        <v>0</v>
      </c>
      <c r="DZ259" s="1" t="s">
        <v>0</v>
      </c>
      <c r="EA259" s="1" t="s">
        <v>0</v>
      </c>
      <c r="EB259" s="1" t="s">
        <v>0</v>
      </c>
      <c r="EC259" s="1" t="s">
        <v>0</v>
      </c>
      <c r="ED259" s="1" t="s">
        <v>0</v>
      </c>
      <c r="EE259" s="1" t="s">
        <v>0</v>
      </c>
      <c r="EF259" s="1" t="s">
        <v>0</v>
      </c>
      <c r="EG259" s="1" t="s">
        <v>0</v>
      </c>
      <c r="EH259" s="1" t="s">
        <v>0</v>
      </c>
      <c r="EI259" s="1" t="s">
        <v>0</v>
      </c>
      <c r="EJ259" s="1" t="s">
        <v>0</v>
      </c>
      <c r="EK259" s="1" t="s">
        <v>0</v>
      </c>
      <c r="EL259" s="1" t="s">
        <v>0</v>
      </c>
      <c r="EM259" s="1" t="s">
        <v>0</v>
      </c>
      <c r="EN259" s="1" t="s">
        <v>0</v>
      </c>
      <c r="EO259" s="1" t="s">
        <v>0</v>
      </c>
      <c r="EP259" s="1" t="s">
        <v>0</v>
      </c>
      <c r="EQ259" s="1" t="s">
        <v>0</v>
      </c>
      <c r="ER259" s="1" t="s">
        <v>0</v>
      </c>
      <c r="ES259" s="1" t="s">
        <v>0</v>
      </c>
      <c r="ET259" s="1" t="s">
        <v>0</v>
      </c>
      <c r="EU259" s="1" t="s">
        <v>0</v>
      </c>
      <c r="EV259" s="1" t="s">
        <v>0</v>
      </c>
      <c r="EW259" s="1" t="s">
        <v>0</v>
      </c>
      <c r="EX259" s="1" t="s">
        <v>0</v>
      </c>
      <c r="EY259" s="1" t="s">
        <v>0</v>
      </c>
      <c r="EZ259" s="1" t="s">
        <v>0</v>
      </c>
      <c r="FA259" s="1" t="s">
        <v>0</v>
      </c>
      <c r="FB259" s="1" t="s">
        <v>0</v>
      </c>
      <c r="FC259" s="1" t="s">
        <v>0</v>
      </c>
      <c r="FD259" s="1" t="s">
        <v>0</v>
      </c>
      <c r="FE259" s="1" t="s">
        <v>0</v>
      </c>
      <c r="FF259" s="1" t="s">
        <v>0</v>
      </c>
      <c r="FG259" s="1" t="s">
        <v>0</v>
      </c>
      <c r="FH259" s="1" t="s">
        <v>0</v>
      </c>
      <c r="FI259" s="1" t="s">
        <v>0</v>
      </c>
      <c r="FJ259" s="1" t="s">
        <v>0</v>
      </c>
      <c r="FK259" s="1" t="s">
        <v>0</v>
      </c>
      <c r="FL259" s="1" t="s">
        <v>0</v>
      </c>
      <c r="FM259" s="1" t="s">
        <v>0</v>
      </c>
      <c r="FN259" s="1" t="s">
        <v>0</v>
      </c>
      <c r="FO259" s="1" t="s">
        <v>0</v>
      </c>
      <c r="FP259" s="1" t="s">
        <v>0</v>
      </c>
      <c r="FQ259" s="1" t="s">
        <v>0</v>
      </c>
      <c r="FR259" s="1" t="s">
        <v>0</v>
      </c>
      <c r="FS259" s="1" t="s">
        <v>0</v>
      </c>
      <c r="FT259" s="1" t="s">
        <v>0</v>
      </c>
      <c r="FU259" s="1" t="s">
        <v>0</v>
      </c>
      <c r="FV259" s="1" t="s">
        <v>0</v>
      </c>
      <c r="FW259" s="1" t="s">
        <v>0</v>
      </c>
      <c r="FX259" s="1" t="s">
        <v>0</v>
      </c>
      <c r="FY259" s="1" t="s">
        <v>0</v>
      </c>
      <c r="FZ259" s="1" t="s">
        <v>0</v>
      </c>
      <c r="GA259" s="1" t="s">
        <v>0</v>
      </c>
      <c r="GB259" s="1" t="s">
        <v>0</v>
      </c>
      <c r="GC259" s="1" t="s">
        <v>0</v>
      </c>
      <c r="GD259" s="1" t="s">
        <v>0</v>
      </c>
      <c r="GE259" s="1" t="s">
        <v>0</v>
      </c>
      <c r="GF259" s="1" t="s">
        <v>0</v>
      </c>
      <c r="GG259" s="1" t="s">
        <v>0</v>
      </c>
      <c r="GH259" s="1" t="s">
        <v>0</v>
      </c>
      <c r="GI259" s="1" t="s">
        <v>0</v>
      </c>
      <c r="GJ259" s="1" t="s">
        <v>0</v>
      </c>
      <c r="GK259" s="1" t="s">
        <v>0</v>
      </c>
      <c r="GL259" s="1" t="s">
        <v>0</v>
      </c>
      <c r="GM259" s="1" t="s">
        <v>0</v>
      </c>
      <c r="GN259" s="1" t="s">
        <v>0</v>
      </c>
      <c r="GO259" s="1" t="s">
        <v>0</v>
      </c>
      <c r="GP259" s="1" t="s">
        <v>0</v>
      </c>
      <c r="GQ259" s="1" t="s">
        <v>0</v>
      </c>
      <c r="GR259" s="1" t="s">
        <v>0</v>
      </c>
      <c r="GS259" s="1" t="s">
        <v>0</v>
      </c>
      <c r="GT259" s="1" t="s">
        <v>0</v>
      </c>
      <c r="GU259" s="1" t="s">
        <v>0</v>
      </c>
      <c r="GV259" s="1" t="s">
        <v>0</v>
      </c>
      <c r="GW259" s="1" t="s">
        <v>0</v>
      </c>
      <c r="GX259" s="1" t="s">
        <v>0</v>
      </c>
      <c r="GY259" s="1" t="s">
        <v>0</v>
      </c>
      <c r="GZ259" s="1" t="s">
        <v>0</v>
      </c>
      <c r="HA259" s="1" t="s">
        <v>0</v>
      </c>
      <c r="HB259" s="1" t="s">
        <v>0</v>
      </c>
      <c r="HC259" s="1" t="s">
        <v>0</v>
      </c>
      <c r="HD259" s="1" t="s">
        <v>0</v>
      </c>
      <c r="HE259" s="1" t="s">
        <v>0</v>
      </c>
      <c r="HF259" s="1" t="s">
        <v>0</v>
      </c>
      <c r="HG259" s="1" t="s">
        <v>0</v>
      </c>
      <c r="HH259" s="1" t="s">
        <v>0</v>
      </c>
      <c r="HI259" s="1" t="s">
        <v>0</v>
      </c>
      <c r="HJ259" s="1" t="s">
        <v>0</v>
      </c>
      <c r="HK259" s="1" t="s">
        <v>0</v>
      </c>
      <c r="HL259" s="1" t="s">
        <v>0</v>
      </c>
      <c r="HM259" s="1" t="s">
        <v>0</v>
      </c>
      <c r="HN259" s="1" t="s">
        <v>0</v>
      </c>
      <c r="HO259" s="1" t="s">
        <v>0</v>
      </c>
      <c r="HP259" s="1" t="s">
        <v>0</v>
      </c>
      <c r="HQ259" s="1" t="s">
        <v>0</v>
      </c>
      <c r="HR259" s="1" t="s">
        <v>0</v>
      </c>
      <c r="HS259" s="1" t="s">
        <v>0</v>
      </c>
      <c r="HT259" s="1" t="s">
        <v>0</v>
      </c>
      <c r="HU259" s="1" t="s">
        <v>0</v>
      </c>
      <c r="HV259" s="1" t="s">
        <v>0</v>
      </c>
      <c r="HW259" s="1" t="s">
        <v>0</v>
      </c>
      <c r="HX259" s="1" t="s">
        <v>0</v>
      </c>
      <c r="HY259" s="1" t="s">
        <v>0</v>
      </c>
      <c r="HZ259" s="1" t="s">
        <v>0</v>
      </c>
      <c r="IA259" s="1" t="s">
        <v>0</v>
      </c>
      <c r="IB259" s="1" t="s">
        <v>0</v>
      </c>
      <c r="IC259" s="1" t="s">
        <v>0</v>
      </c>
      <c r="ID259" s="1" t="s">
        <v>0</v>
      </c>
      <c r="IE259" s="1" t="s">
        <v>0</v>
      </c>
      <c r="IF259" s="1" t="s">
        <v>0</v>
      </c>
      <c r="IG259" s="1" t="s">
        <v>0</v>
      </c>
      <c r="IH259" s="1" t="s">
        <v>0</v>
      </c>
      <c r="II259" s="1" t="s">
        <v>0</v>
      </c>
    </row>
    <row r="260" spans="1:243" x14ac:dyDescent="0.25">
      <c r="A260" s="1" t="s">
        <v>1896</v>
      </c>
      <c r="B260" s="4" t="s">
        <v>1154</v>
      </c>
      <c r="C260" s="4" t="s">
        <v>1155</v>
      </c>
      <c r="D260" s="1" t="s">
        <v>0</v>
      </c>
      <c r="E260" s="1" t="s">
        <v>0</v>
      </c>
      <c r="F260" s="1" t="s">
        <v>0</v>
      </c>
      <c r="G260" s="1" t="s">
        <v>0</v>
      </c>
      <c r="H260" s="1" t="s">
        <v>0</v>
      </c>
      <c r="I260" s="1" t="s">
        <v>0</v>
      </c>
      <c r="J260" s="1" t="s">
        <v>0</v>
      </c>
      <c r="K260" s="1" t="s">
        <v>0</v>
      </c>
      <c r="L260" s="1" t="s">
        <v>0</v>
      </c>
      <c r="M260" s="1" t="s">
        <v>0</v>
      </c>
      <c r="N260" s="1" t="s">
        <v>0</v>
      </c>
      <c r="O260" s="1" t="s">
        <v>0</v>
      </c>
      <c r="P260" s="1" t="s">
        <v>0</v>
      </c>
      <c r="Q260" s="1" t="s">
        <v>0</v>
      </c>
      <c r="R260" s="1" t="s">
        <v>0</v>
      </c>
      <c r="S260" s="1" t="s">
        <v>0</v>
      </c>
      <c r="T260" s="1" t="s">
        <v>0</v>
      </c>
      <c r="U260" s="1" t="s">
        <v>0</v>
      </c>
      <c r="V260" s="1" t="s">
        <v>0</v>
      </c>
      <c r="W260" s="1" t="s">
        <v>0</v>
      </c>
      <c r="X260" s="1" t="s">
        <v>0</v>
      </c>
      <c r="Y260" s="1" t="s">
        <v>0</v>
      </c>
      <c r="Z260" s="1" t="s">
        <v>0</v>
      </c>
      <c r="AA260" s="1" t="s">
        <v>0</v>
      </c>
      <c r="AB260" s="1" t="s">
        <v>0</v>
      </c>
      <c r="AC260" s="1" t="s">
        <v>0</v>
      </c>
      <c r="AD260" s="1" t="s">
        <v>0</v>
      </c>
      <c r="AE260" s="1" t="s">
        <v>0</v>
      </c>
      <c r="AF260" s="1" t="s">
        <v>0</v>
      </c>
      <c r="AG260" s="1" t="s">
        <v>0</v>
      </c>
      <c r="AH260" s="1" t="s">
        <v>0</v>
      </c>
      <c r="AI260" s="1" t="s">
        <v>0</v>
      </c>
      <c r="AJ260" s="1" t="s">
        <v>0</v>
      </c>
      <c r="AK260" s="1" t="s">
        <v>0</v>
      </c>
      <c r="AL260" s="1" t="s">
        <v>0</v>
      </c>
      <c r="AM260" s="1" t="s">
        <v>0</v>
      </c>
      <c r="AN260" s="1" t="s">
        <v>0</v>
      </c>
      <c r="AO260" s="1" t="s">
        <v>0</v>
      </c>
      <c r="AP260" s="1" t="s">
        <v>0</v>
      </c>
      <c r="AQ260" s="1" t="s">
        <v>0</v>
      </c>
      <c r="AR260" s="1" t="s">
        <v>0</v>
      </c>
      <c r="AS260" s="1" t="s">
        <v>0</v>
      </c>
      <c r="AT260" s="1" t="s">
        <v>0</v>
      </c>
      <c r="AU260" s="1" t="s">
        <v>0</v>
      </c>
      <c r="AV260" s="1" t="s">
        <v>0</v>
      </c>
      <c r="AW260" s="1" t="s">
        <v>0</v>
      </c>
      <c r="AX260" s="1" t="s">
        <v>0</v>
      </c>
      <c r="AY260" s="1" t="s">
        <v>0</v>
      </c>
      <c r="AZ260" s="1" t="s">
        <v>0</v>
      </c>
      <c r="BA260" s="1" t="s">
        <v>0</v>
      </c>
      <c r="BB260" s="1" t="s">
        <v>0</v>
      </c>
      <c r="BC260" s="1" t="s">
        <v>0</v>
      </c>
      <c r="BD260" s="1" t="s">
        <v>0</v>
      </c>
      <c r="BE260" s="1" t="s">
        <v>0</v>
      </c>
      <c r="BF260" s="1" t="s">
        <v>0</v>
      </c>
      <c r="BG260" s="1" t="s">
        <v>0</v>
      </c>
      <c r="BH260" s="1" t="s">
        <v>0</v>
      </c>
      <c r="BI260" s="1" t="s">
        <v>0</v>
      </c>
      <c r="BJ260" s="1" t="s">
        <v>0</v>
      </c>
      <c r="BK260" s="1" t="s">
        <v>0</v>
      </c>
      <c r="BL260" s="1" t="s">
        <v>0</v>
      </c>
      <c r="BM260" s="1" t="s">
        <v>0</v>
      </c>
      <c r="BN260" s="1" t="s">
        <v>0</v>
      </c>
      <c r="BO260" s="1" t="s">
        <v>0</v>
      </c>
      <c r="BP260" s="1" t="s">
        <v>0</v>
      </c>
      <c r="BQ260" s="1" t="s">
        <v>0</v>
      </c>
      <c r="BR260" s="1" t="s">
        <v>0</v>
      </c>
      <c r="BS260" s="1" t="s">
        <v>0</v>
      </c>
      <c r="BT260" s="1" t="s">
        <v>0</v>
      </c>
      <c r="BU260" s="1" t="s">
        <v>0</v>
      </c>
      <c r="BV260" s="1" t="s">
        <v>0</v>
      </c>
      <c r="BW260" s="1" t="s">
        <v>0</v>
      </c>
      <c r="BX260" s="1" t="s">
        <v>0</v>
      </c>
      <c r="BY260" s="1" t="s">
        <v>0</v>
      </c>
      <c r="BZ260" s="1" t="s">
        <v>0</v>
      </c>
      <c r="CA260" s="1" t="s">
        <v>0</v>
      </c>
      <c r="CB260" s="1" t="s">
        <v>0</v>
      </c>
      <c r="CC260" s="1" t="s">
        <v>0</v>
      </c>
      <c r="CD260" s="1" t="s">
        <v>0</v>
      </c>
      <c r="CE260" s="1" t="s">
        <v>0</v>
      </c>
      <c r="CF260" s="1" t="s">
        <v>0</v>
      </c>
      <c r="CG260" s="1" t="s">
        <v>0</v>
      </c>
      <c r="CH260" s="1" t="s">
        <v>0</v>
      </c>
      <c r="CI260" s="1" t="s">
        <v>0</v>
      </c>
      <c r="CJ260" s="1" t="s">
        <v>0</v>
      </c>
      <c r="CK260" s="1" t="s">
        <v>0</v>
      </c>
      <c r="CL260" s="1" t="s">
        <v>0</v>
      </c>
      <c r="CM260" s="1" t="s">
        <v>0</v>
      </c>
      <c r="CN260" s="1" t="s">
        <v>0</v>
      </c>
      <c r="CO260" s="1" t="s">
        <v>0</v>
      </c>
      <c r="CP260" s="1" t="s">
        <v>0</v>
      </c>
      <c r="CQ260" s="1" t="s">
        <v>0</v>
      </c>
      <c r="CR260" s="1" t="s">
        <v>0</v>
      </c>
      <c r="CS260" s="1" t="s">
        <v>0</v>
      </c>
      <c r="CT260" s="1" t="s">
        <v>0</v>
      </c>
      <c r="CU260" s="1" t="s">
        <v>0</v>
      </c>
      <c r="CV260" s="1" t="s">
        <v>0</v>
      </c>
      <c r="CW260" s="1" t="s">
        <v>0</v>
      </c>
      <c r="CX260" s="1" t="s">
        <v>0</v>
      </c>
      <c r="CY260" s="1" t="s">
        <v>0</v>
      </c>
      <c r="CZ260" s="1" t="s">
        <v>0</v>
      </c>
      <c r="DA260" s="1" t="s">
        <v>0</v>
      </c>
      <c r="DB260" s="1" t="s">
        <v>0</v>
      </c>
      <c r="DC260" s="1" t="s">
        <v>0</v>
      </c>
      <c r="DD260" s="1" t="s">
        <v>0</v>
      </c>
      <c r="DE260" s="1" t="s">
        <v>0</v>
      </c>
      <c r="DF260" s="1" t="s">
        <v>0</v>
      </c>
      <c r="DG260" s="1" t="s">
        <v>0</v>
      </c>
      <c r="DH260" s="1" t="s">
        <v>0</v>
      </c>
      <c r="DI260" s="1" t="s">
        <v>0</v>
      </c>
      <c r="DJ260" s="1" t="s">
        <v>0</v>
      </c>
      <c r="DK260" s="1" t="s">
        <v>0</v>
      </c>
      <c r="DL260" s="1" t="s">
        <v>0</v>
      </c>
      <c r="DM260" s="1" t="s">
        <v>0</v>
      </c>
      <c r="DN260" s="1" t="s">
        <v>0</v>
      </c>
      <c r="DO260" s="1" t="s">
        <v>0</v>
      </c>
      <c r="DP260" s="1" t="s">
        <v>0</v>
      </c>
      <c r="DQ260" s="1" t="s">
        <v>0</v>
      </c>
      <c r="DR260" s="1" t="s">
        <v>0</v>
      </c>
      <c r="DS260" s="1" t="s">
        <v>0</v>
      </c>
      <c r="DT260" s="1" t="s">
        <v>0</v>
      </c>
      <c r="DU260" s="1" t="s">
        <v>0</v>
      </c>
      <c r="DV260" s="1" t="s">
        <v>0</v>
      </c>
      <c r="DW260" s="1" t="s">
        <v>0</v>
      </c>
      <c r="DX260" s="1" t="s">
        <v>0</v>
      </c>
      <c r="DY260" s="1" t="s">
        <v>0</v>
      </c>
      <c r="DZ260" s="1" t="s">
        <v>0</v>
      </c>
      <c r="EA260" s="1" t="s">
        <v>0</v>
      </c>
      <c r="EB260" s="1" t="s">
        <v>0</v>
      </c>
      <c r="EC260" s="1" t="s">
        <v>0</v>
      </c>
      <c r="ED260" s="1" t="s">
        <v>0</v>
      </c>
      <c r="EE260" s="1" t="s">
        <v>0</v>
      </c>
      <c r="EF260" s="1" t="s">
        <v>0</v>
      </c>
      <c r="EG260" s="1" t="s">
        <v>0</v>
      </c>
      <c r="EH260" s="1" t="s">
        <v>0</v>
      </c>
      <c r="EI260" s="1" t="s">
        <v>0</v>
      </c>
      <c r="EJ260" s="1" t="s">
        <v>0</v>
      </c>
      <c r="EK260" s="1" t="s">
        <v>0</v>
      </c>
      <c r="EL260" s="1" t="s">
        <v>0</v>
      </c>
      <c r="EM260" s="1" t="s">
        <v>0</v>
      </c>
      <c r="EN260" s="1" t="s">
        <v>0</v>
      </c>
      <c r="EO260" s="1" t="s">
        <v>0</v>
      </c>
      <c r="EP260" s="1" t="s">
        <v>0</v>
      </c>
      <c r="EQ260" s="1" t="s">
        <v>0</v>
      </c>
      <c r="ER260" s="1" t="s">
        <v>0</v>
      </c>
      <c r="ES260" s="1" t="s">
        <v>0</v>
      </c>
      <c r="ET260" s="1" t="s">
        <v>0</v>
      </c>
      <c r="EU260" s="1" t="s">
        <v>0</v>
      </c>
      <c r="EV260" s="1" t="s">
        <v>0</v>
      </c>
      <c r="EW260" s="1" t="s">
        <v>0</v>
      </c>
      <c r="EX260" s="1" t="s">
        <v>0</v>
      </c>
      <c r="EY260" s="1" t="s">
        <v>0</v>
      </c>
      <c r="EZ260" s="1" t="s">
        <v>0</v>
      </c>
      <c r="FA260" s="1" t="s">
        <v>0</v>
      </c>
      <c r="FB260" s="1" t="s">
        <v>0</v>
      </c>
      <c r="FC260" s="1" t="s">
        <v>0</v>
      </c>
      <c r="FD260" s="1" t="s">
        <v>0</v>
      </c>
      <c r="FE260" s="1" t="s">
        <v>0</v>
      </c>
      <c r="FF260" s="1" t="s">
        <v>0</v>
      </c>
      <c r="FG260" s="1" t="s">
        <v>0</v>
      </c>
      <c r="FH260" s="1" t="s">
        <v>0</v>
      </c>
      <c r="FI260" s="1" t="s">
        <v>0</v>
      </c>
      <c r="FJ260" s="1" t="s">
        <v>0</v>
      </c>
      <c r="FK260" s="1" t="s">
        <v>0</v>
      </c>
      <c r="FL260" s="1" t="s">
        <v>0</v>
      </c>
      <c r="FM260" s="1" t="s">
        <v>0</v>
      </c>
      <c r="FN260" s="1" t="s">
        <v>0</v>
      </c>
      <c r="FO260" s="1" t="s">
        <v>0</v>
      </c>
      <c r="FP260" s="1" t="s">
        <v>0</v>
      </c>
      <c r="FQ260" s="1" t="s">
        <v>0</v>
      </c>
      <c r="FR260" s="1" t="s">
        <v>0</v>
      </c>
      <c r="FS260" s="1" t="s">
        <v>0</v>
      </c>
      <c r="FT260" s="1" t="s">
        <v>0</v>
      </c>
      <c r="FU260" s="1" t="s">
        <v>0</v>
      </c>
      <c r="FV260" s="1" t="s">
        <v>0</v>
      </c>
      <c r="FW260" s="1" t="s">
        <v>0</v>
      </c>
      <c r="FX260" s="1" t="s">
        <v>0</v>
      </c>
      <c r="FY260" s="1" t="s">
        <v>0</v>
      </c>
      <c r="FZ260" s="1" t="s">
        <v>0</v>
      </c>
      <c r="GA260" s="1" t="s">
        <v>0</v>
      </c>
      <c r="GB260" s="1" t="s">
        <v>0</v>
      </c>
      <c r="GC260" s="1" t="s">
        <v>0</v>
      </c>
      <c r="GD260" s="1" t="s">
        <v>0</v>
      </c>
      <c r="GE260" s="1" t="s">
        <v>0</v>
      </c>
      <c r="GF260" s="1" t="s">
        <v>0</v>
      </c>
      <c r="GG260" s="1" t="s">
        <v>0</v>
      </c>
      <c r="GH260" s="1" t="s">
        <v>0</v>
      </c>
      <c r="GI260" s="1" t="s">
        <v>0</v>
      </c>
      <c r="GJ260" s="1" t="s">
        <v>0</v>
      </c>
      <c r="GK260" s="1" t="s">
        <v>0</v>
      </c>
      <c r="GL260" s="1" t="s">
        <v>0</v>
      </c>
      <c r="GM260" s="1" t="s">
        <v>0</v>
      </c>
      <c r="GN260" s="1" t="s">
        <v>0</v>
      </c>
      <c r="GO260" s="1" t="s">
        <v>0</v>
      </c>
      <c r="GP260" s="1" t="s">
        <v>0</v>
      </c>
      <c r="GQ260" s="1" t="s">
        <v>0</v>
      </c>
      <c r="GR260" s="1" t="s">
        <v>0</v>
      </c>
      <c r="GS260" s="1" t="s">
        <v>0</v>
      </c>
      <c r="GT260" s="1" t="s">
        <v>0</v>
      </c>
      <c r="GU260" s="1" t="s">
        <v>0</v>
      </c>
      <c r="GV260" s="1" t="s">
        <v>0</v>
      </c>
      <c r="GW260" s="1" t="s">
        <v>0</v>
      </c>
      <c r="GX260" s="1" t="s">
        <v>0</v>
      </c>
      <c r="GY260" s="1" t="s">
        <v>0</v>
      </c>
      <c r="GZ260" s="1" t="s">
        <v>0</v>
      </c>
      <c r="HA260" s="1" t="s">
        <v>0</v>
      </c>
      <c r="HB260" s="1" t="s">
        <v>0</v>
      </c>
      <c r="HC260" s="1" t="s">
        <v>0</v>
      </c>
      <c r="HD260" s="1" t="s">
        <v>0</v>
      </c>
      <c r="HE260" s="1" t="s">
        <v>0</v>
      </c>
      <c r="HF260" s="1" t="s">
        <v>0</v>
      </c>
      <c r="HG260" s="1" t="s">
        <v>0</v>
      </c>
      <c r="HH260" s="1" t="s">
        <v>0</v>
      </c>
      <c r="HI260" s="1" t="s">
        <v>0</v>
      </c>
      <c r="HJ260" s="1" t="s">
        <v>0</v>
      </c>
      <c r="HK260" s="1" t="s">
        <v>0</v>
      </c>
      <c r="HL260" s="1" t="s">
        <v>0</v>
      </c>
      <c r="HM260" s="1" t="s">
        <v>0</v>
      </c>
      <c r="HN260" s="1" t="s">
        <v>0</v>
      </c>
      <c r="HO260" s="1" t="s">
        <v>0</v>
      </c>
      <c r="HP260" s="1" t="s">
        <v>0</v>
      </c>
      <c r="HQ260" s="1" t="s">
        <v>0</v>
      </c>
      <c r="HR260" s="1" t="s">
        <v>0</v>
      </c>
      <c r="HS260" s="1" t="s">
        <v>0</v>
      </c>
      <c r="HT260" s="1" t="s">
        <v>0</v>
      </c>
      <c r="HU260" s="1" t="s">
        <v>0</v>
      </c>
      <c r="HV260" s="1" t="s">
        <v>0</v>
      </c>
      <c r="HW260" s="1" t="s">
        <v>0</v>
      </c>
      <c r="HX260" s="1" t="s">
        <v>0</v>
      </c>
      <c r="HY260" s="1" t="s">
        <v>0</v>
      </c>
      <c r="HZ260" s="1" t="s">
        <v>0</v>
      </c>
      <c r="IA260" s="1" t="s">
        <v>0</v>
      </c>
      <c r="IB260" s="1" t="s">
        <v>0</v>
      </c>
      <c r="IC260" s="1" t="s">
        <v>0</v>
      </c>
      <c r="ID260" s="1" t="s">
        <v>0</v>
      </c>
      <c r="IE260" s="1" t="s">
        <v>0</v>
      </c>
      <c r="IF260" s="1" t="s">
        <v>0</v>
      </c>
      <c r="IG260" s="1" t="s">
        <v>0</v>
      </c>
      <c r="IH260" s="1" t="s">
        <v>0</v>
      </c>
      <c r="II260" s="1" t="s">
        <v>0</v>
      </c>
    </row>
    <row r="261" spans="1:243" x14ac:dyDescent="0.25">
      <c r="A261" s="1" t="s">
        <v>1897</v>
      </c>
      <c r="B261" s="4" t="s">
        <v>1158</v>
      </c>
      <c r="C261" s="4" t="s">
        <v>1159</v>
      </c>
      <c r="D261" s="1" t="s">
        <v>0</v>
      </c>
      <c r="E261" s="1" t="s">
        <v>0</v>
      </c>
      <c r="F261" s="1" t="s">
        <v>0</v>
      </c>
      <c r="G261" s="1" t="s">
        <v>0</v>
      </c>
      <c r="H261" s="1" t="s">
        <v>0</v>
      </c>
      <c r="I261" s="1" t="s">
        <v>0</v>
      </c>
      <c r="J261" s="1" t="s">
        <v>0</v>
      </c>
      <c r="K261" s="1" t="s">
        <v>0</v>
      </c>
      <c r="L261" s="1" t="s">
        <v>0</v>
      </c>
      <c r="M261" s="1" t="s">
        <v>0</v>
      </c>
      <c r="N261" s="1" t="s">
        <v>0</v>
      </c>
      <c r="O261" s="1" t="s">
        <v>0</v>
      </c>
      <c r="P261" s="1" t="s">
        <v>0</v>
      </c>
      <c r="Q261" s="1" t="s">
        <v>0</v>
      </c>
      <c r="R261" s="1" t="s">
        <v>0</v>
      </c>
      <c r="S261" s="1" t="s">
        <v>0</v>
      </c>
      <c r="T261" s="1" t="s">
        <v>0</v>
      </c>
      <c r="U261" s="1" t="s">
        <v>0</v>
      </c>
      <c r="V261" s="1" t="s">
        <v>0</v>
      </c>
      <c r="W261" s="1" t="s">
        <v>0</v>
      </c>
      <c r="X261" s="1" t="s">
        <v>0</v>
      </c>
      <c r="Y261" s="1" t="s">
        <v>0</v>
      </c>
      <c r="Z261" s="1" t="s">
        <v>0</v>
      </c>
      <c r="AA261" s="1" t="s">
        <v>0</v>
      </c>
      <c r="AB261" s="1" t="s">
        <v>0</v>
      </c>
      <c r="AC261" s="1" t="s">
        <v>0</v>
      </c>
      <c r="AD261" s="1" t="s">
        <v>0</v>
      </c>
      <c r="AE261" s="1" t="s">
        <v>0</v>
      </c>
      <c r="AF261" s="1" t="s">
        <v>0</v>
      </c>
      <c r="AG261" s="1" t="s">
        <v>0</v>
      </c>
      <c r="AH261" s="1" t="s">
        <v>0</v>
      </c>
      <c r="AI261" s="1" t="s">
        <v>0</v>
      </c>
      <c r="AJ261" s="1" t="s">
        <v>0</v>
      </c>
      <c r="AK261" s="1" t="s">
        <v>0</v>
      </c>
      <c r="AL261" s="1" t="s">
        <v>0</v>
      </c>
      <c r="AM261" s="1" t="s">
        <v>0</v>
      </c>
      <c r="AN261" s="1" t="s">
        <v>0</v>
      </c>
      <c r="AO261" s="1" t="s">
        <v>0</v>
      </c>
      <c r="AP261" s="1" t="s">
        <v>0</v>
      </c>
      <c r="AQ261" s="1" t="s">
        <v>0</v>
      </c>
      <c r="AR261" s="1" t="s">
        <v>0</v>
      </c>
      <c r="AS261" s="1" t="s">
        <v>0</v>
      </c>
      <c r="AT261" s="1" t="s">
        <v>0</v>
      </c>
      <c r="AU261" s="1" t="s">
        <v>0</v>
      </c>
      <c r="AV261" s="1" t="s">
        <v>0</v>
      </c>
      <c r="AW261" s="1" t="s">
        <v>0</v>
      </c>
      <c r="AX261" s="1" t="s">
        <v>0</v>
      </c>
      <c r="AY261" s="1" t="s">
        <v>0</v>
      </c>
      <c r="AZ261" s="1" t="s">
        <v>0</v>
      </c>
      <c r="BA261" s="1" t="s">
        <v>0</v>
      </c>
      <c r="BB261" s="1" t="s">
        <v>0</v>
      </c>
      <c r="BC261" s="1" t="s">
        <v>0</v>
      </c>
      <c r="BD261" s="1" t="s">
        <v>0</v>
      </c>
      <c r="BE261" s="1" t="s">
        <v>0</v>
      </c>
      <c r="BF261" s="1" t="s">
        <v>0</v>
      </c>
      <c r="BG261" s="1" t="s">
        <v>0</v>
      </c>
      <c r="BH261" s="1" t="s">
        <v>0</v>
      </c>
      <c r="BI261" s="1" t="s">
        <v>0</v>
      </c>
      <c r="BJ261" s="1" t="s">
        <v>0</v>
      </c>
      <c r="BK261" s="1" t="s">
        <v>0</v>
      </c>
      <c r="BL261" s="1" t="s">
        <v>0</v>
      </c>
      <c r="BM261" s="1" t="s">
        <v>0</v>
      </c>
      <c r="BN261" s="1" t="s">
        <v>0</v>
      </c>
      <c r="BO261" s="1" t="s">
        <v>0</v>
      </c>
      <c r="BP261" s="1" t="s">
        <v>0</v>
      </c>
      <c r="BQ261" s="1" t="s">
        <v>0</v>
      </c>
      <c r="BR261" s="1" t="s">
        <v>0</v>
      </c>
      <c r="BS261" s="1" t="s">
        <v>0</v>
      </c>
      <c r="BT261" s="1" t="s">
        <v>0</v>
      </c>
      <c r="BU261" s="1" t="s">
        <v>0</v>
      </c>
      <c r="BV261" s="1" t="s">
        <v>0</v>
      </c>
      <c r="BW261" s="1" t="s">
        <v>0</v>
      </c>
      <c r="BX261" s="1" t="s">
        <v>0</v>
      </c>
      <c r="BY261" s="1" t="s">
        <v>0</v>
      </c>
      <c r="BZ261" s="1" t="s">
        <v>0</v>
      </c>
      <c r="CA261" s="1" t="s">
        <v>0</v>
      </c>
      <c r="CB261" s="1" t="s">
        <v>0</v>
      </c>
      <c r="CC261" s="1" t="s">
        <v>0</v>
      </c>
      <c r="CD261" s="1" t="s">
        <v>0</v>
      </c>
      <c r="CE261" s="1" t="s">
        <v>0</v>
      </c>
      <c r="CF261" s="1" t="s">
        <v>0</v>
      </c>
      <c r="CG261" s="1" t="s">
        <v>0</v>
      </c>
      <c r="CH261" s="1" t="s">
        <v>0</v>
      </c>
      <c r="CI261" s="1" t="s">
        <v>0</v>
      </c>
      <c r="CJ261" s="1" t="s">
        <v>0</v>
      </c>
      <c r="CK261" s="1" t="s">
        <v>0</v>
      </c>
      <c r="CL261" s="1" t="s">
        <v>0</v>
      </c>
      <c r="CM261" s="1" t="s">
        <v>0</v>
      </c>
      <c r="CN261" s="1" t="s">
        <v>0</v>
      </c>
      <c r="CO261" s="1" t="s">
        <v>0</v>
      </c>
      <c r="CP261" s="1" t="s">
        <v>0</v>
      </c>
      <c r="CQ261" s="1" t="s">
        <v>0</v>
      </c>
      <c r="CR261" s="1" t="s">
        <v>0</v>
      </c>
      <c r="CS261" s="1" t="s">
        <v>0</v>
      </c>
      <c r="CT261" s="1" t="s">
        <v>0</v>
      </c>
      <c r="CU261" s="1" t="s">
        <v>0</v>
      </c>
      <c r="CV261" s="1" t="s">
        <v>0</v>
      </c>
      <c r="CW261" s="1" t="s">
        <v>0</v>
      </c>
      <c r="CX261" s="1" t="s">
        <v>0</v>
      </c>
      <c r="CY261" s="1" t="s">
        <v>0</v>
      </c>
      <c r="CZ261" s="1" t="s">
        <v>0</v>
      </c>
      <c r="DA261" s="1" t="s">
        <v>0</v>
      </c>
      <c r="DB261" s="1" t="s">
        <v>0</v>
      </c>
      <c r="DC261" s="1" t="s">
        <v>0</v>
      </c>
      <c r="DD261" s="1" t="s">
        <v>0</v>
      </c>
      <c r="DE261" s="1" t="s">
        <v>0</v>
      </c>
      <c r="DF261" s="1" t="s">
        <v>0</v>
      </c>
      <c r="DG261" s="1" t="s">
        <v>0</v>
      </c>
      <c r="DH261" s="1" t="s">
        <v>0</v>
      </c>
      <c r="DI261" s="1" t="s">
        <v>0</v>
      </c>
      <c r="DJ261" s="1" t="s">
        <v>0</v>
      </c>
      <c r="DK261" s="1" t="s">
        <v>0</v>
      </c>
      <c r="DL261" s="1" t="s">
        <v>0</v>
      </c>
      <c r="DM261" s="1" t="s">
        <v>0</v>
      </c>
      <c r="DN261" s="1" t="s">
        <v>0</v>
      </c>
      <c r="DO261" s="1" t="s">
        <v>0</v>
      </c>
      <c r="DP261" s="1" t="s">
        <v>0</v>
      </c>
      <c r="DQ261" s="1" t="s">
        <v>0</v>
      </c>
      <c r="DR261" s="1" t="s">
        <v>0</v>
      </c>
      <c r="DS261" s="1" t="s">
        <v>0</v>
      </c>
      <c r="DT261" s="1" t="s">
        <v>0</v>
      </c>
      <c r="DU261" s="1" t="s">
        <v>0</v>
      </c>
      <c r="DV261" s="1" t="s">
        <v>0</v>
      </c>
      <c r="DW261" s="1" t="s">
        <v>0</v>
      </c>
      <c r="DX261" s="1" t="s">
        <v>0</v>
      </c>
      <c r="DY261" s="1" t="s">
        <v>0</v>
      </c>
      <c r="DZ261" s="1" t="s">
        <v>0</v>
      </c>
      <c r="EA261" s="1" t="s">
        <v>0</v>
      </c>
      <c r="EB261" s="1" t="s">
        <v>0</v>
      </c>
      <c r="EC261" s="1" t="s">
        <v>0</v>
      </c>
      <c r="ED261" s="1" t="s">
        <v>0</v>
      </c>
      <c r="EE261" s="1" t="s">
        <v>0</v>
      </c>
      <c r="EF261" s="1" t="s">
        <v>0</v>
      </c>
      <c r="EG261" s="1" t="s">
        <v>0</v>
      </c>
      <c r="EH261" s="1" t="s">
        <v>0</v>
      </c>
      <c r="EI261" s="1" t="s">
        <v>0</v>
      </c>
      <c r="EJ261" s="1" t="s">
        <v>0</v>
      </c>
      <c r="EK261" s="1" t="s">
        <v>0</v>
      </c>
      <c r="EL261" s="1" t="s">
        <v>0</v>
      </c>
      <c r="EM261" s="1" t="s">
        <v>0</v>
      </c>
      <c r="EN261" s="1" t="s">
        <v>0</v>
      </c>
      <c r="EO261" s="1" t="s">
        <v>0</v>
      </c>
      <c r="EP261" s="1" t="s">
        <v>0</v>
      </c>
      <c r="EQ261" s="1" t="s">
        <v>0</v>
      </c>
      <c r="ER261" s="1" t="s">
        <v>0</v>
      </c>
      <c r="ES261" s="1" t="s">
        <v>0</v>
      </c>
      <c r="ET261" s="1" t="s">
        <v>0</v>
      </c>
      <c r="EU261" s="1" t="s">
        <v>0</v>
      </c>
      <c r="EV261" s="1" t="s">
        <v>0</v>
      </c>
      <c r="EW261" s="1" t="s">
        <v>0</v>
      </c>
      <c r="EX261" s="1" t="s">
        <v>0</v>
      </c>
      <c r="EY261" s="1" t="s">
        <v>0</v>
      </c>
      <c r="EZ261" s="1" t="s">
        <v>0</v>
      </c>
      <c r="FA261" s="1" t="s">
        <v>0</v>
      </c>
      <c r="FB261" s="1" t="s">
        <v>0</v>
      </c>
      <c r="FC261" s="1" t="s">
        <v>0</v>
      </c>
      <c r="FD261" s="1" t="s">
        <v>0</v>
      </c>
      <c r="FE261" s="1" t="s">
        <v>0</v>
      </c>
      <c r="FF261" s="1" t="s">
        <v>0</v>
      </c>
      <c r="FG261" s="1" t="s">
        <v>0</v>
      </c>
      <c r="FH261" s="1" t="s">
        <v>0</v>
      </c>
      <c r="FI261" s="1" t="s">
        <v>0</v>
      </c>
      <c r="FJ261" s="1" t="s">
        <v>0</v>
      </c>
      <c r="FK261" s="1" t="s">
        <v>0</v>
      </c>
      <c r="FL261" s="1" t="s">
        <v>0</v>
      </c>
      <c r="FM261" s="1" t="s">
        <v>0</v>
      </c>
      <c r="FN261" s="1" t="s">
        <v>0</v>
      </c>
      <c r="FO261" s="1" t="s">
        <v>0</v>
      </c>
      <c r="FP261" s="1" t="s">
        <v>0</v>
      </c>
      <c r="FQ261" s="1" t="s">
        <v>0</v>
      </c>
      <c r="FR261" s="1" t="s">
        <v>0</v>
      </c>
      <c r="FS261" s="1" t="s">
        <v>0</v>
      </c>
      <c r="FT261" s="1" t="s">
        <v>0</v>
      </c>
      <c r="FU261" s="1" t="s">
        <v>0</v>
      </c>
      <c r="FV261" s="1" t="s">
        <v>0</v>
      </c>
      <c r="FW261" s="1" t="s">
        <v>0</v>
      </c>
      <c r="FX261" s="1" t="s">
        <v>0</v>
      </c>
      <c r="FY261" s="1" t="s">
        <v>0</v>
      </c>
      <c r="FZ261" s="1" t="s">
        <v>0</v>
      </c>
      <c r="GA261" s="1" t="s">
        <v>0</v>
      </c>
      <c r="GB261" s="1" t="s">
        <v>0</v>
      </c>
      <c r="GC261" s="1" t="s">
        <v>0</v>
      </c>
      <c r="GD261" s="1" t="s">
        <v>0</v>
      </c>
      <c r="GE261" s="1" t="s">
        <v>0</v>
      </c>
      <c r="GF261" s="1" t="s">
        <v>0</v>
      </c>
      <c r="GG261" s="1" t="s">
        <v>0</v>
      </c>
      <c r="GH261" s="1" t="s">
        <v>0</v>
      </c>
      <c r="GI261" s="1" t="s">
        <v>0</v>
      </c>
      <c r="GJ261" s="1" t="s">
        <v>0</v>
      </c>
      <c r="GK261" s="1" t="s">
        <v>0</v>
      </c>
      <c r="GL261" s="1" t="s">
        <v>0</v>
      </c>
      <c r="GM261" s="1" t="s">
        <v>0</v>
      </c>
      <c r="GN261" s="1" t="s">
        <v>0</v>
      </c>
      <c r="GO261" s="1" t="s">
        <v>0</v>
      </c>
      <c r="GP261" s="1" t="s">
        <v>0</v>
      </c>
      <c r="GQ261" s="1" t="s">
        <v>0</v>
      </c>
      <c r="GR261" s="1" t="s">
        <v>0</v>
      </c>
      <c r="GS261" s="1" t="s">
        <v>0</v>
      </c>
      <c r="GT261" s="1" t="s">
        <v>0</v>
      </c>
      <c r="GU261" s="1" t="s">
        <v>0</v>
      </c>
      <c r="GV261" s="1" t="s">
        <v>0</v>
      </c>
      <c r="GW261" s="1" t="s">
        <v>0</v>
      </c>
      <c r="GX261" s="1" t="s">
        <v>0</v>
      </c>
      <c r="GY261" s="1" t="s">
        <v>0</v>
      </c>
      <c r="GZ261" s="1" t="s">
        <v>0</v>
      </c>
      <c r="HA261" s="1" t="s">
        <v>0</v>
      </c>
      <c r="HB261" s="1" t="s">
        <v>0</v>
      </c>
      <c r="HC261" s="1" t="s">
        <v>0</v>
      </c>
      <c r="HD261" s="1" t="s">
        <v>0</v>
      </c>
      <c r="HE261" s="1" t="s">
        <v>0</v>
      </c>
      <c r="HF261" s="1" t="s">
        <v>0</v>
      </c>
      <c r="HG261" s="1" t="s">
        <v>0</v>
      </c>
      <c r="HH261" s="1" t="s">
        <v>0</v>
      </c>
      <c r="HI261" s="1" t="s">
        <v>0</v>
      </c>
      <c r="HJ261" s="1" t="s">
        <v>0</v>
      </c>
      <c r="HK261" s="1" t="s">
        <v>0</v>
      </c>
      <c r="HL261" s="1" t="s">
        <v>0</v>
      </c>
      <c r="HM261" s="1" t="s">
        <v>0</v>
      </c>
      <c r="HN261" s="1" t="s">
        <v>0</v>
      </c>
      <c r="HO261" s="1" t="s">
        <v>0</v>
      </c>
      <c r="HP261" s="1" t="s">
        <v>0</v>
      </c>
      <c r="HQ261" s="1" t="s">
        <v>0</v>
      </c>
      <c r="HR261" s="1" t="s">
        <v>0</v>
      </c>
      <c r="HS261" s="1" t="s">
        <v>0</v>
      </c>
      <c r="HT261" s="1" t="s">
        <v>0</v>
      </c>
      <c r="HU261" s="1" t="s">
        <v>0</v>
      </c>
      <c r="HV261" s="1" t="s">
        <v>0</v>
      </c>
      <c r="HW261" s="1" t="s">
        <v>0</v>
      </c>
      <c r="HX261" s="1" t="s">
        <v>0</v>
      </c>
      <c r="HY261" s="1" t="s">
        <v>0</v>
      </c>
      <c r="HZ261" s="1" t="s">
        <v>0</v>
      </c>
      <c r="IA261" s="1" t="s">
        <v>0</v>
      </c>
      <c r="IB261" s="1" t="s">
        <v>0</v>
      </c>
      <c r="IC261" s="1" t="s">
        <v>0</v>
      </c>
      <c r="ID261" s="1" t="s">
        <v>0</v>
      </c>
      <c r="IE261" s="1" t="s">
        <v>0</v>
      </c>
      <c r="IF261" s="1" t="s">
        <v>0</v>
      </c>
      <c r="IG261" s="1" t="s">
        <v>0</v>
      </c>
      <c r="IH261" s="1" t="s">
        <v>0</v>
      </c>
      <c r="II261" s="1" t="s">
        <v>0</v>
      </c>
    </row>
    <row r="262" spans="1:243" x14ac:dyDescent="0.25">
      <c r="A262" s="1" t="s">
        <v>1898</v>
      </c>
      <c r="B262" s="4" t="s">
        <v>1163</v>
      </c>
      <c r="C262" s="4" t="s">
        <v>1164</v>
      </c>
      <c r="D262" s="1" t="s">
        <v>0</v>
      </c>
      <c r="E262" s="1" t="s">
        <v>0</v>
      </c>
      <c r="F262" s="1" t="s">
        <v>0</v>
      </c>
      <c r="G262" s="1" t="s">
        <v>0</v>
      </c>
      <c r="H262" s="1" t="s">
        <v>0</v>
      </c>
      <c r="I262" s="1" t="s">
        <v>0</v>
      </c>
      <c r="J262" s="1" t="s">
        <v>0</v>
      </c>
      <c r="K262" s="1" t="s">
        <v>0</v>
      </c>
      <c r="L262" s="1" t="s">
        <v>0</v>
      </c>
      <c r="M262" s="1" t="s">
        <v>0</v>
      </c>
      <c r="N262" s="1" t="s">
        <v>0</v>
      </c>
      <c r="O262" s="1" t="s">
        <v>0</v>
      </c>
      <c r="P262" s="1" t="s">
        <v>0</v>
      </c>
      <c r="Q262" s="1" t="s">
        <v>0</v>
      </c>
      <c r="R262" s="1" t="s">
        <v>0</v>
      </c>
      <c r="S262" s="1" t="s">
        <v>0</v>
      </c>
      <c r="T262" s="1" t="s">
        <v>0</v>
      </c>
      <c r="U262" s="1" t="s">
        <v>0</v>
      </c>
      <c r="V262" s="1" t="s">
        <v>0</v>
      </c>
      <c r="W262" s="1" t="s">
        <v>0</v>
      </c>
      <c r="X262" s="1" t="s">
        <v>0</v>
      </c>
      <c r="Y262" s="1" t="s">
        <v>0</v>
      </c>
      <c r="Z262" s="1" t="s">
        <v>0</v>
      </c>
      <c r="AA262" s="1" t="s">
        <v>0</v>
      </c>
      <c r="AB262" s="1" t="s">
        <v>0</v>
      </c>
      <c r="AC262" s="1" t="s">
        <v>0</v>
      </c>
      <c r="AD262" s="1" t="s">
        <v>0</v>
      </c>
      <c r="AE262" s="1" t="s">
        <v>0</v>
      </c>
      <c r="AF262" s="1" t="s">
        <v>0</v>
      </c>
      <c r="AG262" s="1" t="s">
        <v>0</v>
      </c>
      <c r="AH262" s="1" t="s">
        <v>0</v>
      </c>
      <c r="AI262" s="1" t="s">
        <v>0</v>
      </c>
      <c r="AJ262" s="1" t="s">
        <v>0</v>
      </c>
      <c r="AK262" s="1" t="s">
        <v>0</v>
      </c>
      <c r="AL262" s="1" t="s">
        <v>0</v>
      </c>
      <c r="AM262" s="1" t="s">
        <v>0</v>
      </c>
      <c r="AN262" s="1" t="s">
        <v>0</v>
      </c>
      <c r="AO262" s="1" t="s">
        <v>0</v>
      </c>
      <c r="AP262" s="1" t="s">
        <v>0</v>
      </c>
      <c r="AQ262" s="1" t="s">
        <v>0</v>
      </c>
      <c r="AR262" s="1" t="s">
        <v>0</v>
      </c>
      <c r="AS262" s="1" t="s">
        <v>0</v>
      </c>
      <c r="AT262" s="1" t="s">
        <v>0</v>
      </c>
      <c r="AU262" s="1" t="s">
        <v>0</v>
      </c>
      <c r="AV262" s="1" t="s">
        <v>0</v>
      </c>
      <c r="AW262" s="1" t="s">
        <v>0</v>
      </c>
      <c r="AX262" s="1" t="s">
        <v>0</v>
      </c>
      <c r="AY262" s="1" t="s">
        <v>0</v>
      </c>
      <c r="AZ262" s="1" t="s">
        <v>0</v>
      </c>
      <c r="BA262" s="1" t="s">
        <v>0</v>
      </c>
      <c r="BB262" s="1" t="s">
        <v>0</v>
      </c>
      <c r="BC262" s="1" t="s">
        <v>0</v>
      </c>
      <c r="BD262" s="1" t="s">
        <v>0</v>
      </c>
      <c r="BE262" s="1" t="s">
        <v>0</v>
      </c>
      <c r="BF262" s="1" t="s">
        <v>0</v>
      </c>
      <c r="BG262" s="1" t="s">
        <v>0</v>
      </c>
      <c r="BH262" s="1" t="s">
        <v>0</v>
      </c>
      <c r="BI262" s="1" t="s">
        <v>0</v>
      </c>
      <c r="BJ262" s="1" t="s">
        <v>0</v>
      </c>
      <c r="BK262" s="1" t="s">
        <v>0</v>
      </c>
      <c r="BL262" s="1" t="s">
        <v>0</v>
      </c>
      <c r="BM262" s="1" t="s">
        <v>0</v>
      </c>
      <c r="BN262" s="1" t="s">
        <v>0</v>
      </c>
      <c r="BO262" s="1" t="s">
        <v>0</v>
      </c>
      <c r="BP262" s="1" t="s">
        <v>0</v>
      </c>
      <c r="BQ262" s="1" t="s">
        <v>0</v>
      </c>
      <c r="BR262" s="1" t="s">
        <v>0</v>
      </c>
      <c r="BS262" s="1" t="s">
        <v>0</v>
      </c>
      <c r="BT262" s="1" t="s">
        <v>0</v>
      </c>
      <c r="BU262" s="1" t="s">
        <v>0</v>
      </c>
      <c r="BV262" s="1" t="s">
        <v>0</v>
      </c>
      <c r="BW262" s="1" t="s">
        <v>0</v>
      </c>
      <c r="BX262" s="1" t="s">
        <v>0</v>
      </c>
      <c r="BY262" s="1" t="s">
        <v>0</v>
      </c>
      <c r="BZ262" s="1" t="s">
        <v>0</v>
      </c>
      <c r="CA262" s="1" t="s">
        <v>0</v>
      </c>
      <c r="CB262" s="1" t="s">
        <v>0</v>
      </c>
      <c r="CC262" s="1" t="s">
        <v>0</v>
      </c>
      <c r="CD262" s="1" t="s">
        <v>0</v>
      </c>
      <c r="CE262" s="1" t="s">
        <v>0</v>
      </c>
      <c r="CF262" s="1" t="s">
        <v>0</v>
      </c>
      <c r="CG262" s="1" t="s">
        <v>0</v>
      </c>
      <c r="CH262" s="1" t="s">
        <v>0</v>
      </c>
      <c r="CI262" s="1" t="s">
        <v>0</v>
      </c>
      <c r="CJ262" s="1" t="s">
        <v>0</v>
      </c>
      <c r="CK262" s="1" t="s">
        <v>0</v>
      </c>
      <c r="CL262" s="1" t="s">
        <v>0</v>
      </c>
      <c r="CM262" s="1" t="s">
        <v>0</v>
      </c>
      <c r="CN262" s="1" t="s">
        <v>0</v>
      </c>
      <c r="CO262" s="1" t="s">
        <v>0</v>
      </c>
      <c r="CP262" s="1" t="s">
        <v>0</v>
      </c>
      <c r="CQ262" s="1" t="s">
        <v>0</v>
      </c>
      <c r="CR262" s="1" t="s">
        <v>0</v>
      </c>
      <c r="CS262" s="1" t="s">
        <v>0</v>
      </c>
      <c r="CT262" s="1" t="s">
        <v>0</v>
      </c>
      <c r="CU262" s="1" t="s">
        <v>0</v>
      </c>
      <c r="CV262" s="1" t="s">
        <v>0</v>
      </c>
      <c r="CW262" s="1" t="s">
        <v>0</v>
      </c>
      <c r="CX262" s="1" t="s">
        <v>0</v>
      </c>
      <c r="CY262" s="1" t="s">
        <v>0</v>
      </c>
      <c r="CZ262" s="1" t="s">
        <v>0</v>
      </c>
      <c r="DA262" s="1" t="s">
        <v>0</v>
      </c>
      <c r="DB262" s="1" t="s">
        <v>0</v>
      </c>
      <c r="DC262" s="1" t="s">
        <v>0</v>
      </c>
      <c r="DD262" s="1" t="s">
        <v>0</v>
      </c>
      <c r="DE262" s="1" t="s">
        <v>0</v>
      </c>
      <c r="DF262" s="1" t="s">
        <v>0</v>
      </c>
      <c r="DG262" s="1" t="s">
        <v>0</v>
      </c>
      <c r="DH262" s="1" t="s">
        <v>0</v>
      </c>
      <c r="DI262" s="1" t="s">
        <v>0</v>
      </c>
      <c r="DJ262" s="1" t="s">
        <v>0</v>
      </c>
      <c r="DK262" s="1" t="s">
        <v>0</v>
      </c>
      <c r="DL262" s="1" t="s">
        <v>0</v>
      </c>
      <c r="DM262" s="1" t="s">
        <v>0</v>
      </c>
      <c r="DN262" s="1" t="s">
        <v>0</v>
      </c>
      <c r="DO262" s="1" t="s">
        <v>0</v>
      </c>
      <c r="DP262" s="1" t="s">
        <v>0</v>
      </c>
      <c r="DQ262" s="1" t="s">
        <v>0</v>
      </c>
      <c r="DR262" s="1" t="s">
        <v>0</v>
      </c>
      <c r="DS262" s="1" t="s">
        <v>0</v>
      </c>
      <c r="DT262" s="1" t="s">
        <v>0</v>
      </c>
      <c r="DU262" s="1" t="s">
        <v>0</v>
      </c>
      <c r="DV262" s="1" t="s">
        <v>0</v>
      </c>
      <c r="DW262" s="1" t="s">
        <v>0</v>
      </c>
      <c r="DX262" s="1" t="s">
        <v>0</v>
      </c>
      <c r="DY262" s="1" t="s">
        <v>0</v>
      </c>
      <c r="DZ262" s="1" t="s">
        <v>0</v>
      </c>
      <c r="EA262" s="1" t="s">
        <v>0</v>
      </c>
      <c r="EB262" s="1" t="s">
        <v>0</v>
      </c>
      <c r="EC262" s="1" t="s">
        <v>0</v>
      </c>
      <c r="ED262" s="1" t="s">
        <v>0</v>
      </c>
      <c r="EE262" s="1" t="s">
        <v>0</v>
      </c>
      <c r="EF262" s="1" t="s">
        <v>0</v>
      </c>
      <c r="EG262" s="1" t="s">
        <v>0</v>
      </c>
      <c r="EH262" s="1" t="s">
        <v>0</v>
      </c>
      <c r="EI262" s="1" t="s">
        <v>0</v>
      </c>
      <c r="EJ262" s="1" t="s">
        <v>0</v>
      </c>
      <c r="EK262" s="1" t="s">
        <v>0</v>
      </c>
      <c r="EL262" s="1" t="s">
        <v>0</v>
      </c>
      <c r="EM262" s="1" t="s">
        <v>0</v>
      </c>
      <c r="EN262" s="1" t="s">
        <v>0</v>
      </c>
      <c r="EO262" s="1" t="s">
        <v>0</v>
      </c>
      <c r="EP262" s="1" t="s">
        <v>0</v>
      </c>
      <c r="EQ262" s="1" t="s">
        <v>0</v>
      </c>
      <c r="ER262" s="1" t="s">
        <v>0</v>
      </c>
      <c r="ES262" s="1" t="s">
        <v>0</v>
      </c>
      <c r="ET262" s="1" t="s">
        <v>0</v>
      </c>
      <c r="EU262" s="1" t="s">
        <v>0</v>
      </c>
      <c r="EV262" s="1" t="s">
        <v>0</v>
      </c>
      <c r="EW262" s="1" t="s">
        <v>0</v>
      </c>
      <c r="EX262" s="1" t="s">
        <v>0</v>
      </c>
      <c r="EY262" s="1" t="s">
        <v>0</v>
      </c>
      <c r="EZ262" s="1" t="s">
        <v>0</v>
      </c>
      <c r="FA262" s="1" t="s">
        <v>0</v>
      </c>
      <c r="FB262" s="1" t="s">
        <v>0</v>
      </c>
      <c r="FC262" s="1" t="s">
        <v>0</v>
      </c>
      <c r="FD262" s="1" t="s">
        <v>0</v>
      </c>
      <c r="FE262" s="1" t="s">
        <v>0</v>
      </c>
      <c r="FF262" s="1" t="s">
        <v>0</v>
      </c>
      <c r="FG262" s="1" t="s">
        <v>0</v>
      </c>
      <c r="FH262" s="1" t="s">
        <v>0</v>
      </c>
      <c r="FI262" s="1" t="s">
        <v>0</v>
      </c>
      <c r="FJ262" s="1" t="s">
        <v>0</v>
      </c>
      <c r="FK262" s="1" t="s">
        <v>0</v>
      </c>
      <c r="FL262" s="1" t="s">
        <v>0</v>
      </c>
      <c r="FM262" s="1" t="s">
        <v>0</v>
      </c>
      <c r="FN262" s="1" t="s">
        <v>0</v>
      </c>
      <c r="FO262" s="1" t="s">
        <v>0</v>
      </c>
      <c r="FP262" s="1" t="s">
        <v>0</v>
      </c>
      <c r="FQ262" s="1" t="s">
        <v>0</v>
      </c>
      <c r="FR262" s="1" t="s">
        <v>0</v>
      </c>
      <c r="FS262" s="1" t="s">
        <v>0</v>
      </c>
      <c r="FT262" s="1" t="s">
        <v>0</v>
      </c>
      <c r="FU262" s="1" t="s">
        <v>0</v>
      </c>
      <c r="FV262" s="1" t="s">
        <v>0</v>
      </c>
      <c r="FW262" s="1" t="s">
        <v>0</v>
      </c>
      <c r="FX262" s="1" t="s">
        <v>0</v>
      </c>
      <c r="FY262" s="1" t="s">
        <v>0</v>
      </c>
      <c r="FZ262" s="1" t="s">
        <v>0</v>
      </c>
      <c r="GA262" s="1" t="s">
        <v>0</v>
      </c>
      <c r="GB262" s="1" t="s">
        <v>0</v>
      </c>
      <c r="GC262" s="1" t="s">
        <v>0</v>
      </c>
      <c r="GD262" s="1" t="s">
        <v>0</v>
      </c>
      <c r="GE262" s="1" t="s">
        <v>0</v>
      </c>
      <c r="GF262" s="1" t="s">
        <v>0</v>
      </c>
      <c r="GG262" s="1" t="s">
        <v>0</v>
      </c>
      <c r="GH262" s="1" t="s">
        <v>0</v>
      </c>
      <c r="GI262" s="1" t="s">
        <v>0</v>
      </c>
      <c r="GJ262" s="1" t="s">
        <v>0</v>
      </c>
      <c r="GK262" s="1" t="s">
        <v>0</v>
      </c>
      <c r="GL262" s="1" t="s">
        <v>0</v>
      </c>
      <c r="GM262" s="1" t="s">
        <v>0</v>
      </c>
      <c r="GN262" s="1" t="s">
        <v>0</v>
      </c>
      <c r="GO262" s="1" t="s">
        <v>0</v>
      </c>
      <c r="GP262" s="1" t="s">
        <v>0</v>
      </c>
      <c r="GQ262" s="1" t="s">
        <v>0</v>
      </c>
      <c r="GR262" s="1" t="s">
        <v>0</v>
      </c>
      <c r="GS262" s="1" t="s">
        <v>0</v>
      </c>
      <c r="GT262" s="1" t="s">
        <v>0</v>
      </c>
      <c r="GU262" s="1" t="s">
        <v>0</v>
      </c>
      <c r="GV262" s="1" t="s">
        <v>0</v>
      </c>
      <c r="GW262" s="1" t="s">
        <v>0</v>
      </c>
      <c r="GX262" s="1" t="s">
        <v>0</v>
      </c>
      <c r="GY262" s="1" t="s">
        <v>0</v>
      </c>
      <c r="GZ262" s="1" t="s">
        <v>0</v>
      </c>
      <c r="HA262" s="1" t="s">
        <v>0</v>
      </c>
      <c r="HB262" s="1" t="s">
        <v>0</v>
      </c>
      <c r="HC262" s="1" t="s">
        <v>0</v>
      </c>
      <c r="HD262" s="1" t="s">
        <v>0</v>
      </c>
      <c r="HE262" s="1" t="s">
        <v>0</v>
      </c>
      <c r="HF262" s="1" t="s">
        <v>0</v>
      </c>
      <c r="HG262" s="1" t="s">
        <v>0</v>
      </c>
      <c r="HH262" s="1" t="s">
        <v>0</v>
      </c>
      <c r="HI262" s="1" t="s">
        <v>0</v>
      </c>
      <c r="HJ262" s="1" t="s">
        <v>0</v>
      </c>
      <c r="HK262" s="1" t="s">
        <v>0</v>
      </c>
      <c r="HL262" s="1" t="s">
        <v>0</v>
      </c>
      <c r="HM262" s="1" t="s">
        <v>0</v>
      </c>
      <c r="HN262" s="1" t="s">
        <v>0</v>
      </c>
      <c r="HO262" s="1" t="s">
        <v>0</v>
      </c>
      <c r="HP262" s="1" t="s">
        <v>0</v>
      </c>
      <c r="HQ262" s="1" t="s">
        <v>0</v>
      </c>
      <c r="HR262" s="1" t="s">
        <v>0</v>
      </c>
      <c r="HS262" s="1" t="s">
        <v>0</v>
      </c>
      <c r="HT262" s="1" t="s">
        <v>0</v>
      </c>
      <c r="HU262" s="1" t="s">
        <v>0</v>
      </c>
      <c r="HV262" s="1" t="s">
        <v>0</v>
      </c>
      <c r="HW262" s="1" t="s">
        <v>0</v>
      </c>
      <c r="HX262" s="1" t="s">
        <v>0</v>
      </c>
      <c r="HY262" s="1" t="s">
        <v>0</v>
      </c>
      <c r="HZ262" s="1" t="s">
        <v>0</v>
      </c>
      <c r="IA262" s="1" t="s">
        <v>0</v>
      </c>
      <c r="IB262" s="1" t="s">
        <v>0</v>
      </c>
      <c r="IC262" s="1" t="s">
        <v>0</v>
      </c>
      <c r="ID262" s="1" t="s">
        <v>0</v>
      </c>
      <c r="IE262" s="1" t="s">
        <v>0</v>
      </c>
      <c r="IF262" s="1" t="s">
        <v>0</v>
      </c>
      <c r="IG262" s="1" t="s">
        <v>0</v>
      </c>
      <c r="IH262" s="1" t="s">
        <v>0</v>
      </c>
      <c r="II262" s="1" t="s">
        <v>0</v>
      </c>
    </row>
    <row r="263" spans="1:243" x14ac:dyDescent="0.25">
      <c r="A263" s="1" t="s">
        <v>1899</v>
      </c>
      <c r="B263" s="4" t="s">
        <v>1166</v>
      </c>
      <c r="C263" s="4" t="s">
        <v>1167</v>
      </c>
      <c r="D263" s="1" t="s">
        <v>0</v>
      </c>
      <c r="E263" s="1" t="s">
        <v>0</v>
      </c>
      <c r="F263" s="1" t="s">
        <v>0</v>
      </c>
      <c r="G263" s="1" t="s">
        <v>0</v>
      </c>
      <c r="H263" s="1" t="s">
        <v>0</v>
      </c>
      <c r="I263" s="1" t="s">
        <v>0</v>
      </c>
      <c r="J263" s="1" t="s">
        <v>0</v>
      </c>
      <c r="K263" s="1" t="s">
        <v>0</v>
      </c>
      <c r="L263" s="1" t="s">
        <v>0</v>
      </c>
      <c r="M263" s="1" t="s">
        <v>0</v>
      </c>
      <c r="N263" s="1" t="s">
        <v>0</v>
      </c>
      <c r="O263" s="1" t="s">
        <v>0</v>
      </c>
      <c r="P263" s="1" t="s">
        <v>0</v>
      </c>
      <c r="Q263" s="1" t="s">
        <v>0</v>
      </c>
      <c r="R263" s="1" t="s">
        <v>0</v>
      </c>
      <c r="S263" s="1" t="s">
        <v>0</v>
      </c>
      <c r="T263" s="1" t="s">
        <v>0</v>
      </c>
      <c r="U263" s="1" t="s">
        <v>0</v>
      </c>
      <c r="V263" s="1" t="s">
        <v>0</v>
      </c>
      <c r="W263" s="1" t="s">
        <v>0</v>
      </c>
      <c r="X263" s="1" t="s">
        <v>0</v>
      </c>
      <c r="Y263" s="1" t="s">
        <v>0</v>
      </c>
      <c r="Z263" s="1" t="s">
        <v>0</v>
      </c>
      <c r="AA263" s="1" t="s">
        <v>0</v>
      </c>
      <c r="AB263" s="1" t="s">
        <v>0</v>
      </c>
      <c r="AC263" s="1" t="s">
        <v>0</v>
      </c>
      <c r="AD263" s="1" t="s">
        <v>0</v>
      </c>
      <c r="AE263" s="1" t="s">
        <v>0</v>
      </c>
      <c r="AF263" s="1" t="s">
        <v>0</v>
      </c>
      <c r="AG263" s="1" t="s">
        <v>0</v>
      </c>
      <c r="AH263" s="1" t="s">
        <v>0</v>
      </c>
      <c r="AI263" s="1" t="s">
        <v>0</v>
      </c>
      <c r="AJ263" s="1" t="s">
        <v>0</v>
      </c>
      <c r="AK263" s="1" t="s">
        <v>0</v>
      </c>
      <c r="AL263" s="1" t="s">
        <v>0</v>
      </c>
      <c r="AM263" s="1" t="s">
        <v>0</v>
      </c>
      <c r="AN263" s="1" t="s">
        <v>0</v>
      </c>
      <c r="AO263" s="1" t="s">
        <v>0</v>
      </c>
      <c r="AP263" s="1" t="s">
        <v>0</v>
      </c>
      <c r="AQ263" s="1" t="s">
        <v>0</v>
      </c>
      <c r="AR263" s="1" t="s">
        <v>0</v>
      </c>
      <c r="AS263" s="1" t="s">
        <v>0</v>
      </c>
      <c r="AT263" s="1" t="s">
        <v>0</v>
      </c>
      <c r="AU263" s="1" t="s">
        <v>0</v>
      </c>
      <c r="AV263" s="1" t="s">
        <v>0</v>
      </c>
      <c r="AW263" s="1" t="s">
        <v>0</v>
      </c>
      <c r="AX263" s="1" t="s">
        <v>0</v>
      </c>
      <c r="AY263" s="1" t="s">
        <v>0</v>
      </c>
      <c r="AZ263" s="1" t="s">
        <v>0</v>
      </c>
      <c r="BA263" s="1" t="s">
        <v>0</v>
      </c>
      <c r="BB263" s="1" t="s">
        <v>0</v>
      </c>
      <c r="BC263" s="1" t="s">
        <v>0</v>
      </c>
      <c r="BD263" s="1" t="s">
        <v>0</v>
      </c>
      <c r="BE263" s="1" t="s">
        <v>0</v>
      </c>
      <c r="BF263" s="1" t="s">
        <v>0</v>
      </c>
      <c r="BG263" s="1" t="s">
        <v>0</v>
      </c>
      <c r="BH263" s="1" t="s">
        <v>0</v>
      </c>
      <c r="BI263" s="1" t="s">
        <v>0</v>
      </c>
      <c r="BJ263" s="1" t="s">
        <v>0</v>
      </c>
      <c r="BK263" s="1" t="s">
        <v>0</v>
      </c>
      <c r="BL263" s="1" t="s">
        <v>0</v>
      </c>
      <c r="BM263" s="1" t="s">
        <v>0</v>
      </c>
      <c r="BN263" s="1" t="s">
        <v>0</v>
      </c>
      <c r="BO263" s="1" t="s">
        <v>0</v>
      </c>
      <c r="BP263" s="1" t="s">
        <v>0</v>
      </c>
      <c r="BQ263" s="1" t="s">
        <v>0</v>
      </c>
      <c r="BR263" s="1" t="s">
        <v>0</v>
      </c>
      <c r="BS263" s="1" t="s">
        <v>0</v>
      </c>
      <c r="BT263" s="1" t="s">
        <v>0</v>
      </c>
      <c r="BU263" s="1" t="s">
        <v>0</v>
      </c>
      <c r="BV263" s="1" t="s">
        <v>0</v>
      </c>
      <c r="BW263" s="1" t="s">
        <v>0</v>
      </c>
      <c r="BX263" s="1" t="s">
        <v>0</v>
      </c>
      <c r="BY263" s="1" t="s">
        <v>0</v>
      </c>
      <c r="BZ263" s="1" t="s">
        <v>0</v>
      </c>
      <c r="CA263" s="1" t="s">
        <v>0</v>
      </c>
      <c r="CB263" s="1" t="s">
        <v>0</v>
      </c>
      <c r="CC263" s="1" t="s">
        <v>0</v>
      </c>
      <c r="CD263" s="1" t="s">
        <v>0</v>
      </c>
      <c r="CE263" s="1" t="s">
        <v>0</v>
      </c>
      <c r="CF263" s="1" t="s">
        <v>0</v>
      </c>
      <c r="CG263" s="1" t="s">
        <v>0</v>
      </c>
      <c r="CH263" s="1" t="s">
        <v>0</v>
      </c>
      <c r="CI263" s="1" t="s">
        <v>0</v>
      </c>
      <c r="CJ263" s="1" t="s">
        <v>0</v>
      </c>
      <c r="CK263" s="1" t="s">
        <v>0</v>
      </c>
      <c r="CL263" s="1" t="s">
        <v>0</v>
      </c>
      <c r="CM263" s="1" t="s">
        <v>0</v>
      </c>
      <c r="CN263" s="1" t="s">
        <v>0</v>
      </c>
      <c r="CO263" s="1" t="s">
        <v>0</v>
      </c>
      <c r="CP263" s="1" t="s">
        <v>0</v>
      </c>
      <c r="CQ263" s="1" t="s">
        <v>0</v>
      </c>
      <c r="CR263" s="1" t="s">
        <v>0</v>
      </c>
      <c r="CS263" s="1" t="s">
        <v>0</v>
      </c>
      <c r="CT263" s="1" t="s">
        <v>0</v>
      </c>
      <c r="CU263" s="1" t="s">
        <v>0</v>
      </c>
      <c r="CV263" s="1" t="s">
        <v>0</v>
      </c>
      <c r="CW263" s="1" t="s">
        <v>0</v>
      </c>
      <c r="CX263" s="1" t="s">
        <v>0</v>
      </c>
      <c r="CY263" s="1" t="s">
        <v>0</v>
      </c>
      <c r="CZ263" s="1" t="s">
        <v>0</v>
      </c>
      <c r="DA263" s="1" t="s">
        <v>0</v>
      </c>
      <c r="DB263" s="1" t="s">
        <v>0</v>
      </c>
      <c r="DC263" s="1" t="s">
        <v>0</v>
      </c>
      <c r="DD263" s="1" t="s">
        <v>0</v>
      </c>
      <c r="DE263" s="1" t="s">
        <v>0</v>
      </c>
      <c r="DF263" s="1" t="s">
        <v>0</v>
      </c>
      <c r="DG263" s="1" t="s">
        <v>0</v>
      </c>
      <c r="DH263" s="1" t="s">
        <v>0</v>
      </c>
      <c r="DI263" s="1" t="s">
        <v>0</v>
      </c>
      <c r="DJ263" s="1" t="s">
        <v>0</v>
      </c>
      <c r="DK263" s="1" t="s">
        <v>0</v>
      </c>
      <c r="DL263" s="1" t="s">
        <v>0</v>
      </c>
      <c r="DM263" s="1" t="s">
        <v>0</v>
      </c>
      <c r="DN263" s="1" t="s">
        <v>0</v>
      </c>
      <c r="DO263" s="1" t="s">
        <v>0</v>
      </c>
      <c r="DP263" s="1" t="s">
        <v>0</v>
      </c>
      <c r="DQ263" s="1" t="s">
        <v>0</v>
      </c>
      <c r="DR263" s="1" t="s">
        <v>0</v>
      </c>
      <c r="DS263" s="1" t="s">
        <v>0</v>
      </c>
      <c r="DT263" s="1" t="s">
        <v>0</v>
      </c>
      <c r="DU263" s="1" t="s">
        <v>0</v>
      </c>
      <c r="DV263" s="1" t="s">
        <v>0</v>
      </c>
      <c r="DW263" s="1" t="s">
        <v>0</v>
      </c>
      <c r="DX263" s="1" t="s">
        <v>0</v>
      </c>
      <c r="DY263" s="1" t="s">
        <v>0</v>
      </c>
      <c r="DZ263" s="1" t="s">
        <v>0</v>
      </c>
      <c r="EA263" s="1" t="s">
        <v>0</v>
      </c>
      <c r="EB263" s="1" t="s">
        <v>0</v>
      </c>
      <c r="EC263" s="1" t="s">
        <v>0</v>
      </c>
      <c r="ED263" s="1" t="s">
        <v>0</v>
      </c>
      <c r="EE263" s="1" t="s">
        <v>0</v>
      </c>
      <c r="EF263" s="1" t="s">
        <v>0</v>
      </c>
      <c r="EG263" s="1" t="s">
        <v>0</v>
      </c>
      <c r="EH263" s="1" t="s">
        <v>0</v>
      </c>
      <c r="EI263" s="1" t="s">
        <v>0</v>
      </c>
      <c r="EJ263" s="1" t="s">
        <v>0</v>
      </c>
      <c r="EK263" s="1" t="s">
        <v>0</v>
      </c>
      <c r="EL263" s="1" t="s">
        <v>0</v>
      </c>
      <c r="EM263" s="1" t="s">
        <v>0</v>
      </c>
      <c r="EN263" s="1" t="s">
        <v>0</v>
      </c>
      <c r="EO263" s="1" t="s">
        <v>0</v>
      </c>
      <c r="EP263" s="1" t="s">
        <v>0</v>
      </c>
      <c r="EQ263" s="1" t="s">
        <v>0</v>
      </c>
      <c r="ER263" s="1" t="s">
        <v>0</v>
      </c>
      <c r="ES263" s="1" t="s">
        <v>0</v>
      </c>
      <c r="ET263" s="1" t="s">
        <v>0</v>
      </c>
      <c r="EU263" s="1" t="s">
        <v>0</v>
      </c>
      <c r="EV263" s="1" t="s">
        <v>0</v>
      </c>
      <c r="EW263" s="1" t="s">
        <v>0</v>
      </c>
      <c r="EX263" s="1" t="s">
        <v>0</v>
      </c>
      <c r="EY263" s="1" t="s">
        <v>0</v>
      </c>
      <c r="EZ263" s="1" t="s">
        <v>0</v>
      </c>
      <c r="FA263" s="1" t="s">
        <v>0</v>
      </c>
      <c r="FB263" s="1" t="s">
        <v>0</v>
      </c>
      <c r="FC263" s="1" t="s">
        <v>0</v>
      </c>
      <c r="FD263" s="1" t="s">
        <v>0</v>
      </c>
      <c r="FE263" s="1" t="s">
        <v>0</v>
      </c>
      <c r="FF263" s="1" t="s">
        <v>0</v>
      </c>
      <c r="FG263" s="1" t="s">
        <v>0</v>
      </c>
      <c r="FH263" s="1" t="s">
        <v>0</v>
      </c>
      <c r="FI263" s="1" t="s">
        <v>0</v>
      </c>
      <c r="FJ263" s="1" t="s">
        <v>0</v>
      </c>
      <c r="FK263" s="1" t="s">
        <v>0</v>
      </c>
      <c r="FL263" s="1" t="s">
        <v>0</v>
      </c>
      <c r="FM263" s="1" t="s">
        <v>0</v>
      </c>
      <c r="FN263" s="1" t="s">
        <v>0</v>
      </c>
      <c r="FO263" s="1" t="s">
        <v>0</v>
      </c>
      <c r="FP263" s="1" t="s">
        <v>0</v>
      </c>
      <c r="FQ263" s="1" t="s">
        <v>0</v>
      </c>
      <c r="FR263" s="1" t="s">
        <v>0</v>
      </c>
      <c r="FS263" s="1" t="s">
        <v>0</v>
      </c>
      <c r="FT263" s="1" t="s">
        <v>0</v>
      </c>
      <c r="FU263" s="1" t="s">
        <v>0</v>
      </c>
      <c r="FV263" s="1" t="s">
        <v>0</v>
      </c>
      <c r="FW263" s="1" t="s">
        <v>0</v>
      </c>
      <c r="FX263" s="1" t="s">
        <v>0</v>
      </c>
      <c r="FY263" s="1" t="s">
        <v>0</v>
      </c>
      <c r="FZ263" s="1" t="s">
        <v>0</v>
      </c>
      <c r="GA263" s="1" t="s">
        <v>0</v>
      </c>
      <c r="GB263" s="1" t="s">
        <v>0</v>
      </c>
      <c r="GC263" s="1" t="s">
        <v>0</v>
      </c>
      <c r="GD263" s="1" t="s">
        <v>0</v>
      </c>
      <c r="GE263" s="1" t="s">
        <v>0</v>
      </c>
      <c r="GF263" s="1" t="s">
        <v>0</v>
      </c>
      <c r="GG263" s="1" t="s">
        <v>0</v>
      </c>
      <c r="GH263" s="1" t="s">
        <v>0</v>
      </c>
      <c r="GI263" s="1" t="s">
        <v>0</v>
      </c>
      <c r="GJ263" s="1" t="s">
        <v>0</v>
      </c>
      <c r="GK263" s="1" t="s">
        <v>0</v>
      </c>
      <c r="GL263" s="1" t="s">
        <v>0</v>
      </c>
      <c r="GM263" s="1" t="s">
        <v>0</v>
      </c>
      <c r="GN263" s="1" t="s">
        <v>0</v>
      </c>
      <c r="GO263" s="1" t="s">
        <v>0</v>
      </c>
      <c r="GP263" s="1" t="s">
        <v>0</v>
      </c>
      <c r="GQ263" s="1" t="s">
        <v>0</v>
      </c>
      <c r="GR263" s="1" t="s">
        <v>0</v>
      </c>
      <c r="GS263" s="1" t="s">
        <v>0</v>
      </c>
      <c r="GT263" s="1" t="s">
        <v>0</v>
      </c>
      <c r="GU263" s="1" t="s">
        <v>0</v>
      </c>
      <c r="GV263" s="1" t="s">
        <v>0</v>
      </c>
      <c r="GW263" s="1" t="s">
        <v>0</v>
      </c>
      <c r="GX263" s="1" t="s">
        <v>0</v>
      </c>
      <c r="GY263" s="1" t="s">
        <v>0</v>
      </c>
      <c r="GZ263" s="1" t="s">
        <v>0</v>
      </c>
      <c r="HA263" s="1" t="s">
        <v>0</v>
      </c>
      <c r="HB263" s="1" t="s">
        <v>0</v>
      </c>
      <c r="HC263" s="1" t="s">
        <v>0</v>
      </c>
      <c r="HD263" s="1" t="s">
        <v>0</v>
      </c>
      <c r="HE263" s="1" t="s">
        <v>0</v>
      </c>
      <c r="HF263" s="1" t="s">
        <v>0</v>
      </c>
      <c r="HG263" s="1" t="s">
        <v>0</v>
      </c>
      <c r="HH263" s="1" t="s">
        <v>0</v>
      </c>
      <c r="HI263" s="1" t="s">
        <v>0</v>
      </c>
      <c r="HJ263" s="1" t="s">
        <v>0</v>
      </c>
      <c r="HK263" s="1" t="s">
        <v>0</v>
      </c>
      <c r="HL263" s="1" t="s">
        <v>0</v>
      </c>
      <c r="HM263" s="1" t="s">
        <v>0</v>
      </c>
      <c r="HN263" s="1" t="s">
        <v>0</v>
      </c>
      <c r="HO263" s="1" t="s">
        <v>0</v>
      </c>
      <c r="HP263" s="1" t="s">
        <v>0</v>
      </c>
      <c r="HQ263" s="1" t="s">
        <v>0</v>
      </c>
      <c r="HR263" s="1" t="s">
        <v>0</v>
      </c>
      <c r="HS263" s="1" t="s">
        <v>0</v>
      </c>
      <c r="HT263" s="1" t="s">
        <v>0</v>
      </c>
      <c r="HU263" s="1" t="s">
        <v>0</v>
      </c>
      <c r="HV263" s="1" t="s">
        <v>0</v>
      </c>
      <c r="HW263" s="1" t="s">
        <v>0</v>
      </c>
      <c r="HX263" s="1" t="s">
        <v>0</v>
      </c>
      <c r="HY263" s="1" t="s">
        <v>0</v>
      </c>
      <c r="HZ263" s="1" t="s">
        <v>0</v>
      </c>
      <c r="IA263" s="1" t="s">
        <v>0</v>
      </c>
      <c r="IB263" s="1" t="s">
        <v>0</v>
      </c>
      <c r="IC263" s="1" t="s">
        <v>0</v>
      </c>
      <c r="ID263" s="1" t="s">
        <v>0</v>
      </c>
      <c r="IE263" s="1" t="s">
        <v>0</v>
      </c>
      <c r="IF263" s="1" t="s">
        <v>0</v>
      </c>
      <c r="IG263" s="1" t="s">
        <v>0</v>
      </c>
      <c r="IH263" s="1" t="s">
        <v>0</v>
      </c>
      <c r="II263" s="1" t="s">
        <v>0</v>
      </c>
    </row>
    <row r="264" spans="1:243" x14ac:dyDescent="0.25">
      <c r="A264" s="1" t="s">
        <v>1900</v>
      </c>
      <c r="B264" s="4" t="s">
        <v>1171</v>
      </c>
      <c r="C264" s="4" t="s">
        <v>1172</v>
      </c>
      <c r="D264" s="1" t="s">
        <v>0</v>
      </c>
      <c r="E264" s="1" t="s">
        <v>0</v>
      </c>
      <c r="F264" s="1" t="s">
        <v>0</v>
      </c>
      <c r="G264" s="1" t="s">
        <v>0</v>
      </c>
      <c r="H264" s="1" t="s">
        <v>0</v>
      </c>
      <c r="I264" s="1" t="s">
        <v>0</v>
      </c>
      <c r="J264" s="1" t="s">
        <v>0</v>
      </c>
      <c r="K264" s="1" t="s">
        <v>0</v>
      </c>
      <c r="L264" s="1" t="s">
        <v>0</v>
      </c>
      <c r="M264" s="1" t="s">
        <v>0</v>
      </c>
      <c r="N264" s="1" t="s">
        <v>0</v>
      </c>
      <c r="O264" s="1" t="s">
        <v>0</v>
      </c>
      <c r="P264" s="1" t="s">
        <v>0</v>
      </c>
      <c r="Q264" s="1" t="s">
        <v>0</v>
      </c>
      <c r="R264" s="1" t="s">
        <v>0</v>
      </c>
      <c r="S264" s="1" t="s">
        <v>0</v>
      </c>
      <c r="T264" s="1" t="s">
        <v>0</v>
      </c>
      <c r="U264" s="1" t="s">
        <v>0</v>
      </c>
      <c r="V264" s="1" t="s">
        <v>0</v>
      </c>
      <c r="W264" s="1" t="s">
        <v>0</v>
      </c>
      <c r="X264" s="1" t="s">
        <v>0</v>
      </c>
      <c r="Y264" s="1" t="s">
        <v>0</v>
      </c>
      <c r="Z264" s="1" t="s">
        <v>0</v>
      </c>
      <c r="AA264" s="1" t="s">
        <v>0</v>
      </c>
      <c r="AB264" s="1" t="s">
        <v>0</v>
      </c>
      <c r="AC264" s="1" t="s">
        <v>0</v>
      </c>
      <c r="AD264" s="1" t="s">
        <v>0</v>
      </c>
      <c r="AE264" s="1" t="s">
        <v>0</v>
      </c>
      <c r="AF264" s="1" t="s">
        <v>0</v>
      </c>
      <c r="AG264" s="1" t="s">
        <v>0</v>
      </c>
      <c r="AH264" s="1" t="s">
        <v>0</v>
      </c>
      <c r="AI264" s="1" t="s">
        <v>0</v>
      </c>
      <c r="AJ264" s="1" t="s">
        <v>0</v>
      </c>
      <c r="AK264" s="1" t="s">
        <v>0</v>
      </c>
      <c r="AL264" s="1" t="s">
        <v>0</v>
      </c>
      <c r="AM264" s="1" t="s">
        <v>0</v>
      </c>
      <c r="AN264" s="1" t="s">
        <v>0</v>
      </c>
      <c r="AO264" s="1" t="s">
        <v>0</v>
      </c>
      <c r="AP264" s="1" t="s">
        <v>0</v>
      </c>
      <c r="AQ264" s="1" t="s">
        <v>0</v>
      </c>
      <c r="AR264" s="1" t="s">
        <v>0</v>
      </c>
      <c r="AS264" s="1" t="s">
        <v>0</v>
      </c>
      <c r="AT264" s="1" t="s">
        <v>0</v>
      </c>
      <c r="AU264" s="1" t="s">
        <v>0</v>
      </c>
      <c r="AV264" s="1" t="s">
        <v>0</v>
      </c>
      <c r="AW264" s="1" t="s">
        <v>0</v>
      </c>
      <c r="AX264" s="1" t="s">
        <v>0</v>
      </c>
      <c r="AY264" s="1" t="s">
        <v>0</v>
      </c>
      <c r="AZ264" s="1" t="s">
        <v>0</v>
      </c>
      <c r="BA264" s="1" t="s">
        <v>0</v>
      </c>
      <c r="BB264" s="1" t="s">
        <v>0</v>
      </c>
      <c r="BC264" s="1" t="s">
        <v>0</v>
      </c>
      <c r="BD264" s="1" t="s">
        <v>0</v>
      </c>
      <c r="BE264" s="1" t="s">
        <v>0</v>
      </c>
      <c r="BF264" s="1" t="s">
        <v>0</v>
      </c>
      <c r="BG264" s="1" t="s">
        <v>0</v>
      </c>
      <c r="BH264" s="1" t="s">
        <v>0</v>
      </c>
      <c r="BI264" s="1" t="s">
        <v>0</v>
      </c>
      <c r="BJ264" s="1" t="s">
        <v>0</v>
      </c>
      <c r="BK264" s="1" t="s">
        <v>0</v>
      </c>
      <c r="BL264" s="1" t="s">
        <v>0</v>
      </c>
      <c r="BM264" s="1" t="s">
        <v>0</v>
      </c>
      <c r="BN264" s="1" t="s">
        <v>0</v>
      </c>
      <c r="BO264" s="1" t="s">
        <v>0</v>
      </c>
      <c r="BP264" s="1" t="s">
        <v>0</v>
      </c>
      <c r="BQ264" s="1" t="s">
        <v>0</v>
      </c>
      <c r="BR264" s="1" t="s">
        <v>0</v>
      </c>
      <c r="BS264" s="1" t="s">
        <v>0</v>
      </c>
      <c r="BT264" s="1" t="s">
        <v>0</v>
      </c>
      <c r="BU264" s="1" t="s">
        <v>0</v>
      </c>
      <c r="BV264" s="1" t="s">
        <v>0</v>
      </c>
      <c r="BW264" s="1" t="s">
        <v>0</v>
      </c>
      <c r="BX264" s="1" t="s">
        <v>0</v>
      </c>
      <c r="BY264" s="1" t="s">
        <v>0</v>
      </c>
      <c r="BZ264" s="1" t="s">
        <v>0</v>
      </c>
      <c r="CA264" s="1" t="s">
        <v>0</v>
      </c>
      <c r="CB264" s="1" t="s">
        <v>0</v>
      </c>
      <c r="CC264" s="1" t="s">
        <v>0</v>
      </c>
      <c r="CD264" s="1" t="s">
        <v>0</v>
      </c>
      <c r="CE264" s="1" t="s">
        <v>0</v>
      </c>
      <c r="CF264" s="1" t="s">
        <v>0</v>
      </c>
      <c r="CG264" s="1" t="s">
        <v>0</v>
      </c>
      <c r="CH264" s="1" t="s">
        <v>0</v>
      </c>
      <c r="CI264" s="1" t="s">
        <v>0</v>
      </c>
      <c r="CJ264" s="1" t="s">
        <v>0</v>
      </c>
      <c r="CK264" s="1" t="s">
        <v>0</v>
      </c>
      <c r="CL264" s="1" t="s">
        <v>0</v>
      </c>
      <c r="CM264" s="1" t="s">
        <v>0</v>
      </c>
      <c r="CN264" s="1" t="s">
        <v>0</v>
      </c>
      <c r="CO264" s="1" t="s">
        <v>0</v>
      </c>
      <c r="CP264" s="1" t="s">
        <v>0</v>
      </c>
      <c r="CQ264" s="1" t="s">
        <v>0</v>
      </c>
      <c r="CR264" s="1" t="s">
        <v>0</v>
      </c>
      <c r="CS264" s="1" t="s">
        <v>0</v>
      </c>
      <c r="CT264" s="1" t="s">
        <v>0</v>
      </c>
      <c r="CU264" s="1" t="s">
        <v>0</v>
      </c>
      <c r="CV264" s="1" t="s">
        <v>0</v>
      </c>
      <c r="CW264" s="1" t="s">
        <v>0</v>
      </c>
      <c r="CX264" s="1" t="s">
        <v>0</v>
      </c>
      <c r="CY264" s="1" t="s">
        <v>0</v>
      </c>
      <c r="CZ264" s="1" t="s">
        <v>0</v>
      </c>
      <c r="DA264" s="1" t="s">
        <v>0</v>
      </c>
      <c r="DB264" s="1" t="s">
        <v>0</v>
      </c>
      <c r="DC264" s="1" t="s">
        <v>0</v>
      </c>
      <c r="DD264" s="1" t="s">
        <v>0</v>
      </c>
      <c r="DE264" s="1" t="s">
        <v>0</v>
      </c>
      <c r="DF264" s="1" t="s">
        <v>0</v>
      </c>
      <c r="DG264" s="1" t="s">
        <v>0</v>
      </c>
      <c r="DH264" s="1" t="s">
        <v>0</v>
      </c>
      <c r="DI264" s="1" t="s">
        <v>0</v>
      </c>
      <c r="DJ264" s="1" t="s">
        <v>0</v>
      </c>
      <c r="DK264" s="1" t="s">
        <v>0</v>
      </c>
      <c r="DL264" s="1" t="s">
        <v>0</v>
      </c>
      <c r="DM264" s="1" t="s">
        <v>0</v>
      </c>
      <c r="DN264" s="1" t="s">
        <v>0</v>
      </c>
      <c r="DO264" s="1" t="s">
        <v>0</v>
      </c>
      <c r="DP264" s="1" t="s">
        <v>0</v>
      </c>
      <c r="DQ264" s="1" t="s">
        <v>0</v>
      </c>
      <c r="DR264" s="1" t="s">
        <v>0</v>
      </c>
      <c r="DS264" s="1" t="s">
        <v>0</v>
      </c>
      <c r="DT264" s="1" t="s">
        <v>0</v>
      </c>
      <c r="DU264" s="1" t="s">
        <v>0</v>
      </c>
      <c r="DV264" s="1" t="s">
        <v>0</v>
      </c>
      <c r="DW264" s="1" t="s">
        <v>0</v>
      </c>
      <c r="DX264" s="1" t="s">
        <v>0</v>
      </c>
      <c r="DY264" s="1" t="s">
        <v>0</v>
      </c>
      <c r="DZ264" s="1" t="s">
        <v>0</v>
      </c>
      <c r="EA264" s="1" t="s">
        <v>0</v>
      </c>
      <c r="EB264" s="1" t="s">
        <v>0</v>
      </c>
      <c r="EC264" s="1" t="s">
        <v>0</v>
      </c>
      <c r="ED264" s="1" t="s">
        <v>0</v>
      </c>
      <c r="EE264" s="1" t="s">
        <v>0</v>
      </c>
      <c r="EF264" s="1" t="s">
        <v>0</v>
      </c>
      <c r="EG264" s="1" t="s">
        <v>0</v>
      </c>
      <c r="EH264" s="1" t="s">
        <v>0</v>
      </c>
      <c r="EI264" s="1" t="s">
        <v>0</v>
      </c>
      <c r="EJ264" s="1" t="s">
        <v>0</v>
      </c>
      <c r="EK264" s="1" t="s">
        <v>0</v>
      </c>
      <c r="EL264" s="1" t="s">
        <v>0</v>
      </c>
      <c r="EM264" s="1" t="s">
        <v>0</v>
      </c>
      <c r="EN264" s="1" t="s">
        <v>0</v>
      </c>
      <c r="EO264" s="1" t="s">
        <v>0</v>
      </c>
      <c r="EP264" s="1" t="s">
        <v>0</v>
      </c>
      <c r="EQ264" s="1" t="s">
        <v>0</v>
      </c>
      <c r="ER264" s="1" t="s">
        <v>0</v>
      </c>
      <c r="ES264" s="1" t="s">
        <v>0</v>
      </c>
      <c r="ET264" s="1" t="s">
        <v>0</v>
      </c>
      <c r="EU264" s="1" t="s">
        <v>0</v>
      </c>
      <c r="EV264" s="1" t="s">
        <v>0</v>
      </c>
      <c r="EW264" s="1" t="s">
        <v>0</v>
      </c>
      <c r="EX264" s="1" t="s">
        <v>0</v>
      </c>
      <c r="EY264" s="1" t="s">
        <v>0</v>
      </c>
      <c r="EZ264" s="1" t="s">
        <v>0</v>
      </c>
      <c r="FA264" s="1" t="s">
        <v>0</v>
      </c>
      <c r="FB264" s="1" t="s">
        <v>0</v>
      </c>
      <c r="FC264" s="1" t="s">
        <v>0</v>
      </c>
      <c r="FD264" s="1" t="s">
        <v>0</v>
      </c>
      <c r="FE264" s="1" t="s">
        <v>0</v>
      </c>
      <c r="FF264" s="1" t="s">
        <v>0</v>
      </c>
      <c r="FG264" s="1" t="s">
        <v>0</v>
      </c>
      <c r="FH264" s="1" t="s">
        <v>0</v>
      </c>
      <c r="FI264" s="1" t="s">
        <v>0</v>
      </c>
      <c r="FJ264" s="1" t="s">
        <v>0</v>
      </c>
      <c r="FK264" s="1" t="s">
        <v>0</v>
      </c>
      <c r="FL264" s="1" t="s">
        <v>0</v>
      </c>
      <c r="FM264" s="1" t="s">
        <v>0</v>
      </c>
      <c r="FN264" s="1" t="s">
        <v>0</v>
      </c>
      <c r="FO264" s="1" t="s">
        <v>0</v>
      </c>
      <c r="FP264" s="1" t="s">
        <v>0</v>
      </c>
      <c r="FQ264" s="1" t="s">
        <v>0</v>
      </c>
      <c r="FR264" s="1" t="s">
        <v>0</v>
      </c>
      <c r="FS264" s="1" t="s">
        <v>0</v>
      </c>
      <c r="FT264" s="1" t="s">
        <v>0</v>
      </c>
      <c r="FU264" s="1" t="s">
        <v>0</v>
      </c>
      <c r="FV264" s="1" t="s">
        <v>0</v>
      </c>
      <c r="FW264" s="1" t="s">
        <v>0</v>
      </c>
      <c r="FX264" s="1" t="s">
        <v>0</v>
      </c>
      <c r="FY264" s="1" t="s">
        <v>0</v>
      </c>
      <c r="FZ264" s="1" t="s">
        <v>0</v>
      </c>
      <c r="GA264" s="1" t="s">
        <v>0</v>
      </c>
      <c r="GB264" s="1" t="s">
        <v>0</v>
      </c>
      <c r="GC264" s="1" t="s">
        <v>0</v>
      </c>
      <c r="GD264" s="1" t="s">
        <v>0</v>
      </c>
      <c r="GE264" s="1" t="s">
        <v>0</v>
      </c>
      <c r="GF264" s="1" t="s">
        <v>0</v>
      </c>
      <c r="GG264" s="1" t="s">
        <v>0</v>
      </c>
      <c r="GH264" s="1" t="s">
        <v>0</v>
      </c>
      <c r="GI264" s="1" t="s">
        <v>0</v>
      </c>
      <c r="GJ264" s="1" t="s">
        <v>0</v>
      </c>
      <c r="GK264" s="1" t="s">
        <v>0</v>
      </c>
      <c r="GL264" s="1" t="s">
        <v>0</v>
      </c>
      <c r="GM264" s="1" t="s">
        <v>0</v>
      </c>
      <c r="GN264" s="1" t="s">
        <v>0</v>
      </c>
      <c r="GO264" s="1" t="s">
        <v>0</v>
      </c>
      <c r="GP264" s="1" t="s">
        <v>0</v>
      </c>
      <c r="GQ264" s="1" t="s">
        <v>0</v>
      </c>
      <c r="GR264" s="1" t="s">
        <v>0</v>
      </c>
      <c r="GS264" s="1" t="s">
        <v>0</v>
      </c>
      <c r="GT264" s="1" t="s">
        <v>0</v>
      </c>
      <c r="GU264" s="1" t="s">
        <v>0</v>
      </c>
      <c r="GV264" s="1" t="s">
        <v>0</v>
      </c>
      <c r="GW264" s="1" t="s">
        <v>0</v>
      </c>
      <c r="GX264" s="1" t="s">
        <v>0</v>
      </c>
      <c r="GY264" s="1" t="s">
        <v>0</v>
      </c>
      <c r="GZ264" s="1" t="s">
        <v>0</v>
      </c>
      <c r="HA264" s="1" t="s">
        <v>0</v>
      </c>
      <c r="HB264" s="1" t="s">
        <v>0</v>
      </c>
      <c r="HC264" s="1" t="s">
        <v>0</v>
      </c>
      <c r="HD264" s="1" t="s">
        <v>0</v>
      </c>
      <c r="HE264" s="1" t="s">
        <v>0</v>
      </c>
      <c r="HF264" s="1" t="s">
        <v>0</v>
      </c>
      <c r="HG264" s="1" t="s">
        <v>0</v>
      </c>
      <c r="HH264" s="1" t="s">
        <v>0</v>
      </c>
      <c r="HI264" s="1" t="s">
        <v>0</v>
      </c>
      <c r="HJ264" s="1" t="s">
        <v>0</v>
      </c>
      <c r="HK264" s="1" t="s">
        <v>0</v>
      </c>
      <c r="HL264" s="1" t="s">
        <v>0</v>
      </c>
      <c r="HM264" s="1" t="s">
        <v>0</v>
      </c>
      <c r="HN264" s="1" t="s">
        <v>0</v>
      </c>
      <c r="HO264" s="1" t="s">
        <v>0</v>
      </c>
      <c r="HP264" s="1" t="s">
        <v>0</v>
      </c>
      <c r="HQ264" s="1" t="s">
        <v>0</v>
      </c>
      <c r="HR264" s="1" t="s">
        <v>0</v>
      </c>
      <c r="HS264" s="1" t="s">
        <v>0</v>
      </c>
      <c r="HT264" s="1" t="s">
        <v>0</v>
      </c>
      <c r="HU264" s="1" t="s">
        <v>0</v>
      </c>
      <c r="HV264" s="1" t="s">
        <v>0</v>
      </c>
      <c r="HW264" s="1" t="s">
        <v>0</v>
      </c>
      <c r="HX264" s="1" t="s">
        <v>0</v>
      </c>
      <c r="HY264" s="1" t="s">
        <v>0</v>
      </c>
      <c r="HZ264" s="1" t="s">
        <v>0</v>
      </c>
      <c r="IA264" s="1" t="s">
        <v>0</v>
      </c>
      <c r="IB264" s="1" t="s">
        <v>0</v>
      </c>
      <c r="IC264" s="1" t="s">
        <v>0</v>
      </c>
      <c r="ID264" s="1" t="s">
        <v>0</v>
      </c>
      <c r="IE264" s="1" t="s">
        <v>0</v>
      </c>
      <c r="IF264" s="1" t="s">
        <v>0</v>
      </c>
      <c r="IG264" s="1" t="s">
        <v>0</v>
      </c>
      <c r="IH264" s="1" t="s">
        <v>0</v>
      </c>
      <c r="II264" s="1" t="s">
        <v>0</v>
      </c>
    </row>
    <row r="265" spans="1:243" x14ac:dyDescent="0.25">
      <c r="A265" s="1" t="s">
        <v>1901</v>
      </c>
      <c r="B265" s="4" t="s">
        <v>1176</v>
      </c>
      <c r="C265" s="4" t="s">
        <v>1177</v>
      </c>
      <c r="D265" s="1" t="s">
        <v>0</v>
      </c>
      <c r="E265" s="1" t="s">
        <v>0</v>
      </c>
      <c r="F265" s="1" t="s">
        <v>0</v>
      </c>
      <c r="G265" s="1" t="s">
        <v>0</v>
      </c>
      <c r="H265" s="1" t="s">
        <v>0</v>
      </c>
      <c r="I265" s="1" t="s">
        <v>0</v>
      </c>
      <c r="J265" s="1" t="s">
        <v>0</v>
      </c>
      <c r="K265" s="1" t="s">
        <v>0</v>
      </c>
      <c r="L265" s="1" t="s">
        <v>0</v>
      </c>
      <c r="M265" s="1" t="s">
        <v>0</v>
      </c>
      <c r="N265" s="1" t="s">
        <v>0</v>
      </c>
      <c r="O265" s="1" t="s">
        <v>0</v>
      </c>
      <c r="P265" s="1" t="s">
        <v>0</v>
      </c>
      <c r="Q265" s="1" t="s">
        <v>0</v>
      </c>
      <c r="R265" s="1" t="s">
        <v>0</v>
      </c>
      <c r="S265" s="1" t="s">
        <v>0</v>
      </c>
      <c r="T265" s="1" t="s">
        <v>0</v>
      </c>
      <c r="U265" s="1" t="s">
        <v>0</v>
      </c>
      <c r="V265" s="1" t="s">
        <v>0</v>
      </c>
      <c r="W265" s="1" t="s">
        <v>0</v>
      </c>
      <c r="X265" s="1" t="s">
        <v>0</v>
      </c>
      <c r="Y265" s="1" t="s">
        <v>0</v>
      </c>
      <c r="Z265" s="1" t="s">
        <v>0</v>
      </c>
      <c r="AA265" s="1" t="s">
        <v>0</v>
      </c>
      <c r="AB265" s="1" t="s">
        <v>0</v>
      </c>
      <c r="AC265" s="1" t="s">
        <v>0</v>
      </c>
      <c r="AD265" s="1" t="s">
        <v>0</v>
      </c>
      <c r="AE265" s="1" t="s">
        <v>0</v>
      </c>
      <c r="AF265" s="1" t="s">
        <v>0</v>
      </c>
      <c r="AG265" s="1" t="s">
        <v>0</v>
      </c>
      <c r="AH265" s="1" t="s">
        <v>0</v>
      </c>
      <c r="AI265" s="1" t="s">
        <v>0</v>
      </c>
      <c r="AJ265" s="1" t="s">
        <v>0</v>
      </c>
      <c r="AK265" s="1" t="s">
        <v>0</v>
      </c>
      <c r="AL265" s="1" t="s">
        <v>0</v>
      </c>
      <c r="AM265" s="1" t="s">
        <v>0</v>
      </c>
      <c r="AN265" s="1" t="s">
        <v>0</v>
      </c>
      <c r="AO265" s="1" t="s">
        <v>0</v>
      </c>
      <c r="AP265" s="1" t="s">
        <v>0</v>
      </c>
      <c r="AQ265" s="1" t="s">
        <v>0</v>
      </c>
      <c r="AR265" s="1" t="s">
        <v>0</v>
      </c>
      <c r="AS265" s="1" t="s">
        <v>0</v>
      </c>
      <c r="AT265" s="1" t="s">
        <v>0</v>
      </c>
      <c r="AU265" s="1" t="s">
        <v>0</v>
      </c>
      <c r="AV265" s="1" t="s">
        <v>0</v>
      </c>
      <c r="AW265" s="1" t="s">
        <v>0</v>
      </c>
      <c r="AX265" s="1" t="s">
        <v>0</v>
      </c>
      <c r="AY265" s="1" t="s">
        <v>0</v>
      </c>
      <c r="AZ265" s="1" t="s">
        <v>0</v>
      </c>
      <c r="BA265" s="1" t="s">
        <v>0</v>
      </c>
      <c r="BB265" s="1" t="s">
        <v>0</v>
      </c>
      <c r="BC265" s="1" t="s">
        <v>0</v>
      </c>
      <c r="BD265" s="1" t="s">
        <v>0</v>
      </c>
      <c r="BE265" s="1" t="s">
        <v>0</v>
      </c>
      <c r="BF265" s="1" t="s">
        <v>0</v>
      </c>
      <c r="BG265" s="1" t="s">
        <v>0</v>
      </c>
      <c r="BH265" s="1" t="s">
        <v>0</v>
      </c>
      <c r="BI265" s="1" t="s">
        <v>0</v>
      </c>
      <c r="BJ265" s="1" t="s">
        <v>0</v>
      </c>
      <c r="BK265" s="1" t="s">
        <v>0</v>
      </c>
      <c r="BL265" s="1" t="s">
        <v>0</v>
      </c>
      <c r="BM265" s="1" t="s">
        <v>0</v>
      </c>
      <c r="BN265" s="1" t="s">
        <v>0</v>
      </c>
      <c r="BO265" s="1" t="s">
        <v>0</v>
      </c>
      <c r="BP265" s="1" t="s">
        <v>0</v>
      </c>
      <c r="BQ265" s="1" t="s">
        <v>0</v>
      </c>
      <c r="BR265" s="1" t="s">
        <v>0</v>
      </c>
      <c r="BS265" s="1" t="s">
        <v>0</v>
      </c>
      <c r="BT265" s="1" t="s">
        <v>0</v>
      </c>
      <c r="BU265" s="1" t="s">
        <v>0</v>
      </c>
      <c r="BV265" s="1" t="s">
        <v>0</v>
      </c>
      <c r="BW265" s="1" t="s">
        <v>0</v>
      </c>
      <c r="BX265" s="1" t="s">
        <v>0</v>
      </c>
      <c r="BY265" s="1" t="s">
        <v>0</v>
      </c>
      <c r="BZ265" s="1" t="s">
        <v>0</v>
      </c>
      <c r="CA265" s="1" t="s">
        <v>0</v>
      </c>
      <c r="CB265" s="1" t="s">
        <v>0</v>
      </c>
      <c r="CC265" s="1" t="s">
        <v>0</v>
      </c>
      <c r="CD265" s="1" t="s">
        <v>0</v>
      </c>
      <c r="CE265" s="1" t="s">
        <v>0</v>
      </c>
      <c r="CF265" s="1" t="s">
        <v>0</v>
      </c>
      <c r="CG265" s="1" t="s">
        <v>0</v>
      </c>
      <c r="CH265" s="1" t="s">
        <v>0</v>
      </c>
      <c r="CI265" s="1" t="s">
        <v>0</v>
      </c>
      <c r="CJ265" s="1" t="s">
        <v>0</v>
      </c>
      <c r="CK265" s="1" t="s">
        <v>0</v>
      </c>
      <c r="CL265" s="1" t="s">
        <v>0</v>
      </c>
      <c r="CM265" s="1" t="s">
        <v>0</v>
      </c>
      <c r="CN265" s="1" t="s">
        <v>0</v>
      </c>
      <c r="CO265" s="1" t="s">
        <v>0</v>
      </c>
      <c r="CP265" s="1" t="s">
        <v>0</v>
      </c>
      <c r="CQ265" s="1" t="s">
        <v>0</v>
      </c>
      <c r="CR265" s="1" t="s">
        <v>0</v>
      </c>
      <c r="CS265" s="1" t="s">
        <v>0</v>
      </c>
      <c r="CT265" s="1" t="s">
        <v>0</v>
      </c>
      <c r="CU265" s="1" t="s">
        <v>0</v>
      </c>
      <c r="CV265" s="1" t="s">
        <v>0</v>
      </c>
      <c r="CW265" s="1" t="s">
        <v>0</v>
      </c>
      <c r="CX265" s="1" t="s">
        <v>0</v>
      </c>
      <c r="CY265" s="1" t="s">
        <v>0</v>
      </c>
      <c r="CZ265" s="1" t="s">
        <v>0</v>
      </c>
      <c r="DA265" s="1" t="s">
        <v>0</v>
      </c>
      <c r="DB265" s="1" t="s">
        <v>0</v>
      </c>
      <c r="DC265" s="1" t="s">
        <v>0</v>
      </c>
      <c r="DD265" s="1" t="s">
        <v>0</v>
      </c>
      <c r="DE265" s="1" t="s">
        <v>0</v>
      </c>
      <c r="DF265" s="1" t="s">
        <v>0</v>
      </c>
      <c r="DG265" s="1" t="s">
        <v>0</v>
      </c>
      <c r="DH265" s="1" t="s">
        <v>0</v>
      </c>
      <c r="DI265" s="1" t="s">
        <v>0</v>
      </c>
      <c r="DJ265" s="1" t="s">
        <v>0</v>
      </c>
      <c r="DK265" s="1" t="s">
        <v>0</v>
      </c>
      <c r="DL265" s="1" t="s">
        <v>0</v>
      </c>
      <c r="DM265" s="1" t="s">
        <v>0</v>
      </c>
      <c r="DN265" s="1" t="s">
        <v>0</v>
      </c>
      <c r="DO265" s="1" t="s">
        <v>0</v>
      </c>
      <c r="DP265" s="1" t="s">
        <v>0</v>
      </c>
      <c r="DQ265" s="1" t="s">
        <v>0</v>
      </c>
      <c r="DR265" s="1" t="s">
        <v>0</v>
      </c>
      <c r="DS265" s="1" t="s">
        <v>0</v>
      </c>
      <c r="DT265" s="1" t="s">
        <v>0</v>
      </c>
      <c r="DU265" s="1" t="s">
        <v>0</v>
      </c>
      <c r="DV265" s="1" t="s">
        <v>0</v>
      </c>
      <c r="DW265" s="1" t="s">
        <v>0</v>
      </c>
      <c r="DX265" s="1" t="s">
        <v>0</v>
      </c>
      <c r="DY265" s="1" t="s">
        <v>0</v>
      </c>
      <c r="DZ265" s="1" t="s">
        <v>0</v>
      </c>
      <c r="EA265" s="1" t="s">
        <v>0</v>
      </c>
      <c r="EB265" s="1" t="s">
        <v>0</v>
      </c>
      <c r="EC265" s="1" t="s">
        <v>0</v>
      </c>
      <c r="ED265" s="1" t="s">
        <v>0</v>
      </c>
      <c r="EE265" s="1" t="s">
        <v>0</v>
      </c>
      <c r="EF265" s="1" t="s">
        <v>0</v>
      </c>
      <c r="EG265" s="1" t="s">
        <v>0</v>
      </c>
      <c r="EH265" s="1" t="s">
        <v>0</v>
      </c>
      <c r="EI265" s="1" t="s">
        <v>0</v>
      </c>
      <c r="EJ265" s="1" t="s">
        <v>0</v>
      </c>
      <c r="EK265" s="1" t="s">
        <v>0</v>
      </c>
      <c r="EL265" s="1" t="s">
        <v>0</v>
      </c>
      <c r="EM265" s="1" t="s">
        <v>0</v>
      </c>
      <c r="EN265" s="1" t="s">
        <v>0</v>
      </c>
      <c r="EO265" s="1" t="s">
        <v>0</v>
      </c>
      <c r="EP265" s="1" t="s">
        <v>0</v>
      </c>
      <c r="EQ265" s="1" t="s">
        <v>0</v>
      </c>
      <c r="ER265" s="1" t="s">
        <v>0</v>
      </c>
      <c r="ES265" s="1" t="s">
        <v>0</v>
      </c>
      <c r="ET265" s="1" t="s">
        <v>0</v>
      </c>
      <c r="EU265" s="1" t="s">
        <v>0</v>
      </c>
      <c r="EV265" s="1" t="s">
        <v>0</v>
      </c>
      <c r="EW265" s="1" t="s">
        <v>0</v>
      </c>
      <c r="EX265" s="1" t="s">
        <v>0</v>
      </c>
      <c r="EY265" s="1" t="s">
        <v>0</v>
      </c>
      <c r="EZ265" s="1" t="s">
        <v>0</v>
      </c>
      <c r="FA265" s="1" t="s">
        <v>0</v>
      </c>
      <c r="FB265" s="1" t="s">
        <v>0</v>
      </c>
      <c r="FC265" s="1" t="s">
        <v>0</v>
      </c>
      <c r="FD265" s="1" t="s">
        <v>0</v>
      </c>
      <c r="FE265" s="1" t="s">
        <v>0</v>
      </c>
      <c r="FF265" s="1" t="s">
        <v>0</v>
      </c>
      <c r="FG265" s="1" t="s">
        <v>0</v>
      </c>
      <c r="FH265" s="1" t="s">
        <v>0</v>
      </c>
      <c r="FI265" s="1" t="s">
        <v>0</v>
      </c>
      <c r="FJ265" s="1" t="s">
        <v>0</v>
      </c>
      <c r="FK265" s="1" t="s">
        <v>0</v>
      </c>
      <c r="FL265" s="1" t="s">
        <v>0</v>
      </c>
      <c r="FM265" s="1" t="s">
        <v>0</v>
      </c>
      <c r="FN265" s="1" t="s">
        <v>0</v>
      </c>
      <c r="FO265" s="1" t="s">
        <v>0</v>
      </c>
      <c r="FP265" s="1" t="s">
        <v>0</v>
      </c>
      <c r="FQ265" s="1" t="s">
        <v>0</v>
      </c>
      <c r="FR265" s="1" t="s">
        <v>0</v>
      </c>
      <c r="FS265" s="1" t="s">
        <v>0</v>
      </c>
      <c r="FT265" s="1" t="s">
        <v>0</v>
      </c>
      <c r="FU265" s="1" t="s">
        <v>0</v>
      </c>
      <c r="FV265" s="1" t="s">
        <v>0</v>
      </c>
      <c r="FW265" s="1" t="s">
        <v>0</v>
      </c>
      <c r="FX265" s="1" t="s">
        <v>0</v>
      </c>
      <c r="FY265" s="1" t="s">
        <v>0</v>
      </c>
      <c r="FZ265" s="1" t="s">
        <v>0</v>
      </c>
      <c r="GA265" s="1" t="s">
        <v>0</v>
      </c>
      <c r="GB265" s="1" t="s">
        <v>0</v>
      </c>
      <c r="GC265" s="1" t="s">
        <v>0</v>
      </c>
      <c r="GD265" s="1" t="s">
        <v>0</v>
      </c>
      <c r="GE265" s="1" t="s">
        <v>0</v>
      </c>
      <c r="GF265" s="1" t="s">
        <v>0</v>
      </c>
      <c r="GG265" s="1" t="s">
        <v>0</v>
      </c>
      <c r="GH265" s="1" t="s">
        <v>0</v>
      </c>
      <c r="GI265" s="1" t="s">
        <v>0</v>
      </c>
      <c r="GJ265" s="1" t="s">
        <v>0</v>
      </c>
      <c r="GK265" s="1" t="s">
        <v>0</v>
      </c>
      <c r="GL265" s="1" t="s">
        <v>0</v>
      </c>
      <c r="GM265" s="1" t="s">
        <v>0</v>
      </c>
      <c r="GN265" s="1" t="s">
        <v>0</v>
      </c>
      <c r="GO265" s="1" t="s">
        <v>0</v>
      </c>
      <c r="GP265" s="1" t="s">
        <v>0</v>
      </c>
      <c r="GQ265" s="1" t="s">
        <v>0</v>
      </c>
      <c r="GR265" s="1" t="s">
        <v>0</v>
      </c>
      <c r="GS265" s="1" t="s">
        <v>0</v>
      </c>
      <c r="GT265" s="1" t="s">
        <v>0</v>
      </c>
      <c r="GU265" s="1" t="s">
        <v>0</v>
      </c>
      <c r="GV265" s="1" t="s">
        <v>0</v>
      </c>
      <c r="GW265" s="1" t="s">
        <v>0</v>
      </c>
      <c r="GX265" s="1" t="s">
        <v>0</v>
      </c>
      <c r="GY265" s="1" t="s">
        <v>0</v>
      </c>
      <c r="GZ265" s="1" t="s">
        <v>0</v>
      </c>
      <c r="HA265" s="1" t="s">
        <v>0</v>
      </c>
      <c r="HB265" s="1" t="s">
        <v>0</v>
      </c>
      <c r="HC265" s="1" t="s">
        <v>0</v>
      </c>
      <c r="HD265" s="1" t="s">
        <v>0</v>
      </c>
      <c r="HE265" s="1" t="s">
        <v>0</v>
      </c>
      <c r="HF265" s="1" t="s">
        <v>0</v>
      </c>
      <c r="HG265" s="1" t="s">
        <v>0</v>
      </c>
      <c r="HH265" s="1" t="s">
        <v>0</v>
      </c>
      <c r="HI265" s="1" t="s">
        <v>0</v>
      </c>
      <c r="HJ265" s="1" t="s">
        <v>0</v>
      </c>
      <c r="HK265" s="1" t="s">
        <v>0</v>
      </c>
      <c r="HL265" s="1" t="s">
        <v>0</v>
      </c>
      <c r="HM265" s="1" t="s">
        <v>0</v>
      </c>
      <c r="HN265" s="1" t="s">
        <v>0</v>
      </c>
      <c r="HO265" s="1" t="s">
        <v>0</v>
      </c>
      <c r="HP265" s="1" t="s">
        <v>0</v>
      </c>
      <c r="HQ265" s="1" t="s">
        <v>0</v>
      </c>
      <c r="HR265" s="1" t="s">
        <v>0</v>
      </c>
      <c r="HS265" s="1" t="s">
        <v>0</v>
      </c>
      <c r="HT265" s="1" t="s">
        <v>0</v>
      </c>
      <c r="HU265" s="1" t="s">
        <v>0</v>
      </c>
      <c r="HV265" s="1" t="s">
        <v>0</v>
      </c>
      <c r="HW265" s="1" t="s">
        <v>0</v>
      </c>
      <c r="HX265" s="1" t="s">
        <v>0</v>
      </c>
      <c r="HY265" s="1" t="s">
        <v>0</v>
      </c>
      <c r="HZ265" s="1" t="s">
        <v>0</v>
      </c>
      <c r="IA265" s="1" t="s">
        <v>0</v>
      </c>
      <c r="IB265" s="1" t="s">
        <v>0</v>
      </c>
      <c r="IC265" s="1" t="s">
        <v>0</v>
      </c>
      <c r="ID265" s="1" t="s">
        <v>0</v>
      </c>
      <c r="IE265" s="1" t="s">
        <v>0</v>
      </c>
      <c r="IF265" s="1" t="s">
        <v>0</v>
      </c>
      <c r="IG265" s="1" t="s">
        <v>0</v>
      </c>
      <c r="IH265" s="1" t="s">
        <v>0</v>
      </c>
      <c r="II265" s="1" t="s">
        <v>0</v>
      </c>
    </row>
    <row r="266" spans="1:243" x14ac:dyDescent="0.25">
      <c r="A266" s="1" t="s">
        <v>1902</v>
      </c>
      <c r="B266" s="4" t="s">
        <v>1180</v>
      </c>
      <c r="C266" s="4" t="s">
        <v>1181</v>
      </c>
      <c r="D266" s="1" t="s">
        <v>0</v>
      </c>
      <c r="E266" s="1" t="s">
        <v>0</v>
      </c>
      <c r="F266" s="1" t="s">
        <v>0</v>
      </c>
      <c r="G266" s="1" t="s">
        <v>0</v>
      </c>
      <c r="H266" s="1" t="s">
        <v>0</v>
      </c>
      <c r="I266" s="1" t="s">
        <v>0</v>
      </c>
      <c r="J266" s="1" t="s">
        <v>0</v>
      </c>
      <c r="K266" s="1" t="s">
        <v>0</v>
      </c>
      <c r="L266" s="1" t="s">
        <v>0</v>
      </c>
      <c r="M266" s="1" t="s">
        <v>0</v>
      </c>
      <c r="N266" s="1" t="s">
        <v>0</v>
      </c>
      <c r="O266" s="1" t="s">
        <v>0</v>
      </c>
      <c r="P266" s="1" t="s">
        <v>0</v>
      </c>
      <c r="Q266" s="1" t="s">
        <v>0</v>
      </c>
      <c r="R266" s="1" t="s">
        <v>0</v>
      </c>
      <c r="S266" s="1" t="s">
        <v>0</v>
      </c>
      <c r="T266" s="1" t="s">
        <v>0</v>
      </c>
      <c r="U266" s="1" t="s">
        <v>0</v>
      </c>
      <c r="V266" s="1" t="s">
        <v>0</v>
      </c>
      <c r="W266" s="1" t="s">
        <v>0</v>
      </c>
      <c r="X266" s="1" t="s">
        <v>0</v>
      </c>
      <c r="Y266" s="1" t="s">
        <v>0</v>
      </c>
      <c r="Z266" s="1" t="s">
        <v>0</v>
      </c>
      <c r="AA266" s="1" t="s">
        <v>0</v>
      </c>
      <c r="AB266" s="1" t="s">
        <v>0</v>
      </c>
      <c r="AC266" s="1" t="s">
        <v>0</v>
      </c>
      <c r="AD266" s="1" t="s">
        <v>0</v>
      </c>
      <c r="AE266" s="1" t="s">
        <v>0</v>
      </c>
      <c r="AF266" s="1" t="s">
        <v>0</v>
      </c>
      <c r="AG266" s="1" t="s">
        <v>0</v>
      </c>
      <c r="AH266" s="1" t="s">
        <v>0</v>
      </c>
      <c r="AI266" s="1" t="s">
        <v>0</v>
      </c>
      <c r="AJ266" s="1" t="s">
        <v>0</v>
      </c>
      <c r="AK266" s="1" t="s">
        <v>0</v>
      </c>
      <c r="AL266" s="1" t="s">
        <v>0</v>
      </c>
      <c r="AM266" s="1" t="s">
        <v>0</v>
      </c>
      <c r="AN266" s="1" t="s">
        <v>0</v>
      </c>
      <c r="AO266" s="1" t="s">
        <v>0</v>
      </c>
      <c r="AP266" s="1" t="s">
        <v>0</v>
      </c>
      <c r="AQ266" s="1" t="s">
        <v>0</v>
      </c>
      <c r="AR266" s="1" t="s">
        <v>0</v>
      </c>
      <c r="AS266" s="1" t="s">
        <v>0</v>
      </c>
      <c r="AT266" s="1" t="s">
        <v>0</v>
      </c>
      <c r="AU266" s="1" t="s">
        <v>0</v>
      </c>
      <c r="AV266" s="1" t="s">
        <v>0</v>
      </c>
      <c r="AW266" s="1" t="s">
        <v>0</v>
      </c>
      <c r="AX266" s="1" t="s">
        <v>0</v>
      </c>
      <c r="AY266" s="1" t="s">
        <v>0</v>
      </c>
      <c r="AZ266" s="1" t="s">
        <v>0</v>
      </c>
      <c r="BA266" s="1" t="s">
        <v>0</v>
      </c>
      <c r="BB266" s="1" t="s">
        <v>0</v>
      </c>
      <c r="BC266" s="1" t="s">
        <v>0</v>
      </c>
      <c r="BD266" s="1" t="s">
        <v>0</v>
      </c>
      <c r="BE266" s="1" t="s">
        <v>0</v>
      </c>
      <c r="BF266" s="1" t="s">
        <v>0</v>
      </c>
      <c r="BG266" s="1" t="s">
        <v>0</v>
      </c>
      <c r="BH266" s="1" t="s">
        <v>0</v>
      </c>
      <c r="BI266" s="1" t="s">
        <v>0</v>
      </c>
      <c r="BJ266" s="1" t="s">
        <v>0</v>
      </c>
      <c r="BK266" s="1" t="s">
        <v>0</v>
      </c>
      <c r="BL266" s="1" t="s">
        <v>0</v>
      </c>
      <c r="BM266" s="1" t="s">
        <v>0</v>
      </c>
      <c r="BN266" s="1" t="s">
        <v>0</v>
      </c>
      <c r="BO266" s="1" t="s">
        <v>0</v>
      </c>
      <c r="BP266" s="1" t="s">
        <v>0</v>
      </c>
      <c r="BQ266" s="1" t="s">
        <v>0</v>
      </c>
      <c r="BR266" s="1" t="s">
        <v>0</v>
      </c>
      <c r="BS266" s="1" t="s">
        <v>0</v>
      </c>
      <c r="BT266" s="1" t="s">
        <v>0</v>
      </c>
      <c r="BU266" s="1" t="s">
        <v>0</v>
      </c>
      <c r="BV266" s="1" t="s">
        <v>0</v>
      </c>
      <c r="BW266" s="1" t="s">
        <v>0</v>
      </c>
      <c r="BX266" s="1" t="s">
        <v>0</v>
      </c>
      <c r="BY266" s="1" t="s">
        <v>0</v>
      </c>
      <c r="BZ266" s="1" t="s">
        <v>0</v>
      </c>
      <c r="CA266" s="1" t="s">
        <v>0</v>
      </c>
      <c r="CB266" s="1" t="s">
        <v>0</v>
      </c>
      <c r="CC266" s="1" t="s">
        <v>0</v>
      </c>
      <c r="CD266" s="1" t="s">
        <v>0</v>
      </c>
      <c r="CE266" s="1" t="s">
        <v>0</v>
      </c>
      <c r="CF266" s="1" t="s">
        <v>0</v>
      </c>
      <c r="CG266" s="1" t="s">
        <v>0</v>
      </c>
      <c r="CH266" s="1" t="s">
        <v>0</v>
      </c>
      <c r="CI266" s="1" t="s">
        <v>0</v>
      </c>
      <c r="CJ266" s="1" t="s">
        <v>0</v>
      </c>
      <c r="CK266" s="1" t="s">
        <v>0</v>
      </c>
      <c r="CL266" s="1" t="s">
        <v>0</v>
      </c>
      <c r="CM266" s="1" t="s">
        <v>0</v>
      </c>
      <c r="CN266" s="1" t="s">
        <v>0</v>
      </c>
      <c r="CO266" s="1" t="s">
        <v>0</v>
      </c>
      <c r="CP266" s="1" t="s">
        <v>0</v>
      </c>
      <c r="CQ266" s="1" t="s">
        <v>0</v>
      </c>
      <c r="CR266" s="1" t="s">
        <v>0</v>
      </c>
      <c r="CS266" s="1" t="s">
        <v>0</v>
      </c>
      <c r="CT266" s="1" t="s">
        <v>0</v>
      </c>
      <c r="CU266" s="1" t="s">
        <v>0</v>
      </c>
      <c r="CV266" s="1" t="s">
        <v>0</v>
      </c>
      <c r="CW266" s="1" t="s">
        <v>0</v>
      </c>
      <c r="CX266" s="1" t="s">
        <v>0</v>
      </c>
      <c r="CY266" s="1" t="s">
        <v>0</v>
      </c>
      <c r="CZ266" s="1" t="s">
        <v>0</v>
      </c>
      <c r="DA266" s="1" t="s">
        <v>0</v>
      </c>
      <c r="DB266" s="1" t="s">
        <v>0</v>
      </c>
      <c r="DC266" s="1" t="s">
        <v>0</v>
      </c>
      <c r="DD266" s="1" t="s">
        <v>0</v>
      </c>
      <c r="DE266" s="1" t="s">
        <v>0</v>
      </c>
      <c r="DF266" s="1" t="s">
        <v>0</v>
      </c>
      <c r="DG266" s="1" t="s">
        <v>0</v>
      </c>
      <c r="DH266" s="1" t="s">
        <v>0</v>
      </c>
      <c r="DI266" s="1" t="s">
        <v>0</v>
      </c>
      <c r="DJ266" s="1" t="s">
        <v>0</v>
      </c>
      <c r="DK266" s="1" t="s">
        <v>0</v>
      </c>
      <c r="DL266" s="1" t="s">
        <v>0</v>
      </c>
      <c r="DM266" s="1" t="s">
        <v>0</v>
      </c>
      <c r="DN266" s="1" t="s">
        <v>0</v>
      </c>
      <c r="DO266" s="1" t="s">
        <v>0</v>
      </c>
      <c r="DP266" s="1" t="s">
        <v>0</v>
      </c>
      <c r="DQ266" s="1" t="s">
        <v>0</v>
      </c>
      <c r="DR266" s="1" t="s">
        <v>0</v>
      </c>
      <c r="DS266" s="1" t="s">
        <v>0</v>
      </c>
      <c r="DT266" s="1" t="s">
        <v>0</v>
      </c>
      <c r="DU266" s="1" t="s">
        <v>0</v>
      </c>
      <c r="DV266" s="1" t="s">
        <v>0</v>
      </c>
      <c r="DW266" s="1" t="s">
        <v>0</v>
      </c>
      <c r="DX266" s="1" t="s">
        <v>0</v>
      </c>
      <c r="DY266" s="1" t="s">
        <v>0</v>
      </c>
      <c r="DZ266" s="1" t="s">
        <v>0</v>
      </c>
      <c r="EA266" s="1" t="s">
        <v>0</v>
      </c>
      <c r="EB266" s="1" t="s">
        <v>0</v>
      </c>
      <c r="EC266" s="1" t="s">
        <v>0</v>
      </c>
      <c r="ED266" s="1" t="s">
        <v>0</v>
      </c>
      <c r="EE266" s="1" t="s">
        <v>0</v>
      </c>
      <c r="EF266" s="1" t="s">
        <v>0</v>
      </c>
      <c r="EG266" s="1" t="s">
        <v>0</v>
      </c>
      <c r="EH266" s="1" t="s">
        <v>0</v>
      </c>
      <c r="EI266" s="1" t="s">
        <v>0</v>
      </c>
      <c r="EJ266" s="1" t="s">
        <v>0</v>
      </c>
      <c r="EK266" s="1" t="s">
        <v>0</v>
      </c>
      <c r="EL266" s="1" t="s">
        <v>0</v>
      </c>
      <c r="EM266" s="1" t="s">
        <v>0</v>
      </c>
      <c r="EN266" s="1" t="s">
        <v>0</v>
      </c>
      <c r="EO266" s="1" t="s">
        <v>0</v>
      </c>
      <c r="EP266" s="1" t="s">
        <v>0</v>
      </c>
      <c r="EQ266" s="1" t="s">
        <v>0</v>
      </c>
      <c r="ER266" s="1" t="s">
        <v>0</v>
      </c>
      <c r="ES266" s="1" t="s">
        <v>0</v>
      </c>
      <c r="ET266" s="1" t="s">
        <v>0</v>
      </c>
      <c r="EU266" s="1" t="s">
        <v>0</v>
      </c>
      <c r="EV266" s="1" t="s">
        <v>0</v>
      </c>
      <c r="EW266" s="1" t="s">
        <v>0</v>
      </c>
      <c r="EX266" s="1" t="s">
        <v>0</v>
      </c>
      <c r="EY266" s="1" t="s">
        <v>0</v>
      </c>
      <c r="EZ266" s="1" t="s">
        <v>0</v>
      </c>
      <c r="FA266" s="1" t="s">
        <v>0</v>
      </c>
      <c r="FB266" s="1" t="s">
        <v>0</v>
      </c>
      <c r="FC266" s="1" t="s">
        <v>0</v>
      </c>
      <c r="FD266" s="1" t="s">
        <v>0</v>
      </c>
      <c r="FE266" s="1" t="s">
        <v>0</v>
      </c>
      <c r="FF266" s="1" t="s">
        <v>0</v>
      </c>
      <c r="FG266" s="1" t="s">
        <v>0</v>
      </c>
      <c r="FH266" s="1" t="s">
        <v>0</v>
      </c>
      <c r="FI266" s="1" t="s">
        <v>0</v>
      </c>
      <c r="FJ266" s="1" t="s">
        <v>0</v>
      </c>
      <c r="FK266" s="1" t="s">
        <v>0</v>
      </c>
      <c r="FL266" s="1" t="s">
        <v>0</v>
      </c>
      <c r="FM266" s="1" t="s">
        <v>0</v>
      </c>
      <c r="FN266" s="1" t="s">
        <v>0</v>
      </c>
      <c r="FO266" s="1" t="s">
        <v>0</v>
      </c>
      <c r="FP266" s="1" t="s">
        <v>0</v>
      </c>
      <c r="FQ266" s="1" t="s">
        <v>0</v>
      </c>
      <c r="FR266" s="1" t="s">
        <v>0</v>
      </c>
      <c r="FS266" s="1" t="s">
        <v>0</v>
      </c>
      <c r="FT266" s="1" t="s">
        <v>0</v>
      </c>
      <c r="FU266" s="1" t="s">
        <v>0</v>
      </c>
      <c r="FV266" s="1" t="s">
        <v>0</v>
      </c>
      <c r="FW266" s="1" t="s">
        <v>0</v>
      </c>
      <c r="FX266" s="1" t="s">
        <v>0</v>
      </c>
      <c r="FY266" s="1" t="s">
        <v>0</v>
      </c>
      <c r="FZ266" s="1" t="s">
        <v>0</v>
      </c>
      <c r="GA266" s="1" t="s">
        <v>0</v>
      </c>
      <c r="GB266" s="1" t="s">
        <v>0</v>
      </c>
      <c r="GC266" s="1" t="s">
        <v>0</v>
      </c>
      <c r="GD266" s="1" t="s">
        <v>0</v>
      </c>
      <c r="GE266" s="1" t="s">
        <v>0</v>
      </c>
      <c r="GF266" s="1" t="s">
        <v>0</v>
      </c>
      <c r="GG266" s="1" t="s">
        <v>0</v>
      </c>
      <c r="GH266" s="1" t="s">
        <v>0</v>
      </c>
      <c r="GI266" s="1" t="s">
        <v>0</v>
      </c>
      <c r="GJ266" s="1" t="s">
        <v>0</v>
      </c>
      <c r="GK266" s="1" t="s">
        <v>0</v>
      </c>
      <c r="GL266" s="1" t="s">
        <v>0</v>
      </c>
      <c r="GM266" s="1" t="s">
        <v>0</v>
      </c>
      <c r="GN266" s="1" t="s">
        <v>0</v>
      </c>
      <c r="GO266" s="1" t="s">
        <v>0</v>
      </c>
      <c r="GP266" s="1" t="s">
        <v>0</v>
      </c>
      <c r="GQ266" s="1" t="s">
        <v>0</v>
      </c>
      <c r="GR266" s="1" t="s">
        <v>0</v>
      </c>
      <c r="GS266" s="1" t="s">
        <v>0</v>
      </c>
      <c r="GT266" s="1" t="s">
        <v>0</v>
      </c>
      <c r="GU266" s="1" t="s">
        <v>0</v>
      </c>
      <c r="GV266" s="1" t="s">
        <v>0</v>
      </c>
      <c r="GW266" s="1" t="s">
        <v>0</v>
      </c>
      <c r="GX266" s="1" t="s">
        <v>0</v>
      </c>
      <c r="GY266" s="1" t="s">
        <v>0</v>
      </c>
      <c r="GZ266" s="1" t="s">
        <v>0</v>
      </c>
      <c r="HA266" s="1" t="s">
        <v>0</v>
      </c>
      <c r="HB266" s="1" t="s">
        <v>0</v>
      </c>
      <c r="HC266" s="1" t="s">
        <v>0</v>
      </c>
      <c r="HD266" s="1" t="s">
        <v>0</v>
      </c>
      <c r="HE266" s="1" t="s">
        <v>0</v>
      </c>
      <c r="HF266" s="1" t="s">
        <v>0</v>
      </c>
      <c r="HG266" s="1" t="s">
        <v>0</v>
      </c>
      <c r="HH266" s="1" t="s">
        <v>0</v>
      </c>
      <c r="HI266" s="1" t="s">
        <v>0</v>
      </c>
      <c r="HJ266" s="1" t="s">
        <v>0</v>
      </c>
      <c r="HK266" s="1" t="s">
        <v>0</v>
      </c>
      <c r="HL266" s="1" t="s">
        <v>0</v>
      </c>
      <c r="HM266" s="1" t="s">
        <v>0</v>
      </c>
      <c r="HN266" s="1" t="s">
        <v>0</v>
      </c>
      <c r="HO266" s="1" t="s">
        <v>0</v>
      </c>
      <c r="HP266" s="1" t="s">
        <v>0</v>
      </c>
      <c r="HQ266" s="1" t="s">
        <v>0</v>
      </c>
      <c r="HR266" s="1" t="s">
        <v>0</v>
      </c>
      <c r="HS266" s="1" t="s">
        <v>0</v>
      </c>
      <c r="HT266" s="1" t="s">
        <v>0</v>
      </c>
      <c r="HU266" s="1" t="s">
        <v>0</v>
      </c>
      <c r="HV266" s="1" t="s">
        <v>0</v>
      </c>
      <c r="HW266" s="1" t="s">
        <v>0</v>
      </c>
      <c r="HX266" s="1" t="s">
        <v>0</v>
      </c>
      <c r="HY266" s="1" t="s">
        <v>0</v>
      </c>
      <c r="HZ266" s="1" t="s">
        <v>0</v>
      </c>
      <c r="IA266" s="1" t="s">
        <v>0</v>
      </c>
      <c r="IB266" s="1" t="s">
        <v>0</v>
      </c>
      <c r="IC266" s="1" t="s">
        <v>0</v>
      </c>
      <c r="ID266" s="1" t="s">
        <v>0</v>
      </c>
      <c r="IE266" s="1" t="s">
        <v>0</v>
      </c>
      <c r="IF266" s="1" t="s">
        <v>0</v>
      </c>
      <c r="IG266" s="1" t="s">
        <v>0</v>
      </c>
      <c r="IH266" s="1" t="s">
        <v>0</v>
      </c>
      <c r="II266" s="1" t="s">
        <v>0</v>
      </c>
    </row>
    <row r="267" spans="1:243" x14ac:dyDescent="0.25">
      <c r="A267" s="1" t="s">
        <v>1903</v>
      </c>
      <c r="B267" s="4" t="s">
        <v>1185</v>
      </c>
      <c r="C267" s="4" t="s">
        <v>1186</v>
      </c>
      <c r="D267" s="1" t="s">
        <v>0</v>
      </c>
      <c r="E267" s="1" t="s">
        <v>0</v>
      </c>
      <c r="F267" s="1" t="s">
        <v>0</v>
      </c>
      <c r="G267" s="1" t="s">
        <v>0</v>
      </c>
      <c r="H267" s="1" t="s">
        <v>0</v>
      </c>
      <c r="I267" s="1" t="s">
        <v>0</v>
      </c>
      <c r="J267" s="1" t="s">
        <v>0</v>
      </c>
      <c r="K267" s="1" t="s">
        <v>0</v>
      </c>
      <c r="L267" s="1" t="s">
        <v>0</v>
      </c>
      <c r="M267" s="1" t="s">
        <v>0</v>
      </c>
      <c r="N267" s="1" t="s">
        <v>0</v>
      </c>
      <c r="O267" s="1" t="s">
        <v>0</v>
      </c>
      <c r="P267" s="1" t="s">
        <v>0</v>
      </c>
      <c r="Q267" s="1" t="s">
        <v>0</v>
      </c>
      <c r="R267" s="1" t="s">
        <v>0</v>
      </c>
      <c r="S267" s="1" t="s">
        <v>0</v>
      </c>
      <c r="T267" s="1" t="s">
        <v>0</v>
      </c>
      <c r="U267" s="1" t="s">
        <v>0</v>
      </c>
      <c r="V267" s="1" t="s">
        <v>0</v>
      </c>
      <c r="W267" s="1" t="s">
        <v>0</v>
      </c>
      <c r="X267" s="1" t="s">
        <v>0</v>
      </c>
      <c r="Y267" s="1" t="s">
        <v>0</v>
      </c>
      <c r="Z267" s="1" t="s">
        <v>0</v>
      </c>
      <c r="AA267" s="1" t="s">
        <v>0</v>
      </c>
      <c r="AB267" s="1" t="s">
        <v>0</v>
      </c>
      <c r="AC267" s="1" t="s">
        <v>0</v>
      </c>
      <c r="AD267" s="1" t="s">
        <v>0</v>
      </c>
      <c r="AE267" s="1" t="s">
        <v>0</v>
      </c>
      <c r="AF267" s="1" t="s">
        <v>0</v>
      </c>
      <c r="AG267" s="1" t="s">
        <v>0</v>
      </c>
      <c r="AH267" s="1" t="s">
        <v>0</v>
      </c>
      <c r="AI267" s="1" t="s">
        <v>0</v>
      </c>
      <c r="AJ267" s="1" t="s">
        <v>0</v>
      </c>
      <c r="AK267" s="1" t="s">
        <v>0</v>
      </c>
      <c r="AL267" s="1" t="s">
        <v>0</v>
      </c>
      <c r="AM267" s="1" t="s">
        <v>0</v>
      </c>
      <c r="AN267" s="1" t="s">
        <v>0</v>
      </c>
      <c r="AO267" s="1" t="s">
        <v>0</v>
      </c>
      <c r="AP267" s="1" t="s">
        <v>0</v>
      </c>
      <c r="AQ267" s="1" t="s">
        <v>0</v>
      </c>
      <c r="AR267" s="1" t="s">
        <v>0</v>
      </c>
      <c r="AS267" s="1" t="s">
        <v>0</v>
      </c>
      <c r="AT267" s="1" t="s">
        <v>0</v>
      </c>
      <c r="AU267" s="1" t="s">
        <v>0</v>
      </c>
      <c r="AV267" s="1" t="s">
        <v>0</v>
      </c>
      <c r="AW267" s="1" t="s">
        <v>0</v>
      </c>
      <c r="AX267" s="1" t="s">
        <v>0</v>
      </c>
      <c r="AY267" s="1" t="s">
        <v>0</v>
      </c>
      <c r="AZ267" s="1" t="s">
        <v>0</v>
      </c>
      <c r="BA267" s="1" t="s">
        <v>0</v>
      </c>
      <c r="BB267" s="1" t="s">
        <v>0</v>
      </c>
      <c r="BC267" s="1" t="s">
        <v>0</v>
      </c>
      <c r="BD267" s="1" t="s">
        <v>0</v>
      </c>
      <c r="BE267" s="1" t="s">
        <v>0</v>
      </c>
      <c r="BF267" s="1" t="s">
        <v>0</v>
      </c>
      <c r="BG267" s="1" t="s">
        <v>0</v>
      </c>
      <c r="BH267" s="1" t="s">
        <v>0</v>
      </c>
      <c r="BI267" s="1" t="s">
        <v>0</v>
      </c>
      <c r="BJ267" s="1" t="s">
        <v>0</v>
      </c>
      <c r="BK267" s="1" t="s">
        <v>0</v>
      </c>
      <c r="BL267" s="1" t="s">
        <v>0</v>
      </c>
      <c r="BM267" s="1" t="s">
        <v>0</v>
      </c>
      <c r="BN267" s="1" t="s">
        <v>0</v>
      </c>
      <c r="BO267" s="1" t="s">
        <v>0</v>
      </c>
      <c r="BP267" s="1" t="s">
        <v>0</v>
      </c>
      <c r="BQ267" s="1" t="s">
        <v>0</v>
      </c>
      <c r="BR267" s="1" t="s">
        <v>0</v>
      </c>
      <c r="BS267" s="1" t="s">
        <v>0</v>
      </c>
      <c r="BT267" s="1" t="s">
        <v>0</v>
      </c>
      <c r="BU267" s="1" t="s">
        <v>0</v>
      </c>
      <c r="BV267" s="1" t="s">
        <v>0</v>
      </c>
      <c r="BW267" s="1" t="s">
        <v>0</v>
      </c>
      <c r="BX267" s="1" t="s">
        <v>0</v>
      </c>
      <c r="BY267" s="1" t="s">
        <v>0</v>
      </c>
      <c r="BZ267" s="1" t="s">
        <v>0</v>
      </c>
      <c r="CA267" s="1" t="s">
        <v>0</v>
      </c>
      <c r="CB267" s="1" t="s">
        <v>0</v>
      </c>
      <c r="CC267" s="1" t="s">
        <v>0</v>
      </c>
      <c r="CD267" s="1" t="s">
        <v>0</v>
      </c>
      <c r="CE267" s="1" t="s">
        <v>0</v>
      </c>
      <c r="CF267" s="1" t="s">
        <v>0</v>
      </c>
      <c r="CG267" s="1" t="s">
        <v>0</v>
      </c>
      <c r="CH267" s="1" t="s">
        <v>0</v>
      </c>
      <c r="CI267" s="1" t="s">
        <v>0</v>
      </c>
      <c r="CJ267" s="1" t="s">
        <v>0</v>
      </c>
      <c r="CK267" s="1" t="s">
        <v>0</v>
      </c>
      <c r="CL267" s="1" t="s">
        <v>0</v>
      </c>
      <c r="CM267" s="1" t="s">
        <v>0</v>
      </c>
      <c r="CN267" s="1" t="s">
        <v>0</v>
      </c>
      <c r="CO267" s="1" t="s">
        <v>0</v>
      </c>
      <c r="CP267" s="1" t="s">
        <v>0</v>
      </c>
      <c r="CQ267" s="1" t="s">
        <v>0</v>
      </c>
      <c r="CR267" s="1" t="s">
        <v>0</v>
      </c>
      <c r="CS267" s="1" t="s">
        <v>0</v>
      </c>
      <c r="CT267" s="1" t="s">
        <v>0</v>
      </c>
      <c r="CU267" s="1" t="s">
        <v>0</v>
      </c>
      <c r="CV267" s="1" t="s">
        <v>0</v>
      </c>
      <c r="CW267" s="1" t="s">
        <v>0</v>
      </c>
      <c r="CX267" s="1" t="s">
        <v>0</v>
      </c>
      <c r="CY267" s="1" t="s">
        <v>0</v>
      </c>
      <c r="CZ267" s="1" t="s">
        <v>0</v>
      </c>
      <c r="DA267" s="1" t="s">
        <v>0</v>
      </c>
      <c r="DB267" s="1" t="s">
        <v>0</v>
      </c>
      <c r="DC267" s="1" t="s">
        <v>0</v>
      </c>
      <c r="DD267" s="1" t="s">
        <v>0</v>
      </c>
      <c r="DE267" s="1" t="s">
        <v>0</v>
      </c>
      <c r="DF267" s="1" t="s">
        <v>0</v>
      </c>
      <c r="DG267" s="1" t="s">
        <v>0</v>
      </c>
      <c r="DH267" s="1" t="s">
        <v>0</v>
      </c>
      <c r="DI267" s="1" t="s">
        <v>0</v>
      </c>
      <c r="DJ267" s="1" t="s">
        <v>0</v>
      </c>
      <c r="DK267" s="1" t="s">
        <v>0</v>
      </c>
      <c r="DL267" s="1" t="s">
        <v>0</v>
      </c>
      <c r="DM267" s="1" t="s">
        <v>0</v>
      </c>
      <c r="DN267" s="1" t="s">
        <v>0</v>
      </c>
      <c r="DO267" s="1" t="s">
        <v>0</v>
      </c>
      <c r="DP267" s="1" t="s">
        <v>0</v>
      </c>
      <c r="DQ267" s="1" t="s">
        <v>0</v>
      </c>
      <c r="DR267" s="1" t="s">
        <v>0</v>
      </c>
      <c r="DS267" s="1" t="s">
        <v>0</v>
      </c>
      <c r="DT267" s="1" t="s">
        <v>0</v>
      </c>
      <c r="DU267" s="1" t="s">
        <v>0</v>
      </c>
      <c r="DV267" s="1" t="s">
        <v>0</v>
      </c>
      <c r="DW267" s="1" t="s">
        <v>0</v>
      </c>
      <c r="DX267" s="1" t="s">
        <v>0</v>
      </c>
      <c r="DY267" s="1" t="s">
        <v>0</v>
      </c>
      <c r="DZ267" s="1" t="s">
        <v>0</v>
      </c>
      <c r="EA267" s="1" t="s">
        <v>0</v>
      </c>
      <c r="EB267" s="1" t="s">
        <v>0</v>
      </c>
      <c r="EC267" s="1" t="s">
        <v>0</v>
      </c>
      <c r="ED267" s="1" t="s">
        <v>0</v>
      </c>
      <c r="EE267" s="1" t="s">
        <v>0</v>
      </c>
      <c r="EF267" s="1" t="s">
        <v>0</v>
      </c>
      <c r="EG267" s="1" t="s">
        <v>0</v>
      </c>
      <c r="EH267" s="1" t="s">
        <v>0</v>
      </c>
      <c r="EI267" s="1" t="s">
        <v>0</v>
      </c>
      <c r="EJ267" s="1" t="s">
        <v>0</v>
      </c>
      <c r="EK267" s="1" t="s">
        <v>0</v>
      </c>
      <c r="EL267" s="1" t="s">
        <v>0</v>
      </c>
      <c r="EM267" s="1" t="s">
        <v>0</v>
      </c>
      <c r="EN267" s="1" t="s">
        <v>0</v>
      </c>
      <c r="EO267" s="1" t="s">
        <v>0</v>
      </c>
      <c r="EP267" s="1" t="s">
        <v>0</v>
      </c>
      <c r="EQ267" s="1" t="s">
        <v>0</v>
      </c>
      <c r="ER267" s="1" t="s">
        <v>0</v>
      </c>
      <c r="ES267" s="1" t="s">
        <v>0</v>
      </c>
      <c r="ET267" s="1" t="s">
        <v>0</v>
      </c>
      <c r="EU267" s="1" t="s">
        <v>0</v>
      </c>
      <c r="EV267" s="1" t="s">
        <v>0</v>
      </c>
      <c r="EW267" s="1" t="s">
        <v>0</v>
      </c>
      <c r="EX267" s="1" t="s">
        <v>0</v>
      </c>
      <c r="EY267" s="1" t="s">
        <v>0</v>
      </c>
      <c r="EZ267" s="1" t="s">
        <v>0</v>
      </c>
      <c r="FA267" s="1" t="s">
        <v>0</v>
      </c>
      <c r="FB267" s="1" t="s">
        <v>0</v>
      </c>
      <c r="FC267" s="1" t="s">
        <v>0</v>
      </c>
      <c r="FD267" s="1" t="s">
        <v>0</v>
      </c>
      <c r="FE267" s="1" t="s">
        <v>0</v>
      </c>
      <c r="FF267" s="1" t="s">
        <v>0</v>
      </c>
      <c r="FG267" s="1" t="s">
        <v>0</v>
      </c>
      <c r="FH267" s="1" t="s">
        <v>0</v>
      </c>
      <c r="FI267" s="1" t="s">
        <v>0</v>
      </c>
      <c r="FJ267" s="1" t="s">
        <v>0</v>
      </c>
      <c r="FK267" s="1" t="s">
        <v>0</v>
      </c>
      <c r="FL267" s="1" t="s">
        <v>0</v>
      </c>
      <c r="FM267" s="1" t="s">
        <v>0</v>
      </c>
      <c r="FN267" s="1" t="s">
        <v>0</v>
      </c>
      <c r="FO267" s="1" t="s">
        <v>0</v>
      </c>
      <c r="FP267" s="1" t="s">
        <v>0</v>
      </c>
      <c r="FQ267" s="1" t="s">
        <v>0</v>
      </c>
      <c r="FR267" s="1" t="s">
        <v>0</v>
      </c>
      <c r="FS267" s="1" t="s">
        <v>0</v>
      </c>
      <c r="FT267" s="1" t="s">
        <v>0</v>
      </c>
      <c r="FU267" s="1" t="s">
        <v>0</v>
      </c>
      <c r="FV267" s="1" t="s">
        <v>0</v>
      </c>
      <c r="FW267" s="1" t="s">
        <v>0</v>
      </c>
      <c r="FX267" s="1" t="s">
        <v>0</v>
      </c>
      <c r="FY267" s="1" t="s">
        <v>0</v>
      </c>
      <c r="FZ267" s="1" t="s">
        <v>0</v>
      </c>
      <c r="GA267" s="1" t="s">
        <v>0</v>
      </c>
      <c r="GB267" s="1" t="s">
        <v>0</v>
      </c>
      <c r="GC267" s="1" t="s">
        <v>0</v>
      </c>
      <c r="GD267" s="1" t="s">
        <v>0</v>
      </c>
      <c r="GE267" s="1" t="s">
        <v>0</v>
      </c>
      <c r="GF267" s="1" t="s">
        <v>0</v>
      </c>
      <c r="GG267" s="1" t="s">
        <v>0</v>
      </c>
      <c r="GH267" s="1" t="s">
        <v>0</v>
      </c>
      <c r="GI267" s="1" t="s">
        <v>0</v>
      </c>
      <c r="GJ267" s="1" t="s">
        <v>0</v>
      </c>
      <c r="GK267" s="1" t="s">
        <v>0</v>
      </c>
      <c r="GL267" s="1" t="s">
        <v>0</v>
      </c>
      <c r="GM267" s="1" t="s">
        <v>0</v>
      </c>
      <c r="GN267" s="1" t="s">
        <v>0</v>
      </c>
      <c r="GO267" s="1" t="s">
        <v>0</v>
      </c>
      <c r="GP267" s="1" t="s">
        <v>0</v>
      </c>
      <c r="GQ267" s="1" t="s">
        <v>0</v>
      </c>
      <c r="GR267" s="1" t="s">
        <v>0</v>
      </c>
      <c r="GS267" s="1" t="s">
        <v>0</v>
      </c>
      <c r="GT267" s="1" t="s">
        <v>0</v>
      </c>
      <c r="GU267" s="1" t="s">
        <v>0</v>
      </c>
      <c r="GV267" s="1" t="s">
        <v>0</v>
      </c>
      <c r="GW267" s="1" t="s">
        <v>0</v>
      </c>
      <c r="GX267" s="1" t="s">
        <v>0</v>
      </c>
      <c r="GY267" s="1" t="s">
        <v>0</v>
      </c>
      <c r="GZ267" s="1" t="s">
        <v>0</v>
      </c>
      <c r="HA267" s="1" t="s">
        <v>0</v>
      </c>
      <c r="HB267" s="1" t="s">
        <v>0</v>
      </c>
      <c r="HC267" s="1" t="s">
        <v>0</v>
      </c>
      <c r="HD267" s="1" t="s">
        <v>0</v>
      </c>
      <c r="HE267" s="1" t="s">
        <v>0</v>
      </c>
      <c r="HF267" s="1" t="s">
        <v>0</v>
      </c>
      <c r="HG267" s="1" t="s">
        <v>0</v>
      </c>
      <c r="HH267" s="1" t="s">
        <v>0</v>
      </c>
      <c r="HI267" s="1" t="s">
        <v>0</v>
      </c>
      <c r="HJ267" s="1" t="s">
        <v>0</v>
      </c>
      <c r="HK267" s="1" t="s">
        <v>0</v>
      </c>
      <c r="HL267" s="1" t="s">
        <v>0</v>
      </c>
      <c r="HM267" s="1" t="s">
        <v>0</v>
      </c>
      <c r="HN267" s="1" t="s">
        <v>0</v>
      </c>
      <c r="HO267" s="1" t="s">
        <v>0</v>
      </c>
      <c r="HP267" s="1" t="s">
        <v>0</v>
      </c>
      <c r="HQ267" s="1" t="s">
        <v>0</v>
      </c>
      <c r="HR267" s="1" t="s">
        <v>0</v>
      </c>
      <c r="HS267" s="1" t="s">
        <v>0</v>
      </c>
      <c r="HT267" s="1" t="s">
        <v>0</v>
      </c>
      <c r="HU267" s="1" t="s">
        <v>0</v>
      </c>
      <c r="HV267" s="1" t="s">
        <v>0</v>
      </c>
      <c r="HW267" s="1" t="s">
        <v>0</v>
      </c>
      <c r="HX267" s="1" t="s">
        <v>0</v>
      </c>
      <c r="HY267" s="1" t="s">
        <v>0</v>
      </c>
      <c r="HZ267" s="1" t="s">
        <v>0</v>
      </c>
      <c r="IA267" s="1" t="s">
        <v>0</v>
      </c>
      <c r="IB267" s="1" t="s">
        <v>0</v>
      </c>
      <c r="IC267" s="1" t="s">
        <v>0</v>
      </c>
      <c r="ID267" s="1" t="s">
        <v>0</v>
      </c>
      <c r="IE267" s="1" t="s">
        <v>0</v>
      </c>
      <c r="IF267" s="1" t="s">
        <v>0</v>
      </c>
      <c r="IG267" s="1" t="s">
        <v>0</v>
      </c>
      <c r="IH267" s="1" t="s">
        <v>0</v>
      </c>
      <c r="II267" s="1" t="s">
        <v>0</v>
      </c>
    </row>
    <row r="268" spans="1:243" x14ac:dyDescent="0.25">
      <c r="A268" s="1" t="s">
        <v>1905</v>
      </c>
      <c r="B268" s="4" t="s">
        <v>1190</v>
      </c>
      <c r="C268" s="4" t="s">
        <v>1191</v>
      </c>
      <c r="D268" s="1" t="s">
        <v>0</v>
      </c>
      <c r="E268" s="1" t="s">
        <v>0</v>
      </c>
      <c r="F268" s="1" t="s">
        <v>0</v>
      </c>
      <c r="G268" s="1" t="s">
        <v>0</v>
      </c>
      <c r="H268" s="1" t="s">
        <v>0</v>
      </c>
      <c r="I268" s="1" t="s">
        <v>0</v>
      </c>
      <c r="J268" s="1" t="s">
        <v>0</v>
      </c>
      <c r="K268" s="1" t="s">
        <v>0</v>
      </c>
      <c r="L268" s="1" t="s">
        <v>0</v>
      </c>
      <c r="M268" s="1" t="s">
        <v>0</v>
      </c>
      <c r="N268" s="1" t="s">
        <v>0</v>
      </c>
      <c r="O268" s="1" t="s">
        <v>0</v>
      </c>
      <c r="P268" s="1" t="s">
        <v>0</v>
      </c>
      <c r="Q268" s="1" t="s">
        <v>0</v>
      </c>
      <c r="R268" s="1" t="s">
        <v>0</v>
      </c>
      <c r="S268" s="1" t="s">
        <v>0</v>
      </c>
      <c r="T268" s="1" t="s">
        <v>0</v>
      </c>
      <c r="U268" s="1" t="s">
        <v>0</v>
      </c>
      <c r="V268" s="1" t="s">
        <v>0</v>
      </c>
      <c r="W268" s="1" t="s">
        <v>0</v>
      </c>
      <c r="X268" s="1" t="s">
        <v>0</v>
      </c>
      <c r="Y268" s="1" t="s">
        <v>0</v>
      </c>
      <c r="Z268" s="1" t="s">
        <v>0</v>
      </c>
      <c r="AA268" s="1" t="s">
        <v>0</v>
      </c>
      <c r="AB268" s="1" t="s">
        <v>0</v>
      </c>
      <c r="AC268" s="1" t="s">
        <v>0</v>
      </c>
      <c r="AD268" s="1" t="s">
        <v>0</v>
      </c>
      <c r="AE268" s="1" t="s">
        <v>0</v>
      </c>
      <c r="AF268" s="1" t="s">
        <v>0</v>
      </c>
      <c r="AG268" s="1" t="s">
        <v>0</v>
      </c>
      <c r="AH268" s="1" t="s">
        <v>0</v>
      </c>
      <c r="AI268" s="1" t="s">
        <v>0</v>
      </c>
      <c r="AJ268" s="1" t="s">
        <v>0</v>
      </c>
      <c r="AK268" s="1" t="s">
        <v>0</v>
      </c>
      <c r="AL268" s="1" t="s">
        <v>0</v>
      </c>
      <c r="AM268" s="1" t="s">
        <v>0</v>
      </c>
      <c r="AN268" s="1" t="s">
        <v>0</v>
      </c>
      <c r="AO268" s="1" t="s">
        <v>0</v>
      </c>
      <c r="AP268" s="1" t="s">
        <v>0</v>
      </c>
      <c r="AQ268" s="1" t="s">
        <v>0</v>
      </c>
      <c r="AR268" s="1" t="s">
        <v>0</v>
      </c>
      <c r="AS268" s="1" t="s">
        <v>0</v>
      </c>
      <c r="AT268" s="1" t="s">
        <v>0</v>
      </c>
      <c r="AU268" s="1" t="s">
        <v>0</v>
      </c>
      <c r="AV268" s="1" t="s">
        <v>0</v>
      </c>
      <c r="AW268" s="1" t="s">
        <v>0</v>
      </c>
      <c r="AX268" s="1" t="s">
        <v>0</v>
      </c>
      <c r="AY268" s="1" t="s">
        <v>0</v>
      </c>
      <c r="AZ268" s="1" t="s">
        <v>0</v>
      </c>
      <c r="BA268" s="1" t="s">
        <v>0</v>
      </c>
      <c r="BB268" s="1" t="s">
        <v>0</v>
      </c>
      <c r="BC268" s="1" t="s">
        <v>0</v>
      </c>
      <c r="BD268" s="1" t="s">
        <v>0</v>
      </c>
      <c r="BE268" s="1" t="s">
        <v>0</v>
      </c>
      <c r="BF268" s="1" t="s">
        <v>0</v>
      </c>
      <c r="BG268" s="1" t="s">
        <v>0</v>
      </c>
      <c r="BH268" s="1" t="s">
        <v>0</v>
      </c>
      <c r="BI268" s="1" t="s">
        <v>0</v>
      </c>
      <c r="BJ268" s="1" t="s">
        <v>0</v>
      </c>
      <c r="BK268" s="1" t="s">
        <v>0</v>
      </c>
      <c r="BL268" s="1" t="s">
        <v>0</v>
      </c>
      <c r="BM268" s="1" t="s">
        <v>0</v>
      </c>
      <c r="BN268" s="1" t="s">
        <v>0</v>
      </c>
      <c r="BO268" s="1" t="s">
        <v>0</v>
      </c>
      <c r="BP268" s="1" t="s">
        <v>0</v>
      </c>
      <c r="BQ268" s="1" t="s">
        <v>0</v>
      </c>
      <c r="BR268" s="1" t="s">
        <v>0</v>
      </c>
      <c r="BS268" s="1" t="s">
        <v>0</v>
      </c>
      <c r="BT268" s="1" t="s">
        <v>0</v>
      </c>
      <c r="BU268" s="1" t="s">
        <v>0</v>
      </c>
      <c r="BV268" s="1" t="s">
        <v>0</v>
      </c>
      <c r="BW268" s="1" t="s">
        <v>0</v>
      </c>
      <c r="BX268" s="1" t="s">
        <v>0</v>
      </c>
      <c r="BY268" s="1" t="s">
        <v>0</v>
      </c>
      <c r="BZ268" s="1" t="s">
        <v>0</v>
      </c>
      <c r="CA268" s="1" t="s">
        <v>0</v>
      </c>
      <c r="CB268" s="1" t="s">
        <v>0</v>
      </c>
      <c r="CC268" s="1" t="s">
        <v>0</v>
      </c>
      <c r="CD268" s="1" t="s">
        <v>0</v>
      </c>
      <c r="CE268" s="1" t="s">
        <v>0</v>
      </c>
      <c r="CF268" s="1" t="s">
        <v>0</v>
      </c>
      <c r="CG268" s="1" t="s">
        <v>0</v>
      </c>
      <c r="CH268" s="1" t="s">
        <v>0</v>
      </c>
      <c r="CI268" s="1" t="s">
        <v>0</v>
      </c>
      <c r="CJ268" s="1" t="s">
        <v>0</v>
      </c>
      <c r="CK268" s="1" t="s">
        <v>0</v>
      </c>
      <c r="CL268" s="1" t="s">
        <v>0</v>
      </c>
      <c r="CM268" s="1" t="s">
        <v>0</v>
      </c>
      <c r="CN268" s="1" t="s">
        <v>0</v>
      </c>
      <c r="CO268" s="1" t="s">
        <v>0</v>
      </c>
      <c r="CP268" s="1" t="s">
        <v>0</v>
      </c>
      <c r="CQ268" s="1" t="s">
        <v>0</v>
      </c>
      <c r="CR268" s="1" t="s">
        <v>0</v>
      </c>
      <c r="CS268" s="1" t="s">
        <v>0</v>
      </c>
      <c r="CT268" s="1" t="s">
        <v>0</v>
      </c>
      <c r="CU268" s="1" t="s">
        <v>0</v>
      </c>
      <c r="CV268" s="1" t="s">
        <v>0</v>
      </c>
      <c r="CW268" s="1" t="s">
        <v>0</v>
      </c>
      <c r="CX268" s="1" t="s">
        <v>0</v>
      </c>
      <c r="CY268" s="1" t="s">
        <v>0</v>
      </c>
      <c r="CZ268" s="1" t="s">
        <v>0</v>
      </c>
      <c r="DA268" s="1" t="s">
        <v>0</v>
      </c>
      <c r="DB268" s="1" t="s">
        <v>0</v>
      </c>
      <c r="DC268" s="1" t="s">
        <v>0</v>
      </c>
      <c r="DD268" s="1" t="s">
        <v>0</v>
      </c>
      <c r="DE268" s="1" t="s">
        <v>0</v>
      </c>
      <c r="DF268" s="1" t="s">
        <v>0</v>
      </c>
      <c r="DG268" s="1" t="s">
        <v>0</v>
      </c>
      <c r="DH268" s="1" t="s">
        <v>0</v>
      </c>
      <c r="DI268" s="1" t="s">
        <v>0</v>
      </c>
      <c r="DJ268" s="1" t="s">
        <v>0</v>
      </c>
      <c r="DK268" s="1" t="s">
        <v>0</v>
      </c>
      <c r="DL268" s="1" t="s">
        <v>0</v>
      </c>
      <c r="DM268" s="1" t="s">
        <v>0</v>
      </c>
      <c r="DN268" s="1" t="s">
        <v>0</v>
      </c>
      <c r="DO268" s="1" t="s">
        <v>0</v>
      </c>
      <c r="DP268" s="1" t="s">
        <v>0</v>
      </c>
      <c r="DQ268" s="1" t="s">
        <v>0</v>
      </c>
      <c r="DR268" s="1" t="s">
        <v>0</v>
      </c>
      <c r="DS268" s="1" t="s">
        <v>0</v>
      </c>
      <c r="DT268" s="1" t="s">
        <v>0</v>
      </c>
      <c r="DU268" s="1" t="s">
        <v>0</v>
      </c>
      <c r="DV268" s="1" t="s">
        <v>0</v>
      </c>
      <c r="DW268" s="1" t="s">
        <v>0</v>
      </c>
      <c r="DX268" s="1" t="s">
        <v>0</v>
      </c>
      <c r="DY268" s="1" t="s">
        <v>0</v>
      </c>
      <c r="DZ268" s="1" t="s">
        <v>0</v>
      </c>
      <c r="EA268" s="1" t="s">
        <v>0</v>
      </c>
      <c r="EB268" s="1" t="s">
        <v>0</v>
      </c>
      <c r="EC268" s="1" t="s">
        <v>0</v>
      </c>
      <c r="ED268" s="1" t="s">
        <v>0</v>
      </c>
      <c r="EE268" s="1" t="s">
        <v>0</v>
      </c>
      <c r="EF268" s="1" t="s">
        <v>0</v>
      </c>
      <c r="EG268" s="1" t="s">
        <v>0</v>
      </c>
      <c r="EH268" s="1" t="s">
        <v>0</v>
      </c>
      <c r="EI268" s="1" t="s">
        <v>0</v>
      </c>
      <c r="EJ268" s="1" t="s">
        <v>0</v>
      </c>
      <c r="EK268" s="1" t="s">
        <v>0</v>
      </c>
      <c r="EL268" s="1" t="s">
        <v>0</v>
      </c>
      <c r="EM268" s="1" t="s">
        <v>0</v>
      </c>
      <c r="EN268" s="1" t="s">
        <v>0</v>
      </c>
      <c r="EO268" s="1" t="s">
        <v>0</v>
      </c>
      <c r="EP268" s="1" t="s">
        <v>0</v>
      </c>
      <c r="EQ268" s="1" t="s">
        <v>0</v>
      </c>
      <c r="ER268" s="1" t="s">
        <v>0</v>
      </c>
      <c r="ES268" s="1" t="s">
        <v>0</v>
      </c>
      <c r="ET268" s="1" t="s">
        <v>0</v>
      </c>
      <c r="EU268" s="1" t="s">
        <v>0</v>
      </c>
      <c r="EV268" s="1" t="s">
        <v>0</v>
      </c>
      <c r="EW268" s="1" t="s">
        <v>0</v>
      </c>
      <c r="EX268" s="1" t="s">
        <v>0</v>
      </c>
      <c r="EY268" s="1" t="s">
        <v>0</v>
      </c>
      <c r="EZ268" s="1" t="s">
        <v>0</v>
      </c>
      <c r="FA268" s="1" t="s">
        <v>0</v>
      </c>
      <c r="FB268" s="1" t="s">
        <v>0</v>
      </c>
      <c r="FC268" s="1" t="s">
        <v>0</v>
      </c>
      <c r="FD268" s="1" t="s">
        <v>0</v>
      </c>
      <c r="FE268" s="1" t="s">
        <v>0</v>
      </c>
      <c r="FF268" s="1" t="s">
        <v>0</v>
      </c>
      <c r="FG268" s="1" t="s">
        <v>0</v>
      </c>
      <c r="FH268" s="1" t="s">
        <v>0</v>
      </c>
      <c r="FI268" s="1" t="s">
        <v>0</v>
      </c>
      <c r="FJ268" s="1" t="s">
        <v>0</v>
      </c>
      <c r="FK268" s="1" t="s">
        <v>0</v>
      </c>
      <c r="FL268" s="1" t="s">
        <v>0</v>
      </c>
      <c r="FM268" s="1" t="s">
        <v>0</v>
      </c>
      <c r="FN268" s="1" t="s">
        <v>0</v>
      </c>
      <c r="FO268" s="1" t="s">
        <v>0</v>
      </c>
      <c r="FP268" s="1" t="s">
        <v>0</v>
      </c>
      <c r="FQ268" s="1" t="s">
        <v>0</v>
      </c>
      <c r="FR268" s="1" t="s">
        <v>0</v>
      </c>
      <c r="FS268" s="1" t="s">
        <v>0</v>
      </c>
      <c r="FT268" s="1" t="s">
        <v>0</v>
      </c>
      <c r="FU268" s="1" t="s">
        <v>0</v>
      </c>
      <c r="FV268" s="1" t="s">
        <v>0</v>
      </c>
      <c r="FW268" s="1" t="s">
        <v>0</v>
      </c>
      <c r="FX268" s="1" t="s">
        <v>0</v>
      </c>
      <c r="FY268" s="1" t="s">
        <v>0</v>
      </c>
      <c r="FZ268" s="1" t="s">
        <v>0</v>
      </c>
      <c r="GA268" s="1" t="s">
        <v>0</v>
      </c>
      <c r="GB268" s="1" t="s">
        <v>0</v>
      </c>
      <c r="GC268" s="1" t="s">
        <v>0</v>
      </c>
      <c r="GD268" s="1" t="s">
        <v>0</v>
      </c>
      <c r="GE268" s="1" t="s">
        <v>0</v>
      </c>
      <c r="GF268" s="1" t="s">
        <v>0</v>
      </c>
      <c r="GG268" s="1" t="s">
        <v>0</v>
      </c>
      <c r="GH268" s="1" t="s">
        <v>0</v>
      </c>
      <c r="GI268" s="1" t="s">
        <v>0</v>
      </c>
      <c r="GJ268" s="1" t="s">
        <v>0</v>
      </c>
      <c r="GK268" s="1" t="s">
        <v>0</v>
      </c>
      <c r="GL268" s="1" t="s">
        <v>0</v>
      </c>
      <c r="GM268" s="1" t="s">
        <v>0</v>
      </c>
      <c r="GN268" s="1" t="s">
        <v>0</v>
      </c>
      <c r="GO268" s="1" t="s">
        <v>0</v>
      </c>
      <c r="GP268" s="1" t="s">
        <v>0</v>
      </c>
      <c r="GQ268" s="1" t="s">
        <v>0</v>
      </c>
      <c r="GR268" s="1" t="s">
        <v>0</v>
      </c>
      <c r="GS268" s="1" t="s">
        <v>0</v>
      </c>
      <c r="GT268" s="1" t="s">
        <v>0</v>
      </c>
      <c r="GU268" s="1" t="s">
        <v>0</v>
      </c>
      <c r="GV268" s="1" t="s">
        <v>0</v>
      </c>
      <c r="GW268" s="1" t="s">
        <v>0</v>
      </c>
      <c r="GX268" s="1" t="s">
        <v>0</v>
      </c>
      <c r="GY268" s="1" t="s">
        <v>0</v>
      </c>
      <c r="GZ268" s="1" t="s">
        <v>0</v>
      </c>
      <c r="HA268" s="1" t="s">
        <v>0</v>
      </c>
      <c r="HB268" s="1" t="s">
        <v>0</v>
      </c>
      <c r="HC268" s="1" t="s">
        <v>0</v>
      </c>
      <c r="HD268" s="1" t="s">
        <v>0</v>
      </c>
      <c r="HE268" s="1" t="s">
        <v>0</v>
      </c>
      <c r="HF268" s="1" t="s">
        <v>0</v>
      </c>
      <c r="HG268" s="1" t="s">
        <v>0</v>
      </c>
      <c r="HH268" s="1" t="s">
        <v>0</v>
      </c>
      <c r="HI268" s="1" t="s">
        <v>0</v>
      </c>
      <c r="HJ268" s="1" t="s">
        <v>0</v>
      </c>
      <c r="HK268" s="1" t="s">
        <v>0</v>
      </c>
      <c r="HL268" s="1" t="s">
        <v>0</v>
      </c>
      <c r="HM268" s="1" t="s">
        <v>0</v>
      </c>
      <c r="HN268" s="1" t="s">
        <v>0</v>
      </c>
      <c r="HO268" s="1" t="s">
        <v>0</v>
      </c>
      <c r="HP268" s="1" t="s">
        <v>0</v>
      </c>
      <c r="HQ268" s="1" t="s">
        <v>0</v>
      </c>
      <c r="HR268" s="1" t="s">
        <v>0</v>
      </c>
      <c r="HS268" s="1" t="s">
        <v>0</v>
      </c>
      <c r="HT268" s="1" t="s">
        <v>0</v>
      </c>
      <c r="HU268" s="1" t="s">
        <v>0</v>
      </c>
      <c r="HV268" s="1" t="s">
        <v>0</v>
      </c>
      <c r="HW268" s="1" t="s">
        <v>0</v>
      </c>
      <c r="HX268" s="1" t="s">
        <v>0</v>
      </c>
      <c r="HY268" s="1" t="s">
        <v>0</v>
      </c>
      <c r="HZ268" s="1" t="s">
        <v>0</v>
      </c>
      <c r="IA268" s="1" t="s">
        <v>0</v>
      </c>
      <c r="IB268" s="1" t="s">
        <v>0</v>
      </c>
      <c r="IC268" s="1" t="s">
        <v>0</v>
      </c>
      <c r="ID268" s="1" t="s">
        <v>0</v>
      </c>
      <c r="IE268" s="1" t="s">
        <v>0</v>
      </c>
      <c r="IF268" s="1" t="s">
        <v>0</v>
      </c>
      <c r="IG268" s="1" t="s">
        <v>0</v>
      </c>
      <c r="IH268" s="1" t="s">
        <v>0</v>
      </c>
      <c r="II268" s="1" t="s">
        <v>0</v>
      </c>
    </row>
    <row r="269" spans="1:243" x14ac:dyDescent="0.25">
      <c r="A269" s="1" t="s">
        <v>1906</v>
      </c>
      <c r="B269" s="4" t="s">
        <v>1195</v>
      </c>
      <c r="C269" s="4" t="s">
        <v>1196</v>
      </c>
      <c r="D269" s="1">
        <v>659875.24940754997</v>
      </c>
      <c r="E269" s="1">
        <v>696388.24289559096</v>
      </c>
      <c r="F269" s="1">
        <v>693687.33299941104</v>
      </c>
      <c r="G269" s="1">
        <v>540229.99807600596</v>
      </c>
      <c r="H269" s="1">
        <v>2267845.80022508</v>
      </c>
      <c r="I269" s="1">
        <v>295951.46864010202</v>
      </c>
      <c r="J269" s="1">
        <v>1932620.1646004601</v>
      </c>
      <c r="K269" s="1">
        <v>582987.48137848696</v>
      </c>
      <c r="L269" s="1">
        <v>519239.84092452202</v>
      </c>
      <c r="M269" s="1">
        <v>800608.887852274</v>
      </c>
      <c r="N269" s="1">
        <v>833343.39056711202</v>
      </c>
      <c r="O269" s="1">
        <v>486003.76403050998</v>
      </c>
      <c r="P269" s="1">
        <v>420071.09913945902</v>
      </c>
      <c r="Q269" s="1">
        <v>545595.28292098304</v>
      </c>
      <c r="R269" s="1">
        <v>1050914.98533773</v>
      </c>
      <c r="S269" s="1">
        <v>431395.119309626</v>
      </c>
      <c r="T269" s="1">
        <v>595251.64050311595</v>
      </c>
      <c r="U269" s="1">
        <v>444193.665861891</v>
      </c>
      <c r="V269" s="1">
        <v>413463.974223339</v>
      </c>
      <c r="W269" s="1">
        <v>359763.28703520697</v>
      </c>
      <c r="X269" s="1">
        <v>594532.24478614901</v>
      </c>
      <c r="Y269" s="1">
        <v>647219.07830553397</v>
      </c>
      <c r="Z269" s="1">
        <v>805012.82432300295</v>
      </c>
      <c r="AA269" s="1">
        <v>653665.90902732895</v>
      </c>
      <c r="AB269" s="1">
        <v>488418.50583922298</v>
      </c>
      <c r="AC269" s="1">
        <v>488784.09599369799</v>
      </c>
      <c r="AD269" s="1">
        <v>350116.50618830399</v>
      </c>
      <c r="AE269" s="1">
        <v>736093.16365708201</v>
      </c>
      <c r="AF269" s="1">
        <v>412888.16342570301</v>
      </c>
      <c r="AG269" s="1">
        <v>634943.11894134001</v>
      </c>
      <c r="AH269" s="1">
        <v>490721.542604102</v>
      </c>
      <c r="AI269" s="1">
        <v>587078.59969372605</v>
      </c>
      <c r="AJ269" s="1">
        <v>507058.43051942799</v>
      </c>
      <c r="AK269" s="1">
        <v>482972.09895045002</v>
      </c>
      <c r="AL269" s="1">
        <v>558172.69864053</v>
      </c>
      <c r="AM269" s="1">
        <v>313408.16640166298</v>
      </c>
      <c r="AN269" s="1">
        <v>539816.29561294999</v>
      </c>
      <c r="AO269" s="1">
        <v>489230.25956745102</v>
      </c>
      <c r="AP269" s="1">
        <v>327002.30242145102</v>
      </c>
      <c r="AQ269" s="1">
        <v>906974.31273940497</v>
      </c>
      <c r="AR269" s="1">
        <v>852111.28486974596</v>
      </c>
      <c r="AS269" s="1">
        <v>957191.28802335903</v>
      </c>
      <c r="AT269" s="1">
        <v>601283.397763949</v>
      </c>
      <c r="AU269" s="1">
        <v>394969.11036894302</v>
      </c>
      <c r="AV269" s="1">
        <v>959599.37691352796</v>
      </c>
      <c r="AW269" s="1">
        <v>771452.21198128804</v>
      </c>
      <c r="AX269" s="1">
        <v>1017793.75553643</v>
      </c>
      <c r="AY269" s="1">
        <v>927736.43612607301</v>
      </c>
      <c r="AZ269" s="1">
        <v>738267.35183350497</v>
      </c>
      <c r="BA269" s="1">
        <v>396583.72191729897</v>
      </c>
      <c r="BB269" s="1">
        <v>497136.06817499001</v>
      </c>
      <c r="BC269" s="1">
        <v>537121.91343020799</v>
      </c>
      <c r="BD269" s="1">
        <v>557110.83500629698</v>
      </c>
      <c r="BE269" s="1">
        <v>8467457.5249988306</v>
      </c>
      <c r="BF269" s="1">
        <v>589931.48149362905</v>
      </c>
      <c r="BG269" s="1">
        <v>507242.26022960799</v>
      </c>
      <c r="BH269" s="1">
        <v>511567.55747936002</v>
      </c>
      <c r="BI269" s="1">
        <v>855401.71721819998</v>
      </c>
      <c r="BJ269" s="1">
        <v>941390.023435988</v>
      </c>
      <c r="BK269" s="1">
        <v>455682.35040734999</v>
      </c>
      <c r="BL269" s="1">
        <v>720172.26207740197</v>
      </c>
      <c r="BM269" s="1">
        <v>2856125.5256137</v>
      </c>
      <c r="BN269" s="1">
        <v>1560074.3283683001</v>
      </c>
      <c r="BO269" s="1">
        <v>386913.089083131</v>
      </c>
      <c r="BP269" s="1">
        <v>429276.36064544698</v>
      </c>
      <c r="BQ269" s="1">
        <v>1086196.4052331501</v>
      </c>
      <c r="BR269" s="1">
        <v>874817.97359191906</v>
      </c>
      <c r="BS269" s="1">
        <v>439024.91240076302</v>
      </c>
      <c r="BT269" s="1">
        <v>540009.599579787</v>
      </c>
      <c r="BU269" s="1">
        <v>296483.65545444598</v>
      </c>
      <c r="BV269" s="1">
        <v>603009.60065842001</v>
      </c>
      <c r="BW269" s="1">
        <v>645062.11069904803</v>
      </c>
      <c r="BX269" s="1">
        <v>881345.18566242303</v>
      </c>
      <c r="BY269" s="1">
        <v>803736.82736169698</v>
      </c>
      <c r="BZ269" s="1">
        <v>508617.09333922598</v>
      </c>
      <c r="CA269" s="1">
        <v>1015875.81657046</v>
      </c>
      <c r="CB269" s="1">
        <v>662053.87541476602</v>
      </c>
      <c r="CC269" s="1">
        <v>899408.76886903099</v>
      </c>
      <c r="CD269" s="1">
        <v>566575.23353088205</v>
      </c>
      <c r="CE269" s="1">
        <v>774427.38068988104</v>
      </c>
      <c r="CF269" s="1">
        <v>508352.88349242299</v>
      </c>
      <c r="CG269" s="1">
        <v>375376.95055962302</v>
      </c>
      <c r="CH269" s="1">
        <v>620179.57857206604</v>
      </c>
      <c r="CI269" s="1">
        <v>668986.61938526598</v>
      </c>
      <c r="CJ269" s="1">
        <v>407723.76055609703</v>
      </c>
      <c r="CK269" s="1">
        <v>825186.84516431298</v>
      </c>
      <c r="CL269" s="1">
        <v>420086.53731480299</v>
      </c>
      <c r="CM269" s="1">
        <v>18244592.0988723</v>
      </c>
      <c r="CN269" s="1">
        <v>643595.13960638596</v>
      </c>
      <c r="CO269" s="1">
        <v>570062.51851948095</v>
      </c>
      <c r="CP269" s="1">
        <v>399859.43632361299</v>
      </c>
      <c r="CQ269" s="1">
        <v>853357.63527402002</v>
      </c>
      <c r="CR269" s="1">
        <v>439493.55131715798</v>
      </c>
      <c r="CS269" s="1">
        <v>680615.09460456599</v>
      </c>
      <c r="CT269" s="1">
        <v>1463205.8349526499</v>
      </c>
      <c r="CU269" s="1">
        <v>406170.31278683199</v>
      </c>
      <c r="CV269" s="1">
        <v>382675.11845671502</v>
      </c>
      <c r="CW269" s="1">
        <v>916900.28757704701</v>
      </c>
      <c r="CX269" s="1">
        <v>403952.17477413302</v>
      </c>
      <c r="CY269" s="1">
        <v>407595.16772191698</v>
      </c>
      <c r="CZ269" s="1">
        <v>350749.85257573699</v>
      </c>
      <c r="DA269" s="1">
        <v>686560.21793569799</v>
      </c>
      <c r="DB269" s="1">
        <v>377906.68180859397</v>
      </c>
      <c r="DC269" s="1">
        <v>721240.15647298598</v>
      </c>
      <c r="DD269" s="1">
        <v>575152.38106316002</v>
      </c>
      <c r="DE269" s="1">
        <v>930010.35860816098</v>
      </c>
      <c r="DF269" s="1">
        <v>529508.53972396604</v>
      </c>
      <c r="DG269" s="1">
        <v>297657.095274224</v>
      </c>
      <c r="DH269" s="1">
        <v>347030.040643688</v>
      </c>
      <c r="DI269" s="1">
        <v>364171.55824738299</v>
      </c>
      <c r="DJ269" s="1">
        <v>966406.26637411804</v>
      </c>
      <c r="DK269" s="1">
        <v>483898.50502883701</v>
      </c>
      <c r="DL269" s="1">
        <v>431642.10086394701</v>
      </c>
      <c r="DM269" s="1">
        <v>511673.12045190402</v>
      </c>
      <c r="DN269" s="1">
        <v>498703.48181552801</v>
      </c>
      <c r="DO269" s="1">
        <v>4034187.2361983899</v>
      </c>
      <c r="DP269" s="1">
        <v>318245.49596828601</v>
      </c>
      <c r="DQ269" s="1">
        <v>591826.67316719901</v>
      </c>
      <c r="DR269" s="1">
        <v>293273.82852524699</v>
      </c>
      <c r="DS269" s="1">
        <v>1088393.06549818</v>
      </c>
      <c r="DT269" s="1">
        <v>388284.64843220502</v>
      </c>
      <c r="DU269" s="1">
        <v>290267.05565569398</v>
      </c>
      <c r="DV269" s="1">
        <v>669153.48886805202</v>
      </c>
      <c r="DW269" s="1">
        <v>798345.51456445002</v>
      </c>
      <c r="DX269" s="1">
        <v>334517.89105941798</v>
      </c>
      <c r="DY269" s="1">
        <v>506771.033979178</v>
      </c>
      <c r="DZ269" s="1">
        <v>487218.91208643001</v>
      </c>
      <c r="EA269" s="1">
        <v>392825.79456495499</v>
      </c>
      <c r="EB269" s="1">
        <v>253108.104895425</v>
      </c>
      <c r="EC269" s="1">
        <v>461864.810060599</v>
      </c>
      <c r="ED269" s="1">
        <v>633007.88885794801</v>
      </c>
      <c r="EE269" s="1">
        <v>599969.57719556405</v>
      </c>
      <c r="EF269" s="1">
        <v>390372.31606294197</v>
      </c>
      <c r="EG269" s="1">
        <v>349065.85616874101</v>
      </c>
      <c r="EH269" s="1">
        <v>437158.66721017699</v>
      </c>
      <c r="EI269" s="1">
        <v>370505.83920660103</v>
      </c>
      <c r="EJ269" s="1">
        <v>503257.26548461698</v>
      </c>
      <c r="EK269" s="1">
        <v>386326.96479753102</v>
      </c>
      <c r="EL269" s="1">
        <v>414938.71838763502</v>
      </c>
      <c r="EM269" s="1">
        <v>556202.294822986</v>
      </c>
      <c r="EN269" s="1">
        <v>510497.62218480202</v>
      </c>
      <c r="EO269" s="1">
        <v>353931.88992663799</v>
      </c>
      <c r="EP269" s="1">
        <v>576215.42560524296</v>
      </c>
      <c r="EQ269" s="1">
        <v>343018.46511767799</v>
      </c>
      <c r="ER269" s="1">
        <v>663212.55511210498</v>
      </c>
      <c r="ES269" s="1">
        <v>359841.79992508399</v>
      </c>
      <c r="ET269" s="1">
        <v>455526.70062743401</v>
      </c>
      <c r="EU269" s="1">
        <v>936972.96882637998</v>
      </c>
      <c r="EV269" s="1">
        <v>573879.848755004</v>
      </c>
      <c r="EW269" s="1">
        <v>328940.153493024</v>
      </c>
      <c r="EX269" s="1">
        <v>376774.71643506997</v>
      </c>
      <c r="EY269" s="1">
        <v>261788.755843438</v>
      </c>
      <c r="EZ269" s="1">
        <v>355556.17864581302</v>
      </c>
      <c r="FA269" s="1">
        <v>577189.70757953904</v>
      </c>
      <c r="FB269" s="1">
        <v>397995.40704431903</v>
      </c>
      <c r="FC269" s="1">
        <v>272510.80636941898</v>
      </c>
      <c r="FD269" s="1">
        <v>2680990.1058081598</v>
      </c>
      <c r="FE269" s="1">
        <v>346113.68350979697</v>
      </c>
      <c r="FF269" s="1">
        <v>471421.39806423202</v>
      </c>
      <c r="FG269" s="1">
        <v>375679.53720703803</v>
      </c>
      <c r="FH269" s="1">
        <v>667498.73177261197</v>
      </c>
      <c r="FI269" s="1">
        <v>543352.77393103403</v>
      </c>
      <c r="FJ269" s="1">
        <v>420605.67457557598</v>
      </c>
      <c r="FK269" s="1">
        <v>464139.59383034002</v>
      </c>
      <c r="FL269" s="1">
        <v>549310.37110554799</v>
      </c>
      <c r="FM269" s="1">
        <v>533160.01377772295</v>
      </c>
      <c r="FN269" s="1">
        <v>422009.72677592502</v>
      </c>
      <c r="FO269" s="1">
        <v>531725.91751947196</v>
      </c>
      <c r="FP269" s="1">
        <v>1201261.52401951</v>
      </c>
      <c r="FQ269" s="1">
        <v>269259.67767308</v>
      </c>
      <c r="FR269" s="1">
        <v>569962.09583531599</v>
      </c>
      <c r="FS269" s="1">
        <v>309654.47606838302</v>
      </c>
      <c r="FT269" s="1">
        <v>437244.21367001801</v>
      </c>
      <c r="FU269" s="1">
        <v>391682.41961889202</v>
      </c>
      <c r="FV269" s="1">
        <v>611390.62444195396</v>
      </c>
      <c r="FW269" s="1">
        <v>571166.04038634698</v>
      </c>
      <c r="FX269" s="1">
        <v>417348.28365411301</v>
      </c>
      <c r="FY269" s="1">
        <v>358439.83820725401</v>
      </c>
      <c r="FZ269" s="1">
        <v>329792.31518514297</v>
      </c>
      <c r="GA269" s="1">
        <v>411305.64875023899</v>
      </c>
      <c r="GB269" s="1">
        <v>479765.01183538098</v>
      </c>
      <c r="GC269" s="1">
        <v>430173.30879026599</v>
      </c>
      <c r="GD269" s="1">
        <v>509034.74634420802</v>
      </c>
      <c r="GE269" s="1">
        <v>688733.11098991695</v>
      </c>
      <c r="GF269" s="1">
        <v>367749.33813283098</v>
      </c>
      <c r="GG269" s="1">
        <v>452841.91773355898</v>
      </c>
      <c r="GH269" s="1">
        <v>386453.06474010902</v>
      </c>
      <c r="GI269" s="1">
        <v>606301.96438388899</v>
      </c>
      <c r="GJ269" s="1">
        <v>300504.20065530599</v>
      </c>
      <c r="GK269" s="1">
        <v>613692.64081238699</v>
      </c>
      <c r="GL269" s="1">
        <v>3603508.8995019398</v>
      </c>
      <c r="GM269" s="1">
        <v>521559.105812483</v>
      </c>
      <c r="GN269" s="1">
        <v>891011.83052259602</v>
      </c>
      <c r="GO269" s="1">
        <v>301728.63680384401</v>
      </c>
      <c r="GP269" s="1">
        <v>796834.95298570697</v>
      </c>
      <c r="GQ269" s="1">
        <v>721465.36310633295</v>
      </c>
      <c r="GR269" s="1">
        <v>658829.29459301603</v>
      </c>
      <c r="GS269" s="1">
        <v>416543.13796668698</v>
      </c>
      <c r="GT269" s="1">
        <v>296488.94886456901</v>
      </c>
      <c r="GU269" s="1">
        <v>372462.72063208098</v>
      </c>
      <c r="GV269" s="1">
        <v>625966.31371536804</v>
      </c>
      <c r="GW269" s="1">
        <v>515494.10568538599</v>
      </c>
      <c r="GX269" s="1">
        <v>317043.49707332201</v>
      </c>
      <c r="GY269" s="1">
        <v>2450087.5223945701</v>
      </c>
      <c r="GZ269" s="1">
        <v>499600.55326411797</v>
      </c>
      <c r="HA269" s="1">
        <v>384648.40610771801</v>
      </c>
      <c r="HB269" s="1">
        <v>386400.349769903</v>
      </c>
      <c r="HC269" s="1">
        <v>216660.31654768999</v>
      </c>
      <c r="HD269" s="1">
        <v>891009.13902821997</v>
      </c>
      <c r="HE269" s="1">
        <v>235809.71286859299</v>
      </c>
      <c r="HF269" s="1">
        <v>237846.88295311501</v>
      </c>
      <c r="HG269" s="1">
        <v>357418.72887981101</v>
      </c>
      <c r="HH269" s="1">
        <v>413302.65335858101</v>
      </c>
      <c r="HI269" s="1">
        <v>758808.14540325699</v>
      </c>
      <c r="HJ269" s="1">
        <v>390085.02328378003</v>
      </c>
      <c r="HK269" s="1">
        <v>486680.31598922401</v>
      </c>
      <c r="HL269" s="1">
        <v>421138.69398338499</v>
      </c>
      <c r="HM269" s="1">
        <v>536676.33465667698</v>
      </c>
      <c r="HN269" s="1">
        <v>567653.86631367297</v>
      </c>
      <c r="HO269" s="1">
        <v>414249.55824081902</v>
      </c>
      <c r="HP269" s="1">
        <v>322218.04067564401</v>
      </c>
      <c r="HQ269" s="1">
        <v>381376.19844323798</v>
      </c>
      <c r="HR269" s="1">
        <v>355309.92381557298</v>
      </c>
      <c r="HS269" s="1">
        <v>322569.62004880398</v>
      </c>
      <c r="HT269" s="1">
        <v>269746.60375926801</v>
      </c>
      <c r="HU269" s="1">
        <v>401132.04889753001</v>
      </c>
      <c r="HV269" s="1">
        <v>234615.994348529</v>
      </c>
      <c r="HW269" s="1">
        <v>426215.44644615299</v>
      </c>
      <c r="HX269" s="1">
        <v>622996.98352135206</v>
      </c>
      <c r="HY269" s="1">
        <v>504896.12431996001</v>
      </c>
      <c r="HZ269" s="1">
        <v>462209.16563789599</v>
      </c>
      <c r="IA269" s="1">
        <v>345748.11175769003</v>
      </c>
      <c r="IB269" s="1">
        <v>235053.84956153101</v>
      </c>
      <c r="IC269" s="1">
        <v>537630.01220610796</v>
      </c>
      <c r="ID269" s="1">
        <v>318645.86904353998</v>
      </c>
      <c r="IE269" s="1">
        <v>378288.421000603</v>
      </c>
      <c r="IF269" s="1">
        <v>631388.39337892295</v>
      </c>
      <c r="IG269" s="1">
        <v>396780.21864489099</v>
      </c>
      <c r="IH269" s="1">
        <v>239360.934439729</v>
      </c>
      <c r="II269" s="1">
        <v>707312.14147531998</v>
      </c>
    </row>
    <row r="270" spans="1:243" x14ac:dyDescent="0.25">
      <c r="A270" s="1" t="s">
        <v>1907</v>
      </c>
      <c r="B270" s="4" t="s">
        <v>1198</v>
      </c>
      <c r="C270" s="4" t="s">
        <v>0</v>
      </c>
      <c r="D270" s="1">
        <v>132393.85313994699</v>
      </c>
      <c r="E270" s="1">
        <v>135233.04877881301</v>
      </c>
      <c r="F270" s="1">
        <v>104428.013305873</v>
      </c>
      <c r="G270" s="1">
        <v>87399.3641576667</v>
      </c>
      <c r="H270" s="1">
        <v>135935.135902576</v>
      </c>
      <c r="I270" s="1">
        <v>125144.311573058</v>
      </c>
      <c r="J270" s="1">
        <v>207274.69231548699</v>
      </c>
      <c r="K270" s="1">
        <v>158762.05415911201</v>
      </c>
      <c r="L270" s="1">
        <v>212699.761897741</v>
      </c>
      <c r="M270" s="1">
        <v>97790.428094441493</v>
      </c>
      <c r="N270" s="1">
        <v>151489.066906925</v>
      </c>
      <c r="O270" s="1">
        <v>127420.68010004</v>
      </c>
      <c r="P270" s="1">
        <v>273164.82956581301</v>
      </c>
      <c r="Q270" s="1">
        <v>240998.48770358201</v>
      </c>
      <c r="R270" s="1">
        <v>624234.26245547901</v>
      </c>
      <c r="S270" s="1">
        <v>66964.194877840899</v>
      </c>
      <c r="T270" s="1">
        <v>186039.071499346</v>
      </c>
      <c r="U270" s="1">
        <v>223324.02215583299</v>
      </c>
      <c r="V270" s="1">
        <v>130846.94368865799</v>
      </c>
      <c r="W270" s="1">
        <v>173284.393522097</v>
      </c>
      <c r="X270" s="1">
        <v>172944.634537134</v>
      </c>
      <c r="Y270" s="1">
        <v>100867.248932477</v>
      </c>
      <c r="Z270" s="1">
        <v>153618.547722986</v>
      </c>
      <c r="AA270" s="1">
        <v>254950.96538878599</v>
      </c>
      <c r="AB270" s="1">
        <v>189064.95262305101</v>
      </c>
      <c r="AC270" s="1">
        <v>232556.925415918</v>
      </c>
      <c r="AD270" s="1">
        <v>402233.32332586998</v>
      </c>
      <c r="AE270" s="1">
        <v>54700.5564110251</v>
      </c>
      <c r="AF270" s="1">
        <v>256538.69649833001</v>
      </c>
      <c r="AG270" s="1">
        <v>366448.01642154303</v>
      </c>
      <c r="AH270" s="1">
        <v>111742.978363021</v>
      </c>
      <c r="AI270" s="1">
        <v>402146.73193665198</v>
      </c>
      <c r="AJ270" s="1">
        <v>209352.05468092699</v>
      </c>
      <c r="AK270" s="1">
        <v>61148.362456341798</v>
      </c>
      <c r="AL270" s="1">
        <v>779212.20638218103</v>
      </c>
      <c r="AM270" s="1">
        <v>154516.479924163</v>
      </c>
      <c r="AN270" s="1">
        <v>316474.52417415899</v>
      </c>
      <c r="AO270" s="1">
        <v>156070.94178276599</v>
      </c>
      <c r="AP270" s="1">
        <v>111984.908520026</v>
      </c>
      <c r="AQ270" s="1">
        <v>197958.39127727001</v>
      </c>
      <c r="AR270" s="1">
        <v>60473.244499382803</v>
      </c>
      <c r="AS270" s="1">
        <v>78901.524801745705</v>
      </c>
      <c r="AT270" s="1">
        <v>179245.28986708799</v>
      </c>
      <c r="AU270" s="1">
        <v>604068.14653079503</v>
      </c>
      <c r="AV270" s="1">
        <v>157194.274360462</v>
      </c>
      <c r="AW270" s="1">
        <v>112723.638417608</v>
      </c>
      <c r="AX270" s="1">
        <v>244247.9175679</v>
      </c>
      <c r="AY270" s="1">
        <v>504573.07333132101</v>
      </c>
      <c r="AZ270" s="1">
        <v>162260.81280552701</v>
      </c>
      <c r="BA270" s="1">
        <v>70379.575756748003</v>
      </c>
      <c r="BB270" s="1">
        <v>107461.16259932901</v>
      </c>
      <c r="BC270" s="1">
        <v>184471.73883324</v>
      </c>
      <c r="BD270" s="1">
        <v>262296.06420574902</v>
      </c>
      <c r="BE270" s="1">
        <v>139107.990752048</v>
      </c>
      <c r="BF270" s="1">
        <v>197658.24246508701</v>
      </c>
      <c r="BG270" s="1">
        <v>171985.235653043</v>
      </c>
      <c r="BH270" s="1">
        <v>79101.067184339801</v>
      </c>
      <c r="BI270" s="1">
        <v>335964.980699351</v>
      </c>
      <c r="BJ270" s="1">
        <v>224685.306677677</v>
      </c>
      <c r="BK270" s="1">
        <v>113239.387749856</v>
      </c>
      <c r="BL270" s="1">
        <v>215980.67198968801</v>
      </c>
      <c r="BM270" s="1">
        <v>97561.408567208506</v>
      </c>
      <c r="BN270" s="1">
        <v>137228.63419174301</v>
      </c>
      <c r="BO270" s="1">
        <v>300918.108232064</v>
      </c>
      <c r="BP270" s="1">
        <v>123292.167846086</v>
      </c>
      <c r="BQ270" s="1">
        <v>91866.035980612098</v>
      </c>
      <c r="BR270" s="1">
        <v>80123.017319238497</v>
      </c>
      <c r="BS270" s="1">
        <v>128539.842900225</v>
      </c>
      <c r="BT270" s="1">
        <v>168256.75857727</v>
      </c>
      <c r="BU270" s="1">
        <v>392246.70209420298</v>
      </c>
      <c r="BV270" s="1">
        <v>139058.32431205999</v>
      </c>
      <c r="BW270" s="1">
        <v>110924.691454267</v>
      </c>
      <c r="BX270" s="1">
        <v>259252.518495547</v>
      </c>
      <c r="BY270" s="1">
        <v>101635.954209773</v>
      </c>
      <c r="BZ270" s="1">
        <v>117119.333996628</v>
      </c>
      <c r="CA270" s="1">
        <v>68332.954014235496</v>
      </c>
      <c r="CB270" s="1">
        <v>75263.396968435001</v>
      </c>
      <c r="CC270" s="1">
        <v>81046.410539148099</v>
      </c>
      <c r="CD270" s="1">
        <v>182372.47703709899</v>
      </c>
      <c r="CE270" s="1">
        <v>126386.752121906</v>
      </c>
      <c r="CF270" s="1">
        <v>305628.36280782602</v>
      </c>
      <c r="CG270" s="1">
        <v>178325.093525487</v>
      </c>
      <c r="CH270" s="1">
        <v>204291.50068041499</v>
      </c>
      <c r="CI270" s="1">
        <v>75707.904558148104</v>
      </c>
      <c r="CJ270" s="1">
        <v>148544.132125331</v>
      </c>
      <c r="CK270" s="1">
        <v>49719.631498647301</v>
      </c>
      <c r="CL270" s="1">
        <v>84854.110461149903</v>
      </c>
      <c r="CM270" s="1">
        <v>285006.39465646801</v>
      </c>
      <c r="CN270" s="1">
        <v>121580.66901731701</v>
      </c>
      <c r="CO270" s="1">
        <v>139329.16772197999</v>
      </c>
      <c r="CP270" s="1">
        <v>109990.493767519</v>
      </c>
      <c r="CQ270" s="1">
        <v>189200.833269255</v>
      </c>
      <c r="CR270" s="1">
        <v>223572.97279272601</v>
      </c>
      <c r="CS270" s="1">
        <v>177231.485369792</v>
      </c>
      <c r="CT270" s="1">
        <v>120061.418501621</v>
      </c>
      <c r="CU270" s="1">
        <v>99089.374587933999</v>
      </c>
      <c r="CV270" s="1">
        <v>121007.863998115</v>
      </c>
      <c r="CW270" s="1">
        <v>63901.1036947104</v>
      </c>
      <c r="CX270" s="1">
        <v>107041.462956647</v>
      </c>
      <c r="CY270" s="1">
        <v>87536.2315450936</v>
      </c>
      <c r="CZ270" s="1">
        <v>227787.62631946901</v>
      </c>
      <c r="DA270" s="1">
        <v>179436.944665722</v>
      </c>
      <c r="DB270" s="1">
        <v>109034.319492864</v>
      </c>
      <c r="DC270" s="1">
        <v>120961.77969285801</v>
      </c>
      <c r="DD270" s="1">
        <v>117201.332988125</v>
      </c>
      <c r="DE270" s="1">
        <v>107975.268213149</v>
      </c>
      <c r="DF270" s="1">
        <v>81577.128346930098</v>
      </c>
      <c r="DG270" s="1">
        <v>78521.099393425393</v>
      </c>
      <c r="DH270" s="1">
        <v>88351.157376315401</v>
      </c>
      <c r="DI270" s="1">
        <v>153262.410773109</v>
      </c>
      <c r="DJ270" s="1">
        <v>311460.770998188</v>
      </c>
      <c r="DK270" s="1">
        <v>211178.00336997001</v>
      </c>
      <c r="DL270" s="1">
        <v>136743.57197329201</v>
      </c>
      <c r="DM270" s="1">
        <v>111584.354892598</v>
      </c>
      <c r="DN270" s="1">
        <v>119963.54084749499</v>
      </c>
      <c r="DO270" s="1">
        <v>88221.055361403894</v>
      </c>
      <c r="DP270" s="1">
        <v>107988.29721668801</v>
      </c>
      <c r="DQ270" s="1">
        <v>158831.22447641799</v>
      </c>
      <c r="DR270" s="1">
        <v>95292.538691919399</v>
      </c>
      <c r="DS270" s="1">
        <v>133793.16126157501</v>
      </c>
      <c r="DT270" s="1">
        <v>84414.1914498244</v>
      </c>
      <c r="DU270" s="1">
        <v>169710.96001891099</v>
      </c>
      <c r="DV270" s="1">
        <v>185676.19212717601</v>
      </c>
      <c r="DW270" s="1">
        <v>140962.66105313401</v>
      </c>
      <c r="DX270" s="1">
        <v>185767.15579667501</v>
      </c>
      <c r="DY270" s="1">
        <v>127892.406954324</v>
      </c>
      <c r="DZ270" s="1">
        <v>134670.48885873501</v>
      </c>
      <c r="EA270" s="1">
        <v>78277.371481199996</v>
      </c>
      <c r="EB270" s="1">
        <v>93250.333178006404</v>
      </c>
      <c r="EC270" s="1">
        <v>74869.257017186595</v>
      </c>
      <c r="ED270" s="1">
        <v>105788.569467725</v>
      </c>
      <c r="EE270" s="1">
        <v>186928.51789569901</v>
      </c>
      <c r="EF270" s="1">
        <v>86020.430052247204</v>
      </c>
      <c r="EG270" s="1">
        <v>182004.22059660399</v>
      </c>
      <c r="EH270" s="1">
        <v>89402.320786897501</v>
      </c>
      <c r="EI270" s="1">
        <v>105772.269224234</v>
      </c>
      <c r="EJ270" s="1">
        <v>205971.52330446901</v>
      </c>
      <c r="EK270" s="1">
        <v>210127.576133033</v>
      </c>
      <c r="EL270" s="1">
        <v>124125.41074423</v>
      </c>
      <c r="EM270" s="1">
        <v>80385.699265489995</v>
      </c>
      <c r="EN270" s="1">
        <v>250330.34863760299</v>
      </c>
      <c r="EO270" s="1">
        <v>127578.643094767</v>
      </c>
      <c r="EP270" s="1">
        <v>141755.19281635701</v>
      </c>
      <c r="EQ270" s="1">
        <v>79016.248534273196</v>
      </c>
      <c r="ER270" s="1">
        <v>87915.002894410398</v>
      </c>
      <c r="ES270" s="1">
        <v>108260.174762297</v>
      </c>
      <c r="ET270" s="1">
        <v>136459.620941006</v>
      </c>
      <c r="EU270" s="1">
        <v>24796.685432808299</v>
      </c>
      <c r="EV270" s="1">
        <v>247753.05511580699</v>
      </c>
      <c r="EW270" s="1">
        <v>97347.866443992898</v>
      </c>
      <c r="EX270" s="1">
        <v>108241.10101701401</v>
      </c>
      <c r="EY270" s="1">
        <v>146684.195435072</v>
      </c>
      <c r="EZ270" s="1">
        <v>277520.12896461698</v>
      </c>
      <c r="FA270" s="1">
        <v>90473.213409323405</v>
      </c>
      <c r="FB270" s="1">
        <v>38421.582936485698</v>
      </c>
      <c r="FC270" s="1">
        <v>138440.10395976299</v>
      </c>
      <c r="FD270" s="1">
        <v>100824.820129318</v>
      </c>
      <c r="FE270" s="1">
        <v>130858.97114251601</v>
      </c>
      <c r="FF270" s="1">
        <v>54202.427590928302</v>
      </c>
      <c r="FG270" s="1">
        <v>264203.56558433402</v>
      </c>
      <c r="FH270" s="1">
        <v>149592.18947751101</v>
      </c>
      <c r="FI270" s="1">
        <v>121631.10931185901</v>
      </c>
      <c r="FJ270" s="1">
        <v>163741.11532761401</v>
      </c>
      <c r="FK270" s="1">
        <v>68846.929020156604</v>
      </c>
      <c r="FL270" s="1">
        <v>161622.053059069</v>
      </c>
      <c r="FM270" s="1">
        <v>179650.95739107701</v>
      </c>
      <c r="FN270" s="1">
        <v>79403.925044177493</v>
      </c>
      <c r="FO270" s="1">
        <v>153375.24432653101</v>
      </c>
      <c r="FP270" s="1">
        <v>116628.816014104</v>
      </c>
      <c r="FQ270" s="1">
        <v>82519.349228664505</v>
      </c>
      <c r="FR270" s="1">
        <v>86761.925053316998</v>
      </c>
      <c r="FS270" s="1">
        <v>116517.27370106299</v>
      </c>
      <c r="FT270" s="1">
        <v>125866.67912455399</v>
      </c>
      <c r="FU270" s="1">
        <v>111969.31928067299</v>
      </c>
      <c r="FV270" s="1">
        <v>160498.12824195001</v>
      </c>
      <c r="FW270" s="1">
        <v>109893.074222864</v>
      </c>
      <c r="FX270" s="1">
        <v>97998.549981919103</v>
      </c>
      <c r="FY270" s="1">
        <v>158270.61319305599</v>
      </c>
      <c r="FZ270" s="1">
        <v>60024.6625992595</v>
      </c>
      <c r="GA270" s="1">
        <v>241274.03240698299</v>
      </c>
      <c r="GB270" s="1">
        <v>69371.202162808506</v>
      </c>
      <c r="GC270" s="1">
        <v>120289.172704652</v>
      </c>
      <c r="GD270" s="1">
        <v>127543.56272262101</v>
      </c>
      <c r="GE270" s="1">
        <v>78030.257766674695</v>
      </c>
      <c r="GF270" s="1">
        <v>84304.833596473502</v>
      </c>
      <c r="GG270" s="1">
        <v>154985.328047716</v>
      </c>
      <c r="GH270" s="1">
        <v>58751.074480932897</v>
      </c>
      <c r="GI270" s="1">
        <v>142182.84983025401</v>
      </c>
      <c r="GJ270" s="1">
        <v>173949.26898422401</v>
      </c>
      <c r="GK270" s="1">
        <v>106153.35113825</v>
      </c>
      <c r="GL270" s="1">
        <v>118082.674445073</v>
      </c>
      <c r="GM270" s="1">
        <v>116775.04376400899</v>
      </c>
      <c r="GN270" s="1">
        <v>102388.063151141</v>
      </c>
      <c r="GO270" s="1">
        <v>160566.93527666599</v>
      </c>
      <c r="GP270" s="1">
        <v>58807.793010045498</v>
      </c>
      <c r="GQ270" s="1">
        <v>87754.675404052803</v>
      </c>
      <c r="GR270" s="1">
        <v>238883.70295996001</v>
      </c>
      <c r="GS270" s="1">
        <v>131153.65423183399</v>
      </c>
      <c r="GT270" s="1">
        <v>88730.1734174577</v>
      </c>
      <c r="GU270" s="1">
        <v>107236.92635040201</v>
      </c>
      <c r="GV270" s="1">
        <v>100369.075587085</v>
      </c>
      <c r="GW270" s="1">
        <v>114542.885681689</v>
      </c>
      <c r="GX270" s="1">
        <v>115700.353392113</v>
      </c>
      <c r="GY270" s="1">
        <v>64981.683497945203</v>
      </c>
      <c r="GZ270" s="1">
        <v>201976.746172963</v>
      </c>
      <c r="HA270" s="1">
        <v>126300.128484938</v>
      </c>
      <c r="HB270" s="1">
        <v>78913.753139322798</v>
      </c>
      <c r="HC270" s="1">
        <v>219618.332650589</v>
      </c>
      <c r="HD270" s="1">
        <v>70795.747378823202</v>
      </c>
      <c r="HE270" s="1">
        <v>132042.53108590699</v>
      </c>
      <c r="HF270" s="1">
        <v>30775.123493322699</v>
      </c>
      <c r="HG270" s="1">
        <v>66065.665829361198</v>
      </c>
      <c r="HH270" s="1">
        <v>202142.45710521401</v>
      </c>
      <c r="HI270" s="1">
        <v>69777.482935212902</v>
      </c>
      <c r="HJ270" s="1">
        <v>69947.777930128097</v>
      </c>
      <c r="HK270" s="1">
        <v>120114.23361174601</v>
      </c>
      <c r="HL270" s="1">
        <v>132513.29010197701</v>
      </c>
      <c r="HM270" s="1">
        <v>51149.579630626897</v>
      </c>
      <c r="HN270" s="1">
        <v>104503.367664857</v>
      </c>
      <c r="HO270" s="1">
        <v>102592.17454715099</v>
      </c>
      <c r="HP270" s="1">
        <v>85169.621878734106</v>
      </c>
      <c r="HQ270" s="1">
        <v>125419.91427627399</v>
      </c>
      <c r="HR270" s="1">
        <v>121105.230601018</v>
      </c>
      <c r="HS270" s="1">
        <v>94232.898783176206</v>
      </c>
      <c r="HT270" s="1">
        <v>151337.79895509599</v>
      </c>
      <c r="HU270" s="1">
        <v>97266.316947514206</v>
      </c>
      <c r="HV270" s="1">
        <v>66873.407259704603</v>
      </c>
      <c r="HW270" s="1">
        <v>142584.921277963</v>
      </c>
      <c r="HX270" s="1">
        <v>90447.779359731794</v>
      </c>
      <c r="HY270" s="1">
        <v>96755.911883647103</v>
      </c>
      <c r="HZ270" s="1">
        <v>129525.871273454</v>
      </c>
      <c r="IA270" s="1">
        <v>63705.284945001702</v>
      </c>
      <c r="IB270" s="1">
        <v>118716.835550613</v>
      </c>
      <c r="IC270" s="1">
        <v>30017.274033821199</v>
      </c>
      <c r="ID270" s="1">
        <v>56019.962890486502</v>
      </c>
      <c r="IE270" s="1">
        <v>77947.164733674203</v>
      </c>
      <c r="IF270" s="1">
        <v>53198.130316055103</v>
      </c>
      <c r="IG270" s="1">
        <v>96479.590621189403</v>
      </c>
      <c r="IH270" s="1">
        <v>61005.644624230401</v>
      </c>
      <c r="II270" s="1">
        <v>63401.417922707398</v>
      </c>
    </row>
    <row r="271" spans="1:243" x14ac:dyDescent="0.25">
      <c r="A271" s="1" t="s">
        <v>1908</v>
      </c>
      <c r="B271" s="4" t="s">
        <v>1201</v>
      </c>
      <c r="C271" s="4" t="s">
        <v>1202</v>
      </c>
      <c r="D271" s="1">
        <v>11594818.3320907</v>
      </c>
      <c r="E271" s="1">
        <v>16815343.6701544</v>
      </c>
      <c r="F271" s="1">
        <v>12535509.714680299</v>
      </c>
      <c r="G271" s="1">
        <v>11779581.637802299</v>
      </c>
      <c r="H271" s="1">
        <v>14420243.1358424</v>
      </c>
      <c r="I271" s="1">
        <v>3264341.2612683899</v>
      </c>
      <c r="J271" s="1">
        <v>2923651.8018792798</v>
      </c>
      <c r="K271" s="1">
        <v>3255320.7836365299</v>
      </c>
      <c r="L271" s="1">
        <v>2444486.1526189102</v>
      </c>
      <c r="M271" s="1">
        <v>10130214.5091716</v>
      </c>
      <c r="N271" s="1">
        <v>4613262.7639156999</v>
      </c>
      <c r="O271" s="1">
        <v>7698532.7756148698</v>
      </c>
      <c r="P271" s="1">
        <v>8263802.1703366796</v>
      </c>
      <c r="Q271" s="1">
        <v>16727262.231934899</v>
      </c>
      <c r="R271" s="1">
        <v>44509569.102342002</v>
      </c>
      <c r="S271" s="1">
        <v>1713365.1261241799</v>
      </c>
      <c r="T271" s="1">
        <v>16977424.796618398</v>
      </c>
      <c r="U271" s="1">
        <v>15180339.139035599</v>
      </c>
      <c r="V271" s="1">
        <v>11157501.8327177</v>
      </c>
      <c r="W271" s="1">
        <v>11363370.1005551</v>
      </c>
      <c r="X271" s="1">
        <v>7910951.2778400499</v>
      </c>
      <c r="Y271" s="1">
        <v>3465849.8143793098</v>
      </c>
      <c r="Z271" s="1">
        <v>15972178.8042602</v>
      </c>
      <c r="AA271" s="1">
        <v>16254979.666790999</v>
      </c>
      <c r="AB271" s="1">
        <v>7324710.7112725899</v>
      </c>
      <c r="AC271" s="1">
        <v>2364758.1703304802</v>
      </c>
      <c r="AD271" s="1">
        <v>8307811.2091991697</v>
      </c>
      <c r="AE271" s="1">
        <v>19926073.866821401</v>
      </c>
      <c r="AF271" s="1">
        <v>12048252.752679</v>
      </c>
      <c r="AG271" s="1">
        <v>15622499.573338799</v>
      </c>
      <c r="AH271" s="1">
        <v>1236630.8269255899</v>
      </c>
      <c r="AI271" s="1">
        <v>7524203.0944786798</v>
      </c>
      <c r="AJ271" s="1">
        <v>8339264.5599170597</v>
      </c>
      <c r="AK271" s="1">
        <v>4413470.1329447404</v>
      </c>
      <c r="AL271" s="1">
        <v>3736936.5899998099</v>
      </c>
      <c r="AM271" s="1">
        <v>5100398.37589633</v>
      </c>
      <c r="AN271" s="1">
        <v>6368093.9828204699</v>
      </c>
      <c r="AO271" s="1">
        <v>12691086.8783994</v>
      </c>
      <c r="AP271" s="1">
        <v>5080366.8957803799</v>
      </c>
      <c r="AQ271" s="1">
        <v>11867168.4831088</v>
      </c>
      <c r="AR271" s="1">
        <v>11419987.527750701</v>
      </c>
      <c r="AS271" s="1">
        <v>2598175.60127341</v>
      </c>
      <c r="AT271" s="1">
        <v>2850812.6287087798</v>
      </c>
      <c r="AU271" s="1">
        <v>20246219.94954</v>
      </c>
      <c r="AV271" s="1">
        <v>4616816.8177865297</v>
      </c>
      <c r="AW271" s="1">
        <v>12287575.776756801</v>
      </c>
      <c r="AX271" s="1">
        <v>18515986.062068399</v>
      </c>
      <c r="AY271" s="1">
        <v>31028137.619540598</v>
      </c>
      <c r="AZ271" s="1">
        <v>6503783.3455095803</v>
      </c>
      <c r="BA271" s="1">
        <v>5397184.4909216799</v>
      </c>
      <c r="BB271" s="1">
        <v>4806732.8010874204</v>
      </c>
      <c r="BC271" s="1">
        <v>5444273.0688750902</v>
      </c>
      <c r="BD271" s="1">
        <v>18291356.0253998</v>
      </c>
      <c r="BE271" s="1">
        <v>10274036.2540388</v>
      </c>
      <c r="BF271" s="1">
        <v>9443285.1473664809</v>
      </c>
      <c r="BG271" s="1">
        <v>8271956.17346658</v>
      </c>
      <c r="BH271" s="1">
        <v>8384773.1860303897</v>
      </c>
      <c r="BI271" s="1">
        <v>12455031.5706526</v>
      </c>
      <c r="BJ271" s="1">
        <v>3966024.6248330399</v>
      </c>
      <c r="BK271" s="1">
        <v>3895838.8627010402</v>
      </c>
      <c r="BL271" s="1">
        <v>12797135.853795599</v>
      </c>
      <c r="BM271" s="1">
        <v>10497267.6640993</v>
      </c>
      <c r="BN271" s="1">
        <v>11115286.8794501</v>
      </c>
      <c r="BO271" s="1">
        <v>10076241.1121813</v>
      </c>
      <c r="BP271" s="1">
        <v>5310066.2439612597</v>
      </c>
      <c r="BQ271" s="1">
        <v>12357189.010151301</v>
      </c>
      <c r="BR271" s="1">
        <v>15709416.1471805</v>
      </c>
      <c r="BS271" s="1">
        <v>4630566.7207986498</v>
      </c>
      <c r="BT271" s="1">
        <v>14618071.134396199</v>
      </c>
      <c r="BU271" s="1">
        <v>10386879.848804301</v>
      </c>
      <c r="BV271" s="1">
        <v>6175144.8385649202</v>
      </c>
      <c r="BW271" s="1">
        <v>4218633.3996278299</v>
      </c>
      <c r="BX271" s="1">
        <v>12251488.213056101</v>
      </c>
      <c r="BY271" s="1">
        <v>27251978.071097001</v>
      </c>
      <c r="BZ271" s="1">
        <v>3470865.01178433</v>
      </c>
      <c r="CA271" s="1">
        <v>1595206.7086779899</v>
      </c>
      <c r="CB271" s="1">
        <v>1554267.3423142501</v>
      </c>
      <c r="CC271" s="1">
        <v>10934904.7522013</v>
      </c>
      <c r="CD271" s="1">
        <v>7344099.8388465103</v>
      </c>
      <c r="CE271" s="1">
        <v>12750074.1718003</v>
      </c>
      <c r="CF271" s="1">
        <v>19831691.3960406</v>
      </c>
      <c r="CG271" s="1">
        <v>10493724.734887199</v>
      </c>
      <c r="CH271" s="1">
        <v>10376884.386992199</v>
      </c>
      <c r="CI271" s="1">
        <v>19054262.026342198</v>
      </c>
      <c r="CJ271" s="1">
        <v>3497452.6841322002</v>
      </c>
      <c r="CK271" s="1">
        <v>2427253.2843973399</v>
      </c>
      <c r="CL271" s="1">
        <v>10110570.216221901</v>
      </c>
      <c r="CM271" s="1">
        <v>10214257.7446653</v>
      </c>
      <c r="CN271" s="1">
        <v>1621280.9209967901</v>
      </c>
      <c r="CO271" s="1">
        <v>9091107.7444768902</v>
      </c>
      <c r="CP271" s="1">
        <v>2531066.8537838501</v>
      </c>
      <c r="CQ271" s="1">
        <v>4658574.13160556</v>
      </c>
      <c r="CR271" s="1">
        <v>11028535.6819524</v>
      </c>
      <c r="CS271" s="1">
        <v>4137030.1537762699</v>
      </c>
      <c r="CT271" s="1">
        <v>3569070.3685696698</v>
      </c>
      <c r="CU271" s="1">
        <v>6857398.3774880003</v>
      </c>
      <c r="CV271" s="1">
        <v>4245337.1507789996</v>
      </c>
      <c r="CW271" s="1">
        <v>9981974.0110901091</v>
      </c>
      <c r="CX271" s="1">
        <v>12411517.934434799</v>
      </c>
      <c r="CY271" s="1">
        <v>7904349.3934107199</v>
      </c>
      <c r="CZ271" s="1">
        <v>6381368.6930928798</v>
      </c>
      <c r="DA271" s="1">
        <v>2685287.0301273898</v>
      </c>
      <c r="DB271" s="1">
        <v>7647931.0888964096</v>
      </c>
      <c r="DC271" s="1">
        <v>6372660.5213425998</v>
      </c>
      <c r="DD271" s="1">
        <v>1193625.45209017</v>
      </c>
      <c r="DE271" s="1">
        <v>1756952.5848940399</v>
      </c>
      <c r="DF271" s="1">
        <v>4262907.1878648903</v>
      </c>
      <c r="DG271" s="1">
        <v>4340410.3610041598</v>
      </c>
      <c r="DH271" s="1">
        <v>1736942.46352216</v>
      </c>
      <c r="DI271" s="1">
        <v>3896551.6238721502</v>
      </c>
      <c r="DJ271" s="1">
        <v>3142401.3160656602</v>
      </c>
      <c r="DK271" s="1">
        <v>4590313.2705715597</v>
      </c>
      <c r="DL271" s="1">
        <v>4410254.2985917302</v>
      </c>
      <c r="DM271" s="1">
        <v>10156495.225527899</v>
      </c>
      <c r="DN271" s="1">
        <v>8144856.0926550096</v>
      </c>
      <c r="DO271" s="1">
        <v>13485417.9727949</v>
      </c>
      <c r="DP271" s="1">
        <v>1166998.3236817</v>
      </c>
      <c r="DQ271" s="1">
        <v>1334827.4654733799</v>
      </c>
      <c r="DR271" s="1">
        <v>9159872.8154863399</v>
      </c>
      <c r="DS271" s="1">
        <v>9256798.7163173407</v>
      </c>
      <c r="DT271" s="1">
        <v>3215524.7438766402</v>
      </c>
      <c r="DU271" s="1">
        <v>4707788.651544</v>
      </c>
      <c r="DV271" s="1">
        <v>25529522.6593218</v>
      </c>
      <c r="DW271" s="1">
        <v>11645903.6840686</v>
      </c>
      <c r="DX271" s="1">
        <v>2368576.09082908</v>
      </c>
      <c r="DY271" s="1">
        <v>2696407.2317596502</v>
      </c>
      <c r="DZ271" s="1">
        <v>4202908.4840409001</v>
      </c>
      <c r="EA271" s="1">
        <v>7764564.9846395999</v>
      </c>
      <c r="EB271" s="1">
        <v>6975902.9930365998</v>
      </c>
      <c r="EC271" s="1">
        <v>3679026.7116985</v>
      </c>
      <c r="ED271" s="1">
        <v>9703276.1631151605</v>
      </c>
      <c r="EE271" s="1">
        <v>13447124.362618901</v>
      </c>
      <c r="EF271" s="1">
        <v>3061636.4930257299</v>
      </c>
      <c r="EG271" s="1">
        <v>1821236.5484499501</v>
      </c>
      <c r="EH271" s="1">
        <v>16868243.308051798</v>
      </c>
      <c r="EI271" s="1">
        <v>8336194.09165526</v>
      </c>
      <c r="EJ271" s="1">
        <v>9700882.1121574603</v>
      </c>
      <c r="EK271" s="1">
        <v>13629612.298102699</v>
      </c>
      <c r="EL271" s="1">
        <v>1550359.3393625701</v>
      </c>
      <c r="EM271" s="1">
        <v>7564669.9132652003</v>
      </c>
      <c r="EN271" s="1">
        <v>5528107.9776216699</v>
      </c>
      <c r="EO271" s="1">
        <v>5547138.4543194501</v>
      </c>
      <c r="EP271" s="1">
        <v>6020006.7350344202</v>
      </c>
      <c r="EQ271" s="1">
        <v>3088821.93056241</v>
      </c>
      <c r="ER271" s="1">
        <v>3264086.4626500998</v>
      </c>
      <c r="ES271" s="1">
        <v>6163969.9847199796</v>
      </c>
      <c r="ET271" s="1">
        <v>3975769.8730901298</v>
      </c>
      <c r="EU271" s="1">
        <v>10458301.7126518</v>
      </c>
      <c r="EV271" s="1">
        <v>5509025.4447274702</v>
      </c>
      <c r="EW271" s="1">
        <v>1905047.1039718201</v>
      </c>
      <c r="EX271" s="1">
        <v>10916220.9306527</v>
      </c>
      <c r="EY271" s="1">
        <v>7490147.5432660701</v>
      </c>
      <c r="EZ271" s="1">
        <v>3201274.5017691301</v>
      </c>
      <c r="FA271" s="1">
        <v>3572251.3452651901</v>
      </c>
      <c r="FB271" s="1">
        <v>8117779.5413923804</v>
      </c>
      <c r="FC271" s="1">
        <v>2056657.0388880901</v>
      </c>
      <c r="FD271" s="1">
        <v>12963366.834393799</v>
      </c>
      <c r="FE271" s="1">
        <v>11732946.1214137</v>
      </c>
      <c r="FF271" s="1">
        <v>10942094.34269</v>
      </c>
      <c r="FG271" s="1">
        <v>8607955.9215908498</v>
      </c>
      <c r="FH271" s="1">
        <v>4190192.7949642302</v>
      </c>
      <c r="FI271" s="1">
        <v>6381828.2477545496</v>
      </c>
      <c r="FJ271" s="1">
        <v>2765436.7582123801</v>
      </c>
      <c r="FK271" s="1">
        <v>8346129.9855989004</v>
      </c>
      <c r="FL271" s="1">
        <v>2969840.7363518798</v>
      </c>
      <c r="FM271" s="1">
        <v>7538784.7900622804</v>
      </c>
      <c r="FN271" s="1">
        <v>7865058.4989529299</v>
      </c>
      <c r="FO271" s="1">
        <v>4964696.0905099502</v>
      </c>
      <c r="FP271" s="1">
        <v>4847825.3661062401</v>
      </c>
      <c r="FQ271" s="1">
        <v>18644099.991121501</v>
      </c>
      <c r="FR271" s="1">
        <v>10680349.637127301</v>
      </c>
      <c r="FS271" s="1">
        <v>16841573.241492201</v>
      </c>
      <c r="FT271" s="1">
        <v>8629008.6166725196</v>
      </c>
      <c r="FU271" s="1">
        <v>9837805.0665185507</v>
      </c>
      <c r="FV271" s="1">
        <v>7871487.5538153797</v>
      </c>
      <c r="FW271" s="1">
        <v>7136816.3635234302</v>
      </c>
      <c r="FX271" s="1">
        <v>3622904.3555455902</v>
      </c>
      <c r="FY271" s="1">
        <v>5444625.7859304696</v>
      </c>
      <c r="FZ271" s="1">
        <v>5750494.4905507099</v>
      </c>
      <c r="GA271" s="1">
        <v>6128337.19289196</v>
      </c>
      <c r="GB271" s="1">
        <v>11989833.178881099</v>
      </c>
      <c r="GC271" s="1">
        <v>26367533.7679509</v>
      </c>
      <c r="GD271" s="1">
        <v>3624478.3285151701</v>
      </c>
      <c r="GE271" s="1">
        <v>10241951.0412347</v>
      </c>
      <c r="GF271" s="1">
        <v>9085434.2465095297</v>
      </c>
      <c r="GG271" s="1">
        <v>2681420.8927750299</v>
      </c>
      <c r="GH271" s="1">
        <v>4671683.6583724199</v>
      </c>
      <c r="GI271" s="1">
        <v>3502931.5789437299</v>
      </c>
      <c r="GJ271" s="1">
        <v>13992630.6864154</v>
      </c>
      <c r="GK271" s="1">
        <v>13341853.658255</v>
      </c>
      <c r="GL271" s="1">
        <v>20369439.368354298</v>
      </c>
      <c r="GM271" s="1">
        <v>1220815.4043934699</v>
      </c>
      <c r="GN271" s="1">
        <v>20570547.013736799</v>
      </c>
      <c r="GO271" s="1">
        <v>7422587.8883844903</v>
      </c>
      <c r="GP271" s="1">
        <v>14363274.2944688</v>
      </c>
      <c r="GQ271" s="1">
        <v>7770133.0960466797</v>
      </c>
      <c r="GR271" s="1">
        <v>5200258.1183445603</v>
      </c>
      <c r="GS271" s="1">
        <v>18632074.355652899</v>
      </c>
      <c r="GT271" s="1">
        <v>5827132.7983243903</v>
      </c>
      <c r="GU271" s="1">
        <v>2955482.47772766</v>
      </c>
      <c r="GV271" s="1">
        <v>6261688.1491480703</v>
      </c>
      <c r="GW271" s="1">
        <v>2435420.2802802799</v>
      </c>
      <c r="GX271" s="1">
        <v>2461852.18624637</v>
      </c>
      <c r="GY271" s="1">
        <v>5001570.9034341797</v>
      </c>
      <c r="GZ271" s="1">
        <v>10536727.6823701</v>
      </c>
      <c r="HA271" s="1">
        <v>4507824.5190358097</v>
      </c>
      <c r="HB271" s="1">
        <v>8470582.2787360307</v>
      </c>
      <c r="HC271" s="1">
        <v>2206669.8054840001</v>
      </c>
      <c r="HD271" s="1">
        <v>2094109.7038436199</v>
      </c>
      <c r="HE271" s="1">
        <v>3117918.9283125899</v>
      </c>
      <c r="HF271" s="1">
        <v>6170009.5392189799</v>
      </c>
      <c r="HG271" s="1">
        <v>1494692.2027752099</v>
      </c>
      <c r="HH271" s="1">
        <v>6040271.5590146603</v>
      </c>
      <c r="HI271" s="1">
        <v>8526774.2058593407</v>
      </c>
      <c r="HJ271" s="1">
        <v>4756298.1318790801</v>
      </c>
      <c r="HK271" s="1">
        <v>8686223.7238882706</v>
      </c>
      <c r="HL271" s="1">
        <v>16246296.125248199</v>
      </c>
      <c r="HM271" s="1">
        <v>2319928.6193038202</v>
      </c>
      <c r="HN271" s="1">
        <v>12753537.381712001</v>
      </c>
      <c r="HO271" s="1">
        <v>14550644.1865979</v>
      </c>
      <c r="HP271" s="1">
        <v>14451508.999350499</v>
      </c>
      <c r="HQ271" s="1">
        <v>9675773.9532494601</v>
      </c>
      <c r="HR271" s="1">
        <v>3069928.8086030302</v>
      </c>
      <c r="HS271" s="1">
        <v>1211357.3298359001</v>
      </c>
      <c r="HT271" s="1">
        <v>7492810.6218549898</v>
      </c>
      <c r="HU271" s="1">
        <v>3864697.9439032301</v>
      </c>
      <c r="HV271" s="1">
        <v>19330973.875217199</v>
      </c>
      <c r="HW271" s="1">
        <v>3059898.2455723798</v>
      </c>
      <c r="HX271" s="1">
        <v>8170690.6319858097</v>
      </c>
      <c r="HY271" s="1">
        <v>2967490.9235101002</v>
      </c>
      <c r="HZ271" s="1">
        <v>10640056.299879</v>
      </c>
      <c r="IA271" s="1">
        <v>4428920.3363701301</v>
      </c>
      <c r="IB271" s="1">
        <v>7383443.1794051602</v>
      </c>
      <c r="IC271" s="1">
        <v>7366276.6749082496</v>
      </c>
      <c r="ID271" s="1">
        <v>5961659.0121089201</v>
      </c>
      <c r="IE271" s="1">
        <v>1249439.2672399499</v>
      </c>
      <c r="IF271" s="1">
        <v>13002711.2354233</v>
      </c>
      <c r="IG271" s="1">
        <v>8046067.9870034996</v>
      </c>
      <c r="IH271" s="1">
        <v>17180412.8840109</v>
      </c>
      <c r="II271" s="1">
        <v>10509721.993890099</v>
      </c>
    </row>
    <row r="272" spans="1:243" x14ac:dyDescent="0.25">
      <c r="A272" s="1" t="s">
        <v>1909</v>
      </c>
      <c r="B272" s="4" t="s">
        <v>1205</v>
      </c>
      <c r="C272" s="4" t="s">
        <v>1206</v>
      </c>
      <c r="D272" s="1">
        <v>68831.895830061098</v>
      </c>
      <c r="E272" s="1">
        <v>48248.755661049698</v>
      </c>
      <c r="F272" s="1">
        <v>55317.942830043998</v>
      </c>
      <c r="G272" s="1">
        <v>43074.915504868099</v>
      </c>
      <c r="H272" s="1">
        <v>54752.0350397566</v>
      </c>
      <c r="I272" s="1">
        <v>67874.635076274295</v>
      </c>
      <c r="J272" s="1">
        <v>97837.951587785195</v>
      </c>
      <c r="K272" s="1">
        <v>59054.2911501173</v>
      </c>
      <c r="L272" s="1">
        <v>56219.793837136102</v>
      </c>
      <c r="M272" s="1">
        <v>66784.764282146905</v>
      </c>
      <c r="N272" s="1">
        <v>56198.328985861197</v>
      </c>
      <c r="O272" s="1">
        <v>47381.293771361597</v>
      </c>
      <c r="P272" s="1">
        <v>52617.699794010601</v>
      </c>
      <c r="Q272" s="1">
        <v>71194.650898998603</v>
      </c>
      <c r="R272" s="1">
        <v>114650.235941801</v>
      </c>
      <c r="S272" s="1">
        <v>44024.977997353002</v>
      </c>
      <c r="T272" s="1">
        <v>53220.729137237198</v>
      </c>
      <c r="U272" s="1">
        <v>66949.608926852496</v>
      </c>
      <c r="V272" s="1">
        <v>46140.269755762602</v>
      </c>
      <c r="W272" s="1">
        <v>56421.515489865902</v>
      </c>
      <c r="X272" s="1">
        <v>80805.034738423594</v>
      </c>
      <c r="Y272" s="1">
        <v>59849.355044537697</v>
      </c>
      <c r="Z272" s="1">
        <v>46373.949202750897</v>
      </c>
      <c r="AA272" s="1">
        <v>59673.166528332898</v>
      </c>
      <c r="AB272" s="1">
        <v>50640.891154712102</v>
      </c>
      <c r="AC272" s="1">
        <v>88226.352784585499</v>
      </c>
      <c r="AD272" s="1">
        <v>51602.538487037797</v>
      </c>
      <c r="AE272" s="1">
        <v>90185.683867850603</v>
      </c>
      <c r="AF272" s="1">
        <v>51692.217578905998</v>
      </c>
      <c r="AG272" s="1">
        <v>85687.191277185106</v>
      </c>
      <c r="AH272" s="1">
        <v>44715.6002403643</v>
      </c>
      <c r="AI272" s="1">
        <v>76567.266594123503</v>
      </c>
      <c r="AJ272" s="1">
        <v>68847.880018474098</v>
      </c>
      <c r="AK272" s="1">
        <v>78778.725027336695</v>
      </c>
      <c r="AL272" s="1">
        <v>105236.28891212</v>
      </c>
      <c r="AM272" s="1">
        <v>54948.974832041997</v>
      </c>
      <c r="AN272" s="1">
        <v>95144.752525937205</v>
      </c>
      <c r="AO272" s="1">
        <v>112951.71187461</v>
      </c>
      <c r="AP272" s="1">
        <v>67566.687001995902</v>
      </c>
      <c r="AQ272" s="1">
        <v>98479.093132916198</v>
      </c>
      <c r="AR272" s="1">
        <v>50746.884190712401</v>
      </c>
      <c r="AS272" s="1">
        <v>63266.938828798899</v>
      </c>
      <c r="AT272" s="1">
        <v>39366.103995245699</v>
      </c>
      <c r="AU272" s="1">
        <v>163876.88762847599</v>
      </c>
      <c r="AV272" s="1">
        <v>87271.996387251202</v>
      </c>
      <c r="AW272" s="1">
        <v>34706.261266063397</v>
      </c>
      <c r="AX272" s="1">
        <v>102254.718873494</v>
      </c>
      <c r="AY272" s="1">
        <v>99562.992726811499</v>
      </c>
      <c r="AZ272" s="1">
        <v>129831.309767375</v>
      </c>
      <c r="BA272" s="1">
        <v>57367.8182297655</v>
      </c>
      <c r="BB272" s="1">
        <v>59440.489835702901</v>
      </c>
      <c r="BC272" s="1">
        <v>54537.429515320597</v>
      </c>
      <c r="BD272" s="1">
        <v>66359.393222592305</v>
      </c>
      <c r="BE272" s="1">
        <v>45193.786392379101</v>
      </c>
      <c r="BF272" s="1">
        <v>79040.887035346299</v>
      </c>
      <c r="BG272" s="1">
        <v>55836.679939761998</v>
      </c>
      <c r="BH272" s="1">
        <v>56421.094052953398</v>
      </c>
      <c r="BI272" s="1">
        <v>88198.180568529293</v>
      </c>
      <c r="BJ272" s="1">
        <v>53130.771331003103</v>
      </c>
      <c r="BK272" s="1">
        <v>82449.687023920298</v>
      </c>
      <c r="BL272" s="1">
        <v>47788.987131596201</v>
      </c>
      <c r="BM272" s="1">
        <v>47267.3093362113</v>
      </c>
      <c r="BN272" s="1">
        <v>52299.884241296299</v>
      </c>
      <c r="BO272" s="1">
        <v>58975.228529719403</v>
      </c>
      <c r="BP272" s="1">
        <v>71153.855472832802</v>
      </c>
      <c r="BQ272" s="1">
        <v>51079.895294738701</v>
      </c>
      <c r="BR272" s="1">
        <v>86311.616315959604</v>
      </c>
      <c r="BS272" s="1">
        <v>66271.229244130605</v>
      </c>
      <c r="BT272" s="1">
        <v>58890.925147650902</v>
      </c>
      <c r="BU272" s="1">
        <v>65617.8373168611</v>
      </c>
      <c r="BV272" s="1">
        <v>48530.885471527297</v>
      </c>
      <c r="BW272" s="1">
        <v>91754.485030663098</v>
      </c>
      <c r="BX272" s="1">
        <v>77366.298372287798</v>
      </c>
      <c r="BY272" s="1">
        <v>55409.741991325704</v>
      </c>
      <c r="BZ272" s="1">
        <v>72620.989409016402</v>
      </c>
      <c r="CA272" s="1">
        <v>46412.942655364001</v>
      </c>
      <c r="CB272" s="1">
        <v>67114.889561788601</v>
      </c>
      <c r="CC272" s="1">
        <v>52432.5004274202</v>
      </c>
      <c r="CD272" s="1">
        <v>66921.392169913204</v>
      </c>
      <c r="CE272" s="1">
        <v>89780.255294469796</v>
      </c>
      <c r="CF272" s="1">
        <v>83237.061262609801</v>
      </c>
      <c r="CG272" s="1">
        <v>44143.711136213002</v>
      </c>
      <c r="CH272" s="1">
        <v>60223.531439674698</v>
      </c>
      <c r="CI272" s="1">
        <v>65543.717770895193</v>
      </c>
      <c r="CJ272" s="1">
        <v>72039.693276277496</v>
      </c>
      <c r="CK272" s="1">
        <v>56995.493619225497</v>
      </c>
      <c r="CL272" s="1">
        <v>54269.556891224202</v>
      </c>
      <c r="CM272" s="1">
        <v>83830.854362571496</v>
      </c>
      <c r="CN272" s="1">
        <v>60231.418249246301</v>
      </c>
      <c r="CO272" s="1">
        <v>62952.395324414698</v>
      </c>
      <c r="CP272" s="1">
        <v>61073.953283301802</v>
      </c>
      <c r="CQ272" s="1">
        <v>51228.800757529003</v>
      </c>
      <c r="CR272" s="1">
        <v>81625.529752760893</v>
      </c>
      <c r="CS272" s="1">
        <v>102475.002845436</v>
      </c>
      <c r="CT272" s="1">
        <v>36015.140117092204</v>
      </c>
      <c r="CU272" s="1">
        <v>37310.476052258797</v>
      </c>
      <c r="CV272" s="1">
        <v>59321.953376545898</v>
      </c>
      <c r="CW272" s="1">
        <v>85435.247527682106</v>
      </c>
      <c r="CX272" s="1">
        <v>67544.360888766096</v>
      </c>
      <c r="CY272" s="1">
        <v>44703.336856722301</v>
      </c>
      <c r="CZ272" s="1">
        <v>55779.671571585699</v>
      </c>
      <c r="DA272" s="1">
        <v>46883.093599797197</v>
      </c>
      <c r="DB272" s="1">
        <v>71815.1540379176</v>
      </c>
      <c r="DC272" s="1">
        <v>60589.364633471298</v>
      </c>
      <c r="DD272" s="1">
        <v>71321.012355789499</v>
      </c>
      <c r="DE272" s="1">
        <v>62566.209148880298</v>
      </c>
      <c r="DF272" s="1">
        <v>50310.258350069198</v>
      </c>
      <c r="DG272" s="1">
        <v>43265.826750609303</v>
      </c>
      <c r="DH272" s="1">
        <v>63052.261745690703</v>
      </c>
      <c r="DI272" s="1">
        <v>59071.1576927239</v>
      </c>
      <c r="DJ272" s="1">
        <v>89112.868504731305</v>
      </c>
      <c r="DK272" s="1">
        <v>41854.450641845098</v>
      </c>
      <c r="DL272" s="1">
        <v>51217.403551776901</v>
      </c>
      <c r="DM272" s="1">
        <v>35535.189935062597</v>
      </c>
      <c r="DN272" s="1">
        <v>63186.484847270003</v>
      </c>
      <c r="DO272" s="1">
        <v>48694.726482903498</v>
      </c>
      <c r="DP272" s="1">
        <v>40268.509663534503</v>
      </c>
      <c r="DQ272" s="1">
        <v>105348.834111449</v>
      </c>
      <c r="DR272" s="1">
        <v>61325.635074578699</v>
      </c>
      <c r="DS272" s="1">
        <v>140863.89309178901</v>
      </c>
      <c r="DT272" s="1">
        <v>46350.783925623698</v>
      </c>
      <c r="DU272" s="1">
        <v>46027.431212736097</v>
      </c>
      <c r="DV272" s="1">
        <v>47015.238388953599</v>
      </c>
      <c r="DW272" s="1">
        <v>49724.606880942301</v>
      </c>
      <c r="DX272" s="1">
        <v>83052.525691412302</v>
      </c>
      <c r="DY272" s="1">
        <v>82988.469796450299</v>
      </c>
      <c r="DZ272" s="1">
        <v>87561.951577000902</v>
      </c>
      <c r="EA272" s="1">
        <v>42200.703686996399</v>
      </c>
      <c r="EB272" s="1">
        <v>44062.101813599598</v>
      </c>
      <c r="EC272" s="1">
        <v>69817.969689613499</v>
      </c>
      <c r="ED272" s="1">
        <v>85330.357144989495</v>
      </c>
      <c r="EE272" s="1">
        <v>63958.687561952698</v>
      </c>
      <c r="EF272" s="1">
        <v>83087.017125300001</v>
      </c>
      <c r="EG272" s="1">
        <v>54954.476004718003</v>
      </c>
      <c r="EH272" s="1">
        <v>35760.062831240102</v>
      </c>
      <c r="EI272" s="1">
        <v>59239.550061513699</v>
      </c>
      <c r="EJ272" s="1">
        <v>33724.458791165198</v>
      </c>
      <c r="EK272" s="1">
        <v>48863.914185973503</v>
      </c>
      <c r="EL272" s="1">
        <v>62688.782743243501</v>
      </c>
      <c r="EM272" s="1">
        <v>53921.579835008801</v>
      </c>
      <c r="EN272" s="1">
        <v>73300.832730389404</v>
      </c>
      <c r="EO272" s="1">
        <v>48364.379564358402</v>
      </c>
      <c r="EP272" s="1">
        <v>64676.867444820797</v>
      </c>
      <c r="EQ272" s="1">
        <v>60308.825722470101</v>
      </c>
      <c r="ER272" s="1">
        <v>64649.3659190705</v>
      </c>
      <c r="ES272" s="1">
        <v>47392.981761421303</v>
      </c>
      <c r="ET272" s="1">
        <v>77045.813406518399</v>
      </c>
      <c r="EU272" s="1">
        <v>76408.002626340502</v>
      </c>
      <c r="EV272" s="1">
        <v>50859.869481897302</v>
      </c>
      <c r="EW272" s="1">
        <v>58912.888497092397</v>
      </c>
      <c r="EX272" s="1">
        <v>68350.630126999706</v>
      </c>
      <c r="EY272" s="1">
        <v>55980.539164210299</v>
      </c>
      <c r="EZ272" s="1">
        <v>82502.931344812896</v>
      </c>
      <c r="FA272" s="1">
        <v>68751.297246793503</v>
      </c>
      <c r="FB272" s="1">
        <v>83046.364839586502</v>
      </c>
      <c r="FC272" s="1">
        <v>60217.509586738401</v>
      </c>
      <c r="FD272" s="1">
        <v>54057.398352612799</v>
      </c>
      <c r="FE272" s="1">
        <v>49479.691520013701</v>
      </c>
      <c r="FF272" s="1">
        <v>50552.345290417601</v>
      </c>
      <c r="FG272" s="1">
        <v>65223.8750128998</v>
      </c>
      <c r="FH272" s="1">
        <v>55442.000014527301</v>
      </c>
      <c r="FI272" s="1">
        <v>47408.777367630399</v>
      </c>
      <c r="FJ272" s="1">
        <v>54558.238976404697</v>
      </c>
      <c r="FK272" s="1">
        <v>39853.664958712397</v>
      </c>
      <c r="FL272" s="1">
        <v>67603.234503247993</v>
      </c>
      <c r="FM272" s="1">
        <v>67295.271866955794</v>
      </c>
      <c r="FN272" s="1">
        <v>73910.440092554796</v>
      </c>
      <c r="FO272" s="1">
        <v>54831.302587653401</v>
      </c>
      <c r="FP272" s="1">
        <v>72561.321948578494</v>
      </c>
      <c r="FQ272" s="1">
        <v>64524.8605390351</v>
      </c>
      <c r="FR272" s="1">
        <v>50802.296997616198</v>
      </c>
      <c r="FS272" s="1">
        <v>67325.636758402703</v>
      </c>
      <c r="FT272" s="1">
        <v>73755.656870181207</v>
      </c>
      <c r="FU272" s="1">
        <v>42013.632683460899</v>
      </c>
      <c r="FV272" s="1">
        <v>92283.320242137401</v>
      </c>
      <c r="FW272" s="1">
        <v>46155.740257398</v>
      </c>
      <c r="FX272" s="1">
        <v>51849.152385731199</v>
      </c>
      <c r="FY272" s="1">
        <v>68446.013829301504</v>
      </c>
      <c r="FZ272" s="1">
        <v>37335.660166335103</v>
      </c>
      <c r="GA272" s="1">
        <v>87775.703454949704</v>
      </c>
      <c r="GB272" s="1">
        <v>91457.292022993701</v>
      </c>
      <c r="GC272" s="1">
        <v>75197.085659881806</v>
      </c>
      <c r="GD272" s="1">
        <v>50175.595653811302</v>
      </c>
      <c r="GE272" s="1">
        <v>44644.184346743903</v>
      </c>
      <c r="GF272" s="1">
        <v>54935.635652146499</v>
      </c>
      <c r="GG272" s="1">
        <v>74106.779572757994</v>
      </c>
      <c r="GH272" s="1">
        <v>61216.694209058798</v>
      </c>
      <c r="GI272" s="1">
        <v>78523.743092914898</v>
      </c>
      <c r="GJ272" s="1">
        <v>86324.895108917699</v>
      </c>
      <c r="GK272" s="1">
        <v>123787.30062493301</v>
      </c>
      <c r="GL272" s="1">
        <v>122397.012959774</v>
      </c>
      <c r="GM272" s="1">
        <v>104269.24698631999</v>
      </c>
      <c r="GN272" s="1">
        <v>100555.98236018899</v>
      </c>
      <c r="GO272" s="1">
        <v>44768.568199567002</v>
      </c>
      <c r="GP272" s="1">
        <v>58042.804973289603</v>
      </c>
      <c r="GQ272" s="1">
        <v>80586.9102051956</v>
      </c>
      <c r="GR272" s="1">
        <v>86533.834932706901</v>
      </c>
      <c r="GS272" s="1">
        <v>63401.656010760998</v>
      </c>
      <c r="GT272" s="1">
        <v>46161.5845386902</v>
      </c>
      <c r="GU272" s="1">
        <v>46637.780301073602</v>
      </c>
      <c r="GV272" s="1">
        <v>60258.973497502098</v>
      </c>
      <c r="GW272" s="1">
        <v>70752.293943012206</v>
      </c>
      <c r="GX272" s="1">
        <v>55555.458613943301</v>
      </c>
      <c r="GY272" s="1">
        <v>81643.701338002604</v>
      </c>
      <c r="GZ272" s="1">
        <v>39412.647672915198</v>
      </c>
      <c r="HA272" s="1">
        <v>54575.199944578599</v>
      </c>
      <c r="HB272" s="1">
        <v>46315.313901262998</v>
      </c>
      <c r="HC272" s="1">
        <v>52687.241115175399</v>
      </c>
      <c r="HD272" s="1">
        <v>52142.6497157751</v>
      </c>
      <c r="HE272" s="1">
        <v>59129.278998984497</v>
      </c>
      <c r="HF272" s="1">
        <v>69475.627536806904</v>
      </c>
      <c r="HG272" s="1">
        <v>57551.8794522116</v>
      </c>
      <c r="HH272" s="1">
        <v>69569.798711810596</v>
      </c>
      <c r="HI272" s="1">
        <v>59907.256691776303</v>
      </c>
      <c r="HJ272" s="1">
        <v>56776.437822000902</v>
      </c>
      <c r="HK272" s="1">
        <v>59820.779381332599</v>
      </c>
      <c r="HL272" s="1">
        <v>51853.886704188102</v>
      </c>
      <c r="HM272" s="1">
        <v>48303.8270740281</v>
      </c>
      <c r="HN272" s="1">
        <v>55767.238332040703</v>
      </c>
      <c r="HO272" s="1">
        <v>65870.218905071903</v>
      </c>
      <c r="HP272" s="1">
        <v>37963.179936400898</v>
      </c>
      <c r="HQ272" s="1">
        <v>63625.577524403197</v>
      </c>
      <c r="HR272" s="1">
        <v>50860.909604112298</v>
      </c>
      <c r="HS272" s="1">
        <v>46920.336553588</v>
      </c>
      <c r="HT272" s="1">
        <v>61885.940364682603</v>
      </c>
      <c r="HU272" s="1">
        <v>43441.016456207697</v>
      </c>
      <c r="HV272" s="1">
        <v>43824.832428724199</v>
      </c>
      <c r="HW272" s="1">
        <v>48548.617561243998</v>
      </c>
      <c r="HX272" s="1">
        <v>53402.395454961697</v>
      </c>
      <c r="HY272" s="1">
        <v>113958.722786969</v>
      </c>
      <c r="HZ272" s="1">
        <v>52026.457103832603</v>
      </c>
      <c r="IA272" s="1">
        <v>57039.022733336897</v>
      </c>
      <c r="IB272" s="1">
        <v>62423.572484798198</v>
      </c>
      <c r="IC272" s="1">
        <v>31410.5215312931</v>
      </c>
      <c r="ID272" s="1">
        <v>49803.2897534394</v>
      </c>
      <c r="IE272" s="1">
        <v>59052.981168763399</v>
      </c>
      <c r="IF272" s="1">
        <v>89595.332330399295</v>
      </c>
      <c r="IG272" s="1">
        <v>49597.312607041698</v>
      </c>
      <c r="IH272" s="1">
        <v>55053.743006544799</v>
      </c>
      <c r="II272" s="1">
        <v>57849.932300726701</v>
      </c>
    </row>
    <row r="273" spans="1:243" x14ac:dyDescent="0.25">
      <c r="A273" s="1" t="s">
        <v>1910</v>
      </c>
      <c r="B273" s="4" t="s">
        <v>1210</v>
      </c>
      <c r="C273" s="4" t="s">
        <v>0</v>
      </c>
      <c r="D273" s="1">
        <v>151600.604894666</v>
      </c>
      <c r="E273" s="1">
        <v>410684.143104758</v>
      </c>
      <c r="F273" s="1">
        <v>1056034.7290918001</v>
      </c>
      <c r="G273" s="1">
        <v>333887.042161508</v>
      </c>
      <c r="H273" s="1">
        <v>461271.40702691599</v>
      </c>
      <c r="I273" s="1">
        <v>416775.03394488897</v>
      </c>
      <c r="J273" s="1">
        <v>620491.87936123705</v>
      </c>
      <c r="K273" s="1">
        <v>1337702.57425077</v>
      </c>
      <c r="L273" s="1">
        <v>217208.69150663601</v>
      </c>
      <c r="M273" s="1">
        <v>237456.145610226</v>
      </c>
      <c r="N273" s="1">
        <v>283428.66449092602</v>
      </c>
      <c r="O273" s="1">
        <v>93745.133293245293</v>
      </c>
      <c r="P273" s="1">
        <v>1807022.5397717999</v>
      </c>
      <c r="Q273" s="1">
        <v>86075.988556984201</v>
      </c>
      <c r="R273" s="1">
        <v>556497.43807892501</v>
      </c>
      <c r="S273" s="1">
        <v>1540972.9213904401</v>
      </c>
      <c r="T273" s="1">
        <v>907431.45027940196</v>
      </c>
      <c r="U273" s="1">
        <v>131240.710105251</v>
      </c>
      <c r="V273" s="1">
        <v>69817.846628211206</v>
      </c>
      <c r="W273" s="1">
        <v>472390.55138444301</v>
      </c>
      <c r="X273" s="1">
        <v>478019.34355701198</v>
      </c>
      <c r="Y273" s="1">
        <v>364382.83416431001</v>
      </c>
      <c r="Z273" s="1">
        <v>580462.77604637505</v>
      </c>
      <c r="AA273" s="1">
        <v>139143.81333535601</v>
      </c>
      <c r="AB273" s="1">
        <v>778313.34437111195</v>
      </c>
      <c r="AC273" s="1">
        <v>551301.64827133704</v>
      </c>
      <c r="AD273" s="1">
        <v>288831.44192526297</v>
      </c>
      <c r="AE273" s="1">
        <v>746593.93090973701</v>
      </c>
      <c r="AF273" s="1">
        <v>242978.20677094799</v>
      </c>
      <c r="AG273" s="1">
        <v>310494.63025082502</v>
      </c>
      <c r="AH273" s="1">
        <v>283867.57679598901</v>
      </c>
      <c r="AI273" s="1">
        <v>102478.498789106</v>
      </c>
      <c r="AJ273" s="1">
        <v>678748.82405597204</v>
      </c>
      <c r="AK273" s="1">
        <v>320421.59469742799</v>
      </c>
      <c r="AL273" s="1">
        <v>119629.08673936001</v>
      </c>
      <c r="AM273" s="1">
        <v>659590.05936628801</v>
      </c>
      <c r="AN273" s="1">
        <v>88251.150663969194</v>
      </c>
      <c r="AO273" s="1">
        <v>1612170.37332377</v>
      </c>
      <c r="AP273" s="1">
        <v>163630.244987529</v>
      </c>
      <c r="AQ273" s="1">
        <v>299163.78761487</v>
      </c>
      <c r="AR273" s="1">
        <v>444571.39264140499</v>
      </c>
      <c r="AS273" s="1">
        <v>77657.319814190705</v>
      </c>
      <c r="AT273" s="1">
        <v>292976.91633163899</v>
      </c>
      <c r="AU273" s="1">
        <v>77422.6065309322</v>
      </c>
      <c r="AV273" s="1">
        <v>377463.969271685</v>
      </c>
      <c r="AW273" s="1">
        <v>203255.81662199201</v>
      </c>
      <c r="AX273" s="1">
        <v>636906.81407663005</v>
      </c>
      <c r="AY273" s="1">
        <v>600262.27375707496</v>
      </c>
      <c r="AZ273" s="1">
        <v>462463.47317366401</v>
      </c>
      <c r="BA273" s="1">
        <v>312472.35512963799</v>
      </c>
      <c r="BB273" s="1">
        <v>696642.23214897502</v>
      </c>
      <c r="BC273" s="1">
        <v>1466029.4622280099</v>
      </c>
      <c r="BD273" s="1">
        <v>673625.17410285701</v>
      </c>
      <c r="BE273" s="1">
        <v>182600.739226309</v>
      </c>
      <c r="BF273" s="1">
        <v>240050.538235202</v>
      </c>
      <c r="BG273" s="1">
        <v>260867.94740598099</v>
      </c>
      <c r="BH273" s="1">
        <v>75987.192165827597</v>
      </c>
      <c r="BI273" s="1">
        <v>1591842.08255817</v>
      </c>
      <c r="BJ273" s="1">
        <v>395614.559165905</v>
      </c>
      <c r="BK273" s="1">
        <v>1009982.42680096</v>
      </c>
      <c r="BL273" s="1">
        <v>298988.97243065498</v>
      </c>
      <c r="BM273" s="1">
        <v>762462.99024392897</v>
      </c>
      <c r="BN273" s="1">
        <v>186264.54706326799</v>
      </c>
      <c r="BO273" s="1">
        <v>324394.67899267102</v>
      </c>
      <c r="BP273" s="1">
        <v>245961.98965491599</v>
      </c>
      <c r="BQ273" s="1">
        <v>627889.52933057898</v>
      </c>
      <c r="BR273" s="1">
        <v>367471.14672048902</v>
      </c>
      <c r="BS273" s="1">
        <v>512257.00383484998</v>
      </c>
      <c r="BT273" s="1">
        <v>97923.738211399803</v>
      </c>
      <c r="BU273" s="1">
        <v>684204.31435354101</v>
      </c>
      <c r="BV273" s="1">
        <v>324463.861984341</v>
      </c>
      <c r="BW273" s="1">
        <v>600243.75981018203</v>
      </c>
      <c r="BX273" s="1">
        <v>213854.71191654101</v>
      </c>
      <c r="BY273" s="1">
        <v>85007.760626793199</v>
      </c>
      <c r="BZ273" s="1">
        <v>841260.74475421896</v>
      </c>
      <c r="CA273" s="1">
        <v>673850.13271583198</v>
      </c>
      <c r="CB273" s="1">
        <v>1027745.7840907</v>
      </c>
      <c r="CC273" s="1">
        <v>663873.54400191305</v>
      </c>
      <c r="CD273" s="1">
        <v>66954.529239638898</v>
      </c>
      <c r="CE273" s="1">
        <v>409574.37991044897</v>
      </c>
      <c r="CF273" s="1">
        <v>931117.48008799902</v>
      </c>
      <c r="CG273" s="1">
        <v>1242783.3606032699</v>
      </c>
      <c r="CH273" s="1">
        <v>169142.72407448199</v>
      </c>
      <c r="CI273" s="1">
        <v>1103583.0689066099</v>
      </c>
      <c r="CJ273" s="1">
        <v>72228.888091123401</v>
      </c>
      <c r="CK273" s="1">
        <v>379566.62299773702</v>
      </c>
      <c r="CL273" s="1">
        <v>589891.95074167498</v>
      </c>
      <c r="CM273" s="1">
        <v>439550.556128525</v>
      </c>
      <c r="CN273" s="1">
        <v>950935.81793612801</v>
      </c>
      <c r="CO273" s="1">
        <v>485561.108315152</v>
      </c>
      <c r="CP273" s="1">
        <v>573140.17343720805</v>
      </c>
      <c r="CQ273" s="1">
        <v>529194.23216623999</v>
      </c>
      <c r="CR273" s="1">
        <v>519893.94535045797</v>
      </c>
      <c r="CS273" s="1">
        <v>102618.160879674</v>
      </c>
      <c r="CT273" s="1">
        <v>752583.67823435599</v>
      </c>
      <c r="CU273" s="1">
        <v>209341.66232608299</v>
      </c>
      <c r="CV273" s="1">
        <v>695113.65025376203</v>
      </c>
      <c r="CW273" s="1">
        <v>676569.54500764399</v>
      </c>
      <c r="CX273" s="1">
        <v>65424.498828386502</v>
      </c>
      <c r="CY273" s="1">
        <v>386545.62835475203</v>
      </c>
      <c r="CZ273" s="1">
        <v>151226.50309842199</v>
      </c>
      <c r="DA273" s="1">
        <v>164827.634584254</v>
      </c>
      <c r="DB273" s="1">
        <v>880099.00417802203</v>
      </c>
      <c r="DC273" s="1">
        <v>431642.60778549401</v>
      </c>
      <c r="DD273" s="1">
        <v>135975.345186997</v>
      </c>
      <c r="DE273" s="1">
        <v>803381.06416269101</v>
      </c>
      <c r="DF273" s="1">
        <v>518150.081636513</v>
      </c>
      <c r="DG273" s="1">
        <v>609223.99520980997</v>
      </c>
      <c r="DH273" s="1">
        <v>571142.76496312802</v>
      </c>
      <c r="DI273" s="1">
        <v>83656.5965014416</v>
      </c>
      <c r="DJ273" s="1">
        <v>262482.34149432398</v>
      </c>
      <c r="DK273" s="1">
        <v>176980.89185163</v>
      </c>
      <c r="DL273" s="1">
        <v>87840.338151264397</v>
      </c>
      <c r="DM273" s="1">
        <v>338003.00745533401</v>
      </c>
      <c r="DN273" s="1">
        <v>274442.49728997698</v>
      </c>
      <c r="DO273" s="1">
        <v>72025.955103510394</v>
      </c>
      <c r="DP273" s="1">
        <v>943486.18753617804</v>
      </c>
      <c r="DQ273" s="1">
        <v>148621.30256201499</v>
      </c>
      <c r="DR273" s="1">
        <v>364493.19778532302</v>
      </c>
      <c r="DS273" s="1">
        <v>1014979.03415533</v>
      </c>
      <c r="DT273" s="1">
        <v>1032956.95497653</v>
      </c>
      <c r="DU273" s="1">
        <v>501554.329616606</v>
      </c>
      <c r="DV273" s="1">
        <v>138227.879093461</v>
      </c>
      <c r="DW273" s="1">
        <v>97921.388186571203</v>
      </c>
      <c r="DX273" s="1">
        <v>69396.257243014406</v>
      </c>
      <c r="DY273" s="1">
        <v>642202.84304552095</v>
      </c>
      <c r="DZ273" s="1">
        <v>101821.605362324</v>
      </c>
      <c r="EA273" s="1">
        <v>618792.85628072801</v>
      </c>
      <c r="EB273" s="1">
        <v>201762.35681483499</v>
      </c>
      <c r="EC273" s="1">
        <v>601913.94655452599</v>
      </c>
      <c r="ED273" s="1">
        <v>608912.198766249</v>
      </c>
      <c r="EE273" s="1">
        <v>2083847.4338054601</v>
      </c>
      <c r="EF273" s="1">
        <v>267966.533046055</v>
      </c>
      <c r="EG273" s="1">
        <v>1234678.1593294099</v>
      </c>
      <c r="EH273" s="1">
        <v>725399.75404502102</v>
      </c>
      <c r="EI273" s="1">
        <v>67744.042716661104</v>
      </c>
      <c r="EJ273" s="1">
        <v>49453.272644692901</v>
      </c>
      <c r="EK273" s="1">
        <v>65989.402739856101</v>
      </c>
      <c r="EL273" s="1">
        <v>221712.18222332501</v>
      </c>
      <c r="EM273" s="1">
        <v>474500.21028822399</v>
      </c>
      <c r="EN273" s="1">
        <v>956118.68227336498</v>
      </c>
      <c r="EO273" s="1">
        <v>232569.39117684099</v>
      </c>
      <c r="EP273" s="1">
        <v>76148.197127070598</v>
      </c>
      <c r="EQ273" s="1">
        <v>266459.864055279</v>
      </c>
      <c r="ER273" s="1">
        <v>881602.38391315006</v>
      </c>
      <c r="ES273" s="1">
        <v>841161.23885067599</v>
      </c>
      <c r="ET273" s="1">
        <v>776929.679651496</v>
      </c>
      <c r="EU273" s="1">
        <v>645361.56962107902</v>
      </c>
      <c r="EV273" s="1">
        <v>310715.100329048</v>
      </c>
      <c r="EW273" s="1">
        <v>757703.56504346395</v>
      </c>
      <c r="EX273" s="1">
        <v>516746.07672560401</v>
      </c>
      <c r="EY273" s="1">
        <v>66912.103753358606</v>
      </c>
      <c r="EZ273" s="1">
        <v>299651.93242133898</v>
      </c>
      <c r="FA273" s="1">
        <v>221825.81427713999</v>
      </c>
      <c r="FB273" s="1">
        <v>112611.36171952701</v>
      </c>
      <c r="FC273" s="1">
        <v>361436.67933820601</v>
      </c>
      <c r="FD273" s="1">
        <v>162482.73255096001</v>
      </c>
      <c r="FE273" s="1">
        <v>670509.10445165599</v>
      </c>
      <c r="FF273" s="1">
        <v>552647.77766083903</v>
      </c>
      <c r="FG273" s="1">
        <v>482708.85424755199</v>
      </c>
      <c r="FH273" s="1">
        <v>1398858.0405425699</v>
      </c>
      <c r="FI273" s="1">
        <v>80091.3161598812</v>
      </c>
      <c r="FJ273" s="1">
        <v>72629.286043062399</v>
      </c>
      <c r="FK273" s="1">
        <v>125603.129310263</v>
      </c>
      <c r="FL273" s="1">
        <v>940244.25190663699</v>
      </c>
      <c r="FM273" s="1">
        <v>731749.66180936201</v>
      </c>
      <c r="FN273" s="1">
        <v>155966.461272644</v>
      </c>
      <c r="FO273" s="1">
        <v>110994.336091454</v>
      </c>
      <c r="FP273" s="1">
        <v>434174.69501544599</v>
      </c>
      <c r="FQ273" s="1">
        <v>161765.52011206999</v>
      </c>
      <c r="FR273" s="1">
        <v>82901.854681239594</v>
      </c>
      <c r="FS273" s="1">
        <v>182397.89484273599</v>
      </c>
      <c r="FT273" s="1">
        <v>389456.21621661901</v>
      </c>
      <c r="FU273" s="1">
        <v>86470.329326490406</v>
      </c>
      <c r="FV273" s="1">
        <v>150282.988943134</v>
      </c>
      <c r="FW273" s="1">
        <v>246010.70880369499</v>
      </c>
      <c r="FX273" s="1">
        <v>338888.70091169898</v>
      </c>
      <c r="FY273" s="1">
        <v>1446369.48878058</v>
      </c>
      <c r="FZ273" s="1">
        <v>244424.52579154001</v>
      </c>
      <c r="GA273" s="1">
        <v>970948.09343712602</v>
      </c>
      <c r="GB273" s="1">
        <v>428309.46606893901</v>
      </c>
      <c r="GC273" s="1">
        <v>235152.50966907901</v>
      </c>
      <c r="GD273" s="1">
        <v>552259.93593949801</v>
      </c>
      <c r="GE273" s="1">
        <v>186738.07154865001</v>
      </c>
      <c r="GF273" s="1">
        <v>406720.66801119002</v>
      </c>
      <c r="GG273" s="1">
        <v>538884.60062457598</v>
      </c>
      <c r="GH273" s="1">
        <v>746701.69199831097</v>
      </c>
      <c r="GI273" s="1">
        <v>563828.50969241199</v>
      </c>
      <c r="GJ273" s="1">
        <v>912951.02202451101</v>
      </c>
      <c r="GK273" s="1">
        <v>782617.69673976395</v>
      </c>
      <c r="GL273" s="1">
        <v>207905.219388517</v>
      </c>
      <c r="GM273" s="1">
        <v>280376.47480071202</v>
      </c>
      <c r="GN273" s="1">
        <v>927721.12466334505</v>
      </c>
      <c r="GO273" s="1">
        <v>1512050.2922485201</v>
      </c>
      <c r="GP273" s="1">
        <v>204347.26923222901</v>
      </c>
      <c r="GQ273" s="1">
        <v>1182199.0573050401</v>
      </c>
      <c r="GR273" s="1">
        <v>72839.997373510094</v>
      </c>
      <c r="GS273" s="1">
        <v>786919.64115369006</v>
      </c>
      <c r="GT273" s="1">
        <v>410587.24443320697</v>
      </c>
      <c r="GU273" s="1">
        <v>353976.06773909403</v>
      </c>
      <c r="GV273" s="1">
        <v>1202496.42321878</v>
      </c>
      <c r="GW273" s="1">
        <v>81827.118663769506</v>
      </c>
      <c r="GX273" s="1">
        <v>435397.233577126</v>
      </c>
      <c r="GY273" s="1">
        <v>901922.06529692002</v>
      </c>
      <c r="GZ273" s="1">
        <v>354630.798192335</v>
      </c>
      <c r="HA273" s="1">
        <v>1478822.55308257</v>
      </c>
      <c r="HB273" s="1">
        <v>242645.88814895201</v>
      </c>
      <c r="HC273" s="1">
        <v>290358.845920967</v>
      </c>
      <c r="HD273" s="1">
        <v>1316049.10286081</v>
      </c>
      <c r="HE273" s="1">
        <v>824164.66606771504</v>
      </c>
      <c r="HF273" s="1">
        <v>832789.02454965003</v>
      </c>
      <c r="HG273" s="1">
        <v>232692.30865975001</v>
      </c>
      <c r="HH273" s="1">
        <v>542227.10358947795</v>
      </c>
      <c r="HI273" s="1">
        <v>165001.023064929</v>
      </c>
      <c r="HJ273" s="1">
        <v>224967.22821883101</v>
      </c>
      <c r="HK273" s="1">
        <v>1097567.3829856899</v>
      </c>
      <c r="HL273" s="1">
        <v>244121.25384356099</v>
      </c>
      <c r="HM273" s="1">
        <v>57289.705204335602</v>
      </c>
      <c r="HN273" s="1">
        <v>953322.10431186703</v>
      </c>
      <c r="HO273" s="1">
        <v>260803.627988311</v>
      </c>
      <c r="HP273" s="1">
        <v>460270.170809098</v>
      </c>
      <c r="HQ273" s="1">
        <v>736465.36886290601</v>
      </c>
      <c r="HR273" s="1">
        <v>2477963.2269931398</v>
      </c>
      <c r="HS273" s="1">
        <v>73685.8534225521</v>
      </c>
      <c r="HT273" s="1">
        <v>63121.694450047602</v>
      </c>
      <c r="HU273" s="1">
        <v>35756.9692845147</v>
      </c>
      <c r="HV273" s="1">
        <v>211541.55825222301</v>
      </c>
      <c r="HW273" s="1">
        <v>160237.54573685199</v>
      </c>
      <c r="HX273" s="1">
        <v>262144.74679678999</v>
      </c>
      <c r="HY273" s="1">
        <v>939094.40332011599</v>
      </c>
      <c r="HZ273" s="1">
        <v>249131.48570173499</v>
      </c>
      <c r="IA273" s="1">
        <v>522054.40394175501</v>
      </c>
      <c r="IB273" s="1">
        <v>484361.68206696602</v>
      </c>
      <c r="IC273" s="1">
        <v>439825.57128523802</v>
      </c>
      <c r="ID273" s="1">
        <v>106448.71797554901</v>
      </c>
      <c r="IE273" s="1">
        <v>568285.05190127797</v>
      </c>
      <c r="IF273" s="1">
        <v>652719.78122890799</v>
      </c>
      <c r="IG273" s="1">
        <v>596445.56686084298</v>
      </c>
      <c r="IH273" s="1">
        <v>412728.96553337103</v>
      </c>
      <c r="II273" s="1">
        <v>405598.01970868598</v>
      </c>
    </row>
    <row r="274" spans="1:243" x14ac:dyDescent="0.25">
      <c r="A274" s="1" t="s">
        <v>1911</v>
      </c>
      <c r="B274" s="4" t="s">
        <v>1213</v>
      </c>
      <c r="C274" s="4" t="s">
        <v>1214</v>
      </c>
      <c r="D274" s="1" t="s">
        <v>0</v>
      </c>
      <c r="E274" s="1" t="s">
        <v>0</v>
      </c>
      <c r="F274" s="1" t="s">
        <v>0</v>
      </c>
      <c r="G274" s="1" t="s">
        <v>0</v>
      </c>
      <c r="H274" s="1" t="s">
        <v>0</v>
      </c>
      <c r="I274" s="1" t="s">
        <v>0</v>
      </c>
      <c r="J274" s="1" t="s">
        <v>0</v>
      </c>
      <c r="K274" s="1" t="s">
        <v>0</v>
      </c>
      <c r="L274" s="1" t="s">
        <v>0</v>
      </c>
      <c r="M274" s="1" t="s">
        <v>0</v>
      </c>
      <c r="N274" s="1" t="s">
        <v>0</v>
      </c>
      <c r="O274" s="1" t="s">
        <v>0</v>
      </c>
      <c r="P274" s="1" t="s">
        <v>0</v>
      </c>
      <c r="Q274" s="1" t="s">
        <v>0</v>
      </c>
      <c r="R274" s="1" t="s">
        <v>0</v>
      </c>
      <c r="S274" s="1" t="s">
        <v>0</v>
      </c>
      <c r="T274" s="1" t="s">
        <v>0</v>
      </c>
      <c r="U274" s="1" t="s">
        <v>0</v>
      </c>
      <c r="V274" s="1" t="s">
        <v>0</v>
      </c>
      <c r="W274" s="1" t="s">
        <v>0</v>
      </c>
      <c r="X274" s="1" t="s">
        <v>0</v>
      </c>
      <c r="Y274" s="1" t="s">
        <v>0</v>
      </c>
      <c r="Z274" s="1" t="s">
        <v>0</v>
      </c>
      <c r="AA274" s="1" t="s">
        <v>0</v>
      </c>
      <c r="AB274" s="1" t="s">
        <v>0</v>
      </c>
      <c r="AC274" s="1" t="s">
        <v>0</v>
      </c>
      <c r="AD274" s="1" t="s">
        <v>0</v>
      </c>
      <c r="AE274" s="1" t="s">
        <v>0</v>
      </c>
      <c r="AF274" s="1" t="s">
        <v>0</v>
      </c>
      <c r="AG274" s="1" t="s">
        <v>0</v>
      </c>
      <c r="AH274" s="1" t="s">
        <v>0</v>
      </c>
      <c r="AI274" s="1" t="s">
        <v>0</v>
      </c>
      <c r="AJ274" s="1" t="s">
        <v>0</v>
      </c>
      <c r="AK274" s="1" t="s">
        <v>0</v>
      </c>
      <c r="AL274" s="1" t="s">
        <v>0</v>
      </c>
      <c r="AM274" s="1" t="s">
        <v>0</v>
      </c>
      <c r="AN274" s="1" t="s">
        <v>0</v>
      </c>
      <c r="AO274" s="1" t="s">
        <v>0</v>
      </c>
      <c r="AP274" s="1" t="s">
        <v>0</v>
      </c>
      <c r="AQ274" s="1" t="s">
        <v>0</v>
      </c>
      <c r="AR274" s="1" t="s">
        <v>0</v>
      </c>
      <c r="AS274" s="1" t="s">
        <v>0</v>
      </c>
      <c r="AT274" s="1" t="s">
        <v>0</v>
      </c>
      <c r="AU274" s="1" t="s">
        <v>0</v>
      </c>
      <c r="AV274" s="1" t="s">
        <v>0</v>
      </c>
      <c r="AW274" s="1" t="s">
        <v>0</v>
      </c>
      <c r="AX274" s="1" t="s">
        <v>0</v>
      </c>
      <c r="AY274" s="1" t="s">
        <v>0</v>
      </c>
      <c r="AZ274" s="1" t="s">
        <v>0</v>
      </c>
      <c r="BA274" s="1" t="s">
        <v>0</v>
      </c>
      <c r="BB274" s="1" t="s">
        <v>0</v>
      </c>
      <c r="BC274" s="1" t="s">
        <v>0</v>
      </c>
      <c r="BD274" s="1" t="s">
        <v>0</v>
      </c>
      <c r="BE274" s="1" t="s">
        <v>0</v>
      </c>
      <c r="BF274" s="1" t="s">
        <v>0</v>
      </c>
      <c r="BG274" s="1" t="s">
        <v>0</v>
      </c>
      <c r="BH274" s="1" t="s">
        <v>0</v>
      </c>
      <c r="BI274" s="1" t="s">
        <v>0</v>
      </c>
      <c r="BJ274" s="1" t="s">
        <v>0</v>
      </c>
      <c r="BK274" s="1" t="s">
        <v>0</v>
      </c>
      <c r="BL274" s="1" t="s">
        <v>0</v>
      </c>
      <c r="BM274" s="1" t="s">
        <v>0</v>
      </c>
      <c r="BN274" s="1" t="s">
        <v>0</v>
      </c>
      <c r="BO274" s="1" t="s">
        <v>0</v>
      </c>
      <c r="BP274" s="1" t="s">
        <v>0</v>
      </c>
      <c r="BQ274" s="1" t="s">
        <v>0</v>
      </c>
      <c r="BR274" s="1" t="s">
        <v>0</v>
      </c>
      <c r="BS274" s="1" t="s">
        <v>0</v>
      </c>
      <c r="BT274" s="1" t="s">
        <v>0</v>
      </c>
      <c r="BU274" s="1" t="s">
        <v>0</v>
      </c>
      <c r="BV274" s="1" t="s">
        <v>0</v>
      </c>
      <c r="BW274" s="1" t="s">
        <v>0</v>
      </c>
      <c r="BX274" s="1" t="s">
        <v>0</v>
      </c>
      <c r="BY274" s="1" t="s">
        <v>0</v>
      </c>
      <c r="BZ274" s="1" t="s">
        <v>0</v>
      </c>
      <c r="CA274" s="1" t="s">
        <v>0</v>
      </c>
      <c r="CB274" s="1" t="s">
        <v>0</v>
      </c>
      <c r="CC274" s="1" t="s">
        <v>0</v>
      </c>
      <c r="CD274" s="1" t="s">
        <v>0</v>
      </c>
      <c r="CE274" s="1" t="s">
        <v>0</v>
      </c>
      <c r="CF274" s="1" t="s">
        <v>0</v>
      </c>
      <c r="CG274" s="1" t="s">
        <v>0</v>
      </c>
      <c r="CH274" s="1" t="s">
        <v>0</v>
      </c>
      <c r="CI274" s="1" t="s">
        <v>0</v>
      </c>
      <c r="CJ274" s="1" t="s">
        <v>0</v>
      </c>
      <c r="CK274" s="1" t="s">
        <v>0</v>
      </c>
      <c r="CL274" s="1" t="s">
        <v>0</v>
      </c>
      <c r="CM274" s="1" t="s">
        <v>0</v>
      </c>
      <c r="CN274" s="1" t="s">
        <v>0</v>
      </c>
      <c r="CO274" s="1" t="s">
        <v>0</v>
      </c>
      <c r="CP274" s="1" t="s">
        <v>0</v>
      </c>
      <c r="CQ274" s="1" t="s">
        <v>0</v>
      </c>
      <c r="CR274" s="1" t="s">
        <v>0</v>
      </c>
      <c r="CS274" s="1" t="s">
        <v>0</v>
      </c>
      <c r="CT274" s="1" t="s">
        <v>0</v>
      </c>
      <c r="CU274" s="1" t="s">
        <v>0</v>
      </c>
      <c r="CV274" s="1" t="s">
        <v>0</v>
      </c>
      <c r="CW274" s="1" t="s">
        <v>0</v>
      </c>
      <c r="CX274" s="1" t="s">
        <v>0</v>
      </c>
      <c r="CY274" s="1" t="s">
        <v>0</v>
      </c>
      <c r="CZ274" s="1" t="s">
        <v>0</v>
      </c>
      <c r="DA274" s="1" t="s">
        <v>0</v>
      </c>
      <c r="DB274" s="1" t="s">
        <v>0</v>
      </c>
      <c r="DC274" s="1" t="s">
        <v>0</v>
      </c>
      <c r="DD274" s="1" t="s">
        <v>0</v>
      </c>
      <c r="DE274" s="1" t="s">
        <v>0</v>
      </c>
      <c r="DF274" s="1" t="s">
        <v>0</v>
      </c>
      <c r="DG274" s="1" t="s">
        <v>0</v>
      </c>
      <c r="DH274" s="1" t="s">
        <v>0</v>
      </c>
      <c r="DI274" s="1" t="s">
        <v>0</v>
      </c>
      <c r="DJ274" s="1" t="s">
        <v>0</v>
      </c>
      <c r="DK274" s="1" t="s">
        <v>0</v>
      </c>
      <c r="DL274" s="1" t="s">
        <v>0</v>
      </c>
      <c r="DM274" s="1" t="s">
        <v>0</v>
      </c>
      <c r="DN274" s="1" t="s">
        <v>0</v>
      </c>
      <c r="DO274" s="1" t="s">
        <v>0</v>
      </c>
      <c r="DP274" s="1" t="s">
        <v>0</v>
      </c>
      <c r="DQ274" s="1" t="s">
        <v>0</v>
      </c>
      <c r="DR274" s="1" t="s">
        <v>0</v>
      </c>
      <c r="DS274" s="1" t="s">
        <v>0</v>
      </c>
      <c r="DT274" s="1" t="s">
        <v>0</v>
      </c>
      <c r="DU274" s="1" t="s">
        <v>0</v>
      </c>
      <c r="DV274" s="1" t="s">
        <v>0</v>
      </c>
      <c r="DW274" s="1" t="s">
        <v>0</v>
      </c>
      <c r="DX274" s="1" t="s">
        <v>0</v>
      </c>
      <c r="DY274" s="1" t="s">
        <v>0</v>
      </c>
      <c r="DZ274" s="1" t="s">
        <v>0</v>
      </c>
      <c r="EA274" s="1" t="s">
        <v>0</v>
      </c>
      <c r="EB274" s="1" t="s">
        <v>0</v>
      </c>
      <c r="EC274" s="1" t="s">
        <v>0</v>
      </c>
      <c r="ED274" s="1" t="s">
        <v>0</v>
      </c>
      <c r="EE274" s="1" t="s">
        <v>0</v>
      </c>
      <c r="EF274" s="1" t="s">
        <v>0</v>
      </c>
      <c r="EG274" s="1" t="s">
        <v>0</v>
      </c>
      <c r="EH274" s="1" t="s">
        <v>0</v>
      </c>
      <c r="EI274" s="1" t="s">
        <v>0</v>
      </c>
      <c r="EJ274" s="1" t="s">
        <v>0</v>
      </c>
      <c r="EK274" s="1" t="s">
        <v>0</v>
      </c>
      <c r="EL274" s="1" t="s">
        <v>0</v>
      </c>
      <c r="EM274" s="1" t="s">
        <v>0</v>
      </c>
      <c r="EN274" s="1" t="s">
        <v>0</v>
      </c>
      <c r="EO274" s="1" t="s">
        <v>0</v>
      </c>
      <c r="EP274" s="1" t="s">
        <v>0</v>
      </c>
      <c r="EQ274" s="1" t="s">
        <v>0</v>
      </c>
      <c r="ER274" s="1" t="s">
        <v>0</v>
      </c>
      <c r="ES274" s="1" t="s">
        <v>0</v>
      </c>
      <c r="ET274" s="1" t="s">
        <v>0</v>
      </c>
      <c r="EU274" s="1" t="s">
        <v>0</v>
      </c>
      <c r="EV274" s="1" t="s">
        <v>0</v>
      </c>
      <c r="EW274" s="1" t="s">
        <v>0</v>
      </c>
      <c r="EX274" s="1" t="s">
        <v>0</v>
      </c>
      <c r="EY274" s="1" t="s">
        <v>0</v>
      </c>
      <c r="EZ274" s="1" t="s">
        <v>0</v>
      </c>
      <c r="FA274" s="1" t="s">
        <v>0</v>
      </c>
      <c r="FB274" s="1" t="s">
        <v>0</v>
      </c>
      <c r="FC274" s="1" t="s">
        <v>0</v>
      </c>
      <c r="FD274" s="1" t="s">
        <v>0</v>
      </c>
      <c r="FE274" s="1" t="s">
        <v>0</v>
      </c>
      <c r="FF274" s="1" t="s">
        <v>0</v>
      </c>
      <c r="FG274" s="1" t="s">
        <v>0</v>
      </c>
      <c r="FH274" s="1" t="s">
        <v>0</v>
      </c>
      <c r="FI274" s="1" t="s">
        <v>0</v>
      </c>
      <c r="FJ274" s="1" t="s">
        <v>0</v>
      </c>
      <c r="FK274" s="1" t="s">
        <v>0</v>
      </c>
      <c r="FL274" s="1" t="s">
        <v>0</v>
      </c>
      <c r="FM274" s="1" t="s">
        <v>0</v>
      </c>
      <c r="FN274" s="1" t="s">
        <v>0</v>
      </c>
      <c r="FO274" s="1" t="s">
        <v>0</v>
      </c>
      <c r="FP274" s="1" t="s">
        <v>0</v>
      </c>
      <c r="FQ274" s="1" t="s">
        <v>0</v>
      </c>
      <c r="FR274" s="1" t="s">
        <v>0</v>
      </c>
      <c r="FS274" s="1" t="s">
        <v>0</v>
      </c>
      <c r="FT274" s="1" t="s">
        <v>0</v>
      </c>
      <c r="FU274" s="1" t="s">
        <v>0</v>
      </c>
      <c r="FV274" s="1" t="s">
        <v>0</v>
      </c>
      <c r="FW274" s="1" t="s">
        <v>0</v>
      </c>
      <c r="FX274" s="1" t="s">
        <v>0</v>
      </c>
      <c r="FY274" s="1" t="s">
        <v>0</v>
      </c>
      <c r="FZ274" s="1" t="s">
        <v>0</v>
      </c>
      <c r="GA274" s="1" t="s">
        <v>0</v>
      </c>
      <c r="GB274" s="1" t="s">
        <v>0</v>
      </c>
      <c r="GC274" s="1" t="s">
        <v>0</v>
      </c>
      <c r="GD274" s="1" t="s">
        <v>0</v>
      </c>
      <c r="GE274" s="1" t="s">
        <v>0</v>
      </c>
      <c r="GF274" s="1" t="s">
        <v>0</v>
      </c>
      <c r="GG274" s="1" t="s">
        <v>0</v>
      </c>
      <c r="GH274" s="1" t="s">
        <v>0</v>
      </c>
      <c r="GI274" s="1" t="s">
        <v>0</v>
      </c>
      <c r="GJ274" s="1" t="s">
        <v>0</v>
      </c>
      <c r="GK274" s="1" t="s">
        <v>0</v>
      </c>
      <c r="GL274" s="1" t="s">
        <v>0</v>
      </c>
      <c r="GM274" s="1" t="s">
        <v>0</v>
      </c>
      <c r="GN274" s="1" t="s">
        <v>0</v>
      </c>
      <c r="GO274" s="1" t="s">
        <v>0</v>
      </c>
      <c r="GP274" s="1" t="s">
        <v>0</v>
      </c>
      <c r="GQ274" s="1" t="s">
        <v>0</v>
      </c>
      <c r="GR274" s="1" t="s">
        <v>0</v>
      </c>
      <c r="GS274" s="1" t="s">
        <v>0</v>
      </c>
      <c r="GT274" s="1" t="s">
        <v>0</v>
      </c>
      <c r="GU274" s="1" t="s">
        <v>0</v>
      </c>
      <c r="GV274" s="1" t="s">
        <v>0</v>
      </c>
      <c r="GW274" s="1" t="s">
        <v>0</v>
      </c>
      <c r="GX274" s="1" t="s">
        <v>0</v>
      </c>
      <c r="GY274" s="1" t="s">
        <v>0</v>
      </c>
      <c r="GZ274" s="1" t="s">
        <v>0</v>
      </c>
      <c r="HA274" s="1" t="s">
        <v>0</v>
      </c>
      <c r="HB274" s="1" t="s">
        <v>0</v>
      </c>
      <c r="HC274" s="1" t="s">
        <v>0</v>
      </c>
      <c r="HD274" s="1" t="s">
        <v>0</v>
      </c>
      <c r="HE274" s="1" t="s">
        <v>0</v>
      </c>
      <c r="HF274" s="1" t="s">
        <v>0</v>
      </c>
      <c r="HG274" s="1" t="s">
        <v>0</v>
      </c>
      <c r="HH274" s="1" t="s">
        <v>0</v>
      </c>
      <c r="HI274" s="1" t="s">
        <v>0</v>
      </c>
      <c r="HJ274" s="1" t="s">
        <v>0</v>
      </c>
      <c r="HK274" s="1" t="s">
        <v>0</v>
      </c>
      <c r="HL274" s="1" t="s">
        <v>0</v>
      </c>
      <c r="HM274" s="1" t="s">
        <v>0</v>
      </c>
      <c r="HN274" s="1" t="s">
        <v>0</v>
      </c>
      <c r="HO274" s="1" t="s">
        <v>0</v>
      </c>
      <c r="HP274" s="1" t="s">
        <v>0</v>
      </c>
      <c r="HQ274" s="1" t="s">
        <v>0</v>
      </c>
      <c r="HR274" s="1" t="s">
        <v>0</v>
      </c>
      <c r="HS274" s="1" t="s">
        <v>0</v>
      </c>
      <c r="HT274" s="1" t="s">
        <v>0</v>
      </c>
      <c r="HU274" s="1" t="s">
        <v>0</v>
      </c>
      <c r="HV274" s="1" t="s">
        <v>0</v>
      </c>
      <c r="HW274" s="1" t="s">
        <v>0</v>
      </c>
      <c r="HX274" s="1" t="s">
        <v>0</v>
      </c>
      <c r="HY274" s="1" t="s">
        <v>0</v>
      </c>
      <c r="HZ274" s="1" t="s">
        <v>0</v>
      </c>
      <c r="IA274" s="1" t="s">
        <v>0</v>
      </c>
      <c r="IB274" s="1" t="s">
        <v>0</v>
      </c>
      <c r="IC274" s="1" t="s">
        <v>0</v>
      </c>
      <c r="ID274" s="1" t="s">
        <v>0</v>
      </c>
      <c r="IE274" s="1" t="s">
        <v>0</v>
      </c>
      <c r="IF274" s="1" t="s">
        <v>0</v>
      </c>
      <c r="IG274" s="1" t="s">
        <v>0</v>
      </c>
      <c r="IH274" s="1" t="s">
        <v>0</v>
      </c>
      <c r="II274" s="1" t="s">
        <v>0</v>
      </c>
    </row>
    <row r="275" spans="1:243" x14ac:dyDescent="0.25">
      <c r="A275" s="1" t="s">
        <v>1912</v>
      </c>
      <c r="B275" s="4" t="s">
        <v>1218</v>
      </c>
      <c r="C275" s="4" t="s">
        <v>1219</v>
      </c>
      <c r="D275" s="1" t="s">
        <v>0</v>
      </c>
      <c r="E275" s="1" t="s">
        <v>0</v>
      </c>
      <c r="F275" s="1" t="s">
        <v>0</v>
      </c>
      <c r="G275" s="1" t="s">
        <v>0</v>
      </c>
      <c r="H275" s="1" t="s">
        <v>0</v>
      </c>
      <c r="I275" s="1" t="s">
        <v>0</v>
      </c>
      <c r="J275" s="1" t="s">
        <v>0</v>
      </c>
      <c r="K275" s="1" t="s">
        <v>0</v>
      </c>
      <c r="L275" s="1" t="s">
        <v>0</v>
      </c>
      <c r="M275" s="1" t="s">
        <v>0</v>
      </c>
      <c r="N275" s="1" t="s">
        <v>0</v>
      </c>
      <c r="O275" s="1" t="s">
        <v>0</v>
      </c>
      <c r="P275" s="1" t="s">
        <v>0</v>
      </c>
      <c r="Q275" s="1" t="s">
        <v>0</v>
      </c>
      <c r="R275" s="1" t="s">
        <v>0</v>
      </c>
      <c r="S275" s="1" t="s">
        <v>0</v>
      </c>
      <c r="T275" s="1" t="s">
        <v>0</v>
      </c>
      <c r="U275" s="1" t="s">
        <v>0</v>
      </c>
      <c r="V275" s="1" t="s">
        <v>0</v>
      </c>
      <c r="W275" s="1" t="s">
        <v>0</v>
      </c>
      <c r="X275" s="1" t="s">
        <v>0</v>
      </c>
      <c r="Y275" s="1" t="s">
        <v>0</v>
      </c>
      <c r="Z275" s="1" t="s">
        <v>0</v>
      </c>
      <c r="AA275" s="1" t="s">
        <v>0</v>
      </c>
      <c r="AB275" s="1" t="s">
        <v>0</v>
      </c>
      <c r="AC275" s="1" t="s">
        <v>0</v>
      </c>
      <c r="AD275" s="1" t="s">
        <v>0</v>
      </c>
      <c r="AE275" s="1" t="s">
        <v>0</v>
      </c>
      <c r="AF275" s="1" t="s">
        <v>0</v>
      </c>
      <c r="AG275" s="1" t="s">
        <v>0</v>
      </c>
      <c r="AH275" s="1" t="s">
        <v>0</v>
      </c>
      <c r="AI275" s="1" t="s">
        <v>0</v>
      </c>
      <c r="AJ275" s="1" t="s">
        <v>0</v>
      </c>
      <c r="AK275" s="1" t="s">
        <v>0</v>
      </c>
      <c r="AL275" s="1" t="s">
        <v>0</v>
      </c>
      <c r="AM275" s="1" t="s">
        <v>0</v>
      </c>
      <c r="AN275" s="1" t="s">
        <v>0</v>
      </c>
      <c r="AO275" s="1" t="s">
        <v>0</v>
      </c>
      <c r="AP275" s="1" t="s">
        <v>0</v>
      </c>
      <c r="AQ275" s="1" t="s">
        <v>0</v>
      </c>
      <c r="AR275" s="1" t="s">
        <v>0</v>
      </c>
      <c r="AS275" s="1" t="s">
        <v>0</v>
      </c>
      <c r="AT275" s="1" t="s">
        <v>0</v>
      </c>
      <c r="AU275" s="1" t="s">
        <v>0</v>
      </c>
      <c r="AV275" s="1" t="s">
        <v>0</v>
      </c>
      <c r="AW275" s="1" t="s">
        <v>0</v>
      </c>
      <c r="AX275" s="1" t="s">
        <v>0</v>
      </c>
      <c r="AY275" s="1" t="s">
        <v>0</v>
      </c>
      <c r="AZ275" s="1" t="s">
        <v>0</v>
      </c>
      <c r="BA275" s="1" t="s">
        <v>0</v>
      </c>
      <c r="BB275" s="1" t="s">
        <v>0</v>
      </c>
      <c r="BC275" s="1" t="s">
        <v>0</v>
      </c>
      <c r="BD275" s="1" t="s">
        <v>0</v>
      </c>
      <c r="BE275" s="1" t="s">
        <v>0</v>
      </c>
      <c r="BF275" s="1" t="s">
        <v>0</v>
      </c>
      <c r="BG275" s="1" t="s">
        <v>0</v>
      </c>
      <c r="BH275" s="1" t="s">
        <v>0</v>
      </c>
      <c r="BI275" s="1" t="s">
        <v>0</v>
      </c>
      <c r="BJ275" s="1" t="s">
        <v>0</v>
      </c>
      <c r="BK275" s="1" t="s">
        <v>0</v>
      </c>
      <c r="BL275" s="1" t="s">
        <v>0</v>
      </c>
      <c r="BM275" s="1" t="s">
        <v>0</v>
      </c>
      <c r="BN275" s="1" t="s">
        <v>0</v>
      </c>
      <c r="BO275" s="1" t="s">
        <v>0</v>
      </c>
      <c r="BP275" s="1" t="s">
        <v>0</v>
      </c>
      <c r="BQ275" s="1" t="s">
        <v>0</v>
      </c>
      <c r="BR275" s="1" t="s">
        <v>0</v>
      </c>
      <c r="BS275" s="1" t="s">
        <v>0</v>
      </c>
      <c r="BT275" s="1" t="s">
        <v>0</v>
      </c>
      <c r="BU275" s="1" t="s">
        <v>0</v>
      </c>
      <c r="BV275" s="1" t="s">
        <v>0</v>
      </c>
      <c r="BW275" s="1" t="s">
        <v>0</v>
      </c>
      <c r="BX275" s="1" t="s">
        <v>0</v>
      </c>
      <c r="BY275" s="1" t="s">
        <v>0</v>
      </c>
      <c r="BZ275" s="1" t="s">
        <v>0</v>
      </c>
      <c r="CA275" s="1" t="s">
        <v>0</v>
      </c>
      <c r="CB275" s="1" t="s">
        <v>0</v>
      </c>
      <c r="CC275" s="1" t="s">
        <v>0</v>
      </c>
      <c r="CD275" s="1" t="s">
        <v>0</v>
      </c>
      <c r="CE275" s="1" t="s">
        <v>0</v>
      </c>
      <c r="CF275" s="1" t="s">
        <v>0</v>
      </c>
      <c r="CG275" s="1" t="s">
        <v>0</v>
      </c>
      <c r="CH275" s="1" t="s">
        <v>0</v>
      </c>
      <c r="CI275" s="1" t="s">
        <v>0</v>
      </c>
      <c r="CJ275" s="1" t="s">
        <v>0</v>
      </c>
      <c r="CK275" s="1" t="s">
        <v>0</v>
      </c>
      <c r="CL275" s="1" t="s">
        <v>0</v>
      </c>
      <c r="CM275" s="1" t="s">
        <v>0</v>
      </c>
      <c r="CN275" s="1" t="s">
        <v>0</v>
      </c>
      <c r="CO275" s="1" t="s">
        <v>0</v>
      </c>
      <c r="CP275" s="1" t="s">
        <v>0</v>
      </c>
      <c r="CQ275" s="1" t="s">
        <v>0</v>
      </c>
      <c r="CR275" s="1" t="s">
        <v>0</v>
      </c>
      <c r="CS275" s="1" t="s">
        <v>0</v>
      </c>
      <c r="CT275" s="1" t="s">
        <v>0</v>
      </c>
      <c r="CU275" s="1" t="s">
        <v>0</v>
      </c>
      <c r="CV275" s="1" t="s">
        <v>0</v>
      </c>
      <c r="CW275" s="1" t="s">
        <v>0</v>
      </c>
      <c r="CX275" s="1" t="s">
        <v>0</v>
      </c>
      <c r="CY275" s="1" t="s">
        <v>0</v>
      </c>
      <c r="CZ275" s="1" t="s">
        <v>0</v>
      </c>
      <c r="DA275" s="1" t="s">
        <v>0</v>
      </c>
      <c r="DB275" s="1" t="s">
        <v>0</v>
      </c>
      <c r="DC275" s="1" t="s">
        <v>0</v>
      </c>
      <c r="DD275" s="1" t="s">
        <v>0</v>
      </c>
      <c r="DE275" s="1" t="s">
        <v>0</v>
      </c>
      <c r="DF275" s="1" t="s">
        <v>0</v>
      </c>
      <c r="DG275" s="1" t="s">
        <v>0</v>
      </c>
      <c r="DH275" s="1" t="s">
        <v>0</v>
      </c>
      <c r="DI275" s="1" t="s">
        <v>0</v>
      </c>
      <c r="DJ275" s="1" t="s">
        <v>0</v>
      </c>
      <c r="DK275" s="1" t="s">
        <v>0</v>
      </c>
      <c r="DL275" s="1" t="s">
        <v>0</v>
      </c>
      <c r="DM275" s="1" t="s">
        <v>0</v>
      </c>
      <c r="DN275" s="1" t="s">
        <v>0</v>
      </c>
      <c r="DO275" s="1" t="s">
        <v>0</v>
      </c>
      <c r="DP275" s="1" t="s">
        <v>0</v>
      </c>
      <c r="DQ275" s="1" t="s">
        <v>0</v>
      </c>
      <c r="DR275" s="1" t="s">
        <v>0</v>
      </c>
      <c r="DS275" s="1" t="s">
        <v>0</v>
      </c>
      <c r="DT275" s="1" t="s">
        <v>0</v>
      </c>
      <c r="DU275" s="1" t="s">
        <v>0</v>
      </c>
      <c r="DV275" s="1" t="s">
        <v>0</v>
      </c>
      <c r="DW275" s="1" t="s">
        <v>0</v>
      </c>
      <c r="DX275" s="1" t="s">
        <v>0</v>
      </c>
      <c r="DY275" s="1" t="s">
        <v>0</v>
      </c>
      <c r="DZ275" s="1" t="s">
        <v>0</v>
      </c>
      <c r="EA275" s="1" t="s">
        <v>0</v>
      </c>
      <c r="EB275" s="1" t="s">
        <v>0</v>
      </c>
      <c r="EC275" s="1" t="s">
        <v>0</v>
      </c>
      <c r="ED275" s="1" t="s">
        <v>0</v>
      </c>
      <c r="EE275" s="1" t="s">
        <v>0</v>
      </c>
      <c r="EF275" s="1" t="s">
        <v>0</v>
      </c>
      <c r="EG275" s="1" t="s">
        <v>0</v>
      </c>
      <c r="EH275" s="1" t="s">
        <v>0</v>
      </c>
      <c r="EI275" s="1" t="s">
        <v>0</v>
      </c>
      <c r="EJ275" s="1" t="s">
        <v>0</v>
      </c>
      <c r="EK275" s="1" t="s">
        <v>0</v>
      </c>
      <c r="EL275" s="1" t="s">
        <v>0</v>
      </c>
      <c r="EM275" s="1" t="s">
        <v>0</v>
      </c>
      <c r="EN275" s="1" t="s">
        <v>0</v>
      </c>
      <c r="EO275" s="1" t="s">
        <v>0</v>
      </c>
      <c r="EP275" s="1" t="s">
        <v>0</v>
      </c>
      <c r="EQ275" s="1" t="s">
        <v>0</v>
      </c>
      <c r="ER275" s="1" t="s">
        <v>0</v>
      </c>
      <c r="ES275" s="1" t="s">
        <v>0</v>
      </c>
      <c r="ET275" s="1" t="s">
        <v>0</v>
      </c>
      <c r="EU275" s="1" t="s">
        <v>0</v>
      </c>
      <c r="EV275" s="1" t="s">
        <v>0</v>
      </c>
      <c r="EW275" s="1" t="s">
        <v>0</v>
      </c>
      <c r="EX275" s="1" t="s">
        <v>0</v>
      </c>
      <c r="EY275" s="1" t="s">
        <v>0</v>
      </c>
      <c r="EZ275" s="1" t="s">
        <v>0</v>
      </c>
      <c r="FA275" s="1" t="s">
        <v>0</v>
      </c>
      <c r="FB275" s="1" t="s">
        <v>0</v>
      </c>
      <c r="FC275" s="1" t="s">
        <v>0</v>
      </c>
      <c r="FD275" s="1" t="s">
        <v>0</v>
      </c>
      <c r="FE275" s="1" t="s">
        <v>0</v>
      </c>
      <c r="FF275" s="1" t="s">
        <v>0</v>
      </c>
      <c r="FG275" s="1" t="s">
        <v>0</v>
      </c>
      <c r="FH275" s="1" t="s">
        <v>0</v>
      </c>
      <c r="FI275" s="1" t="s">
        <v>0</v>
      </c>
      <c r="FJ275" s="1" t="s">
        <v>0</v>
      </c>
      <c r="FK275" s="1" t="s">
        <v>0</v>
      </c>
      <c r="FL275" s="1" t="s">
        <v>0</v>
      </c>
      <c r="FM275" s="1" t="s">
        <v>0</v>
      </c>
      <c r="FN275" s="1" t="s">
        <v>0</v>
      </c>
      <c r="FO275" s="1" t="s">
        <v>0</v>
      </c>
      <c r="FP275" s="1" t="s">
        <v>0</v>
      </c>
      <c r="FQ275" s="1" t="s">
        <v>0</v>
      </c>
      <c r="FR275" s="1" t="s">
        <v>0</v>
      </c>
      <c r="FS275" s="1" t="s">
        <v>0</v>
      </c>
      <c r="FT275" s="1" t="s">
        <v>0</v>
      </c>
      <c r="FU275" s="1" t="s">
        <v>0</v>
      </c>
      <c r="FV275" s="1" t="s">
        <v>0</v>
      </c>
      <c r="FW275" s="1" t="s">
        <v>0</v>
      </c>
      <c r="FX275" s="1" t="s">
        <v>0</v>
      </c>
      <c r="FY275" s="1" t="s">
        <v>0</v>
      </c>
      <c r="FZ275" s="1" t="s">
        <v>0</v>
      </c>
      <c r="GA275" s="1" t="s">
        <v>0</v>
      </c>
      <c r="GB275" s="1" t="s">
        <v>0</v>
      </c>
      <c r="GC275" s="1" t="s">
        <v>0</v>
      </c>
      <c r="GD275" s="1" t="s">
        <v>0</v>
      </c>
      <c r="GE275" s="1" t="s">
        <v>0</v>
      </c>
      <c r="GF275" s="1" t="s">
        <v>0</v>
      </c>
      <c r="GG275" s="1" t="s">
        <v>0</v>
      </c>
      <c r="GH275" s="1" t="s">
        <v>0</v>
      </c>
      <c r="GI275" s="1" t="s">
        <v>0</v>
      </c>
      <c r="GJ275" s="1" t="s">
        <v>0</v>
      </c>
      <c r="GK275" s="1" t="s">
        <v>0</v>
      </c>
      <c r="GL275" s="1" t="s">
        <v>0</v>
      </c>
      <c r="GM275" s="1" t="s">
        <v>0</v>
      </c>
      <c r="GN275" s="1" t="s">
        <v>0</v>
      </c>
      <c r="GO275" s="1" t="s">
        <v>0</v>
      </c>
      <c r="GP275" s="1" t="s">
        <v>0</v>
      </c>
      <c r="GQ275" s="1" t="s">
        <v>0</v>
      </c>
      <c r="GR275" s="1" t="s">
        <v>0</v>
      </c>
      <c r="GS275" s="1" t="s">
        <v>0</v>
      </c>
      <c r="GT275" s="1" t="s">
        <v>0</v>
      </c>
      <c r="GU275" s="1" t="s">
        <v>0</v>
      </c>
      <c r="GV275" s="1" t="s">
        <v>0</v>
      </c>
      <c r="GW275" s="1" t="s">
        <v>0</v>
      </c>
      <c r="GX275" s="1" t="s">
        <v>0</v>
      </c>
      <c r="GY275" s="1" t="s">
        <v>0</v>
      </c>
      <c r="GZ275" s="1" t="s">
        <v>0</v>
      </c>
      <c r="HA275" s="1" t="s">
        <v>0</v>
      </c>
      <c r="HB275" s="1" t="s">
        <v>0</v>
      </c>
      <c r="HC275" s="1" t="s">
        <v>0</v>
      </c>
      <c r="HD275" s="1" t="s">
        <v>0</v>
      </c>
      <c r="HE275" s="1" t="s">
        <v>0</v>
      </c>
      <c r="HF275" s="1" t="s">
        <v>0</v>
      </c>
      <c r="HG275" s="1" t="s">
        <v>0</v>
      </c>
      <c r="HH275" s="1" t="s">
        <v>0</v>
      </c>
      <c r="HI275" s="1" t="s">
        <v>0</v>
      </c>
      <c r="HJ275" s="1" t="s">
        <v>0</v>
      </c>
      <c r="HK275" s="1" t="s">
        <v>0</v>
      </c>
      <c r="HL275" s="1" t="s">
        <v>0</v>
      </c>
      <c r="HM275" s="1" t="s">
        <v>0</v>
      </c>
      <c r="HN275" s="1" t="s">
        <v>0</v>
      </c>
      <c r="HO275" s="1" t="s">
        <v>0</v>
      </c>
      <c r="HP275" s="1" t="s">
        <v>0</v>
      </c>
      <c r="HQ275" s="1" t="s">
        <v>0</v>
      </c>
      <c r="HR275" s="1" t="s">
        <v>0</v>
      </c>
      <c r="HS275" s="1" t="s">
        <v>0</v>
      </c>
      <c r="HT275" s="1" t="s">
        <v>0</v>
      </c>
      <c r="HU275" s="1" t="s">
        <v>0</v>
      </c>
      <c r="HV275" s="1" t="s">
        <v>0</v>
      </c>
      <c r="HW275" s="1" t="s">
        <v>0</v>
      </c>
      <c r="HX275" s="1" t="s">
        <v>0</v>
      </c>
      <c r="HY275" s="1" t="s">
        <v>0</v>
      </c>
      <c r="HZ275" s="1" t="s">
        <v>0</v>
      </c>
      <c r="IA275" s="1" t="s">
        <v>0</v>
      </c>
      <c r="IB275" s="1" t="s">
        <v>0</v>
      </c>
      <c r="IC275" s="1" t="s">
        <v>0</v>
      </c>
      <c r="ID275" s="1" t="s">
        <v>0</v>
      </c>
      <c r="IE275" s="1" t="s">
        <v>0</v>
      </c>
      <c r="IF275" s="1" t="s">
        <v>0</v>
      </c>
      <c r="IG275" s="1" t="s">
        <v>0</v>
      </c>
      <c r="IH275" s="1" t="s">
        <v>0</v>
      </c>
      <c r="II275" s="1" t="s">
        <v>0</v>
      </c>
    </row>
    <row r="276" spans="1:243" x14ac:dyDescent="0.25">
      <c r="A276" s="1" t="s">
        <v>1913</v>
      </c>
      <c r="B276" s="4" t="s">
        <v>1222</v>
      </c>
      <c r="C276" s="4" t="s">
        <v>1223</v>
      </c>
      <c r="D276" s="1" t="s">
        <v>0</v>
      </c>
      <c r="E276" s="1" t="s">
        <v>0</v>
      </c>
      <c r="F276" s="1" t="s">
        <v>0</v>
      </c>
      <c r="G276" s="1" t="s">
        <v>0</v>
      </c>
      <c r="H276" s="1" t="s">
        <v>0</v>
      </c>
      <c r="I276" s="1" t="s">
        <v>0</v>
      </c>
      <c r="J276" s="1" t="s">
        <v>0</v>
      </c>
      <c r="K276" s="1" t="s">
        <v>0</v>
      </c>
      <c r="L276" s="1" t="s">
        <v>0</v>
      </c>
      <c r="M276" s="1" t="s">
        <v>0</v>
      </c>
      <c r="N276" s="1" t="s">
        <v>0</v>
      </c>
      <c r="O276" s="1" t="s">
        <v>0</v>
      </c>
      <c r="P276" s="1" t="s">
        <v>0</v>
      </c>
      <c r="Q276" s="1" t="s">
        <v>0</v>
      </c>
      <c r="R276" s="1" t="s">
        <v>0</v>
      </c>
      <c r="S276" s="1" t="s">
        <v>0</v>
      </c>
      <c r="T276" s="1" t="s">
        <v>0</v>
      </c>
      <c r="U276" s="1" t="s">
        <v>0</v>
      </c>
      <c r="V276" s="1" t="s">
        <v>0</v>
      </c>
      <c r="W276" s="1" t="s">
        <v>0</v>
      </c>
      <c r="X276" s="1" t="s">
        <v>0</v>
      </c>
      <c r="Y276" s="1" t="s">
        <v>0</v>
      </c>
      <c r="Z276" s="1" t="s">
        <v>0</v>
      </c>
      <c r="AA276" s="1" t="s">
        <v>0</v>
      </c>
      <c r="AB276" s="1" t="s">
        <v>0</v>
      </c>
      <c r="AC276" s="1" t="s">
        <v>0</v>
      </c>
      <c r="AD276" s="1" t="s">
        <v>0</v>
      </c>
      <c r="AE276" s="1" t="s">
        <v>0</v>
      </c>
      <c r="AF276" s="1" t="s">
        <v>0</v>
      </c>
      <c r="AG276" s="1" t="s">
        <v>0</v>
      </c>
      <c r="AH276" s="1" t="s">
        <v>0</v>
      </c>
      <c r="AI276" s="1" t="s">
        <v>0</v>
      </c>
      <c r="AJ276" s="1" t="s">
        <v>0</v>
      </c>
      <c r="AK276" s="1" t="s">
        <v>0</v>
      </c>
      <c r="AL276" s="1" t="s">
        <v>0</v>
      </c>
      <c r="AM276" s="1" t="s">
        <v>0</v>
      </c>
      <c r="AN276" s="1" t="s">
        <v>0</v>
      </c>
      <c r="AO276" s="1" t="s">
        <v>0</v>
      </c>
      <c r="AP276" s="1" t="s">
        <v>0</v>
      </c>
      <c r="AQ276" s="1" t="s">
        <v>0</v>
      </c>
      <c r="AR276" s="1" t="s">
        <v>0</v>
      </c>
      <c r="AS276" s="1" t="s">
        <v>0</v>
      </c>
      <c r="AT276" s="1" t="s">
        <v>0</v>
      </c>
      <c r="AU276" s="1" t="s">
        <v>0</v>
      </c>
      <c r="AV276" s="1" t="s">
        <v>0</v>
      </c>
      <c r="AW276" s="1" t="s">
        <v>0</v>
      </c>
      <c r="AX276" s="1" t="s">
        <v>0</v>
      </c>
      <c r="AY276" s="1" t="s">
        <v>0</v>
      </c>
      <c r="AZ276" s="1" t="s">
        <v>0</v>
      </c>
      <c r="BA276" s="1" t="s">
        <v>0</v>
      </c>
      <c r="BB276" s="1" t="s">
        <v>0</v>
      </c>
      <c r="BC276" s="1" t="s">
        <v>0</v>
      </c>
      <c r="BD276" s="1" t="s">
        <v>0</v>
      </c>
      <c r="BE276" s="1" t="s">
        <v>0</v>
      </c>
      <c r="BF276" s="1" t="s">
        <v>0</v>
      </c>
      <c r="BG276" s="1" t="s">
        <v>0</v>
      </c>
      <c r="BH276" s="1" t="s">
        <v>0</v>
      </c>
      <c r="BI276" s="1" t="s">
        <v>0</v>
      </c>
      <c r="BJ276" s="1" t="s">
        <v>0</v>
      </c>
      <c r="BK276" s="1" t="s">
        <v>0</v>
      </c>
      <c r="BL276" s="1" t="s">
        <v>0</v>
      </c>
      <c r="BM276" s="1" t="s">
        <v>0</v>
      </c>
      <c r="BN276" s="1" t="s">
        <v>0</v>
      </c>
      <c r="BO276" s="1" t="s">
        <v>0</v>
      </c>
      <c r="BP276" s="1" t="s">
        <v>0</v>
      </c>
      <c r="BQ276" s="1" t="s">
        <v>0</v>
      </c>
      <c r="BR276" s="1" t="s">
        <v>0</v>
      </c>
      <c r="BS276" s="1" t="s">
        <v>0</v>
      </c>
      <c r="BT276" s="1" t="s">
        <v>0</v>
      </c>
      <c r="BU276" s="1" t="s">
        <v>0</v>
      </c>
      <c r="BV276" s="1" t="s">
        <v>0</v>
      </c>
      <c r="BW276" s="1" t="s">
        <v>0</v>
      </c>
      <c r="BX276" s="1" t="s">
        <v>0</v>
      </c>
      <c r="BY276" s="1" t="s">
        <v>0</v>
      </c>
      <c r="BZ276" s="1" t="s">
        <v>0</v>
      </c>
      <c r="CA276" s="1" t="s">
        <v>0</v>
      </c>
      <c r="CB276" s="1" t="s">
        <v>0</v>
      </c>
      <c r="CC276" s="1" t="s">
        <v>0</v>
      </c>
      <c r="CD276" s="1" t="s">
        <v>0</v>
      </c>
      <c r="CE276" s="1" t="s">
        <v>0</v>
      </c>
      <c r="CF276" s="1" t="s">
        <v>0</v>
      </c>
      <c r="CG276" s="1" t="s">
        <v>0</v>
      </c>
      <c r="CH276" s="1" t="s">
        <v>0</v>
      </c>
      <c r="CI276" s="1" t="s">
        <v>0</v>
      </c>
      <c r="CJ276" s="1" t="s">
        <v>0</v>
      </c>
      <c r="CK276" s="1" t="s">
        <v>0</v>
      </c>
      <c r="CL276" s="1" t="s">
        <v>0</v>
      </c>
      <c r="CM276" s="1" t="s">
        <v>0</v>
      </c>
      <c r="CN276" s="1" t="s">
        <v>0</v>
      </c>
      <c r="CO276" s="1" t="s">
        <v>0</v>
      </c>
      <c r="CP276" s="1" t="s">
        <v>0</v>
      </c>
      <c r="CQ276" s="1" t="s">
        <v>0</v>
      </c>
      <c r="CR276" s="1" t="s">
        <v>0</v>
      </c>
      <c r="CS276" s="1" t="s">
        <v>0</v>
      </c>
      <c r="CT276" s="1" t="s">
        <v>0</v>
      </c>
      <c r="CU276" s="1" t="s">
        <v>0</v>
      </c>
      <c r="CV276" s="1" t="s">
        <v>0</v>
      </c>
      <c r="CW276" s="1" t="s">
        <v>0</v>
      </c>
      <c r="CX276" s="1" t="s">
        <v>0</v>
      </c>
      <c r="CY276" s="1" t="s">
        <v>0</v>
      </c>
      <c r="CZ276" s="1" t="s">
        <v>0</v>
      </c>
      <c r="DA276" s="1" t="s">
        <v>0</v>
      </c>
      <c r="DB276" s="1" t="s">
        <v>0</v>
      </c>
      <c r="DC276" s="1" t="s">
        <v>0</v>
      </c>
      <c r="DD276" s="1" t="s">
        <v>0</v>
      </c>
      <c r="DE276" s="1" t="s">
        <v>0</v>
      </c>
      <c r="DF276" s="1" t="s">
        <v>0</v>
      </c>
      <c r="DG276" s="1" t="s">
        <v>0</v>
      </c>
      <c r="DH276" s="1" t="s">
        <v>0</v>
      </c>
      <c r="DI276" s="1" t="s">
        <v>0</v>
      </c>
      <c r="DJ276" s="1" t="s">
        <v>0</v>
      </c>
      <c r="DK276" s="1" t="s">
        <v>0</v>
      </c>
      <c r="DL276" s="1" t="s">
        <v>0</v>
      </c>
      <c r="DM276" s="1" t="s">
        <v>0</v>
      </c>
      <c r="DN276" s="1" t="s">
        <v>0</v>
      </c>
      <c r="DO276" s="1" t="s">
        <v>0</v>
      </c>
      <c r="DP276" s="1" t="s">
        <v>0</v>
      </c>
      <c r="DQ276" s="1" t="s">
        <v>0</v>
      </c>
      <c r="DR276" s="1" t="s">
        <v>0</v>
      </c>
      <c r="DS276" s="1" t="s">
        <v>0</v>
      </c>
      <c r="DT276" s="1" t="s">
        <v>0</v>
      </c>
      <c r="DU276" s="1" t="s">
        <v>0</v>
      </c>
      <c r="DV276" s="1" t="s">
        <v>0</v>
      </c>
      <c r="DW276" s="1" t="s">
        <v>0</v>
      </c>
      <c r="DX276" s="1" t="s">
        <v>0</v>
      </c>
      <c r="DY276" s="1" t="s">
        <v>0</v>
      </c>
      <c r="DZ276" s="1" t="s">
        <v>0</v>
      </c>
      <c r="EA276" s="1" t="s">
        <v>0</v>
      </c>
      <c r="EB276" s="1" t="s">
        <v>0</v>
      </c>
      <c r="EC276" s="1" t="s">
        <v>0</v>
      </c>
      <c r="ED276" s="1" t="s">
        <v>0</v>
      </c>
      <c r="EE276" s="1" t="s">
        <v>0</v>
      </c>
      <c r="EF276" s="1" t="s">
        <v>0</v>
      </c>
      <c r="EG276" s="1" t="s">
        <v>0</v>
      </c>
      <c r="EH276" s="1" t="s">
        <v>0</v>
      </c>
      <c r="EI276" s="1" t="s">
        <v>0</v>
      </c>
      <c r="EJ276" s="1" t="s">
        <v>0</v>
      </c>
      <c r="EK276" s="1" t="s">
        <v>0</v>
      </c>
      <c r="EL276" s="1" t="s">
        <v>0</v>
      </c>
      <c r="EM276" s="1" t="s">
        <v>0</v>
      </c>
      <c r="EN276" s="1" t="s">
        <v>0</v>
      </c>
      <c r="EO276" s="1" t="s">
        <v>0</v>
      </c>
      <c r="EP276" s="1" t="s">
        <v>0</v>
      </c>
      <c r="EQ276" s="1" t="s">
        <v>0</v>
      </c>
      <c r="ER276" s="1" t="s">
        <v>0</v>
      </c>
      <c r="ES276" s="1" t="s">
        <v>0</v>
      </c>
      <c r="ET276" s="1" t="s">
        <v>0</v>
      </c>
      <c r="EU276" s="1" t="s">
        <v>0</v>
      </c>
      <c r="EV276" s="1" t="s">
        <v>0</v>
      </c>
      <c r="EW276" s="1" t="s">
        <v>0</v>
      </c>
      <c r="EX276" s="1" t="s">
        <v>0</v>
      </c>
      <c r="EY276" s="1" t="s">
        <v>0</v>
      </c>
      <c r="EZ276" s="1" t="s">
        <v>0</v>
      </c>
      <c r="FA276" s="1" t="s">
        <v>0</v>
      </c>
      <c r="FB276" s="1" t="s">
        <v>0</v>
      </c>
      <c r="FC276" s="1" t="s">
        <v>0</v>
      </c>
      <c r="FD276" s="1" t="s">
        <v>0</v>
      </c>
      <c r="FE276" s="1" t="s">
        <v>0</v>
      </c>
      <c r="FF276" s="1" t="s">
        <v>0</v>
      </c>
      <c r="FG276" s="1" t="s">
        <v>0</v>
      </c>
      <c r="FH276" s="1" t="s">
        <v>0</v>
      </c>
      <c r="FI276" s="1" t="s">
        <v>0</v>
      </c>
      <c r="FJ276" s="1" t="s">
        <v>0</v>
      </c>
      <c r="FK276" s="1" t="s">
        <v>0</v>
      </c>
      <c r="FL276" s="1" t="s">
        <v>0</v>
      </c>
      <c r="FM276" s="1" t="s">
        <v>0</v>
      </c>
      <c r="FN276" s="1" t="s">
        <v>0</v>
      </c>
      <c r="FO276" s="1" t="s">
        <v>0</v>
      </c>
      <c r="FP276" s="1" t="s">
        <v>0</v>
      </c>
      <c r="FQ276" s="1" t="s">
        <v>0</v>
      </c>
      <c r="FR276" s="1" t="s">
        <v>0</v>
      </c>
      <c r="FS276" s="1" t="s">
        <v>0</v>
      </c>
      <c r="FT276" s="1" t="s">
        <v>0</v>
      </c>
      <c r="FU276" s="1" t="s">
        <v>0</v>
      </c>
      <c r="FV276" s="1" t="s">
        <v>0</v>
      </c>
      <c r="FW276" s="1" t="s">
        <v>0</v>
      </c>
      <c r="FX276" s="1" t="s">
        <v>0</v>
      </c>
      <c r="FY276" s="1" t="s">
        <v>0</v>
      </c>
      <c r="FZ276" s="1" t="s">
        <v>0</v>
      </c>
      <c r="GA276" s="1" t="s">
        <v>0</v>
      </c>
      <c r="GB276" s="1" t="s">
        <v>0</v>
      </c>
      <c r="GC276" s="1" t="s">
        <v>0</v>
      </c>
      <c r="GD276" s="1" t="s">
        <v>0</v>
      </c>
      <c r="GE276" s="1" t="s">
        <v>0</v>
      </c>
      <c r="GF276" s="1" t="s">
        <v>0</v>
      </c>
      <c r="GG276" s="1" t="s">
        <v>0</v>
      </c>
      <c r="GH276" s="1" t="s">
        <v>0</v>
      </c>
      <c r="GI276" s="1" t="s">
        <v>0</v>
      </c>
      <c r="GJ276" s="1" t="s">
        <v>0</v>
      </c>
      <c r="GK276" s="1" t="s">
        <v>0</v>
      </c>
      <c r="GL276" s="1" t="s">
        <v>0</v>
      </c>
      <c r="GM276" s="1" t="s">
        <v>0</v>
      </c>
      <c r="GN276" s="1" t="s">
        <v>0</v>
      </c>
      <c r="GO276" s="1" t="s">
        <v>0</v>
      </c>
      <c r="GP276" s="1" t="s">
        <v>0</v>
      </c>
      <c r="GQ276" s="1" t="s">
        <v>0</v>
      </c>
      <c r="GR276" s="1" t="s">
        <v>0</v>
      </c>
      <c r="GS276" s="1" t="s">
        <v>0</v>
      </c>
      <c r="GT276" s="1" t="s">
        <v>0</v>
      </c>
      <c r="GU276" s="1" t="s">
        <v>0</v>
      </c>
      <c r="GV276" s="1" t="s">
        <v>0</v>
      </c>
      <c r="GW276" s="1" t="s">
        <v>0</v>
      </c>
      <c r="GX276" s="1" t="s">
        <v>0</v>
      </c>
      <c r="GY276" s="1" t="s">
        <v>0</v>
      </c>
      <c r="GZ276" s="1" t="s">
        <v>0</v>
      </c>
      <c r="HA276" s="1" t="s">
        <v>0</v>
      </c>
      <c r="HB276" s="1" t="s">
        <v>0</v>
      </c>
      <c r="HC276" s="1" t="s">
        <v>0</v>
      </c>
      <c r="HD276" s="1" t="s">
        <v>0</v>
      </c>
      <c r="HE276" s="1" t="s">
        <v>0</v>
      </c>
      <c r="HF276" s="1" t="s">
        <v>0</v>
      </c>
      <c r="HG276" s="1" t="s">
        <v>0</v>
      </c>
      <c r="HH276" s="1" t="s">
        <v>0</v>
      </c>
      <c r="HI276" s="1" t="s">
        <v>0</v>
      </c>
      <c r="HJ276" s="1" t="s">
        <v>0</v>
      </c>
      <c r="HK276" s="1" t="s">
        <v>0</v>
      </c>
      <c r="HL276" s="1" t="s">
        <v>0</v>
      </c>
      <c r="HM276" s="1" t="s">
        <v>0</v>
      </c>
      <c r="HN276" s="1" t="s">
        <v>0</v>
      </c>
      <c r="HO276" s="1" t="s">
        <v>0</v>
      </c>
      <c r="HP276" s="1" t="s">
        <v>0</v>
      </c>
      <c r="HQ276" s="1" t="s">
        <v>0</v>
      </c>
      <c r="HR276" s="1" t="s">
        <v>0</v>
      </c>
      <c r="HS276" s="1" t="s">
        <v>0</v>
      </c>
      <c r="HT276" s="1" t="s">
        <v>0</v>
      </c>
      <c r="HU276" s="1" t="s">
        <v>0</v>
      </c>
      <c r="HV276" s="1" t="s">
        <v>0</v>
      </c>
      <c r="HW276" s="1" t="s">
        <v>0</v>
      </c>
      <c r="HX276" s="1" t="s">
        <v>0</v>
      </c>
      <c r="HY276" s="1" t="s">
        <v>0</v>
      </c>
      <c r="HZ276" s="1" t="s">
        <v>0</v>
      </c>
      <c r="IA276" s="1" t="s">
        <v>0</v>
      </c>
      <c r="IB276" s="1" t="s">
        <v>0</v>
      </c>
      <c r="IC276" s="1" t="s">
        <v>0</v>
      </c>
      <c r="ID276" s="1" t="s">
        <v>0</v>
      </c>
      <c r="IE276" s="1" t="s">
        <v>0</v>
      </c>
      <c r="IF276" s="1" t="s">
        <v>0</v>
      </c>
      <c r="IG276" s="1" t="s">
        <v>0</v>
      </c>
      <c r="IH276" s="1" t="s">
        <v>0</v>
      </c>
      <c r="II276" s="1" t="s">
        <v>0</v>
      </c>
    </row>
    <row r="277" spans="1:243" x14ac:dyDescent="0.25">
      <c r="A277" s="1" t="s">
        <v>1914</v>
      </c>
      <c r="B277" s="4" t="s">
        <v>1227</v>
      </c>
      <c r="C277" s="4" t="s">
        <v>1228</v>
      </c>
      <c r="D277" s="1">
        <v>2458878.7561578802</v>
      </c>
      <c r="E277" s="1">
        <v>2019815.5492728299</v>
      </c>
      <c r="F277" s="1">
        <v>5172955.52944839</v>
      </c>
      <c r="G277" s="1">
        <v>2408804.4055699101</v>
      </c>
      <c r="H277" s="1">
        <v>6449400.3029147303</v>
      </c>
      <c r="I277" s="1">
        <v>6267996.9673659299</v>
      </c>
      <c r="J277" s="1">
        <v>12892698.443674101</v>
      </c>
      <c r="K277" s="1">
        <v>3297061.8125063898</v>
      </c>
      <c r="L277" s="1">
        <v>2213483.3249691199</v>
      </c>
      <c r="M277" s="1">
        <v>12958466.8650361</v>
      </c>
      <c r="N277" s="1">
        <v>11163574.881879199</v>
      </c>
      <c r="O277" s="1">
        <v>3118474.1259527998</v>
      </c>
      <c r="P277" s="1">
        <v>6129592.3885595296</v>
      </c>
      <c r="Q277" s="1">
        <v>6473169.6456635902</v>
      </c>
      <c r="R277" s="1">
        <v>3892352.1386762299</v>
      </c>
      <c r="S277" s="1">
        <v>1994558.2753258001</v>
      </c>
      <c r="T277" s="1">
        <v>5054881.6155914599</v>
      </c>
      <c r="U277" s="1">
        <v>2488609.5720684901</v>
      </c>
      <c r="V277" s="1">
        <v>5070342.1734470502</v>
      </c>
      <c r="W277" s="1">
        <v>5817304.4022096898</v>
      </c>
      <c r="X277" s="1">
        <v>8418026.9871114995</v>
      </c>
      <c r="Y277" s="1">
        <v>2315324.7339258199</v>
      </c>
      <c r="Z277" s="1">
        <v>2122801.52951896</v>
      </c>
      <c r="AA277" s="1">
        <v>7477204.5124564199</v>
      </c>
      <c r="AB277" s="1">
        <v>2891092.1115015401</v>
      </c>
      <c r="AC277" s="1">
        <v>2239606.8746700701</v>
      </c>
      <c r="AD277" s="1">
        <v>3555519.6818209998</v>
      </c>
      <c r="AE277" s="1">
        <v>2381708.3289453499</v>
      </c>
      <c r="AF277" s="1">
        <v>3282441.54585682</v>
      </c>
      <c r="AG277" s="1">
        <v>4855156.6185761197</v>
      </c>
      <c r="AH277" s="1">
        <v>2169413.1158680199</v>
      </c>
      <c r="AI277" s="1">
        <v>6178127.0766839599</v>
      </c>
      <c r="AJ277" s="1">
        <v>2243118.2185096801</v>
      </c>
      <c r="AK277" s="1">
        <v>1852210.7044033201</v>
      </c>
      <c r="AL277" s="1">
        <v>5450990.4282270903</v>
      </c>
      <c r="AM277" s="1">
        <v>1490634.4287654599</v>
      </c>
      <c r="AN277" s="1">
        <v>3259080.17630385</v>
      </c>
      <c r="AO277" s="1">
        <v>17304640.6706721</v>
      </c>
      <c r="AP277" s="1">
        <v>1429883.6608400501</v>
      </c>
      <c r="AQ277" s="1">
        <v>3116318.8726400998</v>
      </c>
      <c r="AR277" s="1">
        <v>3392216.0297471602</v>
      </c>
      <c r="AS277" s="1">
        <v>1441987.12160325</v>
      </c>
      <c r="AT277" s="1">
        <v>1233100.2197644999</v>
      </c>
      <c r="AU277" s="1">
        <v>3897526.1218789099</v>
      </c>
      <c r="AV277" s="1">
        <v>2213370.3172169998</v>
      </c>
      <c r="AW277" s="1">
        <v>1927007.86043249</v>
      </c>
      <c r="AX277" s="1">
        <v>11740889.3643941</v>
      </c>
      <c r="AY277" s="1">
        <v>16856045.944908399</v>
      </c>
      <c r="AZ277" s="1">
        <v>4117075.25863232</v>
      </c>
      <c r="BA277" s="1">
        <v>8868242.5489961095</v>
      </c>
      <c r="BB277" s="1">
        <v>1817031.2951507301</v>
      </c>
      <c r="BC277" s="1">
        <v>2057253.7770529899</v>
      </c>
      <c r="BD277" s="1">
        <v>3885057.8822964998</v>
      </c>
      <c r="BE277" s="1">
        <v>3470113.5876454799</v>
      </c>
      <c r="BF277" s="1">
        <v>3181469.73766963</v>
      </c>
      <c r="BG277" s="1">
        <v>1495555.58437932</v>
      </c>
      <c r="BH277" s="1">
        <v>1806702.3596586201</v>
      </c>
      <c r="BI277" s="1">
        <v>2182790.3998698401</v>
      </c>
      <c r="BJ277" s="1">
        <v>7414676.0797575498</v>
      </c>
      <c r="BK277" s="1">
        <v>2412675.4227386001</v>
      </c>
      <c r="BL277" s="1">
        <v>2312914.80894964</v>
      </c>
      <c r="BM277" s="1">
        <v>17120418.209740799</v>
      </c>
      <c r="BN277" s="1">
        <v>4954004.1536392001</v>
      </c>
      <c r="BO277" s="1">
        <v>2660729.4356478802</v>
      </c>
      <c r="BP277" s="1">
        <v>2433741.3881036602</v>
      </c>
      <c r="BQ277" s="1">
        <v>8839206.5554852095</v>
      </c>
      <c r="BR277" s="1">
        <v>3931334.9438530402</v>
      </c>
      <c r="BS277" s="1">
        <v>1444410.31627706</v>
      </c>
      <c r="BT277" s="1">
        <v>6045541.1034657098</v>
      </c>
      <c r="BU277" s="1">
        <v>1374820.7746603701</v>
      </c>
      <c r="BV277" s="1">
        <v>1879810.0304084199</v>
      </c>
      <c r="BW277" s="1">
        <v>8859838.1829178594</v>
      </c>
      <c r="BX277" s="1">
        <v>14667741.215151301</v>
      </c>
      <c r="BY277" s="1">
        <v>2607467.9358110102</v>
      </c>
      <c r="BZ277" s="1">
        <v>2178448.47469967</v>
      </c>
      <c r="CA277" s="1">
        <v>6138410.6673822803</v>
      </c>
      <c r="CB277" s="1">
        <v>2435304.5444067302</v>
      </c>
      <c r="CC277" s="1">
        <v>3066912.7835789099</v>
      </c>
      <c r="CD277" s="1">
        <v>2412103.2380304202</v>
      </c>
      <c r="CE277" s="1">
        <v>2100101.9626033599</v>
      </c>
      <c r="CF277" s="1">
        <v>3541955.95442669</v>
      </c>
      <c r="CG277" s="1">
        <v>1583989.9323812099</v>
      </c>
      <c r="CH277" s="1">
        <v>2422541.6200925</v>
      </c>
      <c r="CI277" s="1">
        <v>2737012.0185875399</v>
      </c>
      <c r="CJ277" s="1">
        <v>1679960.97813758</v>
      </c>
      <c r="CK277" s="1">
        <v>1773588.77034137</v>
      </c>
      <c r="CL277" s="1">
        <v>1680069.3197031701</v>
      </c>
      <c r="CM277" s="1">
        <v>5003152.1279983697</v>
      </c>
      <c r="CN277" s="1">
        <v>1863040.7776790899</v>
      </c>
      <c r="CO277" s="1">
        <v>2068209.35952128</v>
      </c>
      <c r="CP277" s="1">
        <v>13987072.8541715</v>
      </c>
      <c r="CQ277" s="1">
        <v>2755001.6308297701</v>
      </c>
      <c r="CR277" s="1">
        <v>2710235.3668009401</v>
      </c>
      <c r="CS277" s="1">
        <v>18780180.6578889</v>
      </c>
      <c r="CT277" s="1">
        <v>1783328.0015481301</v>
      </c>
      <c r="CU277" s="1">
        <v>2103133.6355349198</v>
      </c>
      <c r="CV277" s="1">
        <v>1455548.4173910799</v>
      </c>
      <c r="CW277" s="1">
        <v>4442798.5429063598</v>
      </c>
      <c r="CX277" s="1">
        <v>3022986.4831284001</v>
      </c>
      <c r="CY277" s="1">
        <v>1980037.28758354</v>
      </c>
      <c r="CZ277" s="1">
        <v>5338929.3181129396</v>
      </c>
      <c r="DA277" s="1">
        <v>1811269.4481085599</v>
      </c>
      <c r="DB277" s="1">
        <v>5347203.8058138201</v>
      </c>
      <c r="DC277" s="1">
        <v>3705692.1442983402</v>
      </c>
      <c r="DD277" s="1">
        <v>17046600.4082724</v>
      </c>
      <c r="DE277" s="1">
        <v>12480936.036222</v>
      </c>
      <c r="DF277" s="1">
        <v>7176231.0702889897</v>
      </c>
      <c r="DG277" s="1">
        <v>3331903.1195050902</v>
      </c>
      <c r="DH277" s="1">
        <v>1654142.0419117799</v>
      </c>
      <c r="DI277" s="1">
        <v>4351799.3910274403</v>
      </c>
      <c r="DJ277" s="1">
        <v>4795935.2415369796</v>
      </c>
      <c r="DK277" s="1">
        <v>3080862.2404346098</v>
      </c>
      <c r="DL277" s="1">
        <v>2159659.8041694998</v>
      </c>
      <c r="DM277" s="1">
        <v>1728397.3921181499</v>
      </c>
      <c r="DN277" s="1">
        <v>7205455.7174465498</v>
      </c>
      <c r="DO277" s="1">
        <v>1818755.58838906</v>
      </c>
      <c r="DP277" s="1">
        <v>1518764.6561390201</v>
      </c>
      <c r="DQ277" s="1">
        <v>6490704.8150985399</v>
      </c>
      <c r="DR277" s="1">
        <v>2514258.693041</v>
      </c>
      <c r="DS277" s="1">
        <v>15926587.079167901</v>
      </c>
      <c r="DT277" s="1">
        <v>1936126.8627683001</v>
      </c>
      <c r="DU277" s="1">
        <v>10494862.884313701</v>
      </c>
      <c r="DV277" s="1">
        <v>2110375.5277523701</v>
      </c>
      <c r="DW277" s="1">
        <v>5816839.9585110797</v>
      </c>
      <c r="DX277" s="1">
        <v>3778981.95423498</v>
      </c>
      <c r="DY277" s="1">
        <v>1801881.31151803</v>
      </c>
      <c r="DZ277" s="1">
        <v>1986975.2045479401</v>
      </c>
      <c r="EA277" s="1">
        <v>2493755.7074376</v>
      </c>
      <c r="EB277" s="1">
        <v>1235594.55635259</v>
      </c>
      <c r="EC277" s="1">
        <v>10288585.1621507</v>
      </c>
      <c r="ED277" s="1">
        <v>2355207.2167337001</v>
      </c>
      <c r="EE277" s="1">
        <v>1790903.34337923</v>
      </c>
      <c r="EF277" s="1">
        <v>1434869.5346189199</v>
      </c>
      <c r="EG277" s="1">
        <v>2325890.9201605399</v>
      </c>
      <c r="EH277" s="1">
        <v>1205012.8967943001</v>
      </c>
      <c r="EI277" s="1">
        <v>15133805.2051875</v>
      </c>
      <c r="EJ277" s="1">
        <v>5469423.1454113601</v>
      </c>
      <c r="EK277" s="1">
        <v>1233925.2256829401</v>
      </c>
      <c r="EL277" s="1">
        <v>2223972.34807033</v>
      </c>
      <c r="EM277" s="1">
        <v>10139175.094716599</v>
      </c>
      <c r="EN277" s="1">
        <v>1922230.7136206699</v>
      </c>
      <c r="EO277" s="1">
        <v>1583929.7005662599</v>
      </c>
      <c r="EP277" s="1">
        <v>7052373.9619367896</v>
      </c>
      <c r="EQ277" s="1">
        <v>872116.36195976299</v>
      </c>
      <c r="ER277" s="1">
        <v>10893184.974156201</v>
      </c>
      <c r="ES277" s="1">
        <v>3612289.7168399701</v>
      </c>
      <c r="ET277" s="1">
        <v>14324131.459333001</v>
      </c>
      <c r="EU277" s="1">
        <v>4982509.4399532704</v>
      </c>
      <c r="EV277" s="1">
        <v>1283777.4846678199</v>
      </c>
      <c r="EW277" s="1">
        <v>1185080.27135194</v>
      </c>
      <c r="EX277" s="1">
        <v>1734015.63094632</v>
      </c>
      <c r="EY277" s="1">
        <v>1605680.42040837</v>
      </c>
      <c r="EZ277" s="1">
        <v>1407421.94185948</v>
      </c>
      <c r="FA277" s="1">
        <v>2139658.5352299502</v>
      </c>
      <c r="FB277" s="1">
        <v>1889076.5540174299</v>
      </c>
      <c r="FC277" s="1">
        <v>1327091.2943581201</v>
      </c>
      <c r="FD277" s="1">
        <v>4026996.6240250901</v>
      </c>
      <c r="FE277" s="1">
        <v>1725538.04739518</v>
      </c>
      <c r="FF277" s="1">
        <v>4160898.4974910002</v>
      </c>
      <c r="FG277" s="1">
        <v>4798819.7877555201</v>
      </c>
      <c r="FH277" s="1">
        <v>3075552.5275439201</v>
      </c>
      <c r="FI277" s="1">
        <v>6890344.1987306196</v>
      </c>
      <c r="FJ277" s="1">
        <v>1664539.1316617799</v>
      </c>
      <c r="FK277" s="1">
        <v>3483398.49476546</v>
      </c>
      <c r="FL277" s="1">
        <v>2271732.9193363599</v>
      </c>
      <c r="FM277" s="1">
        <v>9515884.7256517708</v>
      </c>
      <c r="FN277" s="1">
        <v>1108680.3831928701</v>
      </c>
      <c r="FO277" s="1">
        <v>1387126.0375250899</v>
      </c>
      <c r="FP277" s="1">
        <v>4046825.2435610699</v>
      </c>
      <c r="FQ277" s="1">
        <v>2289345.0567711201</v>
      </c>
      <c r="FR277" s="1">
        <v>3232221.8308360199</v>
      </c>
      <c r="FS277" s="1">
        <v>2522589.2196928398</v>
      </c>
      <c r="FT277" s="1">
        <v>1137901.2849342499</v>
      </c>
      <c r="FU277" s="1">
        <v>2649843.1878884402</v>
      </c>
      <c r="FV277" s="1">
        <v>9631940.2975235097</v>
      </c>
      <c r="FW277" s="1">
        <v>1178179.25227535</v>
      </c>
      <c r="FX277" s="1">
        <v>1315296.04294116</v>
      </c>
      <c r="FY277" s="1">
        <v>2687789.6407544902</v>
      </c>
      <c r="FZ277" s="1">
        <v>1601312.0393986199</v>
      </c>
      <c r="GA277" s="1">
        <v>1435168.1710129699</v>
      </c>
      <c r="GB277" s="1">
        <v>1678673.3082522301</v>
      </c>
      <c r="GC277" s="1">
        <v>2513249.4960101498</v>
      </c>
      <c r="GD277" s="1">
        <v>16045916.5655817</v>
      </c>
      <c r="GE277" s="1">
        <v>1915378.3202686999</v>
      </c>
      <c r="GF277" s="1">
        <v>2228344.5656425902</v>
      </c>
      <c r="GG277" s="1">
        <v>6761313.2724983599</v>
      </c>
      <c r="GH277" s="1">
        <v>1912200.0145876899</v>
      </c>
      <c r="GI277" s="1">
        <v>2177101.4774742099</v>
      </c>
      <c r="GJ277" s="1">
        <v>3905413.0829489701</v>
      </c>
      <c r="GK277" s="1">
        <v>5042348.0565606197</v>
      </c>
      <c r="GL277" s="1">
        <v>2461965.2307227701</v>
      </c>
      <c r="GM277" s="1">
        <v>1667976.3732292601</v>
      </c>
      <c r="GN277" s="1">
        <v>2294090.5826810501</v>
      </c>
      <c r="GO277" s="1">
        <v>1458907.6138925001</v>
      </c>
      <c r="GP277" s="1">
        <v>12654810.2546829</v>
      </c>
      <c r="GQ277" s="1">
        <v>11025741.259094501</v>
      </c>
      <c r="GR277" s="1">
        <v>2315943.5633207699</v>
      </c>
      <c r="GS277" s="1">
        <v>2008258.65402775</v>
      </c>
      <c r="GT277" s="1">
        <v>1456899.8766088199</v>
      </c>
      <c r="GU277" s="1">
        <v>14097738.775041001</v>
      </c>
      <c r="GV277" s="1">
        <v>1426495.3251187699</v>
      </c>
      <c r="GW277" s="1">
        <v>15800676.5840791</v>
      </c>
      <c r="GX277" s="1">
        <v>1195412.1525900001</v>
      </c>
      <c r="GY277" s="1">
        <v>13768378.015795199</v>
      </c>
      <c r="GZ277" s="1">
        <v>2059094.33186673</v>
      </c>
      <c r="HA277" s="1">
        <v>2680080.7826924101</v>
      </c>
      <c r="HB277" s="1">
        <v>1575919.7771922201</v>
      </c>
      <c r="HC277" s="1">
        <v>1472406.2064062599</v>
      </c>
      <c r="HD277" s="1">
        <v>2206050.5887417202</v>
      </c>
      <c r="HE277" s="1">
        <v>1782522.4538936701</v>
      </c>
      <c r="HF277" s="1">
        <v>1321073.1196638199</v>
      </c>
      <c r="HG277" s="1">
        <v>1085207.65391881</v>
      </c>
      <c r="HH277" s="1">
        <v>1343969.40673467</v>
      </c>
      <c r="HI277" s="1">
        <v>14249834.615783799</v>
      </c>
      <c r="HJ277" s="1">
        <v>2382530.7489523198</v>
      </c>
      <c r="HK277" s="1">
        <v>2257130.4599397201</v>
      </c>
      <c r="HL277" s="1">
        <v>1988290.1885984601</v>
      </c>
      <c r="HM277" s="1">
        <v>4372900.1789518297</v>
      </c>
      <c r="HN277" s="1">
        <v>1632895.18116544</v>
      </c>
      <c r="HO277" s="1">
        <v>3181875.1387308799</v>
      </c>
      <c r="HP277" s="1">
        <v>1735975.89296451</v>
      </c>
      <c r="HQ277" s="1">
        <v>1474124.3076015899</v>
      </c>
      <c r="HR277" s="1">
        <v>2501855.3202925902</v>
      </c>
      <c r="HS277" s="1">
        <v>1805067.59867715</v>
      </c>
      <c r="HT277" s="1">
        <v>1452526.7902575801</v>
      </c>
      <c r="HU277" s="1">
        <v>1524355.0058319001</v>
      </c>
      <c r="HV277" s="1">
        <v>1409839.5974405799</v>
      </c>
      <c r="HW277" s="1">
        <v>1047034.75556981</v>
      </c>
      <c r="HX277" s="1">
        <v>1164364.1837601799</v>
      </c>
      <c r="HY277" s="1">
        <v>1129744.49218093</v>
      </c>
      <c r="HZ277" s="1">
        <v>2284742.3328411402</v>
      </c>
      <c r="IA277" s="1">
        <v>8731631.9365034495</v>
      </c>
      <c r="IB277" s="1">
        <v>1200309.5789699601</v>
      </c>
      <c r="IC277" s="1">
        <v>954167.90476744901</v>
      </c>
      <c r="ID277" s="1">
        <v>1150286.9231509001</v>
      </c>
      <c r="IE277" s="1">
        <v>1051598.7506683299</v>
      </c>
      <c r="IF277" s="1">
        <v>1320483.48624473</v>
      </c>
      <c r="IG277" s="1">
        <v>758119.731679369</v>
      </c>
      <c r="IH277" s="1">
        <v>962203.233553953</v>
      </c>
      <c r="II277" s="1">
        <v>13412551.569002001</v>
      </c>
    </row>
    <row r="278" spans="1:243" x14ac:dyDescent="0.25">
      <c r="A278" s="1" t="s">
        <v>1915</v>
      </c>
      <c r="B278" s="4" t="s">
        <v>1232</v>
      </c>
      <c r="C278" s="4" t="s">
        <v>0</v>
      </c>
      <c r="D278" s="1" t="s">
        <v>0</v>
      </c>
      <c r="E278" s="1" t="s">
        <v>0</v>
      </c>
      <c r="F278" s="1" t="s">
        <v>0</v>
      </c>
      <c r="G278" s="1" t="s">
        <v>0</v>
      </c>
      <c r="H278" s="1" t="s">
        <v>0</v>
      </c>
      <c r="I278" s="1" t="s">
        <v>0</v>
      </c>
      <c r="J278" s="1" t="s">
        <v>0</v>
      </c>
      <c r="K278" s="1" t="s">
        <v>0</v>
      </c>
      <c r="L278" s="1" t="s">
        <v>0</v>
      </c>
      <c r="M278" s="1" t="s">
        <v>0</v>
      </c>
      <c r="N278" s="1" t="s">
        <v>0</v>
      </c>
      <c r="O278" s="1" t="s">
        <v>0</v>
      </c>
      <c r="P278" s="1" t="s">
        <v>0</v>
      </c>
      <c r="Q278" s="1" t="s">
        <v>0</v>
      </c>
      <c r="R278" s="1" t="s">
        <v>0</v>
      </c>
      <c r="S278" s="1" t="s">
        <v>0</v>
      </c>
      <c r="T278" s="1" t="s">
        <v>0</v>
      </c>
      <c r="U278" s="1" t="s">
        <v>0</v>
      </c>
      <c r="V278" s="1" t="s">
        <v>0</v>
      </c>
      <c r="W278" s="1" t="s">
        <v>0</v>
      </c>
      <c r="X278" s="1" t="s">
        <v>0</v>
      </c>
      <c r="Y278" s="1" t="s">
        <v>0</v>
      </c>
      <c r="Z278" s="1" t="s">
        <v>0</v>
      </c>
      <c r="AA278" s="1" t="s">
        <v>0</v>
      </c>
      <c r="AB278" s="1" t="s">
        <v>0</v>
      </c>
      <c r="AC278" s="1" t="s">
        <v>0</v>
      </c>
      <c r="AD278" s="1" t="s">
        <v>0</v>
      </c>
      <c r="AE278" s="1" t="s">
        <v>0</v>
      </c>
      <c r="AF278" s="1" t="s">
        <v>0</v>
      </c>
      <c r="AG278" s="1" t="s">
        <v>0</v>
      </c>
      <c r="AH278" s="1" t="s">
        <v>0</v>
      </c>
      <c r="AI278" s="1" t="s">
        <v>0</v>
      </c>
      <c r="AJ278" s="1" t="s">
        <v>0</v>
      </c>
      <c r="AK278" s="1" t="s">
        <v>0</v>
      </c>
      <c r="AL278" s="1" t="s">
        <v>0</v>
      </c>
      <c r="AM278" s="1" t="s">
        <v>0</v>
      </c>
      <c r="AN278" s="1" t="s">
        <v>0</v>
      </c>
      <c r="AO278" s="1" t="s">
        <v>0</v>
      </c>
      <c r="AP278" s="1" t="s">
        <v>0</v>
      </c>
      <c r="AQ278" s="1" t="s">
        <v>0</v>
      </c>
      <c r="AR278" s="1" t="s">
        <v>0</v>
      </c>
      <c r="AS278" s="1" t="s">
        <v>0</v>
      </c>
      <c r="AT278" s="1" t="s">
        <v>0</v>
      </c>
      <c r="AU278" s="1" t="s">
        <v>0</v>
      </c>
      <c r="AV278" s="1" t="s">
        <v>0</v>
      </c>
      <c r="AW278" s="1" t="s">
        <v>0</v>
      </c>
      <c r="AX278" s="1" t="s">
        <v>0</v>
      </c>
      <c r="AY278" s="1" t="s">
        <v>0</v>
      </c>
      <c r="AZ278" s="1" t="s">
        <v>0</v>
      </c>
      <c r="BA278" s="1" t="s">
        <v>0</v>
      </c>
      <c r="BB278" s="1" t="s">
        <v>0</v>
      </c>
      <c r="BC278" s="1" t="s">
        <v>0</v>
      </c>
      <c r="BD278" s="1" t="s">
        <v>0</v>
      </c>
      <c r="BE278" s="1" t="s">
        <v>0</v>
      </c>
      <c r="BF278" s="1" t="s">
        <v>0</v>
      </c>
      <c r="BG278" s="1" t="s">
        <v>0</v>
      </c>
      <c r="BH278" s="1" t="s">
        <v>0</v>
      </c>
      <c r="BI278" s="1" t="s">
        <v>0</v>
      </c>
      <c r="BJ278" s="1" t="s">
        <v>0</v>
      </c>
      <c r="BK278" s="1" t="s">
        <v>0</v>
      </c>
      <c r="BL278" s="1" t="s">
        <v>0</v>
      </c>
      <c r="BM278" s="1" t="s">
        <v>0</v>
      </c>
      <c r="BN278" s="1" t="s">
        <v>0</v>
      </c>
      <c r="BO278" s="1" t="s">
        <v>0</v>
      </c>
      <c r="BP278" s="1" t="s">
        <v>0</v>
      </c>
      <c r="BQ278" s="1" t="s">
        <v>0</v>
      </c>
      <c r="BR278" s="1" t="s">
        <v>0</v>
      </c>
      <c r="BS278" s="1" t="s">
        <v>0</v>
      </c>
      <c r="BT278" s="1" t="s">
        <v>0</v>
      </c>
      <c r="BU278" s="1" t="s">
        <v>0</v>
      </c>
      <c r="BV278" s="1" t="s">
        <v>0</v>
      </c>
      <c r="BW278" s="1" t="s">
        <v>0</v>
      </c>
      <c r="BX278" s="1" t="s">
        <v>0</v>
      </c>
      <c r="BY278" s="1" t="s">
        <v>0</v>
      </c>
      <c r="BZ278" s="1" t="s">
        <v>0</v>
      </c>
      <c r="CA278" s="1" t="s">
        <v>0</v>
      </c>
      <c r="CB278" s="1" t="s">
        <v>0</v>
      </c>
      <c r="CC278" s="1" t="s">
        <v>0</v>
      </c>
      <c r="CD278" s="1" t="s">
        <v>0</v>
      </c>
      <c r="CE278" s="1" t="s">
        <v>0</v>
      </c>
      <c r="CF278" s="1" t="s">
        <v>0</v>
      </c>
      <c r="CG278" s="1" t="s">
        <v>0</v>
      </c>
      <c r="CH278" s="1" t="s">
        <v>0</v>
      </c>
      <c r="CI278" s="1" t="s">
        <v>0</v>
      </c>
      <c r="CJ278" s="1" t="s">
        <v>0</v>
      </c>
      <c r="CK278" s="1" t="s">
        <v>0</v>
      </c>
      <c r="CL278" s="1" t="s">
        <v>0</v>
      </c>
      <c r="CM278" s="1" t="s">
        <v>0</v>
      </c>
      <c r="CN278" s="1" t="s">
        <v>0</v>
      </c>
      <c r="CO278" s="1" t="s">
        <v>0</v>
      </c>
      <c r="CP278" s="1" t="s">
        <v>0</v>
      </c>
      <c r="CQ278" s="1" t="s">
        <v>0</v>
      </c>
      <c r="CR278" s="1" t="s">
        <v>0</v>
      </c>
      <c r="CS278" s="1" t="s">
        <v>0</v>
      </c>
      <c r="CT278" s="1" t="s">
        <v>0</v>
      </c>
      <c r="CU278" s="1" t="s">
        <v>0</v>
      </c>
      <c r="CV278" s="1" t="s">
        <v>0</v>
      </c>
      <c r="CW278" s="1" t="s">
        <v>0</v>
      </c>
      <c r="CX278" s="1" t="s">
        <v>0</v>
      </c>
      <c r="CY278" s="1" t="s">
        <v>0</v>
      </c>
      <c r="CZ278" s="1" t="s">
        <v>0</v>
      </c>
      <c r="DA278" s="1" t="s">
        <v>0</v>
      </c>
      <c r="DB278" s="1" t="s">
        <v>0</v>
      </c>
      <c r="DC278" s="1" t="s">
        <v>0</v>
      </c>
      <c r="DD278" s="1" t="s">
        <v>0</v>
      </c>
      <c r="DE278" s="1" t="s">
        <v>0</v>
      </c>
      <c r="DF278" s="1" t="s">
        <v>0</v>
      </c>
      <c r="DG278" s="1" t="s">
        <v>0</v>
      </c>
      <c r="DH278" s="1" t="s">
        <v>0</v>
      </c>
      <c r="DI278" s="1" t="s">
        <v>0</v>
      </c>
      <c r="DJ278" s="1" t="s">
        <v>0</v>
      </c>
      <c r="DK278" s="1" t="s">
        <v>0</v>
      </c>
      <c r="DL278" s="1" t="s">
        <v>0</v>
      </c>
      <c r="DM278" s="1" t="s">
        <v>0</v>
      </c>
      <c r="DN278" s="1" t="s">
        <v>0</v>
      </c>
      <c r="DO278" s="1" t="s">
        <v>0</v>
      </c>
      <c r="DP278" s="1" t="s">
        <v>0</v>
      </c>
      <c r="DQ278" s="1" t="s">
        <v>0</v>
      </c>
      <c r="DR278" s="1" t="s">
        <v>0</v>
      </c>
      <c r="DS278" s="1" t="s">
        <v>0</v>
      </c>
      <c r="DT278" s="1" t="s">
        <v>0</v>
      </c>
      <c r="DU278" s="1" t="s">
        <v>0</v>
      </c>
      <c r="DV278" s="1" t="s">
        <v>0</v>
      </c>
      <c r="DW278" s="1" t="s">
        <v>0</v>
      </c>
      <c r="DX278" s="1" t="s">
        <v>0</v>
      </c>
      <c r="DY278" s="1" t="s">
        <v>0</v>
      </c>
      <c r="DZ278" s="1" t="s">
        <v>0</v>
      </c>
      <c r="EA278" s="1" t="s">
        <v>0</v>
      </c>
      <c r="EB278" s="1" t="s">
        <v>0</v>
      </c>
      <c r="EC278" s="1" t="s">
        <v>0</v>
      </c>
      <c r="ED278" s="1" t="s">
        <v>0</v>
      </c>
      <c r="EE278" s="1" t="s">
        <v>0</v>
      </c>
      <c r="EF278" s="1" t="s">
        <v>0</v>
      </c>
      <c r="EG278" s="1" t="s">
        <v>0</v>
      </c>
      <c r="EH278" s="1" t="s">
        <v>0</v>
      </c>
      <c r="EI278" s="1" t="s">
        <v>0</v>
      </c>
      <c r="EJ278" s="1" t="s">
        <v>0</v>
      </c>
      <c r="EK278" s="1" t="s">
        <v>0</v>
      </c>
      <c r="EL278" s="1" t="s">
        <v>0</v>
      </c>
      <c r="EM278" s="1" t="s">
        <v>0</v>
      </c>
      <c r="EN278" s="1" t="s">
        <v>0</v>
      </c>
      <c r="EO278" s="1" t="s">
        <v>0</v>
      </c>
      <c r="EP278" s="1" t="s">
        <v>0</v>
      </c>
      <c r="EQ278" s="1" t="s">
        <v>0</v>
      </c>
      <c r="ER278" s="1" t="s">
        <v>0</v>
      </c>
      <c r="ES278" s="1" t="s">
        <v>0</v>
      </c>
      <c r="ET278" s="1" t="s">
        <v>0</v>
      </c>
      <c r="EU278" s="1" t="s">
        <v>0</v>
      </c>
      <c r="EV278" s="1" t="s">
        <v>0</v>
      </c>
      <c r="EW278" s="1" t="s">
        <v>0</v>
      </c>
      <c r="EX278" s="1" t="s">
        <v>0</v>
      </c>
      <c r="EY278" s="1" t="s">
        <v>0</v>
      </c>
      <c r="EZ278" s="1" t="s">
        <v>0</v>
      </c>
      <c r="FA278" s="1" t="s">
        <v>0</v>
      </c>
      <c r="FB278" s="1" t="s">
        <v>0</v>
      </c>
      <c r="FC278" s="1" t="s">
        <v>0</v>
      </c>
      <c r="FD278" s="1" t="s">
        <v>0</v>
      </c>
      <c r="FE278" s="1" t="s">
        <v>0</v>
      </c>
      <c r="FF278" s="1" t="s">
        <v>0</v>
      </c>
      <c r="FG278" s="1" t="s">
        <v>0</v>
      </c>
      <c r="FH278" s="1" t="s">
        <v>0</v>
      </c>
      <c r="FI278" s="1" t="s">
        <v>0</v>
      </c>
      <c r="FJ278" s="1" t="s">
        <v>0</v>
      </c>
      <c r="FK278" s="1" t="s">
        <v>0</v>
      </c>
      <c r="FL278" s="1" t="s">
        <v>0</v>
      </c>
      <c r="FM278" s="1" t="s">
        <v>0</v>
      </c>
      <c r="FN278" s="1" t="s">
        <v>0</v>
      </c>
      <c r="FO278" s="1" t="s">
        <v>0</v>
      </c>
      <c r="FP278" s="1" t="s">
        <v>0</v>
      </c>
      <c r="FQ278" s="1" t="s">
        <v>0</v>
      </c>
      <c r="FR278" s="1" t="s">
        <v>0</v>
      </c>
      <c r="FS278" s="1" t="s">
        <v>0</v>
      </c>
      <c r="FT278" s="1" t="s">
        <v>0</v>
      </c>
      <c r="FU278" s="1" t="s">
        <v>0</v>
      </c>
      <c r="FV278" s="1" t="s">
        <v>0</v>
      </c>
      <c r="FW278" s="1" t="s">
        <v>0</v>
      </c>
      <c r="FX278" s="1" t="s">
        <v>0</v>
      </c>
      <c r="FY278" s="1" t="s">
        <v>0</v>
      </c>
      <c r="FZ278" s="1" t="s">
        <v>0</v>
      </c>
      <c r="GA278" s="1" t="s">
        <v>0</v>
      </c>
      <c r="GB278" s="1" t="s">
        <v>0</v>
      </c>
      <c r="GC278" s="1" t="s">
        <v>0</v>
      </c>
      <c r="GD278" s="1" t="s">
        <v>0</v>
      </c>
      <c r="GE278" s="1" t="s">
        <v>0</v>
      </c>
      <c r="GF278" s="1" t="s">
        <v>0</v>
      </c>
      <c r="GG278" s="1" t="s">
        <v>0</v>
      </c>
      <c r="GH278" s="1" t="s">
        <v>0</v>
      </c>
      <c r="GI278" s="1" t="s">
        <v>0</v>
      </c>
      <c r="GJ278" s="1" t="s">
        <v>0</v>
      </c>
      <c r="GK278" s="1" t="s">
        <v>0</v>
      </c>
      <c r="GL278" s="1" t="s">
        <v>0</v>
      </c>
      <c r="GM278" s="1" t="s">
        <v>0</v>
      </c>
      <c r="GN278" s="1" t="s">
        <v>0</v>
      </c>
      <c r="GO278" s="1" t="s">
        <v>0</v>
      </c>
      <c r="GP278" s="1" t="s">
        <v>0</v>
      </c>
      <c r="GQ278" s="1" t="s">
        <v>0</v>
      </c>
      <c r="GR278" s="1" t="s">
        <v>0</v>
      </c>
      <c r="GS278" s="1" t="s">
        <v>0</v>
      </c>
      <c r="GT278" s="1" t="s">
        <v>0</v>
      </c>
      <c r="GU278" s="1" t="s">
        <v>0</v>
      </c>
      <c r="GV278" s="1" t="s">
        <v>0</v>
      </c>
      <c r="GW278" s="1" t="s">
        <v>0</v>
      </c>
      <c r="GX278" s="1" t="s">
        <v>0</v>
      </c>
      <c r="GY278" s="1" t="s">
        <v>0</v>
      </c>
      <c r="GZ278" s="1" t="s">
        <v>0</v>
      </c>
      <c r="HA278" s="1" t="s">
        <v>0</v>
      </c>
      <c r="HB278" s="1" t="s">
        <v>0</v>
      </c>
      <c r="HC278" s="1" t="s">
        <v>0</v>
      </c>
      <c r="HD278" s="1" t="s">
        <v>0</v>
      </c>
      <c r="HE278" s="1" t="s">
        <v>0</v>
      </c>
      <c r="HF278" s="1" t="s">
        <v>0</v>
      </c>
      <c r="HG278" s="1" t="s">
        <v>0</v>
      </c>
      <c r="HH278" s="1" t="s">
        <v>0</v>
      </c>
      <c r="HI278" s="1" t="s">
        <v>0</v>
      </c>
      <c r="HJ278" s="1" t="s">
        <v>0</v>
      </c>
      <c r="HK278" s="1" t="s">
        <v>0</v>
      </c>
      <c r="HL278" s="1" t="s">
        <v>0</v>
      </c>
      <c r="HM278" s="1" t="s">
        <v>0</v>
      </c>
      <c r="HN278" s="1" t="s">
        <v>0</v>
      </c>
      <c r="HO278" s="1" t="s">
        <v>0</v>
      </c>
      <c r="HP278" s="1" t="s">
        <v>0</v>
      </c>
      <c r="HQ278" s="1" t="s">
        <v>0</v>
      </c>
      <c r="HR278" s="1" t="s">
        <v>0</v>
      </c>
      <c r="HS278" s="1" t="s">
        <v>0</v>
      </c>
      <c r="HT278" s="1" t="s">
        <v>0</v>
      </c>
      <c r="HU278" s="1" t="s">
        <v>0</v>
      </c>
      <c r="HV278" s="1" t="s">
        <v>0</v>
      </c>
      <c r="HW278" s="1" t="s">
        <v>0</v>
      </c>
      <c r="HX278" s="1" t="s">
        <v>0</v>
      </c>
      <c r="HY278" s="1" t="s">
        <v>0</v>
      </c>
      <c r="HZ278" s="1" t="s">
        <v>0</v>
      </c>
      <c r="IA278" s="1" t="s">
        <v>0</v>
      </c>
      <c r="IB278" s="1" t="s">
        <v>0</v>
      </c>
      <c r="IC278" s="1" t="s">
        <v>0</v>
      </c>
      <c r="ID278" s="1" t="s">
        <v>0</v>
      </c>
      <c r="IE278" s="1" t="s">
        <v>0</v>
      </c>
      <c r="IF278" s="1" t="s">
        <v>0</v>
      </c>
      <c r="IG278" s="1" t="s">
        <v>0</v>
      </c>
      <c r="IH278" s="1" t="s">
        <v>0</v>
      </c>
      <c r="II278" s="1" t="s">
        <v>0</v>
      </c>
    </row>
    <row r="279" spans="1:243" x14ac:dyDescent="0.25">
      <c r="A279" s="1" t="s">
        <v>1916</v>
      </c>
      <c r="B279" s="4" t="s">
        <v>1234</v>
      </c>
      <c r="C279" s="4" t="s">
        <v>1235</v>
      </c>
      <c r="D279" s="1" t="s">
        <v>0</v>
      </c>
      <c r="E279" s="1" t="s">
        <v>0</v>
      </c>
      <c r="F279" s="1" t="s">
        <v>0</v>
      </c>
      <c r="G279" s="1" t="s">
        <v>0</v>
      </c>
      <c r="H279" s="1" t="s">
        <v>0</v>
      </c>
      <c r="I279" s="1" t="s">
        <v>0</v>
      </c>
      <c r="J279" s="1" t="s">
        <v>0</v>
      </c>
      <c r="K279" s="1" t="s">
        <v>0</v>
      </c>
      <c r="L279" s="1" t="s">
        <v>0</v>
      </c>
      <c r="M279" s="1" t="s">
        <v>0</v>
      </c>
      <c r="N279" s="1" t="s">
        <v>0</v>
      </c>
      <c r="O279" s="1" t="s">
        <v>0</v>
      </c>
      <c r="P279" s="1" t="s">
        <v>0</v>
      </c>
      <c r="Q279" s="1" t="s">
        <v>0</v>
      </c>
      <c r="R279" s="1" t="s">
        <v>0</v>
      </c>
      <c r="S279" s="1" t="s">
        <v>0</v>
      </c>
      <c r="T279" s="1" t="s">
        <v>0</v>
      </c>
      <c r="U279" s="1" t="s">
        <v>0</v>
      </c>
      <c r="V279" s="1" t="s">
        <v>0</v>
      </c>
      <c r="W279" s="1" t="s">
        <v>0</v>
      </c>
      <c r="X279" s="1" t="s">
        <v>0</v>
      </c>
      <c r="Y279" s="1" t="s">
        <v>0</v>
      </c>
      <c r="Z279" s="1" t="s">
        <v>0</v>
      </c>
      <c r="AA279" s="1" t="s">
        <v>0</v>
      </c>
      <c r="AB279" s="1" t="s">
        <v>0</v>
      </c>
      <c r="AC279" s="1" t="s">
        <v>0</v>
      </c>
      <c r="AD279" s="1" t="s">
        <v>0</v>
      </c>
      <c r="AE279" s="1" t="s">
        <v>0</v>
      </c>
      <c r="AF279" s="1" t="s">
        <v>0</v>
      </c>
      <c r="AG279" s="1" t="s">
        <v>0</v>
      </c>
      <c r="AH279" s="1" t="s">
        <v>0</v>
      </c>
      <c r="AI279" s="1" t="s">
        <v>0</v>
      </c>
      <c r="AJ279" s="1" t="s">
        <v>0</v>
      </c>
      <c r="AK279" s="1" t="s">
        <v>0</v>
      </c>
      <c r="AL279" s="1" t="s">
        <v>0</v>
      </c>
      <c r="AM279" s="1" t="s">
        <v>0</v>
      </c>
      <c r="AN279" s="1" t="s">
        <v>0</v>
      </c>
      <c r="AO279" s="1" t="s">
        <v>0</v>
      </c>
      <c r="AP279" s="1" t="s">
        <v>0</v>
      </c>
      <c r="AQ279" s="1" t="s">
        <v>0</v>
      </c>
      <c r="AR279" s="1" t="s">
        <v>0</v>
      </c>
      <c r="AS279" s="1" t="s">
        <v>0</v>
      </c>
      <c r="AT279" s="1" t="s">
        <v>0</v>
      </c>
      <c r="AU279" s="1" t="s">
        <v>0</v>
      </c>
      <c r="AV279" s="1" t="s">
        <v>0</v>
      </c>
      <c r="AW279" s="1" t="s">
        <v>0</v>
      </c>
      <c r="AX279" s="1" t="s">
        <v>0</v>
      </c>
      <c r="AY279" s="1" t="s">
        <v>0</v>
      </c>
      <c r="AZ279" s="1" t="s">
        <v>0</v>
      </c>
      <c r="BA279" s="1" t="s">
        <v>0</v>
      </c>
      <c r="BB279" s="1" t="s">
        <v>0</v>
      </c>
      <c r="BC279" s="1" t="s">
        <v>0</v>
      </c>
      <c r="BD279" s="1" t="s">
        <v>0</v>
      </c>
      <c r="BE279" s="1" t="s">
        <v>0</v>
      </c>
      <c r="BF279" s="1" t="s">
        <v>0</v>
      </c>
      <c r="BG279" s="1" t="s">
        <v>0</v>
      </c>
      <c r="BH279" s="1" t="s">
        <v>0</v>
      </c>
      <c r="BI279" s="1" t="s">
        <v>0</v>
      </c>
      <c r="BJ279" s="1" t="s">
        <v>0</v>
      </c>
      <c r="BK279" s="1" t="s">
        <v>0</v>
      </c>
      <c r="BL279" s="1" t="s">
        <v>0</v>
      </c>
      <c r="BM279" s="1" t="s">
        <v>0</v>
      </c>
      <c r="BN279" s="1" t="s">
        <v>0</v>
      </c>
      <c r="BO279" s="1" t="s">
        <v>0</v>
      </c>
      <c r="BP279" s="1" t="s">
        <v>0</v>
      </c>
      <c r="BQ279" s="1" t="s">
        <v>0</v>
      </c>
      <c r="BR279" s="1" t="s">
        <v>0</v>
      </c>
      <c r="BS279" s="1" t="s">
        <v>0</v>
      </c>
      <c r="BT279" s="1" t="s">
        <v>0</v>
      </c>
      <c r="BU279" s="1" t="s">
        <v>0</v>
      </c>
      <c r="BV279" s="1" t="s">
        <v>0</v>
      </c>
      <c r="BW279" s="1" t="s">
        <v>0</v>
      </c>
      <c r="BX279" s="1" t="s">
        <v>0</v>
      </c>
      <c r="BY279" s="1" t="s">
        <v>0</v>
      </c>
      <c r="BZ279" s="1" t="s">
        <v>0</v>
      </c>
      <c r="CA279" s="1" t="s">
        <v>0</v>
      </c>
      <c r="CB279" s="1" t="s">
        <v>0</v>
      </c>
      <c r="CC279" s="1" t="s">
        <v>0</v>
      </c>
      <c r="CD279" s="1" t="s">
        <v>0</v>
      </c>
      <c r="CE279" s="1" t="s">
        <v>0</v>
      </c>
      <c r="CF279" s="1" t="s">
        <v>0</v>
      </c>
      <c r="CG279" s="1" t="s">
        <v>0</v>
      </c>
      <c r="CH279" s="1" t="s">
        <v>0</v>
      </c>
      <c r="CI279" s="1" t="s">
        <v>0</v>
      </c>
      <c r="CJ279" s="1" t="s">
        <v>0</v>
      </c>
      <c r="CK279" s="1" t="s">
        <v>0</v>
      </c>
      <c r="CL279" s="1" t="s">
        <v>0</v>
      </c>
      <c r="CM279" s="1" t="s">
        <v>0</v>
      </c>
      <c r="CN279" s="1" t="s">
        <v>0</v>
      </c>
      <c r="CO279" s="1" t="s">
        <v>0</v>
      </c>
      <c r="CP279" s="1" t="s">
        <v>0</v>
      </c>
      <c r="CQ279" s="1" t="s">
        <v>0</v>
      </c>
      <c r="CR279" s="1" t="s">
        <v>0</v>
      </c>
      <c r="CS279" s="1" t="s">
        <v>0</v>
      </c>
      <c r="CT279" s="1" t="s">
        <v>0</v>
      </c>
      <c r="CU279" s="1" t="s">
        <v>0</v>
      </c>
      <c r="CV279" s="1" t="s">
        <v>0</v>
      </c>
      <c r="CW279" s="1" t="s">
        <v>0</v>
      </c>
      <c r="CX279" s="1" t="s">
        <v>0</v>
      </c>
      <c r="CY279" s="1" t="s">
        <v>0</v>
      </c>
      <c r="CZ279" s="1" t="s">
        <v>0</v>
      </c>
      <c r="DA279" s="1" t="s">
        <v>0</v>
      </c>
      <c r="DB279" s="1" t="s">
        <v>0</v>
      </c>
      <c r="DC279" s="1" t="s">
        <v>0</v>
      </c>
      <c r="DD279" s="1" t="s">
        <v>0</v>
      </c>
      <c r="DE279" s="1" t="s">
        <v>0</v>
      </c>
      <c r="DF279" s="1" t="s">
        <v>0</v>
      </c>
      <c r="DG279" s="1" t="s">
        <v>0</v>
      </c>
      <c r="DH279" s="1" t="s">
        <v>0</v>
      </c>
      <c r="DI279" s="1" t="s">
        <v>0</v>
      </c>
      <c r="DJ279" s="1" t="s">
        <v>0</v>
      </c>
      <c r="DK279" s="1" t="s">
        <v>0</v>
      </c>
      <c r="DL279" s="1" t="s">
        <v>0</v>
      </c>
      <c r="DM279" s="1" t="s">
        <v>0</v>
      </c>
      <c r="DN279" s="1" t="s">
        <v>0</v>
      </c>
      <c r="DO279" s="1" t="s">
        <v>0</v>
      </c>
      <c r="DP279" s="1" t="s">
        <v>0</v>
      </c>
      <c r="DQ279" s="1" t="s">
        <v>0</v>
      </c>
      <c r="DR279" s="1" t="s">
        <v>0</v>
      </c>
      <c r="DS279" s="1" t="s">
        <v>0</v>
      </c>
      <c r="DT279" s="1" t="s">
        <v>0</v>
      </c>
      <c r="DU279" s="1" t="s">
        <v>0</v>
      </c>
      <c r="DV279" s="1" t="s">
        <v>0</v>
      </c>
      <c r="DW279" s="1" t="s">
        <v>0</v>
      </c>
      <c r="DX279" s="1" t="s">
        <v>0</v>
      </c>
      <c r="DY279" s="1" t="s">
        <v>0</v>
      </c>
      <c r="DZ279" s="1" t="s">
        <v>0</v>
      </c>
      <c r="EA279" s="1" t="s">
        <v>0</v>
      </c>
      <c r="EB279" s="1" t="s">
        <v>0</v>
      </c>
      <c r="EC279" s="1" t="s">
        <v>0</v>
      </c>
      <c r="ED279" s="1" t="s">
        <v>0</v>
      </c>
      <c r="EE279" s="1" t="s">
        <v>0</v>
      </c>
      <c r="EF279" s="1" t="s">
        <v>0</v>
      </c>
      <c r="EG279" s="1" t="s">
        <v>0</v>
      </c>
      <c r="EH279" s="1" t="s">
        <v>0</v>
      </c>
      <c r="EI279" s="1" t="s">
        <v>0</v>
      </c>
      <c r="EJ279" s="1" t="s">
        <v>0</v>
      </c>
      <c r="EK279" s="1" t="s">
        <v>0</v>
      </c>
      <c r="EL279" s="1" t="s">
        <v>0</v>
      </c>
      <c r="EM279" s="1" t="s">
        <v>0</v>
      </c>
      <c r="EN279" s="1" t="s">
        <v>0</v>
      </c>
      <c r="EO279" s="1" t="s">
        <v>0</v>
      </c>
      <c r="EP279" s="1" t="s">
        <v>0</v>
      </c>
      <c r="EQ279" s="1" t="s">
        <v>0</v>
      </c>
      <c r="ER279" s="1" t="s">
        <v>0</v>
      </c>
      <c r="ES279" s="1" t="s">
        <v>0</v>
      </c>
      <c r="ET279" s="1" t="s">
        <v>0</v>
      </c>
      <c r="EU279" s="1" t="s">
        <v>0</v>
      </c>
      <c r="EV279" s="1" t="s">
        <v>0</v>
      </c>
      <c r="EW279" s="1" t="s">
        <v>0</v>
      </c>
      <c r="EX279" s="1" t="s">
        <v>0</v>
      </c>
      <c r="EY279" s="1" t="s">
        <v>0</v>
      </c>
      <c r="EZ279" s="1" t="s">
        <v>0</v>
      </c>
      <c r="FA279" s="1" t="s">
        <v>0</v>
      </c>
      <c r="FB279" s="1" t="s">
        <v>0</v>
      </c>
      <c r="FC279" s="1" t="s">
        <v>0</v>
      </c>
      <c r="FD279" s="1" t="s">
        <v>0</v>
      </c>
      <c r="FE279" s="1" t="s">
        <v>0</v>
      </c>
      <c r="FF279" s="1" t="s">
        <v>0</v>
      </c>
      <c r="FG279" s="1" t="s">
        <v>0</v>
      </c>
      <c r="FH279" s="1" t="s">
        <v>0</v>
      </c>
      <c r="FI279" s="1" t="s">
        <v>0</v>
      </c>
      <c r="FJ279" s="1" t="s">
        <v>0</v>
      </c>
      <c r="FK279" s="1" t="s">
        <v>0</v>
      </c>
      <c r="FL279" s="1" t="s">
        <v>0</v>
      </c>
      <c r="FM279" s="1" t="s">
        <v>0</v>
      </c>
      <c r="FN279" s="1" t="s">
        <v>0</v>
      </c>
      <c r="FO279" s="1" t="s">
        <v>0</v>
      </c>
      <c r="FP279" s="1" t="s">
        <v>0</v>
      </c>
      <c r="FQ279" s="1" t="s">
        <v>0</v>
      </c>
      <c r="FR279" s="1" t="s">
        <v>0</v>
      </c>
      <c r="FS279" s="1" t="s">
        <v>0</v>
      </c>
      <c r="FT279" s="1" t="s">
        <v>0</v>
      </c>
      <c r="FU279" s="1" t="s">
        <v>0</v>
      </c>
      <c r="FV279" s="1" t="s">
        <v>0</v>
      </c>
      <c r="FW279" s="1" t="s">
        <v>0</v>
      </c>
      <c r="FX279" s="1" t="s">
        <v>0</v>
      </c>
      <c r="FY279" s="1" t="s">
        <v>0</v>
      </c>
      <c r="FZ279" s="1" t="s">
        <v>0</v>
      </c>
      <c r="GA279" s="1" t="s">
        <v>0</v>
      </c>
      <c r="GB279" s="1" t="s">
        <v>0</v>
      </c>
      <c r="GC279" s="1" t="s">
        <v>0</v>
      </c>
      <c r="GD279" s="1" t="s">
        <v>0</v>
      </c>
      <c r="GE279" s="1" t="s">
        <v>0</v>
      </c>
      <c r="GF279" s="1" t="s">
        <v>0</v>
      </c>
      <c r="GG279" s="1" t="s">
        <v>0</v>
      </c>
      <c r="GH279" s="1" t="s">
        <v>0</v>
      </c>
      <c r="GI279" s="1" t="s">
        <v>0</v>
      </c>
      <c r="GJ279" s="1" t="s">
        <v>0</v>
      </c>
      <c r="GK279" s="1" t="s">
        <v>0</v>
      </c>
      <c r="GL279" s="1" t="s">
        <v>0</v>
      </c>
      <c r="GM279" s="1" t="s">
        <v>0</v>
      </c>
      <c r="GN279" s="1" t="s">
        <v>0</v>
      </c>
      <c r="GO279" s="1" t="s">
        <v>0</v>
      </c>
      <c r="GP279" s="1" t="s">
        <v>0</v>
      </c>
      <c r="GQ279" s="1" t="s">
        <v>0</v>
      </c>
      <c r="GR279" s="1" t="s">
        <v>0</v>
      </c>
      <c r="GS279" s="1" t="s">
        <v>0</v>
      </c>
      <c r="GT279" s="1" t="s">
        <v>0</v>
      </c>
      <c r="GU279" s="1" t="s">
        <v>0</v>
      </c>
      <c r="GV279" s="1" t="s">
        <v>0</v>
      </c>
      <c r="GW279" s="1" t="s">
        <v>0</v>
      </c>
      <c r="GX279" s="1" t="s">
        <v>0</v>
      </c>
      <c r="GY279" s="1" t="s">
        <v>0</v>
      </c>
      <c r="GZ279" s="1" t="s">
        <v>0</v>
      </c>
      <c r="HA279" s="1" t="s">
        <v>0</v>
      </c>
      <c r="HB279" s="1" t="s">
        <v>0</v>
      </c>
      <c r="HC279" s="1" t="s">
        <v>0</v>
      </c>
      <c r="HD279" s="1" t="s">
        <v>0</v>
      </c>
      <c r="HE279" s="1" t="s">
        <v>0</v>
      </c>
      <c r="HF279" s="1" t="s">
        <v>0</v>
      </c>
      <c r="HG279" s="1" t="s">
        <v>0</v>
      </c>
      <c r="HH279" s="1" t="s">
        <v>0</v>
      </c>
      <c r="HI279" s="1" t="s">
        <v>0</v>
      </c>
      <c r="HJ279" s="1" t="s">
        <v>0</v>
      </c>
      <c r="HK279" s="1" t="s">
        <v>0</v>
      </c>
      <c r="HL279" s="1" t="s">
        <v>0</v>
      </c>
      <c r="HM279" s="1" t="s">
        <v>0</v>
      </c>
      <c r="HN279" s="1" t="s">
        <v>0</v>
      </c>
      <c r="HO279" s="1" t="s">
        <v>0</v>
      </c>
      <c r="HP279" s="1" t="s">
        <v>0</v>
      </c>
      <c r="HQ279" s="1" t="s">
        <v>0</v>
      </c>
      <c r="HR279" s="1" t="s">
        <v>0</v>
      </c>
      <c r="HS279" s="1" t="s">
        <v>0</v>
      </c>
      <c r="HT279" s="1" t="s">
        <v>0</v>
      </c>
      <c r="HU279" s="1" t="s">
        <v>0</v>
      </c>
      <c r="HV279" s="1" t="s">
        <v>0</v>
      </c>
      <c r="HW279" s="1" t="s">
        <v>0</v>
      </c>
      <c r="HX279" s="1" t="s">
        <v>0</v>
      </c>
      <c r="HY279" s="1" t="s">
        <v>0</v>
      </c>
      <c r="HZ279" s="1" t="s">
        <v>0</v>
      </c>
      <c r="IA279" s="1" t="s">
        <v>0</v>
      </c>
      <c r="IB279" s="1" t="s">
        <v>0</v>
      </c>
      <c r="IC279" s="1" t="s">
        <v>0</v>
      </c>
      <c r="ID279" s="1" t="s">
        <v>0</v>
      </c>
      <c r="IE279" s="1" t="s">
        <v>0</v>
      </c>
      <c r="IF279" s="1" t="s">
        <v>0</v>
      </c>
      <c r="IG279" s="1" t="s">
        <v>0</v>
      </c>
      <c r="IH279" s="1" t="s">
        <v>0</v>
      </c>
      <c r="II279" s="1" t="s">
        <v>0</v>
      </c>
    </row>
    <row r="280" spans="1:243" x14ac:dyDescent="0.25">
      <c r="A280" s="1" t="s">
        <v>1917</v>
      </c>
      <c r="B280" s="4" t="s">
        <v>1238</v>
      </c>
      <c r="C280" s="4" t="s">
        <v>1239</v>
      </c>
      <c r="D280" s="1" t="s">
        <v>0</v>
      </c>
      <c r="E280" s="1" t="s">
        <v>0</v>
      </c>
      <c r="F280" s="1" t="s">
        <v>0</v>
      </c>
      <c r="G280" s="1" t="s">
        <v>0</v>
      </c>
      <c r="H280" s="1" t="s">
        <v>0</v>
      </c>
      <c r="I280" s="1" t="s">
        <v>0</v>
      </c>
      <c r="J280" s="1" t="s">
        <v>0</v>
      </c>
      <c r="K280" s="1" t="s">
        <v>0</v>
      </c>
      <c r="L280" s="1" t="s">
        <v>0</v>
      </c>
      <c r="M280" s="1" t="s">
        <v>0</v>
      </c>
      <c r="N280" s="1" t="s">
        <v>0</v>
      </c>
      <c r="O280" s="1" t="s">
        <v>0</v>
      </c>
      <c r="P280" s="1" t="s">
        <v>0</v>
      </c>
      <c r="Q280" s="1" t="s">
        <v>0</v>
      </c>
      <c r="R280" s="1" t="s">
        <v>0</v>
      </c>
      <c r="S280" s="1" t="s">
        <v>0</v>
      </c>
      <c r="T280" s="1" t="s">
        <v>0</v>
      </c>
      <c r="U280" s="1" t="s">
        <v>0</v>
      </c>
      <c r="V280" s="1" t="s">
        <v>0</v>
      </c>
      <c r="W280" s="1" t="s">
        <v>0</v>
      </c>
      <c r="X280" s="1" t="s">
        <v>0</v>
      </c>
      <c r="Y280" s="1" t="s">
        <v>0</v>
      </c>
      <c r="Z280" s="1" t="s">
        <v>0</v>
      </c>
      <c r="AA280" s="1" t="s">
        <v>0</v>
      </c>
      <c r="AB280" s="1" t="s">
        <v>0</v>
      </c>
      <c r="AC280" s="1" t="s">
        <v>0</v>
      </c>
      <c r="AD280" s="1" t="s">
        <v>0</v>
      </c>
      <c r="AE280" s="1" t="s">
        <v>0</v>
      </c>
      <c r="AF280" s="1" t="s">
        <v>0</v>
      </c>
      <c r="AG280" s="1" t="s">
        <v>0</v>
      </c>
      <c r="AH280" s="1" t="s">
        <v>0</v>
      </c>
      <c r="AI280" s="1" t="s">
        <v>0</v>
      </c>
      <c r="AJ280" s="1" t="s">
        <v>0</v>
      </c>
      <c r="AK280" s="1" t="s">
        <v>0</v>
      </c>
      <c r="AL280" s="1" t="s">
        <v>0</v>
      </c>
      <c r="AM280" s="1" t="s">
        <v>0</v>
      </c>
      <c r="AN280" s="1" t="s">
        <v>0</v>
      </c>
      <c r="AO280" s="1" t="s">
        <v>0</v>
      </c>
      <c r="AP280" s="1" t="s">
        <v>0</v>
      </c>
      <c r="AQ280" s="1" t="s">
        <v>0</v>
      </c>
      <c r="AR280" s="1" t="s">
        <v>0</v>
      </c>
      <c r="AS280" s="1" t="s">
        <v>0</v>
      </c>
      <c r="AT280" s="1" t="s">
        <v>0</v>
      </c>
      <c r="AU280" s="1" t="s">
        <v>0</v>
      </c>
      <c r="AV280" s="1" t="s">
        <v>0</v>
      </c>
      <c r="AW280" s="1" t="s">
        <v>0</v>
      </c>
      <c r="AX280" s="1" t="s">
        <v>0</v>
      </c>
      <c r="AY280" s="1" t="s">
        <v>0</v>
      </c>
      <c r="AZ280" s="1" t="s">
        <v>0</v>
      </c>
      <c r="BA280" s="1" t="s">
        <v>0</v>
      </c>
      <c r="BB280" s="1" t="s">
        <v>0</v>
      </c>
      <c r="BC280" s="1" t="s">
        <v>0</v>
      </c>
      <c r="BD280" s="1" t="s">
        <v>0</v>
      </c>
      <c r="BE280" s="1" t="s">
        <v>0</v>
      </c>
      <c r="BF280" s="1" t="s">
        <v>0</v>
      </c>
      <c r="BG280" s="1" t="s">
        <v>0</v>
      </c>
      <c r="BH280" s="1" t="s">
        <v>0</v>
      </c>
      <c r="BI280" s="1" t="s">
        <v>0</v>
      </c>
      <c r="BJ280" s="1" t="s">
        <v>0</v>
      </c>
      <c r="BK280" s="1" t="s">
        <v>0</v>
      </c>
      <c r="BL280" s="1" t="s">
        <v>0</v>
      </c>
      <c r="BM280" s="1" t="s">
        <v>0</v>
      </c>
      <c r="BN280" s="1" t="s">
        <v>0</v>
      </c>
      <c r="BO280" s="1" t="s">
        <v>0</v>
      </c>
      <c r="BP280" s="1" t="s">
        <v>0</v>
      </c>
      <c r="BQ280" s="1" t="s">
        <v>0</v>
      </c>
      <c r="BR280" s="1" t="s">
        <v>0</v>
      </c>
      <c r="BS280" s="1" t="s">
        <v>0</v>
      </c>
      <c r="BT280" s="1" t="s">
        <v>0</v>
      </c>
      <c r="BU280" s="1" t="s">
        <v>0</v>
      </c>
      <c r="BV280" s="1" t="s">
        <v>0</v>
      </c>
      <c r="BW280" s="1" t="s">
        <v>0</v>
      </c>
      <c r="BX280" s="1" t="s">
        <v>0</v>
      </c>
      <c r="BY280" s="1" t="s">
        <v>0</v>
      </c>
      <c r="BZ280" s="1" t="s">
        <v>0</v>
      </c>
      <c r="CA280" s="1" t="s">
        <v>0</v>
      </c>
      <c r="CB280" s="1" t="s">
        <v>0</v>
      </c>
      <c r="CC280" s="1" t="s">
        <v>0</v>
      </c>
      <c r="CD280" s="1" t="s">
        <v>0</v>
      </c>
      <c r="CE280" s="1" t="s">
        <v>0</v>
      </c>
      <c r="CF280" s="1" t="s">
        <v>0</v>
      </c>
      <c r="CG280" s="1" t="s">
        <v>0</v>
      </c>
      <c r="CH280" s="1" t="s">
        <v>0</v>
      </c>
      <c r="CI280" s="1" t="s">
        <v>0</v>
      </c>
      <c r="CJ280" s="1" t="s">
        <v>0</v>
      </c>
      <c r="CK280" s="1" t="s">
        <v>0</v>
      </c>
      <c r="CL280" s="1" t="s">
        <v>0</v>
      </c>
      <c r="CM280" s="1" t="s">
        <v>0</v>
      </c>
      <c r="CN280" s="1" t="s">
        <v>0</v>
      </c>
      <c r="CO280" s="1" t="s">
        <v>0</v>
      </c>
      <c r="CP280" s="1" t="s">
        <v>0</v>
      </c>
      <c r="CQ280" s="1" t="s">
        <v>0</v>
      </c>
      <c r="CR280" s="1" t="s">
        <v>0</v>
      </c>
      <c r="CS280" s="1" t="s">
        <v>0</v>
      </c>
      <c r="CT280" s="1" t="s">
        <v>0</v>
      </c>
      <c r="CU280" s="1" t="s">
        <v>0</v>
      </c>
      <c r="CV280" s="1" t="s">
        <v>0</v>
      </c>
      <c r="CW280" s="1" t="s">
        <v>0</v>
      </c>
      <c r="CX280" s="1" t="s">
        <v>0</v>
      </c>
      <c r="CY280" s="1" t="s">
        <v>0</v>
      </c>
      <c r="CZ280" s="1" t="s">
        <v>0</v>
      </c>
      <c r="DA280" s="1" t="s">
        <v>0</v>
      </c>
      <c r="DB280" s="1" t="s">
        <v>0</v>
      </c>
      <c r="DC280" s="1" t="s">
        <v>0</v>
      </c>
      <c r="DD280" s="1" t="s">
        <v>0</v>
      </c>
      <c r="DE280" s="1" t="s">
        <v>0</v>
      </c>
      <c r="DF280" s="1" t="s">
        <v>0</v>
      </c>
      <c r="DG280" s="1" t="s">
        <v>0</v>
      </c>
      <c r="DH280" s="1" t="s">
        <v>0</v>
      </c>
      <c r="DI280" s="1" t="s">
        <v>0</v>
      </c>
      <c r="DJ280" s="1" t="s">
        <v>0</v>
      </c>
      <c r="DK280" s="1" t="s">
        <v>0</v>
      </c>
      <c r="DL280" s="1" t="s">
        <v>0</v>
      </c>
      <c r="DM280" s="1" t="s">
        <v>0</v>
      </c>
      <c r="DN280" s="1" t="s">
        <v>0</v>
      </c>
      <c r="DO280" s="1" t="s">
        <v>0</v>
      </c>
      <c r="DP280" s="1" t="s">
        <v>0</v>
      </c>
      <c r="DQ280" s="1" t="s">
        <v>0</v>
      </c>
      <c r="DR280" s="1" t="s">
        <v>0</v>
      </c>
      <c r="DS280" s="1" t="s">
        <v>0</v>
      </c>
      <c r="DT280" s="1" t="s">
        <v>0</v>
      </c>
      <c r="DU280" s="1" t="s">
        <v>0</v>
      </c>
      <c r="DV280" s="1" t="s">
        <v>0</v>
      </c>
      <c r="DW280" s="1" t="s">
        <v>0</v>
      </c>
      <c r="DX280" s="1" t="s">
        <v>0</v>
      </c>
      <c r="DY280" s="1" t="s">
        <v>0</v>
      </c>
      <c r="DZ280" s="1" t="s">
        <v>0</v>
      </c>
      <c r="EA280" s="1" t="s">
        <v>0</v>
      </c>
      <c r="EB280" s="1" t="s">
        <v>0</v>
      </c>
      <c r="EC280" s="1" t="s">
        <v>0</v>
      </c>
      <c r="ED280" s="1" t="s">
        <v>0</v>
      </c>
      <c r="EE280" s="1" t="s">
        <v>0</v>
      </c>
      <c r="EF280" s="1" t="s">
        <v>0</v>
      </c>
      <c r="EG280" s="1" t="s">
        <v>0</v>
      </c>
      <c r="EH280" s="1" t="s">
        <v>0</v>
      </c>
      <c r="EI280" s="1" t="s">
        <v>0</v>
      </c>
      <c r="EJ280" s="1" t="s">
        <v>0</v>
      </c>
      <c r="EK280" s="1" t="s">
        <v>0</v>
      </c>
      <c r="EL280" s="1" t="s">
        <v>0</v>
      </c>
      <c r="EM280" s="1" t="s">
        <v>0</v>
      </c>
      <c r="EN280" s="1" t="s">
        <v>0</v>
      </c>
      <c r="EO280" s="1" t="s">
        <v>0</v>
      </c>
      <c r="EP280" s="1" t="s">
        <v>0</v>
      </c>
      <c r="EQ280" s="1" t="s">
        <v>0</v>
      </c>
      <c r="ER280" s="1" t="s">
        <v>0</v>
      </c>
      <c r="ES280" s="1" t="s">
        <v>0</v>
      </c>
      <c r="ET280" s="1" t="s">
        <v>0</v>
      </c>
      <c r="EU280" s="1" t="s">
        <v>0</v>
      </c>
      <c r="EV280" s="1" t="s">
        <v>0</v>
      </c>
      <c r="EW280" s="1" t="s">
        <v>0</v>
      </c>
      <c r="EX280" s="1" t="s">
        <v>0</v>
      </c>
      <c r="EY280" s="1" t="s">
        <v>0</v>
      </c>
      <c r="EZ280" s="1" t="s">
        <v>0</v>
      </c>
      <c r="FA280" s="1" t="s">
        <v>0</v>
      </c>
      <c r="FB280" s="1" t="s">
        <v>0</v>
      </c>
      <c r="FC280" s="1" t="s">
        <v>0</v>
      </c>
      <c r="FD280" s="1" t="s">
        <v>0</v>
      </c>
      <c r="FE280" s="1" t="s">
        <v>0</v>
      </c>
      <c r="FF280" s="1" t="s">
        <v>0</v>
      </c>
      <c r="FG280" s="1" t="s">
        <v>0</v>
      </c>
      <c r="FH280" s="1" t="s">
        <v>0</v>
      </c>
      <c r="FI280" s="1" t="s">
        <v>0</v>
      </c>
      <c r="FJ280" s="1" t="s">
        <v>0</v>
      </c>
      <c r="FK280" s="1" t="s">
        <v>0</v>
      </c>
      <c r="FL280" s="1" t="s">
        <v>0</v>
      </c>
      <c r="FM280" s="1" t="s">
        <v>0</v>
      </c>
      <c r="FN280" s="1" t="s">
        <v>0</v>
      </c>
      <c r="FO280" s="1" t="s">
        <v>0</v>
      </c>
      <c r="FP280" s="1" t="s">
        <v>0</v>
      </c>
      <c r="FQ280" s="1" t="s">
        <v>0</v>
      </c>
      <c r="FR280" s="1" t="s">
        <v>0</v>
      </c>
      <c r="FS280" s="1" t="s">
        <v>0</v>
      </c>
      <c r="FT280" s="1" t="s">
        <v>0</v>
      </c>
      <c r="FU280" s="1" t="s">
        <v>0</v>
      </c>
      <c r="FV280" s="1" t="s">
        <v>0</v>
      </c>
      <c r="FW280" s="1" t="s">
        <v>0</v>
      </c>
      <c r="FX280" s="1" t="s">
        <v>0</v>
      </c>
      <c r="FY280" s="1" t="s">
        <v>0</v>
      </c>
      <c r="FZ280" s="1" t="s">
        <v>0</v>
      </c>
      <c r="GA280" s="1" t="s">
        <v>0</v>
      </c>
      <c r="GB280" s="1" t="s">
        <v>0</v>
      </c>
      <c r="GC280" s="1" t="s">
        <v>0</v>
      </c>
      <c r="GD280" s="1" t="s">
        <v>0</v>
      </c>
      <c r="GE280" s="1" t="s">
        <v>0</v>
      </c>
      <c r="GF280" s="1" t="s">
        <v>0</v>
      </c>
      <c r="GG280" s="1" t="s">
        <v>0</v>
      </c>
      <c r="GH280" s="1" t="s">
        <v>0</v>
      </c>
      <c r="GI280" s="1" t="s">
        <v>0</v>
      </c>
      <c r="GJ280" s="1" t="s">
        <v>0</v>
      </c>
      <c r="GK280" s="1" t="s">
        <v>0</v>
      </c>
      <c r="GL280" s="1" t="s">
        <v>0</v>
      </c>
      <c r="GM280" s="1" t="s">
        <v>0</v>
      </c>
      <c r="GN280" s="1" t="s">
        <v>0</v>
      </c>
      <c r="GO280" s="1" t="s">
        <v>0</v>
      </c>
      <c r="GP280" s="1" t="s">
        <v>0</v>
      </c>
      <c r="GQ280" s="1" t="s">
        <v>0</v>
      </c>
      <c r="GR280" s="1" t="s">
        <v>0</v>
      </c>
      <c r="GS280" s="1" t="s">
        <v>0</v>
      </c>
      <c r="GT280" s="1" t="s">
        <v>0</v>
      </c>
      <c r="GU280" s="1" t="s">
        <v>0</v>
      </c>
      <c r="GV280" s="1" t="s">
        <v>0</v>
      </c>
      <c r="GW280" s="1" t="s">
        <v>0</v>
      </c>
      <c r="GX280" s="1" t="s">
        <v>0</v>
      </c>
      <c r="GY280" s="1" t="s">
        <v>0</v>
      </c>
      <c r="GZ280" s="1" t="s">
        <v>0</v>
      </c>
      <c r="HA280" s="1" t="s">
        <v>0</v>
      </c>
      <c r="HB280" s="1" t="s">
        <v>0</v>
      </c>
      <c r="HC280" s="1" t="s">
        <v>0</v>
      </c>
      <c r="HD280" s="1" t="s">
        <v>0</v>
      </c>
      <c r="HE280" s="1" t="s">
        <v>0</v>
      </c>
      <c r="HF280" s="1" t="s">
        <v>0</v>
      </c>
      <c r="HG280" s="1" t="s">
        <v>0</v>
      </c>
      <c r="HH280" s="1" t="s">
        <v>0</v>
      </c>
      <c r="HI280" s="1" t="s">
        <v>0</v>
      </c>
      <c r="HJ280" s="1" t="s">
        <v>0</v>
      </c>
      <c r="HK280" s="1" t="s">
        <v>0</v>
      </c>
      <c r="HL280" s="1" t="s">
        <v>0</v>
      </c>
      <c r="HM280" s="1" t="s">
        <v>0</v>
      </c>
      <c r="HN280" s="1" t="s">
        <v>0</v>
      </c>
      <c r="HO280" s="1" t="s">
        <v>0</v>
      </c>
      <c r="HP280" s="1" t="s">
        <v>0</v>
      </c>
      <c r="HQ280" s="1" t="s">
        <v>0</v>
      </c>
      <c r="HR280" s="1" t="s">
        <v>0</v>
      </c>
      <c r="HS280" s="1" t="s">
        <v>0</v>
      </c>
      <c r="HT280" s="1" t="s">
        <v>0</v>
      </c>
      <c r="HU280" s="1" t="s">
        <v>0</v>
      </c>
      <c r="HV280" s="1" t="s">
        <v>0</v>
      </c>
      <c r="HW280" s="1" t="s">
        <v>0</v>
      </c>
      <c r="HX280" s="1" t="s">
        <v>0</v>
      </c>
      <c r="HY280" s="1" t="s">
        <v>0</v>
      </c>
      <c r="HZ280" s="1" t="s">
        <v>0</v>
      </c>
      <c r="IA280" s="1" t="s">
        <v>0</v>
      </c>
      <c r="IB280" s="1" t="s">
        <v>0</v>
      </c>
      <c r="IC280" s="1" t="s">
        <v>0</v>
      </c>
      <c r="ID280" s="1" t="s">
        <v>0</v>
      </c>
      <c r="IE280" s="1" t="s">
        <v>0</v>
      </c>
      <c r="IF280" s="1" t="s">
        <v>0</v>
      </c>
      <c r="IG280" s="1" t="s">
        <v>0</v>
      </c>
      <c r="IH280" s="1" t="s">
        <v>0</v>
      </c>
      <c r="II280" s="1" t="s">
        <v>0</v>
      </c>
    </row>
    <row r="281" spans="1:243" x14ac:dyDescent="0.25">
      <c r="A281" s="1" t="s">
        <v>1918</v>
      </c>
      <c r="B281" s="4" t="s">
        <v>1243</v>
      </c>
      <c r="C281" s="4" t="s">
        <v>1244</v>
      </c>
      <c r="D281" s="1">
        <v>360818.75299133197</v>
      </c>
      <c r="E281" s="1">
        <v>146303.64560641299</v>
      </c>
      <c r="F281" s="1">
        <v>975698.60921526898</v>
      </c>
      <c r="G281" s="1">
        <v>562796.58928892005</v>
      </c>
      <c r="H281" s="1">
        <v>327279.237772875</v>
      </c>
      <c r="I281" s="1">
        <v>833105.20455153403</v>
      </c>
      <c r="J281" s="1">
        <v>287856.06214023498</v>
      </c>
      <c r="K281" s="1">
        <v>902352.86193027103</v>
      </c>
      <c r="L281" s="1">
        <v>518044.313277471</v>
      </c>
      <c r="M281" s="1">
        <v>1870981.55045658</v>
      </c>
      <c r="N281" s="1">
        <v>598222.183844988</v>
      </c>
      <c r="O281" s="1">
        <v>601040.67259136599</v>
      </c>
      <c r="P281" s="1">
        <v>862527.5027831</v>
      </c>
      <c r="Q281" s="1">
        <v>1218286.3996063001</v>
      </c>
      <c r="R281" s="1">
        <v>411133.81175150099</v>
      </c>
      <c r="S281" s="1">
        <v>98966.435748899094</v>
      </c>
      <c r="T281" s="1">
        <v>534865.02184010204</v>
      </c>
      <c r="U281" s="1">
        <v>305334.59075031203</v>
      </c>
      <c r="V281" s="1">
        <v>640287.23697250104</v>
      </c>
      <c r="W281" s="1">
        <v>258264.93120279099</v>
      </c>
      <c r="X281" s="1">
        <v>1158072.65816646</v>
      </c>
      <c r="Y281" s="1">
        <v>207659.82748152901</v>
      </c>
      <c r="Z281" s="1">
        <v>521933.03286439902</v>
      </c>
      <c r="AA281" s="1">
        <v>1982524.5185395901</v>
      </c>
      <c r="AB281" s="1">
        <v>747410.42254338204</v>
      </c>
      <c r="AC281" s="1">
        <v>187474.06996501799</v>
      </c>
      <c r="AD281" s="1">
        <v>475036.48911352002</v>
      </c>
      <c r="AE281" s="1">
        <v>80970.508108797207</v>
      </c>
      <c r="AF281" s="1">
        <v>142788.31068319999</v>
      </c>
      <c r="AG281" s="1">
        <v>442356.01057107799</v>
      </c>
      <c r="AH281" s="1">
        <v>318962.56415296398</v>
      </c>
      <c r="AI281" s="1">
        <v>780356.91045348102</v>
      </c>
      <c r="AJ281" s="1">
        <v>163473.5591178</v>
      </c>
      <c r="AK281" s="1">
        <v>95744.469689949605</v>
      </c>
      <c r="AL281" s="1">
        <v>168010.94835244201</v>
      </c>
      <c r="AM281" s="1">
        <v>229837.71540694701</v>
      </c>
      <c r="AN281" s="1">
        <v>214397.69857535901</v>
      </c>
      <c r="AO281" s="1">
        <v>340734.08805961598</v>
      </c>
      <c r="AP281" s="1">
        <v>436390.01761823002</v>
      </c>
      <c r="AQ281" s="1">
        <v>730111.14434338897</v>
      </c>
      <c r="AR281" s="1">
        <v>697988.46931600897</v>
      </c>
      <c r="AS281" s="1">
        <v>423000.37678222102</v>
      </c>
      <c r="AT281" s="1">
        <v>746225.23003032105</v>
      </c>
      <c r="AU281" s="1">
        <v>637394.64937942103</v>
      </c>
      <c r="AV281" s="1">
        <v>680868.93120658305</v>
      </c>
      <c r="AW281" s="1">
        <v>372808.14994694898</v>
      </c>
      <c r="AX281" s="1">
        <v>283786.46291316999</v>
      </c>
      <c r="AY281" s="1">
        <v>595961.88237184403</v>
      </c>
      <c r="AZ281" s="1">
        <v>254831.98998999101</v>
      </c>
      <c r="BA281" s="1">
        <v>284435.69407669501</v>
      </c>
      <c r="BB281" s="1">
        <v>507835.31432289298</v>
      </c>
      <c r="BC281" s="1">
        <v>283881.142544223</v>
      </c>
      <c r="BD281" s="1">
        <v>564581.39165115904</v>
      </c>
      <c r="BE281" s="1">
        <v>384402.73544643697</v>
      </c>
      <c r="BF281" s="1">
        <v>530732.11204026302</v>
      </c>
      <c r="BG281" s="1">
        <v>308573.09251760098</v>
      </c>
      <c r="BH281" s="1">
        <v>234444.13544401599</v>
      </c>
      <c r="BI281" s="1">
        <v>242250.36957380601</v>
      </c>
      <c r="BJ281" s="1">
        <v>543550.13633916201</v>
      </c>
      <c r="BK281" s="1">
        <v>106805.79605106299</v>
      </c>
      <c r="BL281" s="1">
        <v>350130.38750647398</v>
      </c>
      <c r="BM281" s="1">
        <v>1685391.4606155099</v>
      </c>
      <c r="BN281" s="1">
        <v>527092.12891225901</v>
      </c>
      <c r="BO281" s="1">
        <v>75177.400697949197</v>
      </c>
      <c r="BP281" s="1">
        <v>317681.345845501</v>
      </c>
      <c r="BQ281" s="1">
        <v>785760.92647464399</v>
      </c>
      <c r="BR281" s="1">
        <v>447237.84705421899</v>
      </c>
      <c r="BS281" s="1">
        <v>162182.27607701501</v>
      </c>
      <c r="BT281" s="1">
        <v>456649.23921663902</v>
      </c>
      <c r="BU281" s="1">
        <v>158813.45965148901</v>
      </c>
      <c r="BV281" s="1">
        <v>400679.69984521199</v>
      </c>
      <c r="BW281" s="1">
        <v>5601413.3333418705</v>
      </c>
      <c r="BX281" s="1">
        <v>991497.88888400304</v>
      </c>
      <c r="BY281" s="1">
        <v>149035.63632506199</v>
      </c>
      <c r="BZ281" s="1">
        <v>394339.36759436899</v>
      </c>
      <c r="CA281" s="1">
        <v>1732945.3720619499</v>
      </c>
      <c r="CB281" s="1">
        <v>482832.90166862198</v>
      </c>
      <c r="CC281" s="1">
        <v>111207.423236713</v>
      </c>
      <c r="CD281" s="1">
        <v>183593.30055155701</v>
      </c>
      <c r="CE281" s="1">
        <v>145950.10256787899</v>
      </c>
      <c r="CF281" s="1">
        <v>1003239.50814588</v>
      </c>
      <c r="CG281" s="1">
        <v>173905.487806777</v>
      </c>
      <c r="CH281" s="1">
        <v>275466.556599334</v>
      </c>
      <c r="CI281" s="1">
        <v>1223664.81498093</v>
      </c>
      <c r="CJ281" s="1">
        <v>101948.977861602</v>
      </c>
      <c r="CK281" s="1">
        <v>448761.318559165</v>
      </c>
      <c r="CL281" s="1">
        <v>3032440.3853637502</v>
      </c>
      <c r="CM281" s="1">
        <v>460152.09507674701</v>
      </c>
      <c r="CN281" s="1">
        <v>985171.12594503805</v>
      </c>
      <c r="CO281" s="1">
        <v>532740.05833477504</v>
      </c>
      <c r="CP281" s="1">
        <v>822350.66350040305</v>
      </c>
      <c r="CQ281" s="1">
        <v>272997.20859524701</v>
      </c>
      <c r="CR281" s="1">
        <v>324585.40088794299</v>
      </c>
      <c r="CS281" s="1">
        <v>1394125.3248185399</v>
      </c>
      <c r="CT281" s="1">
        <v>225778.62048767999</v>
      </c>
      <c r="CU281" s="1">
        <v>294769.45926379698</v>
      </c>
      <c r="CV281" s="1">
        <v>83077.982317683898</v>
      </c>
      <c r="CW281" s="1">
        <v>329534.84497168002</v>
      </c>
      <c r="CX281" s="1">
        <v>296160.99730238097</v>
      </c>
      <c r="CY281" s="1">
        <v>602119.75283974304</v>
      </c>
      <c r="CZ281" s="1">
        <v>439425.86475734599</v>
      </c>
      <c r="DA281" s="1">
        <v>243611.358009246</v>
      </c>
      <c r="DB281" s="1">
        <v>348385.18271814502</v>
      </c>
      <c r="DC281" s="1">
        <v>272993.43553909799</v>
      </c>
      <c r="DD281" s="1">
        <v>1622725.0307956301</v>
      </c>
      <c r="DE281" s="1">
        <v>1864417.5187898399</v>
      </c>
      <c r="DF281" s="1">
        <v>343427.24990326201</v>
      </c>
      <c r="DG281" s="1">
        <v>267991.85005759302</v>
      </c>
      <c r="DH281" s="1">
        <v>70442.754718273703</v>
      </c>
      <c r="DI281" s="1">
        <v>726526.34619189799</v>
      </c>
      <c r="DJ281" s="1">
        <v>485918.576348637</v>
      </c>
      <c r="DK281" s="1">
        <v>176136.85621409601</v>
      </c>
      <c r="DL281" s="1">
        <v>1243755.8519592599</v>
      </c>
      <c r="DM281" s="1">
        <v>367699.33027495001</v>
      </c>
      <c r="DN281" s="1">
        <v>552733.801539134</v>
      </c>
      <c r="DO281" s="1">
        <v>260310.153608158</v>
      </c>
      <c r="DP281" s="1">
        <v>151323.16332927</v>
      </c>
      <c r="DQ281" s="1">
        <v>348855.89836748003</v>
      </c>
      <c r="DR281" s="1">
        <v>36799.634902727099</v>
      </c>
      <c r="DS281" s="1">
        <v>1949983.3616422</v>
      </c>
      <c r="DT281" s="1">
        <v>152604.370093651</v>
      </c>
      <c r="DU281" s="1">
        <v>244477.91445664599</v>
      </c>
      <c r="DV281" s="1">
        <v>386458.17332902399</v>
      </c>
      <c r="DW281" s="1">
        <v>318532.78555322002</v>
      </c>
      <c r="DX281" s="1">
        <v>175537.209552749</v>
      </c>
      <c r="DY281" s="1">
        <v>348713.30325225601</v>
      </c>
      <c r="DZ281" s="1">
        <v>706441.88796882494</v>
      </c>
      <c r="EA281" s="1">
        <v>86651.278774115795</v>
      </c>
      <c r="EB281" s="1">
        <v>477935.45498436101</v>
      </c>
      <c r="EC281" s="1">
        <v>697962.714040388</v>
      </c>
      <c r="ED281" s="1">
        <v>98707.729146650105</v>
      </c>
      <c r="EE281" s="1">
        <v>135339.03934419999</v>
      </c>
      <c r="EF281" s="1">
        <v>209629.67696372001</v>
      </c>
      <c r="EG281" s="1">
        <v>420495.35730077</v>
      </c>
      <c r="EH281" s="1">
        <v>99708.463115333594</v>
      </c>
      <c r="EI281" s="1">
        <v>1121490.6588957901</v>
      </c>
      <c r="EJ281" s="1">
        <v>603908.67424393003</v>
      </c>
      <c r="EK281" s="1">
        <v>141826.898606773</v>
      </c>
      <c r="EL281" s="1">
        <v>189669.08279644899</v>
      </c>
      <c r="EM281" s="1">
        <v>715510.85799522302</v>
      </c>
      <c r="EN281" s="1">
        <v>175784.80424647999</v>
      </c>
      <c r="EO281" s="1">
        <v>190406.830909938</v>
      </c>
      <c r="EP281" s="1">
        <v>204707.39905144999</v>
      </c>
      <c r="EQ281" s="1">
        <v>126841.931539064</v>
      </c>
      <c r="ER281" s="1">
        <v>976907.68739044201</v>
      </c>
      <c r="ES281" s="1">
        <v>581064.57352070801</v>
      </c>
      <c r="ET281" s="1">
        <v>1389500.0947746399</v>
      </c>
      <c r="EU281" s="1">
        <v>177764.12075036301</v>
      </c>
      <c r="EV281" s="1">
        <v>573806.29242876999</v>
      </c>
      <c r="EW281" s="1">
        <v>91499.106898394297</v>
      </c>
      <c r="EX281" s="1">
        <v>273041.20328960603</v>
      </c>
      <c r="EY281" s="1">
        <v>75414.231511254606</v>
      </c>
      <c r="EZ281" s="1">
        <v>70382.544651898395</v>
      </c>
      <c r="FA281" s="1">
        <v>1176537.8711317801</v>
      </c>
      <c r="FB281" s="1">
        <v>118934.590702439</v>
      </c>
      <c r="FC281" s="1">
        <v>75065.700946470693</v>
      </c>
      <c r="FD281" s="1">
        <v>187270.03825969101</v>
      </c>
      <c r="FE281" s="1">
        <v>289416.59922744601</v>
      </c>
      <c r="FF281" s="1">
        <v>394387.764598398</v>
      </c>
      <c r="FG281" s="1">
        <v>356106.94642026798</v>
      </c>
      <c r="FH281" s="1">
        <v>444739.94616772799</v>
      </c>
      <c r="FI281" s="1">
        <v>1056536.3700444601</v>
      </c>
      <c r="FJ281" s="1">
        <v>73424.727450753198</v>
      </c>
      <c r="FK281" s="1">
        <v>326641.94321960898</v>
      </c>
      <c r="FL281" s="1">
        <v>1872480.7502722901</v>
      </c>
      <c r="FM281" s="1">
        <v>880329.660839719</v>
      </c>
      <c r="FN281" s="1">
        <v>109653.741941796</v>
      </c>
      <c r="FO281" s="1">
        <v>394960.75859587902</v>
      </c>
      <c r="FP281" s="1">
        <v>1284057.1830335199</v>
      </c>
      <c r="FQ281" s="1">
        <v>464856.46063898498</v>
      </c>
      <c r="FR281" s="1">
        <v>274870.59084926802</v>
      </c>
      <c r="FS281" s="1">
        <v>642837.83777175599</v>
      </c>
      <c r="FT281" s="1">
        <v>896232.09293853794</v>
      </c>
      <c r="FU281" s="1">
        <v>126747.130250991</v>
      </c>
      <c r="FV281" s="1">
        <v>842972.96353737102</v>
      </c>
      <c r="FW281" s="1">
        <v>814232.56234966696</v>
      </c>
      <c r="FX281" s="1">
        <v>111805.998728601</v>
      </c>
      <c r="FY281" s="1">
        <v>425921.57457393099</v>
      </c>
      <c r="FZ281" s="1">
        <v>83162.023288477401</v>
      </c>
      <c r="GA281" s="1">
        <v>289026.99930422101</v>
      </c>
      <c r="GB281" s="1">
        <v>111887.996582201</v>
      </c>
      <c r="GC281" s="1">
        <v>958404.766046523</v>
      </c>
      <c r="GD281" s="1">
        <v>1075064.92852864</v>
      </c>
      <c r="GE281" s="1">
        <v>727095.375524665</v>
      </c>
      <c r="GF281" s="1">
        <v>617571.64595956099</v>
      </c>
      <c r="GG281" s="1">
        <v>822779.99403298495</v>
      </c>
      <c r="GH281" s="1">
        <v>80729.241462139893</v>
      </c>
      <c r="GI281" s="1">
        <v>141546.19693762599</v>
      </c>
      <c r="GJ281" s="1">
        <v>141278.041107784</v>
      </c>
      <c r="GK281" s="1">
        <v>570161.18940209504</v>
      </c>
      <c r="GL281" s="1">
        <v>351796.18988046102</v>
      </c>
      <c r="GM281" s="1">
        <v>352428.38142167102</v>
      </c>
      <c r="GN281" s="1">
        <v>165882.56853393401</v>
      </c>
      <c r="GO281" s="1">
        <v>272521.86967833497</v>
      </c>
      <c r="GP281" s="1">
        <v>612946.42438981496</v>
      </c>
      <c r="GQ281" s="1">
        <v>621291.736285639</v>
      </c>
      <c r="GR281" s="1">
        <v>330643.889519969</v>
      </c>
      <c r="GS281" s="1">
        <v>120302.54563398501</v>
      </c>
      <c r="GT281" s="1">
        <v>59071.015564123598</v>
      </c>
      <c r="GU281" s="1">
        <v>695656.20090185397</v>
      </c>
      <c r="GV281" s="1">
        <v>319316.12578753202</v>
      </c>
      <c r="GW281" s="1">
        <v>1121161.19677096</v>
      </c>
      <c r="GX281" s="1">
        <v>654606.07794340397</v>
      </c>
      <c r="GY281" s="1">
        <v>1064528.3708846299</v>
      </c>
      <c r="GZ281" s="1">
        <v>354594.76805519499</v>
      </c>
      <c r="HA281" s="1">
        <v>373551.05852904898</v>
      </c>
      <c r="HB281" s="1">
        <v>380410.81429889402</v>
      </c>
      <c r="HC281" s="1">
        <v>237636.10675065301</v>
      </c>
      <c r="HD281" s="1">
        <v>313324.191589772</v>
      </c>
      <c r="HE281" s="1">
        <v>506829.04258320999</v>
      </c>
      <c r="HF281" s="1">
        <v>331659.89642075897</v>
      </c>
      <c r="HG281" s="1">
        <v>134257.74853053299</v>
      </c>
      <c r="HH281" s="1">
        <v>781702.17145689705</v>
      </c>
      <c r="HI281" s="1">
        <v>1905416.5640388699</v>
      </c>
      <c r="HJ281" s="1">
        <v>774153.94172005495</v>
      </c>
      <c r="HK281" s="1">
        <v>551467.15022127505</v>
      </c>
      <c r="HL281" s="1">
        <v>484408.10528683802</v>
      </c>
      <c r="HM281" s="1">
        <v>629400.63061139395</v>
      </c>
      <c r="HN281" s="1">
        <v>292953.43371684599</v>
      </c>
      <c r="HO281" s="1">
        <v>1529351.07220771</v>
      </c>
      <c r="HP281" s="1">
        <v>1508530.4588588499</v>
      </c>
      <c r="HQ281" s="1">
        <v>531600.31656888395</v>
      </c>
      <c r="HR281" s="1">
        <v>418117.37548273703</v>
      </c>
      <c r="HS281" s="1">
        <v>600021.53913687496</v>
      </c>
      <c r="HT281" s="1">
        <v>325391.44400414702</v>
      </c>
      <c r="HU281" s="1">
        <v>1030933.54024311</v>
      </c>
      <c r="HV281" s="1">
        <v>289247.221702835</v>
      </c>
      <c r="HW281" s="1">
        <v>802985.43118536705</v>
      </c>
      <c r="HX281" s="1">
        <v>191796.714416804</v>
      </c>
      <c r="HY281" s="1">
        <v>1020912.19439984</v>
      </c>
      <c r="HZ281" s="1">
        <v>1012802.74605491</v>
      </c>
      <c r="IA281" s="1">
        <v>1391082.5902187801</v>
      </c>
      <c r="IB281" s="1">
        <v>132763.639155657</v>
      </c>
      <c r="IC281" s="1">
        <v>713607.76647974795</v>
      </c>
      <c r="ID281" s="1">
        <v>995093.29354117799</v>
      </c>
      <c r="IE281" s="1">
        <v>190557.38706864399</v>
      </c>
      <c r="IF281" s="1">
        <v>839946.17836363497</v>
      </c>
      <c r="IG281" s="1">
        <v>356341.66891167598</v>
      </c>
      <c r="IH281" s="1">
        <v>87493.904027939803</v>
      </c>
      <c r="II281" s="1">
        <v>1100523.5897019501</v>
      </c>
    </row>
    <row r="282" spans="1:243" x14ac:dyDescent="0.25">
      <c r="A282" s="1" t="s">
        <v>1919</v>
      </c>
      <c r="B282" s="4" t="s">
        <v>1247</v>
      </c>
      <c r="C282" s="4" t="s">
        <v>1248</v>
      </c>
      <c r="D282" s="1" t="s">
        <v>0</v>
      </c>
      <c r="E282" s="1" t="s">
        <v>0</v>
      </c>
      <c r="F282" s="1" t="s">
        <v>0</v>
      </c>
      <c r="G282" s="1" t="s">
        <v>0</v>
      </c>
      <c r="H282" s="1" t="s">
        <v>0</v>
      </c>
      <c r="I282" s="1" t="s">
        <v>0</v>
      </c>
      <c r="J282" s="1" t="s">
        <v>0</v>
      </c>
      <c r="K282" s="1" t="s">
        <v>0</v>
      </c>
      <c r="L282" s="1" t="s">
        <v>0</v>
      </c>
      <c r="M282" s="1" t="s">
        <v>0</v>
      </c>
      <c r="N282" s="1" t="s">
        <v>0</v>
      </c>
      <c r="O282" s="1" t="s">
        <v>0</v>
      </c>
      <c r="P282" s="1" t="s">
        <v>0</v>
      </c>
      <c r="Q282" s="1" t="s">
        <v>0</v>
      </c>
      <c r="R282" s="1" t="s">
        <v>0</v>
      </c>
      <c r="S282" s="1" t="s">
        <v>0</v>
      </c>
      <c r="T282" s="1" t="s">
        <v>0</v>
      </c>
      <c r="U282" s="1" t="s">
        <v>0</v>
      </c>
      <c r="V282" s="1" t="s">
        <v>0</v>
      </c>
      <c r="W282" s="1" t="s">
        <v>0</v>
      </c>
      <c r="X282" s="1" t="s">
        <v>0</v>
      </c>
      <c r="Y282" s="1" t="s">
        <v>0</v>
      </c>
      <c r="Z282" s="1" t="s">
        <v>0</v>
      </c>
      <c r="AA282" s="1" t="s">
        <v>0</v>
      </c>
      <c r="AB282" s="1" t="s">
        <v>0</v>
      </c>
      <c r="AC282" s="1" t="s">
        <v>0</v>
      </c>
      <c r="AD282" s="1" t="s">
        <v>0</v>
      </c>
      <c r="AE282" s="1" t="s">
        <v>0</v>
      </c>
      <c r="AF282" s="1" t="s">
        <v>0</v>
      </c>
      <c r="AG282" s="1" t="s">
        <v>0</v>
      </c>
      <c r="AH282" s="1" t="s">
        <v>0</v>
      </c>
      <c r="AI282" s="1" t="s">
        <v>0</v>
      </c>
      <c r="AJ282" s="1" t="s">
        <v>0</v>
      </c>
      <c r="AK282" s="1" t="s">
        <v>0</v>
      </c>
      <c r="AL282" s="1" t="s">
        <v>0</v>
      </c>
      <c r="AM282" s="1" t="s">
        <v>0</v>
      </c>
      <c r="AN282" s="1" t="s">
        <v>0</v>
      </c>
      <c r="AO282" s="1" t="s">
        <v>0</v>
      </c>
      <c r="AP282" s="1" t="s">
        <v>0</v>
      </c>
      <c r="AQ282" s="1" t="s">
        <v>0</v>
      </c>
      <c r="AR282" s="1" t="s">
        <v>0</v>
      </c>
      <c r="AS282" s="1" t="s">
        <v>0</v>
      </c>
      <c r="AT282" s="1" t="s">
        <v>0</v>
      </c>
      <c r="AU282" s="1" t="s">
        <v>0</v>
      </c>
      <c r="AV282" s="1" t="s">
        <v>0</v>
      </c>
      <c r="AW282" s="1" t="s">
        <v>0</v>
      </c>
      <c r="AX282" s="1" t="s">
        <v>0</v>
      </c>
      <c r="AY282" s="1" t="s">
        <v>0</v>
      </c>
      <c r="AZ282" s="1" t="s">
        <v>0</v>
      </c>
      <c r="BA282" s="1" t="s">
        <v>0</v>
      </c>
      <c r="BB282" s="1" t="s">
        <v>0</v>
      </c>
      <c r="BC282" s="1" t="s">
        <v>0</v>
      </c>
      <c r="BD282" s="1" t="s">
        <v>0</v>
      </c>
      <c r="BE282" s="1" t="s">
        <v>0</v>
      </c>
      <c r="BF282" s="1" t="s">
        <v>0</v>
      </c>
      <c r="BG282" s="1" t="s">
        <v>0</v>
      </c>
      <c r="BH282" s="1" t="s">
        <v>0</v>
      </c>
      <c r="BI282" s="1" t="s">
        <v>0</v>
      </c>
      <c r="BJ282" s="1" t="s">
        <v>0</v>
      </c>
      <c r="BK282" s="1" t="s">
        <v>0</v>
      </c>
      <c r="BL282" s="1" t="s">
        <v>0</v>
      </c>
      <c r="BM282" s="1" t="s">
        <v>0</v>
      </c>
      <c r="BN282" s="1" t="s">
        <v>0</v>
      </c>
      <c r="BO282" s="1" t="s">
        <v>0</v>
      </c>
      <c r="BP282" s="1" t="s">
        <v>0</v>
      </c>
      <c r="BQ282" s="1" t="s">
        <v>0</v>
      </c>
      <c r="BR282" s="1" t="s">
        <v>0</v>
      </c>
      <c r="BS282" s="1" t="s">
        <v>0</v>
      </c>
      <c r="BT282" s="1" t="s">
        <v>0</v>
      </c>
      <c r="BU282" s="1" t="s">
        <v>0</v>
      </c>
      <c r="BV282" s="1" t="s">
        <v>0</v>
      </c>
      <c r="BW282" s="1" t="s">
        <v>0</v>
      </c>
      <c r="BX282" s="1" t="s">
        <v>0</v>
      </c>
      <c r="BY282" s="1" t="s">
        <v>0</v>
      </c>
      <c r="BZ282" s="1" t="s">
        <v>0</v>
      </c>
      <c r="CA282" s="1" t="s">
        <v>0</v>
      </c>
      <c r="CB282" s="1" t="s">
        <v>0</v>
      </c>
      <c r="CC282" s="1" t="s">
        <v>0</v>
      </c>
      <c r="CD282" s="1" t="s">
        <v>0</v>
      </c>
      <c r="CE282" s="1" t="s">
        <v>0</v>
      </c>
      <c r="CF282" s="1" t="s">
        <v>0</v>
      </c>
      <c r="CG282" s="1" t="s">
        <v>0</v>
      </c>
      <c r="CH282" s="1" t="s">
        <v>0</v>
      </c>
      <c r="CI282" s="1" t="s">
        <v>0</v>
      </c>
      <c r="CJ282" s="1" t="s">
        <v>0</v>
      </c>
      <c r="CK282" s="1" t="s">
        <v>0</v>
      </c>
      <c r="CL282" s="1" t="s">
        <v>0</v>
      </c>
      <c r="CM282" s="1" t="s">
        <v>0</v>
      </c>
      <c r="CN282" s="1" t="s">
        <v>0</v>
      </c>
      <c r="CO282" s="1" t="s">
        <v>0</v>
      </c>
      <c r="CP282" s="1" t="s">
        <v>0</v>
      </c>
      <c r="CQ282" s="1" t="s">
        <v>0</v>
      </c>
      <c r="CR282" s="1" t="s">
        <v>0</v>
      </c>
      <c r="CS282" s="1" t="s">
        <v>0</v>
      </c>
      <c r="CT282" s="1" t="s">
        <v>0</v>
      </c>
      <c r="CU282" s="1" t="s">
        <v>0</v>
      </c>
      <c r="CV282" s="1" t="s">
        <v>0</v>
      </c>
      <c r="CW282" s="1" t="s">
        <v>0</v>
      </c>
      <c r="CX282" s="1" t="s">
        <v>0</v>
      </c>
      <c r="CY282" s="1" t="s">
        <v>0</v>
      </c>
      <c r="CZ282" s="1" t="s">
        <v>0</v>
      </c>
      <c r="DA282" s="1" t="s">
        <v>0</v>
      </c>
      <c r="DB282" s="1" t="s">
        <v>0</v>
      </c>
      <c r="DC282" s="1" t="s">
        <v>0</v>
      </c>
      <c r="DD282" s="1" t="s">
        <v>0</v>
      </c>
      <c r="DE282" s="1" t="s">
        <v>0</v>
      </c>
      <c r="DF282" s="1" t="s">
        <v>0</v>
      </c>
      <c r="DG282" s="1" t="s">
        <v>0</v>
      </c>
      <c r="DH282" s="1" t="s">
        <v>0</v>
      </c>
      <c r="DI282" s="1" t="s">
        <v>0</v>
      </c>
      <c r="DJ282" s="1" t="s">
        <v>0</v>
      </c>
      <c r="DK282" s="1" t="s">
        <v>0</v>
      </c>
      <c r="DL282" s="1" t="s">
        <v>0</v>
      </c>
      <c r="DM282" s="1" t="s">
        <v>0</v>
      </c>
      <c r="DN282" s="1" t="s">
        <v>0</v>
      </c>
      <c r="DO282" s="1" t="s">
        <v>0</v>
      </c>
      <c r="DP282" s="1" t="s">
        <v>0</v>
      </c>
      <c r="DQ282" s="1" t="s">
        <v>0</v>
      </c>
      <c r="DR282" s="1" t="s">
        <v>0</v>
      </c>
      <c r="DS282" s="1" t="s">
        <v>0</v>
      </c>
      <c r="DT282" s="1" t="s">
        <v>0</v>
      </c>
      <c r="DU282" s="1" t="s">
        <v>0</v>
      </c>
      <c r="DV282" s="1" t="s">
        <v>0</v>
      </c>
      <c r="DW282" s="1" t="s">
        <v>0</v>
      </c>
      <c r="DX282" s="1" t="s">
        <v>0</v>
      </c>
      <c r="DY282" s="1" t="s">
        <v>0</v>
      </c>
      <c r="DZ282" s="1" t="s">
        <v>0</v>
      </c>
      <c r="EA282" s="1" t="s">
        <v>0</v>
      </c>
      <c r="EB282" s="1" t="s">
        <v>0</v>
      </c>
      <c r="EC282" s="1" t="s">
        <v>0</v>
      </c>
      <c r="ED282" s="1" t="s">
        <v>0</v>
      </c>
      <c r="EE282" s="1" t="s">
        <v>0</v>
      </c>
      <c r="EF282" s="1" t="s">
        <v>0</v>
      </c>
      <c r="EG282" s="1" t="s">
        <v>0</v>
      </c>
      <c r="EH282" s="1" t="s">
        <v>0</v>
      </c>
      <c r="EI282" s="1" t="s">
        <v>0</v>
      </c>
      <c r="EJ282" s="1" t="s">
        <v>0</v>
      </c>
      <c r="EK282" s="1" t="s">
        <v>0</v>
      </c>
      <c r="EL282" s="1" t="s">
        <v>0</v>
      </c>
      <c r="EM282" s="1" t="s">
        <v>0</v>
      </c>
      <c r="EN282" s="1" t="s">
        <v>0</v>
      </c>
      <c r="EO282" s="1" t="s">
        <v>0</v>
      </c>
      <c r="EP282" s="1" t="s">
        <v>0</v>
      </c>
      <c r="EQ282" s="1" t="s">
        <v>0</v>
      </c>
      <c r="ER282" s="1" t="s">
        <v>0</v>
      </c>
      <c r="ES282" s="1" t="s">
        <v>0</v>
      </c>
      <c r="ET282" s="1" t="s">
        <v>0</v>
      </c>
      <c r="EU282" s="1" t="s">
        <v>0</v>
      </c>
      <c r="EV282" s="1" t="s">
        <v>0</v>
      </c>
      <c r="EW282" s="1" t="s">
        <v>0</v>
      </c>
      <c r="EX282" s="1" t="s">
        <v>0</v>
      </c>
      <c r="EY282" s="1" t="s">
        <v>0</v>
      </c>
      <c r="EZ282" s="1" t="s">
        <v>0</v>
      </c>
      <c r="FA282" s="1" t="s">
        <v>0</v>
      </c>
      <c r="FB282" s="1" t="s">
        <v>0</v>
      </c>
      <c r="FC282" s="1" t="s">
        <v>0</v>
      </c>
      <c r="FD282" s="1" t="s">
        <v>0</v>
      </c>
      <c r="FE282" s="1" t="s">
        <v>0</v>
      </c>
      <c r="FF282" s="1" t="s">
        <v>0</v>
      </c>
      <c r="FG282" s="1" t="s">
        <v>0</v>
      </c>
      <c r="FH282" s="1" t="s">
        <v>0</v>
      </c>
      <c r="FI282" s="1" t="s">
        <v>0</v>
      </c>
      <c r="FJ282" s="1" t="s">
        <v>0</v>
      </c>
      <c r="FK282" s="1" t="s">
        <v>0</v>
      </c>
      <c r="FL282" s="1" t="s">
        <v>0</v>
      </c>
      <c r="FM282" s="1" t="s">
        <v>0</v>
      </c>
      <c r="FN282" s="1" t="s">
        <v>0</v>
      </c>
      <c r="FO282" s="1" t="s">
        <v>0</v>
      </c>
      <c r="FP282" s="1" t="s">
        <v>0</v>
      </c>
      <c r="FQ282" s="1" t="s">
        <v>0</v>
      </c>
      <c r="FR282" s="1" t="s">
        <v>0</v>
      </c>
      <c r="FS282" s="1" t="s">
        <v>0</v>
      </c>
      <c r="FT282" s="1" t="s">
        <v>0</v>
      </c>
      <c r="FU282" s="1" t="s">
        <v>0</v>
      </c>
      <c r="FV282" s="1" t="s">
        <v>0</v>
      </c>
      <c r="FW282" s="1" t="s">
        <v>0</v>
      </c>
      <c r="FX282" s="1" t="s">
        <v>0</v>
      </c>
      <c r="FY282" s="1" t="s">
        <v>0</v>
      </c>
      <c r="FZ282" s="1" t="s">
        <v>0</v>
      </c>
      <c r="GA282" s="1" t="s">
        <v>0</v>
      </c>
      <c r="GB282" s="1" t="s">
        <v>0</v>
      </c>
      <c r="GC282" s="1" t="s">
        <v>0</v>
      </c>
      <c r="GD282" s="1" t="s">
        <v>0</v>
      </c>
      <c r="GE282" s="1" t="s">
        <v>0</v>
      </c>
      <c r="GF282" s="1" t="s">
        <v>0</v>
      </c>
      <c r="GG282" s="1" t="s">
        <v>0</v>
      </c>
      <c r="GH282" s="1" t="s">
        <v>0</v>
      </c>
      <c r="GI282" s="1" t="s">
        <v>0</v>
      </c>
      <c r="GJ282" s="1" t="s">
        <v>0</v>
      </c>
      <c r="GK282" s="1" t="s">
        <v>0</v>
      </c>
      <c r="GL282" s="1" t="s">
        <v>0</v>
      </c>
      <c r="GM282" s="1" t="s">
        <v>0</v>
      </c>
      <c r="GN282" s="1" t="s">
        <v>0</v>
      </c>
      <c r="GO282" s="1" t="s">
        <v>0</v>
      </c>
      <c r="GP282" s="1" t="s">
        <v>0</v>
      </c>
      <c r="GQ282" s="1" t="s">
        <v>0</v>
      </c>
      <c r="GR282" s="1" t="s">
        <v>0</v>
      </c>
      <c r="GS282" s="1" t="s">
        <v>0</v>
      </c>
      <c r="GT282" s="1" t="s">
        <v>0</v>
      </c>
      <c r="GU282" s="1" t="s">
        <v>0</v>
      </c>
      <c r="GV282" s="1" t="s">
        <v>0</v>
      </c>
      <c r="GW282" s="1" t="s">
        <v>0</v>
      </c>
      <c r="GX282" s="1" t="s">
        <v>0</v>
      </c>
      <c r="GY282" s="1" t="s">
        <v>0</v>
      </c>
      <c r="GZ282" s="1" t="s">
        <v>0</v>
      </c>
      <c r="HA282" s="1" t="s">
        <v>0</v>
      </c>
      <c r="HB282" s="1" t="s">
        <v>0</v>
      </c>
      <c r="HC282" s="1" t="s">
        <v>0</v>
      </c>
      <c r="HD282" s="1" t="s">
        <v>0</v>
      </c>
      <c r="HE282" s="1" t="s">
        <v>0</v>
      </c>
      <c r="HF282" s="1" t="s">
        <v>0</v>
      </c>
      <c r="HG282" s="1" t="s">
        <v>0</v>
      </c>
      <c r="HH282" s="1" t="s">
        <v>0</v>
      </c>
      <c r="HI282" s="1" t="s">
        <v>0</v>
      </c>
      <c r="HJ282" s="1" t="s">
        <v>0</v>
      </c>
      <c r="HK282" s="1" t="s">
        <v>0</v>
      </c>
      <c r="HL282" s="1" t="s">
        <v>0</v>
      </c>
      <c r="HM282" s="1" t="s">
        <v>0</v>
      </c>
      <c r="HN282" s="1" t="s">
        <v>0</v>
      </c>
      <c r="HO282" s="1" t="s">
        <v>0</v>
      </c>
      <c r="HP282" s="1" t="s">
        <v>0</v>
      </c>
      <c r="HQ282" s="1" t="s">
        <v>0</v>
      </c>
      <c r="HR282" s="1" t="s">
        <v>0</v>
      </c>
      <c r="HS282" s="1" t="s">
        <v>0</v>
      </c>
      <c r="HT282" s="1" t="s">
        <v>0</v>
      </c>
      <c r="HU282" s="1" t="s">
        <v>0</v>
      </c>
      <c r="HV282" s="1" t="s">
        <v>0</v>
      </c>
      <c r="HW282" s="1" t="s">
        <v>0</v>
      </c>
      <c r="HX282" s="1" t="s">
        <v>0</v>
      </c>
      <c r="HY282" s="1" t="s">
        <v>0</v>
      </c>
      <c r="HZ282" s="1" t="s">
        <v>0</v>
      </c>
      <c r="IA282" s="1" t="s">
        <v>0</v>
      </c>
      <c r="IB282" s="1" t="s">
        <v>0</v>
      </c>
      <c r="IC282" s="1" t="s">
        <v>0</v>
      </c>
      <c r="ID282" s="1" t="s">
        <v>0</v>
      </c>
      <c r="IE282" s="1" t="s">
        <v>0</v>
      </c>
      <c r="IF282" s="1" t="s">
        <v>0</v>
      </c>
      <c r="IG282" s="1" t="s">
        <v>0</v>
      </c>
      <c r="IH282" s="1" t="s">
        <v>0</v>
      </c>
      <c r="II282" s="1" t="s">
        <v>0</v>
      </c>
    </row>
    <row r="283" spans="1:243" x14ac:dyDescent="0.25">
      <c r="A283" s="1" t="s">
        <v>1920</v>
      </c>
      <c r="B283" s="4" t="s">
        <v>1251</v>
      </c>
      <c r="C283" s="4" t="s">
        <v>1252</v>
      </c>
      <c r="D283" s="1" t="s">
        <v>0</v>
      </c>
      <c r="E283" s="1" t="s">
        <v>0</v>
      </c>
      <c r="F283" s="1" t="s">
        <v>0</v>
      </c>
      <c r="G283" s="1" t="s">
        <v>0</v>
      </c>
      <c r="H283" s="1" t="s">
        <v>0</v>
      </c>
      <c r="I283" s="1" t="s">
        <v>0</v>
      </c>
      <c r="J283" s="1" t="s">
        <v>0</v>
      </c>
      <c r="K283" s="1" t="s">
        <v>0</v>
      </c>
      <c r="L283" s="1" t="s">
        <v>0</v>
      </c>
      <c r="M283" s="1" t="s">
        <v>0</v>
      </c>
      <c r="N283" s="1" t="s">
        <v>0</v>
      </c>
      <c r="O283" s="1" t="s">
        <v>0</v>
      </c>
      <c r="P283" s="1" t="s">
        <v>0</v>
      </c>
      <c r="Q283" s="1" t="s">
        <v>0</v>
      </c>
      <c r="R283" s="1" t="s">
        <v>0</v>
      </c>
      <c r="S283" s="1" t="s">
        <v>0</v>
      </c>
      <c r="T283" s="1" t="s">
        <v>0</v>
      </c>
      <c r="U283" s="1" t="s">
        <v>0</v>
      </c>
      <c r="V283" s="1" t="s">
        <v>0</v>
      </c>
      <c r="W283" s="1" t="s">
        <v>0</v>
      </c>
      <c r="X283" s="1" t="s">
        <v>0</v>
      </c>
      <c r="Y283" s="1" t="s">
        <v>0</v>
      </c>
      <c r="Z283" s="1" t="s">
        <v>0</v>
      </c>
      <c r="AA283" s="1" t="s">
        <v>0</v>
      </c>
      <c r="AB283" s="1" t="s">
        <v>0</v>
      </c>
      <c r="AC283" s="1" t="s">
        <v>0</v>
      </c>
      <c r="AD283" s="1" t="s">
        <v>0</v>
      </c>
      <c r="AE283" s="1" t="s">
        <v>0</v>
      </c>
      <c r="AF283" s="1" t="s">
        <v>0</v>
      </c>
      <c r="AG283" s="1" t="s">
        <v>0</v>
      </c>
      <c r="AH283" s="1" t="s">
        <v>0</v>
      </c>
      <c r="AI283" s="1" t="s">
        <v>0</v>
      </c>
      <c r="AJ283" s="1" t="s">
        <v>0</v>
      </c>
      <c r="AK283" s="1" t="s">
        <v>0</v>
      </c>
      <c r="AL283" s="1" t="s">
        <v>0</v>
      </c>
      <c r="AM283" s="1" t="s">
        <v>0</v>
      </c>
      <c r="AN283" s="1" t="s">
        <v>0</v>
      </c>
      <c r="AO283" s="1" t="s">
        <v>0</v>
      </c>
      <c r="AP283" s="1" t="s">
        <v>0</v>
      </c>
      <c r="AQ283" s="1" t="s">
        <v>0</v>
      </c>
      <c r="AR283" s="1" t="s">
        <v>0</v>
      </c>
      <c r="AS283" s="1" t="s">
        <v>0</v>
      </c>
      <c r="AT283" s="1" t="s">
        <v>0</v>
      </c>
      <c r="AU283" s="1" t="s">
        <v>0</v>
      </c>
      <c r="AV283" s="1" t="s">
        <v>0</v>
      </c>
      <c r="AW283" s="1" t="s">
        <v>0</v>
      </c>
      <c r="AX283" s="1" t="s">
        <v>0</v>
      </c>
      <c r="AY283" s="1" t="s">
        <v>0</v>
      </c>
      <c r="AZ283" s="1" t="s">
        <v>0</v>
      </c>
      <c r="BA283" s="1" t="s">
        <v>0</v>
      </c>
      <c r="BB283" s="1" t="s">
        <v>0</v>
      </c>
      <c r="BC283" s="1" t="s">
        <v>0</v>
      </c>
      <c r="BD283" s="1" t="s">
        <v>0</v>
      </c>
      <c r="BE283" s="1" t="s">
        <v>0</v>
      </c>
      <c r="BF283" s="1" t="s">
        <v>0</v>
      </c>
      <c r="BG283" s="1" t="s">
        <v>0</v>
      </c>
      <c r="BH283" s="1" t="s">
        <v>0</v>
      </c>
      <c r="BI283" s="1" t="s">
        <v>0</v>
      </c>
      <c r="BJ283" s="1" t="s">
        <v>0</v>
      </c>
      <c r="BK283" s="1" t="s">
        <v>0</v>
      </c>
      <c r="BL283" s="1" t="s">
        <v>0</v>
      </c>
      <c r="BM283" s="1" t="s">
        <v>0</v>
      </c>
      <c r="BN283" s="1" t="s">
        <v>0</v>
      </c>
      <c r="BO283" s="1" t="s">
        <v>0</v>
      </c>
      <c r="BP283" s="1" t="s">
        <v>0</v>
      </c>
      <c r="BQ283" s="1" t="s">
        <v>0</v>
      </c>
      <c r="BR283" s="1" t="s">
        <v>0</v>
      </c>
      <c r="BS283" s="1" t="s">
        <v>0</v>
      </c>
      <c r="BT283" s="1" t="s">
        <v>0</v>
      </c>
      <c r="BU283" s="1" t="s">
        <v>0</v>
      </c>
      <c r="BV283" s="1" t="s">
        <v>0</v>
      </c>
      <c r="BW283" s="1" t="s">
        <v>0</v>
      </c>
      <c r="BX283" s="1" t="s">
        <v>0</v>
      </c>
      <c r="BY283" s="1" t="s">
        <v>0</v>
      </c>
      <c r="BZ283" s="1" t="s">
        <v>0</v>
      </c>
      <c r="CA283" s="1" t="s">
        <v>0</v>
      </c>
      <c r="CB283" s="1" t="s">
        <v>0</v>
      </c>
      <c r="CC283" s="1" t="s">
        <v>0</v>
      </c>
      <c r="CD283" s="1" t="s">
        <v>0</v>
      </c>
      <c r="CE283" s="1" t="s">
        <v>0</v>
      </c>
      <c r="CF283" s="1" t="s">
        <v>0</v>
      </c>
      <c r="CG283" s="1" t="s">
        <v>0</v>
      </c>
      <c r="CH283" s="1" t="s">
        <v>0</v>
      </c>
      <c r="CI283" s="1" t="s">
        <v>0</v>
      </c>
      <c r="CJ283" s="1" t="s">
        <v>0</v>
      </c>
      <c r="CK283" s="1" t="s">
        <v>0</v>
      </c>
      <c r="CL283" s="1" t="s">
        <v>0</v>
      </c>
      <c r="CM283" s="1" t="s">
        <v>0</v>
      </c>
      <c r="CN283" s="1" t="s">
        <v>0</v>
      </c>
      <c r="CO283" s="1" t="s">
        <v>0</v>
      </c>
      <c r="CP283" s="1" t="s">
        <v>0</v>
      </c>
      <c r="CQ283" s="1" t="s">
        <v>0</v>
      </c>
      <c r="CR283" s="1" t="s">
        <v>0</v>
      </c>
      <c r="CS283" s="1" t="s">
        <v>0</v>
      </c>
      <c r="CT283" s="1" t="s">
        <v>0</v>
      </c>
      <c r="CU283" s="1" t="s">
        <v>0</v>
      </c>
      <c r="CV283" s="1" t="s">
        <v>0</v>
      </c>
      <c r="CW283" s="1" t="s">
        <v>0</v>
      </c>
      <c r="CX283" s="1" t="s">
        <v>0</v>
      </c>
      <c r="CY283" s="1" t="s">
        <v>0</v>
      </c>
      <c r="CZ283" s="1" t="s">
        <v>0</v>
      </c>
      <c r="DA283" s="1" t="s">
        <v>0</v>
      </c>
      <c r="DB283" s="1" t="s">
        <v>0</v>
      </c>
      <c r="DC283" s="1" t="s">
        <v>0</v>
      </c>
      <c r="DD283" s="1" t="s">
        <v>0</v>
      </c>
      <c r="DE283" s="1" t="s">
        <v>0</v>
      </c>
      <c r="DF283" s="1" t="s">
        <v>0</v>
      </c>
      <c r="DG283" s="1" t="s">
        <v>0</v>
      </c>
      <c r="DH283" s="1" t="s">
        <v>0</v>
      </c>
      <c r="DI283" s="1" t="s">
        <v>0</v>
      </c>
      <c r="DJ283" s="1" t="s">
        <v>0</v>
      </c>
      <c r="DK283" s="1" t="s">
        <v>0</v>
      </c>
      <c r="DL283" s="1" t="s">
        <v>0</v>
      </c>
      <c r="DM283" s="1" t="s">
        <v>0</v>
      </c>
      <c r="DN283" s="1" t="s">
        <v>0</v>
      </c>
      <c r="DO283" s="1" t="s">
        <v>0</v>
      </c>
      <c r="DP283" s="1" t="s">
        <v>0</v>
      </c>
      <c r="DQ283" s="1" t="s">
        <v>0</v>
      </c>
      <c r="DR283" s="1" t="s">
        <v>0</v>
      </c>
      <c r="DS283" s="1" t="s">
        <v>0</v>
      </c>
      <c r="DT283" s="1" t="s">
        <v>0</v>
      </c>
      <c r="DU283" s="1" t="s">
        <v>0</v>
      </c>
      <c r="DV283" s="1" t="s">
        <v>0</v>
      </c>
      <c r="DW283" s="1" t="s">
        <v>0</v>
      </c>
      <c r="DX283" s="1" t="s">
        <v>0</v>
      </c>
      <c r="DY283" s="1" t="s">
        <v>0</v>
      </c>
      <c r="DZ283" s="1" t="s">
        <v>0</v>
      </c>
      <c r="EA283" s="1" t="s">
        <v>0</v>
      </c>
      <c r="EB283" s="1" t="s">
        <v>0</v>
      </c>
      <c r="EC283" s="1" t="s">
        <v>0</v>
      </c>
      <c r="ED283" s="1" t="s">
        <v>0</v>
      </c>
      <c r="EE283" s="1" t="s">
        <v>0</v>
      </c>
      <c r="EF283" s="1" t="s">
        <v>0</v>
      </c>
      <c r="EG283" s="1" t="s">
        <v>0</v>
      </c>
      <c r="EH283" s="1" t="s">
        <v>0</v>
      </c>
      <c r="EI283" s="1" t="s">
        <v>0</v>
      </c>
      <c r="EJ283" s="1" t="s">
        <v>0</v>
      </c>
      <c r="EK283" s="1" t="s">
        <v>0</v>
      </c>
      <c r="EL283" s="1" t="s">
        <v>0</v>
      </c>
      <c r="EM283" s="1" t="s">
        <v>0</v>
      </c>
      <c r="EN283" s="1" t="s">
        <v>0</v>
      </c>
      <c r="EO283" s="1" t="s">
        <v>0</v>
      </c>
      <c r="EP283" s="1" t="s">
        <v>0</v>
      </c>
      <c r="EQ283" s="1" t="s">
        <v>0</v>
      </c>
      <c r="ER283" s="1" t="s">
        <v>0</v>
      </c>
      <c r="ES283" s="1" t="s">
        <v>0</v>
      </c>
      <c r="ET283" s="1" t="s">
        <v>0</v>
      </c>
      <c r="EU283" s="1" t="s">
        <v>0</v>
      </c>
      <c r="EV283" s="1" t="s">
        <v>0</v>
      </c>
      <c r="EW283" s="1" t="s">
        <v>0</v>
      </c>
      <c r="EX283" s="1" t="s">
        <v>0</v>
      </c>
      <c r="EY283" s="1" t="s">
        <v>0</v>
      </c>
      <c r="EZ283" s="1" t="s">
        <v>0</v>
      </c>
      <c r="FA283" s="1" t="s">
        <v>0</v>
      </c>
      <c r="FB283" s="1" t="s">
        <v>0</v>
      </c>
      <c r="FC283" s="1" t="s">
        <v>0</v>
      </c>
      <c r="FD283" s="1" t="s">
        <v>0</v>
      </c>
      <c r="FE283" s="1" t="s">
        <v>0</v>
      </c>
      <c r="FF283" s="1" t="s">
        <v>0</v>
      </c>
      <c r="FG283" s="1" t="s">
        <v>0</v>
      </c>
      <c r="FH283" s="1" t="s">
        <v>0</v>
      </c>
      <c r="FI283" s="1" t="s">
        <v>0</v>
      </c>
      <c r="FJ283" s="1" t="s">
        <v>0</v>
      </c>
      <c r="FK283" s="1" t="s">
        <v>0</v>
      </c>
      <c r="FL283" s="1" t="s">
        <v>0</v>
      </c>
      <c r="FM283" s="1" t="s">
        <v>0</v>
      </c>
      <c r="FN283" s="1" t="s">
        <v>0</v>
      </c>
      <c r="FO283" s="1" t="s">
        <v>0</v>
      </c>
      <c r="FP283" s="1" t="s">
        <v>0</v>
      </c>
      <c r="FQ283" s="1" t="s">
        <v>0</v>
      </c>
      <c r="FR283" s="1" t="s">
        <v>0</v>
      </c>
      <c r="FS283" s="1" t="s">
        <v>0</v>
      </c>
      <c r="FT283" s="1" t="s">
        <v>0</v>
      </c>
      <c r="FU283" s="1" t="s">
        <v>0</v>
      </c>
      <c r="FV283" s="1" t="s">
        <v>0</v>
      </c>
      <c r="FW283" s="1" t="s">
        <v>0</v>
      </c>
      <c r="FX283" s="1" t="s">
        <v>0</v>
      </c>
      <c r="FY283" s="1" t="s">
        <v>0</v>
      </c>
      <c r="FZ283" s="1" t="s">
        <v>0</v>
      </c>
      <c r="GA283" s="1" t="s">
        <v>0</v>
      </c>
      <c r="GB283" s="1" t="s">
        <v>0</v>
      </c>
      <c r="GC283" s="1" t="s">
        <v>0</v>
      </c>
      <c r="GD283" s="1" t="s">
        <v>0</v>
      </c>
      <c r="GE283" s="1" t="s">
        <v>0</v>
      </c>
      <c r="GF283" s="1" t="s">
        <v>0</v>
      </c>
      <c r="GG283" s="1" t="s">
        <v>0</v>
      </c>
      <c r="GH283" s="1" t="s">
        <v>0</v>
      </c>
      <c r="GI283" s="1" t="s">
        <v>0</v>
      </c>
      <c r="GJ283" s="1" t="s">
        <v>0</v>
      </c>
      <c r="GK283" s="1" t="s">
        <v>0</v>
      </c>
      <c r="GL283" s="1" t="s">
        <v>0</v>
      </c>
      <c r="GM283" s="1" t="s">
        <v>0</v>
      </c>
      <c r="GN283" s="1" t="s">
        <v>0</v>
      </c>
      <c r="GO283" s="1" t="s">
        <v>0</v>
      </c>
      <c r="GP283" s="1" t="s">
        <v>0</v>
      </c>
      <c r="GQ283" s="1" t="s">
        <v>0</v>
      </c>
      <c r="GR283" s="1" t="s">
        <v>0</v>
      </c>
      <c r="GS283" s="1" t="s">
        <v>0</v>
      </c>
      <c r="GT283" s="1" t="s">
        <v>0</v>
      </c>
      <c r="GU283" s="1" t="s">
        <v>0</v>
      </c>
      <c r="GV283" s="1" t="s">
        <v>0</v>
      </c>
      <c r="GW283" s="1" t="s">
        <v>0</v>
      </c>
      <c r="GX283" s="1" t="s">
        <v>0</v>
      </c>
      <c r="GY283" s="1" t="s">
        <v>0</v>
      </c>
      <c r="GZ283" s="1" t="s">
        <v>0</v>
      </c>
      <c r="HA283" s="1" t="s">
        <v>0</v>
      </c>
      <c r="HB283" s="1" t="s">
        <v>0</v>
      </c>
      <c r="HC283" s="1" t="s">
        <v>0</v>
      </c>
      <c r="HD283" s="1" t="s">
        <v>0</v>
      </c>
      <c r="HE283" s="1" t="s">
        <v>0</v>
      </c>
      <c r="HF283" s="1" t="s">
        <v>0</v>
      </c>
      <c r="HG283" s="1" t="s">
        <v>0</v>
      </c>
      <c r="HH283" s="1" t="s">
        <v>0</v>
      </c>
      <c r="HI283" s="1" t="s">
        <v>0</v>
      </c>
      <c r="HJ283" s="1" t="s">
        <v>0</v>
      </c>
      <c r="HK283" s="1" t="s">
        <v>0</v>
      </c>
      <c r="HL283" s="1" t="s">
        <v>0</v>
      </c>
      <c r="HM283" s="1" t="s">
        <v>0</v>
      </c>
      <c r="HN283" s="1" t="s">
        <v>0</v>
      </c>
      <c r="HO283" s="1" t="s">
        <v>0</v>
      </c>
      <c r="HP283" s="1" t="s">
        <v>0</v>
      </c>
      <c r="HQ283" s="1" t="s">
        <v>0</v>
      </c>
      <c r="HR283" s="1" t="s">
        <v>0</v>
      </c>
      <c r="HS283" s="1" t="s">
        <v>0</v>
      </c>
      <c r="HT283" s="1" t="s">
        <v>0</v>
      </c>
      <c r="HU283" s="1" t="s">
        <v>0</v>
      </c>
      <c r="HV283" s="1" t="s">
        <v>0</v>
      </c>
      <c r="HW283" s="1" t="s">
        <v>0</v>
      </c>
      <c r="HX283" s="1" t="s">
        <v>0</v>
      </c>
      <c r="HY283" s="1" t="s">
        <v>0</v>
      </c>
      <c r="HZ283" s="1" t="s">
        <v>0</v>
      </c>
      <c r="IA283" s="1" t="s">
        <v>0</v>
      </c>
      <c r="IB283" s="1" t="s">
        <v>0</v>
      </c>
      <c r="IC283" s="1" t="s">
        <v>0</v>
      </c>
      <c r="ID283" s="1" t="s">
        <v>0</v>
      </c>
      <c r="IE283" s="1" t="s">
        <v>0</v>
      </c>
      <c r="IF283" s="1" t="s">
        <v>0</v>
      </c>
      <c r="IG283" s="1" t="s">
        <v>0</v>
      </c>
      <c r="IH283" s="1" t="s">
        <v>0</v>
      </c>
      <c r="II283" s="1" t="s">
        <v>0</v>
      </c>
    </row>
    <row r="284" spans="1:243" x14ac:dyDescent="0.25">
      <c r="A284" s="1" t="s">
        <v>1921</v>
      </c>
      <c r="B284" s="4" t="s">
        <v>1255</v>
      </c>
      <c r="C284" s="4" t="s">
        <v>1256</v>
      </c>
      <c r="D284" s="1">
        <v>323158.19876728998</v>
      </c>
      <c r="E284" s="1">
        <v>366031.59968005901</v>
      </c>
      <c r="F284" s="1">
        <v>700473.57672170096</v>
      </c>
      <c r="G284" s="1">
        <v>595252.39084423997</v>
      </c>
      <c r="H284" s="1">
        <v>1321188.9140953601</v>
      </c>
      <c r="I284" s="1">
        <v>421752.08194208</v>
      </c>
      <c r="J284" s="1">
        <v>456000.19091663498</v>
      </c>
      <c r="K284" s="1">
        <v>569069.12807414297</v>
      </c>
      <c r="L284" s="1">
        <v>193826.62484712299</v>
      </c>
      <c r="M284" s="1">
        <v>804645.13555659796</v>
      </c>
      <c r="N284" s="1">
        <v>327980.45007221901</v>
      </c>
      <c r="O284" s="1">
        <v>693377.27492453705</v>
      </c>
      <c r="P284" s="1">
        <v>936669.192064228</v>
      </c>
      <c r="Q284" s="1">
        <v>480832.21961979102</v>
      </c>
      <c r="R284" s="1">
        <v>666264.79504949995</v>
      </c>
      <c r="S284" s="1">
        <v>319234.22157385002</v>
      </c>
      <c r="T284" s="1">
        <v>885958.03641923796</v>
      </c>
      <c r="U284" s="1">
        <v>1009075.9549312301</v>
      </c>
      <c r="V284" s="1">
        <v>1179446.69238306</v>
      </c>
      <c r="W284" s="1">
        <v>590333.29549779696</v>
      </c>
      <c r="X284" s="1">
        <v>825513.51807007601</v>
      </c>
      <c r="Y284" s="1">
        <v>315758.88914986799</v>
      </c>
      <c r="Z284" s="1">
        <v>606345.58358945604</v>
      </c>
      <c r="AA284" s="1">
        <v>1051561.2788527701</v>
      </c>
      <c r="AB284" s="1">
        <v>709785.62998492899</v>
      </c>
      <c r="AC284" s="1">
        <v>668920.94711839396</v>
      </c>
      <c r="AD284" s="1">
        <v>163127.311497446</v>
      </c>
      <c r="AE284" s="1">
        <v>1318065.0321619599</v>
      </c>
      <c r="AF284" s="1">
        <v>310708.51341719698</v>
      </c>
      <c r="AG284" s="1">
        <v>1291820.61975314</v>
      </c>
      <c r="AH284" s="1">
        <v>295565.08045019797</v>
      </c>
      <c r="AI284" s="1">
        <v>474140.25856648199</v>
      </c>
      <c r="AJ284" s="1">
        <v>1038129.72448556</v>
      </c>
      <c r="AK284" s="1">
        <v>312838.99459028803</v>
      </c>
      <c r="AL284" s="1">
        <v>343127.07378155302</v>
      </c>
      <c r="AM284" s="1">
        <v>465887.96511370799</v>
      </c>
      <c r="AN284" s="1">
        <v>721382.80601934495</v>
      </c>
      <c r="AO284" s="1">
        <v>1102635.0684585299</v>
      </c>
      <c r="AP284" s="1">
        <v>280547.992699555</v>
      </c>
      <c r="AQ284" s="1">
        <v>1103219.5348907199</v>
      </c>
      <c r="AR284" s="1">
        <v>629544.88665150094</v>
      </c>
      <c r="AS284" s="1">
        <v>2117076.1886521201</v>
      </c>
      <c r="AT284" s="1">
        <v>379151.14546007098</v>
      </c>
      <c r="AU284" s="1">
        <v>1233306.43481036</v>
      </c>
      <c r="AV284" s="1">
        <v>213375.63389359799</v>
      </c>
      <c r="AW284" s="1">
        <v>692274.42160582496</v>
      </c>
      <c r="AX284" s="1">
        <v>1568554.2299786999</v>
      </c>
      <c r="AY284" s="1">
        <v>564646.69510770601</v>
      </c>
      <c r="AZ284" s="1">
        <v>1043287.5781133</v>
      </c>
      <c r="BA284" s="1">
        <v>369857.25170859799</v>
      </c>
      <c r="BB284" s="1">
        <v>607091.20523290895</v>
      </c>
      <c r="BC284" s="1">
        <v>860254.95819666702</v>
      </c>
      <c r="BD284" s="1">
        <v>1017382.04196759</v>
      </c>
      <c r="BE284" s="1">
        <v>848795.77041359805</v>
      </c>
      <c r="BF284" s="1">
        <v>361571.09867921099</v>
      </c>
      <c r="BG284" s="1">
        <v>348419.48320065299</v>
      </c>
      <c r="BH284" s="1">
        <v>1282373.0407962101</v>
      </c>
      <c r="BI284" s="1">
        <v>834049.86390760296</v>
      </c>
      <c r="BJ284" s="1">
        <v>423542.88717088301</v>
      </c>
      <c r="BK284" s="1">
        <v>611061.21387337905</v>
      </c>
      <c r="BL284" s="1">
        <v>233481.866232673</v>
      </c>
      <c r="BM284" s="1">
        <v>950308.96827880898</v>
      </c>
      <c r="BN284" s="1">
        <v>1337345.50816118</v>
      </c>
      <c r="BO284" s="1">
        <v>442232.451889068</v>
      </c>
      <c r="BP284" s="1">
        <v>348465.14421806199</v>
      </c>
      <c r="BQ284" s="1">
        <v>382129.061955426</v>
      </c>
      <c r="BR284" s="1">
        <v>890812.41634865198</v>
      </c>
      <c r="BS284" s="1">
        <v>483322.21722174803</v>
      </c>
      <c r="BT284" s="1">
        <v>1716170.4505558701</v>
      </c>
      <c r="BU284" s="1">
        <v>753539.38166056597</v>
      </c>
      <c r="BV284" s="1">
        <v>697634.10331759194</v>
      </c>
      <c r="BW284" s="1">
        <v>754993.62009994604</v>
      </c>
      <c r="BX284" s="1">
        <v>681879.86167240399</v>
      </c>
      <c r="BY284" s="1">
        <v>1466017.2326835201</v>
      </c>
      <c r="BZ284" s="1">
        <v>466764.53347550699</v>
      </c>
      <c r="CA284" s="1">
        <v>460959.65677271102</v>
      </c>
      <c r="CB284" s="1">
        <v>338342.37682439497</v>
      </c>
      <c r="CC284" s="1">
        <v>539094.99773278798</v>
      </c>
      <c r="CD284" s="1">
        <v>502573.44840011501</v>
      </c>
      <c r="CE284" s="1">
        <v>1174153.7892881599</v>
      </c>
      <c r="CF284" s="1">
        <v>1234375.6993316601</v>
      </c>
      <c r="CG284" s="1">
        <v>1421732.4493662801</v>
      </c>
      <c r="CH284" s="1">
        <v>373722.39991884201</v>
      </c>
      <c r="CI284" s="1">
        <v>746869.43449598399</v>
      </c>
      <c r="CJ284" s="1">
        <v>386600.95271209098</v>
      </c>
      <c r="CK284" s="1">
        <v>298092.09789216297</v>
      </c>
      <c r="CL284" s="1">
        <v>602069.215052719</v>
      </c>
      <c r="CM284" s="1">
        <v>468926.841743898</v>
      </c>
      <c r="CN284" s="1">
        <v>714300.95174284896</v>
      </c>
      <c r="CO284" s="1">
        <v>794214.626640887</v>
      </c>
      <c r="CP284" s="1">
        <v>328136.85171486402</v>
      </c>
      <c r="CQ284" s="1">
        <v>1233724.09484939</v>
      </c>
      <c r="CR284" s="1">
        <v>1006838.84657172</v>
      </c>
      <c r="CS284" s="1">
        <v>2210508.1983131701</v>
      </c>
      <c r="CT284" s="1">
        <v>611432.80004405603</v>
      </c>
      <c r="CU284" s="1">
        <v>421497.50979373202</v>
      </c>
      <c r="CV284" s="1">
        <v>469863.45148815599</v>
      </c>
      <c r="CW284" s="1">
        <v>1391826.0789048499</v>
      </c>
      <c r="CX284" s="1">
        <v>1272645.8577443899</v>
      </c>
      <c r="CY284" s="1">
        <v>500362.83704008302</v>
      </c>
      <c r="CZ284" s="1">
        <v>410832.904917904</v>
      </c>
      <c r="DA284" s="1">
        <v>200463.24651699301</v>
      </c>
      <c r="DB284" s="1">
        <v>466747.94113693602</v>
      </c>
      <c r="DC284" s="1">
        <v>600271.13239594002</v>
      </c>
      <c r="DD284" s="1">
        <v>574668.07578217203</v>
      </c>
      <c r="DE284" s="1">
        <v>530911.548434422</v>
      </c>
      <c r="DF284" s="1">
        <v>759642.88753032498</v>
      </c>
      <c r="DG284" s="1">
        <v>701176.58947189001</v>
      </c>
      <c r="DH284" s="1">
        <v>539752.92556106299</v>
      </c>
      <c r="DI284" s="1">
        <v>398691.04879081697</v>
      </c>
      <c r="DJ284" s="1">
        <v>381615.91383408802</v>
      </c>
      <c r="DK284" s="1">
        <v>1031644.71326162</v>
      </c>
      <c r="DL284" s="1">
        <v>417793.36143868999</v>
      </c>
      <c r="DM284" s="1">
        <v>335096.42647120001</v>
      </c>
      <c r="DN284" s="1">
        <v>685165.43208128796</v>
      </c>
      <c r="DO284" s="1">
        <v>675556.87300758704</v>
      </c>
      <c r="DP284" s="1">
        <v>350614.60593989299</v>
      </c>
      <c r="DQ284" s="1">
        <v>443426.40801403503</v>
      </c>
      <c r="DR284" s="1">
        <v>752898.07352215203</v>
      </c>
      <c r="DS284" s="1">
        <v>1291840.3051118799</v>
      </c>
      <c r="DT284" s="1">
        <v>813383.58309196495</v>
      </c>
      <c r="DU284" s="1">
        <v>435585.35800105002</v>
      </c>
      <c r="DV284" s="1">
        <v>660805.26941474702</v>
      </c>
      <c r="DW284" s="1">
        <v>456937.20337168901</v>
      </c>
      <c r="DX284" s="1">
        <v>721402.31778646901</v>
      </c>
      <c r="DY284" s="1">
        <v>534019.33718421601</v>
      </c>
      <c r="DZ284" s="1">
        <v>440741.60338190797</v>
      </c>
      <c r="EA284" s="1">
        <v>940278.25157792505</v>
      </c>
      <c r="EB284" s="1">
        <v>697605.58793918602</v>
      </c>
      <c r="EC284" s="1">
        <v>467398.54289892601</v>
      </c>
      <c r="ED284" s="1">
        <v>1009920.42058945</v>
      </c>
      <c r="EE284" s="1">
        <v>827559.88523439004</v>
      </c>
      <c r="EF284" s="1">
        <v>237860.38583216499</v>
      </c>
      <c r="EG284" s="1">
        <v>605699.377940326</v>
      </c>
      <c r="EH284" s="1">
        <v>650358.38368984999</v>
      </c>
      <c r="EI284" s="1">
        <v>920735.83517488104</v>
      </c>
      <c r="EJ284" s="1">
        <v>326046.89222161798</v>
      </c>
      <c r="EK284" s="1">
        <v>250422.786136751</v>
      </c>
      <c r="EL284" s="1">
        <v>286392.43030007702</v>
      </c>
      <c r="EM284" s="1">
        <v>1400814.68239974</v>
      </c>
      <c r="EN284" s="1">
        <v>1329210.2625579899</v>
      </c>
      <c r="EO284" s="1">
        <v>492124.20141275303</v>
      </c>
      <c r="EP284" s="1">
        <v>1463576.6515965399</v>
      </c>
      <c r="EQ284" s="1">
        <v>283455.96743806102</v>
      </c>
      <c r="ER284" s="1">
        <v>781685.73923023604</v>
      </c>
      <c r="ES284" s="1">
        <v>709667.80586703296</v>
      </c>
      <c r="ET284" s="1">
        <v>618963.16993669502</v>
      </c>
      <c r="EU284" s="1">
        <v>914577.94013056904</v>
      </c>
      <c r="EV284" s="1">
        <v>572363.85904563603</v>
      </c>
      <c r="EW284" s="1">
        <v>290716.37293141999</v>
      </c>
      <c r="EX284" s="1">
        <v>763278.70007665199</v>
      </c>
      <c r="EY284" s="1">
        <v>919280.84407247498</v>
      </c>
      <c r="EZ284" s="1">
        <v>667230.58239836805</v>
      </c>
      <c r="FA284" s="1">
        <v>781638.80437554605</v>
      </c>
      <c r="FB284" s="1">
        <v>733631.51953523594</v>
      </c>
      <c r="FC284" s="1">
        <v>177372.635413649</v>
      </c>
      <c r="FD284" s="1">
        <v>436576.02542442398</v>
      </c>
      <c r="FE284" s="1">
        <v>1690824.82617596</v>
      </c>
      <c r="FF284" s="1">
        <v>461580.17762278701</v>
      </c>
      <c r="FG284" s="1">
        <v>574857.26474967599</v>
      </c>
      <c r="FH284" s="1">
        <v>371956.02772746299</v>
      </c>
      <c r="FI284" s="1">
        <v>865228.197366826</v>
      </c>
      <c r="FJ284" s="1">
        <v>248506.77345784</v>
      </c>
      <c r="FK284" s="1">
        <v>249449.72841945899</v>
      </c>
      <c r="FL284" s="1">
        <v>841170.22766065202</v>
      </c>
      <c r="FM284" s="1">
        <v>425305.18737697299</v>
      </c>
      <c r="FN284" s="1">
        <v>348901.46081765299</v>
      </c>
      <c r="FO284" s="1">
        <v>1278212.6933637101</v>
      </c>
      <c r="FP284" s="1">
        <v>383738.60490619502</v>
      </c>
      <c r="FQ284" s="1">
        <v>1143172.59067273</v>
      </c>
      <c r="FR284" s="1">
        <v>685571.342861515</v>
      </c>
      <c r="FS284" s="1">
        <v>734032.93955193798</v>
      </c>
      <c r="FT284" s="1">
        <v>622519.44582895003</v>
      </c>
      <c r="FU284" s="1">
        <v>537454.943761067</v>
      </c>
      <c r="FV284" s="1">
        <v>1232788.8899957601</v>
      </c>
      <c r="FW284" s="1">
        <v>772281.41422483604</v>
      </c>
      <c r="FX284" s="1">
        <v>336069.16546065698</v>
      </c>
      <c r="FY284" s="1">
        <v>677866.95688720699</v>
      </c>
      <c r="FZ284" s="1">
        <v>385214.48918561899</v>
      </c>
      <c r="GA284" s="1">
        <v>1411111.7065256401</v>
      </c>
      <c r="GB284" s="1">
        <v>1321470.2812389701</v>
      </c>
      <c r="GC284" s="1">
        <v>1213552.47954523</v>
      </c>
      <c r="GD284" s="1">
        <v>385377.59740685503</v>
      </c>
      <c r="GE284" s="1">
        <v>209537.25411477801</v>
      </c>
      <c r="GF284" s="1">
        <v>697224.27478084504</v>
      </c>
      <c r="GG284" s="1">
        <v>589204.31741578504</v>
      </c>
      <c r="GH284" s="1">
        <v>450875.328036386</v>
      </c>
      <c r="GI284" s="1">
        <v>760944.74360495305</v>
      </c>
      <c r="GJ284" s="1">
        <v>1364462.75633039</v>
      </c>
      <c r="GK284" s="1">
        <v>1480142.02212946</v>
      </c>
      <c r="GL284" s="1">
        <v>489310.90394377598</v>
      </c>
      <c r="GM284" s="1">
        <v>278718.43798365502</v>
      </c>
      <c r="GN284" s="1">
        <v>739184.34304232604</v>
      </c>
      <c r="GO284" s="1">
        <v>1233011.8861018301</v>
      </c>
      <c r="GP284" s="1">
        <v>468359.07670479099</v>
      </c>
      <c r="GQ284" s="1">
        <v>592233.89268289704</v>
      </c>
      <c r="GR284" s="1">
        <v>191794.144519833</v>
      </c>
      <c r="GS284" s="1">
        <v>1379012.0362351499</v>
      </c>
      <c r="GT284" s="1">
        <v>332857.82326718699</v>
      </c>
      <c r="GU284" s="1">
        <v>439405.39546669699</v>
      </c>
      <c r="GV284" s="1">
        <v>310968.10539800097</v>
      </c>
      <c r="GW284" s="1">
        <v>539206.258878981</v>
      </c>
      <c r="GX284" s="1">
        <v>183799.71439186801</v>
      </c>
      <c r="GY284" s="1">
        <v>461301.83893028699</v>
      </c>
      <c r="GZ284" s="1">
        <v>1111702.7907156099</v>
      </c>
      <c r="HA284" s="1">
        <v>1244116.3770035801</v>
      </c>
      <c r="HB284" s="1">
        <v>518736.13192968699</v>
      </c>
      <c r="HC284" s="1">
        <v>442476.26517773198</v>
      </c>
      <c r="HD284" s="1">
        <v>992426.17508089205</v>
      </c>
      <c r="HE284" s="1">
        <v>536463.01962285605</v>
      </c>
      <c r="HF284" s="1">
        <v>1006095.87026527</v>
      </c>
      <c r="HG284" s="1">
        <v>110135.80330432901</v>
      </c>
      <c r="HH284" s="1">
        <v>541795.82034238405</v>
      </c>
      <c r="HI284" s="1">
        <v>1036893.3804570599</v>
      </c>
      <c r="HJ284" s="1">
        <v>464974.96335167001</v>
      </c>
      <c r="HK284" s="1">
        <v>739882.31293123902</v>
      </c>
      <c r="HL284" s="1">
        <v>540432.06013710203</v>
      </c>
      <c r="HM284" s="1">
        <v>292427.43896964501</v>
      </c>
      <c r="HN284" s="1">
        <v>514589.29099309299</v>
      </c>
      <c r="HO284" s="1">
        <v>712479.18493669305</v>
      </c>
      <c r="HP284" s="1">
        <v>1069850.58157008</v>
      </c>
      <c r="HQ284" s="1">
        <v>1978324.00880246</v>
      </c>
      <c r="HR284" s="1">
        <v>624648.95865280996</v>
      </c>
      <c r="HS284" s="1">
        <v>388846.849515346</v>
      </c>
      <c r="HT284" s="1">
        <v>517429.25241724699</v>
      </c>
      <c r="HU284" s="1">
        <v>587772.81119102205</v>
      </c>
      <c r="HV284" s="1">
        <v>299409.33871391299</v>
      </c>
      <c r="HW284" s="1">
        <v>749180.56508927897</v>
      </c>
      <c r="HX284" s="1">
        <v>653911.58805066603</v>
      </c>
      <c r="HY284" s="1">
        <v>997494.08279904595</v>
      </c>
      <c r="HZ284" s="1">
        <v>524804.04928568704</v>
      </c>
      <c r="IA284" s="1">
        <v>1127750.6947701599</v>
      </c>
      <c r="IB284" s="1">
        <v>516099.90772567899</v>
      </c>
      <c r="IC284" s="1">
        <v>803504.76984134002</v>
      </c>
      <c r="ID284" s="1">
        <v>410428.65300953801</v>
      </c>
      <c r="IE284" s="1">
        <v>294145.50288858498</v>
      </c>
      <c r="IF284" s="1">
        <v>245902.42812992699</v>
      </c>
      <c r="IG284" s="1">
        <v>327753.72122065502</v>
      </c>
      <c r="IH284" s="1">
        <v>1286795.0523057601</v>
      </c>
      <c r="II284" s="1">
        <v>579635.43283029599</v>
      </c>
    </row>
    <row r="285" spans="1:243" x14ac:dyDescent="0.25">
      <c r="A285" s="1" t="s">
        <v>1922</v>
      </c>
      <c r="B285" s="4" t="s">
        <v>1259</v>
      </c>
      <c r="C285" s="4" t="s">
        <v>1260</v>
      </c>
      <c r="D285" s="1">
        <v>183046.698481645</v>
      </c>
      <c r="E285" s="1">
        <v>132264.51106669399</v>
      </c>
      <c r="F285" s="1">
        <v>171780.96392755801</v>
      </c>
      <c r="G285" s="1">
        <v>135733.69542358801</v>
      </c>
      <c r="H285" s="1">
        <v>278237.180672238</v>
      </c>
      <c r="I285" s="1">
        <v>217739.15203178901</v>
      </c>
      <c r="J285" s="1">
        <v>235021.12525040901</v>
      </c>
      <c r="K285" s="1">
        <v>130231.325923119</v>
      </c>
      <c r="L285" s="1">
        <v>221995.291337901</v>
      </c>
      <c r="M285" s="1">
        <v>179369.38678704601</v>
      </c>
      <c r="N285" s="1">
        <v>179957.98470790099</v>
      </c>
      <c r="O285" s="1">
        <v>224516.43959111199</v>
      </c>
      <c r="P285" s="1">
        <v>202444.50760070799</v>
      </c>
      <c r="Q285" s="1">
        <v>250878.195230716</v>
      </c>
      <c r="R285" s="1">
        <v>657824.35106272704</v>
      </c>
      <c r="S285" s="1">
        <v>179799.430615477</v>
      </c>
      <c r="T285" s="1">
        <v>200977.130090049</v>
      </c>
      <c r="U285" s="1">
        <v>351134.09740133397</v>
      </c>
      <c r="V285" s="1">
        <v>275708.26482588699</v>
      </c>
      <c r="W285" s="1">
        <v>275493.54435997002</v>
      </c>
      <c r="X285" s="1">
        <v>323221.93501289998</v>
      </c>
      <c r="Y285" s="1">
        <v>236425.29080858501</v>
      </c>
      <c r="Z285" s="1">
        <v>244229.67114652801</v>
      </c>
      <c r="AA285" s="1">
        <v>305427.29130085401</v>
      </c>
      <c r="AB285" s="1">
        <v>217166.758798072</v>
      </c>
      <c r="AC285" s="1">
        <v>301231.56657152</v>
      </c>
      <c r="AD285" s="1">
        <v>197233.48206580401</v>
      </c>
      <c r="AE285" s="1">
        <v>279414.06172512402</v>
      </c>
      <c r="AF285" s="1">
        <v>208046.232478561</v>
      </c>
      <c r="AG285" s="1">
        <v>404040.35010914202</v>
      </c>
      <c r="AH285" s="1">
        <v>160153.20095715101</v>
      </c>
      <c r="AI285" s="1">
        <v>322338.13570461201</v>
      </c>
      <c r="AJ285" s="1">
        <v>294914.578705333</v>
      </c>
      <c r="AK285" s="1">
        <v>222703.316977043</v>
      </c>
      <c r="AL285" s="1">
        <v>188959.54800955</v>
      </c>
      <c r="AM285" s="1">
        <v>167865.56139688601</v>
      </c>
      <c r="AN285" s="1">
        <v>186317.51826618501</v>
      </c>
      <c r="AO285" s="1">
        <v>237783.660876615</v>
      </c>
      <c r="AP285" s="1">
        <v>138964.888100718</v>
      </c>
      <c r="AQ285" s="1">
        <v>435090.780654178</v>
      </c>
      <c r="AR285" s="1">
        <v>142287.760663222</v>
      </c>
      <c r="AS285" s="1">
        <v>190292.857097019</v>
      </c>
      <c r="AT285" s="1">
        <v>117607.276422593</v>
      </c>
      <c r="AU285" s="1">
        <v>390124.42050111998</v>
      </c>
      <c r="AV285" s="1">
        <v>167071.559433132</v>
      </c>
      <c r="AW285" s="1">
        <v>231696.690801622</v>
      </c>
      <c r="AX285" s="1">
        <v>373137.45897574199</v>
      </c>
      <c r="AY285" s="1">
        <v>404170.37587016198</v>
      </c>
      <c r="AZ285" s="1">
        <v>186482.57526597599</v>
      </c>
      <c r="BA285" s="1">
        <v>123013.085037647</v>
      </c>
      <c r="BB285" s="1">
        <v>145958.46337746401</v>
      </c>
      <c r="BC285" s="1">
        <v>210450.41703873401</v>
      </c>
      <c r="BD285" s="1">
        <v>245768.27112550201</v>
      </c>
      <c r="BE285" s="1">
        <v>255839.87488118201</v>
      </c>
      <c r="BF285" s="1">
        <v>236939.135726101</v>
      </c>
      <c r="BG285" s="1">
        <v>161902.97520905099</v>
      </c>
      <c r="BH285" s="1">
        <v>209958.19928171899</v>
      </c>
      <c r="BI285" s="1">
        <v>253453.64796243299</v>
      </c>
      <c r="BJ285" s="1">
        <v>310349.16617432202</v>
      </c>
      <c r="BK285" s="1">
        <v>281563.0485721</v>
      </c>
      <c r="BL285" s="1">
        <v>134121.97254426501</v>
      </c>
      <c r="BM285" s="1">
        <v>135940.19493677499</v>
      </c>
      <c r="BN285" s="1">
        <v>438475.76906467101</v>
      </c>
      <c r="BO285" s="1">
        <v>192682.99908153701</v>
      </c>
      <c r="BP285" s="1">
        <v>147786.98141656199</v>
      </c>
      <c r="BQ285" s="1">
        <v>210550.23286041201</v>
      </c>
      <c r="BR285" s="1">
        <v>213083.02268866601</v>
      </c>
      <c r="BS285" s="1">
        <v>146713.74500665101</v>
      </c>
      <c r="BT285" s="1">
        <v>270237.08992495399</v>
      </c>
      <c r="BU285" s="1">
        <v>169169.59960969799</v>
      </c>
      <c r="BV285" s="1">
        <v>190529.12337020299</v>
      </c>
      <c r="BW285" s="1">
        <v>123940.550118189</v>
      </c>
      <c r="BX285" s="1">
        <v>307080.76764664199</v>
      </c>
      <c r="BY285" s="1">
        <v>195381.742696147</v>
      </c>
      <c r="BZ285" s="1">
        <v>151387.648432683</v>
      </c>
      <c r="CA285" s="1">
        <v>190131.70137562501</v>
      </c>
      <c r="CB285" s="1">
        <v>121644.499480566</v>
      </c>
      <c r="CC285" s="1">
        <v>131853.62233006</v>
      </c>
      <c r="CD285" s="1">
        <v>157347.90902938199</v>
      </c>
      <c r="CE285" s="1">
        <v>287803.41199603002</v>
      </c>
      <c r="CF285" s="1">
        <v>409184.558257861</v>
      </c>
      <c r="CG285" s="1">
        <v>155186.74736627599</v>
      </c>
      <c r="CH285" s="1">
        <v>194621.631307781</v>
      </c>
      <c r="CI285" s="1">
        <v>215784.83488706301</v>
      </c>
      <c r="CJ285" s="1">
        <v>203343.11557795099</v>
      </c>
      <c r="CK285" s="1">
        <v>210732.315530066</v>
      </c>
      <c r="CL285" s="1">
        <v>108347.03294032501</v>
      </c>
      <c r="CM285" s="1">
        <v>418641.15607965499</v>
      </c>
      <c r="CN285" s="1">
        <v>203535.55493495299</v>
      </c>
      <c r="CO285" s="1">
        <v>134484.82264617999</v>
      </c>
      <c r="CP285" s="1">
        <v>180142.10714850601</v>
      </c>
      <c r="CQ285" s="1">
        <v>320388.91123761301</v>
      </c>
      <c r="CR285" s="1">
        <v>321904.06627905299</v>
      </c>
      <c r="CS285" s="1">
        <v>351835.07258972002</v>
      </c>
      <c r="CT285" s="1">
        <v>241320.80463854299</v>
      </c>
      <c r="CU285" s="1">
        <v>240271.46735860099</v>
      </c>
      <c r="CV285" s="1">
        <v>179289.52206108201</v>
      </c>
      <c r="CW285" s="1">
        <v>194240.40493729699</v>
      </c>
      <c r="CX285" s="1">
        <v>171550.06661755801</v>
      </c>
      <c r="CY285" s="1">
        <v>173509.911431099</v>
      </c>
      <c r="CZ285" s="1">
        <v>145208.636277921</v>
      </c>
      <c r="DA285" s="1">
        <v>138550.51843485</v>
      </c>
      <c r="DB285" s="1">
        <v>165107.36504946099</v>
      </c>
      <c r="DC285" s="1">
        <v>300907.958398666</v>
      </c>
      <c r="DD285" s="1">
        <v>203264.65863407301</v>
      </c>
      <c r="DE285" s="1">
        <v>260910.30934493299</v>
      </c>
      <c r="DF285" s="1">
        <v>251460.43391178999</v>
      </c>
      <c r="DG285" s="1">
        <v>240398.36446206999</v>
      </c>
      <c r="DH285" s="1">
        <v>135778.631756021</v>
      </c>
      <c r="DI285" s="1">
        <v>382943.96553832298</v>
      </c>
      <c r="DJ285" s="1">
        <v>396934.16023997503</v>
      </c>
      <c r="DK285" s="1">
        <v>192232.39037314101</v>
      </c>
      <c r="DL285" s="1">
        <v>212923.143923703</v>
      </c>
      <c r="DM285" s="1">
        <v>139307.811061949</v>
      </c>
      <c r="DN285" s="1">
        <v>196964.649417034</v>
      </c>
      <c r="DO285" s="1">
        <v>165976.94847722101</v>
      </c>
      <c r="DP285" s="1">
        <v>235112.323070635</v>
      </c>
      <c r="DQ285" s="1">
        <v>245293.369348593</v>
      </c>
      <c r="DR285" s="1">
        <v>169065.40299698501</v>
      </c>
      <c r="DS285" s="1">
        <v>290068.70067916601</v>
      </c>
      <c r="DT285" s="1">
        <v>180896.01706696401</v>
      </c>
      <c r="DU285" s="1">
        <v>255127.802813708</v>
      </c>
      <c r="DV285" s="1">
        <v>158331.82960595499</v>
      </c>
      <c r="DW285" s="1">
        <v>206886.62921920099</v>
      </c>
      <c r="DX285" s="1">
        <v>188822.62713941699</v>
      </c>
      <c r="DY285" s="1">
        <v>169875.95586096001</v>
      </c>
      <c r="DZ285" s="1">
        <v>318347.65824079502</v>
      </c>
      <c r="EA285" s="1">
        <v>173612.049001818</v>
      </c>
      <c r="EB285" s="1">
        <v>147347.716545706</v>
      </c>
      <c r="EC285" s="1">
        <v>162060.60527571299</v>
      </c>
      <c r="ED285" s="1">
        <v>227716.654038454</v>
      </c>
      <c r="EE285" s="1">
        <v>214406.57770384799</v>
      </c>
      <c r="EF285" s="1">
        <v>251667.72311061801</v>
      </c>
      <c r="EG285" s="1">
        <v>214582.09902936601</v>
      </c>
      <c r="EH285" s="1">
        <v>97119.692669021199</v>
      </c>
      <c r="EI285" s="1">
        <v>217657.104480301</v>
      </c>
      <c r="EJ285" s="1">
        <v>122799.804397988</v>
      </c>
      <c r="EK285" s="1">
        <v>99858.137654656806</v>
      </c>
      <c r="EL285" s="1">
        <v>178814.51843623701</v>
      </c>
      <c r="EM285" s="1">
        <v>128730.641836992</v>
      </c>
      <c r="EN285" s="1">
        <v>155356.78423370799</v>
      </c>
      <c r="EO285" s="1">
        <v>142021.794472587</v>
      </c>
      <c r="EP285" s="1">
        <v>146242.40523085001</v>
      </c>
      <c r="EQ285" s="1">
        <v>176767.86629595101</v>
      </c>
      <c r="ER285" s="1">
        <v>211605.127786617</v>
      </c>
      <c r="ES285" s="1">
        <v>158263.03814962</v>
      </c>
      <c r="ET285" s="1">
        <v>234112.22509543801</v>
      </c>
      <c r="EU285" s="1">
        <v>119260.522719923</v>
      </c>
      <c r="EV285" s="1">
        <v>240161.26539964401</v>
      </c>
      <c r="EW285" s="1">
        <v>136998.65802332599</v>
      </c>
      <c r="EX285" s="1">
        <v>175458.60827871101</v>
      </c>
      <c r="EY285" s="1">
        <v>177749.39664771501</v>
      </c>
      <c r="EZ285" s="1">
        <v>160618.039413758</v>
      </c>
      <c r="FA285" s="1">
        <v>197677.225742849</v>
      </c>
      <c r="FB285" s="1">
        <v>142170.04222234499</v>
      </c>
      <c r="FC285" s="1">
        <v>167850.61446508701</v>
      </c>
      <c r="FD285" s="1">
        <v>197757.50947349</v>
      </c>
      <c r="FE285" s="1">
        <v>355405.63191367697</v>
      </c>
      <c r="FF285" s="1">
        <v>137777.14563912101</v>
      </c>
      <c r="FG285" s="1">
        <v>211684.50538354501</v>
      </c>
      <c r="FH285" s="1">
        <v>256935.24862498601</v>
      </c>
      <c r="FI285" s="1">
        <v>168890.59571439799</v>
      </c>
      <c r="FJ285" s="1">
        <v>228377.09653766899</v>
      </c>
      <c r="FK285" s="1">
        <v>201275.32927325999</v>
      </c>
      <c r="FL285" s="1">
        <v>106064.64393909001</v>
      </c>
      <c r="FM285" s="1">
        <v>115393.68044492901</v>
      </c>
      <c r="FN285" s="1">
        <v>196425.344847311</v>
      </c>
      <c r="FO285" s="1">
        <v>239206.321972345</v>
      </c>
      <c r="FP285" s="1">
        <v>222450.48637694301</v>
      </c>
      <c r="FQ285" s="1">
        <v>214626.417645134</v>
      </c>
      <c r="FR285" s="1">
        <v>237575.981847341</v>
      </c>
      <c r="FS285" s="1">
        <v>242766.01610102301</v>
      </c>
      <c r="FT285" s="1">
        <v>154525.15408849501</v>
      </c>
      <c r="FU285" s="1">
        <v>120778.824200466</v>
      </c>
      <c r="FV285" s="1">
        <v>175778.25552112001</v>
      </c>
      <c r="FW285" s="1">
        <v>162297.687452201</v>
      </c>
      <c r="FX285" s="1">
        <v>165618.63002878899</v>
      </c>
      <c r="FY285" s="1">
        <v>230803.46959985999</v>
      </c>
      <c r="FZ285" s="1">
        <v>138420.92434248899</v>
      </c>
      <c r="GA285" s="1">
        <v>227628.54605620401</v>
      </c>
      <c r="GB285" s="1">
        <v>114445.527151114</v>
      </c>
      <c r="GC285" s="1">
        <v>344051.15690008498</v>
      </c>
      <c r="GD285" s="1">
        <v>141820.56424575101</v>
      </c>
      <c r="GE285" s="1">
        <v>223175.247376621</v>
      </c>
      <c r="GF285" s="1">
        <v>160736.98709957299</v>
      </c>
      <c r="GG285" s="1">
        <v>220927.11633943499</v>
      </c>
      <c r="GH285" s="1">
        <v>131862.82179976601</v>
      </c>
      <c r="GI285" s="1">
        <v>235265.40703315899</v>
      </c>
      <c r="GJ285" s="1">
        <v>310058.55925544101</v>
      </c>
      <c r="GK285" s="1">
        <v>419293.37558482401</v>
      </c>
      <c r="GL285" s="1">
        <v>440828.12787491799</v>
      </c>
      <c r="GM285" s="1">
        <v>212350.76213217599</v>
      </c>
      <c r="GN285" s="1">
        <v>166989.28704146101</v>
      </c>
      <c r="GO285" s="1">
        <v>128224.304496066</v>
      </c>
      <c r="GP285" s="1">
        <v>92139.789107447199</v>
      </c>
      <c r="GQ285" s="1">
        <v>171142.954659482</v>
      </c>
      <c r="GR285" s="1">
        <v>265524.21091960999</v>
      </c>
      <c r="GS285" s="1">
        <v>243152.76609753599</v>
      </c>
      <c r="GT285" s="1">
        <v>161374.29822091301</v>
      </c>
      <c r="GU285" s="1">
        <v>198703.22304604499</v>
      </c>
      <c r="GV285" s="1">
        <v>244618.16493795099</v>
      </c>
      <c r="GW285" s="1">
        <v>255543.01400616299</v>
      </c>
      <c r="GX285" s="1">
        <v>116894.41814517201</v>
      </c>
      <c r="GY285" s="1">
        <v>133802.990675115</v>
      </c>
      <c r="GZ285" s="1">
        <v>198035.58540899499</v>
      </c>
      <c r="HA285" s="1">
        <v>200702.20509643201</v>
      </c>
      <c r="HB285" s="1">
        <v>166459.562316728</v>
      </c>
      <c r="HC285" s="1">
        <v>170953.544789946</v>
      </c>
      <c r="HD285" s="1">
        <v>186349.69128415501</v>
      </c>
      <c r="HE285" s="1">
        <v>243741.936570791</v>
      </c>
      <c r="HF285" s="1">
        <v>112758.419049968</v>
      </c>
      <c r="HG285" s="1">
        <v>129918.84674048101</v>
      </c>
      <c r="HH285" s="1">
        <v>247913.121236468</v>
      </c>
      <c r="HI285" s="1">
        <v>234812.594462387</v>
      </c>
      <c r="HJ285" s="1">
        <v>141394.15956187199</v>
      </c>
      <c r="HK285" s="1">
        <v>225793.63342000599</v>
      </c>
      <c r="HL285" s="1">
        <v>158187.947247726</v>
      </c>
      <c r="HM285" s="1">
        <v>66713.931079263304</v>
      </c>
      <c r="HN285" s="1">
        <v>176063.952253603</v>
      </c>
      <c r="HO285" s="1">
        <v>178220.08757129399</v>
      </c>
      <c r="HP285" s="1">
        <v>156785.55823463699</v>
      </c>
      <c r="HQ285" s="1">
        <v>153553.771998688</v>
      </c>
      <c r="HR285" s="1">
        <v>142855.67424586799</v>
      </c>
      <c r="HS285" s="1">
        <v>144120.57652597301</v>
      </c>
      <c r="HT285" s="1">
        <v>190290.784127133</v>
      </c>
      <c r="HU285" s="1">
        <v>178813.786890786</v>
      </c>
      <c r="HV285" s="1">
        <v>122130.604584723</v>
      </c>
      <c r="HW285" s="1">
        <v>185728.90368240501</v>
      </c>
      <c r="HX285" s="1">
        <v>126715.517303813</v>
      </c>
      <c r="HY285" s="1">
        <v>183042.06006585</v>
      </c>
      <c r="HZ285" s="1">
        <v>245063.694222878</v>
      </c>
      <c r="IA285" s="1">
        <v>115610.739662208</v>
      </c>
      <c r="IB285" s="1">
        <v>129655.671847798</v>
      </c>
      <c r="IC285" s="1">
        <v>162574.598700845</v>
      </c>
      <c r="ID285" s="1">
        <v>143642.46444000999</v>
      </c>
      <c r="IE285" s="1">
        <v>101261.851031479</v>
      </c>
      <c r="IF285" s="1">
        <v>175438.77653200101</v>
      </c>
      <c r="IG285" s="1">
        <v>140717.762407973</v>
      </c>
      <c r="IH285" s="1">
        <v>151265.46854689601</v>
      </c>
      <c r="II285" s="1">
        <v>167313.86610043299</v>
      </c>
    </row>
    <row r="286" spans="1:243" x14ac:dyDescent="0.25">
      <c r="A286" s="1" t="s">
        <v>1923</v>
      </c>
      <c r="B286" s="4" t="s">
        <v>1263</v>
      </c>
      <c r="C286" s="4" t="s">
        <v>0</v>
      </c>
      <c r="D286" s="1">
        <v>470633.81114968302</v>
      </c>
      <c r="E286" s="1">
        <v>123348.615392637</v>
      </c>
      <c r="F286" s="1">
        <v>5565651.9259327101</v>
      </c>
      <c r="G286" s="1">
        <v>4406278.71688403</v>
      </c>
      <c r="H286" s="1">
        <v>13164874.380676201</v>
      </c>
      <c r="I286" s="1">
        <v>6286876.8242736496</v>
      </c>
      <c r="J286" s="1">
        <v>3832066.2295475001</v>
      </c>
      <c r="K286" s="1">
        <v>1996843.6082753399</v>
      </c>
      <c r="L286" s="1">
        <v>173572.57112848799</v>
      </c>
      <c r="M286" s="1">
        <v>16492728.4322272</v>
      </c>
      <c r="N286" s="1">
        <v>11140170.6016372</v>
      </c>
      <c r="O286" s="1">
        <v>511658.38303317397</v>
      </c>
      <c r="P286" s="1">
        <v>222432.02564953701</v>
      </c>
      <c r="Q286" s="1">
        <v>13178672.723923299</v>
      </c>
      <c r="R286" s="1">
        <v>2967875.5965672899</v>
      </c>
      <c r="S286" s="1">
        <v>703503.28505521</v>
      </c>
      <c r="T286" s="1">
        <v>8476577.9438657798</v>
      </c>
      <c r="U286" s="1">
        <v>26592583.183194701</v>
      </c>
      <c r="V286" s="1">
        <v>962767.32754388498</v>
      </c>
      <c r="W286" s="1">
        <v>471437.587482395</v>
      </c>
      <c r="X286" s="1">
        <v>2879436.27309079</v>
      </c>
      <c r="Y286" s="1">
        <v>8328980.4240733804</v>
      </c>
      <c r="Z286" s="1">
        <v>9645460.2172237094</v>
      </c>
      <c r="AA286" s="1">
        <v>22893259.455941301</v>
      </c>
      <c r="AB286" s="1">
        <v>672933.04774619802</v>
      </c>
      <c r="AC286" s="1">
        <v>6366355.1580195297</v>
      </c>
      <c r="AD286" s="1">
        <v>4517703.7772848001</v>
      </c>
      <c r="AE286" s="1">
        <v>3200339.8830494201</v>
      </c>
      <c r="AF286" s="1">
        <v>8444268.2533551194</v>
      </c>
      <c r="AG286" s="1">
        <v>16634137.001853799</v>
      </c>
      <c r="AH286" s="1">
        <v>3608309.8693649098</v>
      </c>
      <c r="AI286" s="1">
        <v>354438.32023963297</v>
      </c>
      <c r="AJ286" s="1">
        <v>2482092.34400592</v>
      </c>
      <c r="AK286" s="1">
        <v>12707924.8961483</v>
      </c>
      <c r="AL286" s="1">
        <v>639478.04477952095</v>
      </c>
      <c r="AM286" s="1">
        <v>6660343.68004122</v>
      </c>
      <c r="AN286" s="1">
        <v>1227027.0247563899</v>
      </c>
      <c r="AO286" s="1">
        <v>21070832.2275883</v>
      </c>
      <c r="AP286" s="1">
        <v>5262722.6165762097</v>
      </c>
      <c r="AQ286" s="1">
        <v>8806321.1491981596</v>
      </c>
      <c r="AR286" s="1">
        <v>11310637.555147501</v>
      </c>
      <c r="AS286" s="1">
        <v>5546709.2190791303</v>
      </c>
      <c r="AT286" s="1">
        <v>6986956.09171905</v>
      </c>
      <c r="AU286" s="1">
        <v>5155682.9794163397</v>
      </c>
      <c r="AV286" s="1">
        <v>285318.59667914599</v>
      </c>
      <c r="AW286" s="1">
        <v>3348589.6750893001</v>
      </c>
      <c r="AX286" s="1">
        <v>10790416.731573399</v>
      </c>
      <c r="AY286" s="1">
        <v>2806519.3388759401</v>
      </c>
      <c r="AZ286" s="1">
        <v>23635726.966678198</v>
      </c>
      <c r="BA286" s="1">
        <v>9426950.2255351804</v>
      </c>
      <c r="BB286" s="1">
        <v>13087535.2418366</v>
      </c>
      <c r="BC286" s="1">
        <v>2192565.9639448598</v>
      </c>
      <c r="BD286" s="1">
        <v>734865.10680123605</v>
      </c>
      <c r="BE286" s="1">
        <v>8950901.7402266301</v>
      </c>
      <c r="BF286" s="1">
        <v>5252992.0445970995</v>
      </c>
      <c r="BG286" s="1">
        <v>5994487.1863778997</v>
      </c>
      <c r="BH286" s="1">
        <v>1596246.80142541</v>
      </c>
      <c r="BI286" s="1">
        <v>17583619.315219302</v>
      </c>
      <c r="BJ286" s="1">
        <v>6518595.5076164398</v>
      </c>
      <c r="BK286" s="1">
        <v>5280899.10121975</v>
      </c>
      <c r="BL286" s="1">
        <v>4551323.4368165499</v>
      </c>
      <c r="BM286" s="1">
        <v>320669.49485277501</v>
      </c>
      <c r="BN286" s="1">
        <v>5984357.9448664701</v>
      </c>
      <c r="BO286" s="1">
        <v>10662509.1720642</v>
      </c>
      <c r="BP286" s="1">
        <v>7098026.7731794603</v>
      </c>
      <c r="BQ286" s="1">
        <v>466338.25003764703</v>
      </c>
      <c r="BR286" s="1">
        <v>16532424.600150799</v>
      </c>
      <c r="BS286" s="1">
        <v>4834355.4452576898</v>
      </c>
      <c r="BT286" s="1">
        <v>397608.92040783202</v>
      </c>
      <c r="BU286" s="1">
        <v>3636892.0510460599</v>
      </c>
      <c r="BV286" s="1">
        <v>7889243.3940545404</v>
      </c>
      <c r="BW286" s="1">
        <v>2026486.49408988</v>
      </c>
      <c r="BX286" s="1">
        <v>16299841.304391</v>
      </c>
      <c r="BY286" s="1">
        <v>7595393.0980502097</v>
      </c>
      <c r="BZ286" s="1">
        <v>6804266.3571640896</v>
      </c>
      <c r="CA286" s="1">
        <v>17346090.523855899</v>
      </c>
      <c r="CB286" s="1">
        <v>19371814.3816562</v>
      </c>
      <c r="CC286" s="1">
        <v>279797.120386286</v>
      </c>
      <c r="CD286" s="1">
        <v>6181515.4045357201</v>
      </c>
      <c r="CE286" s="1">
        <v>7526201.9331981102</v>
      </c>
      <c r="CF286" s="1">
        <v>17226518.972918</v>
      </c>
      <c r="CG286" s="1">
        <v>7680850.6265277304</v>
      </c>
      <c r="CH286" s="1">
        <v>12062660.7130991</v>
      </c>
      <c r="CI286" s="1">
        <v>2143240.8437095499</v>
      </c>
      <c r="CJ286" s="1">
        <v>3986771.4764763098</v>
      </c>
      <c r="CK286" s="1">
        <v>6082385.9875640497</v>
      </c>
      <c r="CL286" s="1">
        <v>3690443.70001968</v>
      </c>
      <c r="CM286" s="1">
        <v>2931079.00305935</v>
      </c>
      <c r="CN286" s="1">
        <v>512034.82411439199</v>
      </c>
      <c r="CO286" s="1">
        <v>261594.793811121</v>
      </c>
      <c r="CP286" s="1">
        <v>8950751.6230445597</v>
      </c>
      <c r="CQ286" s="1">
        <v>361099.084501101</v>
      </c>
      <c r="CR286" s="1">
        <v>25103361.760212202</v>
      </c>
      <c r="CS286" s="1">
        <v>3617545.7291356199</v>
      </c>
      <c r="CT286" s="1">
        <v>831251.33871879894</v>
      </c>
      <c r="CU286" s="1">
        <v>8527361.0594092198</v>
      </c>
      <c r="CV286" s="1">
        <v>1932134.05945575</v>
      </c>
      <c r="CW286" s="1">
        <v>1990108.1658439899</v>
      </c>
      <c r="CX286" s="1">
        <v>5919353.8406572398</v>
      </c>
      <c r="CY286" s="1">
        <v>4002951.3585681701</v>
      </c>
      <c r="CZ286" s="1">
        <v>3560457.0152837499</v>
      </c>
      <c r="DA286" s="1">
        <v>2777968.5560067398</v>
      </c>
      <c r="DB286" s="1">
        <v>6902560.6343664499</v>
      </c>
      <c r="DC286" s="1">
        <v>707622.05835883401</v>
      </c>
      <c r="DD286" s="1">
        <v>1967478.84365248</v>
      </c>
      <c r="DE286" s="1">
        <v>7059746.5269772802</v>
      </c>
      <c r="DF286" s="1">
        <v>25325817.140978999</v>
      </c>
      <c r="DG286" s="1">
        <v>3464744.33727474</v>
      </c>
      <c r="DH286" s="1">
        <v>5809721.7709950097</v>
      </c>
      <c r="DI286" s="1">
        <v>84850.099021463393</v>
      </c>
      <c r="DJ286" s="1">
        <v>13046593.1789976</v>
      </c>
      <c r="DK286" s="1">
        <v>13880265.6040539</v>
      </c>
      <c r="DL286" s="1">
        <v>606003.03140904696</v>
      </c>
      <c r="DM286" s="1">
        <v>4268475.7419849401</v>
      </c>
      <c r="DN286" s="1">
        <v>9081474.5685331803</v>
      </c>
      <c r="DO286" s="1">
        <v>5427156.6336233299</v>
      </c>
      <c r="DP286" s="1">
        <v>6497172.2838854901</v>
      </c>
      <c r="DQ286" s="1">
        <v>14935907.6718465</v>
      </c>
      <c r="DR286" s="1">
        <v>6637730.1448110295</v>
      </c>
      <c r="DS286" s="1">
        <v>1304271.1210183401</v>
      </c>
      <c r="DT286" s="1">
        <v>432681.37729936303</v>
      </c>
      <c r="DU286" s="1">
        <v>6612379.0566785</v>
      </c>
      <c r="DV286" s="1">
        <v>6524041.8544907998</v>
      </c>
      <c r="DW286" s="1">
        <v>996956.69224458304</v>
      </c>
      <c r="DX286" s="1">
        <v>1295003.4080614401</v>
      </c>
      <c r="DY286" s="1">
        <v>5960851.5696261097</v>
      </c>
      <c r="DZ286" s="1">
        <v>6229698.5198338097</v>
      </c>
      <c r="EA286" s="1">
        <v>4158046.2612830298</v>
      </c>
      <c r="EB286" s="1">
        <v>534516.08307507203</v>
      </c>
      <c r="EC286" s="1">
        <v>1706737.4768296999</v>
      </c>
      <c r="ED286" s="1">
        <v>597506.30347883794</v>
      </c>
      <c r="EE286" s="1">
        <v>5452554.04593118</v>
      </c>
      <c r="EF286" s="1">
        <v>3170267.5252231299</v>
      </c>
      <c r="EG286" s="1">
        <v>9296416.4267992601</v>
      </c>
      <c r="EH286" s="1">
        <v>1887847.9447335301</v>
      </c>
      <c r="EI286" s="1">
        <v>1349406.0163783899</v>
      </c>
      <c r="EJ286" s="1">
        <v>2022124.76679378</v>
      </c>
      <c r="EK286" s="1">
        <v>583824.16931987798</v>
      </c>
      <c r="EL286" s="1">
        <v>8097429.4762513796</v>
      </c>
      <c r="EM286" s="1">
        <v>17582948.0245285</v>
      </c>
      <c r="EN286" s="1">
        <v>9265515.8576083295</v>
      </c>
      <c r="EO286" s="1">
        <v>5046101.4981998801</v>
      </c>
      <c r="EP286" s="1">
        <v>4205730.656641</v>
      </c>
      <c r="EQ286" s="1">
        <v>6394604.3368174303</v>
      </c>
      <c r="ER286" s="1">
        <v>345075.81226734101</v>
      </c>
      <c r="ES286" s="1">
        <v>9583500.5805588793</v>
      </c>
      <c r="ET286" s="1">
        <v>14888508.969229</v>
      </c>
      <c r="EU286" s="1">
        <v>10271884.097483801</v>
      </c>
      <c r="EV286" s="1">
        <v>16859030.259784002</v>
      </c>
      <c r="EW286" s="1">
        <v>2247492.7929639202</v>
      </c>
      <c r="EX286" s="1">
        <v>17741537.5438403</v>
      </c>
      <c r="EY286" s="1">
        <v>2874502.3422252699</v>
      </c>
      <c r="EZ286" s="1">
        <v>8327545.5426793303</v>
      </c>
      <c r="FA286" s="1">
        <v>3158422.2467176402</v>
      </c>
      <c r="FB286" s="1">
        <v>10984131.2418765</v>
      </c>
      <c r="FC286" s="1">
        <v>5583572.9984893603</v>
      </c>
      <c r="FD286" s="1">
        <v>8192831.5850863801</v>
      </c>
      <c r="FE286" s="1">
        <v>1193426.71404919</v>
      </c>
      <c r="FF286" s="1">
        <v>2786439.4833583799</v>
      </c>
      <c r="FG286" s="1">
        <v>4629682.0171451196</v>
      </c>
      <c r="FH286" s="1">
        <v>18782371.733275399</v>
      </c>
      <c r="FI286" s="1">
        <v>6564659.9014778603</v>
      </c>
      <c r="FJ286" s="1">
        <v>3540726.0392348398</v>
      </c>
      <c r="FK286" s="1">
        <v>6847666.7476892397</v>
      </c>
      <c r="FL286" s="1">
        <v>6387987.5189349297</v>
      </c>
      <c r="FM286" s="1">
        <v>5763598.2839797698</v>
      </c>
      <c r="FN286" s="1">
        <v>10855576.7968919</v>
      </c>
      <c r="FO286" s="1">
        <v>11868786.7826639</v>
      </c>
      <c r="FP286" s="1">
        <v>8971608.4095025994</v>
      </c>
      <c r="FQ286" s="1">
        <v>942140.75554980105</v>
      </c>
      <c r="FR286" s="1">
        <v>2553098.5401799399</v>
      </c>
      <c r="FS286" s="1">
        <v>7697132.3212129697</v>
      </c>
      <c r="FT286" s="1">
        <v>9971798.9355361592</v>
      </c>
      <c r="FU286" s="1">
        <v>971911.84745113004</v>
      </c>
      <c r="FV286" s="1">
        <v>6321096.2671643896</v>
      </c>
      <c r="FW286" s="1">
        <v>13060785.343082299</v>
      </c>
      <c r="FX286" s="1">
        <v>8479371.7131800801</v>
      </c>
      <c r="FY286" s="1">
        <v>711978.39989192795</v>
      </c>
      <c r="FZ286" s="1">
        <v>7181567.1587892696</v>
      </c>
      <c r="GA286" s="1">
        <v>3015682.27196217</v>
      </c>
      <c r="GB286" s="1">
        <v>4224421.5285828197</v>
      </c>
      <c r="GC286" s="1">
        <v>3562269.5952073899</v>
      </c>
      <c r="GD286" s="1">
        <v>4845532.8352313098</v>
      </c>
      <c r="GE286" s="1">
        <v>6645994.62608412</v>
      </c>
      <c r="GF286" s="1">
        <v>2418416.4416392599</v>
      </c>
      <c r="GG286" s="1">
        <v>15189019.6902532</v>
      </c>
      <c r="GH286" s="1">
        <v>1736913.8922573</v>
      </c>
      <c r="GI286" s="1">
        <v>9906819.6005872991</v>
      </c>
      <c r="GJ286" s="1">
        <v>636096.26011230005</v>
      </c>
      <c r="GK286" s="1">
        <v>6138353.4963519396</v>
      </c>
      <c r="GL286" s="1">
        <v>20986400.041790102</v>
      </c>
      <c r="GM286" s="1">
        <v>6995935.5537199499</v>
      </c>
      <c r="GN286" s="1">
        <v>8289206.6526138503</v>
      </c>
      <c r="GO286" s="1">
        <v>6139668.8832337903</v>
      </c>
      <c r="GP286" s="1">
        <v>237451.21752733499</v>
      </c>
      <c r="GQ286" s="1">
        <v>2994312.9813296502</v>
      </c>
      <c r="GR286" s="1">
        <v>1302808.0990043001</v>
      </c>
      <c r="GS286" s="1">
        <v>10532135.312421501</v>
      </c>
      <c r="GT286" s="1">
        <v>6661659.4811345702</v>
      </c>
      <c r="GU286" s="1">
        <v>13588041.9940433</v>
      </c>
      <c r="GV286" s="1">
        <v>14279028.9233262</v>
      </c>
      <c r="GW286" s="1">
        <v>3148812.4285248802</v>
      </c>
      <c r="GX286" s="1">
        <v>5226438.3273831503</v>
      </c>
      <c r="GY286" s="1">
        <v>3547186.3102035802</v>
      </c>
      <c r="GZ286" s="1">
        <v>8630289.5769378506</v>
      </c>
      <c r="HA286" s="1">
        <v>16971786.1535106</v>
      </c>
      <c r="HB286" s="1">
        <v>19359454.4835274</v>
      </c>
      <c r="HC286" s="1">
        <v>11832613.990698799</v>
      </c>
      <c r="HD286" s="1">
        <v>16050313.326190401</v>
      </c>
      <c r="HE286" s="1">
        <v>12265311.9766622</v>
      </c>
      <c r="HF286" s="1">
        <v>6496429.7705731904</v>
      </c>
      <c r="HG286" s="1">
        <v>6978895.7539264802</v>
      </c>
      <c r="HH286" s="1">
        <v>10292901.7880175</v>
      </c>
      <c r="HI286" s="1">
        <v>7885889.6729560504</v>
      </c>
      <c r="HJ286" s="1">
        <v>8052092.1084912997</v>
      </c>
      <c r="HK286" s="1">
        <v>776859.04769493698</v>
      </c>
      <c r="HL286" s="1">
        <v>2102842.2912182398</v>
      </c>
      <c r="HM286" s="1">
        <v>3651098.0492674201</v>
      </c>
      <c r="HN286" s="1">
        <v>770496.67398477194</v>
      </c>
      <c r="HO286" s="1">
        <v>6789909.4002489699</v>
      </c>
      <c r="HP286" s="1">
        <v>6710868.6806652499</v>
      </c>
      <c r="HQ286" s="1">
        <v>1391974.1990179899</v>
      </c>
      <c r="HR286" s="1">
        <v>1372522.7258077699</v>
      </c>
      <c r="HS286" s="1">
        <v>7091676.8003254598</v>
      </c>
      <c r="HT286" s="1">
        <v>12128495.1961898</v>
      </c>
      <c r="HU286" s="1">
        <v>3305389.4155812999</v>
      </c>
      <c r="HV286" s="1">
        <v>3840864.49998071</v>
      </c>
      <c r="HW286" s="1">
        <v>4828114.7398765404</v>
      </c>
      <c r="HX286" s="1">
        <v>4752710.5984930499</v>
      </c>
      <c r="HY286" s="1">
        <v>613529.00544484798</v>
      </c>
      <c r="HZ286" s="1">
        <v>15234517.7131688</v>
      </c>
      <c r="IA286" s="1">
        <v>7548329.9080609903</v>
      </c>
      <c r="IB286" s="1">
        <v>9409204.4077567793</v>
      </c>
      <c r="IC286" s="1">
        <v>7950668.6513605798</v>
      </c>
      <c r="ID286" s="1">
        <v>762475.90125590097</v>
      </c>
      <c r="IE286" s="1">
        <v>6655579.5781214498</v>
      </c>
      <c r="IF286" s="1">
        <v>11367395.7535148</v>
      </c>
      <c r="IG286" s="1">
        <v>4498486.3588422202</v>
      </c>
      <c r="IH286" s="1">
        <v>527383.123360164</v>
      </c>
      <c r="II286" s="1">
        <v>3669600.77299817</v>
      </c>
    </row>
    <row r="287" spans="1:243" x14ac:dyDescent="0.25">
      <c r="A287" s="1" t="s">
        <v>2124</v>
      </c>
      <c r="B287" s="4" t="s">
        <v>1266</v>
      </c>
      <c r="C287" s="4" t="s">
        <v>1267</v>
      </c>
      <c r="D287" s="1">
        <v>313092.64397390798</v>
      </c>
      <c r="E287" s="1">
        <v>375746.04828962003</v>
      </c>
      <c r="F287" s="1">
        <v>664775.24841001502</v>
      </c>
      <c r="G287" s="1">
        <v>430756.423895802</v>
      </c>
      <c r="H287" s="1">
        <v>403561.79665003502</v>
      </c>
      <c r="I287" s="1">
        <v>606903.14028422604</v>
      </c>
      <c r="J287" s="1">
        <v>492612.17536501499</v>
      </c>
      <c r="K287" s="1">
        <v>401944.05981405597</v>
      </c>
      <c r="L287" s="1">
        <v>375279.66082990199</v>
      </c>
      <c r="M287" s="1">
        <v>412427.59812453401</v>
      </c>
      <c r="N287" s="1">
        <v>401497.00252306001</v>
      </c>
      <c r="O287" s="1">
        <v>923946.72147500003</v>
      </c>
      <c r="P287" s="1">
        <v>717598.19814095704</v>
      </c>
      <c r="Q287" s="1">
        <v>1266407.33202247</v>
      </c>
      <c r="R287" s="1">
        <v>538239.57908101694</v>
      </c>
      <c r="S287" s="1">
        <v>537175.03603096202</v>
      </c>
      <c r="T287" s="1">
        <v>545196.19360290398</v>
      </c>
      <c r="U287" s="1">
        <v>1426492.2489635099</v>
      </c>
      <c r="V287" s="1">
        <v>570310.00197736698</v>
      </c>
      <c r="W287" s="1">
        <v>1004693.7958348599</v>
      </c>
      <c r="X287" s="1">
        <v>715034.39234574197</v>
      </c>
      <c r="Y287" s="1">
        <v>917195.338405182</v>
      </c>
      <c r="Z287" s="1">
        <v>880510.07868267398</v>
      </c>
      <c r="AA287" s="1">
        <v>543889.06514205097</v>
      </c>
      <c r="AB287" s="1">
        <v>821382.95005682996</v>
      </c>
      <c r="AC287" s="1">
        <v>641439.00404116197</v>
      </c>
      <c r="AD287" s="1">
        <v>378081.68416389002</v>
      </c>
      <c r="AE287" s="1">
        <v>796442.22252719104</v>
      </c>
      <c r="AF287" s="1">
        <v>419383.95978795202</v>
      </c>
      <c r="AG287" s="1">
        <v>735834.01169591001</v>
      </c>
      <c r="AH287" s="1">
        <v>395301.06519850402</v>
      </c>
      <c r="AI287" s="1">
        <v>1049935.11135844</v>
      </c>
      <c r="AJ287" s="1">
        <v>387958.28348206001</v>
      </c>
      <c r="AK287" s="1">
        <v>345318.59631730802</v>
      </c>
      <c r="AL287" s="1">
        <v>1033180.21855539</v>
      </c>
      <c r="AM287" s="1">
        <v>615216.64839300897</v>
      </c>
      <c r="AN287" s="1">
        <v>385263.49722751201</v>
      </c>
      <c r="AO287" s="1">
        <v>457731.10860331502</v>
      </c>
      <c r="AP287" s="1">
        <v>619206.01651994698</v>
      </c>
      <c r="AQ287" s="1">
        <v>239447.74096975199</v>
      </c>
      <c r="AR287" s="1">
        <v>238850.41576488299</v>
      </c>
      <c r="AS287" s="1">
        <v>417712.75145906</v>
      </c>
      <c r="AT287" s="1">
        <v>475964.02461158799</v>
      </c>
      <c r="AU287" s="1">
        <v>794391.32202902099</v>
      </c>
      <c r="AV287" s="1">
        <v>586949.77336325205</v>
      </c>
      <c r="AW287" s="1">
        <v>865583.19357882801</v>
      </c>
      <c r="AX287" s="1">
        <v>1190140.5667650099</v>
      </c>
      <c r="AY287" s="1">
        <v>1089463.7321339201</v>
      </c>
      <c r="AZ287" s="1">
        <v>498464.45899153303</v>
      </c>
      <c r="BA287" s="1">
        <v>366001.38231958001</v>
      </c>
      <c r="BB287" s="1">
        <v>262390.22946687503</v>
      </c>
      <c r="BC287" s="1">
        <v>1290762.5278465</v>
      </c>
      <c r="BD287" s="1">
        <v>789374.43717793399</v>
      </c>
      <c r="BE287" s="1">
        <v>1348333.7113127899</v>
      </c>
      <c r="BF287" s="1">
        <v>747755.09533747495</v>
      </c>
      <c r="BG287" s="1">
        <v>572476.65748638497</v>
      </c>
      <c r="BH287" s="1">
        <v>484074.41649858799</v>
      </c>
      <c r="BI287" s="1">
        <v>906607.79958147497</v>
      </c>
      <c r="BJ287" s="1">
        <v>1257656.9141868299</v>
      </c>
      <c r="BK287" s="1">
        <v>1313981.7699700301</v>
      </c>
      <c r="BL287" s="1">
        <v>1106378.7496080101</v>
      </c>
      <c r="BM287" s="1">
        <v>264124.663207117</v>
      </c>
      <c r="BN287" s="1">
        <v>555807.81408676296</v>
      </c>
      <c r="BO287" s="1">
        <v>681850.991203818</v>
      </c>
      <c r="BP287" s="1">
        <v>455594.29108104203</v>
      </c>
      <c r="BQ287" s="1">
        <v>2230492.38362741</v>
      </c>
      <c r="BR287" s="1">
        <v>650645.916523405</v>
      </c>
      <c r="BS287" s="1">
        <v>901796.77340555505</v>
      </c>
      <c r="BT287" s="1">
        <v>560325.86343475897</v>
      </c>
      <c r="BU287" s="1">
        <v>617505.90665265406</v>
      </c>
      <c r="BV287" s="1">
        <v>662016.52617506601</v>
      </c>
      <c r="BW287" s="1">
        <v>629158.58645125804</v>
      </c>
      <c r="BX287" s="1">
        <v>989695.01869980898</v>
      </c>
      <c r="BY287" s="1">
        <v>832226.63639348303</v>
      </c>
      <c r="BZ287" s="1">
        <v>1178758.7399312099</v>
      </c>
      <c r="CA287" s="1">
        <v>384711.54516712</v>
      </c>
      <c r="CB287" s="1">
        <v>881125.97884835501</v>
      </c>
      <c r="CC287" s="1">
        <v>717615.01975549594</v>
      </c>
      <c r="CD287" s="1">
        <v>931225.21769189404</v>
      </c>
      <c r="CE287" s="1">
        <v>487795.10953314003</v>
      </c>
      <c r="CF287" s="1">
        <v>541312.13537789998</v>
      </c>
      <c r="CG287" s="1">
        <v>354450.39543114102</v>
      </c>
      <c r="CH287" s="1">
        <v>323178.09891000402</v>
      </c>
      <c r="CI287" s="1">
        <v>861505.62401332799</v>
      </c>
      <c r="CJ287" s="1">
        <v>999228.34774260898</v>
      </c>
      <c r="CK287" s="1">
        <v>504355.85935018898</v>
      </c>
      <c r="CL287" s="1">
        <v>706229.22988574498</v>
      </c>
      <c r="CM287" s="1">
        <v>653415.65404944704</v>
      </c>
      <c r="CN287" s="1">
        <v>276702.138381558</v>
      </c>
      <c r="CO287" s="1">
        <v>323332.89877789398</v>
      </c>
      <c r="CP287" s="1">
        <v>902989.65346011997</v>
      </c>
      <c r="CQ287" s="1">
        <v>729603.60793693096</v>
      </c>
      <c r="CR287" s="1">
        <v>1218516.5493433401</v>
      </c>
      <c r="CS287" s="1">
        <v>1262267.79928262</v>
      </c>
      <c r="CT287" s="1">
        <v>709330.69579512102</v>
      </c>
      <c r="CU287" s="1">
        <v>232318.924801546</v>
      </c>
      <c r="CV287" s="1">
        <v>907232.68045582902</v>
      </c>
      <c r="CW287" s="1">
        <v>679190.24176105799</v>
      </c>
      <c r="CX287" s="1">
        <v>325089.85852920602</v>
      </c>
      <c r="CY287" s="1">
        <v>367348.21165405301</v>
      </c>
      <c r="CZ287" s="1">
        <v>629192.14813328604</v>
      </c>
      <c r="DA287" s="1">
        <v>362253.14605251502</v>
      </c>
      <c r="DB287" s="1">
        <v>713970.956706558</v>
      </c>
      <c r="DC287" s="1">
        <v>608207.982096461</v>
      </c>
      <c r="DD287" s="1">
        <v>1890566.4504487801</v>
      </c>
      <c r="DE287" s="1">
        <v>719869.03980338795</v>
      </c>
      <c r="DF287" s="1">
        <v>1383970.01385044</v>
      </c>
      <c r="DG287" s="1">
        <v>413430.26779767202</v>
      </c>
      <c r="DH287" s="1">
        <v>327632.71141177701</v>
      </c>
      <c r="DI287" s="1">
        <v>761778.44236302201</v>
      </c>
      <c r="DJ287" s="1">
        <v>438660.82835442899</v>
      </c>
      <c r="DK287" s="1">
        <v>629053.299935963</v>
      </c>
      <c r="DL287" s="1">
        <v>240684.82943615099</v>
      </c>
      <c r="DM287" s="1">
        <v>238689.807715206</v>
      </c>
      <c r="DN287" s="1">
        <v>395837.37888368999</v>
      </c>
      <c r="DO287" s="1">
        <v>181423.30359736099</v>
      </c>
      <c r="DP287" s="1">
        <v>965352.20679060696</v>
      </c>
      <c r="DQ287" s="1">
        <v>879488.56250597804</v>
      </c>
      <c r="DR287" s="1">
        <v>295935.44206205499</v>
      </c>
      <c r="DS287" s="1">
        <v>404234.44742437999</v>
      </c>
      <c r="DT287" s="1">
        <v>860521.40814830502</v>
      </c>
      <c r="DU287" s="1">
        <v>980420.37135079096</v>
      </c>
      <c r="DV287" s="1">
        <v>238032.17444658701</v>
      </c>
      <c r="DW287" s="1">
        <v>425637.888220252</v>
      </c>
      <c r="DX287" s="1">
        <v>645106.53985087702</v>
      </c>
      <c r="DY287" s="1">
        <v>887325.94582252903</v>
      </c>
      <c r="DZ287" s="1">
        <v>697778.06657773606</v>
      </c>
      <c r="EA287" s="1">
        <v>2266941.1964595402</v>
      </c>
      <c r="EB287" s="1">
        <v>835487.45252401405</v>
      </c>
      <c r="EC287" s="1">
        <v>654132.22185374005</v>
      </c>
      <c r="ED287" s="1">
        <v>1791649.1601197</v>
      </c>
      <c r="EE287" s="1">
        <v>596794.61353927001</v>
      </c>
      <c r="EF287" s="1">
        <v>447380.663809144</v>
      </c>
      <c r="EG287" s="1">
        <v>1304768.38884984</v>
      </c>
      <c r="EH287" s="1">
        <v>338455.48752707301</v>
      </c>
      <c r="EI287" s="1">
        <v>544912.47161804803</v>
      </c>
      <c r="EJ287" s="1">
        <v>360928.25284521998</v>
      </c>
      <c r="EK287" s="1">
        <v>588809.874665168</v>
      </c>
      <c r="EL287" s="1">
        <v>343076.80605633999</v>
      </c>
      <c r="EM287" s="1">
        <v>367080.30170768499</v>
      </c>
      <c r="EN287" s="1">
        <v>287274.50045358803</v>
      </c>
      <c r="EO287" s="1">
        <v>877927.70121429104</v>
      </c>
      <c r="EP287" s="1">
        <v>1002395.14488162</v>
      </c>
      <c r="EQ287" s="1">
        <v>304707.86907060997</v>
      </c>
      <c r="ER287" s="1">
        <v>1563812.95081593</v>
      </c>
      <c r="ES287" s="1">
        <v>534522.57061707799</v>
      </c>
      <c r="ET287" s="1">
        <v>363305.31008684298</v>
      </c>
      <c r="EU287" s="1">
        <v>747952.51186490804</v>
      </c>
      <c r="EV287" s="1">
        <v>1100526.5471202801</v>
      </c>
      <c r="EW287" s="1">
        <v>386066.87012647599</v>
      </c>
      <c r="EX287" s="1">
        <v>467756.98860969697</v>
      </c>
      <c r="EY287" s="1">
        <v>484583.37014581601</v>
      </c>
      <c r="EZ287" s="1">
        <v>421322.52884396998</v>
      </c>
      <c r="FA287" s="1">
        <v>459264.39737665799</v>
      </c>
      <c r="FB287" s="1">
        <v>804568.31453249196</v>
      </c>
      <c r="FC287" s="1">
        <v>305599.53256428702</v>
      </c>
      <c r="FD287" s="1">
        <v>514625.929574479</v>
      </c>
      <c r="FE287" s="1">
        <v>838255.78048282396</v>
      </c>
      <c r="FF287" s="1">
        <v>257956.42848780099</v>
      </c>
      <c r="FG287" s="1">
        <v>596276.58774559596</v>
      </c>
      <c r="FH287" s="1">
        <v>454397.56378566701</v>
      </c>
      <c r="FI287" s="1">
        <v>1942049.30522398</v>
      </c>
      <c r="FJ287" s="1">
        <v>997632.57653137203</v>
      </c>
      <c r="FK287" s="1">
        <v>382561.466585883</v>
      </c>
      <c r="FL287" s="1">
        <v>575804.19081223698</v>
      </c>
      <c r="FM287" s="1">
        <v>358076.78167285799</v>
      </c>
      <c r="FN287" s="1">
        <v>512436.910764898</v>
      </c>
      <c r="FO287" s="1">
        <v>940209.42217485304</v>
      </c>
      <c r="FP287" s="1">
        <v>320029.96512841398</v>
      </c>
      <c r="FQ287" s="1">
        <v>689438.11717036599</v>
      </c>
      <c r="FR287" s="1">
        <v>458350.32773937902</v>
      </c>
      <c r="FS287" s="1">
        <v>724609.76515930798</v>
      </c>
      <c r="FT287" s="1">
        <v>402278.63439548598</v>
      </c>
      <c r="FU287" s="1">
        <v>1440151.67082587</v>
      </c>
      <c r="FV287" s="1">
        <v>464842.77454037103</v>
      </c>
      <c r="FW287" s="1">
        <v>519088.67598804302</v>
      </c>
      <c r="FX287" s="1">
        <v>165059.22471087001</v>
      </c>
      <c r="FY287" s="1">
        <v>462479.20580192102</v>
      </c>
      <c r="FZ287" s="1">
        <v>559372.43091516697</v>
      </c>
      <c r="GA287" s="1">
        <v>665149.95255483198</v>
      </c>
      <c r="GB287" s="1">
        <v>449915.53106799698</v>
      </c>
      <c r="GC287" s="1">
        <v>725576.50890086999</v>
      </c>
      <c r="GD287" s="1">
        <v>446504.207833655</v>
      </c>
      <c r="GE287" s="1">
        <v>466530.03918117401</v>
      </c>
      <c r="GF287" s="1">
        <v>337665.93824188598</v>
      </c>
      <c r="GG287" s="1">
        <v>596170.75794664503</v>
      </c>
      <c r="GH287" s="1">
        <v>168947.26293262999</v>
      </c>
      <c r="GI287" s="1">
        <v>401680.26492508798</v>
      </c>
      <c r="GJ287" s="1">
        <v>1073984.73376183</v>
      </c>
      <c r="GK287" s="1">
        <v>809918.14918659104</v>
      </c>
      <c r="GL287" s="1">
        <v>478602.61883908999</v>
      </c>
      <c r="GM287" s="1">
        <v>543621.69287735701</v>
      </c>
      <c r="GN287" s="1">
        <v>516572.60722669301</v>
      </c>
      <c r="GO287" s="1">
        <v>232782.72153030799</v>
      </c>
      <c r="GP287" s="1">
        <v>1227378.5815407501</v>
      </c>
      <c r="GQ287" s="1">
        <v>808987.71913537197</v>
      </c>
      <c r="GR287" s="1">
        <v>264082.869550195</v>
      </c>
      <c r="GS287" s="1">
        <v>815772.76073437801</v>
      </c>
      <c r="GT287" s="1">
        <v>378397.612214102</v>
      </c>
      <c r="GU287" s="1">
        <v>437663.83556507499</v>
      </c>
      <c r="GV287" s="1">
        <v>456889.78092743701</v>
      </c>
      <c r="GW287" s="1">
        <v>524395.65386770305</v>
      </c>
      <c r="GX287" s="1">
        <v>348474.91191054002</v>
      </c>
      <c r="GY287" s="1">
        <v>339128.083716275</v>
      </c>
      <c r="GZ287" s="1">
        <v>885780.28751238505</v>
      </c>
      <c r="HA287" s="1">
        <v>480303.53174424102</v>
      </c>
      <c r="HB287" s="1">
        <v>841256.112800929</v>
      </c>
      <c r="HC287" s="1">
        <v>233991.519202025</v>
      </c>
      <c r="HD287" s="1">
        <v>978940.89214492601</v>
      </c>
      <c r="HE287" s="1">
        <v>287484.29214623</v>
      </c>
      <c r="HF287" s="1">
        <v>368146.58165845502</v>
      </c>
      <c r="HG287" s="1">
        <v>348346.77593267598</v>
      </c>
      <c r="HH287" s="1">
        <v>449475.55707189901</v>
      </c>
      <c r="HI287" s="1">
        <v>1093176.45914124</v>
      </c>
      <c r="HJ287" s="1">
        <v>218830.17882235299</v>
      </c>
      <c r="HK287" s="1">
        <v>173318.471252724</v>
      </c>
      <c r="HL287" s="1">
        <v>878356.52551131404</v>
      </c>
      <c r="HM287" s="1">
        <v>458957.44815401803</v>
      </c>
      <c r="HN287" s="1">
        <v>386293.16800585098</v>
      </c>
      <c r="HO287" s="1">
        <v>669499.98768543603</v>
      </c>
      <c r="HP287" s="1">
        <v>575354.19187168102</v>
      </c>
      <c r="HQ287" s="1">
        <v>770852.93614332902</v>
      </c>
      <c r="HR287" s="1">
        <v>369450.40539618098</v>
      </c>
      <c r="HS287" s="1">
        <v>454544.47449584602</v>
      </c>
      <c r="HT287" s="1">
        <v>429441.333460728</v>
      </c>
      <c r="HU287" s="1">
        <v>349267.70096119499</v>
      </c>
      <c r="HV287" s="1">
        <v>655083.96893484297</v>
      </c>
      <c r="HW287" s="1">
        <v>397348.53699644201</v>
      </c>
      <c r="HX287" s="1">
        <v>297767.41575429501</v>
      </c>
      <c r="HY287" s="1">
        <v>333206.507973689</v>
      </c>
      <c r="HZ287" s="1">
        <v>529599.60520832101</v>
      </c>
      <c r="IA287" s="1">
        <v>758100.84128157003</v>
      </c>
      <c r="IB287" s="1">
        <v>699986.47177969106</v>
      </c>
      <c r="IC287" s="1">
        <v>816218.56465979305</v>
      </c>
      <c r="ID287" s="1">
        <v>948307.97438954201</v>
      </c>
      <c r="IE287" s="1">
        <v>451358.45989540702</v>
      </c>
      <c r="IF287" s="1">
        <v>797628.41191092005</v>
      </c>
      <c r="IG287" s="1">
        <v>395163.06998204603</v>
      </c>
      <c r="IH287" s="1">
        <v>430799.08983374399</v>
      </c>
      <c r="II287" s="1">
        <v>502770.68601993402</v>
      </c>
    </row>
    <row r="288" spans="1:243" x14ac:dyDescent="0.25">
      <c r="A288" s="1" t="s">
        <v>1924</v>
      </c>
      <c r="B288" s="4" t="s">
        <v>1271</v>
      </c>
      <c r="C288" s="4" t="s">
        <v>1272</v>
      </c>
      <c r="D288" s="1">
        <v>623695.091575542</v>
      </c>
      <c r="E288" s="1">
        <v>1740473.84497098</v>
      </c>
      <c r="F288" s="1">
        <v>1116121.9802485299</v>
      </c>
      <c r="G288" s="1">
        <v>306053.73023522802</v>
      </c>
      <c r="H288" s="1">
        <v>838958.52054600499</v>
      </c>
      <c r="I288" s="1">
        <v>316653.795186323</v>
      </c>
      <c r="J288" s="1">
        <v>924598.20958355395</v>
      </c>
      <c r="K288" s="1">
        <v>736419.31719282398</v>
      </c>
      <c r="L288" s="1">
        <v>839760.20134693198</v>
      </c>
      <c r="M288" s="1">
        <v>498693.86865309498</v>
      </c>
      <c r="N288" s="1">
        <v>1505977.65369872</v>
      </c>
      <c r="O288" s="1">
        <v>297423.60428579297</v>
      </c>
      <c r="P288" s="1">
        <v>598350.10700639396</v>
      </c>
      <c r="Q288" s="1">
        <v>853595.47417652595</v>
      </c>
      <c r="R288" s="1">
        <v>2304206.62107286</v>
      </c>
      <c r="S288" s="1">
        <v>775837.66291476297</v>
      </c>
      <c r="T288" s="1">
        <v>740664.92699871399</v>
      </c>
      <c r="U288" s="1">
        <v>268944.99201154301</v>
      </c>
      <c r="V288" s="1">
        <v>557404.39550554496</v>
      </c>
      <c r="W288" s="1">
        <v>761370.90655479999</v>
      </c>
      <c r="X288" s="1">
        <v>427502.11910080002</v>
      </c>
      <c r="Y288" s="1">
        <v>823201.20952800103</v>
      </c>
      <c r="Z288" s="1">
        <v>466540.32654289802</v>
      </c>
      <c r="AA288" s="1">
        <v>985511.61723530304</v>
      </c>
      <c r="AB288" s="1">
        <v>975313.95355523995</v>
      </c>
      <c r="AC288" s="1">
        <v>282218.05575067602</v>
      </c>
      <c r="AD288" s="1">
        <v>322361.31662500201</v>
      </c>
      <c r="AE288" s="1">
        <v>455013.99325997801</v>
      </c>
      <c r="AF288" s="1">
        <v>455800.54721088702</v>
      </c>
      <c r="AG288" s="1">
        <v>724655.70813936903</v>
      </c>
      <c r="AH288" s="1">
        <v>813401.76336686302</v>
      </c>
      <c r="AI288" s="1">
        <v>871720.38776375295</v>
      </c>
      <c r="AJ288" s="1">
        <v>280007.43301552301</v>
      </c>
      <c r="AK288" s="1">
        <v>521277.07175748399</v>
      </c>
      <c r="AL288" s="1">
        <v>343328.91389400198</v>
      </c>
      <c r="AM288" s="1">
        <v>349015.07566939201</v>
      </c>
      <c r="AN288" s="1">
        <v>577436.62653525197</v>
      </c>
      <c r="AO288" s="1">
        <v>705708.29112402105</v>
      </c>
      <c r="AP288" s="1">
        <v>620201.88893541705</v>
      </c>
      <c r="AQ288" s="1">
        <v>1869644.43725918</v>
      </c>
      <c r="AR288" s="1">
        <v>262140.490203692</v>
      </c>
      <c r="AS288" s="1">
        <v>1833247.3687577699</v>
      </c>
      <c r="AT288" s="1">
        <v>695522.38230054604</v>
      </c>
      <c r="AU288" s="1">
        <v>830138.04697689402</v>
      </c>
      <c r="AV288" s="1">
        <v>910166.73925210105</v>
      </c>
      <c r="AW288" s="1">
        <v>785976.29413789895</v>
      </c>
      <c r="AX288" s="1">
        <v>662127.63173449598</v>
      </c>
      <c r="AY288" s="1">
        <v>1011619.73950586</v>
      </c>
      <c r="AZ288" s="1">
        <v>382882.02843444201</v>
      </c>
      <c r="BA288" s="1">
        <v>323640.484343816</v>
      </c>
      <c r="BB288" s="1">
        <v>438180.94775125402</v>
      </c>
      <c r="BC288" s="1">
        <v>1220858.9087388599</v>
      </c>
      <c r="BD288" s="1">
        <v>1228901.4035215999</v>
      </c>
      <c r="BE288" s="1">
        <v>689313.86641217803</v>
      </c>
      <c r="BF288" s="1">
        <v>709304.49838622601</v>
      </c>
      <c r="BG288" s="1">
        <v>796548.94372846698</v>
      </c>
      <c r="BH288" s="1">
        <v>546009.77011271694</v>
      </c>
      <c r="BI288" s="1">
        <v>707383.48130308103</v>
      </c>
      <c r="BJ288" s="1">
        <v>824824.41189987399</v>
      </c>
      <c r="BK288" s="1">
        <v>381338.91887393699</v>
      </c>
      <c r="BL288" s="1">
        <v>379282.506784575</v>
      </c>
      <c r="BM288" s="1">
        <v>408318.43591716298</v>
      </c>
      <c r="BN288" s="1">
        <v>1043925.84827974</v>
      </c>
      <c r="BO288" s="1">
        <v>801715.92025084305</v>
      </c>
      <c r="BP288" s="1">
        <v>540681.26536532806</v>
      </c>
      <c r="BQ288" s="1">
        <v>443757.59990396199</v>
      </c>
      <c r="BR288" s="1">
        <v>800044.94732094603</v>
      </c>
      <c r="BS288" s="1">
        <v>571186.24195043498</v>
      </c>
      <c r="BT288" s="1">
        <v>1523047.03196971</v>
      </c>
      <c r="BU288" s="1">
        <v>758105.36215960502</v>
      </c>
      <c r="BV288" s="1">
        <v>630540.61649395002</v>
      </c>
      <c r="BW288" s="1">
        <v>384750.52076899202</v>
      </c>
      <c r="BX288" s="1">
        <v>1248078.9827848501</v>
      </c>
      <c r="BY288" s="1">
        <v>924874.14810644195</v>
      </c>
      <c r="BZ288" s="1">
        <v>608623.21195346303</v>
      </c>
      <c r="CA288" s="1">
        <v>346107.82650128298</v>
      </c>
      <c r="CB288" s="1">
        <v>317820.28846002102</v>
      </c>
      <c r="CC288" s="1">
        <v>514735.96794012701</v>
      </c>
      <c r="CD288" s="1">
        <v>636992.20388081204</v>
      </c>
      <c r="CE288" s="1">
        <v>2197916.0688107</v>
      </c>
      <c r="CF288" s="1">
        <v>641774.77589972701</v>
      </c>
      <c r="CG288" s="1">
        <v>1751910.4288306001</v>
      </c>
      <c r="CH288" s="1">
        <v>883449.00585038401</v>
      </c>
      <c r="CI288" s="1">
        <v>1161589.83677783</v>
      </c>
      <c r="CJ288" s="1">
        <v>337773.61953693302</v>
      </c>
      <c r="CK288" s="1">
        <v>256063.69698965599</v>
      </c>
      <c r="CL288" s="1">
        <v>595367.07078515703</v>
      </c>
      <c r="CM288" s="1">
        <v>1196317.8278460801</v>
      </c>
      <c r="CN288" s="1">
        <v>908763.68134009198</v>
      </c>
      <c r="CO288" s="1">
        <v>549593.46058118099</v>
      </c>
      <c r="CP288" s="1">
        <v>615369.95314109302</v>
      </c>
      <c r="CQ288" s="1">
        <v>2008112.9120451901</v>
      </c>
      <c r="CR288" s="1">
        <v>855599.86081751401</v>
      </c>
      <c r="CS288" s="1">
        <v>1429095.4097285499</v>
      </c>
      <c r="CT288" s="1">
        <v>313272.18472639302</v>
      </c>
      <c r="CU288" s="1">
        <v>404843.104455936</v>
      </c>
      <c r="CV288" s="1">
        <v>910920.588627644</v>
      </c>
      <c r="CW288" s="1">
        <v>321144.71069186099</v>
      </c>
      <c r="CX288" s="1">
        <v>684057.54376300797</v>
      </c>
      <c r="CY288" s="1">
        <v>679523.31574681704</v>
      </c>
      <c r="CZ288" s="1">
        <v>284780.66059258301</v>
      </c>
      <c r="DA288" s="1">
        <v>514101.92539997399</v>
      </c>
      <c r="DB288" s="1">
        <v>466061.94551816199</v>
      </c>
      <c r="DC288" s="1">
        <v>749048.14616450004</v>
      </c>
      <c r="DD288" s="1">
        <v>735675.10825969698</v>
      </c>
      <c r="DE288" s="1">
        <v>438258.57721948001</v>
      </c>
      <c r="DF288" s="1">
        <v>379053.77802572498</v>
      </c>
      <c r="DG288" s="1">
        <v>886059.25002159504</v>
      </c>
      <c r="DH288" s="1">
        <v>467939.93766381597</v>
      </c>
      <c r="DI288" s="1">
        <v>1412252.7022335399</v>
      </c>
      <c r="DJ288" s="1">
        <v>1472967.0525537999</v>
      </c>
      <c r="DK288" s="1">
        <v>347506.25988875399</v>
      </c>
      <c r="DL288" s="1">
        <v>365254.46082843299</v>
      </c>
      <c r="DM288" s="1">
        <v>462345.17248117301</v>
      </c>
      <c r="DN288" s="1">
        <v>476883.30992972298</v>
      </c>
      <c r="DO288" s="1">
        <v>512585.32326945302</v>
      </c>
      <c r="DP288" s="1">
        <v>530637.70767175895</v>
      </c>
      <c r="DQ288" s="1">
        <v>477232.11702752498</v>
      </c>
      <c r="DR288" s="1">
        <v>596500.90712689306</v>
      </c>
      <c r="DS288" s="1">
        <v>1223212.6450173799</v>
      </c>
      <c r="DT288" s="1">
        <v>317537.02598763298</v>
      </c>
      <c r="DU288" s="1">
        <v>751215.74676499795</v>
      </c>
      <c r="DV288" s="1">
        <v>495566.16026731499</v>
      </c>
      <c r="DW288" s="1">
        <v>431962.21575824701</v>
      </c>
      <c r="DX288" s="1">
        <v>632242.28978062002</v>
      </c>
      <c r="DY288" s="1">
        <v>735968.380219616</v>
      </c>
      <c r="DZ288" s="1">
        <v>666800.50620577298</v>
      </c>
      <c r="EA288" s="1">
        <v>1452006.8180215899</v>
      </c>
      <c r="EB288" s="1">
        <v>412718.20719380601</v>
      </c>
      <c r="EC288" s="1">
        <v>1463950.04373735</v>
      </c>
      <c r="ED288" s="1">
        <v>301617.47035916202</v>
      </c>
      <c r="EE288" s="1">
        <v>628735.24220538104</v>
      </c>
      <c r="EF288" s="1">
        <v>303391.87710303598</v>
      </c>
      <c r="EG288" s="1">
        <v>765538.74713007605</v>
      </c>
      <c r="EH288" s="1">
        <v>706843.47452865203</v>
      </c>
      <c r="EI288" s="1">
        <v>868631.31716349395</v>
      </c>
      <c r="EJ288" s="1">
        <v>806706.33507157897</v>
      </c>
      <c r="EK288" s="1">
        <v>310054.024307015</v>
      </c>
      <c r="EL288" s="1">
        <v>266680.16910181101</v>
      </c>
      <c r="EM288" s="1">
        <v>405721.050342965</v>
      </c>
      <c r="EN288" s="1">
        <v>1017174.6832829301</v>
      </c>
      <c r="EO288" s="1">
        <v>325638.45694998902</v>
      </c>
      <c r="EP288" s="1">
        <v>712298.12734671601</v>
      </c>
      <c r="EQ288" s="1">
        <v>642191.02172931004</v>
      </c>
      <c r="ER288" s="1">
        <v>609695.36954414099</v>
      </c>
      <c r="ES288" s="1">
        <v>316567.08712602803</v>
      </c>
      <c r="ET288" s="1">
        <v>634656.86639933905</v>
      </c>
      <c r="EU288" s="1">
        <v>452969.85890063201</v>
      </c>
      <c r="EV288" s="1">
        <v>523652.637558672</v>
      </c>
      <c r="EW288" s="1">
        <v>535636.90287664102</v>
      </c>
      <c r="EX288" s="1">
        <v>566057.43646077695</v>
      </c>
      <c r="EY288" s="1">
        <v>2069866.3377821799</v>
      </c>
      <c r="EZ288" s="1">
        <v>988222.327893176</v>
      </c>
      <c r="FA288" s="1">
        <v>396687.75146340998</v>
      </c>
      <c r="FB288" s="1">
        <v>470445.774943317</v>
      </c>
      <c r="FC288" s="1">
        <v>502490.90383713599</v>
      </c>
      <c r="FD288" s="1">
        <v>657684.90040497202</v>
      </c>
      <c r="FE288" s="1">
        <v>1436606.61881667</v>
      </c>
      <c r="FF288" s="1">
        <v>482823.24149458302</v>
      </c>
      <c r="FG288" s="1">
        <v>550499.43157052901</v>
      </c>
      <c r="FH288" s="1">
        <v>804636.22871278401</v>
      </c>
      <c r="FI288" s="1">
        <v>541835.59534567397</v>
      </c>
      <c r="FJ288" s="1">
        <v>1233418.3381823399</v>
      </c>
      <c r="FK288" s="1">
        <v>445602.08827626699</v>
      </c>
      <c r="FL288" s="1">
        <v>386690.126551283</v>
      </c>
      <c r="FM288" s="1">
        <v>1255280.0366869201</v>
      </c>
      <c r="FN288" s="1">
        <v>554778.94553883804</v>
      </c>
      <c r="FO288" s="1">
        <v>339208.66912670701</v>
      </c>
      <c r="FP288" s="1">
        <v>505147.42477958498</v>
      </c>
      <c r="FQ288" s="1">
        <v>1144386.6947502601</v>
      </c>
      <c r="FR288" s="1">
        <v>1481841.92719874</v>
      </c>
      <c r="FS288" s="1">
        <v>388645.58306278603</v>
      </c>
      <c r="FT288" s="1">
        <v>374136.50701246201</v>
      </c>
      <c r="FU288" s="1">
        <v>320605.990534943</v>
      </c>
      <c r="FV288" s="1">
        <v>971419.99608548498</v>
      </c>
      <c r="FW288" s="1">
        <v>436629.022923743</v>
      </c>
      <c r="FX288" s="1">
        <v>938309.59937212104</v>
      </c>
      <c r="FY288" s="1">
        <v>1161238.52814211</v>
      </c>
      <c r="FZ288" s="1">
        <v>636382.56573549495</v>
      </c>
      <c r="GA288" s="1">
        <v>1468952.6838082401</v>
      </c>
      <c r="GB288" s="1">
        <v>596549.56075480301</v>
      </c>
      <c r="GC288" s="1">
        <v>1166393.54276113</v>
      </c>
      <c r="GD288" s="1">
        <v>959026.81985120999</v>
      </c>
      <c r="GE288" s="1">
        <v>427644.04727426701</v>
      </c>
      <c r="GF288" s="1">
        <v>461223.164371992</v>
      </c>
      <c r="GG288" s="1">
        <v>1491076.3992866201</v>
      </c>
      <c r="GH288" s="1">
        <v>869578.95936419</v>
      </c>
      <c r="GI288" s="1">
        <v>650057.62225416105</v>
      </c>
      <c r="GJ288" s="1">
        <v>895859.769623367</v>
      </c>
      <c r="GK288" s="1">
        <v>704726.33372093202</v>
      </c>
      <c r="GL288" s="1">
        <v>490476.06119200803</v>
      </c>
      <c r="GM288" s="1">
        <v>404805.91614061297</v>
      </c>
      <c r="GN288" s="1">
        <v>502952.10275592102</v>
      </c>
      <c r="GO288" s="1">
        <v>387838.028778131</v>
      </c>
      <c r="GP288" s="1">
        <v>477881.54702994501</v>
      </c>
      <c r="GQ288" s="1">
        <v>553362.46889116103</v>
      </c>
      <c r="GR288" s="1">
        <v>451694.45313826599</v>
      </c>
      <c r="GS288" s="1">
        <v>1151983.7871611801</v>
      </c>
      <c r="GT288" s="1">
        <v>635930.12051877601</v>
      </c>
      <c r="GU288" s="1">
        <v>499032.85059889901</v>
      </c>
      <c r="GV288" s="1">
        <v>1554861.75168121</v>
      </c>
      <c r="GW288" s="1">
        <v>518924.392317513</v>
      </c>
      <c r="GX288" s="1">
        <v>434993.15262900997</v>
      </c>
      <c r="GY288" s="1">
        <v>1366858.1281251099</v>
      </c>
      <c r="GZ288" s="1">
        <v>343750.865017412</v>
      </c>
      <c r="HA288" s="1">
        <v>722391.24318990903</v>
      </c>
      <c r="HB288" s="1">
        <v>429401.98704875697</v>
      </c>
      <c r="HC288" s="1">
        <v>455502.35396948399</v>
      </c>
      <c r="HD288" s="1">
        <v>264868.32275356603</v>
      </c>
      <c r="HE288" s="1">
        <v>737908.73492042802</v>
      </c>
      <c r="HF288" s="1">
        <v>369877.81372941902</v>
      </c>
      <c r="HG288" s="1">
        <v>370558.09925814101</v>
      </c>
      <c r="HH288" s="1">
        <v>683818.48298023501</v>
      </c>
      <c r="HI288" s="1">
        <v>263116.01969695301</v>
      </c>
      <c r="HJ288" s="1">
        <v>396090.316987956</v>
      </c>
      <c r="HK288" s="1">
        <v>499177.57414625201</v>
      </c>
      <c r="HL288" s="1">
        <v>659505.01987148495</v>
      </c>
      <c r="HM288" s="1">
        <v>402921.25113587303</v>
      </c>
      <c r="HN288" s="1">
        <v>872971.75305292697</v>
      </c>
      <c r="HO288" s="1">
        <v>662985.03798609006</v>
      </c>
      <c r="HP288" s="1">
        <v>447434.69736051402</v>
      </c>
      <c r="HQ288" s="1">
        <v>573821.26014635898</v>
      </c>
      <c r="HR288" s="1">
        <v>461429.046906061</v>
      </c>
      <c r="HS288" s="1">
        <v>996799.95315251895</v>
      </c>
      <c r="HT288" s="1">
        <v>840131.28153568006</v>
      </c>
      <c r="HU288" s="1">
        <v>628220.11865759199</v>
      </c>
      <c r="HV288" s="1">
        <v>242086.632497321</v>
      </c>
      <c r="HW288" s="1">
        <v>1641180.61151797</v>
      </c>
      <c r="HX288" s="1">
        <v>200083.875391801</v>
      </c>
      <c r="HY288" s="1">
        <v>544616.55915900995</v>
      </c>
      <c r="HZ288" s="1">
        <v>339948.506027191</v>
      </c>
      <c r="IA288" s="1">
        <v>523623.72218896699</v>
      </c>
      <c r="IB288" s="1">
        <v>925260.70940713002</v>
      </c>
      <c r="IC288" s="1">
        <v>150558.02567260101</v>
      </c>
      <c r="ID288" s="1">
        <v>352030.43199102802</v>
      </c>
      <c r="IE288" s="1">
        <v>683835.85362979199</v>
      </c>
      <c r="IF288" s="1">
        <v>923505.73390657804</v>
      </c>
      <c r="IG288" s="1">
        <v>198513.97042343099</v>
      </c>
      <c r="IH288" s="1">
        <v>1005749.16448536</v>
      </c>
      <c r="II288" s="1">
        <v>494798.67073222803</v>
      </c>
    </row>
    <row r="289" spans="1:243" x14ac:dyDescent="0.25">
      <c r="A289" s="1" t="s">
        <v>1925</v>
      </c>
      <c r="B289" s="4" t="s">
        <v>1276</v>
      </c>
      <c r="C289" s="4" t="s">
        <v>1277</v>
      </c>
      <c r="D289" s="1">
        <v>83705.318226526404</v>
      </c>
      <c r="E289" s="1">
        <v>94407.429472376898</v>
      </c>
      <c r="F289" s="1">
        <v>113098.51329148799</v>
      </c>
      <c r="G289" s="1">
        <v>68547.672990847102</v>
      </c>
      <c r="H289" s="1">
        <v>133415.650790171</v>
      </c>
      <c r="I289" s="1">
        <v>62088.869672257097</v>
      </c>
      <c r="J289" s="1">
        <v>133789.83811381701</v>
      </c>
      <c r="K289" s="1">
        <v>56924.910048188998</v>
      </c>
      <c r="L289" s="1">
        <v>112615.43463568301</v>
      </c>
      <c r="M289" s="1">
        <v>106950.73127433</v>
      </c>
      <c r="N289" s="1">
        <v>95474.769697465395</v>
      </c>
      <c r="O289" s="1">
        <v>98312.172194605198</v>
      </c>
      <c r="P289" s="1">
        <v>98914.042246907498</v>
      </c>
      <c r="Q289" s="1">
        <v>122216.246874131</v>
      </c>
      <c r="R289" s="1">
        <v>328863.24006697501</v>
      </c>
      <c r="S289" s="1">
        <v>100118.096860779</v>
      </c>
      <c r="T289" s="1">
        <v>111790.747970065</v>
      </c>
      <c r="U289" s="1">
        <v>251596.10739499799</v>
      </c>
      <c r="V289" s="1">
        <v>133215.28811855099</v>
      </c>
      <c r="W289" s="1">
        <v>141207.55883038399</v>
      </c>
      <c r="X289" s="1">
        <v>203917.70221979299</v>
      </c>
      <c r="Y289" s="1">
        <v>109322.109329842</v>
      </c>
      <c r="Z289" s="1">
        <v>115922.662917436</v>
      </c>
      <c r="AA289" s="1">
        <v>182030.922509695</v>
      </c>
      <c r="AB289" s="1">
        <v>106059.097546702</v>
      </c>
      <c r="AC289" s="1">
        <v>106009.34115659101</v>
      </c>
      <c r="AD289" s="1">
        <v>94859.973866135901</v>
      </c>
      <c r="AE289" s="1">
        <v>123909.969885342</v>
      </c>
      <c r="AF289" s="1">
        <v>128812.419528771</v>
      </c>
      <c r="AG289" s="1">
        <v>178467.98996668099</v>
      </c>
      <c r="AH289" s="1">
        <v>63078.386320569101</v>
      </c>
      <c r="AI289" s="1">
        <v>182751.83472532799</v>
      </c>
      <c r="AJ289" s="1">
        <v>145587.37087559799</v>
      </c>
      <c r="AK289" s="1">
        <v>123999.044302496</v>
      </c>
      <c r="AL289" s="1">
        <v>82900.954301487698</v>
      </c>
      <c r="AM289" s="1">
        <v>85308.014361312293</v>
      </c>
      <c r="AN289" s="1">
        <v>119734.047688158</v>
      </c>
      <c r="AO289" s="1">
        <v>122838.826071918</v>
      </c>
      <c r="AP289" s="1">
        <v>90551.3191613901</v>
      </c>
      <c r="AQ289" s="1">
        <v>221794.94871987801</v>
      </c>
      <c r="AR289" s="1">
        <v>60049.2751394976</v>
      </c>
      <c r="AS289" s="1">
        <v>101101.974595746</v>
      </c>
      <c r="AT289" s="1">
        <v>54015.113362106502</v>
      </c>
      <c r="AU289" s="1">
        <v>170898.34071840101</v>
      </c>
      <c r="AV289" s="1">
        <v>103081.966644132</v>
      </c>
      <c r="AW289" s="1">
        <v>75619.494783955393</v>
      </c>
      <c r="AX289" s="1">
        <v>187924.019724229</v>
      </c>
      <c r="AY289" s="1">
        <v>151497.837168275</v>
      </c>
      <c r="AZ289" s="1">
        <v>122935.20935742201</v>
      </c>
      <c r="BA289" s="1">
        <v>62787.551756998197</v>
      </c>
      <c r="BB289" s="1">
        <v>96907.5981612123</v>
      </c>
      <c r="BC289" s="1">
        <v>201832.606950955</v>
      </c>
      <c r="BD289" s="1">
        <v>118697.928546686</v>
      </c>
      <c r="BE289" s="1">
        <v>97788.611350102103</v>
      </c>
      <c r="BF289" s="1">
        <v>134413.488625495</v>
      </c>
      <c r="BG289" s="1">
        <v>60463.479467328099</v>
      </c>
      <c r="BH289" s="1">
        <v>111636.922323501</v>
      </c>
      <c r="BI289" s="1">
        <v>185228.199844082</v>
      </c>
      <c r="BJ289" s="1">
        <v>105333.19472922799</v>
      </c>
      <c r="BK289" s="1">
        <v>113112.49782910501</v>
      </c>
      <c r="BL289" s="1">
        <v>69193.615383448603</v>
      </c>
      <c r="BM289" s="1">
        <v>57828.119819111504</v>
      </c>
      <c r="BN289" s="1">
        <v>196111.25309858599</v>
      </c>
      <c r="BO289" s="1">
        <v>119569.778325308</v>
      </c>
      <c r="BP289" s="1">
        <v>72151.087386671104</v>
      </c>
      <c r="BQ289" s="1">
        <v>71734.997535659102</v>
      </c>
      <c r="BR289" s="1">
        <v>100804.21425963601</v>
      </c>
      <c r="BS289" s="1">
        <v>58456.054764095999</v>
      </c>
      <c r="BT289" s="1">
        <v>72576.701240298498</v>
      </c>
      <c r="BU289" s="1">
        <v>92215.052286944294</v>
      </c>
      <c r="BV289" s="1">
        <v>86346.635717691795</v>
      </c>
      <c r="BW289" s="1">
        <v>60358.795449508798</v>
      </c>
      <c r="BX289" s="1">
        <v>155886.992195656</v>
      </c>
      <c r="BY289" s="1">
        <v>68348.634170557096</v>
      </c>
      <c r="BZ289" s="1">
        <v>57100.936190704298</v>
      </c>
      <c r="CA289" s="1">
        <v>72276.705528639897</v>
      </c>
      <c r="CB289" s="1">
        <v>60715.120538193398</v>
      </c>
      <c r="CC289" s="1">
        <v>61970.324323221801</v>
      </c>
      <c r="CD289" s="1">
        <v>91878.060145480602</v>
      </c>
      <c r="CE289" s="1">
        <v>173909.77950524699</v>
      </c>
      <c r="CF289" s="1">
        <v>178799.51474107901</v>
      </c>
      <c r="CG289" s="1">
        <v>86287.656291195293</v>
      </c>
      <c r="CH289" s="1">
        <v>93024.507321575293</v>
      </c>
      <c r="CI289" s="1">
        <v>95024.918852210496</v>
      </c>
      <c r="CJ289" s="1">
        <v>87991.479449984297</v>
      </c>
      <c r="CK289" s="1">
        <v>97042.591057942598</v>
      </c>
      <c r="CL289" s="1">
        <v>57455.567718549399</v>
      </c>
      <c r="CM289" s="1">
        <v>156961.66485200799</v>
      </c>
      <c r="CN289" s="1">
        <v>99799.356792793798</v>
      </c>
      <c r="CO289" s="1">
        <v>54314.058391336599</v>
      </c>
      <c r="CP289" s="1">
        <v>125315.86026112099</v>
      </c>
      <c r="CQ289" s="1">
        <v>124984.79254443001</v>
      </c>
      <c r="CR289" s="1">
        <v>141939.47342804601</v>
      </c>
      <c r="CS289" s="1">
        <v>145415.794152672</v>
      </c>
      <c r="CT289" s="1">
        <v>84410.673586928897</v>
      </c>
      <c r="CU289" s="1">
        <v>101028.39601808701</v>
      </c>
      <c r="CV289" s="1">
        <v>85574.875039735402</v>
      </c>
      <c r="CW289" s="1">
        <v>121196.758498</v>
      </c>
      <c r="CX289" s="1">
        <v>99816.170562189407</v>
      </c>
      <c r="CY289" s="1">
        <v>91422.120830959495</v>
      </c>
      <c r="CZ289" s="1">
        <v>72439.635031153099</v>
      </c>
      <c r="DA289" s="1">
        <v>100241.978321762</v>
      </c>
      <c r="DB289" s="1">
        <v>91808.134242100699</v>
      </c>
      <c r="DC289" s="1">
        <v>164027.27146047199</v>
      </c>
      <c r="DD289" s="1">
        <v>99717.959266782505</v>
      </c>
      <c r="DE289" s="1">
        <v>175352.37289660799</v>
      </c>
      <c r="DF289" s="1">
        <v>122542.242028129</v>
      </c>
      <c r="DG289" s="1">
        <v>103667.331646778</v>
      </c>
      <c r="DH289" s="1">
        <v>259359.201382578</v>
      </c>
      <c r="DI289" s="1">
        <v>159230.60949581501</v>
      </c>
      <c r="DJ289" s="1">
        <v>190614.79200037199</v>
      </c>
      <c r="DK289" s="1">
        <v>58177.744786082803</v>
      </c>
      <c r="DL289" s="1">
        <v>63162.587688797903</v>
      </c>
      <c r="DM289" s="1">
        <v>76073.193261938097</v>
      </c>
      <c r="DN289" s="1">
        <v>103972.055185619</v>
      </c>
      <c r="DO289" s="1">
        <v>67701.348003458697</v>
      </c>
      <c r="DP289" s="1">
        <v>78518.488547673303</v>
      </c>
      <c r="DQ289" s="1">
        <v>132181.26230607901</v>
      </c>
      <c r="DR289" s="1">
        <v>91048.111872661902</v>
      </c>
      <c r="DS289" s="1">
        <v>207263.976894322</v>
      </c>
      <c r="DT289" s="1">
        <v>94967.503718262204</v>
      </c>
      <c r="DU289" s="1">
        <v>103311.60886639501</v>
      </c>
      <c r="DV289" s="1">
        <v>73293.682998986798</v>
      </c>
      <c r="DW289" s="1">
        <v>127310.25249273601</v>
      </c>
      <c r="DX289" s="1">
        <v>78150.700814486496</v>
      </c>
      <c r="DY289" s="1">
        <v>79179.782112870205</v>
      </c>
      <c r="DZ289" s="1">
        <v>194806.32036598801</v>
      </c>
      <c r="EA289" s="1">
        <v>93792.676284471105</v>
      </c>
      <c r="EB289" s="1">
        <v>122419.67370716701</v>
      </c>
      <c r="EC289" s="1">
        <v>90709.798594834894</v>
      </c>
      <c r="ED289" s="1">
        <v>109407.714796856</v>
      </c>
      <c r="EE289" s="1">
        <v>92419.146198183007</v>
      </c>
      <c r="EF289" s="1">
        <v>204508.97938357099</v>
      </c>
      <c r="EG289" s="1">
        <v>136924.75506034601</v>
      </c>
      <c r="EH289" s="1">
        <v>51247.097188111999</v>
      </c>
      <c r="EI289" s="1">
        <v>104909.099464946</v>
      </c>
      <c r="EJ289" s="1">
        <v>55434.731393601702</v>
      </c>
      <c r="EK289" s="1">
        <v>55558.242635494702</v>
      </c>
      <c r="EL289" s="1">
        <v>74242.575437595398</v>
      </c>
      <c r="EM289" s="1">
        <v>56541.162528930399</v>
      </c>
      <c r="EN289" s="1">
        <v>77854.992781862296</v>
      </c>
      <c r="EO289" s="1">
        <v>45273.061488118998</v>
      </c>
      <c r="EP289" s="1">
        <v>81152.682984165906</v>
      </c>
      <c r="EQ289" s="1">
        <v>96793.608553559097</v>
      </c>
      <c r="ER289" s="1">
        <v>186166.643236259</v>
      </c>
      <c r="ES289" s="1">
        <v>105186.943352963</v>
      </c>
      <c r="ET289" s="1">
        <v>85916.492641381701</v>
      </c>
      <c r="EU289" s="1">
        <v>58510.625249709403</v>
      </c>
      <c r="EV289" s="1">
        <v>117089.061860323</v>
      </c>
      <c r="EW289" s="1">
        <v>83399.910714304104</v>
      </c>
      <c r="EX289" s="1">
        <v>121017.701988588</v>
      </c>
      <c r="EY289" s="1">
        <v>75969.902682278203</v>
      </c>
      <c r="EZ289" s="1">
        <v>66137.302360322006</v>
      </c>
      <c r="FA289" s="1">
        <v>85602.348998653193</v>
      </c>
      <c r="FB289" s="1">
        <v>61725.8057379249</v>
      </c>
      <c r="FC289" s="1">
        <v>86540.274368519604</v>
      </c>
      <c r="FD289" s="1">
        <v>78651.857153631994</v>
      </c>
      <c r="FE289" s="1">
        <v>111967.938427325</v>
      </c>
      <c r="FF289" s="1">
        <v>89185.302046809302</v>
      </c>
      <c r="FG289" s="1">
        <v>176247.598079538</v>
      </c>
      <c r="FH289" s="1">
        <v>155925.558257709</v>
      </c>
      <c r="FI289" s="1">
        <v>78832.640315216602</v>
      </c>
      <c r="FJ289" s="1">
        <v>89322.141773848096</v>
      </c>
      <c r="FK289" s="1">
        <v>74224.214248105302</v>
      </c>
      <c r="FL289" s="1">
        <v>55635.413651617702</v>
      </c>
      <c r="FM289" s="1">
        <v>58674.489342024499</v>
      </c>
      <c r="FN289" s="1">
        <v>142662.491196844</v>
      </c>
      <c r="FO289" s="1">
        <v>117381.30585983201</v>
      </c>
      <c r="FP289" s="1">
        <v>114107.10799818501</v>
      </c>
      <c r="FQ289" s="1">
        <v>97863.818976893206</v>
      </c>
      <c r="FR289" s="1">
        <v>109162.375203331</v>
      </c>
      <c r="FS289" s="1">
        <v>153033.16017196301</v>
      </c>
      <c r="FT289" s="1">
        <v>108147.647217265</v>
      </c>
      <c r="FU289" s="1">
        <v>42633.846414298998</v>
      </c>
      <c r="FV289" s="1">
        <v>92201.417232905704</v>
      </c>
      <c r="FW289" s="1">
        <v>63640.730679224798</v>
      </c>
      <c r="FX289" s="1">
        <v>60372.658141274602</v>
      </c>
      <c r="FY289" s="1">
        <v>137119.84971255399</v>
      </c>
      <c r="FZ289" s="1">
        <v>78266.260803601399</v>
      </c>
      <c r="GA289" s="1">
        <v>126897.66857572</v>
      </c>
      <c r="GB289" s="1">
        <v>65247.7825469745</v>
      </c>
      <c r="GC289" s="1">
        <v>177019.08417687699</v>
      </c>
      <c r="GD289" s="1">
        <v>61984.969464436399</v>
      </c>
      <c r="GE289" s="1">
        <v>117854.65283812</v>
      </c>
      <c r="GF289" s="1">
        <v>71563.601130057301</v>
      </c>
      <c r="GG289" s="1">
        <v>106152.82382655601</v>
      </c>
      <c r="GH289" s="1">
        <v>61458.960979248899</v>
      </c>
      <c r="GI289" s="1">
        <v>135691.72692636901</v>
      </c>
      <c r="GJ289" s="1">
        <v>123960.50396634699</v>
      </c>
      <c r="GK289" s="1">
        <v>170734.940058985</v>
      </c>
      <c r="GL289" s="1">
        <v>207776.820945705</v>
      </c>
      <c r="GM289" s="1">
        <v>125802.459374513</v>
      </c>
      <c r="GN289" s="1">
        <v>134386.96804432099</v>
      </c>
      <c r="GO289" s="1">
        <v>60766.646509870399</v>
      </c>
      <c r="GP289" s="1">
        <v>67650.0938743726</v>
      </c>
      <c r="GQ289" s="1">
        <v>81211.172307984001</v>
      </c>
      <c r="GR289" s="1">
        <v>141804.08564203299</v>
      </c>
      <c r="GS289" s="1">
        <v>165803.89085583799</v>
      </c>
      <c r="GT289" s="1">
        <v>69661.859717624699</v>
      </c>
      <c r="GU289" s="1">
        <v>114019.931155728</v>
      </c>
      <c r="GV289" s="1">
        <v>118302.319028</v>
      </c>
      <c r="GW289" s="1">
        <v>115764.355367802</v>
      </c>
      <c r="GX289" s="1">
        <v>60157.312509416399</v>
      </c>
      <c r="GY289" s="1">
        <v>79412.486069088205</v>
      </c>
      <c r="GZ289" s="1">
        <v>108230.55203132601</v>
      </c>
      <c r="HA289" s="1">
        <v>109628.782568048</v>
      </c>
      <c r="HB289" s="1">
        <v>111618.06818425001</v>
      </c>
      <c r="HC289" s="1">
        <v>139396.89939495601</v>
      </c>
      <c r="HD289" s="1">
        <v>97344.312071456603</v>
      </c>
      <c r="HE289" s="1">
        <v>233184.43584804601</v>
      </c>
      <c r="HF289" s="1">
        <v>46503.708762823699</v>
      </c>
      <c r="HG289" s="1">
        <v>97581.208117802307</v>
      </c>
      <c r="HH289" s="1">
        <v>114588.53307546</v>
      </c>
      <c r="HI289" s="1">
        <v>77691.969405960102</v>
      </c>
      <c r="HJ289" s="1">
        <v>93509.128915834401</v>
      </c>
      <c r="HK289" s="1">
        <v>113792.506697114</v>
      </c>
      <c r="HL289" s="1">
        <v>128451.28273802401</v>
      </c>
      <c r="HM289" s="1">
        <v>57471.188820156</v>
      </c>
      <c r="HN289" s="1">
        <v>314346.71645713598</v>
      </c>
      <c r="HO289" s="1">
        <v>77116.902078337604</v>
      </c>
      <c r="HP289" s="1">
        <v>73695.213974394501</v>
      </c>
      <c r="HQ289" s="1">
        <v>73253.396143506907</v>
      </c>
      <c r="HR289" s="1">
        <v>66590.774318698896</v>
      </c>
      <c r="HS289" s="1">
        <v>64607.856553765101</v>
      </c>
      <c r="HT289" s="1">
        <v>87487.331525618094</v>
      </c>
      <c r="HU289" s="1">
        <v>74395.573317796006</v>
      </c>
      <c r="HV289" s="1">
        <v>69519.050578856899</v>
      </c>
      <c r="HW289" s="1">
        <v>104479.59727911701</v>
      </c>
      <c r="HX289" s="1">
        <v>89299.108595392798</v>
      </c>
      <c r="HY289" s="1">
        <v>494978.94983051898</v>
      </c>
      <c r="HZ289" s="1">
        <v>101021.228237711</v>
      </c>
      <c r="IA289" s="1">
        <v>186109.86382356501</v>
      </c>
      <c r="IB289" s="1">
        <v>69368.062296728298</v>
      </c>
      <c r="IC289" s="1">
        <v>62454.467927225101</v>
      </c>
      <c r="ID289" s="1">
        <v>72477.678224311705</v>
      </c>
      <c r="IE289" s="1">
        <v>62538.842217581398</v>
      </c>
      <c r="IF289" s="1">
        <v>95086.020715099294</v>
      </c>
      <c r="IG289" s="1">
        <v>83249.131943186803</v>
      </c>
      <c r="IH289" s="1">
        <v>70294.453558928595</v>
      </c>
      <c r="II289" s="1">
        <v>91888.261854670302</v>
      </c>
    </row>
    <row r="290" spans="1:243" x14ac:dyDescent="0.25">
      <c r="A290" s="1" t="s">
        <v>1927</v>
      </c>
      <c r="B290" s="4" t="s">
        <v>1280</v>
      </c>
      <c r="C290" s="4" t="s">
        <v>1281</v>
      </c>
      <c r="D290" s="1">
        <v>80552.988749046403</v>
      </c>
      <c r="E290" s="1">
        <v>41672.428778879599</v>
      </c>
      <c r="F290" s="1" t="s">
        <v>0</v>
      </c>
      <c r="G290" s="1" t="s">
        <v>0</v>
      </c>
      <c r="H290" s="1">
        <v>21438.505957568399</v>
      </c>
      <c r="I290" s="1" t="s">
        <v>0</v>
      </c>
      <c r="J290" s="1" t="s">
        <v>0</v>
      </c>
      <c r="K290" s="1">
        <v>29293.769143947899</v>
      </c>
      <c r="L290" s="1">
        <v>52255.586058689398</v>
      </c>
      <c r="M290" s="1">
        <v>26738.567614246102</v>
      </c>
      <c r="N290" s="1">
        <v>25070.254615092399</v>
      </c>
      <c r="O290" s="1">
        <v>26812.652815093901</v>
      </c>
      <c r="P290" s="1" t="s">
        <v>0</v>
      </c>
      <c r="Q290" s="1">
        <v>41885.772382607101</v>
      </c>
      <c r="R290" s="1">
        <v>31542.322275684401</v>
      </c>
      <c r="S290" s="1" t="s">
        <v>0</v>
      </c>
      <c r="T290" s="1">
        <v>49370.530943444501</v>
      </c>
      <c r="U290" s="1" t="s">
        <v>0</v>
      </c>
      <c r="V290" s="1">
        <v>27628.2262328465</v>
      </c>
      <c r="W290" s="1">
        <v>30937.974729812599</v>
      </c>
      <c r="X290" s="1" t="s">
        <v>0</v>
      </c>
      <c r="Y290" s="1" t="s">
        <v>0</v>
      </c>
      <c r="Z290" s="1">
        <v>47408.4171138362</v>
      </c>
      <c r="AA290" s="1">
        <v>33158.420631032997</v>
      </c>
      <c r="AB290" s="1">
        <v>17369.236135481398</v>
      </c>
      <c r="AC290" s="1">
        <v>22414.022385449</v>
      </c>
      <c r="AD290" s="1">
        <v>31986.034839193399</v>
      </c>
      <c r="AE290" s="1" t="s">
        <v>0</v>
      </c>
      <c r="AF290" s="1">
        <v>48015.846885464198</v>
      </c>
      <c r="AG290" s="1">
        <v>28571.604234284801</v>
      </c>
      <c r="AH290" s="1">
        <v>78910.761813121702</v>
      </c>
      <c r="AI290" s="1">
        <v>16007.6106988394</v>
      </c>
      <c r="AJ290" s="1" t="s">
        <v>0</v>
      </c>
      <c r="AK290" s="1">
        <v>29162.981694542101</v>
      </c>
      <c r="AL290" s="1">
        <v>35996.749484981097</v>
      </c>
      <c r="AM290" s="1">
        <v>22546.808898454201</v>
      </c>
      <c r="AN290" s="1">
        <v>29059.798395735601</v>
      </c>
      <c r="AO290" s="1">
        <v>34119.497567981001</v>
      </c>
      <c r="AP290" s="1">
        <v>39494.7915415424</v>
      </c>
      <c r="AQ290" s="1" t="s">
        <v>0</v>
      </c>
      <c r="AR290" s="1">
        <v>21518.051789495101</v>
      </c>
      <c r="AS290" s="1">
        <v>52082.197795421198</v>
      </c>
      <c r="AT290" s="1">
        <v>50158.082776460797</v>
      </c>
      <c r="AU290" s="1" t="s">
        <v>0</v>
      </c>
      <c r="AV290" s="1">
        <v>26815.3879422141</v>
      </c>
      <c r="AW290" s="1">
        <v>28362.9599667</v>
      </c>
      <c r="AX290" s="1">
        <v>23224.439362983401</v>
      </c>
      <c r="AY290" s="1">
        <v>22432.3893891187</v>
      </c>
      <c r="AZ290" s="1" t="s">
        <v>0</v>
      </c>
      <c r="BA290" s="1">
        <v>27611.547409486699</v>
      </c>
      <c r="BB290" s="1">
        <v>26330.7817741076</v>
      </c>
      <c r="BC290" s="1">
        <v>18851.342101988299</v>
      </c>
      <c r="BD290" s="1">
        <v>56253.983603079498</v>
      </c>
      <c r="BE290" s="1">
        <v>40069.483570841199</v>
      </c>
      <c r="BF290" s="1">
        <v>33760.212578645602</v>
      </c>
      <c r="BG290" s="1">
        <v>45732.954878322198</v>
      </c>
      <c r="BH290" s="1">
        <v>48937.382715035899</v>
      </c>
      <c r="BI290" s="1" t="s">
        <v>0</v>
      </c>
      <c r="BJ290" s="1" t="s">
        <v>0</v>
      </c>
      <c r="BK290" s="1">
        <v>19833.734340863299</v>
      </c>
      <c r="BL290" s="1">
        <v>59312.623334699798</v>
      </c>
      <c r="BM290" s="1">
        <v>22390.807746591701</v>
      </c>
      <c r="BN290" s="1">
        <v>18564.7120915169</v>
      </c>
      <c r="BO290" s="1">
        <v>69169.861066226498</v>
      </c>
      <c r="BP290" s="1">
        <v>87017.670926582694</v>
      </c>
      <c r="BQ290" s="1">
        <v>35105.074811685503</v>
      </c>
      <c r="BR290" s="1">
        <v>23167.991015909702</v>
      </c>
      <c r="BS290" s="1">
        <v>28776.333743658299</v>
      </c>
      <c r="BT290" s="1">
        <v>42554.887759724399</v>
      </c>
      <c r="BU290" s="1">
        <v>38413.362216151698</v>
      </c>
      <c r="BV290" s="1" t="s">
        <v>0</v>
      </c>
      <c r="BW290" s="1" t="s">
        <v>0</v>
      </c>
      <c r="BX290" s="1" t="s">
        <v>0</v>
      </c>
      <c r="BY290" s="1">
        <v>43850.738804611799</v>
      </c>
      <c r="BZ290" s="1">
        <v>59390.557632642201</v>
      </c>
      <c r="CA290" s="1" t="s">
        <v>0</v>
      </c>
      <c r="CB290" s="1">
        <v>28387.638745033</v>
      </c>
      <c r="CC290" s="1">
        <v>32721.667794266799</v>
      </c>
      <c r="CD290" s="1">
        <v>42650.143657306799</v>
      </c>
      <c r="CE290" s="1">
        <v>22278.3249732968</v>
      </c>
      <c r="CF290" s="1">
        <v>35630.042369807801</v>
      </c>
      <c r="CG290" s="1">
        <v>40942.542642523498</v>
      </c>
      <c r="CH290" s="1">
        <v>63557.491026291398</v>
      </c>
      <c r="CI290" s="1" t="s">
        <v>0</v>
      </c>
      <c r="CJ290" s="1">
        <v>34984.648818068003</v>
      </c>
      <c r="CK290" s="1">
        <v>23652.0542243001</v>
      </c>
      <c r="CL290" s="1" t="s">
        <v>0</v>
      </c>
      <c r="CM290" s="1">
        <v>19061.34364472</v>
      </c>
      <c r="CN290" s="1">
        <v>31199.688133657</v>
      </c>
      <c r="CO290" s="1">
        <v>29098.064743964798</v>
      </c>
      <c r="CP290" s="1">
        <v>34283.807044306901</v>
      </c>
      <c r="CQ290" s="1">
        <v>31959.683946211499</v>
      </c>
      <c r="CR290" s="1">
        <v>26443.4464046992</v>
      </c>
      <c r="CS290" s="1" t="s">
        <v>0</v>
      </c>
      <c r="CT290" s="1">
        <v>22479.954089332401</v>
      </c>
      <c r="CU290" s="1">
        <v>140129.018400917</v>
      </c>
      <c r="CV290" s="1">
        <v>35640.995103319699</v>
      </c>
      <c r="CW290" s="1" t="s">
        <v>0</v>
      </c>
      <c r="CX290" s="1">
        <v>44646.2739603667</v>
      </c>
      <c r="CY290" s="1">
        <v>30544.618572784799</v>
      </c>
      <c r="CZ290" s="1">
        <v>45527.589167548002</v>
      </c>
      <c r="DA290" s="1">
        <v>71507.762792606503</v>
      </c>
      <c r="DB290" s="1">
        <v>26333.806637173198</v>
      </c>
      <c r="DC290" s="1" t="s">
        <v>0</v>
      </c>
      <c r="DD290" s="1">
        <v>27090.2909021866</v>
      </c>
      <c r="DE290" s="1">
        <v>33007.823304269397</v>
      </c>
      <c r="DF290" s="1">
        <v>27826.326590375898</v>
      </c>
      <c r="DG290" s="1">
        <v>46562.806983752998</v>
      </c>
      <c r="DH290" s="1">
        <v>36328.246305055502</v>
      </c>
      <c r="DI290" s="1">
        <v>22336.844598889598</v>
      </c>
      <c r="DJ290" s="1">
        <v>41483.995676942599</v>
      </c>
      <c r="DK290" s="1">
        <v>34353.277327497897</v>
      </c>
      <c r="DL290" s="1">
        <v>57987.625799044799</v>
      </c>
      <c r="DM290" s="1">
        <v>39044.347398864098</v>
      </c>
      <c r="DN290" s="1">
        <v>85958.739591921403</v>
      </c>
      <c r="DO290" s="1">
        <v>45032.361206275302</v>
      </c>
      <c r="DP290" s="1">
        <v>43014.108448436098</v>
      </c>
      <c r="DQ290" s="1" t="s">
        <v>0</v>
      </c>
      <c r="DR290" s="1">
        <v>58763.2762744348</v>
      </c>
      <c r="DS290" s="1">
        <v>57333.6550043565</v>
      </c>
      <c r="DT290" s="1">
        <v>44140.109958080298</v>
      </c>
      <c r="DU290" s="1">
        <v>29501.1500926228</v>
      </c>
      <c r="DV290" s="1">
        <v>62048.617723166099</v>
      </c>
      <c r="DW290" s="1" t="s">
        <v>0</v>
      </c>
      <c r="DX290" s="1">
        <v>34955.856003766901</v>
      </c>
      <c r="DY290" s="1">
        <v>28562.8016797782</v>
      </c>
      <c r="DZ290" s="1">
        <v>44412.581446827702</v>
      </c>
      <c r="EA290" s="1" t="s">
        <v>0</v>
      </c>
      <c r="EB290" s="1">
        <v>15819.9415883292</v>
      </c>
      <c r="EC290" s="1">
        <v>75445.979532360201</v>
      </c>
      <c r="ED290" s="1">
        <v>23226.7710418487</v>
      </c>
      <c r="EE290" s="1">
        <v>33188.628433275197</v>
      </c>
      <c r="EF290" s="1">
        <v>24554.836548479801</v>
      </c>
      <c r="EG290" s="1">
        <v>17918.745387551699</v>
      </c>
      <c r="EH290" s="1">
        <v>31736.408661125701</v>
      </c>
      <c r="EI290" s="1">
        <v>45668.3357529852</v>
      </c>
      <c r="EJ290" s="1">
        <v>32475.376768896898</v>
      </c>
      <c r="EK290" s="1">
        <v>55417.358975057701</v>
      </c>
      <c r="EL290" s="1">
        <v>39499.137441007399</v>
      </c>
      <c r="EM290" s="1">
        <v>30093.924128200699</v>
      </c>
      <c r="EN290" s="1">
        <v>19473.092391981099</v>
      </c>
      <c r="EO290" s="1" t="s">
        <v>0</v>
      </c>
      <c r="EP290" s="1" t="s">
        <v>0</v>
      </c>
      <c r="EQ290" s="1">
        <v>23814.282005220499</v>
      </c>
      <c r="ER290" s="1" t="s">
        <v>0</v>
      </c>
      <c r="ES290" s="1">
        <v>81442.362150098095</v>
      </c>
      <c r="ET290" s="1">
        <v>32632.988603592599</v>
      </c>
      <c r="EU290" s="1">
        <v>20144.265691299999</v>
      </c>
      <c r="EV290" s="1">
        <v>21925.857948716599</v>
      </c>
      <c r="EW290" s="1">
        <v>30944.269555698302</v>
      </c>
      <c r="EX290" s="1">
        <v>49928.245798903299</v>
      </c>
      <c r="EY290" s="1">
        <v>45240.477662726698</v>
      </c>
      <c r="EZ290" s="1">
        <v>30917.809905480899</v>
      </c>
      <c r="FA290" s="1">
        <v>19983.5782830592</v>
      </c>
      <c r="FB290" s="1">
        <v>26706.811048023999</v>
      </c>
      <c r="FC290" s="1">
        <v>33062.949652405201</v>
      </c>
      <c r="FD290" s="1">
        <v>26457.669802713201</v>
      </c>
      <c r="FE290" s="1" t="s">
        <v>0</v>
      </c>
      <c r="FF290" s="1">
        <v>37151.930815797103</v>
      </c>
      <c r="FG290" s="1">
        <v>24164.0099247771</v>
      </c>
      <c r="FH290" s="1">
        <v>39843.968831619102</v>
      </c>
      <c r="FI290" s="1">
        <v>52405.874231882102</v>
      </c>
      <c r="FJ290" s="1">
        <v>31117.582565357701</v>
      </c>
      <c r="FK290" s="1">
        <v>113448.79716769401</v>
      </c>
      <c r="FL290" s="1">
        <v>61549.605077959197</v>
      </c>
      <c r="FM290" s="1">
        <v>49572.8387255774</v>
      </c>
      <c r="FN290" s="1">
        <v>20856.756514082601</v>
      </c>
      <c r="FO290" s="1">
        <v>32649.4237898225</v>
      </c>
      <c r="FP290" s="1">
        <v>33713.0866894668</v>
      </c>
      <c r="FQ290" s="1">
        <v>38182.492695921603</v>
      </c>
      <c r="FR290" s="1">
        <v>72910.998719341806</v>
      </c>
      <c r="FS290" s="1">
        <v>33880.443177767404</v>
      </c>
      <c r="FT290" s="1" t="s">
        <v>0</v>
      </c>
      <c r="FU290" s="1" t="s">
        <v>0</v>
      </c>
      <c r="FV290" s="1">
        <v>33378.770923776501</v>
      </c>
      <c r="FW290" s="1">
        <v>22057.950758156701</v>
      </c>
      <c r="FX290" s="1" t="s">
        <v>0</v>
      </c>
      <c r="FY290" s="1">
        <v>62997.307844611903</v>
      </c>
      <c r="FZ290" s="1">
        <v>16300.7795438309</v>
      </c>
      <c r="GA290" s="1" t="s">
        <v>0</v>
      </c>
      <c r="GB290" s="1">
        <v>18584.618101085802</v>
      </c>
      <c r="GC290" s="1">
        <v>30679.105246459501</v>
      </c>
      <c r="GD290" s="1">
        <v>66374.405471374994</v>
      </c>
      <c r="GE290" s="1">
        <v>23189.449153528501</v>
      </c>
      <c r="GF290" s="1">
        <v>43306.219131315302</v>
      </c>
      <c r="GG290" s="1">
        <v>29866.194944434399</v>
      </c>
      <c r="GH290" s="1">
        <v>29357.601344800099</v>
      </c>
      <c r="GI290" s="1" t="s">
        <v>0</v>
      </c>
      <c r="GJ290" s="1" t="s">
        <v>0</v>
      </c>
      <c r="GK290" s="1">
        <v>21704.447679420999</v>
      </c>
      <c r="GL290" s="1">
        <v>19743.961100449698</v>
      </c>
      <c r="GM290" s="1">
        <v>46310.912737951803</v>
      </c>
      <c r="GN290" s="1">
        <v>28541.881750390199</v>
      </c>
      <c r="GO290" s="1">
        <v>48220.204851664203</v>
      </c>
      <c r="GP290" s="1">
        <v>30503.152258505401</v>
      </c>
      <c r="GQ290" s="1" t="s">
        <v>0</v>
      </c>
      <c r="GR290" s="1">
        <v>40487.603287006401</v>
      </c>
      <c r="GS290" s="1">
        <v>34930.902193360598</v>
      </c>
      <c r="GT290" s="1">
        <v>48805.610479868999</v>
      </c>
      <c r="GU290" s="1">
        <v>26395.278663431702</v>
      </c>
      <c r="GV290" s="1">
        <v>58545.686872582599</v>
      </c>
      <c r="GW290" s="1" t="s">
        <v>0</v>
      </c>
      <c r="GX290" s="1">
        <v>34626.663456981303</v>
      </c>
      <c r="GY290" s="1" t="s">
        <v>0</v>
      </c>
      <c r="GZ290" s="1">
        <v>33575.351673240999</v>
      </c>
      <c r="HA290" s="1">
        <v>22155.972903883201</v>
      </c>
      <c r="HB290" s="1">
        <v>20603.8935587325</v>
      </c>
      <c r="HC290" s="1">
        <v>26940.940539081301</v>
      </c>
      <c r="HD290" s="1" t="s">
        <v>0</v>
      </c>
      <c r="HE290" s="1">
        <v>30761.573518994101</v>
      </c>
      <c r="HF290" s="1" t="s">
        <v>0</v>
      </c>
      <c r="HG290" s="1">
        <v>70489.188672360498</v>
      </c>
      <c r="HH290" s="1">
        <v>39636.1674791197</v>
      </c>
      <c r="HI290" s="1">
        <v>27113.5931990793</v>
      </c>
      <c r="HJ290" s="1">
        <v>32364.6289458381</v>
      </c>
      <c r="HK290" s="1">
        <v>25627.676771524399</v>
      </c>
      <c r="HL290" s="1">
        <v>65847.640177247406</v>
      </c>
      <c r="HM290" s="1">
        <v>32446.139078649801</v>
      </c>
      <c r="HN290" s="1">
        <v>34268.863104798998</v>
      </c>
      <c r="HO290" s="1">
        <v>33315.6218289889</v>
      </c>
      <c r="HP290" s="1">
        <v>82134.515071051093</v>
      </c>
      <c r="HQ290" s="1">
        <v>48740.6157690213</v>
      </c>
      <c r="HR290" s="1">
        <v>70097.193389932901</v>
      </c>
      <c r="HS290" s="1">
        <v>26626.530012899999</v>
      </c>
      <c r="HT290" s="1">
        <v>44137.807554938998</v>
      </c>
      <c r="HU290" s="1">
        <v>31723.947432278401</v>
      </c>
      <c r="HV290" s="1">
        <v>34932.618423929198</v>
      </c>
      <c r="HW290" s="1">
        <v>54060.079388881102</v>
      </c>
      <c r="HX290" s="1">
        <v>41946.747937494503</v>
      </c>
      <c r="HY290" s="1">
        <v>28784.880198948798</v>
      </c>
      <c r="HZ290" s="1" t="s">
        <v>0</v>
      </c>
      <c r="IA290" s="1">
        <v>41572.204708147699</v>
      </c>
      <c r="IB290" s="1">
        <v>47599.809028276599</v>
      </c>
      <c r="IC290" s="1">
        <v>80371.7038763811</v>
      </c>
      <c r="ID290" s="1">
        <v>34522.747206016698</v>
      </c>
      <c r="IE290" s="1">
        <v>122099.75422467101</v>
      </c>
      <c r="IF290" s="1">
        <v>33072.8590238744</v>
      </c>
      <c r="IG290" s="1" t="s">
        <v>0</v>
      </c>
      <c r="IH290" s="1">
        <v>48826.126059456998</v>
      </c>
      <c r="II290" s="1">
        <v>30725.790721369802</v>
      </c>
    </row>
    <row r="291" spans="1:243" x14ac:dyDescent="0.25">
      <c r="A291" s="1" t="s">
        <v>1928</v>
      </c>
      <c r="B291" s="4" t="s">
        <v>1285</v>
      </c>
      <c r="C291" s="4" t="s">
        <v>1286</v>
      </c>
      <c r="D291" s="1">
        <v>35800.683160692803</v>
      </c>
      <c r="E291" s="1">
        <v>21918.017701136701</v>
      </c>
      <c r="F291" s="1">
        <v>171282.262244738</v>
      </c>
      <c r="G291" s="1">
        <v>175717.94051316599</v>
      </c>
      <c r="H291" s="1">
        <v>401498.416777518</v>
      </c>
      <c r="I291" s="1">
        <v>382828.04954725702</v>
      </c>
      <c r="J291" s="1">
        <v>908134.30622605502</v>
      </c>
      <c r="K291" s="1">
        <v>458593.18007274199</v>
      </c>
      <c r="L291" s="1">
        <v>114883.712604669</v>
      </c>
      <c r="M291" s="1">
        <v>86056.563389531599</v>
      </c>
      <c r="N291" s="1">
        <v>21266.9755575651</v>
      </c>
      <c r="O291" s="1">
        <v>25271.467572221201</v>
      </c>
      <c r="P291" s="1">
        <v>27538.870960289201</v>
      </c>
      <c r="Q291" s="1">
        <v>113905.801333884</v>
      </c>
      <c r="R291" s="1">
        <v>17973.687809894302</v>
      </c>
      <c r="S291" s="1">
        <v>56987.3585035703</v>
      </c>
      <c r="T291" s="1">
        <v>102230.48592685199</v>
      </c>
      <c r="U291" s="1">
        <v>12202.229956859301</v>
      </c>
      <c r="V291" s="1">
        <v>26471.0862058151</v>
      </c>
      <c r="W291" s="1">
        <v>146063.46971693201</v>
      </c>
      <c r="X291" s="1">
        <v>103478.195605998</v>
      </c>
      <c r="Y291" s="1">
        <v>28876.962745971501</v>
      </c>
      <c r="Z291" s="1">
        <v>13504.703555009401</v>
      </c>
      <c r="AA291" s="1">
        <v>305025.988444168</v>
      </c>
      <c r="AB291" s="1">
        <v>44472.9998806531</v>
      </c>
      <c r="AC291" s="1">
        <v>21938.066309193</v>
      </c>
      <c r="AD291" s="1">
        <v>8930.1127027153707</v>
      </c>
      <c r="AE291" s="1">
        <v>47801.208007222398</v>
      </c>
      <c r="AF291" s="1">
        <v>163157.75109806799</v>
      </c>
      <c r="AG291" s="1">
        <v>37724.185117213303</v>
      </c>
      <c r="AH291" s="1">
        <v>17593.346348840601</v>
      </c>
      <c r="AI291" s="1">
        <v>166795.49135164701</v>
      </c>
      <c r="AJ291" s="1">
        <v>40617.021868483003</v>
      </c>
      <c r="AK291" s="1">
        <v>59809.955794802103</v>
      </c>
      <c r="AL291" s="1" t="s">
        <v>0</v>
      </c>
      <c r="AM291" s="1">
        <v>65480.632273121701</v>
      </c>
      <c r="AN291" s="1">
        <v>114323.808641633</v>
      </c>
      <c r="AO291" s="1">
        <v>117591.045813213</v>
      </c>
      <c r="AP291" s="1">
        <v>61899.491296239001</v>
      </c>
      <c r="AQ291" s="1" t="s">
        <v>0</v>
      </c>
      <c r="AR291" s="1">
        <v>94264.205240500596</v>
      </c>
      <c r="AS291" s="1">
        <v>50434.371225585302</v>
      </c>
      <c r="AT291" s="1">
        <v>33536.718322051202</v>
      </c>
      <c r="AU291" s="1" t="s">
        <v>0</v>
      </c>
      <c r="AV291" s="1">
        <v>105722.718088803</v>
      </c>
      <c r="AW291" s="1" t="s">
        <v>0</v>
      </c>
      <c r="AX291" s="1">
        <v>279067.99826627999</v>
      </c>
      <c r="AY291" s="1">
        <v>147115.203779314</v>
      </c>
      <c r="AZ291" s="1">
        <v>119244.164172098</v>
      </c>
      <c r="BA291" s="1">
        <v>66624.1734273693</v>
      </c>
      <c r="BB291" s="1">
        <v>53384.020552410002</v>
      </c>
      <c r="BC291" s="1">
        <v>77436.570831082194</v>
      </c>
      <c r="BD291" s="1">
        <v>30067.392187228899</v>
      </c>
      <c r="BE291" s="1">
        <v>85800.8660782597</v>
      </c>
      <c r="BF291" s="1" t="s">
        <v>0</v>
      </c>
      <c r="BG291" s="1">
        <v>71134.603061846603</v>
      </c>
      <c r="BH291" s="1">
        <v>69320.039575857998</v>
      </c>
      <c r="BI291" s="1">
        <v>200803.31377644901</v>
      </c>
      <c r="BJ291" s="1">
        <v>88951.928362777806</v>
      </c>
      <c r="BK291" s="1" t="s">
        <v>0</v>
      </c>
      <c r="BL291" s="1">
        <v>36450.447515396299</v>
      </c>
      <c r="BM291" s="1">
        <v>322377.18752306898</v>
      </c>
      <c r="BN291" s="1">
        <v>54650.682116390701</v>
      </c>
      <c r="BO291" s="1">
        <v>97853.605625298704</v>
      </c>
      <c r="BP291" s="1">
        <v>101039.377828332</v>
      </c>
      <c r="BQ291" s="1">
        <v>232177.79831365301</v>
      </c>
      <c r="BR291" s="1" t="s">
        <v>0</v>
      </c>
      <c r="BS291" s="1" t="s">
        <v>0</v>
      </c>
      <c r="BT291" s="1" t="s">
        <v>0</v>
      </c>
      <c r="BU291" s="1">
        <v>43117.495521001001</v>
      </c>
      <c r="BV291" s="1" t="s">
        <v>0</v>
      </c>
      <c r="BW291" s="1">
        <v>171057.137126585</v>
      </c>
      <c r="BX291" s="1">
        <v>130743.502305642</v>
      </c>
      <c r="BY291" s="1" t="s">
        <v>0</v>
      </c>
      <c r="BZ291" s="1" t="s">
        <v>0</v>
      </c>
      <c r="CA291" s="1">
        <v>104744.346461814</v>
      </c>
      <c r="CB291" s="1">
        <v>138022.27361725</v>
      </c>
      <c r="CC291" s="1" t="s">
        <v>0</v>
      </c>
      <c r="CD291" s="1">
        <v>72794.833486270902</v>
      </c>
      <c r="CE291" s="1" t="s">
        <v>0</v>
      </c>
      <c r="CF291" s="1">
        <v>51949.375482548501</v>
      </c>
      <c r="CG291" s="1" t="s">
        <v>0</v>
      </c>
      <c r="CH291" s="1">
        <v>136437.79359890099</v>
      </c>
      <c r="CI291" s="1">
        <v>338569.129541495</v>
      </c>
      <c r="CJ291" s="1" t="s">
        <v>0</v>
      </c>
      <c r="CK291" s="1" t="s">
        <v>0</v>
      </c>
      <c r="CL291" s="1">
        <v>30806.105294142999</v>
      </c>
      <c r="CM291" s="1" t="s">
        <v>0</v>
      </c>
      <c r="CN291" s="1">
        <v>31884.845838343699</v>
      </c>
      <c r="CO291" s="1">
        <v>30387.740014717801</v>
      </c>
      <c r="CP291" s="1">
        <v>207881.13240358399</v>
      </c>
      <c r="CQ291" s="1" t="s">
        <v>0</v>
      </c>
      <c r="CR291" s="1">
        <v>51704.625251948601</v>
      </c>
      <c r="CS291" s="1">
        <v>86022.652323075803</v>
      </c>
      <c r="CT291" s="1" t="s">
        <v>0</v>
      </c>
      <c r="CU291" s="1">
        <v>45173.383464341401</v>
      </c>
      <c r="CV291" s="1">
        <v>44846.594179530999</v>
      </c>
      <c r="CW291" s="1" t="s">
        <v>0</v>
      </c>
      <c r="CX291" s="1" t="s">
        <v>0</v>
      </c>
      <c r="CY291" s="1">
        <v>266593.21785864898</v>
      </c>
      <c r="CZ291" s="1">
        <v>47552.426056509299</v>
      </c>
      <c r="DA291" s="1" t="s">
        <v>0</v>
      </c>
      <c r="DB291" s="1">
        <v>74647.235998977601</v>
      </c>
      <c r="DC291" s="1" t="s">
        <v>0</v>
      </c>
      <c r="DD291" s="1">
        <v>114667.976742327</v>
      </c>
      <c r="DE291" s="1" t="s">
        <v>0</v>
      </c>
      <c r="DF291" s="1">
        <v>38411.867375125599</v>
      </c>
      <c r="DG291" s="1">
        <v>121505.963505256</v>
      </c>
      <c r="DH291" s="1">
        <v>41518.801194820298</v>
      </c>
      <c r="DI291" s="1" t="s">
        <v>0</v>
      </c>
      <c r="DJ291" s="1" t="s">
        <v>0</v>
      </c>
      <c r="DK291" s="1" t="s">
        <v>0</v>
      </c>
      <c r="DL291" s="1" t="s">
        <v>0</v>
      </c>
      <c r="DM291" s="1">
        <v>98697.177029278697</v>
      </c>
      <c r="DN291" s="1">
        <v>119770.979120694</v>
      </c>
      <c r="DO291" s="1" t="s">
        <v>0</v>
      </c>
      <c r="DP291" s="1">
        <v>54736.483378886704</v>
      </c>
      <c r="DQ291" s="1">
        <v>74405.628378052905</v>
      </c>
      <c r="DR291" s="1" t="s">
        <v>0</v>
      </c>
      <c r="DS291" s="1">
        <v>345999.73673268501</v>
      </c>
      <c r="DT291" s="1">
        <v>71690.696162627501</v>
      </c>
      <c r="DU291" s="1">
        <v>187981.47824247199</v>
      </c>
      <c r="DV291" s="1">
        <v>82624.859881508994</v>
      </c>
      <c r="DW291" s="1">
        <v>126370.703067722</v>
      </c>
      <c r="DX291" s="1" t="s">
        <v>0</v>
      </c>
      <c r="DY291" s="1" t="s">
        <v>0</v>
      </c>
      <c r="DZ291" s="1" t="s">
        <v>0</v>
      </c>
      <c r="EA291" s="1" t="s">
        <v>0</v>
      </c>
      <c r="EB291" s="1">
        <v>48219.268818898803</v>
      </c>
      <c r="EC291" s="1">
        <v>186762.14601362601</v>
      </c>
      <c r="ED291" s="1" t="s">
        <v>0</v>
      </c>
      <c r="EE291" s="1" t="s">
        <v>0</v>
      </c>
      <c r="EF291" s="1" t="s">
        <v>0</v>
      </c>
      <c r="EG291" s="1">
        <v>37920.845224373603</v>
      </c>
      <c r="EH291" s="1" t="s">
        <v>0</v>
      </c>
      <c r="EI291" s="1">
        <v>32586.074611515502</v>
      </c>
      <c r="EJ291" s="1" t="s">
        <v>0</v>
      </c>
      <c r="EK291" s="1">
        <v>204463.47085107199</v>
      </c>
      <c r="EL291" s="1">
        <v>37620.735412944901</v>
      </c>
      <c r="EM291" s="1">
        <v>280026.54284572299</v>
      </c>
      <c r="EN291" s="1" t="s">
        <v>0</v>
      </c>
      <c r="EO291" s="1" t="s">
        <v>0</v>
      </c>
      <c r="EP291" s="1">
        <v>122023.902301838</v>
      </c>
      <c r="EQ291" s="1" t="s">
        <v>0</v>
      </c>
      <c r="ER291" s="1">
        <v>187395.91968229599</v>
      </c>
      <c r="ES291" s="1">
        <v>50069.305773621003</v>
      </c>
      <c r="ET291" s="1">
        <v>44491.271760315401</v>
      </c>
      <c r="EU291" s="1" t="s">
        <v>0</v>
      </c>
      <c r="EV291" s="1" t="s">
        <v>0</v>
      </c>
      <c r="EW291" s="1" t="s">
        <v>0</v>
      </c>
      <c r="EX291" s="1">
        <v>32689.706639125001</v>
      </c>
      <c r="EY291" s="1" t="s">
        <v>0</v>
      </c>
      <c r="EZ291" s="1" t="s">
        <v>0</v>
      </c>
      <c r="FA291" s="1">
        <v>41315.307321726199</v>
      </c>
      <c r="FB291" s="1" t="s">
        <v>0</v>
      </c>
      <c r="FC291" s="1">
        <v>74297.012242629702</v>
      </c>
      <c r="FD291" s="1">
        <v>51641.423042572998</v>
      </c>
      <c r="FE291" s="1" t="s">
        <v>0</v>
      </c>
      <c r="FF291" s="1" t="s">
        <v>0</v>
      </c>
      <c r="FG291" s="1">
        <v>55133.839976239899</v>
      </c>
      <c r="FH291" s="1">
        <v>55889.240829600501</v>
      </c>
      <c r="FI291" s="1">
        <v>86773.603223947401</v>
      </c>
      <c r="FJ291" s="1">
        <v>35993.346695927299</v>
      </c>
      <c r="FK291" s="1" t="s">
        <v>0</v>
      </c>
      <c r="FL291" s="1">
        <v>92927.232369042802</v>
      </c>
      <c r="FM291" s="1">
        <v>48766.083453432402</v>
      </c>
      <c r="FN291" s="1" t="s">
        <v>0</v>
      </c>
      <c r="FO291" s="1" t="s">
        <v>0</v>
      </c>
      <c r="FP291" s="1">
        <v>47100.737068229901</v>
      </c>
      <c r="FQ291" s="1" t="s">
        <v>0</v>
      </c>
      <c r="FR291" s="1">
        <v>86299.513619598598</v>
      </c>
      <c r="FS291" s="1" t="s">
        <v>0</v>
      </c>
      <c r="FT291" s="1" t="s">
        <v>0</v>
      </c>
      <c r="FU291" s="1" t="s">
        <v>0</v>
      </c>
      <c r="FV291" s="1">
        <v>109878.011715395</v>
      </c>
      <c r="FW291" s="1">
        <v>163917.76545581501</v>
      </c>
      <c r="FX291" s="1">
        <v>37490.879309469201</v>
      </c>
      <c r="FY291" s="1" t="s">
        <v>0</v>
      </c>
      <c r="FZ291" s="1">
        <v>53917.881573046798</v>
      </c>
      <c r="GA291" s="1">
        <v>89966.194027014702</v>
      </c>
      <c r="GB291" s="1" t="s">
        <v>0</v>
      </c>
      <c r="GC291" s="1">
        <v>64934.456740989801</v>
      </c>
      <c r="GD291" s="1">
        <v>106258.25838823</v>
      </c>
      <c r="GE291" s="1">
        <v>70663.535129575699</v>
      </c>
      <c r="GF291" s="1" t="s">
        <v>0</v>
      </c>
      <c r="GG291" s="1">
        <v>92123.551781875605</v>
      </c>
      <c r="GH291" s="1" t="s">
        <v>0</v>
      </c>
      <c r="GI291" s="1">
        <v>46393.964407970299</v>
      </c>
      <c r="GJ291" s="1" t="s">
        <v>0</v>
      </c>
      <c r="GK291" s="1" t="s">
        <v>0</v>
      </c>
      <c r="GL291" s="1" t="s">
        <v>0</v>
      </c>
      <c r="GM291" s="1" t="s">
        <v>0</v>
      </c>
      <c r="GN291" s="1">
        <v>39563.581119640701</v>
      </c>
      <c r="GO291" s="1" t="s">
        <v>0</v>
      </c>
      <c r="GP291" s="1">
        <v>49539.288316389997</v>
      </c>
      <c r="GQ291" s="1">
        <v>557203.172266813</v>
      </c>
      <c r="GR291" s="1">
        <v>33967.976090692202</v>
      </c>
      <c r="GS291" s="1">
        <v>33436.081954269401</v>
      </c>
      <c r="GT291" s="1" t="s">
        <v>0</v>
      </c>
      <c r="GU291" s="1">
        <v>176734.06811608199</v>
      </c>
      <c r="GV291" s="1">
        <v>71215.827562699094</v>
      </c>
      <c r="GW291" s="1">
        <v>158418.664599468</v>
      </c>
      <c r="GX291" s="1">
        <v>37815.666784981302</v>
      </c>
      <c r="GY291" s="1">
        <v>487959.15177553502</v>
      </c>
      <c r="GZ291" s="1">
        <v>136439.509235059</v>
      </c>
      <c r="HA291" s="1">
        <v>66045.683090325299</v>
      </c>
      <c r="HB291" s="1" t="s">
        <v>0</v>
      </c>
      <c r="HC291" s="1">
        <v>95705.912951526494</v>
      </c>
      <c r="HD291" s="1">
        <v>51369.382149351899</v>
      </c>
      <c r="HE291" s="1" t="s">
        <v>0</v>
      </c>
      <c r="HF291" s="1" t="s">
        <v>0</v>
      </c>
      <c r="HG291" s="1" t="s">
        <v>0</v>
      </c>
      <c r="HH291" s="1" t="s">
        <v>0</v>
      </c>
      <c r="HI291" s="1">
        <v>65938.875228089702</v>
      </c>
      <c r="HJ291" s="1" t="s">
        <v>0</v>
      </c>
      <c r="HK291" s="1" t="s">
        <v>0</v>
      </c>
      <c r="HL291" s="1" t="s">
        <v>0</v>
      </c>
      <c r="HM291" s="1" t="s">
        <v>0</v>
      </c>
      <c r="HN291" s="1" t="s">
        <v>0</v>
      </c>
      <c r="HO291" s="1" t="s">
        <v>0</v>
      </c>
      <c r="HP291" s="1">
        <v>60438.912284701102</v>
      </c>
      <c r="HQ291" s="1">
        <v>72506.593772199005</v>
      </c>
      <c r="HR291" s="1" t="s">
        <v>0</v>
      </c>
      <c r="HS291" s="1">
        <v>111293.599932741</v>
      </c>
      <c r="HT291" s="1" t="s">
        <v>0</v>
      </c>
      <c r="HU291" s="1" t="s">
        <v>0</v>
      </c>
      <c r="HV291" s="1" t="s">
        <v>0</v>
      </c>
      <c r="HW291" s="1" t="s">
        <v>0</v>
      </c>
      <c r="HX291" s="1" t="s">
        <v>0</v>
      </c>
      <c r="HY291" s="1">
        <v>127093.947519093</v>
      </c>
      <c r="HZ291" s="1">
        <v>39852.229788041899</v>
      </c>
      <c r="IA291" s="1">
        <v>47550.128143594397</v>
      </c>
      <c r="IB291" s="1">
        <v>67407.628368820893</v>
      </c>
      <c r="IC291" s="1" t="s">
        <v>0</v>
      </c>
      <c r="ID291" s="1" t="s">
        <v>0</v>
      </c>
      <c r="IE291" s="1" t="s">
        <v>0</v>
      </c>
      <c r="IF291" s="1">
        <v>31395.495309473899</v>
      </c>
      <c r="IG291" s="1">
        <v>74093.843881126493</v>
      </c>
      <c r="IH291" s="1" t="s">
        <v>0</v>
      </c>
      <c r="II291" s="1">
        <v>34209.111903711302</v>
      </c>
    </row>
    <row r="292" spans="1:243" x14ac:dyDescent="0.25">
      <c r="A292" s="1" t="s">
        <v>1929</v>
      </c>
      <c r="B292" s="4" t="s">
        <v>1290</v>
      </c>
      <c r="C292" s="4" t="s">
        <v>1291</v>
      </c>
      <c r="D292" s="1" t="s">
        <v>0</v>
      </c>
      <c r="E292" s="1" t="s">
        <v>0</v>
      </c>
      <c r="F292" s="1" t="s">
        <v>0</v>
      </c>
      <c r="G292" s="1" t="s">
        <v>0</v>
      </c>
      <c r="H292" s="1" t="s">
        <v>0</v>
      </c>
      <c r="I292" s="1" t="s">
        <v>0</v>
      </c>
      <c r="J292" s="1" t="s">
        <v>0</v>
      </c>
      <c r="K292" s="1" t="s">
        <v>0</v>
      </c>
      <c r="L292" s="1" t="s">
        <v>0</v>
      </c>
      <c r="M292" s="1" t="s">
        <v>0</v>
      </c>
      <c r="N292" s="1" t="s">
        <v>0</v>
      </c>
      <c r="O292" s="1" t="s">
        <v>0</v>
      </c>
      <c r="P292" s="1" t="s">
        <v>0</v>
      </c>
      <c r="Q292" s="1" t="s">
        <v>0</v>
      </c>
      <c r="R292" s="1" t="s">
        <v>0</v>
      </c>
      <c r="S292" s="1" t="s">
        <v>0</v>
      </c>
      <c r="T292" s="1" t="s">
        <v>0</v>
      </c>
      <c r="U292" s="1" t="s">
        <v>0</v>
      </c>
      <c r="V292" s="1" t="s">
        <v>0</v>
      </c>
      <c r="W292" s="1" t="s">
        <v>0</v>
      </c>
      <c r="X292" s="1" t="s">
        <v>0</v>
      </c>
      <c r="Y292" s="1" t="s">
        <v>0</v>
      </c>
      <c r="Z292" s="1" t="s">
        <v>0</v>
      </c>
      <c r="AA292" s="1" t="s">
        <v>0</v>
      </c>
      <c r="AB292" s="1" t="s">
        <v>0</v>
      </c>
      <c r="AC292" s="1" t="s">
        <v>0</v>
      </c>
      <c r="AD292" s="1" t="s">
        <v>0</v>
      </c>
      <c r="AE292" s="1" t="s">
        <v>0</v>
      </c>
      <c r="AF292" s="1" t="s">
        <v>0</v>
      </c>
      <c r="AG292" s="1" t="s">
        <v>0</v>
      </c>
      <c r="AH292" s="1" t="s">
        <v>0</v>
      </c>
      <c r="AI292" s="1" t="s">
        <v>0</v>
      </c>
      <c r="AJ292" s="1" t="s">
        <v>0</v>
      </c>
      <c r="AK292" s="1" t="s">
        <v>0</v>
      </c>
      <c r="AL292" s="1" t="s">
        <v>0</v>
      </c>
      <c r="AM292" s="1" t="s">
        <v>0</v>
      </c>
      <c r="AN292" s="1" t="s">
        <v>0</v>
      </c>
      <c r="AO292" s="1" t="s">
        <v>0</v>
      </c>
      <c r="AP292" s="1" t="s">
        <v>0</v>
      </c>
      <c r="AQ292" s="1" t="s">
        <v>0</v>
      </c>
      <c r="AR292" s="1" t="s">
        <v>0</v>
      </c>
      <c r="AS292" s="1" t="s">
        <v>0</v>
      </c>
      <c r="AT292" s="1" t="s">
        <v>0</v>
      </c>
      <c r="AU292" s="1" t="s">
        <v>0</v>
      </c>
      <c r="AV292" s="1" t="s">
        <v>0</v>
      </c>
      <c r="AW292" s="1" t="s">
        <v>0</v>
      </c>
      <c r="AX292" s="1" t="s">
        <v>0</v>
      </c>
      <c r="AY292" s="1" t="s">
        <v>0</v>
      </c>
      <c r="AZ292" s="1" t="s">
        <v>0</v>
      </c>
      <c r="BA292" s="1" t="s">
        <v>0</v>
      </c>
      <c r="BB292" s="1" t="s">
        <v>0</v>
      </c>
      <c r="BC292" s="1" t="s">
        <v>0</v>
      </c>
      <c r="BD292" s="1" t="s">
        <v>0</v>
      </c>
      <c r="BE292" s="1" t="s">
        <v>0</v>
      </c>
      <c r="BF292" s="1" t="s">
        <v>0</v>
      </c>
      <c r="BG292" s="1" t="s">
        <v>0</v>
      </c>
      <c r="BH292" s="1" t="s">
        <v>0</v>
      </c>
      <c r="BI292" s="1" t="s">
        <v>0</v>
      </c>
      <c r="BJ292" s="1" t="s">
        <v>0</v>
      </c>
      <c r="BK292" s="1" t="s">
        <v>0</v>
      </c>
      <c r="BL292" s="1" t="s">
        <v>0</v>
      </c>
      <c r="BM292" s="1" t="s">
        <v>0</v>
      </c>
      <c r="BN292" s="1" t="s">
        <v>0</v>
      </c>
      <c r="BO292" s="1" t="s">
        <v>0</v>
      </c>
      <c r="BP292" s="1" t="s">
        <v>0</v>
      </c>
      <c r="BQ292" s="1" t="s">
        <v>0</v>
      </c>
      <c r="BR292" s="1" t="s">
        <v>0</v>
      </c>
      <c r="BS292" s="1" t="s">
        <v>0</v>
      </c>
      <c r="BT292" s="1" t="s">
        <v>0</v>
      </c>
      <c r="BU292" s="1" t="s">
        <v>0</v>
      </c>
      <c r="BV292" s="1" t="s">
        <v>0</v>
      </c>
      <c r="BW292" s="1" t="s">
        <v>0</v>
      </c>
      <c r="BX292" s="1" t="s">
        <v>0</v>
      </c>
      <c r="BY292" s="1" t="s">
        <v>0</v>
      </c>
      <c r="BZ292" s="1" t="s">
        <v>0</v>
      </c>
      <c r="CA292" s="1" t="s">
        <v>0</v>
      </c>
      <c r="CB292" s="1" t="s">
        <v>0</v>
      </c>
      <c r="CC292" s="1" t="s">
        <v>0</v>
      </c>
      <c r="CD292" s="1" t="s">
        <v>0</v>
      </c>
      <c r="CE292" s="1" t="s">
        <v>0</v>
      </c>
      <c r="CF292" s="1" t="s">
        <v>0</v>
      </c>
      <c r="CG292" s="1" t="s">
        <v>0</v>
      </c>
      <c r="CH292" s="1" t="s">
        <v>0</v>
      </c>
      <c r="CI292" s="1" t="s">
        <v>0</v>
      </c>
      <c r="CJ292" s="1" t="s">
        <v>0</v>
      </c>
      <c r="CK292" s="1" t="s">
        <v>0</v>
      </c>
      <c r="CL292" s="1" t="s">
        <v>0</v>
      </c>
      <c r="CM292" s="1" t="s">
        <v>0</v>
      </c>
      <c r="CN292" s="1" t="s">
        <v>0</v>
      </c>
      <c r="CO292" s="1" t="s">
        <v>0</v>
      </c>
      <c r="CP292" s="1" t="s">
        <v>0</v>
      </c>
      <c r="CQ292" s="1" t="s">
        <v>0</v>
      </c>
      <c r="CR292" s="1" t="s">
        <v>0</v>
      </c>
      <c r="CS292" s="1" t="s">
        <v>0</v>
      </c>
      <c r="CT292" s="1" t="s">
        <v>0</v>
      </c>
      <c r="CU292" s="1" t="s">
        <v>0</v>
      </c>
      <c r="CV292" s="1" t="s">
        <v>0</v>
      </c>
      <c r="CW292" s="1" t="s">
        <v>0</v>
      </c>
      <c r="CX292" s="1" t="s">
        <v>0</v>
      </c>
      <c r="CY292" s="1" t="s">
        <v>0</v>
      </c>
      <c r="CZ292" s="1" t="s">
        <v>0</v>
      </c>
      <c r="DA292" s="1" t="s">
        <v>0</v>
      </c>
      <c r="DB292" s="1" t="s">
        <v>0</v>
      </c>
      <c r="DC292" s="1" t="s">
        <v>0</v>
      </c>
      <c r="DD292" s="1" t="s">
        <v>0</v>
      </c>
      <c r="DE292" s="1" t="s">
        <v>0</v>
      </c>
      <c r="DF292" s="1" t="s">
        <v>0</v>
      </c>
      <c r="DG292" s="1" t="s">
        <v>0</v>
      </c>
      <c r="DH292" s="1" t="s">
        <v>0</v>
      </c>
      <c r="DI292" s="1" t="s">
        <v>0</v>
      </c>
      <c r="DJ292" s="1" t="s">
        <v>0</v>
      </c>
      <c r="DK292" s="1" t="s">
        <v>0</v>
      </c>
      <c r="DL292" s="1" t="s">
        <v>0</v>
      </c>
      <c r="DM292" s="1" t="s">
        <v>0</v>
      </c>
      <c r="DN292" s="1" t="s">
        <v>0</v>
      </c>
      <c r="DO292" s="1" t="s">
        <v>0</v>
      </c>
      <c r="DP292" s="1" t="s">
        <v>0</v>
      </c>
      <c r="DQ292" s="1" t="s">
        <v>0</v>
      </c>
      <c r="DR292" s="1" t="s">
        <v>0</v>
      </c>
      <c r="DS292" s="1" t="s">
        <v>0</v>
      </c>
      <c r="DT292" s="1" t="s">
        <v>0</v>
      </c>
      <c r="DU292" s="1" t="s">
        <v>0</v>
      </c>
      <c r="DV292" s="1" t="s">
        <v>0</v>
      </c>
      <c r="DW292" s="1" t="s">
        <v>0</v>
      </c>
      <c r="DX292" s="1" t="s">
        <v>0</v>
      </c>
      <c r="DY292" s="1" t="s">
        <v>0</v>
      </c>
      <c r="DZ292" s="1" t="s">
        <v>0</v>
      </c>
      <c r="EA292" s="1" t="s">
        <v>0</v>
      </c>
      <c r="EB292" s="1" t="s">
        <v>0</v>
      </c>
      <c r="EC292" s="1" t="s">
        <v>0</v>
      </c>
      <c r="ED292" s="1" t="s">
        <v>0</v>
      </c>
      <c r="EE292" s="1" t="s">
        <v>0</v>
      </c>
      <c r="EF292" s="1" t="s">
        <v>0</v>
      </c>
      <c r="EG292" s="1" t="s">
        <v>0</v>
      </c>
      <c r="EH292" s="1" t="s">
        <v>0</v>
      </c>
      <c r="EI292" s="1" t="s">
        <v>0</v>
      </c>
      <c r="EJ292" s="1" t="s">
        <v>0</v>
      </c>
      <c r="EK292" s="1" t="s">
        <v>0</v>
      </c>
      <c r="EL292" s="1" t="s">
        <v>0</v>
      </c>
      <c r="EM292" s="1" t="s">
        <v>0</v>
      </c>
      <c r="EN292" s="1" t="s">
        <v>0</v>
      </c>
      <c r="EO292" s="1" t="s">
        <v>0</v>
      </c>
      <c r="EP292" s="1" t="s">
        <v>0</v>
      </c>
      <c r="EQ292" s="1" t="s">
        <v>0</v>
      </c>
      <c r="ER292" s="1" t="s">
        <v>0</v>
      </c>
      <c r="ES292" s="1" t="s">
        <v>0</v>
      </c>
      <c r="ET292" s="1" t="s">
        <v>0</v>
      </c>
      <c r="EU292" s="1" t="s">
        <v>0</v>
      </c>
      <c r="EV292" s="1" t="s">
        <v>0</v>
      </c>
      <c r="EW292" s="1" t="s">
        <v>0</v>
      </c>
      <c r="EX292" s="1" t="s">
        <v>0</v>
      </c>
      <c r="EY292" s="1" t="s">
        <v>0</v>
      </c>
      <c r="EZ292" s="1" t="s">
        <v>0</v>
      </c>
      <c r="FA292" s="1" t="s">
        <v>0</v>
      </c>
      <c r="FB292" s="1" t="s">
        <v>0</v>
      </c>
      <c r="FC292" s="1" t="s">
        <v>0</v>
      </c>
      <c r="FD292" s="1" t="s">
        <v>0</v>
      </c>
      <c r="FE292" s="1" t="s">
        <v>0</v>
      </c>
      <c r="FF292" s="1" t="s">
        <v>0</v>
      </c>
      <c r="FG292" s="1" t="s">
        <v>0</v>
      </c>
      <c r="FH292" s="1" t="s">
        <v>0</v>
      </c>
      <c r="FI292" s="1" t="s">
        <v>0</v>
      </c>
      <c r="FJ292" s="1" t="s">
        <v>0</v>
      </c>
      <c r="FK292" s="1" t="s">
        <v>0</v>
      </c>
      <c r="FL292" s="1" t="s">
        <v>0</v>
      </c>
      <c r="FM292" s="1" t="s">
        <v>0</v>
      </c>
      <c r="FN292" s="1" t="s">
        <v>0</v>
      </c>
      <c r="FO292" s="1" t="s">
        <v>0</v>
      </c>
      <c r="FP292" s="1" t="s">
        <v>0</v>
      </c>
      <c r="FQ292" s="1" t="s">
        <v>0</v>
      </c>
      <c r="FR292" s="1" t="s">
        <v>0</v>
      </c>
      <c r="FS292" s="1" t="s">
        <v>0</v>
      </c>
      <c r="FT292" s="1" t="s">
        <v>0</v>
      </c>
      <c r="FU292" s="1" t="s">
        <v>0</v>
      </c>
      <c r="FV292" s="1" t="s">
        <v>0</v>
      </c>
      <c r="FW292" s="1" t="s">
        <v>0</v>
      </c>
      <c r="FX292" s="1" t="s">
        <v>0</v>
      </c>
      <c r="FY292" s="1" t="s">
        <v>0</v>
      </c>
      <c r="FZ292" s="1" t="s">
        <v>0</v>
      </c>
      <c r="GA292" s="1" t="s">
        <v>0</v>
      </c>
      <c r="GB292" s="1" t="s">
        <v>0</v>
      </c>
      <c r="GC292" s="1" t="s">
        <v>0</v>
      </c>
      <c r="GD292" s="1" t="s">
        <v>0</v>
      </c>
      <c r="GE292" s="1" t="s">
        <v>0</v>
      </c>
      <c r="GF292" s="1" t="s">
        <v>0</v>
      </c>
      <c r="GG292" s="1" t="s">
        <v>0</v>
      </c>
      <c r="GH292" s="1" t="s">
        <v>0</v>
      </c>
      <c r="GI292" s="1" t="s">
        <v>0</v>
      </c>
      <c r="GJ292" s="1" t="s">
        <v>0</v>
      </c>
      <c r="GK292" s="1" t="s">
        <v>0</v>
      </c>
      <c r="GL292" s="1" t="s">
        <v>0</v>
      </c>
      <c r="GM292" s="1" t="s">
        <v>0</v>
      </c>
      <c r="GN292" s="1" t="s">
        <v>0</v>
      </c>
      <c r="GO292" s="1" t="s">
        <v>0</v>
      </c>
      <c r="GP292" s="1" t="s">
        <v>0</v>
      </c>
      <c r="GQ292" s="1" t="s">
        <v>0</v>
      </c>
      <c r="GR292" s="1" t="s">
        <v>0</v>
      </c>
      <c r="GS292" s="1" t="s">
        <v>0</v>
      </c>
      <c r="GT292" s="1" t="s">
        <v>0</v>
      </c>
      <c r="GU292" s="1" t="s">
        <v>0</v>
      </c>
      <c r="GV292" s="1" t="s">
        <v>0</v>
      </c>
      <c r="GW292" s="1" t="s">
        <v>0</v>
      </c>
      <c r="GX292" s="1" t="s">
        <v>0</v>
      </c>
      <c r="GY292" s="1" t="s">
        <v>0</v>
      </c>
      <c r="GZ292" s="1" t="s">
        <v>0</v>
      </c>
      <c r="HA292" s="1" t="s">
        <v>0</v>
      </c>
      <c r="HB292" s="1" t="s">
        <v>0</v>
      </c>
      <c r="HC292" s="1" t="s">
        <v>0</v>
      </c>
      <c r="HD292" s="1" t="s">
        <v>0</v>
      </c>
      <c r="HE292" s="1" t="s">
        <v>0</v>
      </c>
      <c r="HF292" s="1" t="s">
        <v>0</v>
      </c>
      <c r="HG292" s="1" t="s">
        <v>0</v>
      </c>
      <c r="HH292" s="1" t="s">
        <v>0</v>
      </c>
      <c r="HI292" s="1" t="s">
        <v>0</v>
      </c>
      <c r="HJ292" s="1" t="s">
        <v>0</v>
      </c>
      <c r="HK292" s="1" t="s">
        <v>0</v>
      </c>
      <c r="HL292" s="1" t="s">
        <v>0</v>
      </c>
      <c r="HM292" s="1" t="s">
        <v>0</v>
      </c>
      <c r="HN292" s="1" t="s">
        <v>0</v>
      </c>
      <c r="HO292" s="1" t="s">
        <v>0</v>
      </c>
      <c r="HP292" s="1" t="s">
        <v>0</v>
      </c>
      <c r="HQ292" s="1" t="s">
        <v>0</v>
      </c>
      <c r="HR292" s="1" t="s">
        <v>0</v>
      </c>
      <c r="HS292" s="1" t="s">
        <v>0</v>
      </c>
      <c r="HT292" s="1" t="s">
        <v>0</v>
      </c>
      <c r="HU292" s="1" t="s">
        <v>0</v>
      </c>
      <c r="HV292" s="1" t="s">
        <v>0</v>
      </c>
      <c r="HW292" s="1" t="s">
        <v>0</v>
      </c>
      <c r="HX292" s="1" t="s">
        <v>0</v>
      </c>
      <c r="HY292" s="1" t="s">
        <v>0</v>
      </c>
      <c r="HZ292" s="1" t="s">
        <v>0</v>
      </c>
      <c r="IA292" s="1" t="s">
        <v>0</v>
      </c>
      <c r="IB292" s="1" t="s">
        <v>0</v>
      </c>
      <c r="IC292" s="1" t="s">
        <v>0</v>
      </c>
      <c r="ID292" s="1" t="s">
        <v>0</v>
      </c>
      <c r="IE292" s="1" t="s">
        <v>0</v>
      </c>
      <c r="IF292" s="1" t="s">
        <v>0</v>
      </c>
      <c r="IG292" s="1" t="s">
        <v>0</v>
      </c>
      <c r="IH292" s="1" t="s">
        <v>0</v>
      </c>
      <c r="II292" s="1" t="s">
        <v>0</v>
      </c>
    </row>
    <row r="293" spans="1:243" x14ac:dyDescent="0.25">
      <c r="A293" s="1" t="s">
        <v>1930</v>
      </c>
      <c r="B293" s="4" t="s">
        <v>1294</v>
      </c>
      <c r="C293" s="4" t="s">
        <v>1295</v>
      </c>
      <c r="D293" s="1">
        <v>46666.443872421798</v>
      </c>
      <c r="E293" s="1">
        <v>66070.993618624605</v>
      </c>
      <c r="F293" s="1" t="s">
        <v>0</v>
      </c>
      <c r="G293" s="1">
        <v>38565.557023396002</v>
      </c>
      <c r="H293" s="1">
        <v>78569.1980790573</v>
      </c>
      <c r="I293" s="1">
        <v>8295.2386431276991</v>
      </c>
      <c r="J293" s="1">
        <v>58734.965760006402</v>
      </c>
      <c r="K293" s="1">
        <v>71516.765016297199</v>
      </c>
      <c r="L293" s="1">
        <v>52499.085457997302</v>
      </c>
      <c r="M293" s="1">
        <v>39597.8731131569</v>
      </c>
      <c r="N293" s="1">
        <v>25179.1368252713</v>
      </c>
      <c r="O293" s="1">
        <v>6012.7246249039299</v>
      </c>
      <c r="P293" s="1">
        <v>15843.4117485729</v>
      </c>
      <c r="Q293" s="1">
        <v>25571.085282944401</v>
      </c>
      <c r="R293" s="1">
        <v>5131.3664260095902</v>
      </c>
      <c r="S293" s="1">
        <v>30658.470335743001</v>
      </c>
      <c r="T293" s="1">
        <v>64988.972290971302</v>
      </c>
      <c r="U293" s="1" t="s">
        <v>0</v>
      </c>
      <c r="V293" s="1">
        <v>16225.170250040501</v>
      </c>
      <c r="W293" s="1">
        <v>54485.334799708799</v>
      </c>
      <c r="X293" s="1">
        <v>36157.3254320872</v>
      </c>
      <c r="Y293" s="1">
        <v>30054.349412735799</v>
      </c>
      <c r="Z293" s="1">
        <v>11854.3681321803</v>
      </c>
      <c r="AA293" s="1">
        <v>48036.5845830666</v>
      </c>
      <c r="AB293" s="1">
        <v>52320.388085951599</v>
      </c>
      <c r="AC293" s="1" t="s">
        <v>0</v>
      </c>
      <c r="AD293" s="1">
        <v>35300.539232566698</v>
      </c>
      <c r="AE293" s="1" t="s">
        <v>0</v>
      </c>
      <c r="AF293" s="1">
        <v>44860.552092113998</v>
      </c>
      <c r="AG293" s="1">
        <v>40424.7489677755</v>
      </c>
      <c r="AH293" s="1">
        <v>43701.541731295802</v>
      </c>
      <c r="AI293" s="1">
        <v>55696.129200981399</v>
      </c>
      <c r="AJ293" s="1">
        <v>23221.8976139855</v>
      </c>
      <c r="AK293" s="1">
        <v>7924.92443632919</v>
      </c>
      <c r="AL293" s="1">
        <v>55694.672140607698</v>
      </c>
      <c r="AM293" s="1">
        <v>13124.107533041901</v>
      </c>
      <c r="AN293" s="1">
        <v>46592.071448522001</v>
      </c>
      <c r="AO293" s="1">
        <v>24281.244294176198</v>
      </c>
      <c r="AP293" s="1">
        <v>5659.8516438534098</v>
      </c>
      <c r="AQ293" s="1">
        <v>66917.358178520401</v>
      </c>
      <c r="AR293" s="1">
        <v>6714.8129843182096</v>
      </c>
      <c r="AS293" s="1">
        <v>56920.095019542699</v>
      </c>
      <c r="AT293" s="1">
        <v>42512.555096158103</v>
      </c>
      <c r="AU293" s="1">
        <v>46590.781649375298</v>
      </c>
      <c r="AV293" s="1">
        <v>51641.196107164797</v>
      </c>
      <c r="AW293" s="1">
        <v>39052.069266663602</v>
      </c>
      <c r="AX293" s="1">
        <v>51281.611884791702</v>
      </c>
      <c r="AY293" s="1">
        <v>58331.2815647198</v>
      </c>
      <c r="AZ293" s="1" t="s">
        <v>0</v>
      </c>
      <c r="BA293" s="1">
        <v>41574.874802027101</v>
      </c>
      <c r="BB293" s="1">
        <v>17329.047187964199</v>
      </c>
      <c r="BC293" s="1">
        <v>42408.598870743597</v>
      </c>
      <c r="BD293" s="1">
        <v>42138.3202817497</v>
      </c>
      <c r="BE293" s="1">
        <v>66780.522591327506</v>
      </c>
      <c r="BF293" s="1">
        <v>68313.658065208103</v>
      </c>
      <c r="BG293" s="1">
        <v>49590.916623650002</v>
      </c>
      <c r="BH293" s="1">
        <v>5847.1135678688297</v>
      </c>
      <c r="BI293" s="1">
        <v>23430.167947370501</v>
      </c>
      <c r="BJ293" s="1">
        <v>34349.0917578105</v>
      </c>
      <c r="BK293" s="1">
        <v>5460.2567922519302</v>
      </c>
      <c r="BL293" s="1">
        <v>7300.5212169533797</v>
      </c>
      <c r="BM293" s="1">
        <v>29585.682065114601</v>
      </c>
      <c r="BN293" s="1">
        <v>42836.009898658303</v>
      </c>
      <c r="BO293" s="1">
        <v>7213.5532951209998</v>
      </c>
      <c r="BP293" s="1">
        <v>30569.374118458101</v>
      </c>
      <c r="BQ293" s="1">
        <v>12421.4786525247</v>
      </c>
      <c r="BR293" s="1">
        <v>21793.640290079598</v>
      </c>
      <c r="BS293" s="1">
        <v>5009.7913369462503</v>
      </c>
      <c r="BT293" s="1">
        <v>65998.040368096699</v>
      </c>
      <c r="BU293" s="1">
        <v>56541.774249517701</v>
      </c>
      <c r="BV293" s="1">
        <v>28272.9510265877</v>
      </c>
      <c r="BW293" s="1">
        <v>21439.168736568299</v>
      </c>
      <c r="BX293" s="1">
        <v>70334.712756072098</v>
      </c>
      <c r="BY293" s="1">
        <v>27355.3683777611</v>
      </c>
      <c r="BZ293" s="1">
        <v>5183.0434155087496</v>
      </c>
      <c r="CA293" s="1">
        <v>31547.040249121499</v>
      </c>
      <c r="CB293" s="1">
        <v>13690.828903644</v>
      </c>
      <c r="CC293" s="1">
        <v>44997.020407837903</v>
      </c>
      <c r="CD293" s="1">
        <v>42535.227435390203</v>
      </c>
      <c r="CE293" s="1">
        <v>44164.536862639303</v>
      </c>
      <c r="CF293" s="1">
        <v>14491.210769540599</v>
      </c>
      <c r="CG293" s="1">
        <v>35768.616770184097</v>
      </c>
      <c r="CH293" s="1">
        <v>51649.878104681498</v>
      </c>
      <c r="CI293" s="1">
        <v>49854.7097108526</v>
      </c>
      <c r="CJ293" s="1" t="s">
        <v>0</v>
      </c>
      <c r="CK293" s="1">
        <v>22345.1393124489</v>
      </c>
      <c r="CL293" s="1">
        <v>40844.459475345997</v>
      </c>
      <c r="CM293" s="1">
        <v>14040.1970810107</v>
      </c>
      <c r="CN293" s="1">
        <v>48039.383080927299</v>
      </c>
      <c r="CO293" s="1">
        <v>39757.980774682699</v>
      </c>
      <c r="CP293" s="1">
        <v>5942.4758720291302</v>
      </c>
      <c r="CQ293" s="1">
        <v>47938.106361683298</v>
      </c>
      <c r="CR293" s="1">
        <v>18488.079897605599</v>
      </c>
      <c r="CS293" s="1">
        <v>52769.476467578599</v>
      </c>
      <c r="CT293" s="1">
        <v>31906.9022646751</v>
      </c>
      <c r="CU293" s="1">
        <v>24126.221216792499</v>
      </c>
      <c r="CV293" s="1">
        <v>41309.879021781802</v>
      </c>
      <c r="CW293" s="1">
        <v>19394.782265633301</v>
      </c>
      <c r="CX293" s="1">
        <v>56530.126444373003</v>
      </c>
      <c r="CY293" s="1">
        <v>39724.672099490002</v>
      </c>
      <c r="CZ293" s="1">
        <v>48227.357838717602</v>
      </c>
      <c r="DA293" s="1">
        <v>45581.970808648599</v>
      </c>
      <c r="DB293" s="1">
        <v>14792.941028585299</v>
      </c>
      <c r="DC293" s="1">
        <v>44810.194267277497</v>
      </c>
      <c r="DD293" s="1">
        <v>9672.4560904801892</v>
      </c>
      <c r="DE293" s="1">
        <v>18556.365633353402</v>
      </c>
      <c r="DF293" s="1">
        <v>29203.162959738002</v>
      </c>
      <c r="DG293" s="1">
        <v>24501.781370491299</v>
      </c>
      <c r="DH293" s="1">
        <v>29352.866757366999</v>
      </c>
      <c r="DI293" s="1">
        <v>37583.416809614799</v>
      </c>
      <c r="DJ293" s="1">
        <v>4446.61033365809</v>
      </c>
      <c r="DK293" s="1">
        <v>10612.9548071223</v>
      </c>
      <c r="DL293" s="1">
        <v>12567.793089136299</v>
      </c>
      <c r="DM293" s="1">
        <v>32404.246693596298</v>
      </c>
      <c r="DN293" s="1">
        <v>47560.335133933499</v>
      </c>
      <c r="DO293" s="1">
        <v>7449.6824095951597</v>
      </c>
      <c r="DP293" s="1">
        <v>18375.260930414799</v>
      </c>
      <c r="DQ293" s="1">
        <v>14703.360710688199</v>
      </c>
      <c r="DR293" s="1">
        <v>7854.6988384913302</v>
      </c>
      <c r="DS293" s="1">
        <v>43561.403905183499</v>
      </c>
      <c r="DT293" s="1">
        <v>26749.9034793215</v>
      </c>
      <c r="DU293" s="1">
        <v>53175.473212735</v>
      </c>
      <c r="DV293" s="1">
        <v>29995.696672414699</v>
      </c>
      <c r="DW293" s="1" t="s">
        <v>0</v>
      </c>
      <c r="DX293" s="1">
        <v>19475.652595082302</v>
      </c>
      <c r="DY293" s="1">
        <v>40835.6903066183</v>
      </c>
      <c r="DZ293" s="1">
        <v>52518.282052065602</v>
      </c>
      <c r="EA293" s="1" t="s">
        <v>0</v>
      </c>
      <c r="EB293" s="1">
        <v>22449.886641364101</v>
      </c>
      <c r="EC293" s="1">
        <v>6389.72752892687</v>
      </c>
      <c r="ED293" s="1">
        <v>7295.8261779506402</v>
      </c>
      <c r="EE293" s="1">
        <v>49978.296922379399</v>
      </c>
      <c r="EF293" s="1" t="s">
        <v>0</v>
      </c>
      <c r="EG293" s="1">
        <v>36993.627286688003</v>
      </c>
      <c r="EH293" s="1">
        <v>27647.518360178699</v>
      </c>
      <c r="EI293" s="1">
        <v>70648.438621550406</v>
      </c>
      <c r="EJ293" s="1">
        <v>38198.870297768903</v>
      </c>
      <c r="EK293" s="1">
        <v>58538.422421796997</v>
      </c>
      <c r="EL293" s="1">
        <v>31348.622472101499</v>
      </c>
      <c r="EM293" s="1">
        <v>8839.9829570844795</v>
      </c>
      <c r="EN293" s="1">
        <v>37773.491237992603</v>
      </c>
      <c r="EO293" s="1">
        <v>7807.8176289557496</v>
      </c>
      <c r="EP293" s="1">
        <v>21020.290576421499</v>
      </c>
      <c r="EQ293" s="1">
        <v>47404.4132830729</v>
      </c>
      <c r="ER293" s="1">
        <v>13561.1601992658</v>
      </c>
      <c r="ES293" s="1" t="s">
        <v>0</v>
      </c>
      <c r="ET293" s="1">
        <v>27621.7294222487</v>
      </c>
      <c r="EU293" s="1">
        <v>29722.118349072702</v>
      </c>
      <c r="EV293" s="1" t="s">
        <v>0</v>
      </c>
      <c r="EW293" s="1">
        <v>32327.245217558298</v>
      </c>
      <c r="EX293" s="1">
        <v>27374.810289309102</v>
      </c>
      <c r="EY293" s="1">
        <v>64494.670368330699</v>
      </c>
      <c r="EZ293" s="1">
        <v>17273.607236762698</v>
      </c>
      <c r="FA293" s="1">
        <v>26841.734319632898</v>
      </c>
      <c r="FB293" s="1">
        <v>18012.186077163398</v>
      </c>
      <c r="FC293" s="1">
        <v>35040.308505961599</v>
      </c>
      <c r="FD293" s="1">
        <v>33484.888422000899</v>
      </c>
      <c r="FE293" s="1">
        <v>32154.871329305101</v>
      </c>
      <c r="FF293" s="1">
        <v>39534.891420922802</v>
      </c>
      <c r="FG293" s="1">
        <v>16504.6322345279</v>
      </c>
      <c r="FH293" s="1">
        <v>33540.159560755099</v>
      </c>
      <c r="FI293" s="1">
        <v>53424.214217865199</v>
      </c>
      <c r="FJ293" s="1">
        <v>53803.522680094298</v>
      </c>
      <c r="FK293" s="1">
        <v>28998.995241379602</v>
      </c>
      <c r="FL293" s="1">
        <v>33749.294700002298</v>
      </c>
      <c r="FM293" s="1">
        <v>36594.167624928697</v>
      </c>
      <c r="FN293" s="1">
        <v>8188.9231146414204</v>
      </c>
      <c r="FO293" s="1">
        <v>30086.521497236801</v>
      </c>
      <c r="FP293" s="1">
        <v>21069.682411691501</v>
      </c>
      <c r="FQ293" s="1">
        <v>22950.414377952398</v>
      </c>
      <c r="FR293" s="1">
        <v>35493.108881180298</v>
      </c>
      <c r="FS293" s="1">
        <v>39103.197262462403</v>
      </c>
      <c r="FT293" s="1">
        <v>42124.418030093198</v>
      </c>
      <c r="FU293" s="1">
        <v>17869.533976255301</v>
      </c>
      <c r="FV293" s="1">
        <v>37538.789447154501</v>
      </c>
      <c r="FW293" s="1">
        <v>24368.2682005305</v>
      </c>
      <c r="FX293" s="1">
        <v>33632.183095157299</v>
      </c>
      <c r="FY293" s="1">
        <v>20745.662411580899</v>
      </c>
      <c r="FZ293" s="1">
        <v>50260.788795755798</v>
      </c>
      <c r="GA293" s="1">
        <v>38962.412809160698</v>
      </c>
      <c r="GB293" s="1">
        <v>36950.321065622302</v>
      </c>
      <c r="GC293" s="1">
        <v>7733.5552445858502</v>
      </c>
      <c r="GD293" s="1">
        <v>19089.3553899701</v>
      </c>
      <c r="GE293" s="1">
        <v>22842.5506379982</v>
      </c>
      <c r="GF293" s="1">
        <v>16576.349770224999</v>
      </c>
      <c r="GG293" s="1">
        <v>37135.071776345401</v>
      </c>
      <c r="GH293" s="1">
        <v>38095.4032703536</v>
      </c>
      <c r="GI293" s="1">
        <v>8541.3449745918097</v>
      </c>
      <c r="GJ293" s="1" t="s">
        <v>0</v>
      </c>
      <c r="GK293" s="1">
        <v>17671.892905185901</v>
      </c>
      <c r="GL293" s="1">
        <v>23484.422607222099</v>
      </c>
      <c r="GM293" s="1">
        <v>9330.9771524600292</v>
      </c>
      <c r="GN293" s="1">
        <v>39961.469536989302</v>
      </c>
      <c r="GO293" s="1">
        <v>35957.987761426797</v>
      </c>
      <c r="GP293" s="1">
        <v>31640.7046711521</v>
      </c>
      <c r="GQ293" s="1" t="s">
        <v>0</v>
      </c>
      <c r="GR293" s="1">
        <v>6858.0819216657301</v>
      </c>
      <c r="GS293" s="1">
        <v>11687.8715554258</v>
      </c>
      <c r="GT293" s="1">
        <v>24315.969412268802</v>
      </c>
      <c r="GU293" s="1">
        <v>14200.170651353001</v>
      </c>
      <c r="GV293" s="1">
        <v>35919.381217486101</v>
      </c>
      <c r="GW293" s="1">
        <v>5745.3440746999804</v>
      </c>
      <c r="GX293" s="1">
        <v>22686.9388976015</v>
      </c>
      <c r="GY293" s="1">
        <v>44084.151185076</v>
      </c>
      <c r="GZ293" s="1" t="s">
        <v>0</v>
      </c>
      <c r="HA293" s="1">
        <v>38165.3186694264</v>
      </c>
      <c r="HB293" s="1" t="s">
        <v>0</v>
      </c>
      <c r="HC293" s="1">
        <v>27763.011801916098</v>
      </c>
      <c r="HD293" s="1" t="s">
        <v>0</v>
      </c>
      <c r="HE293" s="1">
        <v>8651.8203516845897</v>
      </c>
      <c r="HF293" s="1">
        <v>19203.6285113097</v>
      </c>
      <c r="HG293" s="1">
        <v>10658.4320306954</v>
      </c>
      <c r="HH293" s="1">
        <v>36303.836214191499</v>
      </c>
      <c r="HI293" s="1">
        <v>37759.764883444601</v>
      </c>
      <c r="HJ293" s="1">
        <v>19666.520472156401</v>
      </c>
      <c r="HK293" s="1">
        <v>6665.2016029906499</v>
      </c>
      <c r="HL293" s="1">
        <v>6611.3594661340403</v>
      </c>
      <c r="HM293" s="1">
        <v>36194.9978777547</v>
      </c>
      <c r="HN293" s="1">
        <v>22252.357439513398</v>
      </c>
      <c r="HO293" s="1">
        <v>39153.436909357799</v>
      </c>
      <c r="HP293" s="1">
        <v>50284.932328485003</v>
      </c>
      <c r="HQ293" s="1">
        <v>14918.816972611399</v>
      </c>
      <c r="HR293" s="1">
        <v>42054.554224029001</v>
      </c>
      <c r="HS293" s="1">
        <v>35665.094627002203</v>
      </c>
      <c r="HT293" s="1">
        <v>11126.874464680301</v>
      </c>
      <c r="HU293" s="1">
        <v>20896.298562688102</v>
      </c>
      <c r="HV293" s="1">
        <v>9005.5198628819999</v>
      </c>
      <c r="HW293" s="1">
        <v>7650.1455752464999</v>
      </c>
      <c r="HX293" s="1">
        <v>30013.048074691302</v>
      </c>
      <c r="HY293" s="1">
        <v>36569.916682033501</v>
      </c>
      <c r="HZ293" s="1">
        <v>18355.2834441987</v>
      </c>
      <c r="IA293" s="1">
        <v>22890.0534400617</v>
      </c>
      <c r="IB293" s="1">
        <v>9012.5079863168903</v>
      </c>
      <c r="IC293" s="1" t="s">
        <v>0</v>
      </c>
      <c r="ID293" s="1" t="s">
        <v>0</v>
      </c>
      <c r="IE293" s="1">
        <v>37052.725655610098</v>
      </c>
      <c r="IF293" s="1">
        <v>27812.427878228398</v>
      </c>
      <c r="IG293" s="1">
        <v>29878.857961670001</v>
      </c>
      <c r="IH293" s="1">
        <v>34739.644468409402</v>
      </c>
      <c r="II293" s="1" t="s">
        <v>0</v>
      </c>
    </row>
    <row r="294" spans="1:243" x14ac:dyDescent="0.25">
      <c r="A294" s="1" t="s">
        <v>1931</v>
      </c>
      <c r="B294" s="4" t="s">
        <v>1299</v>
      </c>
      <c r="C294" s="4" t="s">
        <v>1300</v>
      </c>
      <c r="D294" s="1" t="s">
        <v>0</v>
      </c>
      <c r="E294" s="1" t="s">
        <v>0</v>
      </c>
      <c r="F294" s="1" t="s">
        <v>0</v>
      </c>
      <c r="G294" s="1" t="s">
        <v>0</v>
      </c>
      <c r="H294" s="1" t="s">
        <v>0</v>
      </c>
      <c r="I294" s="1" t="s">
        <v>0</v>
      </c>
      <c r="J294" s="1" t="s">
        <v>0</v>
      </c>
      <c r="K294" s="1" t="s">
        <v>0</v>
      </c>
      <c r="L294" s="1" t="s">
        <v>0</v>
      </c>
      <c r="M294" s="1" t="s">
        <v>0</v>
      </c>
      <c r="N294" s="1" t="s">
        <v>0</v>
      </c>
      <c r="O294" s="1" t="s">
        <v>0</v>
      </c>
      <c r="P294" s="1" t="s">
        <v>0</v>
      </c>
      <c r="Q294" s="1" t="s">
        <v>0</v>
      </c>
      <c r="R294" s="1" t="s">
        <v>0</v>
      </c>
      <c r="S294" s="1" t="s">
        <v>0</v>
      </c>
      <c r="T294" s="1" t="s">
        <v>0</v>
      </c>
      <c r="U294" s="1" t="s">
        <v>0</v>
      </c>
      <c r="V294" s="1" t="s">
        <v>0</v>
      </c>
      <c r="W294" s="1" t="s">
        <v>0</v>
      </c>
      <c r="X294" s="1" t="s">
        <v>0</v>
      </c>
      <c r="Y294" s="1" t="s">
        <v>0</v>
      </c>
      <c r="Z294" s="1" t="s">
        <v>0</v>
      </c>
      <c r="AA294" s="1" t="s">
        <v>0</v>
      </c>
      <c r="AB294" s="1" t="s">
        <v>0</v>
      </c>
      <c r="AC294" s="1" t="s">
        <v>0</v>
      </c>
      <c r="AD294" s="1" t="s">
        <v>0</v>
      </c>
      <c r="AE294" s="1" t="s">
        <v>0</v>
      </c>
      <c r="AF294" s="1" t="s">
        <v>0</v>
      </c>
      <c r="AG294" s="1" t="s">
        <v>0</v>
      </c>
      <c r="AH294" s="1" t="s">
        <v>0</v>
      </c>
      <c r="AI294" s="1" t="s">
        <v>0</v>
      </c>
      <c r="AJ294" s="1" t="s">
        <v>0</v>
      </c>
      <c r="AK294" s="1" t="s">
        <v>0</v>
      </c>
      <c r="AL294" s="1" t="s">
        <v>0</v>
      </c>
      <c r="AM294" s="1" t="s">
        <v>0</v>
      </c>
      <c r="AN294" s="1" t="s">
        <v>0</v>
      </c>
      <c r="AO294" s="1" t="s">
        <v>0</v>
      </c>
      <c r="AP294" s="1" t="s">
        <v>0</v>
      </c>
      <c r="AQ294" s="1" t="s">
        <v>0</v>
      </c>
      <c r="AR294" s="1" t="s">
        <v>0</v>
      </c>
      <c r="AS294" s="1" t="s">
        <v>0</v>
      </c>
      <c r="AT294" s="1" t="s">
        <v>0</v>
      </c>
      <c r="AU294" s="1" t="s">
        <v>0</v>
      </c>
      <c r="AV294" s="1" t="s">
        <v>0</v>
      </c>
      <c r="AW294" s="1" t="s">
        <v>0</v>
      </c>
      <c r="AX294" s="1" t="s">
        <v>0</v>
      </c>
      <c r="AY294" s="1" t="s">
        <v>0</v>
      </c>
      <c r="AZ294" s="1" t="s">
        <v>0</v>
      </c>
      <c r="BA294" s="1" t="s">
        <v>0</v>
      </c>
      <c r="BB294" s="1" t="s">
        <v>0</v>
      </c>
      <c r="BC294" s="1" t="s">
        <v>0</v>
      </c>
      <c r="BD294" s="1" t="s">
        <v>0</v>
      </c>
      <c r="BE294" s="1" t="s">
        <v>0</v>
      </c>
      <c r="BF294" s="1" t="s">
        <v>0</v>
      </c>
      <c r="BG294" s="1" t="s">
        <v>0</v>
      </c>
      <c r="BH294" s="1" t="s">
        <v>0</v>
      </c>
      <c r="BI294" s="1" t="s">
        <v>0</v>
      </c>
      <c r="BJ294" s="1" t="s">
        <v>0</v>
      </c>
      <c r="BK294" s="1" t="s">
        <v>0</v>
      </c>
      <c r="BL294" s="1" t="s">
        <v>0</v>
      </c>
      <c r="BM294" s="1" t="s">
        <v>0</v>
      </c>
      <c r="BN294" s="1" t="s">
        <v>0</v>
      </c>
      <c r="BO294" s="1" t="s">
        <v>0</v>
      </c>
      <c r="BP294" s="1" t="s">
        <v>0</v>
      </c>
      <c r="BQ294" s="1" t="s">
        <v>0</v>
      </c>
      <c r="BR294" s="1" t="s">
        <v>0</v>
      </c>
      <c r="BS294" s="1" t="s">
        <v>0</v>
      </c>
      <c r="BT294" s="1" t="s">
        <v>0</v>
      </c>
      <c r="BU294" s="1" t="s">
        <v>0</v>
      </c>
      <c r="BV294" s="1" t="s">
        <v>0</v>
      </c>
      <c r="BW294" s="1" t="s">
        <v>0</v>
      </c>
      <c r="BX294" s="1" t="s">
        <v>0</v>
      </c>
      <c r="BY294" s="1" t="s">
        <v>0</v>
      </c>
      <c r="BZ294" s="1" t="s">
        <v>0</v>
      </c>
      <c r="CA294" s="1" t="s">
        <v>0</v>
      </c>
      <c r="CB294" s="1" t="s">
        <v>0</v>
      </c>
      <c r="CC294" s="1" t="s">
        <v>0</v>
      </c>
      <c r="CD294" s="1" t="s">
        <v>0</v>
      </c>
      <c r="CE294" s="1" t="s">
        <v>0</v>
      </c>
      <c r="CF294" s="1" t="s">
        <v>0</v>
      </c>
      <c r="CG294" s="1" t="s">
        <v>0</v>
      </c>
      <c r="CH294" s="1" t="s">
        <v>0</v>
      </c>
      <c r="CI294" s="1" t="s">
        <v>0</v>
      </c>
      <c r="CJ294" s="1" t="s">
        <v>0</v>
      </c>
      <c r="CK294" s="1" t="s">
        <v>0</v>
      </c>
      <c r="CL294" s="1" t="s">
        <v>0</v>
      </c>
      <c r="CM294" s="1" t="s">
        <v>0</v>
      </c>
      <c r="CN294" s="1" t="s">
        <v>0</v>
      </c>
      <c r="CO294" s="1" t="s">
        <v>0</v>
      </c>
      <c r="CP294" s="1" t="s">
        <v>0</v>
      </c>
      <c r="CQ294" s="1" t="s">
        <v>0</v>
      </c>
      <c r="CR294" s="1" t="s">
        <v>0</v>
      </c>
      <c r="CS294" s="1" t="s">
        <v>0</v>
      </c>
      <c r="CT294" s="1" t="s">
        <v>0</v>
      </c>
      <c r="CU294" s="1" t="s">
        <v>0</v>
      </c>
      <c r="CV294" s="1" t="s">
        <v>0</v>
      </c>
      <c r="CW294" s="1" t="s">
        <v>0</v>
      </c>
      <c r="CX294" s="1" t="s">
        <v>0</v>
      </c>
      <c r="CY294" s="1" t="s">
        <v>0</v>
      </c>
      <c r="CZ294" s="1" t="s">
        <v>0</v>
      </c>
      <c r="DA294" s="1" t="s">
        <v>0</v>
      </c>
      <c r="DB294" s="1" t="s">
        <v>0</v>
      </c>
      <c r="DC294" s="1" t="s">
        <v>0</v>
      </c>
      <c r="DD294" s="1" t="s">
        <v>0</v>
      </c>
      <c r="DE294" s="1" t="s">
        <v>0</v>
      </c>
      <c r="DF294" s="1" t="s">
        <v>0</v>
      </c>
      <c r="DG294" s="1" t="s">
        <v>0</v>
      </c>
      <c r="DH294" s="1" t="s">
        <v>0</v>
      </c>
      <c r="DI294" s="1" t="s">
        <v>0</v>
      </c>
      <c r="DJ294" s="1" t="s">
        <v>0</v>
      </c>
      <c r="DK294" s="1" t="s">
        <v>0</v>
      </c>
      <c r="DL294" s="1" t="s">
        <v>0</v>
      </c>
      <c r="DM294" s="1" t="s">
        <v>0</v>
      </c>
      <c r="DN294" s="1" t="s">
        <v>0</v>
      </c>
      <c r="DO294" s="1" t="s">
        <v>0</v>
      </c>
      <c r="DP294" s="1" t="s">
        <v>0</v>
      </c>
      <c r="DQ294" s="1" t="s">
        <v>0</v>
      </c>
      <c r="DR294" s="1" t="s">
        <v>0</v>
      </c>
      <c r="DS294" s="1" t="s">
        <v>0</v>
      </c>
      <c r="DT294" s="1" t="s">
        <v>0</v>
      </c>
      <c r="DU294" s="1" t="s">
        <v>0</v>
      </c>
      <c r="DV294" s="1" t="s">
        <v>0</v>
      </c>
      <c r="DW294" s="1" t="s">
        <v>0</v>
      </c>
      <c r="DX294" s="1" t="s">
        <v>0</v>
      </c>
      <c r="DY294" s="1" t="s">
        <v>0</v>
      </c>
      <c r="DZ294" s="1" t="s">
        <v>0</v>
      </c>
      <c r="EA294" s="1" t="s">
        <v>0</v>
      </c>
      <c r="EB294" s="1" t="s">
        <v>0</v>
      </c>
      <c r="EC294" s="1" t="s">
        <v>0</v>
      </c>
      <c r="ED294" s="1" t="s">
        <v>0</v>
      </c>
      <c r="EE294" s="1" t="s">
        <v>0</v>
      </c>
      <c r="EF294" s="1" t="s">
        <v>0</v>
      </c>
      <c r="EG294" s="1" t="s">
        <v>0</v>
      </c>
      <c r="EH294" s="1" t="s">
        <v>0</v>
      </c>
      <c r="EI294" s="1" t="s">
        <v>0</v>
      </c>
      <c r="EJ294" s="1" t="s">
        <v>0</v>
      </c>
      <c r="EK294" s="1" t="s">
        <v>0</v>
      </c>
      <c r="EL294" s="1" t="s">
        <v>0</v>
      </c>
      <c r="EM294" s="1" t="s">
        <v>0</v>
      </c>
      <c r="EN294" s="1" t="s">
        <v>0</v>
      </c>
      <c r="EO294" s="1" t="s">
        <v>0</v>
      </c>
      <c r="EP294" s="1" t="s">
        <v>0</v>
      </c>
      <c r="EQ294" s="1" t="s">
        <v>0</v>
      </c>
      <c r="ER294" s="1" t="s">
        <v>0</v>
      </c>
      <c r="ES294" s="1" t="s">
        <v>0</v>
      </c>
      <c r="ET294" s="1" t="s">
        <v>0</v>
      </c>
      <c r="EU294" s="1" t="s">
        <v>0</v>
      </c>
      <c r="EV294" s="1" t="s">
        <v>0</v>
      </c>
      <c r="EW294" s="1" t="s">
        <v>0</v>
      </c>
      <c r="EX294" s="1" t="s">
        <v>0</v>
      </c>
      <c r="EY294" s="1" t="s">
        <v>0</v>
      </c>
      <c r="EZ294" s="1" t="s">
        <v>0</v>
      </c>
      <c r="FA294" s="1" t="s">
        <v>0</v>
      </c>
      <c r="FB294" s="1" t="s">
        <v>0</v>
      </c>
      <c r="FC294" s="1" t="s">
        <v>0</v>
      </c>
      <c r="FD294" s="1" t="s">
        <v>0</v>
      </c>
      <c r="FE294" s="1" t="s">
        <v>0</v>
      </c>
      <c r="FF294" s="1" t="s">
        <v>0</v>
      </c>
      <c r="FG294" s="1" t="s">
        <v>0</v>
      </c>
      <c r="FH294" s="1" t="s">
        <v>0</v>
      </c>
      <c r="FI294" s="1" t="s">
        <v>0</v>
      </c>
      <c r="FJ294" s="1" t="s">
        <v>0</v>
      </c>
      <c r="FK294" s="1" t="s">
        <v>0</v>
      </c>
      <c r="FL294" s="1" t="s">
        <v>0</v>
      </c>
      <c r="FM294" s="1" t="s">
        <v>0</v>
      </c>
      <c r="FN294" s="1" t="s">
        <v>0</v>
      </c>
      <c r="FO294" s="1" t="s">
        <v>0</v>
      </c>
      <c r="FP294" s="1" t="s">
        <v>0</v>
      </c>
      <c r="FQ294" s="1" t="s">
        <v>0</v>
      </c>
      <c r="FR294" s="1" t="s">
        <v>0</v>
      </c>
      <c r="FS294" s="1" t="s">
        <v>0</v>
      </c>
      <c r="FT294" s="1" t="s">
        <v>0</v>
      </c>
      <c r="FU294" s="1" t="s">
        <v>0</v>
      </c>
      <c r="FV294" s="1" t="s">
        <v>0</v>
      </c>
      <c r="FW294" s="1" t="s">
        <v>0</v>
      </c>
      <c r="FX294" s="1" t="s">
        <v>0</v>
      </c>
      <c r="FY294" s="1" t="s">
        <v>0</v>
      </c>
      <c r="FZ294" s="1" t="s">
        <v>0</v>
      </c>
      <c r="GA294" s="1" t="s">
        <v>0</v>
      </c>
      <c r="GB294" s="1" t="s">
        <v>0</v>
      </c>
      <c r="GC294" s="1" t="s">
        <v>0</v>
      </c>
      <c r="GD294" s="1" t="s">
        <v>0</v>
      </c>
      <c r="GE294" s="1" t="s">
        <v>0</v>
      </c>
      <c r="GF294" s="1" t="s">
        <v>0</v>
      </c>
      <c r="GG294" s="1" t="s">
        <v>0</v>
      </c>
      <c r="GH294" s="1" t="s">
        <v>0</v>
      </c>
      <c r="GI294" s="1" t="s">
        <v>0</v>
      </c>
      <c r="GJ294" s="1" t="s">
        <v>0</v>
      </c>
      <c r="GK294" s="1" t="s">
        <v>0</v>
      </c>
      <c r="GL294" s="1" t="s">
        <v>0</v>
      </c>
      <c r="GM294" s="1" t="s">
        <v>0</v>
      </c>
      <c r="GN294" s="1" t="s">
        <v>0</v>
      </c>
      <c r="GO294" s="1" t="s">
        <v>0</v>
      </c>
      <c r="GP294" s="1" t="s">
        <v>0</v>
      </c>
      <c r="GQ294" s="1" t="s">
        <v>0</v>
      </c>
      <c r="GR294" s="1" t="s">
        <v>0</v>
      </c>
      <c r="GS294" s="1" t="s">
        <v>0</v>
      </c>
      <c r="GT294" s="1" t="s">
        <v>0</v>
      </c>
      <c r="GU294" s="1" t="s">
        <v>0</v>
      </c>
      <c r="GV294" s="1" t="s">
        <v>0</v>
      </c>
      <c r="GW294" s="1" t="s">
        <v>0</v>
      </c>
      <c r="GX294" s="1" t="s">
        <v>0</v>
      </c>
      <c r="GY294" s="1" t="s">
        <v>0</v>
      </c>
      <c r="GZ294" s="1" t="s">
        <v>0</v>
      </c>
      <c r="HA294" s="1" t="s">
        <v>0</v>
      </c>
      <c r="HB294" s="1" t="s">
        <v>0</v>
      </c>
      <c r="HC294" s="1" t="s">
        <v>0</v>
      </c>
      <c r="HD294" s="1" t="s">
        <v>0</v>
      </c>
      <c r="HE294" s="1" t="s">
        <v>0</v>
      </c>
      <c r="HF294" s="1" t="s">
        <v>0</v>
      </c>
      <c r="HG294" s="1" t="s">
        <v>0</v>
      </c>
      <c r="HH294" s="1" t="s">
        <v>0</v>
      </c>
      <c r="HI294" s="1" t="s">
        <v>0</v>
      </c>
      <c r="HJ294" s="1" t="s">
        <v>0</v>
      </c>
      <c r="HK294" s="1" t="s">
        <v>0</v>
      </c>
      <c r="HL294" s="1" t="s">
        <v>0</v>
      </c>
      <c r="HM294" s="1" t="s">
        <v>0</v>
      </c>
      <c r="HN294" s="1" t="s">
        <v>0</v>
      </c>
      <c r="HO294" s="1" t="s">
        <v>0</v>
      </c>
      <c r="HP294" s="1" t="s">
        <v>0</v>
      </c>
      <c r="HQ294" s="1" t="s">
        <v>0</v>
      </c>
      <c r="HR294" s="1" t="s">
        <v>0</v>
      </c>
      <c r="HS294" s="1" t="s">
        <v>0</v>
      </c>
      <c r="HT294" s="1" t="s">
        <v>0</v>
      </c>
      <c r="HU294" s="1" t="s">
        <v>0</v>
      </c>
      <c r="HV294" s="1" t="s">
        <v>0</v>
      </c>
      <c r="HW294" s="1" t="s">
        <v>0</v>
      </c>
      <c r="HX294" s="1" t="s">
        <v>0</v>
      </c>
      <c r="HY294" s="1" t="s">
        <v>0</v>
      </c>
      <c r="HZ294" s="1" t="s">
        <v>0</v>
      </c>
      <c r="IA294" s="1" t="s">
        <v>0</v>
      </c>
      <c r="IB294" s="1" t="s">
        <v>0</v>
      </c>
      <c r="IC294" s="1" t="s">
        <v>0</v>
      </c>
      <c r="ID294" s="1" t="s">
        <v>0</v>
      </c>
      <c r="IE294" s="1" t="s">
        <v>0</v>
      </c>
      <c r="IF294" s="1" t="s">
        <v>0</v>
      </c>
      <c r="IG294" s="1" t="s">
        <v>0</v>
      </c>
      <c r="IH294" s="1" t="s">
        <v>0</v>
      </c>
      <c r="II294" s="1" t="s">
        <v>0</v>
      </c>
    </row>
    <row r="295" spans="1:243" x14ac:dyDescent="0.25">
      <c r="A295" s="1" t="s">
        <v>1932</v>
      </c>
      <c r="B295" s="4" t="s">
        <v>1304</v>
      </c>
      <c r="C295" s="4" t="s">
        <v>1305</v>
      </c>
      <c r="D295" s="1" t="s">
        <v>0</v>
      </c>
      <c r="E295" s="1" t="s">
        <v>0</v>
      </c>
      <c r="F295" s="1" t="s">
        <v>0</v>
      </c>
      <c r="G295" s="1" t="s">
        <v>0</v>
      </c>
      <c r="H295" s="1" t="s">
        <v>0</v>
      </c>
      <c r="I295" s="1" t="s">
        <v>0</v>
      </c>
      <c r="J295" s="1" t="s">
        <v>0</v>
      </c>
      <c r="K295" s="1" t="s">
        <v>0</v>
      </c>
      <c r="L295" s="1" t="s">
        <v>0</v>
      </c>
      <c r="M295" s="1" t="s">
        <v>0</v>
      </c>
      <c r="N295" s="1" t="s">
        <v>0</v>
      </c>
      <c r="O295" s="1" t="s">
        <v>0</v>
      </c>
      <c r="P295" s="1" t="s">
        <v>0</v>
      </c>
      <c r="Q295" s="1" t="s">
        <v>0</v>
      </c>
      <c r="R295" s="1" t="s">
        <v>0</v>
      </c>
      <c r="S295" s="1" t="s">
        <v>0</v>
      </c>
      <c r="T295" s="1" t="s">
        <v>0</v>
      </c>
      <c r="U295" s="1" t="s">
        <v>0</v>
      </c>
      <c r="V295" s="1" t="s">
        <v>0</v>
      </c>
      <c r="W295" s="1" t="s">
        <v>0</v>
      </c>
      <c r="X295" s="1" t="s">
        <v>0</v>
      </c>
      <c r="Y295" s="1" t="s">
        <v>0</v>
      </c>
      <c r="Z295" s="1" t="s">
        <v>0</v>
      </c>
      <c r="AA295" s="1" t="s">
        <v>0</v>
      </c>
      <c r="AB295" s="1" t="s">
        <v>0</v>
      </c>
      <c r="AC295" s="1" t="s">
        <v>0</v>
      </c>
      <c r="AD295" s="1" t="s">
        <v>0</v>
      </c>
      <c r="AE295" s="1" t="s">
        <v>0</v>
      </c>
      <c r="AF295" s="1" t="s">
        <v>0</v>
      </c>
      <c r="AG295" s="1" t="s">
        <v>0</v>
      </c>
      <c r="AH295" s="1" t="s">
        <v>0</v>
      </c>
      <c r="AI295" s="1" t="s">
        <v>0</v>
      </c>
      <c r="AJ295" s="1" t="s">
        <v>0</v>
      </c>
      <c r="AK295" s="1" t="s">
        <v>0</v>
      </c>
      <c r="AL295" s="1" t="s">
        <v>0</v>
      </c>
      <c r="AM295" s="1" t="s">
        <v>0</v>
      </c>
      <c r="AN295" s="1" t="s">
        <v>0</v>
      </c>
      <c r="AO295" s="1" t="s">
        <v>0</v>
      </c>
      <c r="AP295" s="1" t="s">
        <v>0</v>
      </c>
      <c r="AQ295" s="1" t="s">
        <v>0</v>
      </c>
      <c r="AR295" s="1" t="s">
        <v>0</v>
      </c>
      <c r="AS295" s="1" t="s">
        <v>0</v>
      </c>
      <c r="AT295" s="1" t="s">
        <v>0</v>
      </c>
      <c r="AU295" s="1" t="s">
        <v>0</v>
      </c>
      <c r="AV295" s="1" t="s">
        <v>0</v>
      </c>
      <c r="AW295" s="1" t="s">
        <v>0</v>
      </c>
      <c r="AX295" s="1" t="s">
        <v>0</v>
      </c>
      <c r="AY295" s="1" t="s">
        <v>0</v>
      </c>
      <c r="AZ295" s="1" t="s">
        <v>0</v>
      </c>
      <c r="BA295" s="1" t="s">
        <v>0</v>
      </c>
      <c r="BB295" s="1" t="s">
        <v>0</v>
      </c>
      <c r="BC295" s="1" t="s">
        <v>0</v>
      </c>
      <c r="BD295" s="1" t="s">
        <v>0</v>
      </c>
      <c r="BE295" s="1" t="s">
        <v>0</v>
      </c>
      <c r="BF295" s="1" t="s">
        <v>0</v>
      </c>
      <c r="BG295" s="1" t="s">
        <v>0</v>
      </c>
      <c r="BH295" s="1" t="s">
        <v>0</v>
      </c>
      <c r="BI295" s="1" t="s">
        <v>0</v>
      </c>
      <c r="BJ295" s="1" t="s">
        <v>0</v>
      </c>
      <c r="BK295" s="1" t="s">
        <v>0</v>
      </c>
      <c r="BL295" s="1" t="s">
        <v>0</v>
      </c>
      <c r="BM295" s="1" t="s">
        <v>0</v>
      </c>
      <c r="BN295" s="1" t="s">
        <v>0</v>
      </c>
      <c r="BO295" s="1" t="s">
        <v>0</v>
      </c>
      <c r="BP295" s="1" t="s">
        <v>0</v>
      </c>
      <c r="BQ295" s="1" t="s">
        <v>0</v>
      </c>
      <c r="BR295" s="1" t="s">
        <v>0</v>
      </c>
      <c r="BS295" s="1" t="s">
        <v>0</v>
      </c>
      <c r="BT295" s="1" t="s">
        <v>0</v>
      </c>
      <c r="BU295" s="1" t="s">
        <v>0</v>
      </c>
      <c r="BV295" s="1" t="s">
        <v>0</v>
      </c>
      <c r="BW295" s="1" t="s">
        <v>0</v>
      </c>
      <c r="BX295" s="1" t="s">
        <v>0</v>
      </c>
      <c r="BY295" s="1" t="s">
        <v>0</v>
      </c>
      <c r="BZ295" s="1" t="s">
        <v>0</v>
      </c>
      <c r="CA295" s="1" t="s">
        <v>0</v>
      </c>
      <c r="CB295" s="1" t="s">
        <v>0</v>
      </c>
      <c r="CC295" s="1" t="s">
        <v>0</v>
      </c>
      <c r="CD295" s="1" t="s">
        <v>0</v>
      </c>
      <c r="CE295" s="1" t="s">
        <v>0</v>
      </c>
      <c r="CF295" s="1" t="s">
        <v>0</v>
      </c>
      <c r="CG295" s="1" t="s">
        <v>0</v>
      </c>
      <c r="CH295" s="1" t="s">
        <v>0</v>
      </c>
      <c r="CI295" s="1" t="s">
        <v>0</v>
      </c>
      <c r="CJ295" s="1" t="s">
        <v>0</v>
      </c>
      <c r="CK295" s="1" t="s">
        <v>0</v>
      </c>
      <c r="CL295" s="1" t="s">
        <v>0</v>
      </c>
      <c r="CM295" s="1" t="s">
        <v>0</v>
      </c>
      <c r="CN295" s="1" t="s">
        <v>0</v>
      </c>
      <c r="CO295" s="1" t="s">
        <v>0</v>
      </c>
      <c r="CP295" s="1" t="s">
        <v>0</v>
      </c>
      <c r="CQ295" s="1" t="s">
        <v>0</v>
      </c>
      <c r="CR295" s="1" t="s">
        <v>0</v>
      </c>
      <c r="CS295" s="1" t="s">
        <v>0</v>
      </c>
      <c r="CT295" s="1" t="s">
        <v>0</v>
      </c>
      <c r="CU295" s="1" t="s">
        <v>0</v>
      </c>
      <c r="CV295" s="1" t="s">
        <v>0</v>
      </c>
      <c r="CW295" s="1" t="s">
        <v>0</v>
      </c>
      <c r="CX295" s="1" t="s">
        <v>0</v>
      </c>
      <c r="CY295" s="1" t="s">
        <v>0</v>
      </c>
      <c r="CZ295" s="1" t="s">
        <v>0</v>
      </c>
      <c r="DA295" s="1" t="s">
        <v>0</v>
      </c>
      <c r="DB295" s="1" t="s">
        <v>0</v>
      </c>
      <c r="DC295" s="1" t="s">
        <v>0</v>
      </c>
      <c r="DD295" s="1" t="s">
        <v>0</v>
      </c>
      <c r="DE295" s="1" t="s">
        <v>0</v>
      </c>
      <c r="DF295" s="1" t="s">
        <v>0</v>
      </c>
      <c r="DG295" s="1" t="s">
        <v>0</v>
      </c>
      <c r="DH295" s="1" t="s">
        <v>0</v>
      </c>
      <c r="DI295" s="1" t="s">
        <v>0</v>
      </c>
      <c r="DJ295" s="1" t="s">
        <v>0</v>
      </c>
      <c r="DK295" s="1" t="s">
        <v>0</v>
      </c>
      <c r="DL295" s="1" t="s">
        <v>0</v>
      </c>
      <c r="DM295" s="1" t="s">
        <v>0</v>
      </c>
      <c r="DN295" s="1" t="s">
        <v>0</v>
      </c>
      <c r="DO295" s="1" t="s">
        <v>0</v>
      </c>
      <c r="DP295" s="1" t="s">
        <v>0</v>
      </c>
      <c r="DQ295" s="1" t="s">
        <v>0</v>
      </c>
      <c r="DR295" s="1" t="s">
        <v>0</v>
      </c>
      <c r="DS295" s="1" t="s">
        <v>0</v>
      </c>
      <c r="DT295" s="1" t="s">
        <v>0</v>
      </c>
      <c r="DU295" s="1" t="s">
        <v>0</v>
      </c>
      <c r="DV295" s="1" t="s">
        <v>0</v>
      </c>
      <c r="DW295" s="1" t="s">
        <v>0</v>
      </c>
      <c r="DX295" s="1" t="s">
        <v>0</v>
      </c>
      <c r="DY295" s="1" t="s">
        <v>0</v>
      </c>
      <c r="DZ295" s="1" t="s">
        <v>0</v>
      </c>
      <c r="EA295" s="1" t="s">
        <v>0</v>
      </c>
      <c r="EB295" s="1" t="s">
        <v>0</v>
      </c>
      <c r="EC295" s="1" t="s">
        <v>0</v>
      </c>
      <c r="ED295" s="1" t="s">
        <v>0</v>
      </c>
      <c r="EE295" s="1" t="s">
        <v>0</v>
      </c>
      <c r="EF295" s="1" t="s">
        <v>0</v>
      </c>
      <c r="EG295" s="1" t="s">
        <v>0</v>
      </c>
      <c r="EH295" s="1" t="s">
        <v>0</v>
      </c>
      <c r="EI295" s="1" t="s">
        <v>0</v>
      </c>
      <c r="EJ295" s="1" t="s">
        <v>0</v>
      </c>
      <c r="EK295" s="1" t="s">
        <v>0</v>
      </c>
      <c r="EL295" s="1" t="s">
        <v>0</v>
      </c>
      <c r="EM295" s="1" t="s">
        <v>0</v>
      </c>
      <c r="EN295" s="1" t="s">
        <v>0</v>
      </c>
      <c r="EO295" s="1" t="s">
        <v>0</v>
      </c>
      <c r="EP295" s="1" t="s">
        <v>0</v>
      </c>
      <c r="EQ295" s="1" t="s">
        <v>0</v>
      </c>
      <c r="ER295" s="1" t="s">
        <v>0</v>
      </c>
      <c r="ES295" s="1" t="s">
        <v>0</v>
      </c>
      <c r="ET295" s="1" t="s">
        <v>0</v>
      </c>
      <c r="EU295" s="1" t="s">
        <v>0</v>
      </c>
      <c r="EV295" s="1" t="s">
        <v>0</v>
      </c>
      <c r="EW295" s="1" t="s">
        <v>0</v>
      </c>
      <c r="EX295" s="1" t="s">
        <v>0</v>
      </c>
      <c r="EY295" s="1" t="s">
        <v>0</v>
      </c>
      <c r="EZ295" s="1" t="s">
        <v>0</v>
      </c>
      <c r="FA295" s="1" t="s">
        <v>0</v>
      </c>
      <c r="FB295" s="1" t="s">
        <v>0</v>
      </c>
      <c r="FC295" s="1" t="s">
        <v>0</v>
      </c>
      <c r="FD295" s="1" t="s">
        <v>0</v>
      </c>
      <c r="FE295" s="1" t="s">
        <v>0</v>
      </c>
      <c r="FF295" s="1" t="s">
        <v>0</v>
      </c>
      <c r="FG295" s="1" t="s">
        <v>0</v>
      </c>
      <c r="FH295" s="1" t="s">
        <v>0</v>
      </c>
      <c r="FI295" s="1" t="s">
        <v>0</v>
      </c>
      <c r="FJ295" s="1" t="s">
        <v>0</v>
      </c>
      <c r="FK295" s="1" t="s">
        <v>0</v>
      </c>
      <c r="FL295" s="1" t="s">
        <v>0</v>
      </c>
      <c r="FM295" s="1" t="s">
        <v>0</v>
      </c>
      <c r="FN295" s="1" t="s">
        <v>0</v>
      </c>
      <c r="FO295" s="1" t="s">
        <v>0</v>
      </c>
      <c r="FP295" s="1" t="s">
        <v>0</v>
      </c>
      <c r="FQ295" s="1" t="s">
        <v>0</v>
      </c>
      <c r="FR295" s="1" t="s">
        <v>0</v>
      </c>
      <c r="FS295" s="1" t="s">
        <v>0</v>
      </c>
      <c r="FT295" s="1" t="s">
        <v>0</v>
      </c>
      <c r="FU295" s="1" t="s">
        <v>0</v>
      </c>
      <c r="FV295" s="1" t="s">
        <v>0</v>
      </c>
      <c r="FW295" s="1" t="s">
        <v>0</v>
      </c>
      <c r="FX295" s="1" t="s">
        <v>0</v>
      </c>
      <c r="FY295" s="1" t="s">
        <v>0</v>
      </c>
      <c r="FZ295" s="1" t="s">
        <v>0</v>
      </c>
      <c r="GA295" s="1" t="s">
        <v>0</v>
      </c>
      <c r="GB295" s="1" t="s">
        <v>0</v>
      </c>
      <c r="GC295" s="1" t="s">
        <v>0</v>
      </c>
      <c r="GD295" s="1" t="s">
        <v>0</v>
      </c>
      <c r="GE295" s="1" t="s">
        <v>0</v>
      </c>
      <c r="GF295" s="1" t="s">
        <v>0</v>
      </c>
      <c r="GG295" s="1" t="s">
        <v>0</v>
      </c>
      <c r="GH295" s="1" t="s">
        <v>0</v>
      </c>
      <c r="GI295" s="1" t="s">
        <v>0</v>
      </c>
      <c r="GJ295" s="1" t="s">
        <v>0</v>
      </c>
      <c r="GK295" s="1" t="s">
        <v>0</v>
      </c>
      <c r="GL295" s="1" t="s">
        <v>0</v>
      </c>
      <c r="GM295" s="1" t="s">
        <v>0</v>
      </c>
      <c r="GN295" s="1" t="s">
        <v>0</v>
      </c>
      <c r="GO295" s="1" t="s">
        <v>0</v>
      </c>
      <c r="GP295" s="1" t="s">
        <v>0</v>
      </c>
      <c r="GQ295" s="1" t="s">
        <v>0</v>
      </c>
      <c r="GR295" s="1" t="s">
        <v>0</v>
      </c>
      <c r="GS295" s="1" t="s">
        <v>0</v>
      </c>
      <c r="GT295" s="1" t="s">
        <v>0</v>
      </c>
      <c r="GU295" s="1" t="s">
        <v>0</v>
      </c>
      <c r="GV295" s="1" t="s">
        <v>0</v>
      </c>
      <c r="GW295" s="1" t="s">
        <v>0</v>
      </c>
      <c r="GX295" s="1" t="s">
        <v>0</v>
      </c>
      <c r="GY295" s="1" t="s">
        <v>0</v>
      </c>
      <c r="GZ295" s="1" t="s">
        <v>0</v>
      </c>
      <c r="HA295" s="1" t="s">
        <v>0</v>
      </c>
      <c r="HB295" s="1" t="s">
        <v>0</v>
      </c>
      <c r="HC295" s="1" t="s">
        <v>0</v>
      </c>
      <c r="HD295" s="1" t="s">
        <v>0</v>
      </c>
      <c r="HE295" s="1" t="s">
        <v>0</v>
      </c>
      <c r="HF295" s="1" t="s">
        <v>0</v>
      </c>
      <c r="HG295" s="1" t="s">
        <v>0</v>
      </c>
      <c r="HH295" s="1" t="s">
        <v>0</v>
      </c>
      <c r="HI295" s="1" t="s">
        <v>0</v>
      </c>
      <c r="HJ295" s="1" t="s">
        <v>0</v>
      </c>
      <c r="HK295" s="1" t="s">
        <v>0</v>
      </c>
      <c r="HL295" s="1" t="s">
        <v>0</v>
      </c>
      <c r="HM295" s="1" t="s">
        <v>0</v>
      </c>
      <c r="HN295" s="1" t="s">
        <v>0</v>
      </c>
      <c r="HO295" s="1" t="s">
        <v>0</v>
      </c>
      <c r="HP295" s="1" t="s">
        <v>0</v>
      </c>
      <c r="HQ295" s="1" t="s">
        <v>0</v>
      </c>
      <c r="HR295" s="1" t="s">
        <v>0</v>
      </c>
      <c r="HS295" s="1" t="s">
        <v>0</v>
      </c>
      <c r="HT295" s="1" t="s">
        <v>0</v>
      </c>
      <c r="HU295" s="1" t="s">
        <v>0</v>
      </c>
      <c r="HV295" s="1" t="s">
        <v>0</v>
      </c>
      <c r="HW295" s="1" t="s">
        <v>0</v>
      </c>
      <c r="HX295" s="1" t="s">
        <v>0</v>
      </c>
      <c r="HY295" s="1" t="s">
        <v>0</v>
      </c>
      <c r="HZ295" s="1" t="s">
        <v>0</v>
      </c>
      <c r="IA295" s="1" t="s">
        <v>0</v>
      </c>
      <c r="IB295" s="1" t="s">
        <v>0</v>
      </c>
      <c r="IC295" s="1" t="s">
        <v>0</v>
      </c>
      <c r="ID295" s="1" t="s">
        <v>0</v>
      </c>
      <c r="IE295" s="1" t="s">
        <v>0</v>
      </c>
      <c r="IF295" s="1" t="s">
        <v>0</v>
      </c>
      <c r="IG295" s="1" t="s">
        <v>0</v>
      </c>
      <c r="IH295" s="1" t="s">
        <v>0</v>
      </c>
      <c r="II295" s="1" t="s">
        <v>0</v>
      </c>
    </row>
    <row r="296" spans="1:243" x14ac:dyDescent="0.25">
      <c r="A296" s="1" t="s">
        <v>1933</v>
      </c>
      <c r="B296" s="4" t="s">
        <v>1308</v>
      </c>
      <c r="C296" s="4" t="s">
        <v>1309</v>
      </c>
      <c r="D296" s="1">
        <v>6269815.4859707803</v>
      </c>
      <c r="E296" s="1">
        <v>5131598.9800067795</v>
      </c>
      <c r="F296" s="1">
        <v>5441940.1095152702</v>
      </c>
      <c r="G296" s="1">
        <v>4249483.9777510501</v>
      </c>
      <c r="H296" s="1">
        <v>4941159.5916415304</v>
      </c>
      <c r="I296" s="1">
        <v>4758076.0734129399</v>
      </c>
      <c r="J296" s="1">
        <v>4466929.2215148397</v>
      </c>
      <c r="K296" s="1">
        <v>5918991.0132578304</v>
      </c>
      <c r="L296" s="1">
        <v>4679738.6353204399</v>
      </c>
      <c r="M296" s="1">
        <v>5411456.3401611401</v>
      </c>
      <c r="N296" s="1">
        <v>4356760.1313080797</v>
      </c>
      <c r="O296" s="1">
        <v>4730624.1505737901</v>
      </c>
      <c r="P296" s="1">
        <v>4190608.3246645401</v>
      </c>
      <c r="Q296" s="1">
        <v>5704795.9689810704</v>
      </c>
      <c r="R296" s="1">
        <v>11030417.8913307</v>
      </c>
      <c r="S296" s="1">
        <v>4332852.5127783902</v>
      </c>
      <c r="T296" s="1">
        <v>5245122.6947018504</v>
      </c>
      <c r="U296" s="1">
        <v>5621788.9340320202</v>
      </c>
      <c r="V296" s="1">
        <v>4271595.2661920404</v>
      </c>
      <c r="W296" s="1">
        <v>5357642.30597708</v>
      </c>
      <c r="X296" s="1">
        <v>4305066.6863774098</v>
      </c>
      <c r="Y296" s="1">
        <v>5061400.2479701601</v>
      </c>
      <c r="Z296" s="1">
        <v>4424078.8013393097</v>
      </c>
      <c r="AA296" s="1">
        <v>4123440.3318385198</v>
      </c>
      <c r="AB296" s="1">
        <v>4513600.0144001897</v>
      </c>
      <c r="AC296" s="1">
        <v>3636749.3822849798</v>
      </c>
      <c r="AD296" s="1">
        <v>3869133.3725869898</v>
      </c>
      <c r="AE296" s="1">
        <v>4293386.8327129101</v>
      </c>
      <c r="AF296" s="1">
        <v>4167193.7368509099</v>
      </c>
      <c r="AG296" s="1">
        <v>7793658.4506300502</v>
      </c>
      <c r="AH296" s="1">
        <v>4813668.2228349196</v>
      </c>
      <c r="AI296" s="1">
        <v>5343486.42393295</v>
      </c>
      <c r="AJ296" s="1">
        <v>4010879.4651311198</v>
      </c>
      <c r="AK296" s="1">
        <v>4829821.3745321203</v>
      </c>
      <c r="AL296" s="1">
        <v>4336520.3928425098</v>
      </c>
      <c r="AM296" s="1">
        <v>3575916.96154927</v>
      </c>
      <c r="AN296" s="1">
        <v>4515522.2881865902</v>
      </c>
      <c r="AO296" s="1">
        <v>5306497.0647684699</v>
      </c>
      <c r="AP296" s="1">
        <v>4958420.5096334703</v>
      </c>
      <c r="AQ296" s="1">
        <v>5894867.71559388</v>
      </c>
      <c r="AR296" s="1">
        <v>4027860.42969363</v>
      </c>
      <c r="AS296" s="1">
        <v>3312456.33774444</v>
      </c>
      <c r="AT296" s="1">
        <v>4243848.03325094</v>
      </c>
      <c r="AU296" s="1">
        <v>11435432.8238732</v>
      </c>
      <c r="AV296" s="1">
        <v>5646854.45365828</v>
      </c>
      <c r="AW296" s="1">
        <v>5442627.86729006</v>
      </c>
      <c r="AX296" s="1">
        <v>5525531.9445894202</v>
      </c>
      <c r="AY296" s="1">
        <v>9503626.7079489604</v>
      </c>
      <c r="AZ296" s="1">
        <v>5833651.9363946496</v>
      </c>
      <c r="BA296" s="1">
        <v>4800960.9473956199</v>
      </c>
      <c r="BB296" s="1">
        <v>5138366.6544181798</v>
      </c>
      <c r="BC296" s="1">
        <v>5842233.4426459996</v>
      </c>
      <c r="BD296" s="1">
        <v>5736726.3414166402</v>
      </c>
      <c r="BE296" s="1">
        <v>5246998.0327832801</v>
      </c>
      <c r="BF296" s="1">
        <v>6997539.9889171002</v>
      </c>
      <c r="BG296" s="1">
        <v>4954536.79897747</v>
      </c>
      <c r="BH296" s="1">
        <v>5172683.52512524</v>
      </c>
      <c r="BI296" s="1">
        <v>5378556.0066377902</v>
      </c>
      <c r="BJ296" s="1">
        <v>5325338.8596884403</v>
      </c>
      <c r="BK296" s="1">
        <v>4966402.9052672302</v>
      </c>
      <c r="BL296" s="1">
        <v>5177996.9870630298</v>
      </c>
      <c r="BM296" s="1">
        <v>4181016.1293099402</v>
      </c>
      <c r="BN296" s="1">
        <v>3920929.6696351599</v>
      </c>
      <c r="BO296" s="1">
        <v>5001707.0650654398</v>
      </c>
      <c r="BP296" s="1">
        <v>4952651.8638032498</v>
      </c>
      <c r="BQ296" s="1">
        <v>4521561.3410370704</v>
      </c>
      <c r="BR296" s="1">
        <v>4424846.0217698803</v>
      </c>
      <c r="BS296" s="1">
        <v>4124308.7801771802</v>
      </c>
      <c r="BT296" s="1">
        <v>5029163.0103567801</v>
      </c>
      <c r="BU296" s="1">
        <v>4004755.2572141201</v>
      </c>
      <c r="BV296" s="1">
        <v>4354537.7054254999</v>
      </c>
      <c r="BW296" s="1">
        <v>4092490.0828158502</v>
      </c>
      <c r="BX296" s="1">
        <v>5745247.1947589898</v>
      </c>
      <c r="BY296" s="1">
        <v>4452024.8802987495</v>
      </c>
      <c r="BZ296" s="1">
        <v>4600176.0728396596</v>
      </c>
      <c r="CA296" s="1">
        <v>4833661.8245681599</v>
      </c>
      <c r="CB296" s="1">
        <v>3577175.5947254701</v>
      </c>
      <c r="CC296" s="1">
        <v>4204737.7239876203</v>
      </c>
      <c r="CD296" s="1">
        <v>4683982.0947842598</v>
      </c>
      <c r="CE296" s="1">
        <v>3776526.6809422299</v>
      </c>
      <c r="CF296" s="1">
        <v>12181482.5010865</v>
      </c>
      <c r="CG296" s="1">
        <v>4910574.1605628403</v>
      </c>
      <c r="CH296" s="1">
        <v>4852929.18170093</v>
      </c>
      <c r="CI296" s="1">
        <v>4214908.14673289</v>
      </c>
      <c r="CJ296" s="1">
        <v>6297313.9902777104</v>
      </c>
      <c r="CK296" s="1">
        <v>4574565.0595395798</v>
      </c>
      <c r="CL296" s="1">
        <v>3511975.36426163</v>
      </c>
      <c r="CM296" s="1">
        <v>8807494.9356185105</v>
      </c>
      <c r="CN296" s="1">
        <v>4943418.9448623601</v>
      </c>
      <c r="CO296" s="1">
        <v>4189460.41081319</v>
      </c>
      <c r="CP296" s="1">
        <v>4134742.2994956402</v>
      </c>
      <c r="CQ296" s="1">
        <v>5021814.4618967697</v>
      </c>
      <c r="CR296" s="1">
        <v>6574062.6730956901</v>
      </c>
      <c r="CS296" s="1">
        <v>6529484.1964404602</v>
      </c>
      <c r="CT296" s="1">
        <v>4368649.2603149796</v>
      </c>
      <c r="CU296" s="1">
        <v>4812350.10338277</v>
      </c>
      <c r="CV296" s="1">
        <v>4737568.5190075003</v>
      </c>
      <c r="CW296" s="1">
        <v>3758877.5721977302</v>
      </c>
      <c r="CX296" s="1">
        <v>5072686.8382940302</v>
      </c>
      <c r="CY296" s="1">
        <v>4864723.7290583802</v>
      </c>
      <c r="CZ296" s="1">
        <v>3971561.07257094</v>
      </c>
      <c r="DA296" s="1">
        <v>4115786.8976395</v>
      </c>
      <c r="DB296" s="1">
        <v>3960738.8978778902</v>
      </c>
      <c r="DC296" s="1">
        <v>4889906.3857001504</v>
      </c>
      <c r="DD296" s="1">
        <v>4214927.3584795101</v>
      </c>
      <c r="DE296" s="1">
        <v>4893150.9832004001</v>
      </c>
      <c r="DF296" s="1">
        <v>2833826.76523459</v>
      </c>
      <c r="DG296" s="1">
        <v>4704591.7345725503</v>
      </c>
      <c r="DH296" s="1">
        <v>4661761.3445540098</v>
      </c>
      <c r="DI296" s="1">
        <v>4854240.13392042</v>
      </c>
      <c r="DJ296" s="1">
        <v>5926393.7998778196</v>
      </c>
      <c r="DK296" s="1">
        <v>4072642.2032411401</v>
      </c>
      <c r="DL296" s="1">
        <v>4374022.41687949</v>
      </c>
      <c r="DM296" s="1">
        <v>4645554.58615305</v>
      </c>
      <c r="DN296" s="1">
        <v>5537241.9632743299</v>
      </c>
      <c r="DO296" s="1">
        <v>4843464.1685878402</v>
      </c>
      <c r="DP296" s="1">
        <v>4548247.4671363197</v>
      </c>
      <c r="DQ296" s="1">
        <v>3646413.90797769</v>
      </c>
      <c r="DR296" s="1">
        <v>5474179.5656432305</v>
      </c>
      <c r="DS296" s="1">
        <v>4953649.4689874602</v>
      </c>
      <c r="DT296" s="1">
        <v>3422846.6829021401</v>
      </c>
      <c r="DU296" s="1">
        <v>4322733.94123891</v>
      </c>
      <c r="DV296" s="1">
        <v>4631936.37458432</v>
      </c>
      <c r="DW296" s="1">
        <v>3810624.49767739</v>
      </c>
      <c r="DX296" s="1">
        <v>4103985.0919705802</v>
      </c>
      <c r="DY296" s="1">
        <v>4262813.6363195404</v>
      </c>
      <c r="DZ296" s="1">
        <v>4724429.3744790899</v>
      </c>
      <c r="EA296" s="1">
        <v>4208339.4474273501</v>
      </c>
      <c r="EB296" s="1">
        <v>3804665.7076111701</v>
      </c>
      <c r="EC296" s="1">
        <v>4082608.0362388501</v>
      </c>
      <c r="ED296" s="1">
        <v>5830714.0529924203</v>
      </c>
      <c r="EE296" s="1">
        <v>5355053.0039332705</v>
      </c>
      <c r="EF296" s="1">
        <v>3808955.6973936302</v>
      </c>
      <c r="EG296" s="1">
        <v>4271382.77329956</v>
      </c>
      <c r="EH296" s="1">
        <v>4348190.9348631697</v>
      </c>
      <c r="EI296" s="1">
        <v>5337854.1173849199</v>
      </c>
      <c r="EJ296" s="1">
        <v>4101190.1586003001</v>
      </c>
      <c r="EK296" s="1">
        <v>3837347.5773664801</v>
      </c>
      <c r="EL296" s="1">
        <v>4535993.9859977802</v>
      </c>
      <c r="EM296" s="1">
        <v>3792162.9120837799</v>
      </c>
      <c r="EN296" s="1">
        <v>4609891.9672701899</v>
      </c>
      <c r="EO296" s="1">
        <v>3699306.2525204299</v>
      </c>
      <c r="EP296" s="1">
        <v>3583682.4612628799</v>
      </c>
      <c r="EQ296" s="1">
        <v>4648221.1709861699</v>
      </c>
      <c r="ER296" s="1">
        <v>3460289.63256631</v>
      </c>
      <c r="ES296" s="1">
        <v>5464005.3677812703</v>
      </c>
      <c r="ET296" s="1">
        <v>4413225.8710863497</v>
      </c>
      <c r="EU296" s="1">
        <v>4484336.4735709196</v>
      </c>
      <c r="EV296" s="1">
        <v>4332399.0008444898</v>
      </c>
      <c r="EW296" s="1">
        <v>4601252.8443982098</v>
      </c>
      <c r="EX296" s="1">
        <v>4330296.0964456797</v>
      </c>
      <c r="EY296" s="1">
        <v>4376483.92904964</v>
      </c>
      <c r="EZ296" s="1">
        <v>5234959.9835735001</v>
      </c>
      <c r="FA296" s="1">
        <v>4323821.8109099297</v>
      </c>
      <c r="FB296" s="1">
        <v>3093133.9012564798</v>
      </c>
      <c r="FC296" s="1">
        <v>4746412.6642552102</v>
      </c>
      <c r="FD296" s="1">
        <v>5179960.3512755102</v>
      </c>
      <c r="FE296" s="1">
        <v>4545334.3647735203</v>
      </c>
      <c r="FF296" s="1">
        <v>4063114.9867642298</v>
      </c>
      <c r="FG296" s="1">
        <v>4389861.3473947896</v>
      </c>
      <c r="FH296" s="1">
        <v>6146929.60435999</v>
      </c>
      <c r="FI296" s="1">
        <v>4349890.7370446399</v>
      </c>
      <c r="FJ296" s="1">
        <v>4864111.8799232496</v>
      </c>
      <c r="FK296" s="1">
        <v>4454393.8708083797</v>
      </c>
      <c r="FL296" s="1">
        <v>6098360.0260918103</v>
      </c>
      <c r="FM296" s="1">
        <v>4549926.2426281301</v>
      </c>
      <c r="FN296" s="1">
        <v>3643737.0666926</v>
      </c>
      <c r="FO296" s="1">
        <v>4777973.32192339</v>
      </c>
      <c r="FP296" s="1">
        <v>4755500.11873003</v>
      </c>
      <c r="FQ296" s="1">
        <v>3927307.5571791199</v>
      </c>
      <c r="FR296" s="1">
        <v>5546960.5269109001</v>
      </c>
      <c r="FS296" s="1">
        <v>4763493.1539720604</v>
      </c>
      <c r="FT296" s="1">
        <v>4165945.1171446298</v>
      </c>
      <c r="FU296" s="1">
        <v>3672359.3829423399</v>
      </c>
      <c r="FV296" s="1">
        <v>3937021.95147795</v>
      </c>
      <c r="FW296" s="1">
        <v>3544176.8286250201</v>
      </c>
      <c r="FX296" s="1">
        <v>4042213.4311000402</v>
      </c>
      <c r="FY296" s="1">
        <v>5743177.8909083698</v>
      </c>
      <c r="FZ296" s="1">
        <v>3254764.2722468302</v>
      </c>
      <c r="GA296" s="1">
        <v>4552270.38693213</v>
      </c>
      <c r="GB296" s="1">
        <v>4603239.6571927601</v>
      </c>
      <c r="GC296" s="1">
        <v>5821428.1050176397</v>
      </c>
      <c r="GD296" s="1">
        <v>3865788.3256536899</v>
      </c>
      <c r="GE296" s="1">
        <v>3563223.8173757298</v>
      </c>
      <c r="GF296" s="1">
        <v>4796774.8474221099</v>
      </c>
      <c r="GG296" s="1">
        <v>4705818.4453223003</v>
      </c>
      <c r="GH296" s="1">
        <v>5920041.7572287098</v>
      </c>
      <c r="GI296" s="1">
        <v>4389015.6149248304</v>
      </c>
      <c r="GJ296" s="1">
        <v>4462686.7190274503</v>
      </c>
      <c r="GK296" s="1">
        <v>4754530.8522429401</v>
      </c>
      <c r="GL296" s="1">
        <v>3921327.5138054402</v>
      </c>
      <c r="GM296" s="1">
        <v>5895282.1682151798</v>
      </c>
      <c r="GN296" s="1">
        <v>4985801.2365119299</v>
      </c>
      <c r="GO296" s="1">
        <v>4368239.7945354199</v>
      </c>
      <c r="GP296" s="1">
        <v>3543714.8029776998</v>
      </c>
      <c r="GQ296" s="1">
        <v>4496358.02097914</v>
      </c>
      <c r="GR296" s="1">
        <v>4271724.9793404499</v>
      </c>
      <c r="GS296" s="1">
        <v>4889350.1701063598</v>
      </c>
      <c r="GT296" s="1">
        <v>4005745.6326827598</v>
      </c>
      <c r="GU296" s="1">
        <v>4005023.62197435</v>
      </c>
      <c r="GV296" s="1">
        <v>5619196.5290693799</v>
      </c>
      <c r="GW296" s="1">
        <v>4025276.0083933598</v>
      </c>
      <c r="GX296" s="1">
        <v>4254280.8704195302</v>
      </c>
      <c r="GY296" s="1">
        <v>4668374.8433204396</v>
      </c>
      <c r="GZ296" s="1">
        <v>3005090.7584796599</v>
      </c>
      <c r="HA296" s="1">
        <v>4339569.0512820603</v>
      </c>
      <c r="HB296" s="1">
        <v>4058919.9235390401</v>
      </c>
      <c r="HC296" s="1">
        <v>3982521.8402886302</v>
      </c>
      <c r="HD296" s="1">
        <v>3466194.0124908802</v>
      </c>
      <c r="HE296" s="1">
        <v>4814385.3777158298</v>
      </c>
      <c r="HF296" s="1">
        <v>3630718.8696663999</v>
      </c>
      <c r="HG296" s="1">
        <v>3822627.3483865699</v>
      </c>
      <c r="HH296" s="1">
        <v>4559300.6345530897</v>
      </c>
      <c r="HI296" s="1">
        <v>3445012.3237122302</v>
      </c>
      <c r="HJ296" s="1">
        <v>4233947.6830583196</v>
      </c>
      <c r="HK296" s="1">
        <v>3604995.2564349901</v>
      </c>
      <c r="HL296" s="1">
        <v>4396923.5496210298</v>
      </c>
      <c r="HM296" s="1">
        <v>3283808.6216450501</v>
      </c>
      <c r="HN296" s="1">
        <v>3790121.0542830401</v>
      </c>
      <c r="HO296" s="1">
        <v>3816918.5805834001</v>
      </c>
      <c r="HP296" s="1">
        <v>3284687.4125418402</v>
      </c>
      <c r="HQ296" s="1">
        <v>3896566.32273085</v>
      </c>
      <c r="HR296" s="1">
        <v>3656121.6651367801</v>
      </c>
      <c r="HS296" s="1">
        <v>4152238.7139925999</v>
      </c>
      <c r="HT296" s="1">
        <v>4840706.9274705704</v>
      </c>
      <c r="HU296" s="1">
        <v>3535488.7277544299</v>
      </c>
      <c r="HV296" s="1">
        <v>3344045.5731880702</v>
      </c>
      <c r="HW296" s="1">
        <v>4232756.4826485598</v>
      </c>
      <c r="HX296" s="1">
        <v>3852991.1386352298</v>
      </c>
      <c r="HY296" s="1">
        <v>3053656.96605623</v>
      </c>
      <c r="HZ296" s="1">
        <v>4709856.5741493301</v>
      </c>
      <c r="IA296" s="1">
        <v>3145702.8076473498</v>
      </c>
      <c r="IB296" s="1">
        <v>4836068.0448498204</v>
      </c>
      <c r="IC296" s="1">
        <v>2873195.4568677801</v>
      </c>
      <c r="ID296" s="1">
        <v>3888550.5995665002</v>
      </c>
      <c r="IE296" s="1">
        <v>3315785.0298727001</v>
      </c>
      <c r="IF296" s="1">
        <v>4427868.8079771604</v>
      </c>
      <c r="IG296" s="1">
        <v>4245972.0057416297</v>
      </c>
      <c r="IH296" s="1">
        <v>3388249.2557722302</v>
      </c>
      <c r="II296" s="1">
        <v>3643592.3792701601</v>
      </c>
    </row>
    <row r="297" spans="1:243" x14ac:dyDescent="0.25">
      <c r="A297" s="1" t="s">
        <v>1934</v>
      </c>
      <c r="B297" s="4" t="s">
        <v>1311</v>
      </c>
      <c r="C297" s="4" t="s">
        <v>1312</v>
      </c>
      <c r="D297" s="1" t="s">
        <v>0</v>
      </c>
      <c r="E297" s="1" t="s">
        <v>0</v>
      </c>
      <c r="F297" s="1" t="s">
        <v>0</v>
      </c>
      <c r="G297" s="1" t="s">
        <v>0</v>
      </c>
      <c r="H297" s="1" t="s">
        <v>0</v>
      </c>
      <c r="I297" s="1" t="s">
        <v>0</v>
      </c>
      <c r="J297" s="1" t="s">
        <v>0</v>
      </c>
      <c r="K297" s="1" t="s">
        <v>0</v>
      </c>
      <c r="L297" s="1" t="s">
        <v>0</v>
      </c>
      <c r="M297" s="1" t="s">
        <v>0</v>
      </c>
      <c r="N297" s="1" t="s">
        <v>0</v>
      </c>
      <c r="O297" s="1" t="s">
        <v>0</v>
      </c>
      <c r="P297" s="1" t="s">
        <v>0</v>
      </c>
      <c r="Q297" s="1" t="s">
        <v>0</v>
      </c>
      <c r="R297" s="1" t="s">
        <v>0</v>
      </c>
      <c r="S297" s="1" t="s">
        <v>0</v>
      </c>
      <c r="T297" s="1" t="s">
        <v>0</v>
      </c>
      <c r="U297" s="1" t="s">
        <v>0</v>
      </c>
      <c r="V297" s="1" t="s">
        <v>0</v>
      </c>
      <c r="W297" s="1" t="s">
        <v>0</v>
      </c>
      <c r="X297" s="1" t="s">
        <v>0</v>
      </c>
      <c r="Y297" s="1" t="s">
        <v>0</v>
      </c>
      <c r="Z297" s="1" t="s">
        <v>0</v>
      </c>
      <c r="AA297" s="1" t="s">
        <v>0</v>
      </c>
      <c r="AB297" s="1" t="s">
        <v>0</v>
      </c>
      <c r="AC297" s="1" t="s">
        <v>0</v>
      </c>
      <c r="AD297" s="1" t="s">
        <v>0</v>
      </c>
      <c r="AE297" s="1" t="s">
        <v>0</v>
      </c>
      <c r="AF297" s="1" t="s">
        <v>0</v>
      </c>
      <c r="AG297" s="1" t="s">
        <v>0</v>
      </c>
      <c r="AH297" s="1" t="s">
        <v>0</v>
      </c>
      <c r="AI297" s="1" t="s">
        <v>0</v>
      </c>
      <c r="AJ297" s="1" t="s">
        <v>0</v>
      </c>
      <c r="AK297" s="1" t="s">
        <v>0</v>
      </c>
      <c r="AL297" s="1" t="s">
        <v>0</v>
      </c>
      <c r="AM297" s="1" t="s">
        <v>0</v>
      </c>
      <c r="AN297" s="1" t="s">
        <v>0</v>
      </c>
      <c r="AO297" s="1" t="s">
        <v>0</v>
      </c>
      <c r="AP297" s="1" t="s">
        <v>0</v>
      </c>
      <c r="AQ297" s="1" t="s">
        <v>0</v>
      </c>
      <c r="AR297" s="1" t="s">
        <v>0</v>
      </c>
      <c r="AS297" s="1" t="s">
        <v>0</v>
      </c>
      <c r="AT297" s="1" t="s">
        <v>0</v>
      </c>
      <c r="AU297" s="1" t="s">
        <v>0</v>
      </c>
      <c r="AV297" s="1" t="s">
        <v>0</v>
      </c>
      <c r="AW297" s="1" t="s">
        <v>0</v>
      </c>
      <c r="AX297" s="1" t="s">
        <v>0</v>
      </c>
      <c r="AY297" s="1" t="s">
        <v>0</v>
      </c>
      <c r="AZ297" s="1" t="s">
        <v>0</v>
      </c>
      <c r="BA297" s="1" t="s">
        <v>0</v>
      </c>
      <c r="BB297" s="1" t="s">
        <v>0</v>
      </c>
      <c r="BC297" s="1" t="s">
        <v>0</v>
      </c>
      <c r="BD297" s="1" t="s">
        <v>0</v>
      </c>
      <c r="BE297" s="1" t="s">
        <v>0</v>
      </c>
      <c r="BF297" s="1" t="s">
        <v>0</v>
      </c>
      <c r="BG297" s="1" t="s">
        <v>0</v>
      </c>
      <c r="BH297" s="1" t="s">
        <v>0</v>
      </c>
      <c r="BI297" s="1" t="s">
        <v>0</v>
      </c>
      <c r="BJ297" s="1" t="s">
        <v>0</v>
      </c>
      <c r="BK297" s="1" t="s">
        <v>0</v>
      </c>
      <c r="BL297" s="1" t="s">
        <v>0</v>
      </c>
      <c r="BM297" s="1" t="s">
        <v>0</v>
      </c>
      <c r="BN297" s="1" t="s">
        <v>0</v>
      </c>
      <c r="BO297" s="1" t="s">
        <v>0</v>
      </c>
      <c r="BP297" s="1" t="s">
        <v>0</v>
      </c>
      <c r="BQ297" s="1" t="s">
        <v>0</v>
      </c>
      <c r="BR297" s="1" t="s">
        <v>0</v>
      </c>
      <c r="BS297" s="1" t="s">
        <v>0</v>
      </c>
      <c r="BT297" s="1" t="s">
        <v>0</v>
      </c>
      <c r="BU297" s="1" t="s">
        <v>0</v>
      </c>
      <c r="BV297" s="1" t="s">
        <v>0</v>
      </c>
      <c r="BW297" s="1" t="s">
        <v>0</v>
      </c>
      <c r="BX297" s="1" t="s">
        <v>0</v>
      </c>
      <c r="BY297" s="1" t="s">
        <v>0</v>
      </c>
      <c r="BZ297" s="1" t="s">
        <v>0</v>
      </c>
      <c r="CA297" s="1" t="s">
        <v>0</v>
      </c>
      <c r="CB297" s="1" t="s">
        <v>0</v>
      </c>
      <c r="CC297" s="1" t="s">
        <v>0</v>
      </c>
      <c r="CD297" s="1" t="s">
        <v>0</v>
      </c>
      <c r="CE297" s="1" t="s">
        <v>0</v>
      </c>
      <c r="CF297" s="1" t="s">
        <v>0</v>
      </c>
      <c r="CG297" s="1" t="s">
        <v>0</v>
      </c>
      <c r="CH297" s="1" t="s">
        <v>0</v>
      </c>
      <c r="CI297" s="1" t="s">
        <v>0</v>
      </c>
      <c r="CJ297" s="1" t="s">
        <v>0</v>
      </c>
      <c r="CK297" s="1" t="s">
        <v>0</v>
      </c>
      <c r="CL297" s="1" t="s">
        <v>0</v>
      </c>
      <c r="CM297" s="1" t="s">
        <v>0</v>
      </c>
      <c r="CN297" s="1" t="s">
        <v>0</v>
      </c>
      <c r="CO297" s="1" t="s">
        <v>0</v>
      </c>
      <c r="CP297" s="1" t="s">
        <v>0</v>
      </c>
      <c r="CQ297" s="1" t="s">
        <v>0</v>
      </c>
      <c r="CR297" s="1" t="s">
        <v>0</v>
      </c>
      <c r="CS297" s="1" t="s">
        <v>0</v>
      </c>
      <c r="CT297" s="1" t="s">
        <v>0</v>
      </c>
      <c r="CU297" s="1" t="s">
        <v>0</v>
      </c>
      <c r="CV297" s="1" t="s">
        <v>0</v>
      </c>
      <c r="CW297" s="1" t="s">
        <v>0</v>
      </c>
      <c r="CX297" s="1" t="s">
        <v>0</v>
      </c>
      <c r="CY297" s="1" t="s">
        <v>0</v>
      </c>
      <c r="CZ297" s="1" t="s">
        <v>0</v>
      </c>
      <c r="DA297" s="1" t="s">
        <v>0</v>
      </c>
      <c r="DB297" s="1" t="s">
        <v>0</v>
      </c>
      <c r="DC297" s="1" t="s">
        <v>0</v>
      </c>
      <c r="DD297" s="1" t="s">
        <v>0</v>
      </c>
      <c r="DE297" s="1" t="s">
        <v>0</v>
      </c>
      <c r="DF297" s="1" t="s">
        <v>0</v>
      </c>
      <c r="DG297" s="1" t="s">
        <v>0</v>
      </c>
      <c r="DH297" s="1" t="s">
        <v>0</v>
      </c>
      <c r="DI297" s="1" t="s">
        <v>0</v>
      </c>
      <c r="DJ297" s="1" t="s">
        <v>0</v>
      </c>
      <c r="DK297" s="1" t="s">
        <v>0</v>
      </c>
      <c r="DL297" s="1" t="s">
        <v>0</v>
      </c>
      <c r="DM297" s="1" t="s">
        <v>0</v>
      </c>
      <c r="DN297" s="1" t="s">
        <v>0</v>
      </c>
      <c r="DO297" s="1" t="s">
        <v>0</v>
      </c>
      <c r="DP297" s="1" t="s">
        <v>0</v>
      </c>
      <c r="DQ297" s="1" t="s">
        <v>0</v>
      </c>
      <c r="DR297" s="1" t="s">
        <v>0</v>
      </c>
      <c r="DS297" s="1" t="s">
        <v>0</v>
      </c>
      <c r="DT297" s="1" t="s">
        <v>0</v>
      </c>
      <c r="DU297" s="1" t="s">
        <v>0</v>
      </c>
      <c r="DV297" s="1" t="s">
        <v>0</v>
      </c>
      <c r="DW297" s="1" t="s">
        <v>0</v>
      </c>
      <c r="DX297" s="1" t="s">
        <v>0</v>
      </c>
      <c r="DY297" s="1" t="s">
        <v>0</v>
      </c>
      <c r="DZ297" s="1" t="s">
        <v>0</v>
      </c>
      <c r="EA297" s="1" t="s">
        <v>0</v>
      </c>
      <c r="EB297" s="1" t="s">
        <v>0</v>
      </c>
      <c r="EC297" s="1" t="s">
        <v>0</v>
      </c>
      <c r="ED297" s="1" t="s">
        <v>0</v>
      </c>
      <c r="EE297" s="1" t="s">
        <v>0</v>
      </c>
      <c r="EF297" s="1" t="s">
        <v>0</v>
      </c>
      <c r="EG297" s="1" t="s">
        <v>0</v>
      </c>
      <c r="EH297" s="1" t="s">
        <v>0</v>
      </c>
      <c r="EI297" s="1" t="s">
        <v>0</v>
      </c>
      <c r="EJ297" s="1" t="s">
        <v>0</v>
      </c>
      <c r="EK297" s="1" t="s">
        <v>0</v>
      </c>
      <c r="EL297" s="1" t="s">
        <v>0</v>
      </c>
      <c r="EM297" s="1" t="s">
        <v>0</v>
      </c>
      <c r="EN297" s="1" t="s">
        <v>0</v>
      </c>
      <c r="EO297" s="1" t="s">
        <v>0</v>
      </c>
      <c r="EP297" s="1" t="s">
        <v>0</v>
      </c>
      <c r="EQ297" s="1" t="s">
        <v>0</v>
      </c>
      <c r="ER297" s="1" t="s">
        <v>0</v>
      </c>
      <c r="ES297" s="1" t="s">
        <v>0</v>
      </c>
      <c r="ET297" s="1" t="s">
        <v>0</v>
      </c>
      <c r="EU297" s="1" t="s">
        <v>0</v>
      </c>
      <c r="EV297" s="1" t="s">
        <v>0</v>
      </c>
      <c r="EW297" s="1" t="s">
        <v>0</v>
      </c>
      <c r="EX297" s="1" t="s">
        <v>0</v>
      </c>
      <c r="EY297" s="1" t="s">
        <v>0</v>
      </c>
      <c r="EZ297" s="1" t="s">
        <v>0</v>
      </c>
      <c r="FA297" s="1" t="s">
        <v>0</v>
      </c>
      <c r="FB297" s="1" t="s">
        <v>0</v>
      </c>
      <c r="FC297" s="1" t="s">
        <v>0</v>
      </c>
      <c r="FD297" s="1" t="s">
        <v>0</v>
      </c>
      <c r="FE297" s="1" t="s">
        <v>0</v>
      </c>
      <c r="FF297" s="1" t="s">
        <v>0</v>
      </c>
      <c r="FG297" s="1" t="s">
        <v>0</v>
      </c>
      <c r="FH297" s="1" t="s">
        <v>0</v>
      </c>
      <c r="FI297" s="1" t="s">
        <v>0</v>
      </c>
      <c r="FJ297" s="1" t="s">
        <v>0</v>
      </c>
      <c r="FK297" s="1" t="s">
        <v>0</v>
      </c>
      <c r="FL297" s="1" t="s">
        <v>0</v>
      </c>
      <c r="FM297" s="1" t="s">
        <v>0</v>
      </c>
      <c r="FN297" s="1" t="s">
        <v>0</v>
      </c>
      <c r="FO297" s="1" t="s">
        <v>0</v>
      </c>
      <c r="FP297" s="1" t="s">
        <v>0</v>
      </c>
      <c r="FQ297" s="1" t="s">
        <v>0</v>
      </c>
      <c r="FR297" s="1" t="s">
        <v>0</v>
      </c>
      <c r="FS297" s="1" t="s">
        <v>0</v>
      </c>
      <c r="FT297" s="1" t="s">
        <v>0</v>
      </c>
      <c r="FU297" s="1" t="s">
        <v>0</v>
      </c>
      <c r="FV297" s="1" t="s">
        <v>0</v>
      </c>
      <c r="FW297" s="1" t="s">
        <v>0</v>
      </c>
      <c r="FX297" s="1" t="s">
        <v>0</v>
      </c>
      <c r="FY297" s="1" t="s">
        <v>0</v>
      </c>
      <c r="FZ297" s="1" t="s">
        <v>0</v>
      </c>
      <c r="GA297" s="1" t="s">
        <v>0</v>
      </c>
      <c r="GB297" s="1" t="s">
        <v>0</v>
      </c>
      <c r="GC297" s="1" t="s">
        <v>0</v>
      </c>
      <c r="GD297" s="1" t="s">
        <v>0</v>
      </c>
      <c r="GE297" s="1" t="s">
        <v>0</v>
      </c>
      <c r="GF297" s="1" t="s">
        <v>0</v>
      </c>
      <c r="GG297" s="1" t="s">
        <v>0</v>
      </c>
      <c r="GH297" s="1" t="s">
        <v>0</v>
      </c>
      <c r="GI297" s="1" t="s">
        <v>0</v>
      </c>
      <c r="GJ297" s="1" t="s">
        <v>0</v>
      </c>
      <c r="GK297" s="1" t="s">
        <v>0</v>
      </c>
      <c r="GL297" s="1" t="s">
        <v>0</v>
      </c>
      <c r="GM297" s="1" t="s">
        <v>0</v>
      </c>
      <c r="GN297" s="1" t="s">
        <v>0</v>
      </c>
      <c r="GO297" s="1" t="s">
        <v>0</v>
      </c>
      <c r="GP297" s="1" t="s">
        <v>0</v>
      </c>
      <c r="GQ297" s="1" t="s">
        <v>0</v>
      </c>
      <c r="GR297" s="1" t="s">
        <v>0</v>
      </c>
      <c r="GS297" s="1" t="s">
        <v>0</v>
      </c>
      <c r="GT297" s="1" t="s">
        <v>0</v>
      </c>
      <c r="GU297" s="1" t="s">
        <v>0</v>
      </c>
      <c r="GV297" s="1" t="s">
        <v>0</v>
      </c>
      <c r="GW297" s="1" t="s">
        <v>0</v>
      </c>
      <c r="GX297" s="1" t="s">
        <v>0</v>
      </c>
      <c r="GY297" s="1" t="s">
        <v>0</v>
      </c>
      <c r="GZ297" s="1" t="s">
        <v>0</v>
      </c>
      <c r="HA297" s="1" t="s">
        <v>0</v>
      </c>
      <c r="HB297" s="1" t="s">
        <v>0</v>
      </c>
      <c r="HC297" s="1" t="s">
        <v>0</v>
      </c>
      <c r="HD297" s="1" t="s">
        <v>0</v>
      </c>
      <c r="HE297" s="1" t="s">
        <v>0</v>
      </c>
      <c r="HF297" s="1" t="s">
        <v>0</v>
      </c>
      <c r="HG297" s="1" t="s">
        <v>0</v>
      </c>
      <c r="HH297" s="1" t="s">
        <v>0</v>
      </c>
      <c r="HI297" s="1" t="s">
        <v>0</v>
      </c>
      <c r="HJ297" s="1" t="s">
        <v>0</v>
      </c>
      <c r="HK297" s="1" t="s">
        <v>0</v>
      </c>
      <c r="HL297" s="1" t="s">
        <v>0</v>
      </c>
      <c r="HM297" s="1" t="s">
        <v>0</v>
      </c>
      <c r="HN297" s="1" t="s">
        <v>0</v>
      </c>
      <c r="HO297" s="1" t="s">
        <v>0</v>
      </c>
      <c r="HP297" s="1" t="s">
        <v>0</v>
      </c>
      <c r="HQ297" s="1" t="s">
        <v>0</v>
      </c>
      <c r="HR297" s="1" t="s">
        <v>0</v>
      </c>
      <c r="HS297" s="1" t="s">
        <v>0</v>
      </c>
      <c r="HT297" s="1" t="s">
        <v>0</v>
      </c>
      <c r="HU297" s="1" t="s">
        <v>0</v>
      </c>
      <c r="HV297" s="1" t="s">
        <v>0</v>
      </c>
      <c r="HW297" s="1" t="s">
        <v>0</v>
      </c>
      <c r="HX297" s="1" t="s">
        <v>0</v>
      </c>
      <c r="HY297" s="1" t="s">
        <v>0</v>
      </c>
      <c r="HZ297" s="1" t="s">
        <v>0</v>
      </c>
      <c r="IA297" s="1" t="s">
        <v>0</v>
      </c>
      <c r="IB297" s="1" t="s">
        <v>0</v>
      </c>
      <c r="IC297" s="1" t="s">
        <v>0</v>
      </c>
      <c r="ID297" s="1" t="s">
        <v>0</v>
      </c>
      <c r="IE297" s="1" t="s">
        <v>0</v>
      </c>
      <c r="IF297" s="1" t="s">
        <v>0</v>
      </c>
      <c r="IG297" s="1" t="s">
        <v>0</v>
      </c>
      <c r="IH297" s="1" t="s">
        <v>0</v>
      </c>
      <c r="II297" s="1" t="s">
        <v>0</v>
      </c>
    </row>
    <row r="298" spans="1:243" x14ac:dyDescent="0.25">
      <c r="A298" s="1" t="s">
        <v>1935</v>
      </c>
      <c r="B298" s="4" t="s">
        <v>1316</v>
      </c>
      <c r="C298" s="4" t="s">
        <v>0</v>
      </c>
      <c r="D298" s="1">
        <v>80010.730785350301</v>
      </c>
      <c r="E298" s="1">
        <v>107134.656544843</v>
      </c>
      <c r="F298" s="1">
        <v>137854.60113744301</v>
      </c>
      <c r="G298" s="1">
        <v>89416.962896931</v>
      </c>
      <c r="H298" s="1">
        <v>201746.52692099201</v>
      </c>
      <c r="I298" s="1">
        <v>136781.90474878199</v>
      </c>
      <c r="J298" s="1">
        <v>168098.66869488699</v>
      </c>
      <c r="K298" s="1">
        <v>73039.853431896103</v>
      </c>
      <c r="L298" s="1">
        <v>148392.65884089601</v>
      </c>
      <c r="M298" s="1">
        <v>162900.07555670399</v>
      </c>
      <c r="N298" s="1">
        <v>184226.30339351401</v>
      </c>
      <c r="O298" s="1">
        <v>255548.807138278</v>
      </c>
      <c r="P298" s="1">
        <v>176088.83628839799</v>
      </c>
      <c r="Q298" s="1">
        <v>161489.749179437</v>
      </c>
      <c r="R298" s="1">
        <v>596736.48148822202</v>
      </c>
      <c r="S298" s="1">
        <v>195126.34760668199</v>
      </c>
      <c r="T298" s="1">
        <v>172802.24268907501</v>
      </c>
      <c r="U298" s="1">
        <v>495366.363731972</v>
      </c>
      <c r="V298" s="1">
        <v>328167.545010239</v>
      </c>
      <c r="W298" s="1">
        <v>232187.724090095</v>
      </c>
      <c r="X298" s="1">
        <v>388108.19578849297</v>
      </c>
      <c r="Y298" s="1">
        <v>199068.772244919</v>
      </c>
      <c r="Z298" s="1">
        <v>168152.89357492901</v>
      </c>
      <c r="AA298" s="1">
        <v>298677.69772477302</v>
      </c>
      <c r="AB298" s="1">
        <v>141193.57878575299</v>
      </c>
      <c r="AC298" s="1">
        <v>274807.30940971902</v>
      </c>
      <c r="AD298" s="1">
        <v>166712.22549845299</v>
      </c>
      <c r="AE298" s="1">
        <v>209119.67991519201</v>
      </c>
      <c r="AF298" s="1">
        <v>161124.479619964</v>
      </c>
      <c r="AG298" s="1">
        <v>499627.494522831</v>
      </c>
      <c r="AH298" s="1">
        <v>93094.889509667701</v>
      </c>
      <c r="AI298" s="1">
        <v>228005.07805570299</v>
      </c>
      <c r="AJ298" s="1">
        <v>281164.57577984501</v>
      </c>
      <c r="AK298" s="1">
        <v>186469.77054470501</v>
      </c>
      <c r="AL298" s="1">
        <v>198016.99565563901</v>
      </c>
      <c r="AM298" s="1">
        <v>127522.763130331</v>
      </c>
      <c r="AN298" s="1">
        <v>180280.12653182101</v>
      </c>
      <c r="AO298" s="1">
        <v>168858.75972624501</v>
      </c>
      <c r="AP298" s="1">
        <v>104822.534672446</v>
      </c>
      <c r="AQ298" s="1">
        <v>423896.97882641503</v>
      </c>
      <c r="AR298" s="1">
        <v>122404.71427836599</v>
      </c>
      <c r="AS298" s="1">
        <v>192535.447864766</v>
      </c>
      <c r="AT298" s="1">
        <v>94932.256324687594</v>
      </c>
      <c r="AU298" s="1">
        <v>351564.60969082499</v>
      </c>
      <c r="AV298" s="1">
        <v>138656.039413363</v>
      </c>
      <c r="AW298" s="1">
        <v>165788.69190608599</v>
      </c>
      <c r="AX298" s="1">
        <v>285204.12264017301</v>
      </c>
      <c r="AY298" s="1">
        <v>233542.481836769</v>
      </c>
      <c r="AZ298" s="1">
        <v>169722.995975606</v>
      </c>
      <c r="BA298" s="1">
        <v>89841.875285855102</v>
      </c>
      <c r="BB298" s="1">
        <v>200355.86284929299</v>
      </c>
      <c r="BC298" s="1">
        <v>228212.41164804599</v>
      </c>
      <c r="BD298" s="1">
        <v>215522.127384708</v>
      </c>
      <c r="BE298" s="1">
        <v>205217.344569376</v>
      </c>
      <c r="BF298" s="1">
        <v>167529.16867893501</v>
      </c>
      <c r="BG298" s="1">
        <v>106151.860778047</v>
      </c>
      <c r="BH298" s="1">
        <v>243923.05296401799</v>
      </c>
      <c r="BI298" s="1">
        <v>249342.934496234</v>
      </c>
      <c r="BJ298" s="1">
        <v>246269.79122233801</v>
      </c>
      <c r="BK298" s="1">
        <v>259383.13971304501</v>
      </c>
      <c r="BL298" s="1">
        <v>85787.355880402698</v>
      </c>
      <c r="BM298" s="1">
        <v>131105.80519342999</v>
      </c>
      <c r="BN298" s="1">
        <v>481816.10786783003</v>
      </c>
      <c r="BO298" s="1">
        <v>170117.07450292999</v>
      </c>
      <c r="BP298" s="1">
        <v>85452.337645837106</v>
      </c>
      <c r="BQ298" s="1">
        <v>163979.234398523</v>
      </c>
      <c r="BR298" s="1">
        <v>202059.59549529801</v>
      </c>
      <c r="BS298" s="1">
        <v>163531.59348796701</v>
      </c>
      <c r="BT298" s="1">
        <v>169305.439504173</v>
      </c>
      <c r="BU298" s="1">
        <v>173281.76591592099</v>
      </c>
      <c r="BV298" s="1">
        <v>183570.68160134199</v>
      </c>
      <c r="BW298" s="1">
        <v>125771.29572961001</v>
      </c>
      <c r="BX298" s="1">
        <v>283461.40012800001</v>
      </c>
      <c r="BY298" s="1">
        <v>128001.385117937</v>
      </c>
      <c r="BZ298" s="1">
        <v>115901.46027195999</v>
      </c>
      <c r="CA298" s="1">
        <v>175824.39155791601</v>
      </c>
      <c r="CB298" s="1">
        <v>152784.250306014</v>
      </c>
      <c r="CC298" s="1">
        <v>111092.117984511</v>
      </c>
      <c r="CD298" s="1">
        <v>163992.93541028799</v>
      </c>
      <c r="CE298" s="1">
        <v>276547.89777566999</v>
      </c>
      <c r="CF298" s="1">
        <v>420490.23205507401</v>
      </c>
      <c r="CG298" s="1">
        <v>178830.99114769499</v>
      </c>
      <c r="CH298" s="1">
        <v>157052.817030109</v>
      </c>
      <c r="CI298" s="1">
        <v>170279.93368257099</v>
      </c>
      <c r="CJ298" s="1">
        <v>157407.659179268</v>
      </c>
      <c r="CK298" s="1">
        <v>116629.308276778</v>
      </c>
      <c r="CL298" s="1">
        <v>140613.979854387</v>
      </c>
      <c r="CM298" s="1">
        <v>407769.96488139097</v>
      </c>
      <c r="CN298" s="1">
        <v>202189.874144314</v>
      </c>
      <c r="CO298" s="1">
        <v>98818.189208940894</v>
      </c>
      <c r="CP298" s="1">
        <v>218661.269725235</v>
      </c>
      <c r="CQ298" s="1">
        <v>306779.20768738003</v>
      </c>
      <c r="CR298" s="1">
        <v>238324.62474932801</v>
      </c>
      <c r="CS298" s="1">
        <v>402262.17634199298</v>
      </c>
      <c r="CT298" s="1">
        <v>228089.34645545299</v>
      </c>
      <c r="CU298" s="1">
        <v>218323.59218726901</v>
      </c>
      <c r="CV298" s="1">
        <v>169687.11398841799</v>
      </c>
      <c r="CW298" s="1">
        <v>180185.09638033301</v>
      </c>
      <c r="CX298" s="1">
        <v>175235.10496654201</v>
      </c>
      <c r="CY298" s="1">
        <v>153947.08924733999</v>
      </c>
      <c r="CZ298" s="1">
        <v>147514.609355455</v>
      </c>
      <c r="DA298" s="1">
        <v>98088.991462931503</v>
      </c>
      <c r="DB298" s="1">
        <v>249947.198079989</v>
      </c>
      <c r="DC298" s="1">
        <v>256650.664444803</v>
      </c>
      <c r="DD298" s="1">
        <v>176381.30527294599</v>
      </c>
      <c r="DE298" s="1">
        <v>236596.705667873</v>
      </c>
      <c r="DF298" s="1">
        <v>319948.06912025</v>
      </c>
      <c r="DG298" s="1">
        <v>212188.290661651</v>
      </c>
      <c r="DH298" s="1">
        <v>116863.626915627</v>
      </c>
      <c r="DI298" s="1">
        <v>267365.36679354397</v>
      </c>
      <c r="DJ298" s="1">
        <v>301777.523690551</v>
      </c>
      <c r="DK298" s="1">
        <v>210664.569720028</v>
      </c>
      <c r="DL298" s="1">
        <v>162070.443368832</v>
      </c>
      <c r="DM298" s="1">
        <v>110495.677851466</v>
      </c>
      <c r="DN298" s="1">
        <v>208082.54295762899</v>
      </c>
      <c r="DO298" s="1">
        <v>97624.013601854895</v>
      </c>
      <c r="DP298" s="1">
        <v>257584.562644605</v>
      </c>
      <c r="DQ298" s="1">
        <v>273040.47733046999</v>
      </c>
      <c r="DR298" s="1">
        <v>151788.54383771899</v>
      </c>
      <c r="DS298" s="1">
        <v>278282.41347575898</v>
      </c>
      <c r="DT298" s="1">
        <v>183687.23778902201</v>
      </c>
      <c r="DU298" s="1">
        <v>221709.60907951201</v>
      </c>
      <c r="DV298" s="1">
        <v>101175.33517773999</v>
      </c>
      <c r="DW298" s="1">
        <v>174766.677171788</v>
      </c>
      <c r="DX298" s="1">
        <v>162723.77647501099</v>
      </c>
      <c r="DY298" s="1">
        <v>181457.20646402001</v>
      </c>
      <c r="DZ298" s="1">
        <v>295548.98591400799</v>
      </c>
      <c r="EA298" s="1">
        <v>215987.73401715301</v>
      </c>
      <c r="EB298" s="1">
        <v>166013.78674092799</v>
      </c>
      <c r="EC298" s="1">
        <v>155458.40333175199</v>
      </c>
      <c r="ED298" s="1">
        <v>217455.824643575</v>
      </c>
      <c r="EE298" s="1">
        <v>166373.78350368299</v>
      </c>
      <c r="EF298" s="1">
        <v>171037.40679235599</v>
      </c>
      <c r="EG298" s="1">
        <v>208242.086374226</v>
      </c>
      <c r="EH298" s="1">
        <v>85978.429015638802</v>
      </c>
      <c r="EI298" s="1">
        <v>164618.15765647701</v>
      </c>
      <c r="EJ298" s="1">
        <v>97698.5298235917</v>
      </c>
      <c r="EK298" s="1">
        <v>72422.055477078204</v>
      </c>
      <c r="EL298" s="1">
        <v>109521.879076033</v>
      </c>
      <c r="EM298" s="1">
        <v>112295.15297275499</v>
      </c>
      <c r="EN298" s="1">
        <v>196900.35444940301</v>
      </c>
      <c r="EO298" s="1">
        <v>144387.533646964</v>
      </c>
      <c r="EP298" s="1">
        <v>160870.75653802801</v>
      </c>
      <c r="EQ298" s="1">
        <v>136820.892639411</v>
      </c>
      <c r="ER298" s="1">
        <v>178884.263687839</v>
      </c>
      <c r="ES298" s="1">
        <v>103810.793268838</v>
      </c>
      <c r="ET298" s="1">
        <v>255476.208714415</v>
      </c>
      <c r="EU298" s="1">
        <v>100620.49171276799</v>
      </c>
      <c r="EV298" s="1">
        <v>256532.31216521299</v>
      </c>
      <c r="EW298" s="1">
        <v>169181.27918797199</v>
      </c>
      <c r="EX298" s="1">
        <v>132390.72273001701</v>
      </c>
      <c r="EY298" s="1">
        <v>96945.754484872799</v>
      </c>
      <c r="EZ298" s="1">
        <v>104407.091860349</v>
      </c>
      <c r="FA298" s="1">
        <v>176319.88400975699</v>
      </c>
      <c r="FB298" s="1">
        <v>153565.28093196801</v>
      </c>
      <c r="FC298" s="1">
        <v>108550.05024111</v>
      </c>
      <c r="FD298" s="1">
        <v>157204.283571359</v>
      </c>
      <c r="FE298" s="1">
        <v>309878.65674873698</v>
      </c>
      <c r="FF298" s="1">
        <v>132464.25600293599</v>
      </c>
      <c r="FG298" s="1">
        <v>235073.833690756</v>
      </c>
      <c r="FH298" s="1">
        <v>220272.00637503201</v>
      </c>
      <c r="FI298" s="1">
        <v>147564.852135667</v>
      </c>
      <c r="FJ298" s="1">
        <v>181153.64154087301</v>
      </c>
      <c r="FK298" s="1">
        <v>132624.35602503299</v>
      </c>
      <c r="FL298" s="1">
        <v>131865.289296617</v>
      </c>
      <c r="FM298" s="1">
        <v>87793.493028571596</v>
      </c>
      <c r="FN298" s="1">
        <v>154534.84488940201</v>
      </c>
      <c r="FO298" s="1">
        <v>306101.09339231299</v>
      </c>
      <c r="FP298" s="1">
        <v>152869.22641957301</v>
      </c>
      <c r="FQ298" s="1">
        <v>202854.15046709101</v>
      </c>
      <c r="FR298" s="1">
        <v>167280.31851861099</v>
      </c>
      <c r="FS298" s="1">
        <v>210034.20250031701</v>
      </c>
      <c r="FT298" s="1">
        <v>133355.375681178</v>
      </c>
      <c r="FU298" s="1">
        <v>117055.027367078</v>
      </c>
      <c r="FV298" s="1">
        <v>182054.58384656801</v>
      </c>
      <c r="FW298" s="1">
        <v>150738.35004569599</v>
      </c>
      <c r="FX298" s="1">
        <v>201632.29896734</v>
      </c>
      <c r="FY298" s="1">
        <v>259336.94257208501</v>
      </c>
      <c r="FZ298" s="1">
        <v>127421.448753449</v>
      </c>
      <c r="GA298" s="1">
        <v>288795.90342451201</v>
      </c>
      <c r="GB298" s="1">
        <v>147046.40366380999</v>
      </c>
      <c r="GC298" s="1">
        <v>277381.27146869502</v>
      </c>
      <c r="GD298" s="1">
        <v>132745.86071393199</v>
      </c>
      <c r="GE298" s="1">
        <v>173252.81835777601</v>
      </c>
      <c r="GF298" s="1">
        <v>155468.86645731801</v>
      </c>
      <c r="GG298" s="1">
        <v>204424.79393059801</v>
      </c>
      <c r="GH298" s="1">
        <v>114402.650672673</v>
      </c>
      <c r="GI298" s="1">
        <v>258706.88022917099</v>
      </c>
      <c r="GJ298" s="1">
        <v>317025.42720827198</v>
      </c>
      <c r="GK298" s="1">
        <v>302733.59852193098</v>
      </c>
      <c r="GL298" s="1">
        <v>337172.82746233902</v>
      </c>
      <c r="GM298" s="1">
        <v>105636.823912434</v>
      </c>
      <c r="GN298" s="1">
        <v>142189.805818369</v>
      </c>
      <c r="GO298" s="1">
        <v>120295.62705164999</v>
      </c>
      <c r="GP298" s="1">
        <v>84473.674123440098</v>
      </c>
      <c r="GQ298" s="1">
        <v>146040.96856405601</v>
      </c>
      <c r="GR298" s="1">
        <v>199681.11123712701</v>
      </c>
      <c r="GS298" s="1">
        <v>274807.15050845197</v>
      </c>
      <c r="GT298" s="1">
        <v>148791.423702267</v>
      </c>
      <c r="GU298" s="1">
        <v>224982.193850543</v>
      </c>
      <c r="GV298" s="1">
        <v>180957.80576688299</v>
      </c>
      <c r="GW298" s="1">
        <v>347299.44046790397</v>
      </c>
      <c r="GX298" s="1">
        <v>101013.486158696</v>
      </c>
      <c r="GY298" s="1">
        <v>119193.844576585</v>
      </c>
      <c r="GZ298" s="1">
        <v>216691.59256388599</v>
      </c>
      <c r="HA298" s="1">
        <v>219834.699372734</v>
      </c>
      <c r="HB298" s="1">
        <v>151581.280415074</v>
      </c>
      <c r="HC298" s="1">
        <v>165460.63916284801</v>
      </c>
      <c r="HD298" s="1">
        <v>218577.569824679</v>
      </c>
      <c r="HE298" s="1">
        <v>228601.50311403201</v>
      </c>
      <c r="HF298" s="1">
        <v>153572.114337295</v>
      </c>
      <c r="HG298" s="1">
        <v>97177.6854112906</v>
      </c>
      <c r="HH298" s="1">
        <v>172589.86457047999</v>
      </c>
      <c r="HI298" s="1">
        <v>214470.340296429</v>
      </c>
      <c r="HJ298" s="1">
        <v>133903.76887395099</v>
      </c>
      <c r="HK298" s="1">
        <v>248962.27336387199</v>
      </c>
      <c r="HL298" s="1">
        <v>100499.958253986</v>
      </c>
      <c r="HM298" s="1">
        <v>62445.091006420203</v>
      </c>
      <c r="HN298" s="1">
        <v>154842.80221969899</v>
      </c>
      <c r="HO298" s="1">
        <v>191758.39359530201</v>
      </c>
      <c r="HP298" s="1">
        <v>180318.07697918499</v>
      </c>
      <c r="HQ298" s="1">
        <v>160877.37570105499</v>
      </c>
      <c r="HR298" s="1">
        <v>147172.632551641</v>
      </c>
      <c r="HS298" s="1">
        <v>168650.589414758</v>
      </c>
      <c r="HT298" s="1">
        <v>175535.911227845</v>
      </c>
      <c r="HU298" s="1">
        <v>151215.43244602199</v>
      </c>
      <c r="HV298" s="1">
        <v>105150.812773768</v>
      </c>
      <c r="HW298" s="1">
        <v>195966.77697048101</v>
      </c>
      <c r="HX298" s="1">
        <v>95016.340050019804</v>
      </c>
      <c r="HY298" s="1">
        <v>266250.91896075598</v>
      </c>
      <c r="HZ298" s="1">
        <v>189999.414088766</v>
      </c>
      <c r="IA298" s="1">
        <v>112042.094273201</v>
      </c>
      <c r="IB298" s="1">
        <v>114408.89418688</v>
      </c>
      <c r="IC298" s="1">
        <v>173079.484436642</v>
      </c>
      <c r="ID298" s="1">
        <v>82942.218362021595</v>
      </c>
      <c r="IE298" s="1">
        <v>72730.961685141097</v>
      </c>
      <c r="IF298" s="1">
        <v>146542.351895667</v>
      </c>
      <c r="IG298" s="1">
        <v>96872.215793478797</v>
      </c>
      <c r="IH298" s="1">
        <v>147078.014601606</v>
      </c>
      <c r="II298" s="1">
        <v>136560.002779303</v>
      </c>
    </row>
    <row r="299" spans="1:243" x14ac:dyDescent="0.25">
      <c r="A299" s="1" t="s">
        <v>1936</v>
      </c>
      <c r="B299" s="4" t="s">
        <v>1319</v>
      </c>
      <c r="C299" s="4" t="s">
        <v>1320</v>
      </c>
      <c r="D299" s="1" t="s">
        <v>0</v>
      </c>
      <c r="E299" s="1" t="s">
        <v>0</v>
      </c>
      <c r="F299" s="1" t="s">
        <v>0</v>
      </c>
      <c r="G299" s="1" t="s">
        <v>0</v>
      </c>
      <c r="H299" s="1" t="s">
        <v>0</v>
      </c>
      <c r="I299" s="1" t="s">
        <v>0</v>
      </c>
      <c r="J299" s="1" t="s">
        <v>0</v>
      </c>
      <c r="K299" s="1" t="s">
        <v>0</v>
      </c>
      <c r="L299" s="1" t="s">
        <v>0</v>
      </c>
      <c r="M299" s="1" t="s">
        <v>0</v>
      </c>
      <c r="N299" s="1" t="s">
        <v>0</v>
      </c>
      <c r="O299" s="1" t="s">
        <v>0</v>
      </c>
      <c r="P299" s="1" t="s">
        <v>0</v>
      </c>
      <c r="Q299" s="1" t="s">
        <v>0</v>
      </c>
      <c r="R299" s="1" t="s">
        <v>0</v>
      </c>
      <c r="S299" s="1" t="s">
        <v>0</v>
      </c>
      <c r="T299" s="1" t="s">
        <v>0</v>
      </c>
      <c r="U299" s="1" t="s">
        <v>0</v>
      </c>
      <c r="V299" s="1" t="s">
        <v>0</v>
      </c>
      <c r="W299" s="1" t="s">
        <v>0</v>
      </c>
      <c r="X299" s="1" t="s">
        <v>0</v>
      </c>
      <c r="Y299" s="1" t="s">
        <v>0</v>
      </c>
      <c r="Z299" s="1" t="s">
        <v>0</v>
      </c>
      <c r="AA299" s="1" t="s">
        <v>0</v>
      </c>
      <c r="AB299" s="1" t="s">
        <v>0</v>
      </c>
      <c r="AC299" s="1" t="s">
        <v>0</v>
      </c>
      <c r="AD299" s="1" t="s">
        <v>0</v>
      </c>
      <c r="AE299" s="1" t="s">
        <v>0</v>
      </c>
      <c r="AF299" s="1" t="s">
        <v>0</v>
      </c>
      <c r="AG299" s="1" t="s">
        <v>0</v>
      </c>
      <c r="AH299" s="1" t="s">
        <v>0</v>
      </c>
      <c r="AI299" s="1" t="s">
        <v>0</v>
      </c>
      <c r="AJ299" s="1" t="s">
        <v>0</v>
      </c>
      <c r="AK299" s="1" t="s">
        <v>0</v>
      </c>
      <c r="AL299" s="1" t="s">
        <v>0</v>
      </c>
      <c r="AM299" s="1" t="s">
        <v>0</v>
      </c>
      <c r="AN299" s="1" t="s">
        <v>0</v>
      </c>
      <c r="AO299" s="1" t="s">
        <v>0</v>
      </c>
      <c r="AP299" s="1" t="s">
        <v>0</v>
      </c>
      <c r="AQ299" s="1" t="s">
        <v>0</v>
      </c>
      <c r="AR299" s="1" t="s">
        <v>0</v>
      </c>
      <c r="AS299" s="1" t="s">
        <v>0</v>
      </c>
      <c r="AT299" s="1" t="s">
        <v>0</v>
      </c>
      <c r="AU299" s="1" t="s">
        <v>0</v>
      </c>
      <c r="AV299" s="1" t="s">
        <v>0</v>
      </c>
      <c r="AW299" s="1" t="s">
        <v>0</v>
      </c>
      <c r="AX299" s="1" t="s">
        <v>0</v>
      </c>
      <c r="AY299" s="1" t="s">
        <v>0</v>
      </c>
      <c r="AZ299" s="1" t="s">
        <v>0</v>
      </c>
      <c r="BA299" s="1" t="s">
        <v>0</v>
      </c>
      <c r="BB299" s="1" t="s">
        <v>0</v>
      </c>
      <c r="BC299" s="1" t="s">
        <v>0</v>
      </c>
      <c r="BD299" s="1" t="s">
        <v>0</v>
      </c>
      <c r="BE299" s="1" t="s">
        <v>0</v>
      </c>
      <c r="BF299" s="1" t="s">
        <v>0</v>
      </c>
      <c r="BG299" s="1" t="s">
        <v>0</v>
      </c>
      <c r="BH299" s="1" t="s">
        <v>0</v>
      </c>
      <c r="BI299" s="1" t="s">
        <v>0</v>
      </c>
      <c r="BJ299" s="1" t="s">
        <v>0</v>
      </c>
      <c r="BK299" s="1" t="s">
        <v>0</v>
      </c>
      <c r="BL299" s="1" t="s">
        <v>0</v>
      </c>
      <c r="BM299" s="1" t="s">
        <v>0</v>
      </c>
      <c r="BN299" s="1" t="s">
        <v>0</v>
      </c>
      <c r="BO299" s="1" t="s">
        <v>0</v>
      </c>
      <c r="BP299" s="1" t="s">
        <v>0</v>
      </c>
      <c r="BQ299" s="1" t="s">
        <v>0</v>
      </c>
      <c r="BR299" s="1" t="s">
        <v>0</v>
      </c>
      <c r="BS299" s="1" t="s">
        <v>0</v>
      </c>
      <c r="BT299" s="1" t="s">
        <v>0</v>
      </c>
      <c r="BU299" s="1" t="s">
        <v>0</v>
      </c>
      <c r="BV299" s="1" t="s">
        <v>0</v>
      </c>
      <c r="BW299" s="1" t="s">
        <v>0</v>
      </c>
      <c r="BX299" s="1" t="s">
        <v>0</v>
      </c>
      <c r="BY299" s="1" t="s">
        <v>0</v>
      </c>
      <c r="BZ299" s="1" t="s">
        <v>0</v>
      </c>
      <c r="CA299" s="1" t="s">
        <v>0</v>
      </c>
      <c r="CB299" s="1" t="s">
        <v>0</v>
      </c>
      <c r="CC299" s="1" t="s">
        <v>0</v>
      </c>
      <c r="CD299" s="1" t="s">
        <v>0</v>
      </c>
      <c r="CE299" s="1" t="s">
        <v>0</v>
      </c>
      <c r="CF299" s="1" t="s">
        <v>0</v>
      </c>
      <c r="CG299" s="1" t="s">
        <v>0</v>
      </c>
      <c r="CH299" s="1" t="s">
        <v>0</v>
      </c>
      <c r="CI299" s="1" t="s">
        <v>0</v>
      </c>
      <c r="CJ299" s="1" t="s">
        <v>0</v>
      </c>
      <c r="CK299" s="1" t="s">
        <v>0</v>
      </c>
      <c r="CL299" s="1" t="s">
        <v>0</v>
      </c>
      <c r="CM299" s="1" t="s">
        <v>0</v>
      </c>
      <c r="CN299" s="1" t="s">
        <v>0</v>
      </c>
      <c r="CO299" s="1" t="s">
        <v>0</v>
      </c>
      <c r="CP299" s="1" t="s">
        <v>0</v>
      </c>
      <c r="CQ299" s="1" t="s">
        <v>0</v>
      </c>
      <c r="CR299" s="1" t="s">
        <v>0</v>
      </c>
      <c r="CS299" s="1" t="s">
        <v>0</v>
      </c>
      <c r="CT299" s="1" t="s">
        <v>0</v>
      </c>
      <c r="CU299" s="1" t="s">
        <v>0</v>
      </c>
      <c r="CV299" s="1" t="s">
        <v>0</v>
      </c>
      <c r="CW299" s="1" t="s">
        <v>0</v>
      </c>
      <c r="CX299" s="1" t="s">
        <v>0</v>
      </c>
      <c r="CY299" s="1" t="s">
        <v>0</v>
      </c>
      <c r="CZ299" s="1" t="s">
        <v>0</v>
      </c>
      <c r="DA299" s="1" t="s">
        <v>0</v>
      </c>
      <c r="DB299" s="1" t="s">
        <v>0</v>
      </c>
      <c r="DC299" s="1" t="s">
        <v>0</v>
      </c>
      <c r="DD299" s="1" t="s">
        <v>0</v>
      </c>
      <c r="DE299" s="1" t="s">
        <v>0</v>
      </c>
      <c r="DF299" s="1" t="s">
        <v>0</v>
      </c>
      <c r="DG299" s="1" t="s">
        <v>0</v>
      </c>
      <c r="DH299" s="1" t="s">
        <v>0</v>
      </c>
      <c r="DI299" s="1" t="s">
        <v>0</v>
      </c>
      <c r="DJ299" s="1" t="s">
        <v>0</v>
      </c>
      <c r="DK299" s="1" t="s">
        <v>0</v>
      </c>
      <c r="DL299" s="1" t="s">
        <v>0</v>
      </c>
      <c r="DM299" s="1" t="s">
        <v>0</v>
      </c>
      <c r="DN299" s="1" t="s">
        <v>0</v>
      </c>
      <c r="DO299" s="1" t="s">
        <v>0</v>
      </c>
      <c r="DP299" s="1" t="s">
        <v>0</v>
      </c>
      <c r="DQ299" s="1" t="s">
        <v>0</v>
      </c>
      <c r="DR299" s="1" t="s">
        <v>0</v>
      </c>
      <c r="DS299" s="1" t="s">
        <v>0</v>
      </c>
      <c r="DT299" s="1" t="s">
        <v>0</v>
      </c>
      <c r="DU299" s="1" t="s">
        <v>0</v>
      </c>
      <c r="DV299" s="1" t="s">
        <v>0</v>
      </c>
      <c r="DW299" s="1" t="s">
        <v>0</v>
      </c>
      <c r="DX299" s="1" t="s">
        <v>0</v>
      </c>
      <c r="DY299" s="1" t="s">
        <v>0</v>
      </c>
      <c r="DZ299" s="1" t="s">
        <v>0</v>
      </c>
      <c r="EA299" s="1" t="s">
        <v>0</v>
      </c>
      <c r="EB299" s="1" t="s">
        <v>0</v>
      </c>
      <c r="EC299" s="1" t="s">
        <v>0</v>
      </c>
      <c r="ED299" s="1" t="s">
        <v>0</v>
      </c>
      <c r="EE299" s="1" t="s">
        <v>0</v>
      </c>
      <c r="EF299" s="1" t="s">
        <v>0</v>
      </c>
      <c r="EG299" s="1" t="s">
        <v>0</v>
      </c>
      <c r="EH299" s="1" t="s">
        <v>0</v>
      </c>
      <c r="EI299" s="1" t="s">
        <v>0</v>
      </c>
      <c r="EJ299" s="1" t="s">
        <v>0</v>
      </c>
      <c r="EK299" s="1" t="s">
        <v>0</v>
      </c>
      <c r="EL299" s="1" t="s">
        <v>0</v>
      </c>
      <c r="EM299" s="1" t="s">
        <v>0</v>
      </c>
      <c r="EN299" s="1" t="s">
        <v>0</v>
      </c>
      <c r="EO299" s="1" t="s">
        <v>0</v>
      </c>
      <c r="EP299" s="1" t="s">
        <v>0</v>
      </c>
      <c r="EQ299" s="1" t="s">
        <v>0</v>
      </c>
      <c r="ER299" s="1" t="s">
        <v>0</v>
      </c>
      <c r="ES299" s="1" t="s">
        <v>0</v>
      </c>
      <c r="ET299" s="1" t="s">
        <v>0</v>
      </c>
      <c r="EU299" s="1" t="s">
        <v>0</v>
      </c>
      <c r="EV299" s="1" t="s">
        <v>0</v>
      </c>
      <c r="EW299" s="1" t="s">
        <v>0</v>
      </c>
      <c r="EX299" s="1" t="s">
        <v>0</v>
      </c>
      <c r="EY299" s="1" t="s">
        <v>0</v>
      </c>
      <c r="EZ299" s="1" t="s">
        <v>0</v>
      </c>
      <c r="FA299" s="1" t="s">
        <v>0</v>
      </c>
      <c r="FB299" s="1" t="s">
        <v>0</v>
      </c>
      <c r="FC299" s="1" t="s">
        <v>0</v>
      </c>
      <c r="FD299" s="1" t="s">
        <v>0</v>
      </c>
      <c r="FE299" s="1" t="s">
        <v>0</v>
      </c>
      <c r="FF299" s="1" t="s">
        <v>0</v>
      </c>
      <c r="FG299" s="1" t="s">
        <v>0</v>
      </c>
      <c r="FH299" s="1" t="s">
        <v>0</v>
      </c>
      <c r="FI299" s="1" t="s">
        <v>0</v>
      </c>
      <c r="FJ299" s="1" t="s">
        <v>0</v>
      </c>
      <c r="FK299" s="1" t="s">
        <v>0</v>
      </c>
      <c r="FL299" s="1" t="s">
        <v>0</v>
      </c>
      <c r="FM299" s="1" t="s">
        <v>0</v>
      </c>
      <c r="FN299" s="1" t="s">
        <v>0</v>
      </c>
      <c r="FO299" s="1" t="s">
        <v>0</v>
      </c>
      <c r="FP299" s="1" t="s">
        <v>0</v>
      </c>
      <c r="FQ299" s="1" t="s">
        <v>0</v>
      </c>
      <c r="FR299" s="1" t="s">
        <v>0</v>
      </c>
      <c r="FS299" s="1" t="s">
        <v>0</v>
      </c>
      <c r="FT299" s="1" t="s">
        <v>0</v>
      </c>
      <c r="FU299" s="1" t="s">
        <v>0</v>
      </c>
      <c r="FV299" s="1" t="s">
        <v>0</v>
      </c>
      <c r="FW299" s="1" t="s">
        <v>0</v>
      </c>
      <c r="FX299" s="1" t="s">
        <v>0</v>
      </c>
      <c r="FY299" s="1" t="s">
        <v>0</v>
      </c>
      <c r="FZ299" s="1" t="s">
        <v>0</v>
      </c>
      <c r="GA299" s="1" t="s">
        <v>0</v>
      </c>
      <c r="GB299" s="1" t="s">
        <v>0</v>
      </c>
      <c r="GC299" s="1" t="s">
        <v>0</v>
      </c>
      <c r="GD299" s="1" t="s">
        <v>0</v>
      </c>
      <c r="GE299" s="1" t="s">
        <v>0</v>
      </c>
      <c r="GF299" s="1" t="s">
        <v>0</v>
      </c>
      <c r="GG299" s="1" t="s">
        <v>0</v>
      </c>
      <c r="GH299" s="1" t="s">
        <v>0</v>
      </c>
      <c r="GI299" s="1" t="s">
        <v>0</v>
      </c>
      <c r="GJ299" s="1" t="s">
        <v>0</v>
      </c>
      <c r="GK299" s="1" t="s">
        <v>0</v>
      </c>
      <c r="GL299" s="1" t="s">
        <v>0</v>
      </c>
      <c r="GM299" s="1" t="s">
        <v>0</v>
      </c>
      <c r="GN299" s="1" t="s">
        <v>0</v>
      </c>
      <c r="GO299" s="1" t="s">
        <v>0</v>
      </c>
      <c r="GP299" s="1" t="s">
        <v>0</v>
      </c>
      <c r="GQ299" s="1" t="s">
        <v>0</v>
      </c>
      <c r="GR299" s="1" t="s">
        <v>0</v>
      </c>
      <c r="GS299" s="1" t="s">
        <v>0</v>
      </c>
      <c r="GT299" s="1" t="s">
        <v>0</v>
      </c>
      <c r="GU299" s="1" t="s">
        <v>0</v>
      </c>
      <c r="GV299" s="1" t="s">
        <v>0</v>
      </c>
      <c r="GW299" s="1" t="s">
        <v>0</v>
      </c>
      <c r="GX299" s="1" t="s">
        <v>0</v>
      </c>
      <c r="GY299" s="1" t="s">
        <v>0</v>
      </c>
      <c r="GZ299" s="1" t="s">
        <v>0</v>
      </c>
      <c r="HA299" s="1" t="s">
        <v>0</v>
      </c>
      <c r="HB299" s="1" t="s">
        <v>0</v>
      </c>
      <c r="HC299" s="1" t="s">
        <v>0</v>
      </c>
      <c r="HD299" s="1" t="s">
        <v>0</v>
      </c>
      <c r="HE299" s="1" t="s">
        <v>0</v>
      </c>
      <c r="HF299" s="1" t="s">
        <v>0</v>
      </c>
      <c r="HG299" s="1" t="s">
        <v>0</v>
      </c>
      <c r="HH299" s="1" t="s">
        <v>0</v>
      </c>
      <c r="HI299" s="1" t="s">
        <v>0</v>
      </c>
      <c r="HJ299" s="1" t="s">
        <v>0</v>
      </c>
      <c r="HK299" s="1" t="s">
        <v>0</v>
      </c>
      <c r="HL299" s="1" t="s">
        <v>0</v>
      </c>
      <c r="HM299" s="1" t="s">
        <v>0</v>
      </c>
      <c r="HN299" s="1" t="s">
        <v>0</v>
      </c>
      <c r="HO299" s="1" t="s">
        <v>0</v>
      </c>
      <c r="HP299" s="1" t="s">
        <v>0</v>
      </c>
      <c r="HQ299" s="1" t="s">
        <v>0</v>
      </c>
      <c r="HR299" s="1" t="s">
        <v>0</v>
      </c>
      <c r="HS299" s="1" t="s">
        <v>0</v>
      </c>
      <c r="HT299" s="1" t="s">
        <v>0</v>
      </c>
      <c r="HU299" s="1" t="s">
        <v>0</v>
      </c>
      <c r="HV299" s="1" t="s">
        <v>0</v>
      </c>
      <c r="HW299" s="1" t="s">
        <v>0</v>
      </c>
      <c r="HX299" s="1" t="s">
        <v>0</v>
      </c>
      <c r="HY299" s="1" t="s">
        <v>0</v>
      </c>
      <c r="HZ299" s="1" t="s">
        <v>0</v>
      </c>
      <c r="IA299" s="1" t="s">
        <v>0</v>
      </c>
      <c r="IB299" s="1" t="s">
        <v>0</v>
      </c>
      <c r="IC299" s="1" t="s">
        <v>0</v>
      </c>
      <c r="ID299" s="1" t="s">
        <v>0</v>
      </c>
      <c r="IE299" s="1" t="s">
        <v>0</v>
      </c>
      <c r="IF299" s="1" t="s">
        <v>0</v>
      </c>
      <c r="IG299" s="1" t="s">
        <v>0</v>
      </c>
      <c r="IH299" s="1" t="s">
        <v>0</v>
      </c>
      <c r="II299" s="1" t="s">
        <v>0</v>
      </c>
    </row>
    <row r="300" spans="1:243" x14ac:dyDescent="0.25">
      <c r="A300" s="1" t="s">
        <v>1937</v>
      </c>
      <c r="B300" s="4" t="s">
        <v>1324</v>
      </c>
      <c r="C300" s="4" t="s">
        <v>1325</v>
      </c>
      <c r="D300" s="1">
        <v>1063557.01396743</v>
      </c>
      <c r="E300" s="1">
        <v>867845.82459847198</v>
      </c>
      <c r="F300" s="1">
        <v>187112.71039724801</v>
      </c>
      <c r="G300" s="1">
        <v>488074.30947901303</v>
      </c>
      <c r="H300" s="1">
        <v>996626.88990235399</v>
      </c>
      <c r="I300" s="1">
        <v>436077.94516144699</v>
      </c>
      <c r="J300" s="1">
        <v>595863.24382434099</v>
      </c>
      <c r="K300" s="1">
        <v>865633.455203066</v>
      </c>
      <c r="L300" s="1">
        <v>1353637.4231620601</v>
      </c>
      <c r="M300" s="1">
        <v>593449.48937743297</v>
      </c>
      <c r="N300" s="1">
        <v>672165.61407588399</v>
      </c>
      <c r="O300" s="1">
        <v>858863.97460249194</v>
      </c>
      <c r="P300" s="1">
        <v>893751.90018415404</v>
      </c>
      <c r="Q300" s="1">
        <v>925350.23281349603</v>
      </c>
      <c r="R300" s="1">
        <v>718666.58653748897</v>
      </c>
      <c r="S300" s="1">
        <v>481096.59086363501</v>
      </c>
      <c r="T300" s="1">
        <v>918877.56567427597</v>
      </c>
      <c r="U300" s="1">
        <v>662199.11556159402</v>
      </c>
      <c r="V300" s="1">
        <v>773865.858242961</v>
      </c>
      <c r="W300" s="1">
        <v>810278.15046831896</v>
      </c>
      <c r="X300" s="1">
        <v>500203.67672503402</v>
      </c>
      <c r="Y300" s="1">
        <v>305927.07190224901</v>
      </c>
      <c r="Z300" s="1">
        <v>729301.53819322004</v>
      </c>
      <c r="AA300" s="1">
        <v>784899.22913389897</v>
      </c>
      <c r="AB300" s="1">
        <v>603587.31872095994</v>
      </c>
      <c r="AC300" s="1">
        <v>511245.36361211102</v>
      </c>
      <c r="AD300" s="1">
        <v>573240.23897443397</v>
      </c>
      <c r="AE300" s="1">
        <v>282782.171721077</v>
      </c>
      <c r="AF300" s="1">
        <v>1002183.3523251</v>
      </c>
      <c r="AG300" s="1">
        <v>870884.15192951204</v>
      </c>
      <c r="AH300" s="1">
        <v>1168140.4503610099</v>
      </c>
      <c r="AI300" s="1">
        <v>964259.30181132397</v>
      </c>
      <c r="AJ300" s="1">
        <v>358247.00210895302</v>
      </c>
      <c r="AK300" s="1">
        <v>1068303.63246597</v>
      </c>
      <c r="AL300" s="1">
        <v>580102.80300041998</v>
      </c>
      <c r="AM300" s="1">
        <v>825907.97954093502</v>
      </c>
      <c r="AN300" s="1">
        <v>719748.39078451204</v>
      </c>
      <c r="AO300" s="1">
        <v>1081400.5348855599</v>
      </c>
      <c r="AP300" s="1">
        <v>982472.16557870305</v>
      </c>
      <c r="AQ300" s="1">
        <v>379767.91987768601</v>
      </c>
      <c r="AR300" s="1">
        <v>737349.61391933402</v>
      </c>
      <c r="AS300" s="1">
        <v>536931.64312430995</v>
      </c>
      <c r="AT300" s="1">
        <v>1167286.9001339001</v>
      </c>
      <c r="AU300" s="1">
        <v>691142.56697891199</v>
      </c>
      <c r="AV300" s="1">
        <v>1022674.6049541</v>
      </c>
      <c r="AW300" s="1">
        <v>937312.92219197401</v>
      </c>
      <c r="AX300" s="1">
        <v>823597.55219678103</v>
      </c>
      <c r="AY300" s="1">
        <v>671310.869072492</v>
      </c>
      <c r="AZ300" s="1">
        <v>507255.43654486799</v>
      </c>
      <c r="BA300" s="1">
        <v>829621.80112779397</v>
      </c>
      <c r="BB300" s="1">
        <v>778617.78030882403</v>
      </c>
      <c r="BC300" s="1">
        <v>707193.97338753904</v>
      </c>
      <c r="BD300" s="1">
        <v>1175142.62948845</v>
      </c>
      <c r="BE300" s="1">
        <v>990794.49594810698</v>
      </c>
      <c r="BF300" s="1">
        <v>1035750.20719863</v>
      </c>
      <c r="BG300" s="1">
        <v>1092846.35002339</v>
      </c>
      <c r="BH300" s="1">
        <v>635654.91330290097</v>
      </c>
      <c r="BI300" s="1">
        <v>523370.78433350101</v>
      </c>
      <c r="BJ300" s="1">
        <v>719726.01708179002</v>
      </c>
      <c r="BK300" s="1">
        <v>464405.76004736702</v>
      </c>
      <c r="BL300" s="1">
        <v>946376.722751669</v>
      </c>
      <c r="BM300" s="1">
        <v>706018.88699105405</v>
      </c>
      <c r="BN300" s="1">
        <v>480646.45938121498</v>
      </c>
      <c r="BO300" s="1">
        <v>1080579.8832151899</v>
      </c>
      <c r="BP300" s="1">
        <v>1127438.1657609099</v>
      </c>
      <c r="BQ300" s="1">
        <v>960175.40933878405</v>
      </c>
      <c r="BR300" s="1">
        <v>537406.50242334499</v>
      </c>
      <c r="BS300" s="1">
        <v>755133.05689123599</v>
      </c>
      <c r="BT300" s="1">
        <v>686693.68172689201</v>
      </c>
      <c r="BU300" s="1">
        <v>983860.88404886494</v>
      </c>
      <c r="BV300" s="1">
        <v>495890.92420212401</v>
      </c>
      <c r="BW300" s="1">
        <v>341202.33176833799</v>
      </c>
      <c r="BX300" s="1">
        <v>595817.01410712895</v>
      </c>
      <c r="BY300" s="1">
        <v>999311.54829533095</v>
      </c>
      <c r="BZ300" s="1">
        <v>1297567.43649561</v>
      </c>
      <c r="CA300" s="1">
        <v>415327.23464162397</v>
      </c>
      <c r="CB300" s="1">
        <v>958682.79530498595</v>
      </c>
      <c r="CC300" s="1">
        <v>909497.062155794</v>
      </c>
      <c r="CD300" s="1">
        <v>765142.30246528401</v>
      </c>
      <c r="CE300" s="1">
        <v>361927.53638380702</v>
      </c>
      <c r="CF300" s="1">
        <v>819928.20536318596</v>
      </c>
      <c r="CG300" s="1">
        <v>680802.14608891297</v>
      </c>
      <c r="CH300" s="1">
        <v>1246128.7139184801</v>
      </c>
      <c r="CI300" s="1">
        <v>802343.66343354899</v>
      </c>
      <c r="CJ300" s="1">
        <v>745607.02940051095</v>
      </c>
      <c r="CK300" s="1">
        <v>625513.027467779</v>
      </c>
      <c r="CL300" s="1">
        <v>903752.62032411306</v>
      </c>
      <c r="CM300" s="1">
        <v>616528.94310157001</v>
      </c>
      <c r="CN300" s="1">
        <v>560898.84259150701</v>
      </c>
      <c r="CO300" s="1">
        <v>677052.27853880497</v>
      </c>
      <c r="CP300" s="1">
        <v>625205.79513950495</v>
      </c>
      <c r="CQ300" s="1">
        <v>661881.052783955</v>
      </c>
      <c r="CR300" s="1">
        <v>934367.14395961398</v>
      </c>
      <c r="CS300" s="1">
        <v>393684.70275434799</v>
      </c>
      <c r="CT300" s="1">
        <v>862706.29138722597</v>
      </c>
      <c r="CU300" s="1">
        <v>774328.60952360602</v>
      </c>
      <c r="CV300" s="1">
        <v>771487.76796085504</v>
      </c>
      <c r="CW300" s="1">
        <v>565759.85686726205</v>
      </c>
      <c r="CX300" s="1">
        <v>567541.22531463101</v>
      </c>
      <c r="CY300" s="1">
        <v>950706.98563218606</v>
      </c>
      <c r="CZ300" s="1">
        <v>789705.48026099999</v>
      </c>
      <c r="DA300" s="1">
        <v>1154451.60086071</v>
      </c>
      <c r="DB300" s="1">
        <v>686329.41991899605</v>
      </c>
      <c r="DC300" s="1">
        <v>467823.91299431201</v>
      </c>
      <c r="DD300" s="1">
        <v>792980.22783280502</v>
      </c>
      <c r="DE300" s="1">
        <v>737774.314860855</v>
      </c>
      <c r="DF300" s="1">
        <v>830391.37242207199</v>
      </c>
      <c r="DG300" s="1">
        <v>1116537.4860457701</v>
      </c>
      <c r="DH300" s="1">
        <v>849310.73333769897</v>
      </c>
      <c r="DI300" s="1">
        <v>675862.363901534</v>
      </c>
      <c r="DJ300" s="1">
        <v>375538.270613981</v>
      </c>
      <c r="DK300" s="1">
        <v>1177955.5786421399</v>
      </c>
      <c r="DL300" s="1">
        <v>797467.27167061798</v>
      </c>
      <c r="DM300" s="1">
        <v>814274.99826370098</v>
      </c>
      <c r="DN300" s="1">
        <v>1103243.78072326</v>
      </c>
      <c r="DO300" s="1">
        <v>1359881.6127648901</v>
      </c>
      <c r="DP300" s="1">
        <v>600423.62217038602</v>
      </c>
      <c r="DQ300" s="1">
        <v>529496.80715846899</v>
      </c>
      <c r="DR300" s="1">
        <v>1040370.9628738</v>
      </c>
      <c r="DS300" s="1">
        <v>722410.62542454305</v>
      </c>
      <c r="DT300" s="1">
        <v>695274.72794262297</v>
      </c>
      <c r="DU300" s="1">
        <v>847483.59877728298</v>
      </c>
      <c r="DV300" s="1">
        <v>745082.12538044504</v>
      </c>
      <c r="DW300" s="1">
        <v>363604.663598101</v>
      </c>
      <c r="DX300" s="1">
        <v>789540.35398615396</v>
      </c>
      <c r="DY300" s="1">
        <v>843817.20587974798</v>
      </c>
      <c r="DZ300" s="1">
        <v>849653.94579648005</v>
      </c>
      <c r="EA300" s="1">
        <v>720125.770513486</v>
      </c>
      <c r="EB300" s="1">
        <v>670295.84988439304</v>
      </c>
      <c r="EC300" s="1">
        <v>652886.16800051206</v>
      </c>
      <c r="ED300" s="1">
        <v>773578.26163604006</v>
      </c>
      <c r="EE300" s="1">
        <v>958129.84453301097</v>
      </c>
      <c r="EF300" s="1">
        <v>639209.95167662203</v>
      </c>
      <c r="EG300" s="1">
        <v>543314.92695854604</v>
      </c>
      <c r="EH300" s="1">
        <v>863073.90546547296</v>
      </c>
      <c r="EI300" s="1">
        <v>962814.86625846999</v>
      </c>
      <c r="EJ300" s="1">
        <v>905712.92717545805</v>
      </c>
      <c r="EK300" s="1">
        <v>1302105.52309729</v>
      </c>
      <c r="EL300" s="1">
        <v>1060783.15530998</v>
      </c>
      <c r="EM300" s="1">
        <v>917874.79387006699</v>
      </c>
      <c r="EN300" s="1">
        <v>607835.84292785905</v>
      </c>
      <c r="EO300" s="1">
        <v>680908.88757527596</v>
      </c>
      <c r="EP300" s="1">
        <v>481923.60048696498</v>
      </c>
      <c r="EQ300" s="1">
        <v>959836.11026859598</v>
      </c>
      <c r="ER300" s="1">
        <v>586696.25592758099</v>
      </c>
      <c r="ES300" s="1">
        <v>1378394.0265828299</v>
      </c>
      <c r="ET300" s="1">
        <v>806030.93376776995</v>
      </c>
      <c r="EU300" s="1">
        <v>480966.73088666803</v>
      </c>
      <c r="EV300" s="1">
        <v>816570.70746921701</v>
      </c>
      <c r="EW300" s="1">
        <v>747766.06056399201</v>
      </c>
      <c r="EX300" s="1">
        <v>1054017.67941946</v>
      </c>
      <c r="EY300" s="1">
        <v>1039127.75037667</v>
      </c>
      <c r="EZ300" s="1">
        <v>1068984.0821658899</v>
      </c>
      <c r="FA300" s="1">
        <v>559687.46411646798</v>
      </c>
      <c r="FB300" s="1">
        <v>727723.69303294795</v>
      </c>
      <c r="FC300" s="1">
        <v>936335.49756465002</v>
      </c>
      <c r="FD300" s="1">
        <v>610383.01516238099</v>
      </c>
      <c r="FE300" s="1">
        <v>667821.21831107</v>
      </c>
      <c r="FF300" s="1">
        <v>821368.19298680394</v>
      </c>
      <c r="FG300" s="1">
        <v>773354.91763381404</v>
      </c>
      <c r="FH300" s="1">
        <v>764047.94846412702</v>
      </c>
      <c r="FI300" s="1">
        <v>1092196.2416065999</v>
      </c>
      <c r="FJ300" s="1">
        <v>782526.62313043303</v>
      </c>
      <c r="FK300" s="1">
        <v>1198489.19472078</v>
      </c>
      <c r="FL300" s="1">
        <v>793186.01275901997</v>
      </c>
      <c r="FM300" s="1">
        <v>816851.48959644302</v>
      </c>
      <c r="FN300" s="1">
        <v>915832.67003296805</v>
      </c>
      <c r="FO300" s="1">
        <v>706486.50782298204</v>
      </c>
      <c r="FP300" s="1">
        <v>852669.40212343505</v>
      </c>
      <c r="FQ300" s="1">
        <v>707014.51640013303</v>
      </c>
      <c r="FR300" s="1">
        <v>924594.61487319204</v>
      </c>
      <c r="FS300" s="1">
        <v>887297.10702926596</v>
      </c>
      <c r="FT300" s="1">
        <v>807566.03642021504</v>
      </c>
      <c r="FU300" s="1">
        <v>645838.89800968196</v>
      </c>
      <c r="FV300" s="1">
        <v>642328.39077986602</v>
      </c>
      <c r="FW300" s="1">
        <v>682629.900275197</v>
      </c>
      <c r="FX300" s="1">
        <v>266628.568901869</v>
      </c>
      <c r="FY300" s="1">
        <v>969518.52420729201</v>
      </c>
      <c r="FZ300" s="1">
        <v>929231.94586532901</v>
      </c>
      <c r="GA300" s="1">
        <v>267585.59607950202</v>
      </c>
      <c r="GB300" s="1">
        <v>674343.14762116503</v>
      </c>
      <c r="GC300" s="1">
        <v>616979.86156239698</v>
      </c>
      <c r="GD300" s="1">
        <v>1063196.47357485</v>
      </c>
      <c r="GE300" s="1">
        <v>461453.95227607398</v>
      </c>
      <c r="GF300" s="1">
        <v>1050302.5240128499</v>
      </c>
      <c r="GG300" s="1">
        <v>503461.54321854899</v>
      </c>
      <c r="GH300" s="1">
        <v>781993.65317970305</v>
      </c>
      <c r="GI300" s="1">
        <v>588109.515236974</v>
      </c>
      <c r="GJ300" s="1">
        <v>460846.37033672503</v>
      </c>
      <c r="GK300" s="1">
        <v>661036.80646313005</v>
      </c>
      <c r="GL300" s="1">
        <v>592707.10997148603</v>
      </c>
      <c r="GM300" s="1">
        <v>780600.59594028105</v>
      </c>
      <c r="GN300" s="1">
        <v>681868.61120301497</v>
      </c>
      <c r="GO300" s="1">
        <v>1192106.2682771201</v>
      </c>
      <c r="GP300" s="1">
        <v>781846.96314734302</v>
      </c>
      <c r="GQ300" s="1">
        <v>888279.00956782303</v>
      </c>
      <c r="GR300" s="1">
        <v>970503.35985254403</v>
      </c>
      <c r="GS300" s="1">
        <v>872791.170582338</v>
      </c>
      <c r="GT300" s="1">
        <v>857968.14087094797</v>
      </c>
      <c r="GU300" s="1">
        <v>932657.59655262902</v>
      </c>
      <c r="GV300" s="1">
        <v>1097702.2309713699</v>
      </c>
      <c r="GW300" s="1">
        <v>593785.12628606695</v>
      </c>
      <c r="GX300" s="1">
        <v>776355.93089162104</v>
      </c>
      <c r="GY300" s="1">
        <v>557067.63524135703</v>
      </c>
      <c r="GZ300" s="1">
        <v>818154.27238042804</v>
      </c>
      <c r="HA300" s="1">
        <v>618448.49177580001</v>
      </c>
      <c r="HB300" s="1">
        <v>682391.324091585</v>
      </c>
      <c r="HC300" s="1">
        <v>712046.26336330897</v>
      </c>
      <c r="HD300" s="1">
        <v>450390.67383251799</v>
      </c>
      <c r="HE300" s="1">
        <v>638816.56508423004</v>
      </c>
      <c r="HF300" s="1">
        <v>406808.67745380697</v>
      </c>
      <c r="HG300" s="1">
        <v>969074.26652392</v>
      </c>
      <c r="HH300" s="1">
        <v>742005.34144534101</v>
      </c>
      <c r="HI300" s="1">
        <v>746014.07405703701</v>
      </c>
      <c r="HJ300" s="1">
        <v>1051723.43744597</v>
      </c>
      <c r="HK300" s="1">
        <v>782445.64192116004</v>
      </c>
      <c r="HL300" s="1">
        <v>1163778.9617105899</v>
      </c>
      <c r="HM300" s="1">
        <v>766267.64097754401</v>
      </c>
      <c r="HN300" s="1">
        <v>829555.95169453998</v>
      </c>
      <c r="HO300" s="1">
        <v>527601.67895417404</v>
      </c>
      <c r="HP300" s="1">
        <v>876726.20207563799</v>
      </c>
      <c r="HQ300" s="1">
        <v>950371.58346578898</v>
      </c>
      <c r="HR300" s="1">
        <v>1073166.6776268301</v>
      </c>
      <c r="HS300" s="1">
        <v>651460.930372976</v>
      </c>
      <c r="HT300" s="1">
        <v>940488.62464126502</v>
      </c>
      <c r="HU300" s="1">
        <v>503680.76947278797</v>
      </c>
      <c r="HV300" s="1">
        <v>801431.24119058601</v>
      </c>
      <c r="HW300" s="1">
        <v>460489.81489399902</v>
      </c>
      <c r="HX300" s="1">
        <v>1086471.2672557901</v>
      </c>
      <c r="HY300" s="1">
        <v>585548.90487470303</v>
      </c>
      <c r="HZ300" s="1">
        <v>545329.46581838699</v>
      </c>
      <c r="IA300" s="1">
        <v>897736.82158956304</v>
      </c>
      <c r="IB300" s="1">
        <v>963099.37307341699</v>
      </c>
      <c r="IC300" s="1">
        <v>490987.94878914999</v>
      </c>
      <c r="ID300" s="1">
        <v>722117.69791932101</v>
      </c>
      <c r="IE300" s="1">
        <v>818447.28425962501</v>
      </c>
      <c r="IF300" s="1">
        <v>661973.66562687897</v>
      </c>
      <c r="IG300" s="1">
        <v>734151.16402681801</v>
      </c>
      <c r="IH300" s="1">
        <v>660055.70486642304</v>
      </c>
      <c r="II300" s="1">
        <v>650155.13258036005</v>
      </c>
    </row>
    <row r="301" spans="1:243" x14ac:dyDescent="0.25">
      <c r="A301" s="1" t="s">
        <v>1938</v>
      </c>
      <c r="B301" s="4" t="s">
        <v>1329</v>
      </c>
      <c r="C301" s="4" t="s">
        <v>0</v>
      </c>
      <c r="D301" s="1" t="s">
        <v>0</v>
      </c>
      <c r="E301" s="1" t="s">
        <v>0</v>
      </c>
      <c r="F301" s="1" t="s">
        <v>0</v>
      </c>
      <c r="G301" s="1" t="s">
        <v>0</v>
      </c>
      <c r="H301" s="1" t="s">
        <v>0</v>
      </c>
      <c r="I301" s="1" t="s">
        <v>0</v>
      </c>
      <c r="J301" s="1" t="s">
        <v>0</v>
      </c>
      <c r="K301" s="1" t="s">
        <v>0</v>
      </c>
      <c r="L301" s="1" t="s">
        <v>0</v>
      </c>
      <c r="M301" s="1" t="s">
        <v>0</v>
      </c>
      <c r="N301" s="1" t="s">
        <v>0</v>
      </c>
      <c r="O301" s="1" t="s">
        <v>0</v>
      </c>
      <c r="P301" s="1" t="s">
        <v>0</v>
      </c>
      <c r="Q301" s="1" t="s">
        <v>0</v>
      </c>
      <c r="R301" s="1" t="s">
        <v>0</v>
      </c>
      <c r="S301" s="1" t="s">
        <v>0</v>
      </c>
      <c r="T301" s="1" t="s">
        <v>0</v>
      </c>
      <c r="U301" s="1" t="s">
        <v>0</v>
      </c>
      <c r="V301" s="1" t="s">
        <v>0</v>
      </c>
      <c r="W301" s="1" t="s">
        <v>0</v>
      </c>
      <c r="X301" s="1" t="s">
        <v>0</v>
      </c>
      <c r="Y301" s="1" t="s">
        <v>0</v>
      </c>
      <c r="Z301" s="1" t="s">
        <v>0</v>
      </c>
      <c r="AA301" s="1" t="s">
        <v>0</v>
      </c>
      <c r="AB301" s="1" t="s">
        <v>0</v>
      </c>
      <c r="AC301" s="1" t="s">
        <v>0</v>
      </c>
      <c r="AD301" s="1" t="s">
        <v>0</v>
      </c>
      <c r="AE301" s="1" t="s">
        <v>0</v>
      </c>
      <c r="AF301" s="1" t="s">
        <v>0</v>
      </c>
      <c r="AG301" s="1" t="s">
        <v>0</v>
      </c>
      <c r="AH301" s="1" t="s">
        <v>0</v>
      </c>
      <c r="AI301" s="1" t="s">
        <v>0</v>
      </c>
      <c r="AJ301" s="1" t="s">
        <v>0</v>
      </c>
      <c r="AK301" s="1" t="s">
        <v>0</v>
      </c>
      <c r="AL301" s="1" t="s">
        <v>0</v>
      </c>
      <c r="AM301" s="1" t="s">
        <v>0</v>
      </c>
      <c r="AN301" s="1" t="s">
        <v>0</v>
      </c>
      <c r="AO301" s="1" t="s">
        <v>0</v>
      </c>
      <c r="AP301" s="1" t="s">
        <v>0</v>
      </c>
      <c r="AQ301" s="1" t="s">
        <v>0</v>
      </c>
      <c r="AR301" s="1" t="s">
        <v>0</v>
      </c>
      <c r="AS301" s="1" t="s">
        <v>0</v>
      </c>
      <c r="AT301" s="1" t="s">
        <v>0</v>
      </c>
      <c r="AU301" s="1" t="s">
        <v>0</v>
      </c>
      <c r="AV301" s="1" t="s">
        <v>0</v>
      </c>
      <c r="AW301" s="1" t="s">
        <v>0</v>
      </c>
      <c r="AX301" s="1" t="s">
        <v>0</v>
      </c>
      <c r="AY301" s="1" t="s">
        <v>0</v>
      </c>
      <c r="AZ301" s="1" t="s">
        <v>0</v>
      </c>
      <c r="BA301" s="1" t="s">
        <v>0</v>
      </c>
      <c r="BB301" s="1" t="s">
        <v>0</v>
      </c>
      <c r="BC301" s="1" t="s">
        <v>0</v>
      </c>
      <c r="BD301" s="1" t="s">
        <v>0</v>
      </c>
      <c r="BE301" s="1" t="s">
        <v>0</v>
      </c>
      <c r="BF301" s="1" t="s">
        <v>0</v>
      </c>
      <c r="BG301" s="1" t="s">
        <v>0</v>
      </c>
      <c r="BH301" s="1" t="s">
        <v>0</v>
      </c>
      <c r="BI301" s="1" t="s">
        <v>0</v>
      </c>
      <c r="BJ301" s="1" t="s">
        <v>0</v>
      </c>
      <c r="BK301" s="1" t="s">
        <v>0</v>
      </c>
      <c r="BL301" s="1" t="s">
        <v>0</v>
      </c>
      <c r="BM301" s="1" t="s">
        <v>0</v>
      </c>
      <c r="BN301" s="1" t="s">
        <v>0</v>
      </c>
      <c r="BO301" s="1" t="s">
        <v>0</v>
      </c>
      <c r="BP301" s="1" t="s">
        <v>0</v>
      </c>
      <c r="BQ301" s="1" t="s">
        <v>0</v>
      </c>
      <c r="BR301" s="1" t="s">
        <v>0</v>
      </c>
      <c r="BS301" s="1" t="s">
        <v>0</v>
      </c>
      <c r="BT301" s="1" t="s">
        <v>0</v>
      </c>
      <c r="BU301" s="1" t="s">
        <v>0</v>
      </c>
      <c r="BV301" s="1" t="s">
        <v>0</v>
      </c>
      <c r="BW301" s="1" t="s">
        <v>0</v>
      </c>
      <c r="BX301" s="1" t="s">
        <v>0</v>
      </c>
      <c r="BY301" s="1" t="s">
        <v>0</v>
      </c>
      <c r="BZ301" s="1" t="s">
        <v>0</v>
      </c>
      <c r="CA301" s="1" t="s">
        <v>0</v>
      </c>
      <c r="CB301" s="1" t="s">
        <v>0</v>
      </c>
      <c r="CC301" s="1" t="s">
        <v>0</v>
      </c>
      <c r="CD301" s="1" t="s">
        <v>0</v>
      </c>
      <c r="CE301" s="1" t="s">
        <v>0</v>
      </c>
      <c r="CF301" s="1" t="s">
        <v>0</v>
      </c>
      <c r="CG301" s="1" t="s">
        <v>0</v>
      </c>
      <c r="CH301" s="1" t="s">
        <v>0</v>
      </c>
      <c r="CI301" s="1" t="s">
        <v>0</v>
      </c>
      <c r="CJ301" s="1" t="s">
        <v>0</v>
      </c>
      <c r="CK301" s="1" t="s">
        <v>0</v>
      </c>
      <c r="CL301" s="1" t="s">
        <v>0</v>
      </c>
      <c r="CM301" s="1" t="s">
        <v>0</v>
      </c>
      <c r="CN301" s="1" t="s">
        <v>0</v>
      </c>
      <c r="CO301" s="1" t="s">
        <v>0</v>
      </c>
      <c r="CP301" s="1" t="s">
        <v>0</v>
      </c>
      <c r="CQ301" s="1" t="s">
        <v>0</v>
      </c>
      <c r="CR301" s="1" t="s">
        <v>0</v>
      </c>
      <c r="CS301" s="1" t="s">
        <v>0</v>
      </c>
      <c r="CT301" s="1" t="s">
        <v>0</v>
      </c>
      <c r="CU301" s="1" t="s">
        <v>0</v>
      </c>
      <c r="CV301" s="1" t="s">
        <v>0</v>
      </c>
      <c r="CW301" s="1" t="s">
        <v>0</v>
      </c>
      <c r="CX301" s="1" t="s">
        <v>0</v>
      </c>
      <c r="CY301" s="1" t="s">
        <v>0</v>
      </c>
      <c r="CZ301" s="1" t="s">
        <v>0</v>
      </c>
      <c r="DA301" s="1" t="s">
        <v>0</v>
      </c>
      <c r="DB301" s="1" t="s">
        <v>0</v>
      </c>
      <c r="DC301" s="1" t="s">
        <v>0</v>
      </c>
      <c r="DD301" s="1" t="s">
        <v>0</v>
      </c>
      <c r="DE301" s="1" t="s">
        <v>0</v>
      </c>
      <c r="DF301" s="1" t="s">
        <v>0</v>
      </c>
      <c r="DG301" s="1" t="s">
        <v>0</v>
      </c>
      <c r="DH301" s="1" t="s">
        <v>0</v>
      </c>
      <c r="DI301" s="1" t="s">
        <v>0</v>
      </c>
      <c r="DJ301" s="1" t="s">
        <v>0</v>
      </c>
      <c r="DK301" s="1" t="s">
        <v>0</v>
      </c>
      <c r="DL301" s="1" t="s">
        <v>0</v>
      </c>
      <c r="DM301" s="1" t="s">
        <v>0</v>
      </c>
      <c r="DN301" s="1" t="s">
        <v>0</v>
      </c>
      <c r="DO301" s="1" t="s">
        <v>0</v>
      </c>
      <c r="DP301" s="1" t="s">
        <v>0</v>
      </c>
      <c r="DQ301" s="1" t="s">
        <v>0</v>
      </c>
      <c r="DR301" s="1" t="s">
        <v>0</v>
      </c>
      <c r="DS301" s="1" t="s">
        <v>0</v>
      </c>
      <c r="DT301" s="1" t="s">
        <v>0</v>
      </c>
      <c r="DU301" s="1" t="s">
        <v>0</v>
      </c>
      <c r="DV301" s="1" t="s">
        <v>0</v>
      </c>
      <c r="DW301" s="1" t="s">
        <v>0</v>
      </c>
      <c r="DX301" s="1" t="s">
        <v>0</v>
      </c>
      <c r="DY301" s="1" t="s">
        <v>0</v>
      </c>
      <c r="DZ301" s="1" t="s">
        <v>0</v>
      </c>
      <c r="EA301" s="1" t="s">
        <v>0</v>
      </c>
      <c r="EB301" s="1" t="s">
        <v>0</v>
      </c>
      <c r="EC301" s="1" t="s">
        <v>0</v>
      </c>
      <c r="ED301" s="1" t="s">
        <v>0</v>
      </c>
      <c r="EE301" s="1" t="s">
        <v>0</v>
      </c>
      <c r="EF301" s="1" t="s">
        <v>0</v>
      </c>
      <c r="EG301" s="1" t="s">
        <v>0</v>
      </c>
      <c r="EH301" s="1" t="s">
        <v>0</v>
      </c>
      <c r="EI301" s="1" t="s">
        <v>0</v>
      </c>
      <c r="EJ301" s="1" t="s">
        <v>0</v>
      </c>
      <c r="EK301" s="1" t="s">
        <v>0</v>
      </c>
      <c r="EL301" s="1" t="s">
        <v>0</v>
      </c>
      <c r="EM301" s="1" t="s">
        <v>0</v>
      </c>
      <c r="EN301" s="1" t="s">
        <v>0</v>
      </c>
      <c r="EO301" s="1" t="s">
        <v>0</v>
      </c>
      <c r="EP301" s="1" t="s">
        <v>0</v>
      </c>
      <c r="EQ301" s="1" t="s">
        <v>0</v>
      </c>
      <c r="ER301" s="1" t="s">
        <v>0</v>
      </c>
      <c r="ES301" s="1" t="s">
        <v>0</v>
      </c>
      <c r="ET301" s="1" t="s">
        <v>0</v>
      </c>
      <c r="EU301" s="1" t="s">
        <v>0</v>
      </c>
      <c r="EV301" s="1" t="s">
        <v>0</v>
      </c>
      <c r="EW301" s="1" t="s">
        <v>0</v>
      </c>
      <c r="EX301" s="1" t="s">
        <v>0</v>
      </c>
      <c r="EY301" s="1" t="s">
        <v>0</v>
      </c>
      <c r="EZ301" s="1" t="s">
        <v>0</v>
      </c>
      <c r="FA301" s="1" t="s">
        <v>0</v>
      </c>
      <c r="FB301" s="1" t="s">
        <v>0</v>
      </c>
      <c r="FC301" s="1" t="s">
        <v>0</v>
      </c>
      <c r="FD301" s="1" t="s">
        <v>0</v>
      </c>
      <c r="FE301" s="1" t="s">
        <v>0</v>
      </c>
      <c r="FF301" s="1" t="s">
        <v>0</v>
      </c>
      <c r="FG301" s="1" t="s">
        <v>0</v>
      </c>
      <c r="FH301" s="1" t="s">
        <v>0</v>
      </c>
      <c r="FI301" s="1" t="s">
        <v>0</v>
      </c>
      <c r="FJ301" s="1" t="s">
        <v>0</v>
      </c>
      <c r="FK301" s="1" t="s">
        <v>0</v>
      </c>
      <c r="FL301" s="1" t="s">
        <v>0</v>
      </c>
      <c r="FM301" s="1" t="s">
        <v>0</v>
      </c>
      <c r="FN301" s="1" t="s">
        <v>0</v>
      </c>
      <c r="FO301" s="1" t="s">
        <v>0</v>
      </c>
      <c r="FP301" s="1" t="s">
        <v>0</v>
      </c>
      <c r="FQ301" s="1" t="s">
        <v>0</v>
      </c>
      <c r="FR301" s="1" t="s">
        <v>0</v>
      </c>
      <c r="FS301" s="1" t="s">
        <v>0</v>
      </c>
      <c r="FT301" s="1" t="s">
        <v>0</v>
      </c>
      <c r="FU301" s="1" t="s">
        <v>0</v>
      </c>
      <c r="FV301" s="1" t="s">
        <v>0</v>
      </c>
      <c r="FW301" s="1" t="s">
        <v>0</v>
      </c>
      <c r="FX301" s="1" t="s">
        <v>0</v>
      </c>
      <c r="FY301" s="1" t="s">
        <v>0</v>
      </c>
      <c r="FZ301" s="1" t="s">
        <v>0</v>
      </c>
      <c r="GA301" s="1" t="s">
        <v>0</v>
      </c>
      <c r="GB301" s="1" t="s">
        <v>0</v>
      </c>
      <c r="GC301" s="1" t="s">
        <v>0</v>
      </c>
      <c r="GD301" s="1" t="s">
        <v>0</v>
      </c>
      <c r="GE301" s="1" t="s">
        <v>0</v>
      </c>
      <c r="GF301" s="1" t="s">
        <v>0</v>
      </c>
      <c r="GG301" s="1" t="s">
        <v>0</v>
      </c>
      <c r="GH301" s="1" t="s">
        <v>0</v>
      </c>
      <c r="GI301" s="1" t="s">
        <v>0</v>
      </c>
      <c r="GJ301" s="1" t="s">
        <v>0</v>
      </c>
      <c r="GK301" s="1" t="s">
        <v>0</v>
      </c>
      <c r="GL301" s="1" t="s">
        <v>0</v>
      </c>
      <c r="GM301" s="1" t="s">
        <v>0</v>
      </c>
      <c r="GN301" s="1" t="s">
        <v>0</v>
      </c>
      <c r="GO301" s="1" t="s">
        <v>0</v>
      </c>
      <c r="GP301" s="1" t="s">
        <v>0</v>
      </c>
      <c r="GQ301" s="1" t="s">
        <v>0</v>
      </c>
      <c r="GR301" s="1" t="s">
        <v>0</v>
      </c>
      <c r="GS301" s="1" t="s">
        <v>0</v>
      </c>
      <c r="GT301" s="1" t="s">
        <v>0</v>
      </c>
      <c r="GU301" s="1" t="s">
        <v>0</v>
      </c>
      <c r="GV301" s="1" t="s">
        <v>0</v>
      </c>
      <c r="GW301" s="1" t="s">
        <v>0</v>
      </c>
      <c r="GX301" s="1" t="s">
        <v>0</v>
      </c>
      <c r="GY301" s="1" t="s">
        <v>0</v>
      </c>
      <c r="GZ301" s="1" t="s">
        <v>0</v>
      </c>
      <c r="HA301" s="1" t="s">
        <v>0</v>
      </c>
      <c r="HB301" s="1" t="s">
        <v>0</v>
      </c>
      <c r="HC301" s="1" t="s">
        <v>0</v>
      </c>
      <c r="HD301" s="1" t="s">
        <v>0</v>
      </c>
      <c r="HE301" s="1" t="s">
        <v>0</v>
      </c>
      <c r="HF301" s="1" t="s">
        <v>0</v>
      </c>
      <c r="HG301" s="1" t="s">
        <v>0</v>
      </c>
      <c r="HH301" s="1" t="s">
        <v>0</v>
      </c>
      <c r="HI301" s="1" t="s">
        <v>0</v>
      </c>
      <c r="HJ301" s="1" t="s">
        <v>0</v>
      </c>
      <c r="HK301" s="1" t="s">
        <v>0</v>
      </c>
      <c r="HL301" s="1" t="s">
        <v>0</v>
      </c>
      <c r="HM301" s="1" t="s">
        <v>0</v>
      </c>
      <c r="HN301" s="1" t="s">
        <v>0</v>
      </c>
      <c r="HO301" s="1" t="s">
        <v>0</v>
      </c>
      <c r="HP301" s="1" t="s">
        <v>0</v>
      </c>
      <c r="HQ301" s="1" t="s">
        <v>0</v>
      </c>
      <c r="HR301" s="1" t="s">
        <v>0</v>
      </c>
      <c r="HS301" s="1" t="s">
        <v>0</v>
      </c>
      <c r="HT301" s="1" t="s">
        <v>0</v>
      </c>
      <c r="HU301" s="1" t="s">
        <v>0</v>
      </c>
      <c r="HV301" s="1" t="s">
        <v>0</v>
      </c>
      <c r="HW301" s="1" t="s">
        <v>0</v>
      </c>
      <c r="HX301" s="1" t="s">
        <v>0</v>
      </c>
      <c r="HY301" s="1" t="s">
        <v>0</v>
      </c>
      <c r="HZ301" s="1" t="s">
        <v>0</v>
      </c>
      <c r="IA301" s="1" t="s">
        <v>0</v>
      </c>
      <c r="IB301" s="1" t="s">
        <v>0</v>
      </c>
      <c r="IC301" s="1" t="s">
        <v>0</v>
      </c>
      <c r="ID301" s="1" t="s">
        <v>0</v>
      </c>
      <c r="IE301" s="1" t="s">
        <v>0</v>
      </c>
      <c r="IF301" s="1" t="s">
        <v>0</v>
      </c>
      <c r="IG301" s="1" t="s">
        <v>0</v>
      </c>
      <c r="IH301" s="1" t="s">
        <v>0</v>
      </c>
      <c r="II301" s="1" t="s">
        <v>0</v>
      </c>
    </row>
    <row r="302" spans="1:243" x14ac:dyDescent="0.25">
      <c r="A302" s="1" t="s">
        <v>1939</v>
      </c>
      <c r="B302" s="4" t="s">
        <v>0</v>
      </c>
      <c r="C302" s="4" t="s">
        <v>0</v>
      </c>
      <c r="D302" s="1" t="s">
        <v>0</v>
      </c>
      <c r="E302" s="1" t="s">
        <v>0</v>
      </c>
      <c r="F302" s="1" t="s">
        <v>0</v>
      </c>
      <c r="G302" s="1" t="s">
        <v>0</v>
      </c>
      <c r="H302" s="1" t="s">
        <v>0</v>
      </c>
      <c r="I302" s="1" t="s">
        <v>0</v>
      </c>
      <c r="J302" s="1" t="s">
        <v>0</v>
      </c>
      <c r="K302" s="1" t="s">
        <v>0</v>
      </c>
      <c r="L302" s="1" t="s">
        <v>0</v>
      </c>
      <c r="M302" s="1" t="s">
        <v>0</v>
      </c>
      <c r="N302" s="1" t="s">
        <v>0</v>
      </c>
      <c r="O302" s="1" t="s">
        <v>0</v>
      </c>
      <c r="P302" s="1" t="s">
        <v>0</v>
      </c>
      <c r="Q302" s="1" t="s">
        <v>0</v>
      </c>
      <c r="R302" s="1" t="s">
        <v>0</v>
      </c>
      <c r="S302" s="1" t="s">
        <v>0</v>
      </c>
      <c r="T302" s="1" t="s">
        <v>0</v>
      </c>
      <c r="U302" s="1" t="s">
        <v>0</v>
      </c>
      <c r="V302" s="1" t="s">
        <v>0</v>
      </c>
      <c r="W302" s="1" t="s">
        <v>0</v>
      </c>
      <c r="X302" s="1" t="s">
        <v>0</v>
      </c>
      <c r="Y302" s="1" t="s">
        <v>0</v>
      </c>
      <c r="Z302" s="1" t="s">
        <v>0</v>
      </c>
      <c r="AA302" s="1" t="s">
        <v>0</v>
      </c>
      <c r="AB302" s="1" t="s">
        <v>0</v>
      </c>
      <c r="AC302" s="1" t="s">
        <v>0</v>
      </c>
      <c r="AD302" s="1" t="s">
        <v>0</v>
      </c>
      <c r="AE302" s="1" t="s">
        <v>0</v>
      </c>
      <c r="AF302" s="1" t="s">
        <v>0</v>
      </c>
      <c r="AG302" s="1" t="s">
        <v>0</v>
      </c>
      <c r="AH302" s="1" t="s">
        <v>0</v>
      </c>
      <c r="AI302" s="1" t="s">
        <v>0</v>
      </c>
      <c r="AJ302" s="1" t="s">
        <v>0</v>
      </c>
      <c r="AK302" s="1" t="s">
        <v>0</v>
      </c>
      <c r="AL302" s="1" t="s">
        <v>0</v>
      </c>
      <c r="AM302" s="1" t="s">
        <v>0</v>
      </c>
      <c r="AN302" s="1" t="s">
        <v>0</v>
      </c>
      <c r="AO302" s="1" t="s">
        <v>0</v>
      </c>
      <c r="AP302" s="1" t="s">
        <v>0</v>
      </c>
      <c r="AQ302" s="1" t="s">
        <v>0</v>
      </c>
      <c r="AR302" s="1" t="s">
        <v>0</v>
      </c>
      <c r="AS302" s="1" t="s">
        <v>0</v>
      </c>
      <c r="AT302" s="1" t="s">
        <v>0</v>
      </c>
      <c r="AU302" s="1" t="s">
        <v>0</v>
      </c>
      <c r="AV302" s="1" t="s">
        <v>0</v>
      </c>
      <c r="AW302" s="1" t="s">
        <v>0</v>
      </c>
      <c r="AX302" s="1" t="s">
        <v>0</v>
      </c>
      <c r="AY302" s="1" t="s">
        <v>0</v>
      </c>
      <c r="AZ302" s="1" t="s">
        <v>0</v>
      </c>
      <c r="BA302" s="1" t="s">
        <v>0</v>
      </c>
      <c r="BB302" s="1" t="s">
        <v>0</v>
      </c>
      <c r="BC302" s="1" t="s">
        <v>0</v>
      </c>
      <c r="BD302" s="1" t="s">
        <v>0</v>
      </c>
      <c r="BE302" s="1" t="s">
        <v>0</v>
      </c>
      <c r="BF302" s="1" t="s">
        <v>0</v>
      </c>
      <c r="BG302" s="1" t="s">
        <v>0</v>
      </c>
      <c r="BH302" s="1" t="s">
        <v>0</v>
      </c>
      <c r="BI302" s="1" t="s">
        <v>0</v>
      </c>
      <c r="BJ302" s="1" t="s">
        <v>0</v>
      </c>
      <c r="BK302" s="1" t="s">
        <v>0</v>
      </c>
      <c r="BL302" s="1" t="s">
        <v>0</v>
      </c>
      <c r="BM302" s="1" t="s">
        <v>0</v>
      </c>
      <c r="BN302" s="1" t="s">
        <v>0</v>
      </c>
      <c r="BO302" s="1" t="s">
        <v>0</v>
      </c>
      <c r="BP302" s="1" t="s">
        <v>0</v>
      </c>
      <c r="BQ302" s="1" t="s">
        <v>0</v>
      </c>
      <c r="BR302" s="1" t="s">
        <v>0</v>
      </c>
      <c r="BS302" s="1" t="s">
        <v>0</v>
      </c>
      <c r="BT302" s="1" t="s">
        <v>0</v>
      </c>
      <c r="BU302" s="1" t="s">
        <v>0</v>
      </c>
      <c r="BV302" s="1" t="s">
        <v>0</v>
      </c>
      <c r="BW302" s="1" t="s">
        <v>0</v>
      </c>
      <c r="BX302" s="1" t="s">
        <v>0</v>
      </c>
      <c r="BY302" s="1" t="s">
        <v>0</v>
      </c>
      <c r="BZ302" s="1" t="s">
        <v>0</v>
      </c>
      <c r="CA302" s="1" t="s">
        <v>0</v>
      </c>
      <c r="CB302" s="1" t="s">
        <v>0</v>
      </c>
      <c r="CC302" s="1" t="s">
        <v>0</v>
      </c>
      <c r="CD302" s="1" t="s">
        <v>0</v>
      </c>
      <c r="CE302" s="1" t="s">
        <v>0</v>
      </c>
      <c r="CF302" s="1" t="s">
        <v>0</v>
      </c>
      <c r="CG302" s="1" t="s">
        <v>0</v>
      </c>
      <c r="CH302" s="1" t="s">
        <v>0</v>
      </c>
      <c r="CI302" s="1" t="s">
        <v>0</v>
      </c>
      <c r="CJ302" s="1" t="s">
        <v>0</v>
      </c>
      <c r="CK302" s="1" t="s">
        <v>0</v>
      </c>
      <c r="CL302" s="1" t="s">
        <v>0</v>
      </c>
      <c r="CM302" s="1" t="s">
        <v>0</v>
      </c>
      <c r="CN302" s="1" t="s">
        <v>0</v>
      </c>
      <c r="CO302" s="1" t="s">
        <v>0</v>
      </c>
      <c r="CP302" s="1" t="s">
        <v>0</v>
      </c>
      <c r="CQ302" s="1" t="s">
        <v>0</v>
      </c>
      <c r="CR302" s="1" t="s">
        <v>0</v>
      </c>
      <c r="CS302" s="1" t="s">
        <v>0</v>
      </c>
      <c r="CT302" s="1" t="s">
        <v>0</v>
      </c>
      <c r="CU302" s="1" t="s">
        <v>0</v>
      </c>
      <c r="CV302" s="1" t="s">
        <v>0</v>
      </c>
      <c r="CW302" s="1" t="s">
        <v>0</v>
      </c>
      <c r="CX302" s="1" t="s">
        <v>0</v>
      </c>
      <c r="CY302" s="1" t="s">
        <v>0</v>
      </c>
      <c r="CZ302" s="1" t="s">
        <v>0</v>
      </c>
      <c r="DA302" s="1" t="s">
        <v>0</v>
      </c>
      <c r="DB302" s="1" t="s">
        <v>0</v>
      </c>
      <c r="DC302" s="1" t="s">
        <v>0</v>
      </c>
      <c r="DD302" s="1" t="s">
        <v>0</v>
      </c>
      <c r="DE302" s="1" t="s">
        <v>0</v>
      </c>
      <c r="DF302" s="1" t="s">
        <v>0</v>
      </c>
      <c r="DG302" s="1" t="s">
        <v>0</v>
      </c>
      <c r="DH302" s="1" t="s">
        <v>0</v>
      </c>
      <c r="DI302" s="1" t="s">
        <v>0</v>
      </c>
      <c r="DJ302" s="1" t="s">
        <v>0</v>
      </c>
      <c r="DK302" s="1" t="s">
        <v>0</v>
      </c>
      <c r="DL302" s="1" t="s">
        <v>0</v>
      </c>
      <c r="DM302" s="1" t="s">
        <v>0</v>
      </c>
      <c r="DN302" s="1" t="s">
        <v>0</v>
      </c>
      <c r="DO302" s="1" t="s">
        <v>0</v>
      </c>
      <c r="DP302" s="1" t="s">
        <v>0</v>
      </c>
      <c r="DQ302" s="1" t="s">
        <v>0</v>
      </c>
      <c r="DR302" s="1" t="s">
        <v>0</v>
      </c>
      <c r="DS302" s="1" t="s">
        <v>0</v>
      </c>
      <c r="DT302" s="1" t="s">
        <v>0</v>
      </c>
      <c r="DU302" s="1" t="s">
        <v>0</v>
      </c>
      <c r="DV302" s="1" t="s">
        <v>0</v>
      </c>
      <c r="DW302" s="1" t="s">
        <v>0</v>
      </c>
      <c r="DX302" s="1" t="s">
        <v>0</v>
      </c>
      <c r="DY302" s="1" t="s">
        <v>0</v>
      </c>
      <c r="DZ302" s="1" t="s">
        <v>0</v>
      </c>
      <c r="EA302" s="1" t="s">
        <v>0</v>
      </c>
      <c r="EB302" s="1" t="s">
        <v>0</v>
      </c>
      <c r="EC302" s="1" t="s">
        <v>0</v>
      </c>
      <c r="ED302" s="1" t="s">
        <v>0</v>
      </c>
      <c r="EE302" s="1" t="s">
        <v>0</v>
      </c>
      <c r="EF302" s="1" t="s">
        <v>0</v>
      </c>
      <c r="EG302" s="1" t="s">
        <v>0</v>
      </c>
      <c r="EH302" s="1" t="s">
        <v>0</v>
      </c>
      <c r="EI302" s="1" t="s">
        <v>0</v>
      </c>
      <c r="EJ302" s="1" t="s">
        <v>0</v>
      </c>
      <c r="EK302" s="1" t="s">
        <v>0</v>
      </c>
      <c r="EL302" s="1" t="s">
        <v>0</v>
      </c>
      <c r="EM302" s="1" t="s">
        <v>0</v>
      </c>
      <c r="EN302" s="1" t="s">
        <v>0</v>
      </c>
      <c r="EO302" s="1" t="s">
        <v>0</v>
      </c>
      <c r="EP302" s="1" t="s">
        <v>0</v>
      </c>
      <c r="EQ302" s="1" t="s">
        <v>0</v>
      </c>
      <c r="ER302" s="1" t="s">
        <v>0</v>
      </c>
      <c r="ES302" s="1" t="s">
        <v>0</v>
      </c>
      <c r="ET302" s="1" t="s">
        <v>0</v>
      </c>
      <c r="EU302" s="1" t="s">
        <v>0</v>
      </c>
      <c r="EV302" s="1" t="s">
        <v>0</v>
      </c>
      <c r="EW302" s="1" t="s">
        <v>0</v>
      </c>
      <c r="EX302" s="1" t="s">
        <v>0</v>
      </c>
      <c r="EY302" s="1" t="s">
        <v>0</v>
      </c>
      <c r="EZ302" s="1" t="s">
        <v>0</v>
      </c>
      <c r="FA302" s="1" t="s">
        <v>0</v>
      </c>
      <c r="FB302" s="1" t="s">
        <v>0</v>
      </c>
      <c r="FC302" s="1" t="s">
        <v>0</v>
      </c>
      <c r="FD302" s="1" t="s">
        <v>0</v>
      </c>
      <c r="FE302" s="1" t="s">
        <v>0</v>
      </c>
      <c r="FF302" s="1" t="s">
        <v>0</v>
      </c>
      <c r="FG302" s="1" t="s">
        <v>0</v>
      </c>
      <c r="FH302" s="1" t="s">
        <v>0</v>
      </c>
      <c r="FI302" s="1" t="s">
        <v>0</v>
      </c>
      <c r="FJ302" s="1" t="s">
        <v>0</v>
      </c>
      <c r="FK302" s="1" t="s">
        <v>0</v>
      </c>
      <c r="FL302" s="1" t="s">
        <v>0</v>
      </c>
      <c r="FM302" s="1" t="s">
        <v>0</v>
      </c>
      <c r="FN302" s="1" t="s">
        <v>0</v>
      </c>
      <c r="FO302" s="1" t="s">
        <v>0</v>
      </c>
      <c r="FP302" s="1" t="s">
        <v>0</v>
      </c>
      <c r="FQ302" s="1" t="s">
        <v>0</v>
      </c>
      <c r="FR302" s="1" t="s">
        <v>0</v>
      </c>
      <c r="FS302" s="1" t="s">
        <v>0</v>
      </c>
      <c r="FT302" s="1" t="s">
        <v>0</v>
      </c>
      <c r="FU302" s="1" t="s">
        <v>0</v>
      </c>
      <c r="FV302" s="1" t="s">
        <v>0</v>
      </c>
      <c r="FW302" s="1" t="s">
        <v>0</v>
      </c>
      <c r="FX302" s="1" t="s">
        <v>0</v>
      </c>
      <c r="FY302" s="1" t="s">
        <v>0</v>
      </c>
      <c r="FZ302" s="1" t="s">
        <v>0</v>
      </c>
      <c r="GA302" s="1" t="s">
        <v>0</v>
      </c>
      <c r="GB302" s="1" t="s">
        <v>0</v>
      </c>
      <c r="GC302" s="1" t="s">
        <v>0</v>
      </c>
      <c r="GD302" s="1" t="s">
        <v>0</v>
      </c>
      <c r="GE302" s="1" t="s">
        <v>0</v>
      </c>
      <c r="GF302" s="1" t="s">
        <v>0</v>
      </c>
      <c r="GG302" s="1" t="s">
        <v>0</v>
      </c>
      <c r="GH302" s="1" t="s">
        <v>0</v>
      </c>
      <c r="GI302" s="1" t="s">
        <v>0</v>
      </c>
      <c r="GJ302" s="1" t="s">
        <v>0</v>
      </c>
      <c r="GK302" s="1" t="s">
        <v>0</v>
      </c>
      <c r="GL302" s="1" t="s">
        <v>0</v>
      </c>
      <c r="GM302" s="1" t="s">
        <v>0</v>
      </c>
      <c r="GN302" s="1" t="s">
        <v>0</v>
      </c>
      <c r="GO302" s="1" t="s">
        <v>0</v>
      </c>
      <c r="GP302" s="1" t="s">
        <v>0</v>
      </c>
      <c r="GQ302" s="1" t="s">
        <v>0</v>
      </c>
      <c r="GR302" s="1" t="s">
        <v>0</v>
      </c>
      <c r="GS302" s="1" t="s">
        <v>0</v>
      </c>
      <c r="GT302" s="1" t="s">
        <v>0</v>
      </c>
      <c r="GU302" s="1" t="s">
        <v>0</v>
      </c>
      <c r="GV302" s="1" t="s">
        <v>0</v>
      </c>
      <c r="GW302" s="1" t="s">
        <v>0</v>
      </c>
      <c r="GX302" s="1" t="s">
        <v>0</v>
      </c>
      <c r="GY302" s="1" t="s">
        <v>0</v>
      </c>
      <c r="GZ302" s="1" t="s">
        <v>0</v>
      </c>
      <c r="HA302" s="1" t="s">
        <v>0</v>
      </c>
      <c r="HB302" s="1" t="s">
        <v>0</v>
      </c>
      <c r="HC302" s="1" t="s">
        <v>0</v>
      </c>
      <c r="HD302" s="1" t="s">
        <v>0</v>
      </c>
      <c r="HE302" s="1" t="s">
        <v>0</v>
      </c>
      <c r="HF302" s="1" t="s">
        <v>0</v>
      </c>
      <c r="HG302" s="1" t="s">
        <v>0</v>
      </c>
      <c r="HH302" s="1" t="s">
        <v>0</v>
      </c>
      <c r="HI302" s="1" t="s">
        <v>0</v>
      </c>
      <c r="HJ302" s="1" t="s">
        <v>0</v>
      </c>
      <c r="HK302" s="1" t="s">
        <v>0</v>
      </c>
      <c r="HL302" s="1" t="s">
        <v>0</v>
      </c>
      <c r="HM302" s="1" t="s">
        <v>0</v>
      </c>
      <c r="HN302" s="1" t="s">
        <v>0</v>
      </c>
      <c r="HO302" s="1" t="s">
        <v>0</v>
      </c>
      <c r="HP302" s="1" t="s">
        <v>0</v>
      </c>
      <c r="HQ302" s="1" t="s">
        <v>0</v>
      </c>
      <c r="HR302" s="1" t="s">
        <v>0</v>
      </c>
      <c r="HS302" s="1" t="s">
        <v>0</v>
      </c>
      <c r="HT302" s="1" t="s">
        <v>0</v>
      </c>
      <c r="HU302" s="1" t="s">
        <v>0</v>
      </c>
      <c r="HV302" s="1" t="s">
        <v>0</v>
      </c>
      <c r="HW302" s="1" t="s">
        <v>0</v>
      </c>
      <c r="HX302" s="1" t="s">
        <v>0</v>
      </c>
      <c r="HY302" s="1" t="s">
        <v>0</v>
      </c>
      <c r="HZ302" s="1" t="s">
        <v>0</v>
      </c>
      <c r="IA302" s="1" t="s">
        <v>0</v>
      </c>
      <c r="IB302" s="1" t="s">
        <v>0</v>
      </c>
      <c r="IC302" s="1" t="s">
        <v>0</v>
      </c>
      <c r="ID302" s="1" t="s">
        <v>0</v>
      </c>
      <c r="IE302" s="1" t="s">
        <v>0</v>
      </c>
      <c r="IF302" s="1" t="s">
        <v>0</v>
      </c>
      <c r="IG302" s="1" t="s">
        <v>0</v>
      </c>
      <c r="IH302" s="1" t="s">
        <v>0</v>
      </c>
      <c r="II302" s="1" t="s">
        <v>0</v>
      </c>
    </row>
    <row r="303" spans="1:243" x14ac:dyDescent="0.25">
      <c r="A303" s="1" t="s">
        <v>1940</v>
      </c>
      <c r="B303" s="4" t="s">
        <v>1333</v>
      </c>
      <c r="C303" s="4" t="s">
        <v>1334</v>
      </c>
      <c r="D303" s="1" t="s">
        <v>0</v>
      </c>
      <c r="E303" s="1" t="s">
        <v>0</v>
      </c>
      <c r="F303" s="1" t="s">
        <v>0</v>
      </c>
      <c r="G303" s="1" t="s">
        <v>0</v>
      </c>
      <c r="H303" s="1" t="s">
        <v>0</v>
      </c>
      <c r="I303" s="1" t="s">
        <v>0</v>
      </c>
      <c r="J303" s="1" t="s">
        <v>0</v>
      </c>
      <c r="K303" s="1" t="s">
        <v>0</v>
      </c>
      <c r="L303" s="1" t="s">
        <v>0</v>
      </c>
      <c r="M303" s="1" t="s">
        <v>0</v>
      </c>
      <c r="N303" s="1" t="s">
        <v>0</v>
      </c>
      <c r="O303" s="1" t="s">
        <v>0</v>
      </c>
      <c r="P303" s="1" t="s">
        <v>0</v>
      </c>
      <c r="Q303" s="1" t="s">
        <v>0</v>
      </c>
      <c r="R303" s="1" t="s">
        <v>0</v>
      </c>
      <c r="S303" s="1" t="s">
        <v>0</v>
      </c>
      <c r="T303" s="1" t="s">
        <v>0</v>
      </c>
      <c r="U303" s="1" t="s">
        <v>0</v>
      </c>
      <c r="V303" s="1" t="s">
        <v>0</v>
      </c>
      <c r="W303" s="1" t="s">
        <v>0</v>
      </c>
      <c r="X303" s="1" t="s">
        <v>0</v>
      </c>
      <c r="Y303" s="1" t="s">
        <v>0</v>
      </c>
      <c r="Z303" s="1" t="s">
        <v>0</v>
      </c>
      <c r="AA303" s="1" t="s">
        <v>0</v>
      </c>
      <c r="AB303" s="1" t="s">
        <v>0</v>
      </c>
      <c r="AC303" s="1" t="s">
        <v>0</v>
      </c>
      <c r="AD303" s="1" t="s">
        <v>0</v>
      </c>
      <c r="AE303" s="1" t="s">
        <v>0</v>
      </c>
      <c r="AF303" s="1" t="s">
        <v>0</v>
      </c>
      <c r="AG303" s="1" t="s">
        <v>0</v>
      </c>
      <c r="AH303" s="1" t="s">
        <v>0</v>
      </c>
      <c r="AI303" s="1" t="s">
        <v>0</v>
      </c>
      <c r="AJ303" s="1" t="s">
        <v>0</v>
      </c>
      <c r="AK303" s="1" t="s">
        <v>0</v>
      </c>
      <c r="AL303" s="1" t="s">
        <v>0</v>
      </c>
      <c r="AM303" s="1" t="s">
        <v>0</v>
      </c>
      <c r="AN303" s="1" t="s">
        <v>0</v>
      </c>
      <c r="AO303" s="1" t="s">
        <v>0</v>
      </c>
      <c r="AP303" s="1" t="s">
        <v>0</v>
      </c>
      <c r="AQ303" s="1" t="s">
        <v>0</v>
      </c>
      <c r="AR303" s="1" t="s">
        <v>0</v>
      </c>
      <c r="AS303" s="1" t="s">
        <v>0</v>
      </c>
      <c r="AT303" s="1" t="s">
        <v>0</v>
      </c>
      <c r="AU303" s="1" t="s">
        <v>0</v>
      </c>
      <c r="AV303" s="1" t="s">
        <v>0</v>
      </c>
      <c r="AW303" s="1" t="s">
        <v>0</v>
      </c>
      <c r="AX303" s="1" t="s">
        <v>0</v>
      </c>
      <c r="AY303" s="1" t="s">
        <v>0</v>
      </c>
      <c r="AZ303" s="1" t="s">
        <v>0</v>
      </c>
      <c r="BA303" s="1" t="s">
        <v>0</v>
      </c>
      <c r="BB303" s="1" t="s">
        <v>0</v>
      </c>
      <c r="BC303" s="1" t="s">
        <v>0</v>
      </c>
      <c r="BD303" s="1" t="s">
        <v>0</v>
      </c>
      <c r="BE303" s="1" t="s">
        <v>0</v>
      </c>
      <c r="BF303" s="1" t="s">
        <v>0</v>
      </c>
      <c r="BG303" s="1" t="s">
        <v>0</v>
      </c>
      <c r="BH303" s="1" t="s">
        <v>0</v>
      </c>
      <c r="BI303" s="1" t="s">
        <v>0</v>
      </c>
      <c r="BJ303" s="1" t="s">
        <v>0</v>
      </c>
      <c r="BK303" s="1" t="s">
        <v>0</v>
      </c>
      <c r="BL303" s="1" t="s">
        <v>0</v>
      </c>
      <c r="BM303" s="1" t="s">
        <v>0</v>
      </c>
      <c r="BN303" s="1" t="s">
        <v>0</v>
      </c>
      <c r="BO303" s="1" t="s">
        <v>0</v>
      </c>
      <c r="BP303" s="1" t="s">
        <v>0</v>
      </c>
      <c r="BQ303" s="1" t="s">
        <v>0</v>
      </c>
      <c r="BR303" s="1" t="s">
        <v>0</v>
      </c>
      <c r="BS303" s="1" t="s">
        <v>0</v>
      </c>
      <c r="BT303" s="1" t="s">
        <v>0</v>
      </c>
      <c r="BU303" s="1" t="s">
        <v>0</v>
      </c>
      <c r="BV303" s="1" t="s">
        <v>0</v>
      </c>
      <c r="BW303" s="1" t="s">
        <v>0</v>
      </c>
      <c r="BX303" s="1" t="s">
        <v>0</v>
      </c>
      <c r="BY303" s="1" t="s">
        <v>0</v>
      </c>
      <c r="BZ303" s="1" t="s">
        <v>0</v>
      </c>
      <c r="CA303" s="1" t="s">
        <v>0</v>
      </c>
      <c r="CB303" s="1" t="s">
        <v>0</v>
      </c>
      <c r="CC303" s="1" t="s">
        <v>0</v>
      </c>
      <c r="CD303" s="1" t="s">
        <v>0</v>
      </c>
      <c r="CE303" s="1" t="s">
        <v>0</v>
      </c>
      <c r="CF303" s="1" t="s">
        <v>0</v>
      </c>
      <c r="CG303" s="1" t="s">
        <v>0</v>
      </c>
      <c r="CH303" s="1" t="s">
        <v>0</v>
      </c>
      <c r="CI303" s="1" t="s">
        <v>0</v>
      </c>
      <c r="CJ303" s="1" t="s">
        <v>0</v>
      </c>
      <c r="CK303" s="1" t="s">
        <v>0</v>
      </c>
      <c r="CL303" s="1" t="s">
        <v>0</v>
      </c>
      <c r="CM303" s="1" t="s">
        <v>0</v>
      </c>
      <c r="CN303" s="1" t="s">
        <v>0</v>
      </c>
      <c r="CO303" s="1" t="s">
        <v>0</v>
      </c>
      <c r="CP303" s="1" t="s">
        <v>0</v>
      </c>
      <c r="CQ303" s="1" t="s">
        <v>0</v>
      </c>
      <c r="CR303" s="1" t="s">
        <v>0</v>
      </c>
      <c r="CS303" s="1" t="s">
        <v>0</v>
      </c>
      <c r="CT303" s="1" t="s">
        <v>0</v>
      </c>
      <c r="CU303" s="1" t="s">
        <v>0</v>
      </c>
      <c r="CV303" s="1" t="s">
        <v>0</v>
      </c>
      <c r="CW303" s="1" t="s">
        <v>0</v>
      </c>
      <c r="CX303" s="1" t="s">
        <v>0</v>
      </c>
      <c r="CY303" s="1" t="s">
        <v>0</v>
      </c>
      <c r="CZ303" s="1" t="s">
        <v>0</v>
      </c>
      <c r="DA303" s="1" t="s">
        <v>0</v>
      </c>
      <c r="DB303" s="1" t="s">
        <v>0</v>
      </c>
      <c r="DC303" s="1" t="s">
        <v>0</v>
      </c>
      <c r="DD303" s="1" t="s">
        <v>0</v>
      </c>
      <c r="DE303" s="1" t="s">
        <v>0</v>
      </c>
      <c r="DF303" s="1" t="s">
        <v>0</v>
      </c>
      <c r="DG303" s="1" t="s">
        <v>0</v>
      </c>
      <c r="DH303" s="1" t="s">
        <v>0</v>
      </c>
      <c r="DI303" s="1" t="s">
        <v>0</v>
      </c>
      <c r="DJ303" s="1" t="s">
        <v>0</v>
      </c>
      <c r="DK303" s="1" t="s">
        <v>0</v>
      </c>
      <c r="DL303" s="1" t="s">
        <v>0</v>
      </c>
      <c r="DM303" s="1" t="s">
        <v>0</v>
      </c>
      <c r="DN303" s="1" t="s">
        <v>0</v>
      </c>
      <c r="DO303" s="1" t="s">
        <v>0</v>
      </c>
      <c r="DP303" s="1" t="s">
        <v>0</v>
      </c>
      <c r="DQ303" s="1" t="s">
        <v>0</v>
      </c>
      <c r="DR303" s="1" t="s">
        <v>0</v>
      </c>
      <c r="DS303" s="1" t="s">
        <v>0</v>
      </c>
      <c r="DT303" s="1" t="s">
        <v>0</v>
      </c>
      <c r="DU303" s="1" t="s">
        <v>0</v>
      </c>
      <c r="DV303" s="1" t="s">
        <v>0</v>
      </c>
      <c r="DW303" s="1" t="s">
        <v>0</v>
      </c>
      <c r="DX303" s="1" t="s">
        <v>0</v>
      </c>
      <c r="DY303" s="1" t="s">
        <v>0</v>
      </c>
      <c r="DZ303" s="1" t="s">
        <v>0</v>
      </c>
      <c r="EA303" s="1" t="s">
        <v>0</v>
      </c>
      <c r="EB303" s="1" t="s">
        <v>0</v>
      </c>
      <c r="EC303" s="1" t="s">
        <v>0</v>
      </c>
      <c r="ED303" s="1" t="s">
        <v>0</v>
      </c>
      <c r="EE303" s="1" t="s">
        <v>0</v>
      </c>
      <c r="EF303" s="1" t="s">
        <v>0</v>
      </c>
      <c r="EG303" s="1" t="s">
        <v>0</v>
      </c>
      <c r="EH303" s="1" t="s">
        <v>0</v>
      </c>
      <c r="EI303" s="1" t="s">
        <v>0</v>
      </c>
      <c r="EJ303" s="1" t="s">
        <v>0</v>
      </c>
      <c r="EK303" s="1" t="s">
        <v>0</v>
      </c>
      <c r="EL303" s="1" t="s">
        <v>0</v>
      </c>
      <c r="EM303" s="1" t="s">
        <v>0</v>
      </c>
      <c r="EN303" s="1" t="s">
        <v>0</v>
      </c>
      <c r="EO303" s="1" t="s">
        <v>0</v>
      </c>
      <c r="EP303" s="1" t="s">
        <v>0</v>
      </c>
      <c r="EQ303" s="1" t="s">
        <v>0</v>
      </c>
      <c r="ER303" s="1" t="s">
        <v>0</v>
      </c>
      <c r="ES303" s="1" t="s">
        <v>0</v>
      </c>
      <c r="ET303" s="1" t="s">
        <v>0</v>
      </c>
      <c r="EU303" s="1" t="s">
        <v>0</v>
      </c>
      <c r="EV303" s="1" t="s">
        <v>0</v>
      </c>
      <c r="EW303" s="1" t="s">
        <v>0</v>
      </c>
      <c r="EX303" s="1" t="s">
        <v>0</v>
      </c>
      <c r="EY303" s="1" t="s">
        <v>0</v>
      </c>
      <c r="EZ303" s="1" t="s">
        <v>0</v>
      </c>
      <c r="FA303" s="1" t="s">
        <v>0</v>
      </c>
      <c r="FB303" s="1" t="s">
        <v>0</v>
      </c>
      <c r="FC303" s="1" t="s">
        <v>0</v>
      </c>
      <c r="FD303" s="1" t="s">
        <v>0</v>
      </c>
      <c r="FE303" s="1" t="s">
        <v>0</v>
      </c>
      <c r="FF303" s="1" t="s">
        <v>0</v>
      </c>
      <c r="FG303" s="1" t="s">
        <v>0</v>
      </c>
      <c r="FH303" s="1" t="s">
        <v>0</v>
      </c>
      <c r="FI303" s="1" t="s">
        <v>0</v>
      </c>
      <c r="FJ303" s="1" t="s">
        <v>0</v>
      </c>
      <c r="FK303" s="1" t="s">
        <v>0</v>
      </c>
      <c r="FL303" s="1" t="s">
        <v>0</v>
      </c>
      <c r="FM303" s="1" t="s">
        <v>0</v>
      </c>
      <c r="FN303" s="1" t="s">
        <v>0</v>
      </c>
      <c r="FO303" s="1" t="s">
        <v>0</v>
      </c>
      <c r="FP303" s="1" t="s">
        <v>0</v>
      </c>
      <c r="FQ303" s="1" t="s">
        <v>0</v>
      </c>
      <c r="FR303" s="1" t="s">
        <v>0</v>
      </c>
      <c r="FS303" s="1" t="s">
        <v>0</v>
      </c>
      <c r="FT303" s="1" t="s">
        <v>0</v>
      </c>
      <c r="FU303" s="1" t="s">
        <v>0</v>
      </c>
      <c r="FV303" s="1" t="s">
        <v>0</v>
      </c>
      <c r="FW303" s="1" t="s">
        <v>0</v>
      </c>
      <c r="FX303" s="1" t="s">
        <v>0</v>
      </c>
      <c r="FY303" s="1" t="s">
        <v>0</v>
      </c>
      <c r="FZ303" s="1" t="s">
        <v>0</v>
      </c>
      <c r="GA303" s="1" t="s">
        <v>0</v>
      </c>
      <c r="GB303" s="1" t="s">
        <v>0</v>
      </c>
      <c r="GC303" s="1" t="s">
        <v>0</v>
      </c>
      <c r="GD303" s="1" t="s">
        <v>0</v>
      </c>
      <c r="GE303" s="1" t="s">
        <v>0</v>
      </c>
      <c r="GF303" s="1" t="s">
        <v>0</v>
      </c>
      <c r="GG303" s="1" t="s">
        <v>0</v>
      </c>
      <c r="GH303" s="1" t="s">
        <v>0</v>
      </c>
      <c r="GI303" s="1" t="s">
        <v>0</v>
      </c>
      <c r="GJ303" s="1" t="s">
        <v>0</v>
      </c>
      <c r="GK303" s="1" t="s">
        <v>0</v>
      </c>
      <c r="GL303" s="1" t="s">
        <v>0</v>
      </c>
      <c r="GM303" s="1" t="s">
        <v>0</v>
      </c>
      <c r="GN303" s="1" t="s">
        <v>0</v>
      </c>
      <c r="GO303" s="1" t="s">
        <v>0</v>
      </c>
      <c r="GP303" s="1" t="s">
        <v>0</v>
      </c>
      <c r="GQ303" s="1" t="s">
        <v>0</v>
      </c>
      <c r="GR303" s="1" t="s">
        <v>0</v>
      </c>
      <c r="GS303" s="1" t="s">
        <v>0</v>
      </c>
      <c r="GT303" s="1" t="s">
        <v>0</v>
      </c>
      <c r="GU303" s="1" t="s">
        <v>0</v>
      </c>
      <c r="GV303" s="1" t="s">
        <v>0</v>
      </c>
      <c r="GW303" s="1" t="s">
        <v>0</v>
      </c>
      <c r="GX303" s="1" t="s">
        <v>0</v>
      </c>
      <c r="GY303" s="1" t="s">
        <v>0</v>
      </c>
      <c r="GZ303" s="1" t="s">
        <v>0</v>
      </c>
      <c r="HA303" s="1" t="s">
        <v>0</v>
      </c>
      <c r="HB303" s="1" t="s">
        <v>0</v>
      </c>
      <c r="HC303" s="1" t="s">
        <v>0</v>
      </c>
      <c r="HD303" s="1" t="s">
        <v>0</v>
      </c>
      <c r="HE303" s="1" t="s">
        <v>0</v>
      </c>
      <c r="HF303" s="1" t="s">
        <v>0</v>
      </c>
      <c r="HG303" s="1" t="s">
        <v>0</v>
      </c>
      <c r="HH303" s="1" t="s">
        <v>0</v>
      </c>
      <c r="HI303" s="1" t="s">
        <v>0</v>
      </c>
      <c r="HJ303" s="1" t="s">
        <v>0</v>
      </c>
      <c r="HK303" s="1" t="s">
        <v>0</v>
      </c>
      <c r="HL303" s="1" t="s">
        <v>0</v>
      </c>
      <c r="HM303" s="1" t="s">
        <v>0</v>
      </c>
      <c r="HN303" s="1" t="s">
        <v>0</v>
      </c>
      <c r="HO303" s="1" t="s">
        <v>0</v>
      </c>
      <c r="HP303" s="1" t="s">
        <v>0</v>
      </c>
      <c r="HQ303" s="1" t="s">
        <v>0</v>
      </c>
      <c r="HR303" s="1" t="s">
        <v>0</v>
      </c>
      <c r="HS303" s="1" t="s">
        <v>0</v>
      </c>
      <c r="HT303" s="1" t="s">
        <v>0</v>
      </c>
      <c r="HU303" s="1" t="s">
        <v>0</v>
      </c>
      <c r="HV303" s="1" t="s">
        <v>0</v>
      </c>
      <c r="HW303" s="1" t="s">
        <v>0</v>
      </c>
      <c r="HX303" s="1" t="s">
        <v>0</v>
      </c>
      <c r="HY303" s="1" t="s">
        <v>0</v>
      </c>
      <c r="HZ303" s="1" t="s">
        <v>0</v>
      </c>
      <c r="IA303" s="1" t="s">
        <v>0</v>
      </c>
      <c r="IB303" s="1" t="s">
        <v>0</v>
      </c>
      <c r="IC303" s="1" t="s">
        <v>0</v>
      </c>
      <c r="ID303" s="1" t="s">
        <v>0</v>
      </c>
      <c r="IE303" s="1" t="s">
        <v>0</v>
      </c>
      <c r="IF303" s="1" t="s">
        <v>0</v>
      </c>
      <c r="IG303" s="1" t="s">
        <v>0</v>
      </c>
      <c r="IH303" s="1" t="s">
        <v>0</v>
      </c>
      <c r="II303" s="1" t="s">
        <v>0</v>
      </c>
    </row>
    <row r="304" spans="1:243" x14ac:dyDescent="0.25">
      <c r="A304" s="1" t="s">
        <v>1941</v>
      </c>
      <c r="B304" s="4" t="s">
        <v>1338</v>
      </c>
      <c r="C304" s="4" t="s">
        <v>1339</v>
      </c>
      <c r="D304" s="1">
        <v>40969.183664366399</v>
      </c>
      <c r="E304" s="1">
        <v>57120.876281115503</v>
      </c>
      <c r="F304" s="1">
        <v>313456.40260324202</v>
      </c>
      <c r="G304" s="1">
        <v>62119.471188064497</v>
      </c>
      <c r="H304" s="1">
        <v>806634.43647163699</v>
      </c>
      <c r="I304" s="1">
        <v>962555.78299904801</v>
      </c>
      <c r="J304" s="1">
        <v>474896.69830120401</v>
      </c>
      <c r="K304" s="1">
        <v>144449.11230298501</v>
      </c>
      <c r="L304" s="1">
        <v>61521.620678242703</v>
      </c>
      <c r="M304" s="1">
        <v>344925.611003617</v>
      </c>
      <c r="N304" s="1">
        <v>32579.019654557</v>
      </c>
      <c r="O304" s="1">
        <v>33775.4280010242</v>
      </c>
      <c r="P304" s="1">
        <v>98929.654386877897</v>
      </c>
      <c r="Q304" s="1">
        <v>107364.625814264</v>
      </c>
      <c r="R304" s="1">
        <v>38489.281088471696</v>
      </c>
      <c r="S304" s="1">
        <v>45938.698643041796</v>
      </c>
      <c r="T304" s="1">
        <v>93806.932363439701</v>
      </c>
      <c r="U304" s="1">
        <v>27282.202165232498</v>
      </c>
      <c r="V304" s="1">
        <v>44616.580321744601</v>
      </c>
      <c r="W304" s="1">
        <v>143397.15180442299</v>
      </c>
      <c r="X304" s="1">
        <v>337624.040386123</v>
      </c>
      <c r="Y304" s="1">
        <v>37999.249194572498</v>
      </c>
      <c r="Z304" s="1">
        <v>25844.422667925199</v>
      </c>
      <c r="AA304" s="1">
        <v>354020.62640345597</v>
      </c>
      <c r="AB304" s="1">
        <v>42631.316498853499</v>
      </c>
      <c r="AC304" s="1">
        <v>25318.091186350801</v>
      </c>
      <c r="AD304" s="1">
        <v>27183.149348277999</v>
      </c>
      <c r="AE304" s="1">
        <v>69337.047946994498</v>
      </c>
      <c r="AF304" s="1">
        <v>95995.676293870303</v>
      </c>
      <c r="AG304" s="1">
        <v>51417.8478778098</v>
      </c>
      <c r="AH304" s="1">
        <v>44495.411697287796</v>
      </c>
      <c r="AI304" s="1">
        <v>165860.87044411799</v>
      </c>
      <c r="AJ304" s="1">
        <v>43454.983201088398</v>
      </c>
      <c r="AK304" s="1">
        <v>51655.818223938499</v>
      </c>
      <c r="AL304" s="1">
        <v>21599.999015129601</v>
      </c>
      <c r="AM304" s="1">
        <v>47136.619741331597</v>
      </c>
      <c r="AN304" s="1">
        <v>110939.93424796101</v>
      </c>
      <c r="AO304" s="1">
        <v>1255759.5392195601</v>
      </c>
      <c r="AP304" s="1">
        <v>74752.586081994494</v>
      </c>
      <c r="AQ304" s="1">
        <v>72521.5189800714</v>
      </c>
      <c r="AR304" s="1">
        <v>121229.428150354</v>
      </c>
      <c r="AS304" s="1">
        <v>33544.319492387702</v>
      </c>
      <c r="AT304" s="1">
        <v>31023.916001763198</v>
      </c>
      <c r="AU304" s="1">
        <v>73231.799894327894</v>
      </c>
      <c r="AV304" s="1">
        <v>39067.058062035299</v>
      </c>
      <c r="AW304" s="1">
        <v>41478.628275142502</v>
      </c>
      <c r="AX304" s="1">
        <v>1254947.09145817</v>
      </c>
      <c r="AY304" s="1">
        <v>2848590.0365078598</v>
      </c>
      <c r="AZ304" s="1">
        <v>127924.115475871</v>
      </c>
      <c r="BA304" s="1">
        <v>181169.58396748401</v>
      </c>
      <c r="BB304" s="1">
        <v>40478.7886036298</v>
      </c>
      <c r="BC304" s="1">
        <v>76984.525596296997</v>
      </c>
      <c r="BD304" s="1">
        <v>71027.437177336295</v>
      </c>
      <c r="BE304" s="1">
        <v>60832.744745384101</v>
      </c>
      <c r="BF304" s="1">
        <v>68624.694387859505</v>
      </c>
      <c r="BG304" s="1">
        <v>38963.617405475998</v>
      </c>
      <c r="BH304" s="1">
        <v>44945.543939365001</v>
      </c>
      <c r="BI304" s="1">
        <v>95888.612165929793</v>
      </c>
      <c r="BJ304" s="1">
        <v>107296.57532493</v>
      </c>
      <c r="BK304" s="1">
        <v>56332.111030048298</v>
      </c>
      <c r="BL304" s="1">
        <v>55147.463118693202</v>
      </c>
      <c r="BM304" s="1">
        <v>3936599.3994168499</v>
      </c>
      <c r="BN304" s="1">
        <v>88161.382780321204</v>
      </c>
      <c r="BO304" s="1">
        <v>84806.712068257897</v>
      </c>
      <c r="BP304" s="1">
        <v>87353.054871640401</v>
      </c>
      <c r="BQ304" s="1">
        <v>240453.49698800599</v>
      </c>
      <c r="BR304" s="1">
        <v>80660.186803517907</v>
      </c>
      <c r="BS304" s="1">
        <v>26665.470680184699</v>
      </c>
      <c r="BT304" s="1">
        <v>13929.6396475562</v>
      </c>
      <c r="BU304" s="1">
        <v>43750.7653533962</v>
      </c>
      <c r="BV304" s="1">
        <v>53962.945746695703</v>
      </c>
      <c r="BW304" s="1">
        <v>536439.521357027</v>
      </c>
      <c r="BX304" s="1">
        <v>353976.56774034002</v>
      </c>
      <c r="BY304" s="1">
        <v>71772.086444975605</v>
      </c>
      <c r="BZ304" s="1">
        <v>59839.125307927403</v>
      </c>
      <c r="CA304" s="1">
        <v>311067.01753552101</v>
      </c>
      <c r="CB304" s="1">
        <v>178646.952567436</v>
      </c>
      <c r="CC304" s="1">
        <v>33170.149782100802</v>
      </c>
      <c r="CD304" s="1">
        <v>58674.012074833801</v>
      </c>
      <c r="CE304" s="1">
        <v>38622.600633016002</v>
      </c>
      <c r="CF304" s="1">
        <v>64282.462064782601</v>
      </c>
      <c r="CG304" s="1">
        <v>50156.368774176299</v>
      </c>
      <c r="CH304" s="1">
        <v>64961.849682919201</v>
      </c>
      <c r="CI304" s="1">
        <v>320852.24546603102</v>
      </c>
      <c r="CJ304" s="1">
        <v>31712.556420904799</v>
      </c>
      <c r="CK304" s="1">
        <v>32248.605980087999</v>
      </c>
      <c r="CL304" s="1">
        <v>18913.253767672199</v>
      </c>
      <c r="CM304" s="1">
        <v>106058.815354441</v>
      </c>
      <c r="CN304" s="1">
        <v>61720.989899386397</v>
      </c>
      <c r="CO304" s="1">
        <v>144098.27467271901</v>
      </c>
      <c r="CP304" s="1">
        <v>2140861.7468457702</v>
      </c>
      <c r="CQ304" s="1">
        <v>128410.933112543</v>
      </c>
      <c r="CR304" s="1">
        <v>83747.822921234605</v>
      </c>
      <c r="CS304" s="1">
        <v>1076551.5489857399</v>
      </c>
      <c r="CT304" s="1">
        <v>36982.7844825992</v>
      </c>
      <c r="CU304" s="1">
        <v>40312.419261921597</v>
      </c>
      <c r="CV304" s="1">
        <v>41714.964618440499</v>
      </c>
      <c r="CW304" s="1">
        <v>53644.836911313098</v>
      </c>
      <c r="CX304" s="1">
        <v>54394.916928848303</v>
      </c>
      <c r="CY304" s="1">
        <v>271443.374451729</v>
      </c>
      <c r="CZ304" s="1">
        <v>91622.845567098702</v>
      </c>
      <c r="DA304" s="1">
        <v>25042.1946822153</v>
      </c>
      <c r="DB304" s="1">
        <v>269414.174530335</v>
      </c>
      <c r="DC304" s="1">
        <v>114868.855149785</v>
      </c>
      <c r="DD304" s="1">
        <v>2109102.22118404</v>
      </c>
      <c r="DE304" s="1">
        <v>433150.586644119</v>
      </c>
      <c r="DF304" s="1">
        <v>352359.63308126002</v>
      </c>
      <c r="DG304" s="1">
        <v>105710.667429718</v>
      </c>
      <c r="DH304" s="1">
        <v>51484.001259288903</v>
      </c>
      <c r="DI304" s="1">
        <v>25918.2297387455</v>
      </c>
      <c r="DJ304" s="1">
        <v>44289.246839622698</v>
      </c>
      <c r="DK304" s="1">
        <v>45500.207192200498</v>
      </c>
      <c r="DL304" s="1">
        <v>65820.747193809002</v>
      </c>
      <c r="DM304" s="1">
        <v>62037.9441910198</v>
      </c>
      <c r="DN304" s="1">
        <v>1270360.5613605001</v>
      </c>
      <c r="DO304" s="1">
        <v>47382.147257026001</v>
      </c>
      <c r="DP304" s="1">
        <v>77790.404091960794</v>
      </c>
      <c r="DQ304" s="1">
        <v>87830.062243920605</v>
      </c>
      <c r="DR304" s="1">
        <v>37446.947958106502</v>
      </c>
      <c r="DS304" s="1">
        <v>4930154.5643885303</v>
      </c>
      <c r="DT304" s="1">
        <v>93439.741011405102</v>
      </c>
      <c r="DU304" s="1">
        <v>603712.45658811298</v>
      </c>
      <c r="DV304" s="1">
        <v>249698.561844599</v>
      </c>
      <c r="DW304" s="1">
        <v>976046.643724152</v>
      </c>
      <c r="DX304" s="1">
        <v>105342.303689094</v>
      </c>
      <c r="DY304" s="1">
        <v>48332.403022108199</v>
      </c>
      <c r="DZ304" s="1">
        <v>29155.9074631476</v>
      </c>
      <c r="EA304" s="1">
        <v>39352.351670525197</v>
      </c>
      <c r="EB304" s="1">
        <v>76281.973139275506</v>
      </c>
      <c r="EC304" s="1">
        <v>1866492.6504565601</v>
      </c>
      <c r="ED304" s="1">
        <v>20510.2186193706</v>
      </c>
      <c r="EE304" s="1">
        <v>54627.309957272802</v>
      </c>
      <c r="EF304" s="1">
        <v>42615.086916853303</v>
      </c>
      <c r="EG304" s="1">
        <v>37287.317707755297</v>
      </c>
      <c r="EH304" s="1">
        <v>53095.137166030901</v>
      </c>
      <c r="EI304" s="1">
        <v>489728.61399659398</v>
      </c>
      <c r="EJ304" s="1">
        <v>31849.272726283001</v>
      </c>
      <c r="EK304" s="1">
        <v>54793.6729041371</v>
      </c>
      <c r="EL304" s="1">
        <v>57393.531924574403</v>
      </c>
      <c r="EM304" s="1">
        <v>2074683.72170864</v>
      </c>
      <c r="EN304" s="1">
        <v>111059.206949621</v>
      </c>
      <c r="EO304" s="1">
        <v>20723.6347833648</v>
      </c>
      <c r="EP304" s="1">
        <v>918929.70633894205</v>
      </c>
      <c r="EQ304" s="1">
        <v>45568.344304635801</v>
      </c>
      <c r="ER304" s="1">
        <v>1298431.0887376801</v>
      </c>
      <c r="ES304" s="1">
        <v>80999.354810401404</v>
      </c>
      <c r="ET304" s="1">
        <v>1262850.07693482</v>
      </c>
      <c r="EU304" s="1">
        <v>63379.807822328199</v>
      </c>
      <c r="EV304" s="1">
        <v>29894.706711557399</v>
      </c>
      <c r="EW304" s="1">
        <v>37988.139408427203</v>
      </c>
      <c r="EX304" s="1">
        <v>54321.640193201099</v>
      </c>
      <c r="EY304" s="1">
        <v>41422.205708654597</v>
      </c>
      <c r="EZ304" s="1">
        <v>152159.70517417899</v>
      </c>
      <c r="FA304" s="1">
        <v>44706.367952768604</v>
      </c>
      <c r="FB304" s="1">
        <v>51306.963425959701</v>
      </c>
      <c r="FC304" s="1">
        <v>46276.948777193102</v>
      </c>
      <c r="FD304" s="1">
        <v>96124.940766226398</v>
      </c>
      <c r="FE304" s="1">
        <v>22161.5145787043</v>
      </c>
      <c r="FF304" s="1">
        <v>46617.271270323399</v>
      </c>
      <c r="FG304" s="1">
        <v>90180.173549764397</v>
      </c>
      <c r="FH304" s="1">
        <v>269544.64481017197</v>
      </c>
      <c r="FI304" s="1">
        <v>1592476.0910932</v>
      </c>
      <c r="FJ304" s="1">
        <v>64207.7621870726</v>
      </c>
      <c r="FK304" s="1">
        <v>88733.349909049997</v>
      </c>
      <c r="FL304" s="1">
        <v>158987.50401439</v>
      </c>
      <c r="FM304" s="1">
        <v>874643.25980809506</v>
      </c>
      <c r="FN304" s="1">
        <v>56758.535449096002</v>
      </c>
      <c r="FO304" s="1">
        <v>43762.116209966603</v>
      </c>
      <c r="FP304" s="1">
        <v>439621.377728044</v>
      </c>
      <c r="FQ304" s="1">
        <v>42584.408683189198</v>
      </c>
      <c r="FR304" s="1">
        <v>114530.64805273501</v>
      </c>
      <c r="FS304" s="1">
        <v>44691.159348125402</v>
      </c>
      <c r="FT304" s="1">
        <v>30723.058829770602</v>
      </c>
      <c r="FU304" s="1">
        <v>72404.619123784796</v>
      </c>
      <c r="FV304" s="1">
        <v>2238915.61483631</v>
      </c>
      <c r="FW304" s="1">
        <v>85899.064834164994</v>
      </c>
      <c r="FX304" s="1">
        <v>46994.254138836797</v>
      </c>
      <c r="FY304" s="1">
        <v>73283.741016612097</v>
      </c>
      <c r="FZ304" s="1">
        <v>92380.785946561096</v>
      </c>
      <c r="GA304" s="1">
        <v>61614.176518048698</v>
      </c>
      <c r="GB304" s="1">
        <v>23408.018190154002</v>
      </c>
      <c r="GC304" s="1">
        <v>66129.852677060393</v>
      </c>
      <c r="GD304" s="1">
        <v>3369708.0063386601</v>
      </c>
      <c r="GE304" s="1">
        <v>147505.406750214</v>
      </c>
      <c r="GF304" s="1">
        <v>48623.013638045399</v>
      </c>
      <c r="GG304" s="1">
        <v>808717.80832560803</v>
      </c>
      <c r="GH304" s="1">
        <v>34405.683799605402</v>
      </c>
      <c r="GI304" s="1">
        <v>45992.306644378201</v>
      </c>
      <c r="GJ304" s="1">
        <v>36957.056278105898</v>
      </c>
      <c r="GK304" s="1">
        <v>28557.4681878138</v>
      </c>
      <c r="GL304" s="1">
        <v>64521.031097682499</v>
      </c>
      <c r="GM304" s="1">
        <v>19164.3256030392</v>
      </c>
      <c r="GN304" s="1">
        <v>43276.125599024199</v>
      </c>
      <c r="GO304" s="1">
        <v>19942.923174199001</v>
      </c>
      <c r="GP304" s="1">
        <v>1179998.1247437899</v>
      </c>
      <c r="GQ304" s="1">
        <v>9171373.6186970901</v>
      </c>
      <c r="GR304" s="1">
        <v>132506.39972735601</v>
      </c>
      <c r="GS304" s="1">
        <v>95101.047141910894</v>
      </c>
      <c r="GT304" s="1">
        <v>46281.573252453403</v>
      </c>
      <c r="GU304" s="1">
        <v>3361357.153409</v>
      </c>
      <c r="GV304" s="1">
        <v>52661.561482770398</v>
      </c>
      <c r="GW304" s="1">
        <v>5203355.20643814</v>
      </c>
      <c r="GX304" s="1">
        <v>109316.327002119</v>
      </c>
      <c r="GY304" s="1">
        <v>4155933.0369485202</v>
      </c>
      <c r="GZ304" s="1">
        <v>158987.69617235099</v>
      </c>
      <c r="HA304" s="1">
        <v>73248.5838925313</v>
      </c>
      <c r="HB304" s="1">
        <v>32754.641399504198</v>
      </c>
      <c r="HC304" s="1">
        <v>60029.087595854202</v>
      </c>
      <c r="HD304" s="1">
        <v>297964.948199404</v>
      </c>
      <c r="HE304" s="1">
        <v>48467.225191910002</v>
      </c>
      <c r="HF304" s="1">
        <v>44706.999027606202</v>
      </c>
      <c r="HG304" s="1">
        <v>39710.589932438997</v>
      </c>
      <c r="HH304" s="1">
        <v>25727.407594759501</v>
      </c>
      <c r="HI304" s="1">
        <v>1637585.2381994</v>
      </c>
      <c r="HJ304" s="1">
        <v>79832.386665978003</v>
      </c>
      <c r="HK304" s="1">
        <v>34685.436657493898</v>
      </c>
      <c r="HL304" s="1">
        <v>28368.9423459766</v>
      </c>
      <c r="HM304" s="1">
        <v>72682.691086753199</v>
      </c>
      <c r="HN304" s="1">
        <v>30351.809628253901</v>
      </c>
      <c r="HO304" s="1">
        <v>41212.3279685331</v>
      </c>
      <c r="HP304" s="1">
        <v>57397.275269196703</v>
      </c>
      <c r="HQ304" s="1">
        <v>98572.292887865493</v>
      </c>
      <c r="HR304" s="1">
        <v>63197.712105546801</v>
      </c>
      <c r="HS304" s="1">
        <v>58457.329013013099</v>
      </c>
      <c r="HT304" s="1">
        <v>39047.151514682002</v>
      </c>
      <c r="HU304" s="1">
        <v>40749.977806681803</v>
      </c>
      <c r="HV304" s="1">
        <v>40473.748308885501</v>
      </c>
      <c r="HW304" s="1">
        <v>52623.3689455454</v>
      </c>
      <c r="HX304" s="1">
        <v>28332.481899053</v>
      </c>
      <c r="HY304" s="1">
        <v>164540.787450156</v>
      </c>
      <c r="HZ304" s="1">
        <v>50573.1084886061</v>
      </c>
      <c r="IA304" s="1">
        <v>939528.08677087305</v>
      </c>
      <c r="IB304" s="1">
        <v>86932.426120869801</v>
      </c>
      <c r="IC304" s="1">
        <v>94711.240162788396</v>
      </c>
      <c r="ID304" s="1">
        <v>29824.181597958799</v>
      </c>
      <c r="IE304" s="1">
        <v>28726.158131408101</v>
      </c>
      <c r="IF304" s="1">
        <v>54485.320345371299</v>
      </c>
      <c r="IG304" s="1">
        <v>64587.202883080397</v>
      </c>
      <c r="IH304" s="1">
        <v>24616.177111568501</v>
      </c>
      <c r="II304" s="1">
        <v>1794320.2478284501</v>
      </c>
    </row>
    <row r="305" spans="1:243" x14ac:dyDescent="0.25">
      <c r="A305" s="1" t="s">
        <v>1942</v>
      </c>
      <c r="B305" s="4" t="s">
        <v>1343</v>
      </c>
      <c r="C305" s="4" t="s">
        <v>1344</v>
      </c>
      <c r="D305" s="1" t="s">
        <v>0</v>
      </c>
      <c r="E305" s="1" t="s">
        <v>0</v>
      </c>
      <c r="F305" s="1" t="s">
        <v>0</v>
      </c>
      <c r="G305" s="1" t="s">
        <v>0</v>
      </c>
      <c r="H305" s="1" t="s">
        <v>0</v>
      </c>
      <c r="I305" s="1" t="s">
        <v>0</v>
      </c>
      <c r="J305" s="1" t="s">
        <v>0</v>
      </c>
      <c r="K305" s="1" t="s">
        <v>0</v>
      </c>
      <c r="L305" s="1" t="s">
        <v>0</v>
      </c>
      <c r="M305" s="1" t="s">
        <v>0</v>
      </c>
      <c r="N305" s="1" t="s">
        <v>0</v>
      </c>
      <c r="O305" s="1" t="s">
        <v>0</v>
      </c>
      <c r="P305" s="1" t="s">
        <v>0</v>
      </c>
      <c r="Q305" s="1" t="s">
        <v>0</v>
      </c>
      <c r="R305" s="1" t="s">
        <v>0</v>
      </c>
      <c r="S305" s="1" t="s">
        <v>0</v>
      </c>
      <c r="T305" s="1" t="s">
        <v>0</v>
      </c>
      <c r="U305" s="1" t="s">
        <v>0</v>
      </c>
      <c r="V305" s="1" t="s">
        <v>0</v>
      </c>
      <c r="W305" s="1" t="s">
        <v>0</v>
      </c>
      <c r="X305" s="1" t="s">
        <v>0</v>
      </c>
      <c r="Y305" s="1" t="s">
        <v>0</v>
      </c>
      <c r="Z305" s="1" t="s">
        <v>0</v>
      </c>
      <c r="AA305" s="1" t="s">
        <v>0</v>
      </c>
      <c r="AB305" s="1" t="s">
        <v>0</v>
      </c>
      <c r="AC305" s="1" t="s">
        <v>0</v>
      </c>
      <c r="AD305" s="1" t="s">
        <v>0</v>
      </c>
      <c r="AE305" s="1" t="s">
        <v>0</v>
      </c>
      <c r="AF305" s="1" t="s">
        <v>0</v>
      </c>
      <c r="AG305" s="1" t="s">
        <v>0</v>
      </c>
      <c r="AH305" s="1" t="s">
        <v>0</v>
      </c>
      <c r="AI305" s="1" t="s">
        <v>0</v>
      </c>
      <c r="AJ305" s="1" t="s">
        <v>0</v>
      </c>
      <c r="AK305" s="1" t="s">
        <v>0</v>
      </c>
      <c r="AL305" s="1" t="s">
        <v>0</v>
      </c>
      <c r="AM305" s="1" t="s">
        <v>0</v>
      </c>
      <c r="AN305" s="1" t="s">
        <v>0</v>
      </c>
      <c r="AO305" s="1" t="s">
        <v>0</v>
      </c>
      <c r="AP305" s="1" t="s">
        <v>0</v>
      </c>
      <c r="AQ305" s="1" t="s">
        <v>0</v>
      </c>
      <c r="AR305" s="1" t="s">
        <v>0</v>
      </c>
      <c r="AS305" s="1" t="s">
        <v>0</v>
      </c>
      <c r="AT305" s="1" t="s">
        <v>0</v>
      </c>
      <c r="AU305" s="1" t="s">
        <v>0</v>
      </c>
      <c r="AV305" s="1" t="s">
        <v>0</v>
      </c>
      <c r="AW305" s="1" t="s">
        <v>0</v>
      </c>
      <c r="AX305" s="1" t="s">
        <v>0</v>
      </c>
      <c r="AY305" s="1" t="s">
        <v>0</v>
      </c>
      <c r="AZ305" s="1" t="s">
        <v>0</v>
      </c>
      <c r="BA305" s="1" t="s">
        <v>0</v>
      </c>
      <c r="BB305" s="1" t="s">
        <v>0</v>
      </c>
      <c r="BC305" s="1" t="s">
        <v>0</v>
      </c>
      <c r="BD305" s="1" t="s">
        <v>0</v>
      </c>
      <c r="BE305" s="1" t="s">
        <v>0</v>
      </c>
      <c r="BF305" s="1" t="s">
        <v>0</v>
      </c>
      <c r="BG305" s="1" t="s">
        <v>0</v>
      </c>
      <c r="BH305" s="1" t="s">
        <v>0</v>
      </c>
      <c r="BI305" s="1" t="s">
        <v>0</v>
      </c>
      <c r="BJ305" s="1" t="s">
        <v>0</v>
      </c>
      <c r="BK305" s="1" t="s">
        <v>0</v>
      </c>
      <c r="BL305" s="1" t="s">
        <v>0</v>
      </c>
      <c r="BM305" s="1" t="s">
        <v>0</v>
      </c>
      <c r="BN305" s="1" t="s">
        <v>0</v>
      </c>
      <c r="BO305" s="1" t="s">
        <v>0</v>
      </c>
      <c r="BP305" s="1" t="s">
        <v>0</v>
      </c>
      <c r="BQ305" s="1" t="s">
        <v>0</v>
      </c>
      <c r="BR305" s="1" t="s">
        <v>0</v>
      </c>
      <c r="BS305" s="1" t="s">
        <v>0</v>
      </c>
      <c r="BT305" s="1" t="s">
        <v>0</v>
      </c>
      <c r="BU305" s="1" t="s">
        <v>0</v>
      </c>
      <c r="BV305" s="1" t="s">
        <v>0</v>
      </c>
      <c r="BW305" s="1" t="s">
        <v>0</v>
      </c>
      <c r="BX305" s="1" t="s">
        <v>0</v>
      </c>
      <c r="BY305" s="1" t="s">
        <v>0</v>
      </c>
      <c r="BZ305" s="1" t="s">
        <v>0</v>
      </c>
      <c r="CA305" s="1" t="s">
        <v>0</v>
      </c>
      <c r="CB305" s="1" t="s">
        <v>0</v>
      </c>
      <c r="CC305" s="1" t="s">
        <v>0</v>
      </c>
      <c r="CD305" s="1" t="s">
        <v>0</v>
      </c>
      <c r="CE305" s="1" t="s">
        <v>0</v>
      </c>
      <c r="CF305" s="1" t="s">
        <v>0</v>
      </c>
      <c r="CG305" s="1" t="s">
        <v>0</v>
      </c>
      <c r="CH305" s="1" t="s">
        <v>0</v>
      </c>
      <c r="CI305" s="1" t="s">
        <v>0</v>
      </c>
      <c r="CJ305" s="1" t="s">
        <v>0</v>
      </c>
      <c r="CK305" s="1" t="s">
        <v>0</v>
      </c>
      <c r="CL305" s="1" t="s">
        <v>0</v>
      </c>
      <c r="CM305" s="1" t="s">
        <v>0</v>
      </c>
      <c r="CN305" s="1" t="s">
        <v>0</v>
      </c>
      <c r="CO305" s="1" t="s">
        <v>0</v>
      </c>
      <c r="CP305" s="1" t="s">
        <v>0</v>
      </c>
      <c r="CQ305" s="1" t="s">
        <v>0</v>
      </c>
      <c r="CR305" s="1" t="s">
        <v>0</v>
      </c>
      <c r="CS305" s="1" t="s">
        <v>0</v>
      </c>
      <c r="CT305" s="1" t="s">
        <v>0</v>
      </c>
      <c r="CU305" s="1" t="s">
        <v>0</v>
      </c>
      <c r="CV305" s="1" t="s">
        <v>0</v>
      </c>
      <c r="CW305" s="1" t="s">
        <v>0</v>
      </c>
      <c r="CX305" s="1" t="s">
        <v>0</v>
      </c>
      <c r="CY305" s="1" t="s">
        <v>0</v>
      </c>
      <c r="CZ305" s="1" t="s">
        <v>0</v>
      </c>
      <c r="DA305" s="1" t="s">
        <v>0</v>
      </c>
      <c r="DB305" s="1" t="s">
        <v>0</v>
      </c>
      <c r="DC305" s="1" t="s">
        <v>0</v>
      </c>
      <c r="DD305" s="1" t="s">
        <v>0</v>
      </c>
      <c r="DE305" s="1" t="s">
        <v>0</v>
      </c>
      <c r="DF305" s="1" t="s">
        <v>0</v>
      </c>
      <c r="DG305" s="1" t="s">
        <v>0</v>
      </c>
      <c r="DH305" s="1" t="s">
        <v>0</v>
      </c>
      <c r="DI305" s="1" t="s">
        <v>0</v>
      </c>
      <c r="DJ305" s="1" t="s">
        <v>0</v>
      </c>
      <c r="DK305" s="1" t="s">
        <v>0</v>
      </c>
      <c r="DL305" s="1" t="s">
        <v>0</v>
      </c>
      <c r="DM305" s="1" t="s">
        <v>0</v>
      </c>
      <c r="DN305" s="1" t="s">
        <v>0</v>
      </c>
      <c r="DO305" s="1" t="s">
        <v>0</v>
      </c>
      <c r="DP305" s="1" t="s">
        <v>0</v>
      </c>
      <c r="DQ305" s="1" t="s">
        <v>0</v>
      </c>
      <c r="DR305" s="1" t="s">
        <v>0</v>
      </c>
      <c r="DS305" s="1" t="s">
        <v>0</v>
      </c>
      <c r="DT305" s="1" t="s">
        <v>0</v>
      </c>
      <c r="DU305" s="1" t="s">
        <v>0</v>
      </c>
      <c r="DV305" s="1" t="s">
        <v>0</v>
      </c>
      <c r="DW305" s="1" t="s">
        <v>0</v>
      </c>
      <c r="DX305" s="1" t="s">
        <v>0</v>
      </c>
      <c r="DY305" s="1" t="s">
        <v>0</v>
      </c>
      <c r="DZ305" s="1" t="s">
        <v>0</v>
      </c>
      <c r="EA305" s="1" t="s">
        <v>0</v>
      </c>
      <c r="EB305" s="1" t="s">
        <v>0</v>
      </c>
      <c r="EC305" s="1" t="s">
        <v>0</v>
      </c>
      <c r="ED305" s="1" t="s">
        <v>0</v>
      </c>
      <c r="EE305" s="1" t="s">
        <v>0</v>
      </c>
      <c r="EF305" s="1" t="s">
        <v>0</v>
      </c>
      <c r="EG305" s="1" t="s">
        <v>0</v>
      </c>
      <c r="EH305" s="1" t="s">
        <v>0</v>
      </c>
      <c r="EI305" s="1" t="s">
        <v>0</v>
      </c>
      <c r="EJ305" s="1" t="s">
        <v>0</v>
      </c>
      <c r="EK305" s="1" t="s">
        <v>0</v>
      </c>
      <c r="EL305" s="1" t="s">
        <v>0</v>
      </c>
      <c r="EM305" s="1" t="s">
        <v>0</v>
      </c>
      <c r="EN305" s="1" t="s">
        <v>0</v>
      </c>
      <c r="EO305" s="1" t="s">
        <v>0</v>
      </c>
      <c r="EP305" s="1" t="s">
        <v>0</v>
      </c>
      <c r="EQ305" s="1" t="s">
        <v>0</v>
      </c>
      <c r="ER305" s="1" t="s">
        <v>0</v>
      </c>
      <c r="ES305" s="1" t="s">
        <v>0</v>
      </c>
      <c r="ET305" s="1" t="s">
        <v>0</v>
      </c>
      <c r="EU305" s="1" t="s">
        <v>0</v>
      </c>
      <c r="EV305" s="1" t="s">
        <v>0</v>
      </c>
      <c r="EW305" s="1" t="s">
        <v>0</v>
      </c>
      <c r="EX305" s="1" t="s">
        <v>0</v>
      </c>
      <c r="EY305" s="1" t="s">
        <v>0</v>
      </c>
      <c r="EZ305" s="1" t="s">
        <v>0</v>
      </c>
      <c r="FA305" s="1" t="s">
        <v>0</v>
      </c>
      <c r="FB305" s="1" t="s">
        <v>0</v>
      </c>
      <c r="FC305" s="1" t="s">
        <v>0</v>
      </c>
      <c r="FD305" s="1" t="s">
        <v>0</v>
      </c>
      <c r="FE305" s="1" t="s">
        <v>0</v>
      </c>
      <c r="FF305" s="1" t="s">
        <v>0</v>
      </c>
      <c r="FG305" s="1" t="s">
        <v>0</v>
      </c>
      <c r="FH305" s="1" t="s">
        <v>0</v>
      </c>
      <c r="FI305" s="1" t="s">
        <v>0</v>
      </c>
      <c r="FJ305" s="1" t="s">
        <v>0</v>
      </c>
      <c r="FK305" s="1" t="s">
        <v>0</v>
      </c>
      <c r="FL305" s="1" t="s">
        <v>0</v>
      </c>
      <c r="FM305" s="1" t="s">
        <v>0</v>
      </c>
      <c r="FN305" s="1" t="s">
        <v>0</v>
      </c>
      <c r="FO305" s="1" t="s">
        <v>0</v>
      </c>
      <c r="FP305" s="1" t="s">
        <v>0</v>
      </c>
      <c r="FQ305" s="1" t="s">
        <v>0</v>
      </c>
      <c r="FR305" s="1" t="s">
        <v>0</v>
      </c>
      <c r="FS305" s="1" t="s">
        <v>0</v>
      </c>
      <c r="FT305" s="1" t="s">
        <v>0</v>
      </c>
      <c r="FU305" s="1" t="s">
        <v>0</v>
      </c>
      <c r="FV305" s="1" t="s">
        <v>0</v>
      </c>
      <c r="FW305" s="1" t="s">
        <v>0</v>
      </c>
      <c r="FX305" s="1" t="s">
        <v>0</v>
      </c>
      <c r="FY305" s="1" t="s">
        <v>0</v>
      </c>
      <c r="FZ305" s="1" t="s">
        <v>0</v>
      </c>
      <c r="GA305" s="1" t="s">
        <v>0</v>
      </c>
      <c r="GB305" s="1" t="s">
        <v>0</v>
      </c>
      <c r="GC305" s="1" t="s">
        <v>0</v>
      </c>
      <c r="GD305" s="1" t="s">
        <v>0</v>
      </c>
      <c r="GE305" s="1" t="s">
        <v>0</v>
      </c>
      <c r="GF305" s="1" t="s">
        <v>0</v>
      </c>
      <c r="GG305" s="1" t="s">
        <v>0</v>
      </c>
      <c r="GH305" s="1" t="s">
        <v>0</v>
      </c>
      <c r="GI305" s="1" t="s">
        <v>0</v>
      </c>
      <c r="GJ305" s="1" t="s">
        <v>0</v>
      </c>
      <c r="GK305" s="1" t="s">
        <v>0</v>
      </c>
      <c r="GL305" s="1" t="s">
        <v>0</v>
      </c>
      <c r="GM305" s="1" t="s">
        <v>0</v>
      </c>
      <c r="GN305" s="1" t="s">
        <v>0</v>
      </c>
      <c r="GO305" s="1" t="s">
        <v>0</v>
      </c>
      <c r="GP305" s="1" t="s">
        <v>0</v>
      </c>
      <c r="GQ305" s="1" t="s">
        <v>0</v>
      </c>
      <c r="GR305" s="1" t="s">
        <v>0</v>
      </c>
      <c r="GS305" s="1" t="s">
        <v>0</v>
      </c>
      <c r="GT305" s="1" t="s">
        <v>0</v>
      </c>
      <c r="GU305" s="1" t="s">
        <v>0</v>
      </c>
      <c r="GV305" s="1" t="s">
        <v>0</v>
      </c>
      <c r="GW305" s="1" t="s">
        <v>0</v>
      </c>
      <c r="GX305" s="1" t="s">
        <v>0</v>
      </c>
      <c r="GY305" s="1" t="s">
        <v>0</v>
      </c>
      <c r="GZ305" s="1" t="s">
        <v>0</v>
      </c>
      <c r="HA305" s="1" t="s">
        <v>0</v>
      </c>
      <c r="HB305" s="1" t="s">
        <v>0</v>
      </c>
      <c r="HC305" s="1" t="s">
        <v>0</v>
      </c>
      <c r="HD305" s="1" t="s">
        <v>0</v>
      </c>
      <c r="HE305" s="1" t="s">
        <v>0</v>
      </c>
      <c r="HF305" s="1" t="s">
        <v>0</v>
      </c>
      <c r="HG305" s="1" t="s">
        <v>0</v>
      </c>
      <c r="HH305" s="1" t="s">
        <v>0</v>
      </c>
      <c r="HI305" s="1" t="s">
        <v>0</v>
      </c>
      <c r="HJ305" s="1" t="s">
        <v>0</v>
      </c>
      <c r="HK305" s="1" t="s">
        <v>0</v>
      </c>
      <c r="HL305" s="1" t="s">
        <v>0</v>
      </c>
      <c r="HM305" s="1" t="s">
        <v>0</v>
      </c>
      <c r="HN305" s="1" t="s">
        <v>0</v>
      </c>
      <c r="HO305" s="1" t="s">
        <v>0</v>
      </c>
      <c r="HP305" s="1" t="s">
        <v>0</v>
      </c>
      <c r="HQ305" s="1" t="s">
        <v>0</v>
      </c>
      <c r="HR305" s="1" t="s">
        <v>0</v>
      </c>
      <c r="HS305" s="1" t="s">
        <v>0</v>
      </c>
      <c r="HT305" s="1" t="s">
        <v>0</v>
      </c>
      <c r="HU305" s="1" t="s">
        <v>0</v>
      </c>
      <c r="HV305" s="1" t="s">
        <v>0</v>
      </c>
      <c r="HW305" s="1" t="s">
        <v>0</v>
      </c>
      <c r="HX305" s="1" t="s">
        <v>0</v>
      </c>
      <c r="HY305" s="1" t="s">
        <v>0</v>
      </c>
      <c r="HZ305" s="1" t="s">
        <v>0</v>
      </c>
      <c r="IA305" s="1" t="s">
        <v>0</v>
      </c>
      <c r="IB305" s="1" t="s">
        <v>0</v>
      </c>
      <c r="IC305" s="1" t="s">
        <v>0</v>
      </c>
      <c r="ID305" s="1" t="s">
        <v>0</v>
      </c>
      <c r="IE305" s="1" t="s">
        <v>0</v>
      </c>
      <c r="IF305" s="1" t="s">
        <v>0</v>
      </c>
      <c r="IG305" s="1" t="s">
        <v>0</v>
      </c>
      <c r="IH305" s="1" t="s">
        <v>0</v>
      </c>
      <c r="II305" s="1" t="s">
        <v>0</v>
      </c>
    </row>
    <row r="306" spans="1:243" x14ac:dyDescent="0.25">
      <c r="A306" s="1" t="s">
        <v>1943</v>
      </c>
      <c r="B306" s="4" t="s">
        <v>1347</v>
      </c>
      <c r="C306" s="4" t="s">
        <v>1348</v>
      </c>
      <c r="D306" s="1">
        <v>162648.12750125601</v>
      </c>
      <c r="E306" s="1">
        <v>40071.653720530201</v>
      </c>
      <c r="F306" s="1">
        <v>377686.15489540301</v>
      </c>
      <c r="G306" s="1">
        <v>42662.542123275402</v>
      </c>
      <c r="H306" s="1">
        <v>110313.5577932</v>
      </c>
      <c r="I306" s="1">
        <v>365099.50143628602</v>
      </c>
      <c r="J306" s="1">
        <v>42011.697591499396</v>
      </c>
      <c r="K306" s="1">
        <v>73381.140337481294</v>
      </c>
      <c r="L306" s="1">
        <v>97321.297901674596</v>
      </c>
      <c r="M306" s="1">
        <v>122864.84897168601</v>
      </c>
      <c r="N306" s="1">
        <v>280952.27894711302</v>
      </c>
      <c r="O306" s="1">
        <v>67416.8180212187</v>
      </c>
      <c r="P306" s="1">
        <v>116408.55829149199</v>
      </c>
      <c r="Q306" s="1">
        <v>311947.84455660701</v>
      </c>
      <c r="R306" s="1">
        <v>511787.02863606397</v>
      </c>
      <c r="S306" s="1">
        <v>108843.86190792</v>
      </c>
      <c r="T306" s="1">
        <v>224125.67241268299</v>
      </c>
      <c r="U306" s="1">
        <v>107493.976140154</v>
      </c>
      <c r="V306" s="1">
        <v>73440.4706847903</v>
      </c>
      <c r="W306" s="1">
        <v>93767.598903265694</v>
      </c>
      <c r="X306" s="1">
        <v>66224.349715562697</v>
      </c>
      <c r="Y306" s="1">
        <v>78271.228013135304</v>
      </c>
      <c r="Z306" s="1">
        <v>191094.74625917801</v>
      </c>
      <c r="AA306" s="1">
        <v>839849.770661121</v>
      </c>
      <c r="AB306" s="1">
        <v>170403.32051326</v>
      </c>
      <c r="AC306" s="1">
        <v>260501.50710306101</v>
      </c>
      <c r="AD306" s="1">
        <v>91120.9792180238</v>
      </c>
      <c r="AE306" s="1">
        <v>161316.721097231</v>
      </c>
      <c r="AF306" s="1">
        <v>439056.51972259901</v>
      </c>
      <c r="AG306" s="1">
        <v>131491.981569964</v>
      </c>
      <c r="AH306" s="1">
        <v>22581.067930364301</v>
      </c>
      <c r="AI306" s="1">
        <v>63092.109023804398</v>
      </c>
      <c r="AJ306" s="1">
        <v>130546.30217383199</v>
      </c>
      <c r="AK306" s="1">
        <v>345512.78437234298</v>
      </c>
      <c r="AL306" s="1">
        <v>77261.410404357594</v>
      </c>
      <c r="AM306" s="1">
        <v>78779.819346343298</v>
      </c>
      <c r="AN306" s="1">
        <v>198548.48990242599</v>
      </c>
      <c r="AO306" s="1">
        <v>1338540.01249886</v>
      </c>
      <c r="AP306" s="1">
        <v>123399.94806779599</v>
      </c>
      <c r="AQ306" s="1">
        <v>68505.557115254007</v>
      </c>
      <c r="AR306" s="1">
        <v>80267.996174659696</v>
      </c>
      <c r="AS306" s="1">
        <v>94268.305600710199</v>
      </c>
      <c r="AT306" s="1">
        <v>57492.524994070103</v>
      </c>
      <c r="AU306" s="1">
        <v>2153846.9227593401</v>
      </c>
      <c r="AV306" s="1">
        <v>71919.743162591694</v>
      </c>
      <c r="AW306" s="1">
        <v>85706.505717333202</v>
      </c>
      <c r="AX306" s="1">
        <v>86102.571937307104</v>
      </c>
      <c r="AY306" s="1">
        <v>680840.23171520105</v>
      </c>
      <c r="AZ306" s="1">
        <v>137467.79412881899</v>
      </c>
      <c r="BA306" s="1">
        <v>62700.1580138883</v>
      </c>
      <c r="BB306" s="1">
        <v>182461.82283809499</v>
      </c>
      <c r="BC306" s="1">
        <v>63514.786203532902</v>
      </c>
      <c r="BD306" s="1">
        <v>141512.90135460801</v>
      </c>
      <c r="BE306" s="1">
        <v>153655.610076454</v>
      </c>
      <c r="BF306" s="1">
        <v>110270.84908284699</v>
      </c>
      <c r="BG306" s="1">
        <v>79773.387956371502</v>
      </c>
      <c r="BH306" s="1">
        <v>57184.915924032</v>
      </c>
      <c r="BI306" s="1">
        <v>178174.04893117299</v>
      </c>
      <c r="BJ306" s="1">
        <v>329480.740998547</v>
      </c>
      <c r="BK306" s="1">
        <v>87392.633107907197</v>
      </c>
      <c r="BL306" s="1">
        <v>132811.950574357</v>
      </c>
      <c r="BM306" s="1">
        <v>33674.078634283302</v>
      </c>
      <c r="BN306" s="1">
        <v>165552.26222629999</v>
      </c>
      <c r="BO306" s="1">
        <v>107524.955058284</v>
      </c>
      <c r="BP306" s="1">
        <v>194848.81851748301</v>
      </c>
      <c r="BQ306" s="1">
        <v>91399.516650986203</v>
      </c>
      <c r="BR306" s="1">
        <v>119241.26421895</v>
      </c>
      <c r="BS306" s="1">
        <v>71300.148120697399</v>
      </c>
      <c r="BT306" s="1">
        <v>64205.303120305703</v>
      </c>
      <c r="BU306" s="1">
        <v>52520.285525636798</v>
      </c>
      <c r="BV306" s="1">
        <v>188883.77265219399</v>
      </c>
      <c r="BW306" s="1">
        <v>24465.854410046501</v>
      </c>
      <c r="BX306" s="1">
        <v>124833.95667580199</v>
      </c>
      <c r="BY306" s="1">
        <v>139639.13635864199</v>
      </c>
      <c r="BZ306" s="1">
        <v>218926.29259085801</v>
      </c>
      <c r="CA306" s="1">
        <v>154776.72634640901</v>
      </c>
      <c r="CB306" s="1">
        <v>107308.175686078</v>
      </c>
      <c r="CC306" s="1">
        <v>80734.896578140295</v>
      </c>
      <c r="CD306" s="1">
        <v>57777.747860956297</v>
      </c>
      <c r="CE306" s="1">
        <v>42419.6932766264</v>
      </c>
      <c r="CF306" s="1">
        <v>445595.39798522001</v>
      </c>
      <c r="CG306" s="1">
        <v>104621.757340183</v>
      </c>
      <c r="CH306" s="1">
        <v>123562.37243523099</v>
      </c>
      <c r="CI306" s="1">
        <v>46402.436397171499</v>
      </c>
      <c r="CJ306" s="1">
        <v>92979.090974018298</v>
      </c>
      <c r="CK306" s="1">
        <v>86799.358596873004</v>
      </c>
      <c r="CL306" s="1">
        <v>170906.88346323301</v>
      </c>
      <c r="CM306" s="1">
        <v>190770.58858612401</v>
      </c>
      <c r="CN306" s="1">
        <v>81426.475134812295</v>
      </c>
      <c r="CO306" s="1">
        <v>47437.552617237903</v>
      </c>
      <c r="CP306" s="1">
        <v>68615.695651276998</v>
      </c>
      <c r="CQ306" s="1">
        <v>41289.386913383598</v>
      </c>
      <c r="CR306" s="1">
        <v>141703.723770957</v>
      </c>
      <c r="CS306" s="1">
        <v>48410.483901975102</v>
      </c>
      <c r="CT306" s="1">
        <v>51254.372897171401</v>
      </c>
      <c r="CU306" s="1">
        <v>96198.072704407896</v>
      </c>
      <c r="CV306" s="1">
        <v>308513.99912833201</v>
      </c>
      <c r="CW306" s="1">
        <v>116734.85374381499</v>
      </c>
      <c r="CX306" s="1">
        <v>50993.595189486303</v>
      </c>
      <c r="CY306" s="1">
        <v>144764.16408884001</v>
      </c>
      <c r="CZ306" s="1">
        <v>54103.794695459597</v>
      </c>
      <c r="DA306" s="1">
        <v>84523.862488811996</v>
      </c>
      <c r="DB306" s="1">
        <v>252258.63900282799</v>
      </c>
      <c r="DC306" s="1">
        <v>48809.920254830497</v>
      </c>
      <c r="DD306" s="1">
        <v>87834.389637407803</v>
      </c>
      <c r="DE306" s="1">
        <v>49171.711922783797</v>
      </c>
      <c r="DF306" s="1">
        <v>216710.85423533901</v>
      </c>
      <c r="DG306" s="1">
        <v>122779.409014195</v>
      </c>
      <c r="DH306" s="1">
        <v>37423.133607411401</v>
      </c>
      <c r="DI306" s="1">
        <v>85820.117343459002</v>
      </c>
      <c r="DJ306" s="1">
        <v>202458.36924516101</v>
      </c>
      <c r="DK306" s="1">
        <v>158671.03506070899</v>
      </c>
      <c r="DL306" s="1">
        <v>42508.874493797302</v>
      </c>
      <c r="DM306" s="1">
        <v>90711.183218587394</v>
      </c>
      <c r="DN306" s="1">
        <v>167462.864640541</v>
      </c>
      <c r="DO306" s="1">
        <v>88952.905742053306</v>
      </c>
      <c r="DP306" s="1">
        <v>77268.017532098995</v>
      </c>
      <c r="DQ306" s="1">
        <v>75204.055852573802</v>
      </c>
      <c r="DR306" s="1">
        <v>159328.35310536</v>
      </c>
      <c r="DS306" s="1">
        <v>30441.541735750099</v>
      </c>
      <c r="DT306" s="1">
        <v>75775.567669381693</v>
      </c>
      <c r="DU306" s="1">
        <v>66996.498382018006</v>
      </c>
      <c r="DV306" s="1">
        <v>164772.29209295701</v>
      </c>
      <c r="DW306" s="1">
        <v>133525.83416686</v>
      </c>
      <c r="DX306" s="1">
        <v>51228.537954629399</v>
      </c>
      <c r="DY306" s="1">
        <v>96709.250615133904</v>
      </c>
      <c r="DZ306" s="1">
        <v>295873.29625439702</v>
      </c>
      <c r="EA306" s="1">
        <v>102571.019948202</v>
      </c>
      <c r="EB306" s="1">
        <v>72832.646652708398</v>
      </c>
      <c r="EC306" s="1">
        <v>156154.77114669501</v>
      </c>
      <c r="ED306" s="1">
        <v>158471.09936004199</v>
      </c>
      <c r="EE306" s="1">
        <v>58792.0025691872</v>
      </c>
      <c r="EF306" s="1">
        <v>59296.345135926596</v>
      </c>
      <c r="EG306" s="1">
        <v>62588.1266241962</v>
      </c>
      <c r="EH306" s="1">
        <v>31708.715837817301</v>
      </c>
      <c r="EI306" s="1">
        <v>54792.938235816102</v>
      </c>
      <c r="EJ306" s="1">
        <v>108051.45876014201</v>
      </c>
      <c r="EK306" s="1">
        <v>35683.901891597401</v>
      </c>
      <c r="EL306" s="1">
        <v>104306.750004613</v>
      </c>
      <c r="EM306" s="1">
        <v>362256.10305726598</v>
      </c>
      <c r="EN306" s="1">
        <v>28058.486849061999</v>
      </c>
      <c r="EO306" s="1">
        <v>83027.936206808998</v>
      </c>
      <c r="EP306" s="1">
        <v>328079.90902961098</v>
      </c>
      <c r="EQ306" s="1">
        <v>121994.20423075301</v>
      </c>
      <c r="ER306" s="1">
        <v>129711.08469201101</v>
      </c>
      <c r="ES306" s="1">
        <v>367496.099340179</v>
      </c>
      <c r="ET306" s="1">
        <v>137122.97875473599</v>
      </c>
      <c r="EU306" s="1">
        <v>152176.86588857599</v>
      </c>
      <c r="EV306" s="1">
        <v>123536.272258228</v>
      </c>
      <c r="EW306" s="1">
        <v>38139.284697739597</v>
      </c>
      <c r="EX306" s="1">
        <v>87281.530883264102</v>
      </c>
      <c r="EY306" s="1">
        <v>177142.213261978</v>
      </c>
      <c r="EZ306" s="1">
        <v>180685.44047751999</v>
      </c>
      <c r="FA306" s="1">
        <v>52260.338545744402</v>
      </c>
      <c r="FB306" s="1">
        <v>75283.790570252502</v>
      </c>
      <c r="FC306" s="1">
        <v>165684.01407104501</v>
      </c>
      <c r="FD306" s="1">
        <v>94941.163648319198</v>
      </c>
      <c r="FE306" s="1">
        <v>169010.600016938</v>
      </c>
      <c r="FF306" s="1">
        <v>49073.009657592003</v>
      </c>
      <c r="FG306" s="1">
        <v>77150.059199367097</v>
      </c>
      <c r="FH306" s="1">
        <v>367168.98695063201</v>
      </c>
      <c r="FI306" s="1">
        <v>59245.853044079602</v>
      </c>
      <c r="FJ306" s="1">
        <v>217027.858526064</v>
      </c>
      <c r="FK306" s="1">
        <v>83206.493232386405</v>
      </c>
      <c r="FL306" s="1">
        <v>52855.702886108702</v>
      </c>
      <c r="FM306" s="1">
        <v>153901.42863853899</v>
      </c>
      <c r="FN306" s="1">
        <v>77217.489791526401</v>
      </c>
      <c r="FO306" s="1">
        <v>105426.095210645</v>
      </c>
      <c r="FP306" s="1">
        <v>242420.892080791</v>
      </c>
      <c r="FQ306" s="1">
        <v>60204.787500368198</v>
      </c>
      <c r="FR306" s="1">
        <v>336684.58730480401</v>
      </c>
      <c r="FS306" s="1">
        <v>85956.789552928502</v>
      </c>
      <c r="FT306" s="1">
        <v>44987.821071710998</v>
      </c>
      <c r="FU306" s="1">
        <v>99662.198539297897</v>
      </c>
      <c r="FV306" s="1">
        <v>50227.076730118803</v>
      </c>
      <c r="FW306" s="1">
        <v>102114.057304595</v>
      </c>
      <c r="FX306" s="1">
        <v>177528.28640516</v>
      </c>
      <c r="FY306" s="1">
        <v>247347.034495145</v>
      </c>
      <c r="FZ306" s="1">
        <v>124753.263601832</v>
      </c>
      <c r="GA306" s="1">
        <v>198082.119488469</v>
      </c>
      <c r="GB306" s="1">
        <v>39765.8550693301</v>
      </c>
      <c r="GC306" s="1">
        <v>113488.599873104</v>
      </c>
      <c r="GD306" s="1">
        <v>287461.90561630699</v>
      </c>
      <c r="GE306" s="1">
        <v>83568.724419337799</v>
      </c>
      <c r="GF306" s="1">
        <v>119686.76682207899</v>
      </c>
      <c r="GG306" s="1">
        <v>83292.311423233696</v>
      </c>
      <c r="GH306" s="1">
        <v>60514.000198666901</v>
      </c>
      <c r="GI306" s="1">
        <v>179484.09403141201</v>
      </c>
      <c r="GJ306" s="1">
        <v>227972.43374431599</v>
      </c>
      <c r="GK306" s="1">
        <v>58179.4987361776</v>
      </c>
      <c r="GL306" s="1">
        <v>177873.79601342999</v>
      </c>
      <c r="GM306" s="1">
        <v>90324.532066070402</v>
      </c>
      <c r="GN306" s="1">
        <v>70336.706619981705</v>
      </c>
      <c r="GO306" s="1">
        <v>124759.838376518</v>
      </c>
      <c r="GP306" s="1">
        <v>74706.325627041006</v>
      </c>
      <c r="GQ306" s="1">
        <v>74568.642920569997</v>
      </c>
      <c r="GR306" s="1">
        <v>35121.496464869299</v>
      </c>
      <c r="GS306" s="1">
        <v>840844.85102572094</v>
      </c>
      <c r="GT306" s="1">
        <v>52075.251203036903</v>
      </c>
      <c r="GU306" s="1">
        <v>83715.233415386203</v>
      </c>
      <c r="GV306" s="1">
        <v>133642.08335041601</v>
      </c>
      <c r="GW306" s="1">
        <v>48716.819707090901</v>
      </c>
      <c r="GX306" s="1">
        <v>170346.84321096001</v>
      </c>
      <c r="GY306" s="1">
        <v>31037.993745997599</v>
      </c>
      <c r="GZ306" s="1">
        <v>81211.306646441502</v>
      </c>
      <c r="HA306" s="1">
        <v>259584.89365224499</v>
      </c>
      <c r="HB306" s="1">
        <v>304975.29430184502</v>
      </c>
      <c r="HC306" s="1">
        <v>94689.452485286296</v>
      </c>
      <c r="HD306" s="1">
        <v>129929.632692493</v>
      </c>
      <c r="HE306" s="1">
        <v>108651.576544728</v>
      </c>
      <c r="HF306" s="1">
        <v>74869.436098911407</v>
      </c>
      <c r="HG306" s="1">
        <v>59907.153343063903</v>
      </c>
      <c r="HH306" s="1">
        <v>124679.131588018</v>
      </c>
      <c r="HI306" s="1">
        <v>61296.427576472401</v>
      </c>
      <c r="HJ306" s="1">
        <v>69538.2952464501</v>
      </c>
      <c r="HK306" s="1">
        <v>200223.654042968</v>
      </c>
      <c r="HL306" s="1">
        <v>84528.332355272403</v>
      </c>
      <c r="HM306" s="1">
        <v>34230.624336402099</v>
      </c>
      <c r="HN306" s="1">
        <v>40810.581169904603</v>
      </c>
      <c r="HO306" s="1">
        <v>74269.447872983306</v>
      </c>
      <c r="HP306" s="1">
        <v>114064.847405942</v>
      </c>
      <c r="HQ306" s="1">
        <v>188613.56217797499</v>
      </c>
      <c r="HR306" s="1">
        <v>210716.60408149299</v>
      </c>
      <c r="HS306" s="1">
        <v>36092.397109408397</v>
      </c>
      <c r="HT306" s="1">
        <v>109546.765055107</v>
      </c>
      <c r="HU306" s="1">
        <v>59716.118361583402</v>
      </c>
      <c r="HV306" s="1">
        <v>217419.35400601799</v>
      </c>
      <c r="HW306" s="1">
        <v>105538.35169951701</v>
      </c>
      <c r="HX306" s="1">
        <v>102629.423567805</v>
      </c>
      <c r="HY306" s="1">
        <v>17814.198362893399</v>
      </c>
      <c r="HZ306" s="1">
        <v>351303.940245028</v>
      </c>
      <c r="IA306" s="1">
        <v>167243.78601276499</v>
      </c>
      <c r="IB306" s="1">
        <v>92345.206692060499</v>
      </c>
      <c r="IC306" s="1">
        <v>53480.425259457203</v>
      </c>
      <c r="ID306" s="1">
        <v>44764.976089632102</v>
      </c>
      <c r="IE306" s="1">
        <v>369704.47014068998</v>
      </c>
      <c r="IF306" s="1">
        <v>162706.34294815501</v>
      </c>
      <c r="IG306" s="1">
        <v>83112.482802403596</v>
      </c>
      <c r="IH306" s="1">
        <v>71633.119618669807</v>
      </c>
      <c r="II306" s="1">
        <v>83500.840882312696</v>
      </c>
    </row>
    <row r="307" spans="1:243" x14ac:dyDescent="0.25">
      <c r="A307" s="1" t="s">
        <v>1944</v>
      </c>
      <c r="B307" s="4" t="s">
        <v>1351</v>
      </c>
      <c r="C307" s="4" t="s">
        <v>0</v>
      </c>
      <c r="D307" s="1" t="s">
        <v>0</v>
      </c>
      <c r="E307" s="1" t="s">
        <v>0</v>
      </c>
      <c r="F307" s="1" t="s">
        <v>0</v>
      </c>
      <c r="G307" s="1" t="s">
        <v>0</v>
      </c>
      <c r="H307" s="1" t="s">
        <v>0</v>
      </c>
      <c r="I307" s="1" t="s">
        <v>0</v>
      </c>
      <c r="J307" s="1" t="s">
        <v>0</v>
      </c>
      <c r="K307" s="1" t="s">
        <v>0</v>
      </c>
      <c r="L307" s="1" t="s">
        <v>0</v>
      </c>
      <c r="M307" s="1" t="s">
        <v>0</v>
      </c>
      <c r="N307" s="1" t="s">
        <v>0</v>
      </c>
      <c r="O307" s="1" t="s">
        <v>0</v>
      </c>
      <c r="P307" s="1" t="s">
        <v>0</v>
      </c>
      <c r="Q307" s="1" t="s">
        <v>0</v>
      </c>
      <c r="R307" s="1" t="s">
        <v>0</v>
      </c>
      <c r="S307" s="1" t="s">
        <v>0</v>
      </c>
      <c r="T307" s="1" t="s">
        <v>0</v>
      </c>
      <c r="U307" s="1" t="s">
        <v>0</v>
      </c>
      <c r="V307" s="1" t="s">
        <v>0</v>
      </c>
      <c r="W307" s="1" t="s">
        <v>0</v>
      </c>
      <c r="X307" s="1" t="s">
        <v>0</v>
      </c>
      <c r="Y307" s="1" t="s">
        <v>0</v>
      </c>
      <c r="Z307" s="1" t="s">
        <v>0</v>
      </c>
      <c r="AA307" s="1" t="s">
        <v>0</v>
      </c>
      <c r="AB307" s="1" t="s">
        <v>0</v>
      </c>
      <c r="AC307" s="1" t="s">
        <v>0</v>
      </c>
      <c r="AD307" s="1" t="s">
        <v>0</v>
      </c>
      <c r="AE307" s="1" t="s">
        <v>0</v>
      </c>
      <c r="AF307" s="1" t="s">
        <v>0</v>
      </c>
      <c r="AG307" s="1" t="s">
        <v>0</v>
      </c>
      <c r="AH307" s="1" t="s">
        <v>0</v>
      </c>
      <c r="AI307" s="1" t="s">
        <v>0</v>
      </c>
      <c r="AJ307" s="1" t="s">
        <v>0</v>
      </c>
      <c r="AK307" s="1" t="s">
        <v>0</v>
      </c>
      <c r="AL307" s="1" t="s">
        <v>0</v>
      </c>
      <c r="AM307" s="1" t="s">
        <v>0</v>
      </c>
      <c r="AN307" s="1" t="s">
        <v>0</v>
      </c>
      <c r="AO307" s="1" t="s">
        <v>0</v>
      </c>
      <c r="AP307" s="1" t="s">
        <v>0</v>
      </c>
      <c r="AQ307" s="1" t="s">
        <v>0</v>
      </c>
      <c r="AR307" s="1" t="s">
        <v>0</v>
      </c>
      <c r="AS307" s="1" t="s">
        <v>0</v>
      </c>
      <c r="AT307" s="1" t="s">
        <v>0</v>
      </c>
      <c r="AU307" s="1" t="s">
        <v>0</v>
      </c>
      <c r="AV307" s="1" t="s">
        <v>0</v>
      </c>
      <c r="AW307" s="1" t="s">
        <v>0</v>
      </c>
      <c r="AX307" s="1" t="s">
        <v>0</v>
      </c>
      <c r="AY307" s="1" t="s">
        <v>0</v>
      </c>
      <c r="AZ307" s="1" t="s">
        <v>0</v>
      </c>
      <c r="BA307" s="1" t="s">
        <v>0</v>
      </c>
      <c r="BB307" s="1" t="s">
        <v>0</v>
      </c>
      <c r="BC307" s="1" t="s">
        <v>0</v>
      </c>
      <c r="BD307" s="1" t="s">
        <v>0</v>
      </c>
      <c r="BE307" s="1" t="s">
        <v>0</v>
      </c>
      <c r="BF307" s="1" t="s">
        <v>0</v>
      </c>
      <c r="BG307" s="1" t="s">
        <v>0</v>
      </c>
      <c r="BH307" s="1" t="s">
        <v>0</v>
      </c>
      <c r="BI307" s="1" t="s">
        <v>0</v>
      </c>
      <c r="BJ307" s="1" t="s">
        <v>0</v>
      </c>
      <c r="BK307" s="1" t="s">
        <v>0</v>
      </c>
      <c r="BL307" s="1" t="s">
        <v>0</v>
      </c>
      <c r="BM307" s="1" t="s">
        <v>0</v>
      </c>
      <c r="BN307" s="1" t="s">
        <v>0</v>
      </c>
      <c r="BO307" s="1" t="s">
        <v>0</v>
      </c>
      <c r="BP307" s="1" t="s">
        <v>0</v>
      </c>
      <c r="BQ307" s="1" t="s">
        <v>0</v>
      </c>
      <c r="BR307" s="1" t="s">
        <v>0</v>
      </c>
      <c r="BS307" s="1" t="s">
        <v>0</v>
      </c>
      <c r="BT307" s="1" t="s">
        <v>0</v>
      </c>
      <c r="BU307" s="1" t="s">
        <v>0</v>
      </c>
      <c r="BV307" s="1" t="s">
        <v>0</v>
      </c>
      <c r="BW307" s="1" t="s">
        <v>0</v>
      </c>
      <c r="BX307" s="1" t="s">
        <v>0</v>
      </c>
      <c r="BY307" s="1" t="s">
        <v>0</v>
      </c>
      <c r="BZ307" s="1" t="s">
        <v>0</v>
      </c>
      <c r="CA307" s="1" t="s">
        <v>0</v>
      </c>
      <c r="CB307" s="1" t="s">
        <v>0</v>
      </c>
      <c r="CC307" s="1" t="s">
        <v>0</v>
      </c>
      <c r="CD307" s="1" t="s">
        <v>0</v>
      </c>
      <c r="CE307" s="1" t="s">
        <v>0</v>
      </c>
      <c r="CF307" s="1" t="s">
        <v>0</v>
      </c>
      <c r="CG307" s="1" t="s">
        <v>0</v>
      </c>
      <c r="CH307" s="1" t="s">
        <v>0</v>
      </c>
      <c r="CI307" s="1" t="s">
        <v>0</v>
      </c>
      <c r="CJ307" s="1" t="s">
        <v>0</v>
      </c>
      <c r="CK307" s="1" t="s">
        <v>0</v>
      </c>
      <c r="CL307" s="1" t="s">
        <v>0</v>
      </c>
      <c r="CM307" s="1" t="s">
        <v>0</v>
      </c>
      <c r="CN307" s="1" t="s">
        <v>0</v>
      </c>
      <c r="CO307" s="1" t="s">
        <v>0</v>
      </c>
      <c r="CP307" s="1" t="s">
        <v>0</v>
      </c>
      <c r="CQ307" s="1" t="s">
        <v>0</v>
      </c>
      <c r="CR307" s="1" t="s">
        <v>0</v>
      </c>
      <c r="CS307" s="1" t="s">
        <v>0</v>
      </c>
      <c r="CT307" s="1" t="s">
        <v>0</v>
      </c>
      <c r="CU307" s="1" t="s">
        <v>0</v>
      </c>
      <c r="CV307" s="1" t="s">
        <v>0</v>
      </c>
      <c r="CW307" s="1" t="s">
        <v>0</v>
      </c>
      <c r="CX307" s="1" t="s">
        <v>0</v>
      </c>
      <c r="CY307" s="1" t="s">
        <v>0</v>
      </c>
      <c r="CZ307" s="1" t="s">
        <v>0</v>
      </c>
      <c r="DA307" s="1" t="s">
        <v>0</v>
      </c>
      <c r="DB307" s="1" t="s">
        <v>0</v>
      </c>
      <c r="DC307" s="1" t="s">
        <v>0</v>
      </c>
      <c r="DD307" s="1" t="s">
        <v>0</v>
      </c>
      <c r="DE307" s="1" t="s">
        <v>0</v>
      </c>
      <c r="DF307" s="1" t="s">
        <v>0</v>
      </c>
      <c r="DG307" s="1" t="s">
        <v>0</v>
      </c>
      <c r="DH307" s="1" t="s">
        <v>0</v>
      </c>
      <c r="DI307" s="1" t="s">
        <v>0</v>
      </c>
      <c r="DJ307" s="1" t="s">
        <v>0</v>
      </c>
      <c r="DK307" s="1" t="s">
        <v>0</v>
      </c>
      <c r="DL307" s="1" t="s">
        <v>0</v>
      </c>
      <c r="DM307" s="1" t="s">
        <v>0</v>
      </c>
      <c r="DN307" s="1" t="s">
        <v>0</v>
      </c>
      <c r="DO307" s="1" t="s">
        <v>0</v>
      </c>
      <c r="DP307" s="1" t="s">
        <v>0</v>
      </c>
      <c r="DQ307" s="1" t="s">
        <v>0</v>
      </c>
      <c r="DR307" s="1" t="s">
        <v>0</v>
      </c>
      <c r="DS307" s="1" t="s">
        <v>0</v>
      </c>
      <c r="DT307" s="1" t="s">
        <v>0</v>
      </c>
      <c r="DU307" s="1" t="s">
        <v>0</v>
      </c>
      <c r="DV307" s="1" t="s">
        <v>0</v>
      </c>
      <c r="DW307" s="1" t="s">
        <v>0</v>
      </c>
      <c r="DX307" s="1" t="s">
        <v>0</v>
      </c>
      <c r="DY307" s="1" t="s">
        <v>0</v>
      </c>
      <c r="DZ307" s="1" t="s">
        <v>0</v>
      </c>
      <c r="EA307" s="1" t="s">
        <v>0</v>
      </c>
      <c r="EB307" s="1" t="s">
        <v>0</v>
      </c>
      <c r="EC307" s="1" t="s">
        <v>0</v>
      </c>
      <c r="ED307" s="1" t="s">
        <v>0</v>
      </c>
      <c r="EE307" s="1" t="s">
        <v>0</v>
      </c>
      <c r="EF307" s="1" t="s">
        <v>0</v>
      </c>
      <c r="EG307" s="1" t="s">
        <v>0</v>
      </c>
      <c r="EH307" s="1" t="s">
        <v>0</v>
      </c>
      <c r="EI307" s="1" t="s">
        <v>0</v>
      </c>
      <c r="EJ307" s="1" t="s">
        <v>0</v>
      </c>
      <c r="EK307" s="1" t="s">
        <v>0</v>
      </c>
      <c r="EL307" s="1" t="s">
        <v>0</v>
      </c>
      <c r="EM307" s="1" t="s">
        <v>0</v>
      </c>
      <c r="EN307" s="1" t="s">
        <v>0</v>
      </c>
      <c r="EO307" s="1" t="s">
        <v>0</v>
      </c>
      <c r="EP307" s="1" t="s">
        <v>0</v>
      </c>
      <c r="EQ307" s="1" t="s">
        <v>0</v>
      </c>
      <c r="ER307" s="1" t="s">
        <v>0</v>
      </c>
      <c r="ES307" s="1" t="s">
        <v>0</v>
      </c>
      <c r="ET307" s="1" t="s">
        <v>0</v>
      </c>
      <c r="EU307" s="1" t="s">
        <v>0</v>
      </c>
      <c r="EV307" s="1" t="s">
        <v>0</v>
      </c>
      <c r="EW307" s="1" t="s">
        <v>0</v>
      </c>
      <c r="EX307" s="1" t="s">
        <v>0</v>
      </c>
      <c r="EY307" s="1" t="s">
        <v>0</v>
      </c>
      <c r="EZ307" s="1" t="s">
        <v>0</v>
      </c>
      <c r="FA307" s="1" t="s">
        <v>0</v>
      </c>
      <c r="FB307" s="1" t="s">
        <v>0</v>
      </c>
      <c r="FC307" s="1" t="s">
        <v>0</v>
      </c>
      <c r="FD307" s="1" t="s">
        <v>0</v>
      </c>
      <c r="FE307" s="1" t="s">
        <v>0</v>
      </c>
      <c r="FF307" s="1" t="s">
        <v>0</v>
      </c>
      <c r="FG307" s="1" t="s">
        <v>0</v>
      </c>
      <c r="FH307" s="1" t="s">
        <v>0</v>
      </c>
      <c r="FI307" s="1" t="s">
        <v>0</v>
      </c>
      <c r="FJ307" s="1" t="s">
        <v>0</v>
      </c>
      <c r="FK307" s="1" t="s">
        <v>0</v>
      </c>
      <c r="FL307" s="1" t="s">
        <v>0</v>
      </c>
      <c r="FM307" s="1" t="s">
        <v>0</v>
      </c>
      <c r="FN307" s="1" t="s">
        <v>0</v>
      </c>
      <c r="FO307" s="1" t="s">
        <v>0</v>
      </c>
      <c r="FP307" s="1" t="s">
        <v>0</v>
      </c>
      <c r="FQ307" s="1" t="s">
        <v>0</v>
      </c>
      <c r="FR307" s="1" t="s">
        <v>0</v>
      </c>
      <c r="FS307" s="1" t="s">
        <v>0</v>
      </c>
      <c r="FT307" s="1" t="s">
        <v>0</v>
      </c>
      <c r="FU307" s="1" t="s">
        <v>0</v>
      </c>
      <c r="FV307" s="1" t="s">
        <v>0</v>
      </c>
      <c r="FW307" s="1" t="s">
        <v>0</v>
      </c>
      <c r="FX307" s="1" t="s">
        <v>0</v>
      </c>
      <c r="FY307" s="1" t="s">
        <v>0</v>
      </c>
      <c r="FZ307" s="1" t="s">
        <v>0</v>
      </c>
      <c r="GA307" s="1" t="s">
        <v>0</v>
      </c>
      <c r="GB307" s="1" t="s">
        <v>0</v>
      </c>
      <c r="GC307" s="1" t="s">
        <v>0</v>
      </c>
      <c r="GD307" s="1" t="s">
        <v>0</v>
      </c>
      <c r="GE307" s="1" t="s">
        <v>0</v>
      </c>
      <c r="GF307" s="1" t="s">
        <v>0</v>
      </c>
      <c r="GG307" s="1" t="s">
        <v>0</v>
      </c>
      <c r="GH307" s="1" t="s">
        <v>0</v>
      </c>
      <c r="GI307" s="1" t="s">
        <v>0</v>
      </c>
      <c r="GJ307" s="1" t="s">
        <v>0</v>
      </c>
      <c r="GK307" s="1" t="s">
        <v>0</v>
      </c>
      <c r="GL307" s="1" t="s">
        <v>0</v>
      </c>
      <c r="GM307" s="1" t="s">
        <v>0</v>
      </c>
      <c r="GN307" s="1" t="s">
        <v>0</v>
      </c>
      <c r="GO307" s="1" t="s">
        <v>0</v>
      </c>
      <c r="GP307" s="1" t="s">
        <v>0</v>
      </c>
      <c r="GQ307" s="1" t="s">
        <v>0</v>
      </c>
      <c r="GR307" s="1" t="s">
        <v>0</v>
      </c>
      <c r="GS307" s="1" t="s">
        <v>0</v>
      </c>
      <c r="GT307" s="1" t="s">
        <v>0</v>
      </c>
      <c r="GU307" s="1" t="s">
        <v>0</v>
      </c>
      <c r="GV307" s="1" t="s">
        <v>0</v>
      </c>
      <c r="GW307" s="1" t="s">
        <v>0</v>
      </c>
      <c r="GX307" s="1" t="s">
        <v>0</v>
      </c>
      <c r="GY307" s="1" t="s">
        <v>0</v>
      </c>
      <c r="GZ307" s="1" t="s">
        <v>0</v>
      </c>
      <c r="HA307" s="1" t="s">
        <v>0</v>
      </c>
      <c r="HB307" s="1" t="s">
        <v>0</v>
      </c>
      <c r="HC307" s="1" t="s">
        <v>0</v>
      </c>
      <c r="HD307" s="1" t="s">
        <v>0</v>
      </c>
      <c r="HE307" s="1" t="s">
        <v>0</v>
      </c>
      <c r="HF307" s="1" t="s">
        <v>0</v>
      </c>
      <c r="HG307" s="1" t="s">
        <v>0</v>
      </c>
      <c r="HH307" s="1" t="s">
        <v>0</v>
      </c>
      <c r="HI307" s="1" t="s">
        <v>0</v>
      </c>
      <c r="HJ307" s="1" t="s">
        <v>0</v>
      </c>
      <c r="HK307" s="1" t="s">
        <v>0</v>
      </c>
      <c r="HL307" s="1" t="s">
        <v>0</v>
      </c>
      <c r="HM307" s="1" t="s">
        <v>0</v>
      </c>
      <c r="HN307" s="1" t="s">
        <v>0</v>
      </c>
      <c r="HO307" s="1" t="s">
        <v>0</v>
      </c>
      <c r="HP307" s="1" t="s">
        <v>0</v>
      </c>
      <c r="HQ307" s="1" t="s">
        <v>0</v>
      </c>
      <c r="HR307" s="1" t="s">
        <v>0</v>
      </c>
      <c r="HS307" s="1" t="s">
        <v>0</v>
      </c>
      <c r="HT307" s="1" t="s">
        <v>0</v>
      </c>
      <c r="HU307" s="1" t="s">
        <v>0</v>
      </c>
      <c r="HV307" s="1" t="s">
        <v>0</v>
      </c>
      <c r="HW307" s="1" t="s">
        <v>0</v>
      </c>
      <c r="HX307" s="1" t="s">
        <v>0</v>
      </c>
      <c r="HY307" s="1" t="s">
        <v>0</v>
      </c>
      <c r="HZ307" s="1" t="s">
        <v>0</v>
      </c>
      <c r="IA307" s="1" t="s">
        <v>0</v>
      </c>
      <c r="IB307" s="1" t="s">
        <v>0</v>
      </c>
      <c r="IC307" s="1" t="s">
        <v>0</v>
      </c>
      <c r="ID307" s="1" t="s">
        <v>0</v>
      </c>
      <c r="IE307" s="1" t="s">
        <v>0</v>
      </c>
      <c r="IF307" s="1" t="s">
        <v>0</v>
      </c>
      <c r="IG307" s="1" t="s">
        <v>0</v>
      </c>
      <c r="IH307" s="1" t="s">
        <v>0</v>
      </c>
      <c r="II307" s="1" t="s">
        <v>0</v>
      </c>
    </row>
    <row r="308" spans="1:243" x14ac:dyDescent="0.25">
      <c r="A308" s="1" t="s">
        <v>1945</v>
      </c>
      <c r="B308" s="4" t="s">
        <v>1354</v>
      </c>
      <c r="C308" s="4" t="s">
        <v>0</v>
      </c>
      <c r="D308" s="1">
        <v>75064.435076191105</v>
      </c>
      <c r="E308" s="1">
        <v>140612.579828708</v>
      </c>
      <c r="F308" s="1">
        <v>88681.237743358201</v>
      </c>
      <c r="G308" s="1">
        <v>49251.915830612903</v>
      </c>
      <c r="H308" s="1">
        <v>55156.719898671297</v>
      </c>
      <c r="I308" s="1">
        <v>47346.017578204701</v>
      </c>
      <c r="J308" s="1">
        <v>97001.006951660107</v>
      </c>
      <c r="K308" s="1">
        <v>41550.554539126599</v>
      </c>
      <c r="L308" s="1">
        <v>66349.931211130097</v>
      </c>
      <c r="M308" s="1">
        <v>125114.76663877</v>
      </c>
      <c r="N308" s="1">
        <v>102806.734252211</v>
      </c>
      <c r="O308" s="1">
        <v>76818.152418923404</v>
      </c>
      <c r="P308" s="1">
        <v>79820.101139225095</v>
      </c>
      <c r="Q308" s="1">
        <v>57848.733278952001</v>
      </c>
      <c r="R308" s="1">
        <v>60492.617801284701</v>
      </c>
      <c r="S308" s="1">
        <v>82472.786710549306</v>
      </c>
      <c r="T308" s="1">
        <v>34296.435208888397</v>
      </c>
      <c r="U308" s="1">
        <v>127174.355205524</v>
      </c>
      <c r="V308" s="1">
        <v>47492.623756689798</v>
      </c>
      <c r="W308" s="1">
        <v>62034.713353995503</v>
      </c>
      <c r="X308" s="1">
        <v>39357.010231941298</v>
      </c>
      <c r="Y308" s="1">
        <v>68596.394527154102</v>
      </c>
      <c r="Z308" s="1">
        <v>39247.140025524699</v>
      </c>
      <c r="AA308" s="1">
        <v>28377.786344519202</v>
      </c>
      <c r="AB308" s="1">
        <v>49145.203615831597</v>
      </c>
      <c r="AC308" s="1">
        <v>95146.1407783912</v>
      </c>
      <c r="AD308" s="1">
        <v>36069.684912446901</v>
      </c>
      <c r="AE308" s="1">
        <v>127552.558043508</v>
      </c>
      <c r="AF308" s="1">
        <v>86525.477038554804</v>
      </c>
      <c r="AG308" s="1">
        <v>96845.063462020902</v>
      </c>
      <c r="AH308" s="1">
        <v>67676.267153234905</v>
      </c>
      <c r="AI308" s="1">
        <v>49467.454556996301</v>
      </c>
      <c r="AJ308" s="1">
        <v>40811.898540963899</v>
      </c>
      <c r="AK308" s="1">
        <v>51564.494149765502</v>
      </c>
      <c r="AL308" s="1">
        <v>34387.443622936204</v>
      </c>
      <c r="AM308" s="1">
        <v>87253.180153937501</v>
      </c>
      <c r="AN308" s="1">
        <v>65082.339513156701</v>
      </c>
      <c r="AO308" s="1">
        <v>363097.888403258</v>
      </c>
      <c r="AP308" s="1">
        <v>54897.172835433601</v>
      </c>
      <c r="AQ308" s="1">
        <v>61694.531983706998</v>
      </c>
      <c r="AR308" s="1">
        <v>98243.588352893494</v>
      </c>
      <c r="AS308" s="1">
        <v>37886.466997648698</v>
      </c>
      <c r="AT308" s="1">
        <v>59907.2877808052</v>
      </c>
      <c r="AU308" s="1">
        <v>50428.270200786697</v>
      </c>
      <c r="AV308" s="1">
        <v>76777.871429078295</v>
      </c>
      <c r="AW308" s="1">
        <v>78762.057187097307</v>
      </c>
      <c r="AX308" s="1">
        <v>65520.266904746699</v>
      </c>
      <c r="AY308" s="1">
        <v>49809.690514936301</v>
      </c>
      <c r="AZ308" s="1">
        <v>65383.9302425973</v>
      </c>
      <c r="BA308" s="1">
        <v>38119.117274502802</v>
      </c>
      <c r="BB308" s="1">
        <v>42300.106256791201</v>
      </c>
      <c r="BC308" s="1">
        <v>103631.18129419599</v>
      </c>
      <c r="BD308" s="1">
        <v>80319.143110146106</v>
      </c>
      <c r="BE308" s="1">
        <v>66762.918080198098</v>
      </c>
      <c r="BF308" s="1">
        <v>69512.139860031297</v>
      </c>
      <c r="BG308" s="1">
        <v>64440.096609716602</v>
      </c>
      <c r="BH308" s="1">
        <v>42706.912324915502</v>
      </c>
      <c r="BI308" s="1">
        <v>102831.916981517</v>
      </c>
      <c r="BJ308" s="1">
        <v>78645.728611189494</v>
      </c>
      <c r="BK308" s="1">
        <v>71042.834681371896</v>
      </c>
      <c r="BL308" s="1">
        <v>86650.648836067296</v>
      </c>
      <c r="BM308" s="1">
        <v>62454.409203940799</v>
      </c>
      <c r="BN308" s="1">
        <v>105624.654877173</v>
      </c>
      <c r="BO308" s="1">
        <v>81782.605260557306</v>
      </c>
      <c r="BP308" s="1">
        <v>84803.221829878603</v>
      </c>
      <c r="BQ308" s="1">
        <v>59568.318120640201</v>
      </c>
      <c r="BR308" s="1">
        <v>88479.418123807394</v>
      </c>
      <c r="BS308" s="1">
        <v>110639.249364141</v>
      </c>
      <c r="BT308" s="1">
        <v>47035.489946907401</v>
      </c>
      <c r="BU308" s="1">
        <v>46395.155173665597</v>
      </c>
      <c r="BV308" s="1">
        <v>48785.0435331958</v>
      </c>
      <c r="BW308" s="1">
        <v>41340.159036156001</v>
      </c>
      <c r="BX308" s="1">
        <v>42231.277293256302</v>
      </c>
      <c r="BY308" s="1">
        <v>59611.662400381902</v>
      </c>
      <c r="BZ308" s="1">
        <v>162256.24881527899</v>
      </c>
      <c r="CA308" s="1">
        <v>73239.710466385703</v>
      </c>
      <c r="CB308" s="1">
        <v>75657.259506004106</v>
      </c>
      <c r="CC308" s="1">
        <v>53316.092993502098</v>
      </c>
      <c r="CD308" s="1">
        <v>45725.496894405202</v>
      </c>
      <c r="CE308" s="1">
        <v>39332.916646402802</v>
      </c>
      <c r="CF308" s="1">
        <v>49970.5292063206</v>
      </c>
      <c r="CG308" s="1">
        <v>74540.041511080897</v>
      </c>
      <c r="CH308" s="1">
        <v>63400.476709146402</v>
      </c>
      <c r="CI308" s="1">
        <v>50241.388349704001</v>
      </c>
      <c r="CJ308" s="1">
        <v>274265.27105046302</v>
      </c>
      <c r="CK308" s="1">
        <v>63602.091243650597</v>
      </c>
      <c r="CL308" s="1">
        <v>41860.109551300302</v>
      </c>
      <c r="CM308" s="1">
        <v>193513.949311982</v>
      </c>
      <c r="CN308" s="1">
        <v>50788.469495359299</v>
      </c>
      <c r="CO308" s="1">
        <v>68090.529428541995</v>
      </c>
      <c r="CP308" s="1">
        <v>122015.057120203</v>
      </c>
      <c r="CQ308" s="1">
        <v>61275.486728991797</v>
      </c>
      <c r="CR308" s="1">
        <v>77915.349609813595</v>
      </c>
      <c r="CS308" s="1">
        <v>31743.1486053802</v>
      </c>
      <c r="CT308" s="1">
        <v>67932.375817820197</v>
      </c>
      <c r="CU308" s="1">
        <v>87498.455478317497</v>
      </c>
      <c r="CV308" s="1">
        <v>48476.3633347715</v>
      </c>
      <c r="CW308" s="1">
        <v>46527.706368573403</v>
      </c>
      <c r="CX308" s="1">
        <v>69971.719772206299</v>
      </c>
      <c r="CY308" s="1">
        <v>56873.691334495597</v>
      </c>
      <c r="CZ308" s="1">
        <v>41762.903962459997</v>
      </c>
      <c r="DA308" s="1">
        <v>103162.404685703</v>
      </c>
      <c r="DB308" s="1">
        <v>67876.185704709802</v>
      </c>
      <c r="DC308" s="1">
        <v>54858.062483051202</v>
      </c>
      <c r="DD308" s="1">
        <v>52785.9307406511</v>
      </c>
      <c r="DE308" s="1">
        <v>51523.934567211698</v>
      </c>
      <c r="DF308" s="1">
        <v>73415.133224707693</v>
      </c>
      <c r="DG308" s="1">
        <v>50301.058111958198</v>
      </c>
      <c r="DH308" s="1">
        <v>49631.082806214101</v>
      </c>
      <c r="DI308" s="1">
        <v>83937.715052321801</v>
      </c>
      <c r="DJ308" s="1">
        <v>95478.243989473398</v>
      </c>
      <c r="DK308" s="1">
        <v>26408.572418023901</v>
      </c>
      <c r="DL308" s="1">
        <v>108049.55628550801</v>
      </c>
      <c r="DM308" s="1">
        <v>210748.24255702301</v>
      </c>
      <c r="DN308" s="1">
        <v>74176.921233728499</v>
      </c>
      <c r="DO308" s="1">
        <v>268577.11143230001</v>
      </c>
      <c r="DP308" s="1">
        <v>68732.191153432606</v>
      </c>
      <c r="DQ308" s="1">
        <v>56152.786589431897</v>
      </c>
      <c r="DR308" s="1">
        <v>135831.857479103</v>
      </c>
      <c r="DS308" s="1">
        <v>64381.949590042401</v>
      </c>
      <c r="DT308" s="1">
        <v>65024.9315045607</v>
      </c>
      <c r="DU308" s="1">
        <v>56070.079027143103</v>
      </c>
      <c r="DV308" s="1">
        <v>95997.066404550395</v>
      </c>
      <c r="DW308" s="1">
        <v>89441.841342052401</v>
      </c>
      <c r="DX308" s="1">
        <v>71098.112828661193</v>
      </c>
      <c r="DY308" s="1">
        <v>66112.557263513401</v>
      </c>
      <c r="DZ308" s="1">
        <v>99807.451950055707</v>
      </c>
      <c r="EA308" s="1">
        <v>185843.04860323301</v>
      </c>
      <c r="EB308" s="1">
        <v>53016.813240514202</v>
      </c>
      <c r="EC308" s="1">
        <v>55038.901113606902</v>
      </c>
      <c r="ED308" s="1">
        <v>43218.691531838398</v>
      </c>
      <c r="EE308" s="1">
        <v>52107.707652942998</v>
      </c>
      <c r="EF308" s="1">
        <v>324022.65773395501</v>
      </c>
      <c r="EG308" s="1">
        <v>73531.030016234698</v>
      </c>
      <c r="EH308" s="1">
        <v>181130.673943434</v>
      </c>
      <c r="EI308" s="1">
        <v>51298.232442578599</v>
      </c>
      <c r="EJ308" s="1">
        <v>334424.40111746202</v>
      </c>
      <c r="EK308" s="1">
        <v>75977.120164682099</v>
      </c>
      <c r="EL308" s="1">
        <v>39697.2835397167</v>
      </c>
      <c r="EM308" s="1">
        <v>117768.064575735</v>
      </c>
      <c r="EN308" s="1">
        <v>41298.177764078799</v>
      </c>
      <c r="EO308" s="1">
        <v>83421.593243473995</v>
      </c>
      <c r="EP308" s="1">
        <v>47687.599667486997</v>
      </c>
      <c r="EQ308" s="1">
        <v>56340.423860509502</v>
      </c>
      <c r="ER308" s="1">
        <v>95864.147902012497</v>
      </c>
      <c r="ES308" s="1">
        <v>185574.29564089401</v>
      </c>
      <c r="ET308" s="1">
        <v>48814.522068147198</v>
      </c>
      <c r="EU308" s="1">
        <v>36738.135209127096</v>
      </c>
      <c r="EV308" s="1">
        <v>61052.373479361202</v>
      </c>
      <c r="EW308" s="1">
        <v>89791.507946137703</v>
      </c>
      <c r="EX308" s="1">
        <v>70851.340339971197</v>
      </c>
      <c r="EY308" s="1">
        <v>51544.627755510097</v>
      </c>
      <c r="EZ308" s="1">
        <v>131928.088913969</v>
      </c>
      <c r="FA308" s="1">
        <v>48092.128614056397</v>
      </c>
      <c r="FB308" s="1">
        <v>44968.468079628998</v>
      </c>
      <c r="FC308" s="1">
        <v>82346.138923415405</v>
      </c>
      <c r="FD308" s="1">
        <v>53870.135405541398</v>
      </c>
      <c r="FE308" s="1">
        <v>47300.687959028801</v>
      </c>
      <c r="FF308" s="1">
        <v>53328.787824045401</v>
      </c>
      <c r="FG308" s="1">
        <v>54923.725263378103</v>
      </c>
      <c r="FH308" s="1">
        <v>62071.212035773999</v>
      </c>
      <c r="FI308" s="1">
        <v>53694.598808677598</v>
      </c>
      <c r="FJ308" s="1">
        <v>57581.823198941602</v>
      </c>
      <c r="FK308" s="1">
        <v>98155.4607963538</v>
      </c>
      <c r="FL308" s="1">
        <v>41118.709165022301</v>
      </c>
      <c r="FM308" s="1">
        <v>124532.44871516401</v>
      </c>
      <c r="FN308" s="1">
        <v>47404.746996971597</v>
      </c>
      <c r="FO308" s="1">
        <v>31706.836650752099</v>
      </c>
      <c r="FP308" s="1">
        <v>113956.560470421</v>
      </c>
      <c r="FQ308" s="1">
        <v>54753.481666746498</v>
      </c>
      <c r="FR308" s="1">
        <v>81104.831117310794</v>
      </c>
      <c r="FS308" s="1">
        <v>49473.068987717103</v>
      </c>
      <c r="FT308" s="1">
        <v>45021.906248715997</v>
      </c>
      <c r="FU308" s="1">
        <v>38197.228332795901</v>
      </c>
      <c r="FV308" s="1">
        <v>60028.818777662898</v>
      </c>
      <c r="FW308" s="1">
        <v>41135.9367890168</v>
      </c>
      <c r="FX308" s="1">
        <v>585459.44201081397</v>
      </c>
      <c r="FY308" s="1">
        <v>128894.07257776801</v>
      </c>
      <c r="FZ308" s="1">
        <v>62553.582927085503</v>
      </c>
      <c r="GA308" s="1">
        <v>66172.140938269804</v>
      </c>
      <c r="GB308" s="1">
        <v>68006.813485528401</v>
      </c>
      <c r="GC308" s="1">
        <v>66390.423903937306</v>
      </c>
      <c r="GD308" s="1">
        <v>91500.659503069706</v>
      </c>
      <c r="GE308" s="1">
        <v>66204.332459628102</v>
      </c>
      <c r="GF308" s="1">
        <v>75246.697287597097</v>
      </c>
      <c r="GG308" s="1">
        <v>50936.259606938103</v>
      </c>
      <c r="GH308" s="1">
        <v>120636.263541427</v>
      </c>
      <c r="GI308" s="1">
        <v>68164.1402827212</v>
      </c>
      <c r="GJ308" s="1">
        <v>87354.565251112799</v>
      </c>
      <c r="GK308" s="1">
        <v>46351.078004703697</v>
      </c>
      <c r="GL308" s="1">
        <v>108433.259472518</v>
      </c>
      <c r="GM308" s="1">
        <v>64768.358474084504</v>
      </c>
      <c r="GN308" s="1">
        <v>162379.35437159301</v>
      </c>
      <c r="GO308" s="1">
        <v>48961.270586577397</v>
      </c>
      <c r="GP308" s="1">
        <v>96426.588518849996</v>
      </c>
      <c r="GQ308" s="1">
        <v>51490.501399528497</v>
      </c>
      <c r="GR308" s="1">
        <v>102081.712520546</v>
      </c>
      <c r="GS308" s="1">
        <v>30993.063612294802</v>
      </c>
      <c r="GT308" s="1">
        <v>76093.280257046499</v>
      </c>
      <c r="GU308" s="1">
        <v>50275.709771365197</v>
      </c>
      <c r="GV308" s="1">
        <v>44141.911188249796</v>
      </c>
      <c r="GW308" s="1">
        <v>80671.280839096493</v>
      </c>
      <c r="GX308" s="1">
        <v>84021.196209124304</v>
      </c>
      <c r="GY308" s="1">
        <v>106038.68770017</v>
      </c>
      <c r="GZ308" s="1">
        <v>60300.801782416798</v>
      </c>
      <c r="HA308" s="1">
        <v>39948.379217519701</v>
      </c>
      <c r="HB308" s="1">
        <v>69419.752805568103</v>
      </c>
      <c r="HC308" s="1">
        <v>57868.376566416802</v>
      </c>
      <c r="HD308" s="1">
        <v>45569.228586672099</v>
      </c>
      <c r="HE308" s="1">
        <v>27148.182186960199</v>
      </c>
      <c r="HF308" s="1">
        <v>81447.165644492998</v>
      </c>
      <c r="HG308" s="1">
        <v>85192.401319756202</v>
      </c>
      <c r="HH308" s="1">
        <v>50075.7558907528</v>
      </c>
      <c r="HI308" s="1">
        <v>68618.463328205995</v>
      </c>
      <c r="HJ308" s="1">
        <v>59626.783553675901</v>
      </c>
      <c r="HK308" s="1">
        <v>43688.6370553089</v>
      </c>
      <c r="HL308" s="1">
        <v>72639.783730145398</v>
      </c>
      <c r="HM308" s="1">
        <v>80640.513742551702</v>
      </c>
      <c r="HN308" s="1">
        <v>46774.050549396103</v>
      </c>
      <c r="HO308" s="1">
        <v>81639.965635457906</v>
      </c>
      <c r="HP308" s="1">
        <v>43594.610081082603</v>
      </c>
      <c r="HQ308" s="1">
        <v>46464.158046834396</v>
      </c>
      <c r="HR308" s="1">
        <v>51847.568819348897</v>
      </c>
      <c r="HS308" s="1">
        <v>64014.206936661198</v>
      </c>
      <c r="HT308" s="1">
        <v>150466.13599318801</v>
      </c>
      <c r="HU308" s="1">
        <v>52161.096938657603</v>
      </c>
      <c r="HV308" s="1">
        <v>124351.66242168599</v>
      </c>
      <c r="HW308" s="1">
        <v>69090.765963637896</v>
      </c>
      <c r="HX308" s="1">
        <v>52938.632041594501</v>
      </c>
      <c r="HY308" s="1">
        <v>72677.130062301294</v>
      </c>
      <c r="HZ308" s="1">
        <v>46375.6304560239</v>
      </c>
      <c r="IA308" s="1">
        <v>69865.588361023503</v>
      </c>
      <c r="IB308" s="1">
        <v>62733.848684311299</v>
      </c>
      <c r="IC308" s="1">
        <v>79965.248144700396</v>
      </c>
      <c r="ID308" s="1">
        <v>40342.005303345097</v>
      </c>
      <c r="IE308" s="1">
        <v>92102.612173381203</v>
      </c>
      <c r="IF308" s="1">
        <v>83769.577173482394</v>
      </c>
      <c r="IG308" s="1">
        <v>61708.9385806965</v>
      </c>
      <c r="IH308" s="1">
        <v>24668.539665056898</v>
      </c>
      <c r="II308" s="1">
        <v>126018.244617986</v>
      </c>
    </row>
    <row r="309" spans="1:243" x14ac:dyDescent="0.25">
      <c r="A309" s="1" t="s">
        <v>1946</v>
      </c>
      <c r="B309" s="4" t="s">
        <v>1357</v>
      </c>
      <c r="C309" s="4" t="s">
        <v>1358</v>
      </c>
      <c r="D309" s="1" t="s">
        <v>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  <c r="K309" s="1" t="s">
        <v>0</v>
      </c>
      <c r="L309" s="1" t="s">
        <v>0</v>
      </c>
      <c r="M309" s="1" t="s">
        <v>0</v>
      </c>
      <c r="N309" s="1" t="s">
        <v>0</v>
      </c>
      <c r="O309" s="1" t="s">
        <v>0</v>
      </c>
      <c r="P309" s="1" t="s">
        <v>0</v>
      </c>
      <c r="Q309" s="1" t="s">
        <v>0</v>
      </c>
      <c r="R309" s="1" t="s">
        <v>0</v>
      </c>
      <c r="S309" s="1" t="s">
        <v>0</v>
      </c>
      <c r="T309" s="1" t="s">
        <v>0</v>
      </c>
      <c r="U309" s="1" t="s">
        <v>0</v>
      </c>
      <c r="V309" s="1" t="s">
        <v>0</v>
      </c>
      <c r="W309" s="1" t="s">
        <v>0</v>
      </c>
      <c r="X309" s="1" t="s">
        <v>0</v>
      </c>
      <c r="Y309" s="1" t="s">
        <v>0</v>
      </c>
      <c r="Z309" s="1" t="s">
        <v>0</v>
      </c>
      <c r="AA309" s="1" t="s">
        <v>0</v>
      </c>
      <c r="AB309" s="1" t="s">
        <v>0</v>
      </c>
      <c r="AC309" s="1" t="s">
        <v>0</v>
      </c>
      <c r="AD309" s="1" t="s">
        <v>0</v>
      </c>
      <c r="AE309" s="1" t="s">
        <v>0</v>
      </c>
      <c r="AF309" s="1" t="s">
        <v>0</v>
      </c>
      <c r="AG309" s="1" t="s">
        <v>0</v>
      </c>
      <c r="AH309" s="1" t="s">
        <v>0</v>
      </c>
      <c r="AI309" s="1" t="s">
        <v>0</v>
      </c>
      <c r="AJ309" s="1" t="s">
        <v>0</v>
      </c>
      <c r="AK309" s="1" t="s">
        <v>0</v>
      </c>
      <c r="AL309" s="1" t="s">
        <v>0</v>
      </c>
      <c r="AM309" s="1" t="s">
        <v>0</v>
      </c>
      <c r="AN309" s="1" t="s">
        <v>0</v>
      </c>
      <c r="AO309" s="1" t="s">
        <v>0</v>
      </c>
      <c r="AP309" s="1" t="s">
        <v>0</v>
      </c>
      <c r="AQ309" s="1" t="s">
        <v>0</v>
      </c>
      <c r="AR309" s="1" t="s">
        <v>0</v>
      </c>
      <c r="AS309" s="1" t="s">
        <v>0</v>
      </c>
      <c r="AT309" s="1" t="s">
        <v>0</v>
      </c>
      <c r="AU309" s="1" t="s">
        <v>0</v>
      </c>
      <c r="AV309" s="1" t="s">
        <v>0</v>
      </c>
      <c r="AW309" s="1" t="s">
        <v>0</v>
      </c>
      <c r="AX309" s="1" t="s">
        <v>0</v>
      </c>
      <c r="AY309" s="1" t="s">
        <v>0</v>
      </c>
      <c r="AZ309" s="1" t="s">
        <v>0</v>
      </c>
      <c r="BA309" s="1" t="s">
        <v>0</v>
      </c>
      <c r="BB309" s="1" t="s">
        <v>0</v>
      </c>
      <c r="BC309" s="1" t="s">
        <v>0</v>
      </c>
      <c r="BD309" s="1" t="s">
        <v>0</v>
      </c>
      <c r="BE309" s="1" t="s">
        <v>0</v>
      </c>
      <c r="BF309" s="1" t="s">
        <v>0</v>
      </c>
      <c r="BG309" s="1" t="s">
        <v>0</v>
      </c>
      <c r="BH309" s="1" t="s">
        <v>0</v>
      </c>
      <c r="BI309" s="1" t="s">
        <v>0</v>
      </c>
      <c r="BJ309" s="1" t="s">
        <v>0</v>
      </c>
      <c r="BK309" s="1" t="s">
        <v>0</v>
      </c>
      <c r="BL309" s="1" t="s">
        <v>0</v>
      </c>
      <c r="BM309" s="1" t="s">
        <v>0</v>
      </c>
      <c r="BN309" s="1" t="s">
        <v>0</v>
      </c>
      <c r="BO309" s="1" t="s">
        <v>0</v>
      </c>
      <c r="BP309" s="1" t="s">
        <v>0</v>
      </c>
      <c r="BQ309" s="1" t="s">
        <v>0</v>
      </c>
      <c r="BR309" s="1" t="s">
        <v>0</v>
      </c>
      <c r="BS309" s="1" t="s">
        <v>0</v>
      </c>
      <c r="BT309" s="1" t="s">
        <v>0</v>
      </c>
      <c r="BU309" s="1" t="s">
        <v>0</v>
      </c>
      <c r="BV309" s="1" t="s">
        <v>0</v>
      </c>
      <c r="BW309" s="1" t="s">
        <v>0</v>
      </c>
      <c r="BX309" s="1" t="s">
        <v>0</v>
      </c>
      <c r="BY309" s="1" t="s">
        <v>0</v>
      </c>
      <c r="BZ309" s="1" t="s">
        <v>0</v>
      </c>
      <c r="CA309" s="1" t="s">
        <v>0</v>
      </c>
      <c r="CB309" s="1" t="s">
        <v>0</v>
      </c>
      <c r="CC309" s="1" t="s">
        <v>0</v>
      </c>
      <c r="CD309" s="1" t="s">
        <v>0</v>
      </c>
      <c r="CE309" s="1" t="s">
        <v>0</v>
      </c>
      <c r="CF309" s="1" t="s">
        <v>0</v>
      </c>
      <c r="CG309" s="1" t="s">
        <v>0</v>
      </c>
      <c r="CH309" s="1" t="s">
        <v>0</v>
      </c>
      <c r="CI309" s="1" t="s">
        <v>0</v>
      </c>
      <c r="CJ309" s="1" t="s">
        <v>0</v>
      </c>
      <c r="CK309" s="1" t="s">
        <v>0</v>
      </c>
      <c r="CL309" s="1" t="s">
        <v>0</v>
      </c>
      <c r="CM309" s="1" t="s">
        <v>0</v>
      </c>
      <c r="CN309" s="1" t="s">
        <v>0</v>
      </c>
      <c r="CO309" s="1" t="s">
        <v>0</v>
      </c>
      <c r="CP309" s="1" t="s">
        <v>0</v>
      </c>
      <c r="CQ309" s="1" t="s">
        <v>0</v>
      </c>
      <c r="CR309" s="1" t="s">
        <v>0</v>
      </c>
      <c r="CS309" s="1" t="s">
        <v>0</v>
      </c>
      <c r="CT309" s="1" t="s">
        <v>0</v>
      </c>
      <c r="CU309" s="1" t="s">
        <v>0</v>
      </c>
      <c r="CV309" s="1" t="s">
        <v>0</v>
      </c>
      <c r="CW309" s="1" t="s">
        <v>0</v>
      </c>
      <c r="CX309" s="1" t="s">
        <v>0</v>
      </c>
      <c r="CY309" s="1" t="s">
        <v>0</v>
      </c>
      <c r="CZ309" s="1" t="s">
        <v>0</v>
      </c>
      <c r="DA309" s="1" t="s">
        <v>0</v>
      </c>
      <c r="DB309" s="1" t="s">
        <v>0</v>
      </c>
      <c r="DC309" s="1" t="s">
        <v>0</v>
      </c>
      <c r="DD309" s="1" t="s">
        <v>0</v>
      </c>
      <c r="DE309" s="1" t="s">
        <v>0</v>
      </c>
      <c r="DF309" s="1" t="s">
        <v>0</v>
      </c>
      <c r="DG309" s="1" t="s">
        <v>0</v>
      </c>
      <c r="DH309" s="1" t="s">
        <v>0</v>
      </c>
      <c r="DI309" s="1" t="s">
        <v>0</v>
      </c>
      <c r="DJ309" s="1" t="s">
        <v>0</v>
      </c>
      <c r="DK309" s="1" t="s">
        <v>0</v>
      </c>
      <c r="DL309" s="1" t="s">
        <v>0</v>
      </c>
      <c r="DM309" s="1" t="s">
        <v>0</v>
      </c>
      <c r="DN309" s="1" t="s">
        <v>0</v>
      </c>
      <c r="DO309" s="1" t="s">
        <v>0</v>
      </c>
      <c r="DP309" s="1" t="s">
        <v>0</v>
      </c>
      <c r="DQ309" s="1" t="s">
        <v>0</v>
      </c>
      <c r="DR309" s="1" t="s">
        <v>0</v>
      </c>
      <c r="DS309" s="1" t="s">
        <v>0</v>
      </c>
      <c r="DT309" s="1" t="s">
        <v>0</v>
      </c>
      <c r="DU309" s="1" t="s">
        <v>0</v>
      </c>
      <c r="DV309" s="1" t="s">
        <v>0</v>
      </c>
      <c r="DW309" s="1" t="s">
        <v>0</v>
      </c>
      <c r="DX309" s="1" t="s">
        <v>0</v>
      </c>
      <c r="DY309" s="1" t="s">
        <v>0</v>
      </c>
      <c r="DZ309" s="1" t="s">
        <v>0</v>
      </c>
      <c r="EA309" s="1" t="s">
        <v>0</v>
      </c>
      <c r="EB309" s="1" t="s">
        <v>0</v>
      </c>
      <c r="EC309" s="1" t="s">
        <v>0</v>
      </c>
      <c r="ED309" s="1" t="s">
        <v>0</v>
      </c>
      <c r="EE309" s="1" t="s">
        <v>0</v>
      </c>
      <c r="EF309" s="1" t="s">
        <v>0</v>
      </c>
      <c r="EG309" s="1" t="s">
        <v>0</v>
      </c>
      <c r="EH309" s="1" t="s">
        <v>0</v>
      </c>
      <c r="EI309" s="1" t="s">
        <v>0</v>
      </c>
      <c r="EJ309" s="1" t="s">
        <v>0</v>
      </c>
      <c r="EK309" s="1" t="s">
        <v>0</v>
      </c>
      <c r="EL309" s="1" t="s">
        <v>0</v>
      </c>
      <c r="EM309" s="1" t="s">
        <v>0</v>
      </c>
      <c r="EN309" s="1" t="s">
        <v>0</v>
      </c>
      <c r="EO309" s="1" t="s">
        <v>0</v>
      </c>
      <c r="EP309" s="1" t="s">
        <v>0</v>
      </c>
      <c r="EQ309" s="1" t="s">
        <v>0</v>
      </c>
      <c r="ER309" s="1" t="s">
        <v>0</v>
      </c>
      <c r="ES309" s="1" t="s">
        <v>0</v>
      </c>
      <c r="ET309" s="1" t="s">
        <v>0</v>
      </c>
      <c r="EU309" s="1" t="s">
        <v>0</v>
      </c>
      <c r="EV309" s="1" t="s">
        <v>0</v>
      </c>
      <c r="EW309" s="1" t="s">
        <v>0</v>
      </c>
      <c r="EX309" s="1" t="s">
        <v>0</v>
      </c>
      <c r="EY309" s="1" t="s">
        <v>0</v>
      </c>
      <c r="EZ309" s="1" t="s">
        <v>0</v>
      </c>
      <c r="FA309" s="1" t="s">
        <v>0</v>
      </c>
      <c r="FB309" s="1" t="s">
        <v>0</v>
      </c>
      <c r="FC309" s="1" t="s">
        <v>0</v>
      </c>
      <c r="FD309" s="1" t="s">
        <v>0</v>
      </c>
      <c r="FE309" s="1" t="s">
        <v>0</v>
      </c>
      <c r="FF309" s="1" t="s">
        <v>0</v>
      </c>
      <c r="FG309" s="1" t="s">
        <v>0</v>
      </c>
      <c r="FH309" s="1" t="s">
        <v>0</v>
      </c>
      <c r="FI309" s="1" t="s">
        <v>0</v>
      </c>
      <c r="FJ309" s="1" t="s">
        <v>0</v>
      </c>
      <c r="FK309" s="1" t="s">
        <v>0</v>
      </c>
      <c r="FL309" s="1" t="s">
        <v>0</v>
      </c>
      <c r="FM309" s="1" t="s">
        <v>0</v>
      </c>
      <c r="FN309" s="1" t="s">
        <v>0</v>
      </c>
      <c r="FO309" s="1" t="s">
        <v>0</v>
      </c>
      <c r="FP309" s="1" t="s">
        <v>0</v>
      </c>
      <c r="FQ309" s="1" t="s">
        <v>0</v>
      </c>
      <c r="FR309" s="1" t="s">
        <v>0</v>
      </c>
      <c r="FS309" s="1" t="s">
        <v>0</v>
      </c>
      <c r="FT309" s="1" t="s">
        <v>0</v>
      </c>
      <c r="FU309" s="1" t="s">
        <v>0</v>
      </c>
      <c r="FV309" s="1" t="s">
        <v>0</v>
      </c>
      <c r="FW309" s="1" t="s">
        <v>0</v>
      </c>
      <c r="FX309" s="1" t="s">
        <v>0</v>
      </c>
      <c r="FY309" s="1" t="s">
        <v>0</v>
      </c>
      <c r="FZ309" s="1" t="s">
        <v>0</v>
      </c>
      <c r="GA309" s="1" t="s">
        <v>0</v>
      </c>
      <c r="GB309" s="1" t="s">
        <v>0</v>
      </c>
      <c r="GC309" s="1" t="s">
        <v>0</v>
      </c>
      <c r="GD309" s="1" t="s">
        <v>0</v>
      </c>
      <c r="GE309" s="1" t="s">
        <v>0</v>
      </c>
      <c r="GF309" s="1" t="s">
        <v>0</v>
      </c>
      <c r="GG309" s="1" t="s">
        <v>0</v>
      </c>
      <c r="GH309" s="1" t="s">
        <v>0</v>
      </c>
      <c r="GI309" s="1" t="s">
        <v>0</v>
      </c>
      <c r="GJ309" s="1" t="s">
        <v>0</v>
      </c>
      <c r="GK309" s="1" t="s">
        <v>0</v>
      </c>
      <c r="GL309" s="1" t="s">
        <v>0</v>
      </c>
      <c r="GM309" s="1" t="s">
        <v>0</v>
      </c>
      <c r="GN309" s="1" t="s">
        <v>0</v>
      </c>
      <c r="GO309" s="1" t="s">
        <v>0</v>
      </c>
      <c r="GP309" s="1" t="s">
        <v>0</v>
      </c>
      <c r="GQ309" s="1" t="s">
        <v>0</v>
      </c>
      <c r="GR309" s="1" t="s">
        <v>0</v>
      </c>
      <c r="GS309" s="1" t="s">
        <v>0</v>
      </c>
      <c r="GT309" s="1" t="s">
        <v>0</v>
      </c>
      <c r="GU309" s="1" t="s">
        <v>0</v>
      </c>
      <c r="GV309" s="1" t="s">
        <v>0</v>
      </c>
      <c r="GW309" s="1" t="s">
        <v>0</v>
      </c>
      <c r="GX309" s="1" t="s">
        <v>0</v>
      </c>
      <c r="GY309" s="1" t="s">
        <v>0</v>
      </c>
      <c r="GZ309" s="1" t="s">
        <v>0</v>
      </c>
      <c r="HA309" s="1" t="s">
        <v>0</v>
      </c>
      <c r="HB309" s="1" t="s">
        <v>0</v>
      </c>
      <c r="HC309" s="1" t="s">
        <v>0</v>
      </c>
      <c r="HD309" s="1" t="s">
        <v>0</v>
      </c>
      <c r="HE309" s="1" t="s">
        <v>0</v>
      </c>
      <c r="HF309" s="1" t="s">
        <v>0</v>
      </c>
      <c r="HG309" s="1" t="s">
        <v>0</v>
      </c>
      <c r="HH309" s="1" t="s">
        <v>0</v>
      </c>
      <c r="HI309" s="1" t="s">
        <v>0</v>
      </c>
      <c r="HJ309" s="1" t="s">
        <v>0</v>
      </c>
      <c r="HK309" s="1" t="s">
        <v>0</v>
      </c>
      <c r="HL309" s="1" t="s">
        <v>0</v>
      </c>
      <c r="HM309" s="1" t="s">
        <v>0</v>
      </c>
      <c r="HN309" s="1" t="s">
        <v>0</v>
      </c>
      <c r="HO309" s="1" t="s">
        <v>0</v>
      </c>
      <c r="HP309" s="1" t="s">
        <v>0</v>
      </c>
      <c r="HQ309" s="1" t="s">
        <v>0</v>
      </c>
      <c r="HR309" s="1" t="s">
        <v>0</v>
      </c>
      <c r="HS309" s="1" t="s">
        <v>0</v>
      </c>
      <c r="HT309" s="1" t="s">
        <v>0</v>
      </c>
      <c r="HU309" s="1" t="s">
        <v>0</v>
      </c>
      <c r="HV309" s="1" t="s">
        <v>0</v>
      </c>
      <c r="HW309" s="1" t="s">
        <v>0</v>
      </c>
      <c r="HX309" s="1" t="s">
        <v>0</v>
      </c>
      <c r="HY309" s="1" t="s">
        <v>0</v>
      </c>
      <c r="HZ309" s="1" t="s">
        <v>0</v>
      </c>
      <c r="IA309" s="1" t="s">
        <v>0</v>
      </c>
      <c r="IB309" s="1" t="s">
        <v>0</v>
      </c>
      <c r="IC309" s="1" t="s">
        <v>0</v>
      </c>
      <c r="ID309" s="1" t="s">
        <v>0</v>
      </c>
      <c r="IE309" s="1" t="s">
        <v>0</v>
      </c>
      <c r="IF309" s="1" t="s">
        <v>0</v>
      </c>
      <c r="IG309" s="1" t="s">
        <v>0</v>
      </c>
      <c r="IH309" s="1" t="s">
        <v>0</v>
      </c>
      <c r="II309" s="1" t="s">
        <v>0</v>
      </c>
    </row>
    <row r="310" spans="1:243" x14ac:dyDescent="0.25">
      <c r="A310" s="1" t="s">
        <v>1947</v>
      </c>
      <c r="B310" s="4" t="s">
        <v>1361</v>
      </c>
      <c r="C310" s="4" t="s">
        <v>1362</v>
      </c>
      <c r="D310" s="1">
        <v>710761.35564792797</v>
      </c>
      <c r="E310" s="1">
        <v>712715.31215540995</v>
      </c>
      <c r="F310" s="1">
        <v>24139.517670455502</v>
      </c>
      <c r="G310" s="1">
        <v>428657.59815883503</v>
      </c>
      <c r="H310" s="1">
        <v>315079.444687512</v>
      </c>
      <c r="I310" s="1">
        <v>77815.440967342496</v>
      </c>
      <c r="J310" s="1">
        <v>853702.05191795505</v>
      </c>
      <c r="K310" s="1">
        <v>1189984.34996711</v>
      </c>
      <c r="L310" s="1">
        <v>355530.07207781798</v>
      </c>
      <c r="M310" s="1">
        <v>104854.34579741499</v>
      </c>
      <c r="N310" s="1">
        <v>239095.32134917899</v>
      </c>
      <c r="O310" s="1">
        <v>118650.098430347</v>
      </c>
      <c r="P310" s="1">
        <v>660621.80314136797</v>
      </c>
      <c r="Q310" s="1">
        <v>156772.978390203</v>
      </c>
      <c r="R310" s="1">
        <v>150310.781233919</v>
      </c>
      <c r="S310" s="1">
        <v>338729.91562069702</v>
      </c>
      <c r="T310" s="1">
        <v>220284.025727942</v>
      </c>
      <c r="U310" s="1">
        <v>68371.004998931705</v>
      </c>
      <c r="V310" s="1">
        <v>211289.41382590399</v>
      </c>
      <c r="W310" s="1">
        <v>643373.72927809204</v>
      </c>
      <c r="X310" s="1">
        <v>107510.078206676</v>
      </c>
      <c r="Y310" s="1">
        <v>64032.888360325502</v>
      </c>
      <c r="Z310" s="1">
        <v>187039.88949857501</v>
      </c>
      <c r="AA310" s="1">
        <v>360950.22095126403</v>
      </c>
      <c r="AB310" s="1">
        <v>500330.26598627999</v>
      </c>
      <c r="AC310" s="1">
        <v>185433.08133128501</v>
      </c>
      <c r="AD310" s="1">
        <v>79424.660347354598</v>
      </c>
      <c r="AE310" s="1">
        <v>48320.329055693597</v>
      </c>
      <c r="AF310" s="1">
        <v>353160.52363681502</v>
      </c>
      <c r="AG310" s="1">
        <v>325392.590682571</v>
      </c>
      <c r="AH310" s="1">
        <v>511893.82506817201</v>
      </c>
      <c r="AI310" s="1">
        <v>438632.921402612</v>
      </c>
      <c r="AJ310" s="1">
        <v>116716.927093714</v>
      </c>
      <c r="AK310" s="1">
        <v>212973.587168825</v>
      </c>
      <c r="AL310" s="1">
        <v>158139.889035164</v>
      </c>
      <c r="AM310" s="1">
        <v>501288.18304580002</v>
      </c>
      <c r="AN310" s="1">
        <v>324906.96824631398</v>
      </c>
      <c r="AO310" s="1">
        <v>170911.63414492001</v>
      </c>
      <c r="AP310" s="1">
        <v>141053.92872748399</v>
      </c>
      <c r="AQ310" s="1">
        <v>277902.83234531299</v>
      </c>
      <c r="AR310" s="1">
        <v>194217.915259929</v>
      </c>
      <c r="AS310" s="1">
        <v>259795.62376058099</v>
      </c>
      <c r="AT310" s="1">
        <v>436270.98246587598</v>
      </c>
      <c r="AU310" s="1">
        <v>224366.500184907</v>
      </c>
      <c r="AV310" s="1">
        <v>629498.17430047598</v>
      </c>
      <c r="AW310" s="1">
        <v>174106.82488097201</v>
      </c>
      <c r="AX310" s="1">
        <v>173306.04343552899</v>
      </c>
      <c r="AY310" s="1">
        <v>219006.00492579499</v>
      </c>
      <c r="AZ310" s="1">
        <v>63530.663844893497</v>
      </c>
      <c r="BA310" s="1">
        <v>331755.185282983</v>
      </c>
      <c r="BB310" s="1">
        <v>138817.46381271901</v>
      </c>
      <c r="BC310" s="1">
        <v>385152.82413280802</v>
      </c>
      <c r="BD310" s="1">
        <v>232620.24831247001</v>
      </c>
      <c r="BE310" s="1">
        <v>450185.79154579301</v>
      </c>
      <c r="BF310" s="1">
        <v>836306.23077109503</v>
      </c>
      <c r="BG310" s="1">
        <v>348417.60900375497</v>
      </c>
      <c r="BH310" s="1">
        <v>155930.34845072401</v>
      </c>
      <c r="BI310" s="1">
        <v>207557.01742500099</v>
      </c>
      <c r="BJ310" s="1">
        <v>494767.16526285303</v>
      </c>
      <c r="BK310" s="1">
        <v>52755.650939044797</v>
      </c>
      <c r="BL310" s="1">
        <v>233641.28446546799</v>
      </c>
      <c r="BM310" s="1">
        <v>138594.28940651999</v>
      </c>
      <c r="BN310" s="1">
        <v>353827.34855292499</v>
      </c>
      <c r="BO310" s="1">
        <v>186178.83970870901</v>
      </c>
      <c r="BP310" s="1">
        <v>330120.14903443097</v>
      </c>
      <c r="BQ310" s="1">
        <v>202391.41425900001</v>
      </c>
      <c r="BR310" s="1">
        <v>76006.971533182601</v>
      </c>
      <c r="BS310" s="1">
        <v>462323.91072168498</v>
      </c>
      <c r="BT310" s="1">
        <v>813481.25467649102</v>
      </c>
      <c r="BU310" s="1">
        <v>395542.61000049801</v>
      </c>
      <c r="BV310" s="1">
        <v>122921.77363238799</v>
      </c>
      <c r="BW310" s="1">
        <v>82425.833761028203</v>
      </c>
      <c r="BX310" s="1">
        <v>280401.81937485101</v>
      </c>
      <c r="BY310" s="1">
        <v>112383.99217750299</v>
      </c>
      <c r="BZ310" s="1">
        <v>212803.10895368599</v>
      </c>
      <c r="CA310" s="1">
        <v>411818.67074104998</v>
      </c>
      <c r="CB310" s="1">
        <v>158035.650871219</v>
      </c>
      <c r="CC310" s="1">
        <v>296881.27211305499</v>
      </c>
      <c r="CD310" s="1">
        <v>240296.84261898699</v>
      </c>
      <c r="CE310" s="1">
        <v>289848.916900679</v>
      </c>
      <c r="CF310" s="1">
        <v>95239.245444201501</v>
      </c>
      <c r="CG310" s="1">
        <v>212011.62640326601</v>
      </c>
      <c r="CH310" s="1">
        <v>504010.03643691598</v>
      </c>
      <c r="CI310" s="1">
        <v>551485.09664140304</v>
      </c>
      <c r="CJ310" s="1">
        <v>102134.50103516001</v>
      </c>
      <c r="CK310" s="1">
        <v>86513.313774656795</v>
      </c>
      <c r="CL310" s="1">
        <v>408376.85468200297</v>
      </c>
      <c r="CM310" s="1">
        <v>439818.39404264098</v>
      </c>
      <c r="CN310" s="1">
        <v>572180.18330626097</v>
      </c>
      <c r="CO310" s="1">
        <v>472673.56863952603</v>
      </c>
      <c r="CP310" s="1">
        <v>501020.04618646402</v>
      </c>
      <c r="CQ310" s="1">
        <v>298024.083803505</v>
      </c>
      <c r="CR310" s="1">
        <v>133013.985072576</v>
      </c>
      <c r="CS310" s="1">
        <v>123803.545169139</v>
      </c>
      <c r="CT310" s="1">
        <v>278096.57695502398</v>
      </c>
      <c r="CU310" s="1">
        <v>390434.567557259</v>
      </c>
      <c r="CV310" s="1">
        <v>221271.0839036</v>
      </c>
      <c r="CW310" s="1">
        <v>256706.26792200099</v>
      </c>
      <c r="CX310" s="1">
        <v>112241.52443674101</v>
      </c>
      <c r="CY310" s="1">
        <v>616579.68591160199</v>
      </c>
      <c r="CZ310" s="1">
        <v>144295.233369447</v>
      </c>
      <c r="DA310" s="1">
        <v>315939.00437703897</v>
      </c>
      <c r="DB310" s="1">
        <v>93933.225912326598</v>
      </c>
      <c r="DC310" s="1">
        <v>343679.41356212797</v>
      </c>
      <c r="DD310" s="1">
        <v>196406.17042433901</v>
      </c>
      <c r="DE310" s="1">
        <v>117494.15448934599</v>
      </c>
      <c r="DF310" s="1">
        <v>198747.47606204799</v>
      </c>
      <c r="DG310" s="1">
        <v>206053.93054877201</v>
      </c>
      <c r="DH310" s="1">
        <v>172453.95259610799</v>
      </c>
      <c r="DI310" s="1">
        <v>207912.01052431401</v>
      </c>
      <c r="DJ310" s="1">
        <v>230292.097269727</v>
      </c>
      <c r="DK310" s="1">
        <v>175298.20542599101</v>
      </c>
      <c r="DL310" s="1">
        <v>846798.86596431304</v>
      </c>
      <c r="DM310" s="1">
        <v>440159.488775009</v>
      </c>
      <c r="DN310" s="1">
        <v>163574.81204291299</v>
      </c>
      <c r="DO310" s="1">
        <v>298888.23080834502</v>
      </c>
      <c r="DP310" s="1">
        <v>262897.285165557</v>
      </c>
      <c r="DQ310" s="1">
        <v>240418.11876152799</v>
      </c>
      <c r="DR310" s="1">
        <v>226898.594956074</v>
      </c>
      <c r="DS310" s="1">
        <v>335455.59267145197</v>
      </c>
      <c r="DT310" s="1">
        <v>156537.50862941399</v>
      </c>
      <c r="DU310" s="1">
        <v>363560.530928978</v>
      </c>
      <c r="DV310" s="1">
        <v>196800.21339773299</v>
      </c>
      <c r="DW310" s="1">
        <v>213195.35272842101</v>
      </c>
      <c r="DX310" s="1">
        <v>246771.26530704999</v>
      </c>
      <c r="DY310" s="1">
        <v>366774.10747954599</v>
      </c>
      <c r="DZ310" s="1">
        <v>213808.63958683101</v>
      </c>
      <c r="EA310" s="1">
        <v>159877.85393122101</v>
      </c>
      <c r="EB310" s="1">
        <v>186706.65595191001</v>
      </c>
      <c r="EC310" s="1">
        <v>177470.56350207701</v>
      </c>
      <c r="ED310" s="1">
        <v>97625.398214038098</v>
      </c>
      <c r="EE310" s="1">
        <v>441225.122505326</v>
      </c>
      <c r="EF310" s="1">
        <v>57744.911873563797</v>
      </c>
      <c r="EG310" s="1">
        <v>675327.09648027795</v>
      </c>
      <c r="EH310" s="1">
        <v>267766.65528886998</v>
      </c>
      <c r="EI310" s="1">
        <v>518779.62621926499</v>
      </c>
      <c r="EJ310" s="1">
        <v>439271.90996752499</v>
      </c>
      <c r="EK310" s="1">
        <v>228541.44616588199</v>
      </c>
      <c r="EL310" s="1">
        <v>150192.04822778099</v>
      </c>
      <c r="EM310" s="1">
        <v>455028.72847699502</v>
      </c>
      <c r="EN310" s="1">
        <v>132517.35277510999</v>
      </c>
      <c r="EO310" s="1">
        <v>160029.205137324</v>
      </c>
      <c r="EP310" s="1">
        <v>111518.32714786701</v>
      </c>
      <c r="EQ310" s="1">
        <v>546195.11664303404</v>
      </c>
      <c r="ER310" s="1">
        <v>238340.797270893</v>
      </c>
      <c r="ES310" s="1">
        <v>161265.97354829099</v>
      </c>
      <c r="ET310" s="1">
        <v>176020.38786270501</v>
      </c>
      <c r="EU310" s="1">
        <v>198349.28254606799</v>
      </c>
      <c r="EV310" s="1">
        <v>132494.735118424</v>
      </c>
      <c r="EW310" s="1">
        <v>715404.27672332001</v>
      </c>
      <c r="EX310" s="1">
        <v>241546.45996232299</v>
      </c>
      <c r="EY310" s="1">
        <v>414235.19236889202</v>
      </c>
      <c r="EZ310" s="1">
        <v>239814.15831222801</v>
      </c>
      <c r="FA310" s="1">
        <v>302523.734230534</v>
      </c>
      <c r="FB310" s="1">
        <v>320169.41415782098</v>
      </c>
      <c r="FC310" s="1">
        <v>457542.78783085098</v>
      </c>
      <c r="FD310" s="1">
        <v>110876.98977374</v>
      </c>
      <c r="FE310" s="1">
        <v>150085.52809933701</v>
      </c>
      <c r="FF310" s="1">
        <v>405685.28443304799</v>
      </c>
      <c r="FG310" s="1">
        <v>229256.863887518</v>
      </c>
      <c r="FH310" s="1">
        <v>259596.40106661999</v>
      </c>
      <c r="FI310" s="1">
        <v>167046.12917591701</v>
      </c>
      <c r="FJ310" s="1">
        <v>560526.34848066198</v>
      </c>
      <c r="FK310" s="1">
        <v>385485.556929919</v>
      </c>
      <c r="FL310" s="1">
        <v>388722.81194221298</v>
      </c>
      <c r="FM310" s="1">
        <v>614318.50380458799</v>
      </c>
      <c r="FN310" s="1">
        <v>163621.72475108801</v>
      </c>
      <c r="FO310" s="1">
        <v>214334.921685304</v>
      </c>
      <c r="FP310" s="1">
        <v>159887.929854263</v>
      </c>
      <c r="FQ310" s="1">
        <v>247711.41352226801</v>
      </c>
      <c r="FR310" s="1">
        <v>313497.99668389501</v>
      </c>
      <c r="FS310" s="1">
        <v>403934.22735797998</v>
      </c>
      <c r="FT310" s="1">
        <v>327496.00088597502</v>
      </c>
      <c r="FU310" s="1">
        <v>148118.81319375499</v>
      </c>
      <c r="FV310" s="1">
        <v>322236.286322108</v>
      </c>
      <c r="FW310" s="1">
        <v>162534.448703103</v>
      </c>
      <c r="FX310" s="1">
        <v>143960.56620397299</v>
      </c>
      <c r="FY310" s="1">
        <v>273249.69386528898</v>
      </c>
      <c r="FZ310" s="1">
        <v>198436.850803776</v>
      </c>
      <c r="GA310" s="1">
        <v>89981.379839342902</v>
      </c>
      <c r="GB310" s="1">
        <v>388337.549360768</v>
      </c>
      <c r="GC310" s="1">
        <v>172443.302669072</v>
      </c>
      <c r="GD310" s="1">
        <v>448214.65430040599</v>
      </c>
      <c r="GE310" s="1">
        <v>328667.052061002</v>
      </c>
      <c r="GF310" s="1">
        <v>199529.30100920101</v>
      </c>
      <c r="GG310" s="1">
        <v>263222.39329324802</v>
      </c>
      <c r="GH310" s="1">
        <v>365474.36972580903</v>
      </c>
      <c r="GI310" s="1">
        <v>265720.30337919103</v>
      </c>
      <c r="GJ310" s="1">
        <v>90018.823920282899</v>
      </c>
      <c r="GK310" s="1">
        <v>186864.992577914</v>
      </c>
      <c r="GL310" s="1">
        <v>88937.2787359215</v>
      </c>
      <c r="GM310" s="1">
        <v>125050.36254814699</v>
      </c>
      <c r="GN310" s="1">
        <v>265199.855618626</v>
      </c>
      <c r="GO310" s="1">
        <v>507576.937535053</v>
      </c>
      <c r="GP310" s="1">
        <v>89890.761444698903</v>
      </c>
      <c r="GQ310" s="1">
        <v>164444.69307722201</v>
      </c>
      <c r="GR310" s="1">
        <v>98787.215107578406</v>
      </c>
      <c r="GS310" s="1">
        <v>86523.643091018705</v>
      </c>
      <c r="GT310" s="1">
        <v>153548.41884193101</v>
      </c>
      <c r="GU310" s="1">
        <v>140558.344776499</v>
      </c>
      <c r="GV310" s="1">
        <v>230859.468025471</v>
      </c>
      <c r="GW310" s="1">
        <v>115276.289700398</v>
      </c>
      <c r="GX310" s="1">
        <v>547671.24415935099</v>
      </c>
      <c r="GY310" s="1">
        <v>106320.90323622699</v>
      </c>
      <c r="GZ310" s="1">
        <v>125556.05380652301</v>
      </c>
      <c r="HA310" s="1">
        <v>157660.54534670999</v>
      </c>
      <c r="HB310" s="1">
        <v>69686.951988653294</v>
      </c>
      <c r="HC310" s="1">
        <v>145708.99356648599</v>
      </c>
      <c r="HD310" s="1">
        <v>30885.918511673401</v>
      </c>
      <c r="HE310" s="1">
        <v>111467.854902919</v>
      </c>
      <c r="HF310" s="1">
        <v>97834.639950437006</v>
      </c>
      <c r="HG310" s="1">
        <v>187704.34718786701</v>
      </c>
      <c r="HH310" s="1">
        <v>256530.54481491901</v>
      </c>
      <c r="HI310" s="1">
        <v>153790.516580405</v>
      </c>
      <c r="HJ310" s="1">
        <v>314067.616590727</v>
      </c>
      <c r="HK310" s="1">
        <v>203396.553356633</v>
      </c>
      <c r="HL310" s="1">
        <v>232979.60812361399</v>
      </c>
      <c r="HM310" s="1">
        <v>406496.695264382</v>
      </c>
      <c r="HN310" s="1">
        <v>255211.384669425</v>
      </c>
      <c r="HO310" s="1">
        <v>432322.641241181</v>
      </c>
      <c r="HP310" s="1">
        <v>207569.02446133501</v>
      </c>
      <c r="HQ310" s="1">
        <v>172042.89067278599</v>
      </c>
      <c r="HR310" s="1">
        <v>265429.04477546801</v>
      </c>
      <c r="HS310" s="1">
        <v>472862.18515075097</v>
      </c>
      <c r="HT310" s="1">
        <v>166779.01121531299</v>
      </c>
      <c r="HU310" s="1">
        <v>314237.33217719599</v>
      </c>
      <c r="HV310" s="1">
        <v>137706.69294802201</v>
      </c>
      <c r="HW310" s="1">
        <v>118920.82248114901</v>
      </c>
      <c r="HX310" s="1">
        <v>178678.20101724399</v>
      </c>
      <c r="HY310" s="1">
        <v>460326.044891514</v>
      </c>
      <c r="HZ310" s="1">
        <v>220309.745265426</v>
      </c>
      <c r="IA310" s="1">
        <v>103114.63438540899</v>
      </c>
      <c r="IB310" s="1">
        <v>132985.02046565301</v>
      </c>
      <c r="IC310" s="1">
        <v>186309.58505461001</v>
      </c>
      <c r="ID310" s="1">
        <v>219150.96568275499</v>
      </c>
      <c r="IE310" s="1">
        <v>388918.49591135199</v>
      </c>
      <c r="IF310" s="1">
        <v>312261.155607655</v>
      </c>
      <c r="IG310" s="1">
        <v>271272.54110687802</v>
      </c>
      <c r="IH310" s="1">
        <v>208990.709926549</v>
      </c>
      <c r="II310" s="1">
        <v>384700.104517798</v>
      </c>
    </row>
    <row r="311" spans="1:243" x14ac:dyDescent="0.25">
      <c r="A311" s="1" t="s">
        <v>1948</v>
      </c>
      <c r="B311" s="4" t="s">
        <v>1366</v>
      </c>
      <c r="C311" s="4" t="s">
        <v>1367</v>
      </c>
      <c r="D311" s="1">
        <v>4824672.4524240596</v>
      </c>
      <c r="E311" s="1">
        <v>3106173.9343376402</v>
      </c>
      <c r="F311" s="1">
        <v>263464.94387867698</v>
      </c>
      <c r="G311" s="1">
        <v>2319708.1838637502</v>
      </c>
      <c r="H311" s="1">
        <v>3014378.2842218899</v>
      </c>
      <c r="I311" s="1">
        <v>935688.16614053003</v>
      </c>
      <c r="J311" s="1">
        <v>2808740.3953134799</v>
      </c>
      <c r="K311" s="1">
        <v>3740319.6715547401</v>
      </c>
      <c r="L311" s="1">
        <v>3204588.6821997599</v>
      </c>
      <c r="M311" s="1">
        <v>1126900.49793514</v>
      </c>
      <c r="N311" s="1">
        <v>2004254.7479236401</v>
      </c>
      <c r="O311" s="1">
        <v>1578472.9645974899</v>
      </c>
      <c r="P311" s="1">
        <v>3069644.1902689901</v>
      </c>
      <c r="Q311" s="1">
        <v>1443991.9792020801</v>
      </c>
      <c r="R311" s="1">
        <v>1796029.50799548</v>
      </c>
      <c r="S311" s="1">
        <v>1716257.71658736</v>
      </c>
      <c r="T311" s="1">
        <v>2418284.1394961402</v>
      </c>
      <c r="U311" s="1">
        <v>1466548.85299946</v>
      </c>
      <c r="V311" s="1">
        <v>2198125.29300885</v>
      </c>
      <c r="W311" s="1">
        <v>3054506.0160804498</v>
      </c>
      <c r="X311" s="1">
        <v>1111792.51235239</v>
      </c>
      <c r="Y311" s="1">
        <v>641323.34912260901</v>
      </c>
      <c r="Z311" s="1">
        <v>2048928.89247868</v>
      </c>
      <c r="AA311" s="1">
        <v>2444450.9574638698</v>
      </c>
      <c r="AB311" s="1">
        <v>3230017.67479967</v>
      </c>
      <c r="AC311" s="1">
        <v>1478596.78820907</v>
      </c>
      <c r="AD311" s="1">
        <v>1189598.66224079</v>
      </c>
      <c r="AE311" s="1">
        <v>558215.74550457101</v>
      </c>
      <c r="AF311" s="1">
        <v>2270349.5956504601</v>
      </c>
      <c r="AG311" s="1">
        <v>2968370.4195184899</v>
      </c>
      <c r="AH311" s="1">
        <v>3771628.09056006</v>
      </c>
      <c r="AI311" s="1">
        <v>3205209.5228750501</v>
      </c>
      <c r="AJ311" s="1">
        <v>1240642.9148872199</v>
      </c>
      <c r="AK311" s="1">
        <v>2990570.2238399298</v>
      </c>
      <c r="AL311" s="1">
        <v>1393638.63644591</v>
      </c>
      <c r="AM311" s="1">
        <v>2740491.1433823402</v>
      </c>
      <c r="AN311" s="1">
        <v>1788427.20661195</v>
      </c>
      <c r="AO311" s="1">
        <v>2990371.3463427802</v>
      </c>
      <c r="AP311" s="1">
        <v>2586998.1622131299</v>
      </c>
      <c r="AQ311" s="1">
        <v>1072356.89327105</v>
      </c>
      <c r="AR311" s="1">
        <v>2215391.1443064902</v>
      </c>
      <c r="AS311" s="1">
        <v>877761.71634223894</v>
      </c>
      <c r="AT311" s="1">
        <v>3100529.2557243099</v>
      </c>
      <c r="AU311" s="1">
        <v>1802937.05489054</v>
      </c>
      <c r="AV311" s="1">
        <v>3700571.1251166998</v>
      </c>
      <c r="AW311" s="1">
        <v>2064510.1918047401</v>
      </c>
      <c r="AX311" s="1">
        <v>2261535.5817074599</v>
      </c>
      <c r="AY311" s="1">
        <v>1521695.7526775801</v>
      </c>
      <c r="AZ311" s="1">
        <v>1237804.7850862399</v>
      </c>
      <c r="BA311" s="1">
        <v>4593174.3953376198</v>
      </c>
      <c r="BB311" s="1">
        <v>1570263.44681881</v>
      </c>
      <c r="BC311" s="1">
        <v>2280891.6822689502</v>
      </c>
      <c r="BD311" s="1">
        <v>2175815.40085016</v>
      </c>
      <c r="BE311" s="1">
        <v>2944835.0638527698</v>
      </c>
      <c r="BF311" s="1">
        <v>4084491.4070625799</v>
      </c>
      <c r="BG311" s="1">
        <v>2677210.7948997598</v>
      </c>
      <c r="BH311" s="1">
        <v>1324309.44946015</v>
      </c>
      <c r="BI311" s="1">
        <v>1395994.39145177</v>
      </c>
      <c r="BJ311" s="1">
        <v>3310855.68595785</v>
      </c>
      <c r="BK311" s="1">
        <v>640518.41465527704</v>
      </c>
      <c r="BL311" s="1">
        <v>3157030.6398030198</v>
      </c>
      <c r="BM311" s="1">
        <v>1449353.6593746501</v>
      </c>
      <c r="BN311" s="1">
        <v>1569792.7696499899</v>
      </c>
      <c r="BO311" s="1">
        <v>2031510.5201829199</v>
      </c>
      <c r="BP311" s="1">
        <v>3148414.8617205299</v>
      </c>
      <c r="BQ311" s="1">
        <v>2439720.3903248301</v>
      </c>
      <c r="BR311" s="1">
        <v>1012742.47484362</v>
      </c>
      <c r="BS311" s="1">
        <v>2341539.4462585701</v>
      </c>
      <c r="BT311" s="1">
        <v>2833948.4408558998</v>
      </c>
      <c r="BU311" s="1">
        <v>2727871.20283231</v>
      </c>
      <c r="BV311" s="1">
        <v>912068.37418753898</v>
      </c>
      <c r="BW311" s="1">
        <v>761034.46248111106</v>
      </c>
      <c r="BX311" s="1">
        <v>1792876.2250544899</v>
      </c>
      <c r="BY311" s="1">
        <v>1838454.39998401</v>
      </c>
      <c r="BZ311" s="1">
        <v>3108534.5268753702</v>
      </c>
      <c r="CA311" s="1">
        <v>1711134.05938597</v>
      </c>
      <c r="CB311" s="1">
        <v>1853659.16878001</v>
      </c>
      <c r="CC311" s="1">
        <v>2666698.9487012899</v>
      </c>
      <c r="CD311" s="1">
        <v>1820995.0160093</v>
      </c>
      <c r="CE311" s="1">
        <v>884861.73783824197</v>
      </c>
      <c r="CF311" s="1">
        <v>1209453.54553036</v>
      </c>
      <c r="CG311" s="1">
        <v>2081034.15576336</v>
      </c>
      <c r="CH311" s="1">
        <v>3642382.56300329</v>
      </c>
      <c r="CI311" s="1">
        <v>2627386.5931577301</v>
      </c>
      <c r="CJ311" s="1">
        <v>1542330.13384829</v>
      </c>
      <c r="CK311" s="1">
        <v>1416590.5112934499</v>
      </c>
      <c r="CL311" s="1">
        <v>3605930.8860875298</v>
      </c>
      <c r="CM311" s="1">
        <v>2073178.75983666</v>
      </c>
      <c r="CN311" s="1">
        <v>1756696.91649461</v>
      </c>
      <c r="CO311" s="1">
        <v>2325197.01606092</v>
      </c>
      <c r="CP311" s="1">
        <v>2051381.1747435599</v>
      </c>
      <c r="CQ311" s="1">
        <v>1978055.34779415</v>
      </c>
      <c r="CR311" s="1">
        <v>2040040.1837057699</v>
      </c>
      <c r="CS311" s="1">
        <v>1435932.99173744</v>
      </c>
      <c r="CT311" s="1">
        <v>2751756.4043959798</v>
      </c>
      <c r="CU311" s="1">
        <v>1975390.51925066</v>
      </c>
      <c r="CV311" s="1">
        <v>2122595.3353437702</v>
      </c>
      <c r="CW311" s="1">
        <v>1640573.78295402</v>
      </c>
      <c r="CX311" s="1">
        <v>1059506.1198835899</v>
      </c>
      <c r="CY311" s="1">
        <v>3067897.0180036798</v>
      </c>
      <c r="CZ311" s="1">
        <v>1411492.4444162699</v>
      </c>
      <c r="DA311" s="1">
        <v>3010474.6234171502</v>
      </c>
      <c r="DB311" s="1">
        <v>1373165.7115654901</v>
      </c>
      <c r="DC311" s="1">
        <v>1463856.63414022</v>
      </c>
      <c r="DD311" s="1">
        <v>2694373.9414235102</v>
      </c>
      <c r="DE311" s="1">
        <v>1652309.9269024101</v>
      </c>
      <c r="DF311" s="1">
        <v>2028255.84620755</v>
      </c>
      <c r="DG311" s="1">
        <v>2420032.2640508101</v>
      </c>
      <c r="DH311" s="1">
        <v>2185616.0780791701</v>
      </c>
      <c r="DI311" s="1">
        <v>1850918.9967099801</v>
      </c>
      <c r="DJ311" s="1">
        <v>1660052.2228965601</v>
      </c>
      <c r="DK311" s="1">
        <v>2629028.4080555802</v>
      </c>
      <c r="DL311" s="1">
        <v>4068073.1315472499</v>
      </c>
      <c r="DM311" s="1">
        <v>2812722.8473757701</v>
      </c>
      <c r="DN311" s="1">
        <v>2586327.15372336</v>
      </c>
      <c r="DO311" s="1">
        <v>3804858.7116266899</v>
      </c>
      <c r="DP311" s="1">
        <v>2393951.1589052901</v>
      </c>
      <c r="DQ311" s="1">
        <v>1583840.2249088499</v>
      </c>
      <c r="DR311" s="1">
        <v>2797468.9400740801</v>
      </c>
      <c r="DS311" s="1">
        <v>1934802.9864623901</v>
      </c>
      <c r="DT311" s="1">
        <v>1764650.2998975699</v>
      </c>
      <c r="DU311" s="1">
        <v>3031614.4277655799</v>
      </c>
      <c r="DV311" s="1">
        <v>1842734.09289416</v>
      </c>
      <c r="DW311" s="1">
        <v>1061748.1563397101</v>
      </c>
      <c r="DX311" s="1">
        <v>2806254.3831739002</v>
      </c>
      <c r="DY311" s="1">
        <v>2532157.8480823701</v>
      </c>
      <c r="DZ311" s="1">
        <v>2193658.3706607199</v>
      </c>
      <c r="EA311" s="1">
        <v>1645164.56806402</v>
      </c>
      <c r="EB311" s="1">
        <v>1867587.0683088901</v>
      </c>
      <c r="EC311" s="1">
        <v>1383074.18123438</v>
      </c>
      <c r="ED311" s="1">
        <v>1306465.4736993001</v>
      </c>
      <c r="EE311" s="1">
        <v>2670502.69522984</v>
      </c>
      <c r="EF311" s="1">
        <v>1057503.7473269</v>
      </c>
      <c r="EG311" s="1">
        <v>2132764.02151372</v>
      </c>
      <c r="EH311" s="1">
        <v>2538179.50529378</v>
      </c>
      <c r="EI311" s="1">
        <v>3469842.8209998999</v>
      </c>
      <c r="EJ311" s="1">
        <v>2531484.7659366801</v>
      </c>
      <c r="EK311" s="1">
        <v>2392253.9782226901</v>
      </c>
      <c r="EL311" s="1">
        <v>2209401.6006767899</v>
      </c>
      <c r="EM311" s="1">
        <v>2535653.0014548399</v>
      </c>
      <c r="EN311" s="1">
        <v>1413294.5498897999</v>
      </c>
      <c r="EO311" s="1">
        <v>1901239.7931641601</v>
      </c>
      <c r="EP311" s="1">
        <v>1088101.52778803</v>
      </c>
      <c r="EQ311" s="1">
        <v>3074657.6040755901</v>
      </c>
      <c r="ER311" s="1">
        <v>1845802.0412880401</v>
      </c>
      <c r="ES311" s="1">
        <v>2556175.2519340902</v>
      </c>
      <c r="ET311" s="1">
        <v>1686314.0453023601</v>
      </c>
      <c r="EU311" s="1">
        <v>990194.58094242401</v>
      </c>
      <c r="EV311" s="1">
        <v>2156550.0512401401</v>
      </c>
      <c r="EW311" s="1">
        <v>2741681.4318757402</v>
      </c>
      <c r="EX311" s="1">
        <v>2467572.7576051801</v>
      </c>
      <c r="EY311" s="1">
        <v>3424562.5594231798</v>
      </c>
      <c r="EZ311" s="1">
        <v>2500282.6233495902</v>
      </c>
      <c r="FA311" s="1">
        <v>2081709.83544333</v>
      </c>
      <c r="FB311" s="1">
        <v>2246690.5614625299</v>
      </c>
      <c r="FC311" s="1">
        <v>2506155.6592263598</v>
      </c>
      <c r="FD311" s="1">
        <v>1258108.36410448</v>
      </c>
      <c r="FE311" s="1">
        <v>1952199.6302036899</v>
      </c>
      <c r="FF311" s="1">
        <v>2364039.8450313602</v>
      </c>
      <c r="FG311" s="1">
        <v>3102601.9612446502</v>
      </c>
      <c r="FH311" s="1">
        <v>1669698.61971812</v>
      </c>
      <c r="FI311" s="1">
        <v>2105767.60480446</v>
      </c>
      <c r="FJ311" s="1">
        <v>3194208.8060562499</v>
      </c>
      <c r="FK311" s="1">
        <v>3435809.87155789</v>
      </c>
      <c r="FL311" s="1">
        <v>2367108.8861871702</v>
      </c>
      <c r="FM311" s="1">
        <v>2681253.3416063702</v>
      </c>
      <c r="FN311" s="1">
        <v>2415185.5944151198</v>
      </c>
      <c r="FO311" s="1">
        <v>2431565.2809353899</v>
      </c>
      <c r="FP311" s="1">
        <v>2111672.1837232802</v>
      </c>
      <c r="FQ311" s="1">
        <v>2421583.82348313</v>
      </c>
      <c r="FR311" s="1">
        <v>2099529.2490606499</v>
      </c>
      <c r="FS311" s="1">
        <v>2434039.4310273901</v>
      </c>
      <c r="FT311" s="1">
        <v>2605183.8894721302</v>
      </c>
      <c r="FU311" s="1">
        <v>1740864.0340136299</v>
      </c>
      <c r="FV311" s="1">
        <v>1441666.41693431</v>
      </c>
      <c r="FW311" s="1">
        <v>1567028.1964918899</v>
      </c>
      <c r="FX311" s="1">
        <v>542293.61365250102</v>
      </c>
      <c r="FY311" s="1">
        <v>2215149.2943588202</v>
      </c>
      <c r="FZ311" s="1">
        <v>3102593.4471856798</v>
      </c>
      <c r="GA311" s="1">
        <v>639332.70623655303</v>
      </c>
      <c r="GB311" s="1">
        <v>2945004.6320555699</v>
      </c>
      <c r="GC311" s="1">
        <v>1998810.7858628</v>
      </c>
      <c r="GD311" s="1">
        <v>3732468.4012905201</v>
      </c>
      <c r="GE311" s="1">
        <v>1146370.7752381901</v>
      </c>
      <c r="GF311" s="1">
        <v>2222281.8464517398</v>
      </c>
      <c r="GG311" s="1">
        <v>1774730.9407403099</v>
      </c>
      <c r="GH311" s="1">
        <v>2704065.9223682899</v>
      </c>
      <c r="GI311" s="1">
        <v>1717690.9736299801</v>
      </c>
      <c r="GJ311" s="1">
        <v>1299711.27744228</v>
      </c>
      <c r="GK311" s="1">
        <v>1749232.23172279</v>
      </c>
      <c r="GL311" s="1">
        <v>1228589.0178893399</v>
      </c>
      <c r="GM311" s="1">
        <v>1597927.3884521499</v>
      </c>
      <c r="GN311" s="1">
        <v>1421635.72226641</v>
      </c>
      <c r="GO311" s="1">
        <v>4053502.47840029</v>
      </c>
      <c r="GP311" s="1">
        <v>1557452.71740739</v>
      </c>
      <c r="GQ311" s="1">
        <v>2495523.81988254</v>
      </c>
      <c r="GR311" s="1">
        <v>964010.31153264397</v>
      </c>
      <c r="GS311" s="1">
        <v>1248105.7910238199</v>
      </c>
      <c r="GT311" s="1">
        <v>1515310.7554345001</v>
      </c>
      <c r="GU311" s="1">
        <v>2096995.6211636199</v>
      </c>
      <c r="GV311" s="1">
        <v>2104936.12451501</v>
      </c>
      <c r="GW311" s="1">
        <v>1676639.52062887</v>
      </c>
      <c r="GX311" s="1">
        <v>2859688.22786381</v>
      </c>
      <c r="GY311" s="1">
        <v>1232932.3550279699</v>
      </c>
      <c r="GZ311" s="1">
        <v>2137041.89699572</v>
      </c>
      <c r="HA311" s="1">
        <v>1510361.58084563</v>
      </c>
      <c r="HB311" s="1">
        <v>1131937.8473858801</v>
      </c>
      <c r="HC311" s="1">
        <v>1658145.25108272</v>
      </c>
      <c r="HD311" s="1">
        <v>697384.70052288799</v>
      </c>
      <c r="HE311" s="1">
        <v>1198575.6038313</v>
      </c>
      <c r="HF311" s="1">
        <v>891689.82632422203</v>
      </c>
      <c r="HG311" s="1">
        <v>2163703.0213357098</v>
      </c>
      <c r="HH311" s="1">
        <v>2479948.74534905</v>
      </c>
      <c r="HI311" s="1">
        <v>2028793.37523131</v>
      </c>
      <c r="HJ311" s="1">
        <v>3058258.1985071502</v>
      </c>
      <c r="HK311" s="1">
        <v>2153196.1877078302</v>
      </c>
      <c r="HL311" s="1">
        <v>3395226.4570180099</v>
      </c>
      <c r="HM311" s="1">
        <v>2245127.7721036398</v>
      </c>
      <c r="HN311" s="1">
        <v>2240638.4592154101</v>
      </c>
      <c r="HO311" s="1">
        <v>1343819.00148293</v>
      </c>
      <c r="HP311" s="1">
        <v>1685106.8033088399</v>
      </c>
      <c r="HQ311" s="1">
        <v>2823633.0278910398</v>
      </c>
      <c r="HR311" s="1">
        <v>2206251.0641383701</v>
      </c>
      <c r="HS311" s="1">
        <v>1521612.5340575899</v>
      </c>
      <c r="HT311" s="1">
        <v>1894311.7039024599</v>
      </c>
      <c r="HU311" s="1">
        <v>2303680.8638114301</v>
      </c>
      <c r="HV311" s="1">
        <v>1516020.0671947801</v>
      </c>
      <c r="HW311" s="1">
        <v>782813.51502729999</v>
      </c>
      <c r="HX311" s="1">
        <v>2387091.1605169699</v>
      </c>
      <c r="HY311" s="1">
        <v>1424310.9659022701</v>
      </c>
      <c r="HZ311" s="1">
        <v>2014903.79450328</v>
      </c>
      <c r="IA311" s="1">
        <v>1363745.2381641699</v>
      </c>
      <c r="IB311" s="1">
        <v>1917108.7712026199</v>
      </c>
      <c r="IC311" s="1">
        <v>1252701.29438566</v>
      </c>
      <c r="ID311" s="1">
        <v>2869091.22147081</v>
      </c>
      <c r="IE311" s="1">
        <v>2709328.7403851398</v>
      </c>
      <c r="IF311" s="1">
        <v>1825637.8590595</v>
      </c>
      <c r="IG311" s="1">
        <v>2185352.7264257902</v>
      </c>
      <c r="IH311" s="1">
        <v>1903472.1967168399</v>
      </c>
      <c r="II311" s="1">
        <v>2566369.1224015602</v>
      </c>
    </row>
    <row r="312" spans="1:243" x14ac:dyDescent="0.25">
      <c r="A312" s="1" t="s">
        <v>1949</v>
      </c>
      <c r="B312" s="4" t="s">
        <v>1371</v>
      </c>
      <c r="C312" s="4" t="s">
        <v>1372</v>
      </c>
      <c r="D312" s="1" t="s">
        <v>0</v>
      </c>
      <c r="E312" s="1" t="s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  <c r="K312" s="1" t="s">
        <v>0</v>
      </c>
      <c r="L312" s="1" t="s">
        <v>0</v>
      </c>
      <c r="M312" s="1" t="s">
        <v>0</v>
      </c>
      <c r="N312" s="1" t="s">
        <v>0</v>
      </c>
      <c r="O312" s="1" t="s">
        <v>0</v>
      </c>
      <c r="P312" s="1" t="s">
        <v>0</v>
      </c>
      <c r="Q312" s="1" t="s">
        <v>0</v>
      </c>
      <c r="R312" s="1" t="s">
        <v>0</v>
      </c>
      <c r="S312" s="1" t="s">
        <v>0</v>
      </c>
      <c r="T312" s="1" t="s">
        <v>0</v>
      </c>
      <c r="U312" s="1" t="s">
        <v>0</v>
      </c>
      <c r="V312" s="1" t="s">
        <v>0</v>
      </c>
      <c r="W312" s="1" t="s">
        <v>0</v>
      </c>
      <c r="X312" s="1" t="s">
        <v>0</v>
      </c>
      <c r="Y312" s="1" t="s">
        <v>0</v>
      </c>
      <c r="Z312" s="1" t="s">
        <v>0</v>
      </c>
      <c r="AA312" s="1" t="s">
        <v>0</v>
      </c>
      <c r="AB312" s="1" t="s">
        <v>0</v>
      </c>
      <c r="AC312" s="1" t="s">
        <v>0</v>
      </c>
      <c r="AD312" s="1" t="s">
        <v>0</v>
      </c>
      <c r="AE312" s="1" t="s">
        <v>0</v>
      </c>
      <c r="AF312" s="1" t="s">
        <v>0</v>
      </c>
      <c r="AG312" s="1" t="s">
        <v>0</v>
      </c>
      <c r="AH312" s="1" t="s">
        <v>0</v>
      </c>
      <c r="AI312" s="1" t="s">
        <v>0</v>
      </c>
      <c r="AJ312" s="1" t="s">
        <v>0</v>
      </c>
      <c r="AK312" s="1" t="s">
        <v>0</v>
      </c>
      <c r="AL312" s="1" t="s">
        <v>0</v>
      </c>
      <c r="AM312" s="1" t="s">
        <v>0</v>
      </c>
      <c r="AN312" s="1" t="s">
        <v>0</v>
      </c>
      <c r="AO312" s="1" t="s">
        <v>0</v>
      </c>
      <c r="AP312" s="1" t="s">
        <v>0</v>
      </c>
      <c r="AQ312" s="1" t="s">
        <v>0</v>
      </c>
      <c r="AR312" s="1" t="s">
        <v>0</v>
      </c>
      <c r="AS312" s="1" t="s">
        <v>0</v>
      </c>
      <c r="AT312" s="1" t="s">
        <v>0</v>
      </c>
      <c r="AU312" s="1" t="s">
        <v>0</v>
      </c>
      <c r="AV312" s="1" t="s">
        <v>0</v>
      </c>
      <c r="AW312" s="1" t="s">
        <v>0</v>
      </c>
      <c r="AX312" s="1" t="s">
        <v>0</v>
      </c>
      <c r="AY312" s="1" t="s">
        <v>0</v>
      </c>
      <c r="AZ312" s="1" t="s">
        <v>0</v>
      </c>
      <c r="BA312" s="1" t="s">
        <v>0</v>
      </c>
      <c r="BB312" s="1" t="s">
        <v>0</v>
      </c>
      <c r="BC312" s="1" t="s">
        <v>0</v>
      </c>
      <c r="BD312" s="1" t="s">
        <v>0</v>
      </c>
      <c r="BE312" s="1" t="s">
        <v>0</v>
      </c>
      <c r="BF312" s="1" t="s">
        <v>0</v>
      </c>
      <c r="BG312" s="1" t="s">
        <v>0</v>
      </c>
      <c r="BH312" s="1" t="s">
        <v>0</v>
      </c>
      <c r="BI312" s="1" t="s">
        <v>0</v>
      </c>
      <c r="BJ312" s="1" t="s">
        <v>0</v>
      </c>
      <c r="BK312" s="1" t="s">
        <v>0</v>
      </c>
      <c r="BL312" s="1" t="s">
        <v>0</v>
      </c>
      <c r="BM312" s="1" t="s">
        <v>0</v>
      </c>
      <c r="BN312" s="1" t="s">
        <v>0</v>
      </c>
      <c r="BO312" s="1" t="s">
        <v>0</v>
      </c>
      <c r="BP312" s="1" t="s">
        <v>0</v>
      </c>
      <c r="BQ312" s="1" t="s">
        <v>0</v>
      </c>
      <c r="BR312" s="1" t="s">
        <v>0</v>
      </c>
      <c r="BS312" s="1" t="s">
        <v>0</v>
      </c>
      <c r="BT312" s="1" t="s">
        <v>0</v>
      </c>
      <c r="BU312" s="1" t="s">
        <v>0</v>
      </c>
      <c r="BV312" s="1" t="s">
        <v>0</v>
      </c>
      <c r="BW312" s="1" t="s">
        <v>0</v>
      </c>
      <c r="BX312" s="1" t="s">
        <v>0</v>
      </c>
      <c r="BY312" s="1" t="s">
        <v>0</v>
      </c>
      <c r="BZ312" s="1" t="s">
        <v>0</v>
      </c>
      <c r="CA312" s="1" t="s">
        <v>0</v>
      </c>
      <c r="CB312" s="1" t="s">
        <v>0</v>
      </c>
      <c r="CC312" s="1" t="s">
        <v>0</v>
      </c>
      <c r="CD312" s="1" t="s">
        <v>0</v>
      </c>
      <c r="CE312" s="1" t="s">
        <v>0</v>
      </c>
      <c r="CF312" s="1" t="s">
        <v>0</v>
      </c>
      <c r="CG312" s="1" t="s">
        <v>0</v>
      </c>
      <c r="CH312" s="1" t="s">
        <v>0</v>
      </c>
      <c r="CI312" s="1" t="s">
        <v>0</v>
      </c>
      <c r="CJ312" s="1" t="s">
        <v>0</v>
      </c>
      <c r="CK312" s="1" t="s">
        <v>0</v>
      </c>
      <c r="CL312" s="1" t="s">
        <v>0</v>
      </c>
      <c r="CM312" s="1" t="s">
        <v>0</v>
      </c>
      <c r="CN312" s="1" t="s">
        <v>0</v>
      </c>
      <c r="CO312" s="1" t="s">
        <v>0</v>
      </c>
      <c r="CP312" s="1" t="s">
        <v>0</v>
      </c>
      <c r="CQ312" s="1" t="s">
        <v>0</v>
      </c>
      <c r="CR312" s="1" t="s">
        <v>0</v>
      </c>
      <c r="CS312" s="1" t="s">
        <v>0</v>
      </c>
      <c r="CT312" s="1" t="s">
        <v>0</v>
      </c>
      <c r="CU312" s="1" t="s">
        <v>0</v>
      </c>
      <c r="CV312" s="1" t="s">
        <v>0</v>
      </c>
      <c r="CW312" s="1" t="s">
        <v>0</v>
      </c>
      <c r="CX312" s="1" t="s">
        <v>0</v>
      </c>
      <c r="CY312" s="1" t="s">
        <v>0</v>
      </c>
      <c r="CZ312" s="1" t="s">
        <v>0</v>
      </c>
      <c r="DA312" s="1" t="s">
        <v>0</v>
      </c>
      <c r="DB312" s="1" t="s">
        <v>0</v>
      </c>
      <c r="DC312" s="1" t="s">
        <v>0</v>
      </c>
      <c r="DD312" s="1" t="s">
        <v>0</v>
      </c>
      <c r="DE312" s="1" t="s">
        <v>0</v>
      </c>
      <c r="DF312" s="1" t="s">
        <v>0</v>
      </c>
      <c r="DG312" s="1" t="s">
        <v>0</v>
      </c>
      <c r="DH312" s="1" t="s">
        <v>0</v>
      </c>
      <c r="DI312" s="1" t="s">
        <v>0</v>
      </c>
      <c r="DJ312" s="1" t="s">
        <v>0</v>
      </c>
      <c r="DK312" s="1" t="s">
        <v>0</v>
      </c>
      <c r="DL312" s="1" t="s">
        <v>0</v>
      </c>
      <c r="DM312" s="1" t="s">
        <v>0</v>
      </c>
      <c r="DN312" s="1" t="s">
        <v>0</v>
      </c>
      <c r="DO312" s="1" t="s">
        <v>0</v>
      </c>
      <c r="DP312" s="1" t="s">
        <v>0</v>
      </c>
      <c r="DQ312" s="1" t="s">
        <v>0</v>
      </c>
      <c r="DR312" s="1" t="s">
        <v>0</v>
      </c>
      <c r="DS312" s="1" t="s">
        <v>0</v>
      </c>
      <c r="DT312" s="1" t="s">
        <v>0</v>
      </c>
      <c r="DU312" s="1" t="s">
        <v>0</v>
      </c>
      <c r="DV312" s="1" t="s">
        <v>0</v>
      </c>
      <c r="DW312" s="1" t="s">
        <v>0</v>
      </c>
      <c r="DX312" s="1" t="s">
        <v>0</v>
      </c>
      <c r="DY312" s="1" t="s">
        <v>0</v>
      </c>
      <c r="DZ312" s="1" t="s">
        <v>0</v>
      </c>
      <c r="EA312" s="1" t="s">
        <v>0</v>
      </c>
      <c r="EB312" s="1" t="s">
        <v>0</v>
      </c>
      <c r="EC312" s="1" t="s">
        <v>0</v>
      </c>
      <c r="ED312" s="1" t="s">
        <v>0</v>
      </c>
      <c r="EE312" s="1" t="s">
        <v>0</v>
      </c>
      <c r="EF312" s="1" t="s">
        <v>0</v>
      </c>
      <c r="EG312" s="1" t="s">
        <v>0</v>
      </c>
      <c r="EH312" s="1" t="s">
        <v>0</v>
      </c>
      <c r="EI312" s="1" t="s">
        <v>0</v>
      </c>
      <c r="EJ312" s="1" t="s">
        <v>0</v>
      </c>
      <c r="EK312" s="1" t="s">
        <v>0</v>
      </c>
      <c r="EL312" s="1" t="s">
        <v>0</v>
      </c>
      <c r="EM312" s="1" t="s">
        <v>0</v>
      </c>
      <c r="EN312" s="1" t="s">
        <v>0</v>
      </c>
      <c r="EO312" s="1" t="s">
        <v>0</v>
      </c>
      <c r="EP312" s="1" t="s">
        <v>0</v>
      </c>
      <c r="EQ312" s="1" t="s">
        <v>0</v>
      </c>
      <c r="ER312" s="1" t="s">
        <v>0</v>
      </c>
      <c r="ES312" s="1" t="s">
        <v>0</v>
      </c>
      <c r="ET312" s="1" t="s">
        <v>0</v>
      </c>
      <c r="EU312" s="1" t="s">
        <v>0</v>
      </c>
      <c r="EV312" s="1" t="s">
        <v>0</v>
      </c>
      <c r="EW312" s="1" t="s">
        <v>0</v>
      </c>
      <c r="EX312" s="1" t="s">
        <v>0</v>
      </c>
      <c r="EY312" s="1" t="s">
        <v>0</v>
      </c>
      <c r="EZ312" s="1" t="s">
        <v>0</v>
      </c>
      <c r="FA312" s="1" t="s">
        <v>0</v>
      </c>
      <c r="FB312" s="1" t="s">
        <v>0</v>
      </c>
      <c r="FC312" s="1" t="s">
        <v>0</v>
      </c>
      <c r="FD312" s="1" t="s">
        <v>0</v>
      </c>
      <c r="FE312" s="1" t="s">
        <v>0</v>
      </c>
      <c r="FF312" s="1" t="s">
        <v>0</v>
      </c>
      <c r="FG312" s="1" t="s">
        <v>0</v>
      </c>
      <c r="FH312" s="1" t="s">
        <v>0</v>
      </c>
      <c r="FI312" s="1" t="s">
        <v>0</v>
      </c>
      <c r="FJ312" s="1" t="s">
        <v>0</v>
      </c>
      <c r="FK312" s="1" t="s">
        <v>0</v>
      </c>
      <c r="FL312" s="1" t="s">
        <v>0</v>
      </c>
      <c r="FM312" s="1" t="s">
        <v>0</v>
      </c>
      <c r="FN312" s="1" t="s">
        <v>0</v>
      </c>
      <c r="FO312" s="1" t="s">
        <v>0</v>
      </c>
      <c r="FP312" s="1" t="s">
        <v>0</v>
      </c>
      <c r="FQ312" s="1" t="s">
        <v>0</v>
      </c>
      <c r="FR312" s="1" t="s">
        <v>0</v>
      </c>
      <c r="FS312" s="1" t="s">
        <v>0</v>
      </c>
      <c r="FT312" s="1" t="s">
        <v>0</v>
      </c>
      <c r="FU312" s="1" t="s">
        <v>0</v>
      </c>
      <c r="FV312" s="1" t="s">
        <v>0</v>
      </c>
      <c r="FW312" s="1" t="s">
        <v>0</v>
      </c>
      <c r="FX312" s="1" t="s">
        <v>0</v>
      </c>
      <c r="FY312" s="1" t="s">
        <v>0</v>
      </c>
      <c r="FZ312" s="1" t="s">
        <v>0</v>
      </c>
      <c r="GA312" s="1" t="s">
        <v>0</v>
      </c>
      <c r="GB312" s="1" t="s">
        <v>0</v>
      </c>
      <c r="GC312" s="1" t="s">
        <v>0</v>
      </c>
      <c r="GD312" s="1" t="s">
        <v>0</v>
      </c>
      <c r="GE312" s="1" t="s">
        <v>0</v>
      </c>
      <c r="GF312" s="1" t="s">
        <v>0</v>
      </c>
      <c r="GG312" s="1" t="s">
        <v>0</v>
      </c>
      <c r="GH312" s="1" t="s">
        <v>0</v>
      </c>
      <c r="GI312" s="1" t="s">
        <v>0</v>
      </c>
      <c r="GJ312" s="1" t="s">
        <v>0</v>
      </c>
      <c r="GK312" s="1" t="s">
        <v>0</v>
      </c>
      <c r="GL312" s="1" t="s">
        <v>0</v>
      </c>
      <c r="GM312" s="1" t="s">
        <v>0</v>
      </c>
      <c r="GN312" s="1" t="s">
        <v>0</v>
      </c>
      <c r="GO312" s="1" t="s">
        <v>0</v>
      </c>
      <c r="GP312" s="1" t="s">
        <v>0</v>
      </c>
      <c r="GQ312" s="1" t="s">
        <v>0</v>
      </c>
      <c r="GR312" s="1" t="s">
        <v>0</v>
      </c>
      <c r="GS312" s="1" t="s">
        <v>0</v>
      </c>
      <c r="GT312" s="1" t="s">
        <v>0</v>
      </c>
      <c r="GU312" s="1" t="s">
        <v>0</v>
      </c>
      <c r="GV312" s="1" t="s">
        <v>0</v>
      </c>
      <c r="GW312" s="1" t="s">
        <v>0</v>
      </c>
      <c r="GX312" s="1" t="s">
        <v>0</v>
      </c>
      <c r="GY312" s="1" t="s">
        <v>0</v>
      </c>
      <c r="GZ312" s="1" t="s">
        <v>0</v>
      </c>
      <c r="HA312" s="1" t="s">
        <v>0</v>
      </c>
      <c r="HB312" s="1" t="s">
        <v>0</v>
      </c>
      <c r="HC312" s="1" t="s">
        <v>0</v>
      </c>
      <c r="HD312" s="1" t="s">
        <v>0</v>
      </c>
      <c r="HE312" s="1" t="s">
        <v>0</v>
      </c>
      <c r="HF312" s="1" t="s">
        <v>0</v>
      </c>
      <c r="HG312" s="1" t="s">
        <v>0</v>
      </c>
      <c r="HH312" s="1" t="s">
        <v>0</v>
      </c>
      <c r="HI312" s="1" t="s">
        <v>0</v>
      </c>
      <c r="HJ312" s="1" t="s">
        <v>0</v>
      </c>
      <c r="HK312" s="1" t="s">
        <v>0</v>
      </c>
      <c r="HL312" s="1" t="s">
        <v>0</v>
      </c>
      <c r="HM312" s="1" t="s">
        <v>0</v>
      </c>
      <c r="HN312" s="1" t="s">
        <v>0</v>
      </c>
      <c r="HO312" s="1" t="s">
        <v>0</v>
      </c>
      <c r="HP312" s="1" t="s">
        <v>0</v>
      </c>
      <c r="HQ312" s="1" t="s">
        <v>0</v>
      </c>
      <c r="HR312" s="1" t="s">
        <v>0</v>
      </c>
      <c r="HS312" s="1" t="s">
        <v>0</v>
      </c>
      <c r="HT312" s="1" t="s">
        <v>0</v>
      </c>
      <c r="HU312" s="1" t="s">
        <v>0</v>
      </c>
      <c r="HV312" s="1" t="s">
        <v>0</v>
      </c>
      <c r="HW312" s="1" t="s">
        <v>0</v>
      </c>
      <c r="HX312" s="1" t="s">
        <v>0</v>
      </c>
      <c r="HY312" s="1" t="s">
        <v>0</v>
      </c>
      <c r="HZ312" s="1" t="s">
        <v>0</v>
      </c>
      <c r="IA312" s="1" t="s">
        <v>0</v>
      </c>
      <c r="IB312" s="1" t="s">
        <v>0</v>
      </c>
      <c r="IC312" s="1" t="s">
        <v>0</v>
      </c>
      <c r="ID312" s="1" t="s">
        <v>0</v>
      </c>
      <c r="IE312" s="1" t="s">
        <v>0</v>
      </c>
      <c r="IF312" s="1" t="s">
        <v>0</v>
      </c>
      <c r="IG312" s="1" t="s">
        <v>0</v>
      </c>
      <c r="IH312" s="1" t="s">
        <v>0</v>
      </c>
      <c r="II312" s="1" t="s">
        <v>0</v>
      </c>
    </row>
    <row r="313" spans="1:243" x14ac:dyDescent="0.25">
      <c r="A313" s="1" t="s">
        <v>1950</v>
      </c>
      <c r="B313" s="4" t="s">
        <v>1376</v>
      </c>
      <c r="C313" s="4" t="s">
        <v>1377</v>
      </c>
      <c r="D313" s="1" t="s">
        <v>0</v>
      </c>
      <c r="E313" s="1" t="s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  <c r="K313" s="1" t="s">
        <v>0</v>
      </c>
      <c r="L313" s="1" t="s">
        <v>0</v>
      </c>
      <c r="M313" s="1" t="s">
        <v>0</v>
      </c>
      <c r="N313" s="1" t="s">
        <v>0</v>
      </c>
      <c r="O313" s="1" t="s">
        <v>0</v>
      </c>
      <c r="P313" s="1" t="s">
        <v>0</v>
      </c>
      <c r="Q313" s="1" t="s">
        <v>0</v>
      </c>
      <c r="R313" s="1" t="s">
        <v>0</v>
      </c>
      <c r="S313" s="1" t="s">
        <v>0</v>
      </c>
      <c r="T313" s="1" t="s">
        <v>0</v>
      </c>
      <c r="U313" s="1" t="s">
        <v>0</v>
      </c>
      <c r="V313" s="1" t="s">
        <v>0</v>
      </c>
      <c r="W313" s="1" t="s">
        <v>0</v>
      </c>
      <c r="X313" s="1" t="s">
        <v>0</v>
      </c>
      <c r="Y313" s="1" t="s">
        <v>0</v>
      </c>
      <c r="Z313" s="1" t="s">
        <v>0</v>
      </c>
      <c r="AA313" s="1" t="s">
        <v>0</v>
      </c>
      <c r="AB313" s="1" t="s">
        <v>0</v>
      </c>
      <c r="AC313" s="1" t="s">
        <v>0</v>
      </c>
      <c r="AD313" s="1" t="s">
        <v>0</v>
      </c>
      <c r="AE313" s="1" t="s">
        <v>0</v>
      </c>
      <c r="AF313" s="1" t="s">
        <v>0</v>
      </c>
      <c r="AG313" s="1" t="s">
        <v>0</v>
      </c>
      <c r="AH313" s="1" t="s">
        <v>0</v>
      </c>
      <c r="AI313" s="1" t="s">
        <v>0</v>
      </c>
      <c r="AJ313" s="1" t="s">
        <v>0</v>
      </c>
      <c r="AK313" s="1" t="s">
        <v>0</v>
      </c>
      <c r="AL313" s="1" t="s">
        <v>0</v>
      </c>
      <c r="AM313" s="1" t="s">
        <v>0</v>
      </c>
      <c r="AN313" s="1" t="s">
        <v>0</v>
      </c>
      <c r="AO313" s="1" t="s">
        <v>0</v>
      </c>
      <c r="AP313" s="1" t="s">
        <v>0</v>
      </c>
      <c r="AQ313" s="1" t="s">
        <v>0</v>
      </c>
      <c r="AR313" s="1" t="s">
        <v>0</v>
      </c>
      <c r="AS313" s="1" t="s">
        <v>0</v>
      </c>
      <c r="AT313" s="1" t="s">
        <v>0</v>
      </c>
      <c r="AU313" s="1" t="s">
        <v>0</v>
      </c>
      <c r="AV313" s="1" t="s">
        <v>0</v>
      </c>
      <c r="AW313" s="1" t="s">
        <v>0</v>
      </c>
      <c r="AX313" s="1" t="s">
        <v>0</v>
      </c>
      <c r="AY313" s="1" t="s">
        <v>0</v>
      </c>
      <c r="AZ313" s="1" t="s">
        <v>0</v>
      </c>
      <c r="BA313" s="1" t="s">
        <v>0</v>
      </c>
      <c r="BB313" s="1" t="s">
        <v>0</v>
      </c>
      <c r="BC313" s="1" t="s">
        <v>0</v>
      </c>
      <c r="BD313" s="1" t="s">
        <v>0</v>
      </c>
      <c r="BE313" s="1" t="s">
        <v>0</v>
      </c>
      <c r="BF313" s="1" t="s">
        <v>0</v>
      </c>
      <c r="BG313" s="1" t="s">
        <v>0</v>
      </c>
      <c r="BH313" s="1" t="s">
        <v>0</v>
      </c>
      <c r="BI313" s="1" t="s">
        <v>0</v>
      </c>
      <c r="BJ313" s="1" t="s">
        <v>0</v>
      </c>
      <c r="BK313" s="1" t="s">
        <v>0</v>
      </c>
      <c r="BL313" s="1" t="s">
        <v>0</v>
      </c>
      <c r="BM313" s="1" t="s">
        <v>0</v>
      </c>
      <c r="BN313" s="1" t="s">
        <v>0</v>
      </c>
      <c r="BO313" s="1" t="s">
        <v>0</v>
      </c>
      <c r="BP313" s="1" t="s">
        <v>0</v>
      </c>
      <c r="BQ313" s="1" t="s">
        <v>0</v>
      </c>
      <c r="BR313" s="1" t="s">
        <v>0</v>
      </c>
      <c r="BS313" s="1" t="s">
        <v>0</v>
      </c>
      <c r="BT313" s="1" t="s">
        <v>0</v>
      </c>
      <c r="BU313" s="1" t="s">
        <v>0</v>
      </c>
      <c r="BV313" s="1" t="s">
        <v>0</v>
      </c>
      <c r="BW313" s="1" t="s">
        <v>0</v>
      </c>
      <c r="BX313" s="1" t="s">
        <v>0</v>
      </c>
      <c r="BY313" s="1" t="s">
        <v>0</v>
      </c>
      <c r="BZ313" s="1" t="s">
        <v>0</v>
      </c>
      <c r="CA313" s="1" t="s">
        <v>0</v>
      </c>
      <c r="CB313" s="1" t="s">
        <v>0</v>
      </c>
      <c r="CC313" s="1" t="s">
        <v>0</v>
      </c>
      <c r="CD313" s="1" t="s">
        <v>0</v>
      </c>
      <c r="CE313" s="1" t="s">
        <v>0</v>
      </c>
      <c r="CF313" s="1" t="s">
        <v>0</v>
      </c>
      <c r="CG313" s="1" t="s">
        <v>0</v>
      </c>
      <c r="CH313" s="1" t="s">
        <v>0</v>
      </c>
      <c r="CI313" s="1" t="s">
        <v>0</v>
      </c>
      <c r="CJ313" s="1" t="s">
        <v>0</v>
      </c>
      <c r="CK313" s="1" t="s">
        <v>0</v>
      </c>
      <c r="CL313" s="1" t="s">
        <v>0</v>
      </c>
      <c r="CM313" s="1" t="s">
        <v>0</v>
      </c>
      <c r="CN313" s="1" t="s">
        <v>0</v>
      </c>
      <c r="CO313" s="1" t="s">
        <v>0</v>
      </c>
      <c r="CP313" s="1" t="s">
        <v>0</v>
      </c>
      <c r="CQ313" s="1" t="s">
        <v>0</v>
      </c>
      <c r="CR313" s="1" t="s">
        <v>0</v>
      </c>
      <c r="CS313" s="1" t="s">
        <v>0</v>
      </c>
      <c r="CT313" s="1" t="s">
        <v>0</v>
      </c>
      <c r="CU313" s="1" t="s">
        <v>0</v>
      </c>
      <c r="CV313" s="1" t="s">
        <v>0</v>
      </c>
      <c r="CW313" s="1" t="s">
        <v>0</v>
      </c>
      <c r="CX313" s="1" t="s">
        <v>0</v>
      </c>
      <c r="CY313" s="1" t="s">
        <v>0</v>
      </c>
      <c r="CZ313" s="1" t="s">
        <v>0</v>
      </c>
      <c r="DA313" s="1" t="s">
        <v>0</v>
      </c>
      <c r="DB313" s="1" t="s">
        <v>0</v>
      </c>
      <c r="DC313" s="1" t="s">
        <v>0</v>
      </c>
      <c r="DD313" s="1" t="s">
        <v>0</v>
      </c>
      <c r="DE313" s="1" t="s">
        <v>0</v>
      </c>
      <c r="DF313" s="1" t="s">
        <v>0</v>
      </c>
      <c r="DG313" s="1" t="s">
        <v>0</v>
      </c>
      <c r="DH313" s="1" t="s">
        <v>0</v>
      </c>
      <c r="DI313" s="1" t="s">
        <v>0</v>
      </c>
      <c r="DJ313" s="1" t="s">
        <v>0</v>
      </c>
      <c r="DK313" s="1" t="s">
        <v>0</v>
      </c>
      <c r="DL313" s="1" t="s">
        <v>0</v>
      </c>
      <c r="DM313" s="1" t="s">
        <v>0</v>
      </c>
      <c r="DN313" s="1" t="s">
        <v>0</v>
      </c>
      <c r="DO313" s="1" t="s">
        <v>0</v>
      </c>
      <c r="DP313" s="1" t="s">
        <v>0</v>
      </c>
      <c r="DQ313" s="1" t="s">
        <v>0</v>
      </c>
      <c r="DR313" s="1" t="s">
        <v>0</v>
      </c>
      <c r="DS313" s="1" t="s">
        <v>0</v>
      </c>
      <c r="DT313" s="1" t="s">
        <v>0</v>
      </c>
      <c r="DU313" s="1" t="s">
        <v>0</v>
      </c>
      <c r="DV313" s="1" t="s">
        <v>0</v>
      </c>
      <c r="DW313" s="1" t="s">
        <v>0</v>
      </c>
      <c r="DX313" s="1" t="s">
        <v>0</v>
      </c>
      <c r="DY313" s="1" t="s">
        <v>0</v>
      </c>
      <c r="DZ313" s="1" t="s">
        <v>0</v>
      </c>
      <c r="EA313" s="1" t="s">
        <v>0</v>
      </c>
      <c r="EB313" s="1" t="s">
        <v>0</v>
      </c>
      <c r="EC313" s="1" t="s">
        <v>0</v>
      </c>
      <c r="ED313" s="1" t="s">
        <v>0</v>
      </c>
      <c r="EE313" s="1" t="s">
        <v>0</v>
      </c>
      <c r="EF313" s="1" t="s">
        <v>0</v>
      </c>
      <c r="EG313" s="1" t="s">
        <v>0</v>
      </c>
      <c r="EH313" s="1" t="s">
        <v>0</v>
      </c>
      <c r="EI313" s="1" t="s">
        <v>0</v>
      </c>
      <c r="EJ313" s="1" t="s">
        <v>0</v>
      </c>
      <c r="EK313" s="1" t="s">
        <v>0</v>
      </c>
      <c r="EL313" s="1" t="s">
        <v>0</v>
      </c>
      <c r="EM313" s="1" t="s">
        <v>0</v>
      </c>
      <c r="EN313" s="1" t="s">
        <v>0</v>
      </c>
      <c r="EO313" s="1" t="s">
        <v>0</v>
      </c>
      <c r="EP313" s="1" t="s">
        <v>0</v>
      </c>
      <c r="EQ313" s="1" t="s">
        <v>0</v>
      </c>
      <c r="ER313" s="1" t="s">
        <v>0</v>
      </c>
      <c r="ES313" s="1" t="s">
        <v>0</v>
      </c>
      <c r="ET313" s="1" t="s">
        <v>0</v>
      </c>
      <c r="EU313" s="1" t="s">
        <v>0</v>
      </c>
      <c r="EV313" s="1" t="s">
        <v>0</v>
      </c>
      <c r="EW313" s="1" t="s">
        <v>0</v>
      </c>
      <c r="EX313" s="1" t="s">
        <v>0</v>
      </c>
      <c r="EY313" s="1" t="s">
        <v>0</v>
      </c>
      <c r="EZ313" s="1" t="s">
        <v>0</v>
      </c>
      <c r="FA313" s="1" t="s">
        <v>0</v>
      </c>
      <c r="FB313" s="1" t="s">
        <v>0</v>
      </c>
      <c r="FC313" s="1" t="s">
        <v>0</v>
      </c>
      <c r="FD313" s="1" t="s">
        <v>0</v>
      </c>
      <c r="FE313" s="1" t="s">
        <v>0</v>
      </c>
      <c r="FF313" s="1" t="s">
        <v>0</v>
      </c>
      <c r="FG313" s="1" t="s">
        <v>0</v>
      </c>
      <c r="FH313" s="1" t="s">
        <v>0</v>
      </c>
      <c r="FI313" s="1" t="s">
        <v>0</v>
      </c>
      <c r="FJ313" s="1" t="s">
        <v>0</v>
      </c>
      <c r="FK313" s="1" t="s">
        <v>0</v>
      </c>
      <c r="FL313" s="1" t="s">
        <v>0</v>
      </c>
      <c r="FM313" s="1" t="s">
        <v>0</v>
      </c>
      <c r="FN313" s="1" t="s">
        <v>0</v>
      </c>
      <c r="FO313" s="1" t="s">
        <v>0</v>
      </c>
      <c r="FP313" s="1" t="s">
        <v>0</v>
      </c>
      <c r="FQ313" s="1" t="s">
        <v>0</v>
      </c>
      <c r="FR313" s="1" t="s">
        <v>0</v>
      </c>
      <c r="FS313" s="1" t="s">
        <v>0</v>
      </c>
      <c r="FT313" s="1" t="s">
        <v>0</v>
      </c>
      <c r="FU313" s="1" t="s">
        <v>0</v>
      </c>
      <c r="FV313" s="1" t="s">
        <v>0</v>
      </c>
      <c r="FW313" s="1" t="s">
        <v>0</v>
      </c>
      <c r="FX313" s="1" t="s">
        <v>0</v>
      </c>
      <c r="FY313" s="1" t="s">
        <v>0</v>
      </c>
      <c r="FZ313" s="1" t="s">
        <v>0</v>
      </c>
      <c r="GA313" s="1" t="s">
        <v>0</v>
      </c>
      <c r="GB313" s="1" t="s">
        <v>0</v>
      </c>
      <c r="GC313" s="1" t="s">
        <v>0</v>
      </c>
      <c r="GD313" s="1" t="s">
        <v>0</v>
      </c>
      <c r="GE313" s="1" t="s">
        <v>0</v>
      </c>
      <c r="GF313" s="1" t="s">
        <v>0</v>
      </c>
      <c r="GG313" s="1" t="s">
        <v>0</v>
      </c>
      <c r="GH313" s="1" t="s">
        <v>0</v>
      </c>
      <c r="GI313" s="1" t="s">
        <v>0</v>
      </c>
      <c r="GJ313" s="1" t="s">
        <v>0</v>
      </c>
      <c r="GK313" s="1" t="s">
        <v>0</v>
      </c>
      <c r="GL313" s="1" t="s">
        <v>0</v>
      </c>
      <c r="GM313" s="1" t="s">
        <v>0</v>
      </c>
      <c r="GN313" s="1" t="s">
        <v>0</v>
      </c>
      <c r="GO313" s="1" t="s">
        <v>0</v>
      </c>
      <c r="GP313" s="1" t="s">
        <v>0</v>
      </c>
      <c r="GQ313" s="1" t="s">
        <v>0</v>
      </c>
      <c r="GR313" s="1" t="s">
        <v>0</v>
      </c>
      <c r="GS313" s="1" t="s">
        <v>0</v>
      </c>
      <c r="GT313" s="1" t="s">
        <v>0</v>
      </c>
      <c r="GU313" s="1" t="s">
        <v>0</v>
      </c>
      <c r="GV313" s="1" t="s">
        <v>0</v>
      </c>
      <c r="GW313" s="1" t="s">
        <v>0</v>
      </c>
      <c r="GX313" s="1" t="s">
        <v>0</v>
      </c>
      <c r="GY313" s="1" t="s">
        <v>0</v>
      </c>
      <c r="GZ313" s="1" t="s">
        <v>0</v>
      </c>
      <c r="HA313" s="1" t="s">
        <v>0</v>
      </c>
      <c r="HB313" s="1" t="s">
        <v>0</v>
      </c>
      <c r="HC313" s="1" t="s">
        <v>0</v>
      </c>
      <c r="HD313" s="1" t="s">
        <v>0</v>
      </c>
      <c r="HE313" s="1" t="s">
        <v>0</v>
      </c>
      <c r="HF313" s="1" t="s">
        <v>0</v>
      </c>
      <c r="HG313" s="1" t="s">
        <v>0</v>
      </c>
      <c r="HH313" s="1" t="s">
        <v>0</v>
      </c>
      <c r="HI313" s="1" t="s">
        <v>0</v>
      </c>
      <c r="HJ313" s="1" t="s">
        <v>0</v>
      </c>
      <c r="HK313" s="1" t="s">
        <v>0</v>
      </c>
      <c r="HL313" s="1" t="s">
        <v>0</v>
      </c>
      <c r="HM313" s="1" t="s">
        <v>0</v>
      </c>
      <c r="HN313" s="1" t="s">
        <v>0</v>
      </c>
      <c r="HO313" s="1" t="s">
        <v>0</v>
      </c>
      <c r="HP313" s="1" t="s">
        <v>0</v>
      </c>
      <c r="HQ313" s="1" t="s">
        <v>0</v>
      </c>
      <c r="HR313" s="1" t="s">
        <v>0</v>
      </c>
      <c r="HS313" s="1" t="s">
        <v>0</v>
      </c>
      <c r="HT313" s="1" t="s">
        <v>0</v>
      </c>
      <c r="HU313" s="1" t="s">
        <v>0</v>
      </c>
      <c r="HV313" s="1" t="s">
        <v>0</v>
      </c>
      <c r="HW313" s="1" t="s">
        <v>0</v>
      </c>
      <c r="HX313" s="1" t="s">
        <v>0</v>
      </c>
      <c r="HY313" s="1" t="s">
        <v>0</v>
      </c>
      <c r="HZ313" s="1" t="s">
        <v>0</v>
      </c>
      <c r="IA313" s="1" t="s">
        <v>0</v>
      </c>
      <c r="IB313" s="1" t="s">
        <v>0</v>
      </c>
      <c r="IC313" s="1" t="s">
        <v>0</v>
      </c>
      <c r="ID313" s="1" t="s">
        <v>0</v>
      </c>
      <c r="IE313" s="1" t="s">
        <v>0</v>
      </c>
      <c r="IF313" s="1" t="s">
        <v>0</v>
      </c>
      <c r="IG313" s="1" t="s">
        <v>0</v>
      </c>
      <c r="IH313" s="1" t="s">
        <v>0</v>
      </c>
      <c r="II313" s="1" t="s">
        <v>0</v>
      </c>
    </row>
    <row r="314" spans="1:243" x14ac:dyDescent="0.25">
      <c r="A314" s="1" t="s">
        <v>1951</v>
      </c>
      <c r="B314" s="4" t="s">
        <v>1381</v>
      </c>
      <c r="C314" s="4" t="s">
        <v>1382</v>
      </c>
      <c r="D314" s="1" t="s">
        <v>0</v>
      </c>
      <c r="E314" s="1" t="s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 t="s">
        <v>0</v>
      </c>
      <c r="K314" s="1" t="s">
        <v>0</v>
      </c>
      <c r="L314" s="1" t="s">
        <v>0</v>
      </c>
      <c r="M314" s="1" t="s">
        <v>0</v>
      </c>
      <c r="N314" s="1" t="s">
        <v>0</v>
      </c>
      <c r="O314" s="1" t="s">
        <v>0</v>
      </c>
      <c r="P314" s="1" t="s">
        <v>0</v>
      </c>
      <c r="Q314" s="1" t="s">
        <v>0</v>
      </c>
      <c r="R314" s="1" t="s">
        <v>0</v>
      </c>
      <c r="S314" s="1" t="s">
        <v>0</v>
      </c>
      <c r="T314" s="1" t="s">
        <v>0</v>
      </c>
      <c r="U314" s="1" t="s">
        <v>0</v>
      </c>
      <c r="V314" s="1" t="s">
        <v>0</v>
      </c>
      <c r="W314" s="1" t="s">
        <v>0</v>
      </c>
      <c r="X314" s="1" t="s">
        <v>0</v>
      </c>
      <c r="Y314" s="1" t="s">
        <v>0</v>
      </c>
      <c r="Z314" s="1" t="s">
        <v>0</v>
      </c>
      <c r="AA314" s="1" t="s">
        <v>0</v>
      </c>
      <c r="AB314" s="1" t="s">
        <v>0</v>
      </c>
      <c r="AC314" s="1" t="s">
        <v>0</v>
      </c>
      <c r="AD314" s="1" t="s">
        <v>0</v>
      </c>
      <c r="AE314" s="1" t="s">
        <v>0</v>
      </c>
      <c r="AF314" s="1" t="s">
        <v>0</v>
      </c>
      <c r="AG314" s="1" t="s">
        <v>0</v>
      </c>
      <c r="AH314" s="1" t="s">
        <v>0</v>
      </c>
      <c r="AI314" s="1" t="s">
        <v>0</v>
      </c>
      <c r="AJ314" s="1" t="s">
        <v>0</v>
      </c>
      <c r="AK314" s="1" t="s">
        <v>0</v>
      </c>
      <c r="AL314" s="1" t="s">
        <v>0</v>
      </c>
      <c r="AM314" s="1" t="s">
        <v>0</v>
      </c>
      <c r="AN314" s="1" t="s">
        <v>0</v>
      </c>
      <c r="AO314" s="1" t="s">
        <v>0</v>
      </c>
      <c r="AP314" s="1" t="s">
        <v>0</v>
      </c>
      <c r="AQ314" s="1" t="s">
        <v>0</v>
      </c>
      <c r="AR314" s="1" t="s">
        <v>0</v>
      </c>
      <c r="AS314" s="1" t="s">
        <v>0</v>
      </c>
      <c r="AT314" s="1" t="s">
        <v>0</v>
      </c>
      <c r="AU314" s="1" t="s">
        <v>0</v>
      </c>
      <c r="AV314" s="1" t="s">
        <v>0</v>
      </c>
      <c r="AW314" s="1" t="s">
        <v>0</v>
      </c>
      <c r="AX314" s="1" t="s">
        <v>0</v>
      </c>
      <c r="AY314" s="1" t="s">
        <v>0</v>
      </c>
      <c r="AZ314" s="1" t="s">
        <v>0</v>
      </c>
      <c r="BA314" s="1" t="s">
        <v>0</v>
      </c>
      <c r="BB314" s="1" t="s">
        <v>0</v>
      </c>
      <c r="BC314" s="1" t="s">
        <v>0</v>
      </c>
      <c r="BD314" s="1" t="s">
        <v>0</v>
      </c>
      <c r="BE314" s="1" t="s">
        <v>0</v>
      </c>
      <c r="BF314" s="1" t="s">
        <v>0</v>
      </c>
      <c r="BG314" s="1" t="s">
        <v>0</v>
      </c>
      <c r="BH314" s="1" t="s">
        <v>0</v>
      </c>
      <c r="BI314" s="1" t="s">
        <v>0</v>
      </c>
      <c r="BJ314" s="1" t="s">
        <v>0</v>
      </c>
      <c r="BK314" s="1" t="s">
        <v>0</v>
      </c>
      <c r="BL314" s="1" t="s">
        <v>0</v>
      </c>
      <c r="BM314" s="1" t="s">
        <v>0</v>
      </c>
      <c r="BN314" s="1" t="s">
        <v>0</v>
      </c>
      <c r="BO314" s="1" t="s">
        <v>0</v>
      </c>
      <c r="BP314" s="1" t="s">
        <v>0</v>
      </c>
      <c r="BQ314" s="1" t="s">
        <v>0</v>
      </c>
      <c r="BR314" s="1" t="s">
        <v>0</v>
      </c>
      <c r="BS314" s="1" t="s">
        <v>0</v>
      </c>
      <c r="BT314" s="1" t="s">
        <v>0</v>
      </c>
      <c r="BU314" s="1" t="s">
        <v>0</v>
      </c>
      <c r="BV314" s="1" t="s">
        <v>0</v>
      </c>
      <c r="BW314" s="1" t="s">
        <v>0</v>
      </c>
      <c r="BX314" s="1" t="s">
        <v>0</v>
      </c>
      <c r="BY314" s="1" t="s">
        <v>0</v>
      </c>
      <c r="BZ314" s="1" t="s">
        <v>0</v>
      </c>
      <c r="CA314" s="1" t="s">
        <v>0</v>
      </c>
      <c r="CB314" s="1" t="s">
        <v>0</v>
      </c>
      <c r="CC314" s="1" t="s">
        <v>0</v>
      </c>
      <c r="CD314" s="1" t="s">
        <v>0</v>
      </c>
      <c r="CE314" s="1" t="s">
        <v>0</v>
      </c>
      <c r="CF314" s="1" t="s">
        <v>0</v>
      </c>
      <c r="CG314" s="1" t="s">
        <v>0</v>
      </c>
      <c r="CH314" s="1" t="s">
        <v>0</v>
      </c>
      <c r="CI314" s="1" t="s">
        <v>0</v>
      </c>
      <c r="CJ314" s="1" t="s">
        <v>0</v>
      </c>
      <c r="CK314" s="1" t="s">
        <v>0</v>
      </c>
      <c r="CL314" s="1" t="s">
        <v>0</v>
      </c>
      <c r="CM314" s="1" t="s">
        <v>0</v>
      </c>
      <c r="CN314" s="1" t="s">
        <v>0</v>
      </c>
      <c r="CO314" s="1" t="s">
        <v>0</v>
      </c>
      <c r="CP314" s="1" t="s">
        <v>0</v>
      </c>
      <c r="CQ314" s="1" t="s">
        <v>0</v>
      </c>
      <c r="CR314" s="1" t="s">
        <v>0</v>
      </c>
      <c r="CS314" s="1" t="s">
        <v>0</v>
      </c>
      <c r="CT314" s="1" t="s">
        <v>0</v>
      </c>
      <c r="CU314" s="1" t="s">
        <v>0</v>
      </c>
      <c r="CV314" s="1" t="s">
        <v>0</v>
      </c>
      <c r="CW314" s="1" t="s">
        <v>0</v>
      </c>
      <c r="CX314" s="1" t="s">
        <v>0</v>
      </c>
      <c r="CY314" s="1" t="s">
        <v>0</v>
      </c>
      <c r="CZ314" s="1" t="s">
        <v>0</v>
      </c>
      <c r="DA314" s="1" t="s">
        <v>0</v>
      </c>
      <c r="DB314" s="1" t="s">
        <v>0</v>
      </c>
      <c r="DC314" s="1" t="s">
        <v>0</v>
      </c>
      <c r="DD314" s="1" t="s">
        <v>0</v>
      </c>
      <c r="DE314" s="1" t="s">
        <v>0</v>
      </c>
      <c r="DF314" s="1" t="s">
        <v>0</v>
      </c>
      <c r="DG314" s="1" t="s">
        <v>0</v>
      </c>
      <c r="DH314" s="1" t="s">
        <v>0</v>
      </c>
      <c r="DI314" s="1" t="s">
        <v>0</v>
      </c>
      <c r="DJ314" s="1" t="s">
        <v>0</v>
      </c>
      <c r="DK314" s="1" t="s">
        <v>0</v>
      </c>
      <c r="DL314" s="1" t="s">
        <v>0</v>
      </c>
      <c r="DM314" s="1" t="s">
        <v>0</v>
      </c>
      <c r="DN314" s="1" t="s">
        <v>0</v>
      </c>
      <c r="DO314" s="1" t="s">
        <v>0</v>
      </c>
      <c r="DP314" s="1" t="s">
        <v>0</v>
      </c>
      <c r="DQ314" s="1" t="s">
        <v>0</v>
      </c>
      <c r="DR314" s="1" t="s">
        <v>0</v>
      </c>
      <c r="DS314" s="1" t="s">
        <v>0</v>
      </c>
      <c r="DT314" s="1" t="s">
        <v>0</v>
      </c>
      <c r="DU314" s="1" t="s">
        <v>0</v>
      </c>
      <c r="DV314" s="1" t="s">
        <v>0</v>
      </c>
      <c r="DW314" s="1" t="s">
        <v>0</v>
      </c>
      <c r="DX314" s="1" t="s">
        <v>0</v>
      </c>
      <c r="DY314" s="1" t="s">
        <v>0</v>
      </c>
      <c r="DZ314" s="1" t="s">
        <v>0</v>
      </c>
      <c r="EA314" s="1" t="s">
        <v>0</v>
      </c>
      <c r="EB314" s="1" t="s">
        <v>0</v>
      </c>
      <c r="EC314" s="1" t="s">
        <v>0</v>
      </c>
      <c r="ED314" s="1" t="s">
        <v>0</v>
      </c>
      <c r="EE314" s="1" t="s">
        <v>0</v>
      </c>
      <c r="EF314" s="1" t="s">
        <v>0</v>
      </c>
      <c r="EG314" s="1" t="s">
        <v>0</v>
      </c>
      <c r="EH314" s="1" t="s">
        <v>0</v>
      </c>
      <c r="EI314" s="1" t="s">
        <v>0</v>
      </c>
      <c r="EJ314" s="1" t="s">
        <v>0</v>
      </c>
      <c r="EK314" s="1" t="s">
        <v>0</v>
      </c>
      <c r="EL314" s="1" t="s">
        <v>0</v>
      </c>
      <c r="EM314" s="1" t="s">
        <v>0</v>
      </c>
      <c r="EN314" s="1" t="s">
        <v>0</v>
      </c>
      <c r="EO314" s="1" t="s">
        <v>0</v>
      </c>
      <c r="EP314" s="1" t="s">
        <v>0</v>
      </c>
      <c r="EQ314" s="1" t="s">
        <v>0</v>
      </c>
      <c r="ER314" s="1" t="s">
        <v>0</v>
      </c>
      <c r="ES314" s="1" t="s">
        <v>0</v>
      </c>
      <c r="ET314" s="1" t="s">
        <v>0</v>
      </c>
      <c r="EU314" s="1" t="s">
        <v>0</v>
      </c>
      <c r="EV314" s="1" t="s">
        <v>0</v>
      </c>
      <c r="EW314" s="1" t="s">
        <v>0</v>
      </c>
      <c r="EX314" s="1" t="s">
        <v>0</v>
      </c>
      <c r="EY314" s="1" t="s">
        <v>0</v>
      </c>
      <c r="EZ314" s="1" t="s">
        <v>0</v>
      </c>
      <c r="FA314" s="1" t="s">
        <v>0</v>
      </c>
      <c r="FB314" s="1" t="s">
        <v>0</v>
      </c>
      <c r="FC314" s="1" t="s">
        <v>0</v>
      </c>
      <c r="FD314" s="1" t="s">
        <v>0</v>
      </c>
      <c r="FE314" s="1" t="s">
        <v>0</v>
      </c>
      <c r="FF314" s="1" t="s">
        <v>0</v>
      </c>
      <c r="FG314" s="1" t="s">
        <v>0</v>
      </c>
      <c r="FH314" s="1" t="s">
        <v>0</v>
      </c>
      <c r="FI314" s="1" t="s">
        <v>0</v>
      </c>
      <c r="FJ314" s="1" t="s">
        <v>0</v>
      </c>
      <c r="FK314" s="1" t="s">
        <v>0</v>
      </c>
      <c r="FL314" s="1" t="s">
        <v>0</v>
      </c>
      <c r="FM314" s="1" t="s">
        <v>0</v>
      </c>
      <c r="FN314" s="1" t="s">
        <v>0</v>
      </c>
      <c r="FO314" s="1" t="s">
        <v>0</v>
      </c>
      <c r="FP314" s="1" t="s">
        <v>0</v>
      </c>
      <c r="FQ314" s="1" t="s">
        <v>0</v>
      </c>
      <c r="FR314" s="1" t="s">
        <v>0</v>
      </c>
      <c r="FS314" s="1" t="s">
        <v>0</v>
      </c>
      <c r="FT314" s="1" t="s">
        <v>0</v>
      </c>
      <c r="FU314" s="1" t="s">
        <v>0</v>
      </c>
      <c r="FV314" s="1" t="s">
        <v>0</v>
      </c>
      <c r="FW314" s="1" t="s">
        <v>0</v>
      </c>
      <c r="FX314" s="1" t="s">
        <v>0</v>
      </c>
      <c r="FY314" s="1" t="s">
        <v>0</v>
      </c>
      <c r="FZ314" s="1" t="s">
        <v>0</v>
      </c>
      <c r="GA314" s="1" t="s">
        <v>0</v>
      </c>
      <c r="GB314" s="1" t="s">
        <v>0</v>
      </c>
      <c r="GC314" s="1" t="s">
        <v>0</v>
      </c>
      <c r="GD314" s="1" t="s">
        <v>0</v>
      </c>
      <c r="GE314" s="1" t="s">
        <v>0</v>
      </c>
      <c r="GF314" s="1" t="s">
        <v>0</v>
      </c>
      <c r="GG314" s="1" t="s">
        <v>0</v>
      </c>
      <c r="GH314" s="1" t="s">
        <v>0</v>
      </c>
      <c r="GI314" s="1" t="s">
        <v>0</v>
      </c>
      <c r="GJ314" s="1" t="s">
        <v>0</v>
      </c>
      <c r="GK314" s="1" t="s">
        <v>0</v>
      </c>
      <c r="GL314" s="1" t="s">
        <v>0</v>
      </c>
      <c r="GM314" s="1" t="s">
        <v>0</v>
      </c>
      <c r="GN314" s="1" t="s">
        <v>0</v>
      </c>
      <c r="GO314" s="1" t="s">
        <v>0</v>
      </c>
      <c r="GP314" s="1" t="s">
        <v>0</v>
      </c>
      <c r="GQ314" s="1" t="s">
        <v>0</v>
      </c>
      <c r="GR314" s="1" t="s">
        <v>0</v>
      </c>
      <c r="GS314" s="1" t="s">
        <v>0</v>
      </c>
      <c r="GT314" s="1" t="s">
        <v>0</v>
      </c>
      <c r="GU314" s="1" t="s">
        <v>0</v>
      </c>
      <c r="GV314" s="1" t="s">
        <v>0</v>
      </c>
      <c r="GW314" s="1" t="s">
        <v>0</v>
      </c>
      <c r="GX314" s="1" t="s">
        <v>0</v>
      </c>
      <c r="GY314" s="1" t="s">
        <v>0</v>
      </c>
      <c r="GZ314" s="1" t="s">
        <v>0</v>
      </c>
      <c r="HA314" s="1" t="s">
        <v>0</v>
      </c>
      <c r="HB314" s="1" t="s">
        <v>0</v>
      </c>
      <c r="HC314" s="1" t="s">
        <v>0</v>
      </c>
      <c r="HD314" s="1" t="s">
        <v>0</v>
      </c>
      <c r="HE314" s="1" t="s">
        <v>0</v>
      </c>
      <c r="HF314" s="1" t="s">
        <v>0</v>
      </c>
      <c r="HG314" s="1" t="s">
        <v>0</v>
      </c>
      <c r="HH314" s="1" t="s">
        <v>0</v>
      </c>
      <c r="HI314" s="1" t="s">
        <v>0</v>
      </c>
      <c r="HJ314" s="1" t="s">
        <v>0</v>
      </c>
      <c r="HK314" s="1" t="s">
        <v>0</v>
      </c>
      <c r="HL314" s="1" t="s">
        <v>0</v>
      </c>
      <c r="HM314" s="1" t="s">
        <v>0</v>
      </c>
      <c r="HN314" s="1" t="s">
        <v>0</v>
      </c>
      <c r="HO314" s="1" t="s">
        <v>0</v>
      </c>
      <c r="HP314" s="1" t="s">
        <v>0</v>
      </c>
      <c r="HQ314" s="1" t="s">
        <v>0</v>
      </c>
      <c r="HR314" s="1" t="s">
        <v>0</v>
      </c>
      <c r="HS314" s="1" t="s">
        <v>0</v>
      </c>
      <c r="HT314" s="1" t="s">
        <v>0</v>
      </c>
      <c r="HU314" s="1" t="s">
        <v>0</v>
      </c>
      <c r="HV314" s="1" t="s">
        <v>0</v>
      </c>
      <c r="HW314" s="1" t="s">
        <v>0</v>
      </c>
      <c r="HX314" s="1" t="s">
        <v>0</v>
      </c>
      <c r="HY314" s="1" t="s">
        <v>0</v>
      </c>
      <c r="HZ314" s="1" t="s">
        <v>0</v>
      </c>
      <c r="IA314" s="1" t="s">
        <v>0</v>
      </c>
      <c r="IB314" s="1" t="s">
        <v>0</v>
      </c>
      <c r="IC314" s="1" t="s">
        <v>0</v>
      </c>
      <c r="ID314" s="1" t="s">
        <v>0</v>
      </c>
      <c r="IE314" s="1" t="s">
        <v>0</v>
      </c>
      <c r="IF314" s="1" t="s">
        <v>0</v>
      </c>
      <c r="IG314" s="1" t="s">
        <v>0</v>
      </c>
      <c r="IH314" s="1" t="s">
        <v>0</v>
      </c>
      <c r="II314" s="1" t="s">
        <v>0</v>
      </c>
    </row>
    <row r="315" spans="1:243" x14ac:dyDescent="0.25">
      <c r="A315" s="1" t="s">
        <v>1952</v>
      </c>
      <c r="B315" s="4" t="s">
        <v>1386</v>
      </c>
      <c r="C315" s="4" t="s">
        <v>1387</v>
      </c>
      <c r="D315" s="1" t="s">
        <v>0</v>
      </c>
      <c r="E315" s="1" t="s">
        <v>0</v>
      </c>
      <c r="F315" s="1" t="s">
        <v>0</v>
      </c>
      <c r="G315" s="1" t="s">
        <v>0</v>
      </c>
      <c r="H315" s="1" t="s">
        <v>0</v>
      </c>
      <c r="I315" s="1" t="s">
        <v>0</v>
      </c>
      <c r="J315" s="1" t="s">
        <v>0</v>
      </c>
      <c r="K315" s="1" t="s">
        <v>0</v>
      </c>
      <c r="L315" s="1" t="s">
        <v>0</v>
      </c>
      <c r="M315" s="1" t="s">
        <v>0</v>
      </c>
      <c r="N315" s="1" t="s">
        <v>0</v>
      </c>
      <c r="O315" s="1" t="s">
        <v>0</v>
      </c>
      <c r="P315" s="1" t="s">
        <v>0</v>
      </c>
      <c r="Q315" s="1" t="s">
        <v>0</v>
      </c>
      <c r="R315" s="1" t="s">
        <v>0</v>
      </c>
      <c r="S315" s="1" t="s">
        <v>0</v>
      </c>
      <c r="T315" s="1" t="s">
        <v>0</v>
      </c>
      <c r="U315" s="1" t="s">
        <v>0</v>
      </c>
      <c r="V315" s="1" t="s">
        <v>0</v>
      </c>
      <c r="W315" s="1" t="s">
        <v>0</v>
      </c>
      <c r="X315" s="1" t="s">
        <v>0</v>
      </c>
      <c r="Y315" s="1" t="s">
        <v>0</v>
      </c>
      <c r="Z315" s="1" t="s">
        <v>0</v>
      </c>
      <c r="AA315" s="1" t="s">
        <v>0</v>
      </c>
      <c r="AB315" s="1" t="s">
        <v>0</v>
      </c>
      <c r="AC315" s="1" t="s">
        <v>0</v>
      </c>
      <c r="AD315" s="1" t="s">
        <v>0</v>
      </c>
      <c r="AE315" s="1" t="s">
        <v>0</v>
      </c>
      <c r="AF315" s="1" t="s">
        <v>0</v>
      </c>
      <c r="AG315" s="1" t="s">
        <v>0</v>
      </c>
      <c r="AH315" s="1" t="s">
        <v>0</v>
      </c>
      <c r="AI315" s="1" t="s">
        <v>0</v>
      </c>
      <c r="AJ315" s="1" t="s">
        <v>0</v>
      </c>
      <c r="AK315" s="1" t="s">
        <v>0</v>
      </c>
      <c r="AL315" s="1" t="s">
        <v>0</v>
      </c>
      <c r="AM315" s="1" t="s">
        <v>0</v>
      </c>
      <c r="AN315" s="1" t="s">
        <v>0</v>
      </c>
      <c r="AO315" s="1" t="s">
        <v>0</v>
      </c>
      <c r="AP315" s="1" t="s">
        <v>0</v>
      </c>
      <c r="AQ315" s="1" t="s">
        <v>0</v>
      </c>
      <c r="AR315" s="1" t="s">
        <v>0</v>
      </c>
      <c r="AS315" s="1" t="s">
        <v>0</v>
      </c>
      <c r="AT315" s="1" t="s">
        <v>0</v>
      </c>
      <c r="AU315" s="1" t="s">
        <v>0</v>
      </c>
      <c r="AV315" s="1" t="s">
        <v>0</v>
      </c>
      <c r="AW315" s="1" t="s">
        <v>0</v>
      </c>
      <c r="AX315" s="1" t="s">
        <v>0</v>
      </c>
      <c r="AY315" s="1" t="s">
        <v>0</v>
      </c>
      <c r="AZ315" s="1" t="s">
        <v>0</v>
      </c>
      <c r="BA315" s="1" t="s">
        <v>0</v>
      </c>
      <c r="BB315" s="1" t="s">
        <v>0</v>
      </c>
      <c r="BC315" s="1" t="s">
        <v>0</v>
      </c>
      <c r="BD315" s="1" t="s">
        <v>0</v>
      </c>
      <c r="BE315" s="1" t="s">
        <v>0</v>
      </c>
      <c r="BF315" s="1" t="s">
        <v>0</v>
      </c>
      <c r="BG315" s="1" t="s">
        <v>0</v>
      </c>
      <c r="BH315" s="1" t="s">
        <v>0</v>
      </c>
      <c r="BI315" s="1" t="s">
        <v>0</v>
      </c>
      <c r="BJ315" s="1" t="s">
        <v>0</v>
      </c>
      <c r="BK315" s="1" t="s">
        <v>0</v>
      </c>
      <c r="BL315" s="1" t="s">
        <v>0</v>
      </c>
      <c r="BM315" s="1" t="s">
        <v>0</v>
      </c>
      <c r="BN315" s="1" t="s">
        <v>0</v>
      </c>
      <c r="BO315" s="1" t="s">
        <v>0</v>
      </c>
      <c r="BP315" s="1" t="s">
        <v>0</v>
      </c>
      <c r="BQ315" s="1" t="s">
        <v>0</v>
      </c>
      <c r="BR315" s="1" t="s">
        <v>0</v>
      </c>
      <c r="BS315" s="1" t="s">
        <v>0</v>
      </c>
      <c r="BT315" s="1" t="s">
        <v>0</v>
      </c>
      <c r="BU315" s="1" t="s">
        <v>0</v>
      </c>
      <c r="BV315" s="1" t="s">
        <v>0</v>
      </c>
      <c r="BW315" s="1" t="s">
        <v>0</v>
      </c>
      <c r="BX315" s="1" t="s">
        <v>0</v>
      </c>
      <c r="BY315" s="1" t="s">
        <v>0</v>
      </c>
      <c r="BZ315" s="1" t="s">
        <v>0</v>
      </c>
      <c r="CA315" s="1" t="s">
        <v>0</v>
      </c>
      <c r="CB315" s="1" t="s">
        <v>0</v>
      </c>
      <c r="CC315" s="1" t="s">
        <v>0</v>
      </c>
      <c r="CD315" s="1" t="s">
        <v>0</v>
      </c>
      <c r="CE315" s="1" t="s">
        <v>0</v>
      </c>
      <c r="CF315" s="1" t="s">
        <v>0</v>
      </c>
      <c r="CG315" s="1" t="s">
        <v>0</v>
      </c>
      <c r="CH315" s="1" t="s">
        <v>0</v>
      </c>
      <c r="CI315" s="1" t="s">
        <v>0</v>
      </c>
      <c r="CJ315" s="1" t="s">
        <v>0</v>
      </c>
      <c r="CK315" s="1" t="s">
        <v>0</v>
      </c>
      <c r="CL315" s="1" t="s">
        <v>0</v>
      </c>
      <c r="CM315" s="1" t="s">
        <v>0</v>
      </c>
      <c r="CN315" s="1" t="s">
        <v>0</v>
      </c>
      <c r="CO315" s="1" t="s">
        <v>0</v>
      </c>
      <c r="CP315" s="1" t="s">
        <v>0</v>
      </c>
      <c r="CQ315" s="1" t="s">
        <v>0</v>
      </c>
      <c r="CR315" s="1" t="s">
        <v>0</v>
      </c>
      <c r="CS315" s="1" t="s">
        <v>0</v>
      </c>
      <c r="CT315" s="1" t="s">
        <v>0</v>
      </c>
      <c r="CU315" s="1" t="s">
        <v>0</v>
      </c>
      <c r="CV315" s="1" t="s">
        <v>0</v>
      </c>
      <c r="CW315" s="1" t="s">
        <v>0</v>
      </c>
      <c r="CX315" s="1" t="s">
        <v>0</v>
      </c>
      <c r="CY315" s="1" t="s">
        <v>0</v>
      </c>
      <c r="CZ315" s="1" t="s">
        <v>0</v>
      </c>
      <c r="DA315" s="1" t="s">
        <v>0</v>
      </c>
      <c r="DB315" s="1" t="s">
        <v>0</v>
      </c>
      <c r="DC315" s="1" t="s">
        <v>0</v>
      </c>
      <c r="DD315" s="1" t="s">
        <v>0</v>
      </c>
      <c r="DE315" s="1" t="s">
        <v>0</v>
      </c>
      <c r="DF315" s="1" t="s">
        <v>0</v>
      </c>
      <c r="DG315" s="1" t="s">
        <v>0</v>
      </c>
      <c r="DH315" s="1" t="s">
        <v>0</v>
      </c>
      <c r="DI315" s="1" t="s">
        <v>0</v>
      </c>
      <c r="DJ315" s="1" t="s">
        <v>0</v>
      </c>
      <c r="DK315" s="1" t="s">
        <v>0</v>
      </c>
      <c r="DL315" s="1" t="s">
        <v>0</v>
      </c>
      <c r="DM315" s="1" t="s">
        <v>0</v>
      </c>
      <c r="DN315" s="1" t="s">
        <v>0</v>
      </c>
      <c r="DO315" s="1" t="s">
        <v>0</v>
      </c>
      <c r="DP315" s="1" t="s">
        <v>0</v>
      </c>
      <c r="DQ315" s="1" t="s">
        <v>0</v>
      </c>
      <c r="DR315" s="1" t="s">
        <v>0</v>
      </c>
      <c r="DS315" s="1" t="s">
        <v>0</v>
      </c>
      <c r="DT315" s="1" t="s">
        <v>0</v>
      </c>
      <c r="DU315" s="1" t="s">
        <v>0</v>
      </c>
      <c r="DV315" s="1" t="s">
        <v>0</v>
      </c>
      <c r="DW315" s="1" t="s">
        <v>0</v>
      </c>
      <c r="DX315" s="1" t="s">
        <v>0</v>
      </c>
      <c r="DY315" s="1" t="s">
        <v>0</v>
      </c>
      <c r="DZ315" s="1" t="s">
        <v>0</v>
      </c>
      <c r="EA315" s="1" t="s">
        <v>0</v>
      </c>
      <c r="EB315" s="1" t="s">
        <v>0</v>
      </c>
      <c r="EC315" s="1" t="s">
        <v>0</v>
      </c>
      <c r="ED315" s="1" t="s">
        <v>0</v>
      </c>
      <c r="EE315" s="1" t="s">
        <v>0</v>
      </c>
      <c r="EF315" s="1" t="s">
        <v>0</v>
      </c>
      <c r="EG315" s="1" t="s">
        <v>0</v>
      </c>
      <c r="EH315" s="1" t="s">
        <v>0</v>
      </c>
      <c r="EI315" s="1" t="s">
        <v>0</v>
      </c>
      <c r="EJ315" s="1" t="s">
        <v>0</v>
      </c>
      <c r="EK315" s="1" t="s">
        <v>0</v>
      </c>
      <c r="EL315" s="1" t="s">
        <v>0</v>
      </c>
      <c r="EM315" s="1" t="s">
        <v>0</v>
      </c>
      <c r="EN315" s="1" t="s">
        <v>0</v>
      </c>
      <c r="EO315" s="1" t="s">
        <v>0</v>
      </c>
      <c r="EP315" s="1" t="s">
        <v>0</v>
      </c>
      <c r="EQ315" s="1" t="s">
        <v>0</v>
      </c>
      <c r="ER315" s="1" t="s">
        <v>0</v>
      </c>
      <c r="ES315" s="1" t="s">
        <v>0</v>
      </c>
      <c r="ET315" s="1" t="s">
        <v>0</v>
      </c>
      <c r="EU315" s="1" t="s">
        <v>0</v>
      </c>
      <c r="EV315" s="1" t="s">
        <v>0</v>
      </c>
      <c r="EW315" s="1" t="s">
        <v>0</v>
      </c>
      <c r="EX315" s="1" t="s">
        <v>0</v>
      </c>
      <c r="EY315" s="1" t="s">
        <v>0</v>
      </c>
      <c r="EZ315" s="1" t="s">
        <v>0</v>
      </c>
      <c r="FA315" s="1" t="s">
        <v>0</v>
      </c>
      <c r="FB315" s="1" t="s">
        <v>0</v>
      </c>
      <c r="FC315" s="1" t="s">
        <v>0</v>
      </c>
      <c r="FD315" s="1" t="s">
        <v>0</v>
      </c>
      <c r="FE315" s="1" t="s">
        <v>0</v>
      </c>
      <c r="FF315" s="1" t="s">
        <v>0</v>
      </c>
      <c r="FG315" s="1" t="s">
        <v>0</v>
      </c>
      <c r="FH315" s="1" t="s">
        <v>0</v>
      </c>
      <c r="FI315" s="1" t="s">
        <v>0</v>
      </c>
      <c r="FJ315" s="1" t="s">
        <v>0</v>
      </c>
      <c r="FK315" s="1" t="s">
        <v>0</v>
      </c>
      <c r="FL315" s="1" t="s">
        <v>0</v>
      </c>
      <c r="FM315" s="1" t="s">
        <v>0</v>
      </c>
      <c r="FN315" s="1" t="s">
        <v>0</v>
      </c>
      <c r="FO315" s="1" t="s">
        <v>0</v>
      </c>
      <c r="FP315" s="1" t="s">
        <v>0</v>
      </c>
      <c r="FQ315" s="1" t="s">
        <v>0</v>
      </c>
      <c r="FR315" s="1" t="s">
        <v>0</v>
      </c>
      <c r="FS315" s="1" t="s">
        <v>0</v>
      </c>
      <c r="FT315" s="1" t="s">
        <v>0</v>
      </c>
      <c r="FU315" s="1" t="s">
        <v>0</v>
      </c>
      <c r="FV315" s="1" t="s">
        <v>0</v>
      </c>
      <c r="FW315" s="1" t="s">
        <v>0</v>
      </c>
      <c r="FX315" s="1" t="s">
        <v>0</v>
      </c>
      <c r="FY315" s="1" t="s">
        <v>0</v>
      </c>
      <c r="FZ315" s="1" t="s">
        <v>0</v>
      </c>
      <c r="GA315" s="1" t="s">
        <v>0</v>
      </c>
      <c r="GB315" s="1" t="s">
        <v>0</v>
      </c>
      <c r="GC315" s="1" t="s">
        <v>0</v>
      </c>
      <c r="GD315" s="1" t="s">
        <v>0</v>
      </c>
      <c r="GE315" s="1" t="s">
        <v>0</v>
      </c>
      <c r="GF315" s="1" t="s">
        <v>0</v>
      </c>
      <c r="GG315" s="1" t="s">
        <v>0</v>
      </c>
      <c r="GH315" s="1" t="s">
        <v>0</v>
      </c>
      <c r="GI315" s="1" t="s">
        <v>0</v>
      </c>
      <c r="GJ315" s="1" t="s">
        <v>0</v>
      </c>
      <c r="GK315" s="1" t="s">
        <v>0</v>
      </c>
      <c r="GL315" s="1" t="s">
        <v>0</v>
      </c>
      <c r="GM315" s="1" t="s">
        <v>0</v>
      </c>
      <c r="GN315" s="1" t="s">
        <v>0</v>
      </c>
      <c r="GO315" s="1" t="s">
        <v>0</v>
      </c>
      <c r="GP315" s="1" t="s">
        <v>0</v>
      </c>
      <c r="GQ315" s="1" t="s">
        <v>0</v>
      </c>
      <c r="GR315" s="1" t="s">
        <v>0</v>
      </c>
      <c r="GS315" s="1" t="s">
        <v>0</v>
      </c>
      <c r="GT315" s="1" t="s">
        <v>0</v>
      </c>
      <c r="GU315" s="1" t="s">
        <v>0</v>
      </c>
      <c r="GV315" s="1" t="s">
        <v>0</v>
      </c>
      <c r="GW315" s="1" t="s">
        <v>0</v>
      </c>
      <c r="GX315" s="1" t="s">
        <v>0</v>
      </c>
      <c r="GY315" s="1" t="s">
        <v>0</v>
      </c>
      <c r="GZ315" s="1" t="s">
        <v>0</v>
      </c>
      <c r="HA315" s="1" t="s">
        <v>0</v>
      </c>
      <c r="HB315" s="1" t="s">
        <v>0</v>
      </c>
      <c r="HC315" s="1" t="s">
        <v>0</v>
      </c>
      <c r="HD315" s="1" t="s">
        <v>0</v>
      </c>
      <c r="HE315" s="1" t="s">
        <v>0</v>
      </c>
      <c r="HF315" s="1" t="s">
        <v>0</v>
      </c>
      <c r="HG315" s="1" t="s">
        <v>0</v>
      </c>
      <c r="HH315" s="1" t="s">
        <v>0</v>
      </c>
      <c r="HI315" s="1" t="s">
        <v>0</v>
      </c>
      <c r="HJ315" s="1" t="s">
        <v>0</v>
      </c>
      <c r="HK315" s="1" t="s">
        <v>0</v>
      </c>
      <c r="HL315" s="1" t="s">
        <v>0</v>
      </c>
      <c r="HM315" s="1" t="s">
        <v>0</v>
      </c>
      <c r="HN315" s="1" t="s">
        <v>0</v>
      </c>
      <c r="HO315" s="1" t="s">
        <v>0</v>
      </c>
      <c r="HP315" s="1" t="s">
        <v>0</v>
      </c>
      <c r="HQ315" s="1" t="s">
        <v>0</v>
      </c>
      <c r="HR315" s="1" t="s">
        <v>0</v>
      </c>
      <c r="HS315" s="1" t="s">
        <v>0</v>
      </c>
      <c r="HT315" s="1" t="s">
        <v>0</v>
      </c>
      <c r="HU315" s="1" t="s">
        <v>0</v>
      </c>
      <c r="HV315" s="1" t="s">
        <v>0</v>
      </c>
      <c r="HW315" s="1" t="s">
        <v>0</v>
      </c>
      <c r="HX315" s="1" t="s">
        <v>0</v>
      </c>
      <c r="HY315" s="1" t="s">
        <v>0</v>
      </c>
      <c r="HZ315" s="1" t="s">
        <v>0</v>
      </c>
      <c r="IA315" s="1" t="s">
        <v>0</v>
      </c>
      <c r="IB315" s="1" t="s">
        <v>0</v>
      </c>
      <c r="IC315" s="1" t="s">
        <v>0</v>
      </c>
      <c r="ID315" s="1" t="s">
        <v>0</v>
      </c>
      <c r="IE315" s="1" t="s">
        <v>0</v>
      </c>
      <c r="IF315" s="1" t="s">
        <v>0</v>
      </c>
      <c r="IG315" s="1" t="s">
        <v>0</v>
      </c>
      <c r="IH315" s="1" t="s">
        <v>0</v>
      </c>
      <c r="II315" s="1" t="s">
        <v>0</v>
      </c>
    </row>
    <row r="316" spans="1:243" x14ac:dyDescent="0.25">
      <c r="A316" s="1" t="s">
        <v>1953</v>
      </c>
      <c r="B316" s="4" t="s">
        <v>1391</v>
      </c>
      <c r="C316" s="4" t="s">
        <v>1392</v>
      </c>
      <c r="D316" s="1">
        <v>4941789.6978215398</v>
      </c>
      <c r="E316" s="1">
        <v>4666442.2035100702</v>
      </c>
      <c r="F316" s="1">
        <v>2120766.4994512699</v>
      </c>
      <c r="G316" s="1">
        <v>1756653.8764090501</v>
      </c>
      <c r="H316" s="1">
        <v>7085435.66383701</v>
      </c>
      <c r="I316" s="1">
        <v>5467726.1496157302</v>
      </c>
      <c r="J316" s="1">
        <v>8585847.6013178807</v>
      </c>
      <c r="K316" s="1">
        <v>3690832.0804597498</v>
      </c>
      <c r="L316" s="1">
        <v>5728546.9706253698</v>
      </c>
      <c r="M316" s="1">
        <v>2842532.2788300398</v>
      </c>
      <c r="N316" s="1">
        <v>8628785.0761467796</v>
      </c>
      <c r="O316" s="1">
        <v>3427568.1063037501</v>
      </c>
      <c r="P316" s="1">
        <v>2802069.5622060299</v>
      </c>
      <c r="Q316" s="1">
        <v>3437316.19771101</v>
      </c>
      <c r="R316" s="1">
        <v>1913666.82535451</v>
      </c>
      <c r="S316" s="1">
        <v>2159113.3776735598</v>
      </c>
      <c r="T316" s="1">
        <v>1827651.3565745</v>
      </c>
      <c r="U316" s="1">
        <v>2331107.4962864202</v>
      </c>
      <c r="V316" s="1">
        <v>3902261.4929161901</v>
      </c>
      <c r="W316" s="1">
        <v>3814652.5680670501</v>
      </c>
      <c r="X316" s="1">
        <v>2560024.0764272702</v>
      </c>
      <c r="Y316" s="1">
        <v>3312642.3506263699</v>
      </c>
      <c r="Z316" s="1">
        <v>3099213.30056012</v>
      </c>
      <c r="AA316" s="1">
        <v>4896105.0552038904</v>
      </c>
      <c r="AB316" s="1">
        <v>2854708.6632526601</v>
      </c>
      <c r="AC316" s="1">
        <v>2987848.1937028798</v>
      </c>
      <c r="AD316" s="1">
        <v>4368079.2549569402</v>
      </c>
      <c r="AE316" s="1">
        <v>1796357.1321814801</v>
      </c>
      <c r="AF316" s="1">
        <v>2773673.8828397798</v>
      </c>
      <c r="AG316" s="1">
        <v>2922680.9965378302</v>
      </c>
      <c r="AH316" s="1">
        <v>3840487.7809608001</v>
      </c>
      <c r="AI316" s="1">
        <v>4119405.7839649399</v>
      </c>
      <c r="AJ316" s="1">
        <v>2534101.0466810898</v>
      </c>
      <c r="AK316" s="1">
        <v>3953079.9423862901</v>
      </c>
      <c r="AL316" s="1">
        <v>2430495.5240062298</v>
      </c>
      <c r="AM316" s="1">
        <v>2607657.5548600298</v>
      </c>
      <c r="AN316" s="1">
        <v>2674676.6212407099</v>
      </c>
      <c r="AO316" s="1">
        <v>5172413.6451300196</v>
      </c>
      <c r="AP316" s="1">
        <v>2529523.6539606201</v>
      </c>
      <c r="AQ316" s="1">
        <v>2509571.3121664999</v>
      </c>
      <c r="AR316" s="1">
        <v>3233505.3869827301</v>
      </c>
      <c r="AS316" s="1">
        <v>1649094.82743553</v>
      </c>
      <c r="AT316" s="1">
        <v>3555452.6854580501</v>
      </c>
      <c r="AU316" s="1">
        <v>2393987.1838694401</v>
      </c>
      <c r="AV316" s="1">
        <v>2653135.0651181401</v>
      </c>
      <c r="AW316" s="1">
        <v>4819050.7486648401</v>
      </c>
      <c r="AX316" s="1">
        <v>3047372.15685427</v>
      </c>
      <c r="AY316" s="1">
        <v>3800146.8290849798</v>
      </c>
      <c r="AZ316" s="1">
        <v>4113003.8332322901</v>
      </c>
      <c r="BA316" s="1">
        <v>3283720.2945512799</v>
      </c>
      <c r="BB316" s="1">
        <v>2649590.29233327</v>
      </c>
      <c r="BC316" s="1">
        <v>3203539.1705792798</v>
      </c>
      <c r="BD316" s="1">
        <v>3877403.2676566499</v>
      </c>
      <c r="BE316" s="1">
        <v>2871077.7140800301</v>
      </c>
      <c r="BF316" s="1">
        <v>3665392.0111892801</v>
      </c>
      <c r="BG316" s="1">
        <v>3959644.7179233902</v>
      </c>
      <c r="BH316" s="1">
        <v>1855830.2611358301</v>
      </c>
      <c r="BI316" s="1">
        <v>2742400.57980463</v>
      </c>
      <c r="BJ316" s="1">
        <v>2809066.5552781699</v>
      </c>
      <c r="BK316" s="1">
        <v>2005875.0405027301</v>
      </c>
      <c r="BL316" s="1">
        <v>2760972.3899771301</v>
      </c>
      <c r="BM316" s="1">
        <v>4187050.2160060098</v>
      </c>
      <c r="BN316" s="1">
        <v>4167926.42375434</v>
      </c>
      <c r="BO316" s="1">
        <v>2639575.1095427698</v>
      </c>
      <c r="BP316" s="1">
        <v>4259534.9247637698</v>
      </c>
      <c r="BQ316" s="1">
        <v>3984715.3585736998</v>
      </c>
      <c r="BR316" s="1">
        <v>2926826.9608594002</v>
      </c>
      <c r="BS316" s="1">
        <v>2326126.4438151401</v>
      </c>
      <c r="BT316" s="1">
        <v>2886559.69119146</v>
      </c>
      <c r="BU316" s="1">
        <v>2985665.3638391099</v>
      </c>
      <c r="BV316" s="1">
        <v>3864154.7408305602</v>
      </c>
      <c r="BW316" s="1">
        <v>3998997.24600033</v>
      </c>
      <c r="BX316" s="1">
        <v>4260676.1746014897</v>
      </c>
      <c r="BY316" s="1">
        <v>3790035.5384653099</v>
      </c>
      <c r="BZ316" s="1">
        <v>7057944.0254528001</v>
      </c>
      <c r="CA316" s="1">
        <v>3338759.2339846902</v>
      </c>
      <c r="CB316" s="1">
        <v>3068548.8363574301</v>
      </c>
      <c r="CC316" s="1">
        <v>3020409.4357082699</v>
      </c>
      <c r="CD316" s="1">
        <v>1895081.44210011</v>
      </c>
      <c r="CE316" s="1">
        <v>1909535.5891787701</v>
      </c>
      <c r="CF316" s="1">
        <v>1840859.3477759999</v>
      </c>
      <c r="CG316" s="1">
        <v>4125140.6327306</v>
      </c>
      <c r="CH316" s="1">
        <v>2954206.4563931799</v>
      </c>
      <c r="CI316" s="1">
        <v>3103698.3287374498</v>
      </c>
      <c r="CJ316" s="1">
        <v>4173305.1206255602</v>
      </c>
      <c r="CK316" s="1">
        <v>3461790.3626372302</v>
      </c>
      <c r="CL316" s="1">
        <v>4040985.3902942399</v>
      </c>
      <c r="CM316" s="1">
        <v>2294652.3640826098</v>
      </c>
      <c r="CN316" s="1">
        <v>2734000.8376207999</v>
      </c>
      <c r="CO316" s="1">
        <v>4819748.6076199701</v>
      </c>
      <c r="CP316" s="1">
        <v>3213168.4896335602</v>
      </c>
      <c r="CQ316" s="1">
        <v>5405647.5029195501</v>
      </c>
      <c r="CR316" s="1">
        <v>2961360.6637312402</v>
      </c>
      <c r="CS316" s="1">
        <v>4291669.2834037403</v>
      </c>
      <c r="CT316" s="1">
        <v>11749327.443412799</v>
      </c>
      <c r="CU316" s="1">
        <v>2989909.1021996699</v>
      </c>
      <c r="CV316" s="1">
        <v>3741257.47591716</v>
      </c>
      <c r="CW316" s="1">
        <v>2542828.4435039298</v>
      </c>
      <c r="CX316" s="1">
        <v>2696635.2766664098</v>
      </c>
      <c r="CY316" s="1">
        <v>3424090.36227084</v>
      </c>
      <c r="CZ316" s="1">
        <v>2929345.95530295</v>
      </c>
      <c r="DA316" s="1">
        <v>3747663.6433056998</v>
      </c>
      <c r="DB316" s="1">
        <v>3810048.5783021301</v>
      </c>
      <c r="DC316" s="1">
        <v>2760066.0171249998</v>
      </c>
      <c r="DD316" s="1">
        <v>4782449.4764061002</v>
      </c>
      <c r="DE316" s="1">
        <v>5143717.3061159402</v>
      </c>
      <c r="DF316" s="1">
        <v>4253053.4473195504</v>
      </c>
      <c r="DG316" s="1">
        <v>3679347.6828687</v>
      </c>
      <c r="DH316" s="1">
        <v>3510784.2534193401</v>
      </c>
      <c r="DI316" s="1">
        <v>4261088.2763806898</v>
      </c>
      <c r="DJ316" s="1">
        <v>3873180.1903864602</v>
      </c>
      <c r="DK316" s="1">
        <v>3845774.2406814699</v>
      </c>
      <c r="DL316" s="1">
        <v>2939984.3243350699</v>
      </c>
      <c r="DM316" s="1">
        <v>2473996.3710657801</v>
      </c>
      <c r="DN316" s="1">
        <v>4728497.6982185999</v>
      </c>
      <c r="DO316" s="1">
        <v>4243399.2926808102</v>
      </c>
      <c r="DP316" s="1">
        <v>3645950.4025928401</v>
      </c>
      <c r="DQ316" s="1">
        <v>3087406.9988004002</v>
      </c>
      <c r="DR316" s="1">
        <v>4698183.7382748099</v>
      </c>
      <c r="DS316" s="1">
        <v>7218908.0985302599</v>
      </c>
      <c r="DT316" s="1">
        <v>2667801.8171300502</v>
      </c>
      <c r="DU316" s="1">
        <v>6284642.6799488198</v>
      </c>
      <c r="DV316" s="1">
        <v>3415733.3147177901</v>
      </c>
      <c r="DW316" s="1">
        <v>3158623.8351926198</v>
      </c>
      <c r="DX316" s="1">
        <v>4642501.0513464902</v>
      </c>
      <c r="DY316" s="1">
        <v>2911560.0680146902</v>
      </c>
      <c r="DZ316" s="1">
        <v>4937516.1105434</v>
      </c>
      <c r="EA316" s="1">
        <v>2895459.11730516</v>
      </c>
      <c r="EB316" s="1">
        <v>3764785.3314508102</v>
      </c>
      <c r="EC316" s="1">
        <v>2627781.2182604899</v>
      </c>
      <c r="ED316" s="1">
        <v>3054102.4780211099</v>
      </c>
      <c r="EE316" s="1">
        <v>3339575.0948102898</v>
      </c>
      <c r="EF316" s="1">
        <v>3225692.1262736302</v>
      </c>
      <c r="EG316" s="1">
        <v>2203923.1959052901</v>
      </c>
      <c r="EH316" s="1">
        <v>3030463.0488165198</v>
      </c>
      <c r="EI316" s="1">
        <v>3676732.94023054</v>
      </c>
      <c r="EJ316" s="1">
        <v>4919999.8343405901</v>
      </c>
      <c r="EK316" s="1">
        <v>3466726.7012374299</v>
      </c>
      <c r="EL316" s="1">
        <v>3366426.5677475301</v>
      </c>
      <c r="EM316" s="1">
        <v>3264421.8464889498</v>
      </c>
      <c r="EN316" s="1">
        <v>3439447.2233416201</v>
      </c>
      <c r="EO316" s="1">
        <v>4810866.1101489002</v>
      </c>
      <c r="EP316" s="1">
        <v>3946105.4024277302</v>
      </c>
      <c r="EQ316" s="1">
        <v>2669350.6723132101</v>
      </c>
      <c r="ER316" s="1">
        <v>3986263.9033140298</v>
      </c>
      <c r="ES316" s="1">
        <v>3001915.49241299</v>
      </c>
      <c r="ET316" s="1">
        <v>3339027.1884058602</v>
      </c>
      <c r="EU316" s="1">
        <v>4830716.0065755704</v>
      </c>
      <c r="EV316" s="1">
        <v>6882933.8889637096</v>
      </c>
      <c r="EW316" s="1">
        <v>2441707.6276019802</v>
      </c>
      <c r="EX316" s="1">
        <v>4338399.7501303796</v>
      </c>
      <c r="EY316" s="1">
        <v>2795774.4412105102</v>
      </c>
      <c r="EZ316" s="1">
        <v>2951600.60864378</v>
      </c>
      <c r="FA316" s="1">
        <v>4322302.1046980899</v>
      </c>
      <c r="FB316" s="1">
        <v>2277543.0770783401</v>
      </c>
      <c r="FC316" s="1">
        <v>3315242.0486297999</v>
      </c>
      <c r="FD316" s="1">
        <v>3723996.1822645199</v>
      </c>
      <c r="FE316" s="1">
        <v>5091787.7147236802</v>
      </c>
      <c r="FF316" s="1">
        <v>2553636.9044297999</v>
      </c>
      <c r="FG316" s="1">
        <v>3093826.9022540501</v>
      </c>
      <c r="FH316" s="1">
        <v>4644515.0018198397</v>
      </c>
      <c r="FI316" s="1">
        <v>4240790.8716877503</v>
      </c>
      <c r="FJ316" s="1">
        <v>4375543.9024846302</v>
      </c>
      <c r="FK316" s="1">
        <v>4649260.4728436396</v>
      </c>
      <c r="FL316" s="1">
        <v>2864421.51417547</v>
      </c>
      <c r="FM316" s="1">
        <v>2893641.74686688</v>
      </c>
      <c r="FN316" s="1">
        <v>8112466.3052022802</v>
      </c>
      <c r="FO316" s="1">
        <v>6664545.1714238701</v>
      </c>
      <c r="FP316" s="1">
        <v>5365535.3216655198</v>
      </c>
      <c r="FQ316" s="1">
        <v>2770145.2172785602</v>
      </c>
      <c r="FR316" s="1">
        <v>4003191.8987947302</v>
      </c>
      <c r="FS316" s="1">
        <v>4383924.6458111499</v>
      </c>
      <c r="FT316" s="1">
        <v>3897494.96719418</v>
      </c>
      <c r="FU316" s="1">
        <v>2361455.4121945398</v>
      </c>
      <c r="FV316" s="1">
        <v>4143470.56196946</v>
      </c>
      <c r="FW316" s="1">
        <v>2019307.8693959401</v>
      </c>
      <c r="FX316" s="1">
        <v>2088202.9652082601</v>
      </c>
      <c r="FY316" s="1">
        <v>2592627.71184695</v>
      </c>
      <c r="FZ316" s="1">
        <v>5869954.1007868201</v>
      </c>
      <c r="GA316" s="1">
        <v>2248376.52376479</v>
      </c>
      <c r="GB316" s="1">
        <v>3889750.2829200202</v>
      </c>
      <c r="GC316" s="1">
        <v>5093470.6228171997</v>
      </c>
      <c r="GD316" s="1">
        <v>3982853.9889115202</v>
      </c>
      <c r="GE316" s="1">
        <v>3290942.6230876502</v>
      </c>
      <c r="GF316" s="1">
        <v>3153733.74739443</v>
      </c>
      <c r="GG316" s="1">
        <v>4531755.6684835898</v>
      </c>
      <c r="GH316" s="1">
        <v>3941523.4605610501</v>
      </c>
      <c r="GI316" s="1">
        <v>3281754.2410990102</v>
      </c>
      <c r="GJ316" s="1">
        <v>3476591.8651337498</v>
      </c>
      <c r="GK316" s="1">
        <v>5518814.2839855896</v>
      </c>
      <c r="GL316" s="1">
        <v>4433016.7778470702</v>
      </c>
      <c r="GM316" s="1">
        <v>6803855.8350583501</v>
      </c>
      <c r="GN316" s="1">
        <v>3513650.5633954499</v>
      </c>
      <c r="GO316" s="1">
        <v>4647070.8147688601</v>
      </c>
      <c r="GP316" s="1">
        <v>4918339.4082122901</v>
      </c>
      <c r="GQ316" s="1">
        <v>9506950.0229263902</v>
      </c>
      <c r="GR316" s="1">
        <v>4529721.6638123998</v>
      </c>
      <c r="GS316" s="1">
        <v>3348953.6255267998</v>
      </c>
      <c r="GT316" s="1">
        <v>1886369.5176880499</v>
      </c>
      <c r="GU316" s="1">
        <v>6229276.1341937501</v>
      </c>
      <c r="GV316" s="1">
        <v>2689107.7761043301</v>
      </c>
      <c r="GW316" s="1">
        <v>7421699.7425404098</v>
      </c>
      <c r="GX316" s="1">
        <v>3042109.8184016799</v>
      </c>
      <c r="GY316" s="1">
        <v>5398844.7763300501</v>
      </c>
      <c r="GZ316" s="1">
        <v>4167348.8329930198</v>
      </c>
      <c r="HA316" s="1">
        <v>2519167.74305578</v>
      </c>
      <c r="HB316" s="1">
        <v>3713808.57421858</v>
      </c>
      <c r="HC316" s="1">
        <v>4689813.32447086</v>
      </c>
      <c r="HD316" s="1">
        <v>3185320.08399917</v>
      </c>
      <c r="HE316" s="1">
        <v>4381836.1231784904</v>
      </c>
      <c r="HF316" s="1">
        <v>2236937.1945524099</v>
      </c>
      <c r="HG316" s="1">
        <v>5318503.6537357802</v>
      </c>
      <c r="HH316" s="1">
        <v>10641855.116882</v>
      </c>
      <c r="HI316" s="1">
        <v>3366744.6056385702</v>
      </c>
      <c r="HJ316" s="1">
        <v>5697842.8958960697</v>
      </c>
      <c r="HK316" s="1">
        <v>2692723.6355731399</v>
      </c>
      <c r="HL316" s="1">
        <v>2925076.1591730299</v>
      </c>
      <c r="HM316" s="1">
        <v>3326121.1049482999</v>
      </c>
      <c r="HN316" s="1">
        <v>6782956.7631436596</v>
      </c>
      <c r="HO316" s="1">
        <v>3605878.5986663802</v>
      </c>
      <c r="HP316" s="1">
        <v>2140456.80567203</v>
      </c>
      <c r="HQ316" s="1">
        <v>3302594.70942317</v>
      </c>
      <c r="HR316" s="1">
        <v>3206731.0200800798</v>
      </c>
      <c r="HS316" s="1">
        <v>3013646.3238819102</v>
      </c>
      <c r="HT316" s="1">
        <v>2776534.9252559999</v>
      </c>
      <c r="HU316" s="1">
        <v>2382344.59909864</v>
      </c>
      <c r="HV316" s="1">
        <v>3171479.4639651701</v>
      </c>
      <c r="HW316" s="1">
        <v>2743251.3055154299</v>
      </c>
      <c r="HX316" s="1">
        <v>15543837.5423437</v>
      </c>
      <c r="HY316" s="1">
        <v>2874592.9467667099</v>
      </c>
      <c r="HZ316" s="1">
        <v>4546356.4835160999</v>
      </c>
      <c r="IA316" s="1">
        <v>3235676.9565510601</v>
      </c>
      <c r="IB316" s="1">
        <v>3890351.06529031</v>
      </c>
      <c r="IC316" s="1">
        <v>4634263.3600491304</v>
      </c>
      <c r="ID316" s="1">
        <v>2544442.0108046099</v>
      </c>
      <c r="IE316" s="1">
        <v>4475209.6110711303</v>
      </c>
      <c r="IF316" s="1">
        <v>2426716.9334241799</v>
      </c>
      <c r="IG316" s="1">
        <v>2399324.73265982</v>
      </c>
      <c r="IH316" s="1">
        <v>3042963.56535616</v>
      </c>
      <c r="II316" s="1">
        <v>4616828.6433542101</v>
      </c>
    </row>
    <row r="317" spans="1:243" x14ac:dyDescent="0.25">
      <c r="A317" s="1" t="s">
        <v>1954</v>
      </c>
      <c r="B317" s="4" t="s">
        <v>1396</v>
      </c>
      <c r="C317" s="4" t="s">
        <v>1397</v>
      </c>
      <c r="D317" s="1" t="s">
        <v>0</v>
      </c>
      <c r="E317" s="1" t="s">
        <v>0</v>
      </c>
      <c r="F317" s="1" t="s">
        <v>0</v>
      </c>
      <c r="G317" s="1" t="s">
        <v>0</v>
      </c>
      <c r="H317" s="1" t="s">
        <v>0</v>
      </c>
      <c r="I317" s="1" t="s">
        <v>0</v>
      </c>
      <c r="J317" s="1" t="s">
        <v>0</v>
      </c>
      <c r="K317" s="1" t="s">
        <v>0</v>
      </c>
      <c r="L317" s="1" t="s">
        <v>0</v>
      </c>
      <c r="M317" s="1" t="s">
        <v>0</v>
      </c>
      <c r="N317" s="1" t="s">
        <v>0</v>
      </c>
      <c r="O317" s="1" t="s">
        <v>0</v>
      </c>
      <c r="P317" s="1" t="s">
        <v>0</v>
      </c>
      <c r="Q317" s="1" t="s">
        <v>0</v>
      </c>
      <c r="R317" s="1" t="s">
        <v>0</v>
      </c>
      <c r="S317" s="1" t="s">
        <v>0</v>
      </c>
      <c r="T317" s="1" t="s">
        <v>0</v>
      </c>
      <c r="U317" s="1" t="s">
        <v>0</v>
      </c>
      <c r="V317" s="1" t="s">
        <v>0</v>
      </c>
      <c r="W317" s="1" t="s">
        <v>0</v>
      </c>
      <c r="X317" s="1" t="s">
        <v>0</v>
      </c>
      <c r="Y317" s="1" t="s">
        <v>0</v>
      </c>
      <c r="Z317" s="1" t="s">
        <v>0</v>
      </c>
      <c r="AA317" s="1" t="s">
        <v>0</v>
      </c>
      <c r="AB317" s="1" t="s">
        <v>0</v>
      </c>
      <c r="AC317" s="1" t="s">
        <v>0</v>
      </c>
      <c r="AD317" s="1" t="s">
        <v>0</v>
      </c>
      <c r="AE317" s="1" t="s">
        <v>0</v>
      </c>
      <c r="AF317" s="1" t="s">
        <v>0</v>
      </c>
      <c r="AG317" s="1" t="s">
        <v>0</v>
      </c>
      <c r="AH317" s="1" t="s">
        <v>0</v>
      </c>
      <c r="AI317" s="1" t="s">
        <v>0</v>
      </c>
      <c r="AJ317" s="1" t="s">
        <v>0</v>
      </c>
      <c r="AK317" s="1" t="s">
        <v>0</v>
      </c>
      <c r="AL317" s="1" t="s">
        <v>0</v>
      </c>
      <c r="AM317" s="1" t="s">
        <v>0</v>
      </c>
      <c r="AN317" s="1" t="s">
        <v>0</v>
      </c>
      <c r="AO317" s="1" t="s">
        <v>0</v>
      </c>
      <c r="AP317" s="1" t="s">
        <v>0</v>
      </c>
      <c r="AQ317" s="1" t="s">
        <v>0</v>
      </c>
      <c r="AR317" s="1" t="s">
        <v>0</v>
      </c>
      <c r="AS317" s="1" t="s">
        <v>0</v>
      </c>
      <c r="AT317" s="1" t="s">
        <v>0</v>
      </c>
      <c r="AU317" s="1" t="s">
        <v>0</v>
      </c>
      <c r="AV317" s="1" t="s">
        <v>0</v>
      </c>
      <c r="AW317" s="1" t="s">
        <v>0</v>
      </c>
      <c r="AX317" s="1" t="s">
        <v>0</v>
      </c>
      <c r="AY317" s="1" t="s">
        <v>0</v>
      </c>
      <c r="AZ317" s="1" t="s">
        <v>0</v>
      </c>
      <c r="BA317" s="1" t="s">
        <v>0</v>
      </c>
      <c r="BB317" s="1" t="s">
        <v>0</v>
      </c>
      <c r="BC317" s="1" t="s">
        <v>0</v>
      </c>
      <c r="BD317" s="1" t="s">
        <v>0</v>
      </c>
      <c r="BE317" s="1" t="s">
        <v>0</v>
      </c>
      <c r="BF317" s="1" t="s">
        <v>0</v>
      </c>
      <c r="BG317" s="1" t="s">
        <v>0</v>
      </c>
      <c r="BH317" s="1" t="s">
        <v>0</v>
      </c>
      <c r="BI317" s="1" t="s">
        <v>0</v>
      </c>
      <c r="BJ317" s="1" t="s">
        <v>0</v>
      </c>
      <c r="BK317" s="1" t="s">
        <v>0</v>
      </c>
      <c r="BL317" s="1" t="s">
        <v>0</v>
      </c>
      <c r="BM317" s="1" t="s">
        <v>0</v>
      </c>
      <c r="BN317" s="1" t="s">
        <v>0</v>
      </c>
      <c r="BO317" s="1" t="s">
        <v>0</v>
      </c>
      <c r="BP317" s="1" t="s">
        <v>0</v>
      </c>
      <c r="BQ317" s="1" t="s">
        <v>0</v>
      </c>
      <c r="BR317" s="1" t="s">
        <v>0</v>
      </c>
      <c r="BS317" s="1" t="s">
        <v>0</v>
      </c>
      <c r="BT317" s="1" t="s">
        <v>0</v>
      </c>
      <c r="BU317" s="1" t="s">
        <v>0</v>
      </c>
      <c r="BV317" s="1" t="s">
        <v>0</v>
      </c>
      <c r="BW317" s="1" t="s">
        <v>0</v>
      </c>
      <c r="BX317" s="1" t="s">
        <v>0</v>
      </c>
      <c r="BY317" s="1" t="s">
        <v>0</v>
      </c>
      <c r="BZ317" s="1" t="s">
        <v>0</v>
      </c>
      <c r="CA317" s="1" t="s">
        <v>0</v>
      </c>
      <c r="CB317" s="1" t="s">
        <v>0</v>
      </c>
      <c r="CC317" s="1" t="s">
        <v>0</v>
      </c>
      <c r="CD317" s="1" t="s">
        <v>0</v>
      </c>
      <c r="CE317" s="1" t="s">
        <v>0</v>
      </c>
      <c r="CF317" s="1" t="s">
        <v>0</v>
      </c>
      <c r="CG317" s="1" t="s">
        <v>0</v>
      </c>
      <c r="CH317" s="1" t="s">
        <v>0</v>
      </c>
      <c r="CI317" s="1" t="s">
        <v>0</v>
      </c>
      <c r="CJ317" s="1" t="s">
        <v>0</v>
      </c>
      <c r="CK317" s="1" t="s">
        <v>0</v>
      </c>
      <c r="CL317" s="1" t="s">
        <v>0</v>
      </c>
      <c r="CM317" s="1" t="s">
        <v>0</v>
      </c>
      <c r="CN317" s="1" t="s">
        <v>0</v>
      </c>
      <c r="CO317" s="1" t="s">
        <v>0</v>
      </c>
      <c r="CP317" s="1" t="s">
        <v>0</v>
      </c>
      <c r="CQ317" s="1" t="s">
        <v>0</v>
      </c>
      <c r="CR317" s="1" t="s">
        <v>0</v>
      </c>
      <c r="CS317" s="1" t="s">
        <v>0</v>
      </c>
      <c r="CT317" s="1" t="s">
        <v>0</v>
      </c>
      <c r="CU317" s="1" t="s">
        <v>0</v>
      </c>
      <c r="CV317" s="1" t="s">
        <v>0</v>
      </c>
      <c r="CW317" s="1" t="s">
        <v>0</v>
      </c>
      <c r="CX317" s="1" t="s">
        <v>0</v>
      </c>
      <c r="CY317" s="1" t="s">
        <v>0</v>
      </c>
      <c r="CZ317" s="1" t="s">
        <v>0</v>
      </c>
      <c r="DA317" s="1" t="s">
        <v>0</v>
      </c>
      <c r="DB317" s="1" t="s">
        <v>0</v>
      </c>
      <c r="DC317" s="1" t="s">
        <v>0</v>
      </c>
      <c r="DD317" s="1" t="s">
        <v>0</v>
      </c>
      <c r="DE317" s="1" t="s">
        <v>0</v>
      </c>
      <c r="DF317" s="1" t="s">
        <v>0</v>
      </c>
      <c r="DG317" s="1" t="s">
        <v>0</v>
      </c>
      <c r="DH317" s="1" t="s">
        <v>0</v>
      </c>
      <c r="DI317" s="1" t="s">
        <v>0</v>
      </c>
      <c r="DJ317" s="1" t="s">
        <v>0</v>
      </c>
      <c r="DK317" s="1" t="s">
        <v>0</v>
      </c>
      <c r="DL317" s="1" t="s">
        <v>0</v>
      </c>
      <c r="DM317" s="1" t="s">
        <v>0</v>
      </c>
      <c r="DN317" s="1" t="s">
        <v>0</v>
      </c>
      <c r="DO317" s="1" t="s">
        <v>0</v>
      </c>
      <c r="DP317" s="1" t="s">
        <v>0</v>
      </c>
      <c r="DQ317" s="1" t="s">
        <v>0</v>
      </c>
      <c r="DR317" s="1" t="s">
        <v>0</v>
      </c>
      <c r="DS317" s="1" t="s">
        <v>0</v>
      </c>
      <c r="DT317" s="1" t="s">
        <v>0</v>
      </c>
      <c r="DU317" s="1" t="s">
        <v>0</v>
      </c>
      <c r="DV317" s="1" t="s">
        <v>0</v>
      </c>
      <c r="DW317" s="1" t="s">
        <v>0</v>
      </c>
      <c r="DX317" s="1" t="s">
        <v>0</v>
      </c>
      <c r="DY317" s="1" t="s">
        <v>0</v>
      </c>
      <c r="DZ317" s="1" t="s">
        <v>0</v>
      </c>
      <c r="EA317" s="1" t="s">
        <v>0</v>
      </c>
      <c r="EB317" s="1" t="s">
        <v>0</v>
      </c>
      <c r="EC317" s="1" t="s">
        <v>0</v>
      </c>
      <c r="ED317" s="1" t="s">
        <v>0</v>
      </c>
      <c r="EE317" s="1" t="s">
        <v>0</v>
      </c>
      <c r="EF317" s="1" t="s">
        <v>0</v>
      </c>
      <c r="EG317" s="1" t="s">
        <v>0</v>
      </c>
      <c r="EH317" s="1" t="s">
        <v>0</v>
      </c>
      <c r="EI317" s="1" t="s">
        <v>0</v>
      </c>
      <c r="EJ317" s="1" t="s">
        <v>0</v>
      </c>
      <c r="EK317" s="1" t="s">
        <v>0</v>
      </c>
      <c r="EL317" s="1" t="s">
        <v>0</v>
      </c>
      <c r="EM317" s="1" t="s">
        <v>0</v>
      </c>
      <c r="EN317" s="1" t="s">
        <v>0</v>
      </c>
      <c r="EO317" s="1" t="s">
        <v>0</v>
      </c>
      <c r="EP317" s="1" t="s">
        <v>0</v>
      </c>
      <c r="EQ317" s="1" t="s">
        <v>0</v>
      </c>
      <c r="ER317" s="1" t="s">
        <v>0</v>
      </c>
      <c r="ES317" s="1" t="s">
        <v>0</v>
      </c>
      <c r="ET317" s="1" t="s">
        <v>0</v>
      </c>
      <c r="EU317" s="1" t="s">
        <v>0</v>
      </c>
      <c r="EV317" s="1" t="s">
        <v>0</v>
      </c>
      <c r="EW317" s="1" t="s">
        <v>0</v>
      </c>
      <c r="EX317" s="1" t="s">
        <v>0</v>
      </c>
      <c r="EY317" s="1" t="s">
        <v>0</v>
      </c>
      <c r="EZ317" s="1" t="s">
        <v>0</v>
      </c>
      <c r="FA317" s="1" t="s">
        <v>0</v>
      </c>
      <c r="FB317" s="1" t="s">
        <v>0</v>
      </c>
      <c r="FC317" s="1" t="s">
        <v>0</v>
      </c>
      <c r="FD317" s="1" t="s">
        <v>0</v>
      </c>
      <c r="FE317" s="1" t="s">
        <v>0</v>
      </c>
      <c r="FF317" s="1" t="s">
        <v>0</v>
      </c>
      <c r="FG317" s="1" t="s">
        <v>0</v>
      </c>
      <c r="FH317" s="1" t="s">
        <v>0</v>
      </c>
      <c r="FI317" s="1" t="s">
        <v>0</v>
      </c>
      <c r="FJ317" s="1" t="s">
        <v>0</v>
      </c>
      <c r="FK317" s="1" t="s">
        <v>0</v>
      </c>
      <c r="FL317" s="1" t="s">
        <v>0</v>
      </c>
      <c r="FM317" s="1" t="s">
        <v>0</v>
      </c>
      <c r="FN317" s="1" t="s">
        <v>0</v>
      </c>
      <c r="FO317" s="1" t="s">
        <v>0</v>
      </c>
      <c r="FP317" s="1" t="s">
        <v>0</v>
      </c>
      <c r="FQ317" s="1" t="s">
        <v>0</v>
      </c>
      <c r="FR317" s="1" t="s">
        <v>0</v>
      </c>
      <c r="FS317" s="1" t="s">
        <v>0</v>
      </c>
      <c r="FT317" s="1" t="s">
        <v>0</v>
      </c>
      <c r="FU317" s="1" t="s">
        <v>0</v>
      </c>
      <c r="FV317" s="1" t="s">
        <v>0</v>
      </c>
      <c r="FW317" s="1" t="s">
        <v>0</v>
      </c>
      <c r="FX317" s="1" t="s">
        <v>0</v>
      </c>
      <c r="FY317" s="1" t="s">
        <v>0</v>
      </c>
      <c r="FZ317" s="1" t="s">
        <v>0</v>
      </c>
      <c r="GA317" s="1" t="s">
        <v>0</v>
      </c>
      <c r="GB317" s="1" t="s">
        <v>0</v>
      </c>
      <c r="GC317" s="1" t="s">
        <v>0</v>
      </c>
      <c r="GD317" s="1" t="s">
        <v>0</v>
      </c>
      <c r="GE317" s="1" t="s">
        <v>0</v>
      </c>
      <c r="GF317" s="1" t="s">
        <v>0</v>
      </c>
      <c r="GG317" s="1" t="s">
        <v>0</v>
      </c>
      <c r="GH317" s="1" t="s">
        <v>0</v>
      </c>
      <c r="GI317" s="1" t="s">
        <v>0</v>
      </c>
      <c r="GJ317" s="1" t="s">
        <v>0</v>
      </c>
      <c r="GK317" s="1" t="s">
        <v>0</v>
      </c>
      <c r="GL317" s="1" t="s">
        <v>0</v>
      </c>
      <c r="GM317" s="1" t="s">
        <v>0</v>
      </c>
      <c r="GN317" s="1" t="s">
        <v>0</v>
      </c>
      <c r="GO317" s="1" t="s">
        <v>0</v>
      </c>
      <c r="GP317" s="1" t="s">
        <v>0</v>
      </c>
      <c r="GQ317" s="1" t="s">
        <v>0</v>
      </c>
      <c r="GR317" s="1" t="s">
        <v>0</v>
      </c>
      <c r="GS317" s="1" t="s">
        <v>0</v>
      </c>
      <c r="GT317" s="1" t="s">
        <v>0</v>
      </c>
      <c r="GU317" s="1" t="s">
        <v>0</v>
      </c>
      <c r="GV317" s="1" t="s">
        <v>0</v>
      </c>
      <c r="GW317" s="1" t="s">
        <v>0</v>
      </c>
      <c r="GX317" s="1" t="s">
        <v>0</v>
      </c>
      <c r="GY317" s="1" t="s">
        <v>0</v>
      </c>
      <c r="GZ317" s="1" t="s">
        <v>0</v>
      </c>
      <c r="HA317" s="1" t="s">
        <v>0</v>
      </c>
      <c r="HB317" s="1" t="s">
        <v>0</v>
      </c>
      <c r="HC317" s="1" t="s">
        <v>0</v>
      </c>
      <c r="HD317" s="1" t="s">
        <v>0</v>
      </c>
      <c r="HE317" s="1" t="s">
        <v>0</v>
      </c>
      <c r="HF317" s="1" t="s">
        <v>0</v>
      </c>
      <c r="HG317" s="1" t="s">
        <v>0</v>
      </c>
      <c r="HH317" s="1" t="s">
        <v>0</v>
      </c>
      <c r="HI317" s="1" t="s">
        <v>0</v>
      </c>
      <c r="HJ317" s="1" t="s">
        <v>0</v>
      </c>
      <c r="HK317" s="1" t="s">
        <v>0</v>
      </c>
      <c r="HL317" s="1" t="s">
        <v>0</v>
      </c>
      <c r="HM317" s="1" t="s">
        <v>0</v>
      </c>
      <c r="HN317" s="1" t="s">
        <v>0</v>
      </c>
      <c r="HO317" s="1" t="s">
        <v>0</v>
      </c>
      <c r="HP317" s="1" t="s">
        <v>0</v>
      </c>
      <c r="HQ317" s="1" t="s">
        <v>0</v>
      </c>
      <c r="HR317" s="1" t="s">
        <v>0</v>
      </c>
      <c r="HS317" s="1" t="s">
        <v>0</v>
      </c>
      <c r="HT317" s="1" t="s">
        <v>0</v>
      </c>
      <c r="HU317" s="1" t="s">
        <v>0</v>
      </c>
      <c r="HV317" s="1" t="s">
        <v>0</v>
      </c>
      <c r="HW317" s="1" t="s">
        <v>0</v>
      </c>
      <c r="HX317" s="1" t="s">
        <v>0</v>
      </c>
      <c r="HY317" s="1" t="s">
        <v>0</v>
      </c>
      <c r="HZ317" s="1" t="s">
        <v>0</v>
      </c>
      <c r="IA317" s="1" t="s">
        <v>0</v>
      </c>
      <c r="IB317" s="1" t="s">
        <v>0</v>
      </c>
      <c r="IC317" s="1" t="s">
        <v>0</v>
      </c>
      <c r="ID317" s="1" t="s">
        <v>0</v>
      </c>
      <c r="IE317" s="1" t="s">
        <v>0</v>
      </c>
      <c r="IF317" s="1" t="s">
        <v>0</v>
      </c>
      <c r="IG317" s="1" t="s">
        <v>0</v>
      </c>
      <c r="IH317" s="1" t="s">
        <v>0</v>
      </c>
      <c r="II317" s="1" t="s">
        <v>0</v>
      </c>
    </row>
    <row r="318" spans="1:243" x14ac:dyDescent="0.25">
      <c r="A318" s="1" t="s">
        <v>1955</v>
      </c>
      <c r="B318" s="4" t="s">
        <v>1400</v>
      </c>
      <c r="C318" s="4" t="s">
        <v>1401</v>
      </c>
      <c r="D318" s="1">
        <v>30817.4051595214</v>
      </c>
      <c r="E318" s="1">
        <v>19955.256679641901</v>
      </c>
      <c r="F318" s="1">
        <v>18875.558523511201</v>
      </c>
      <c r="G318" s="1">
        <v>24359.197872578399</v>
      </c>
      <c r="H318" s="1">
        <v>18900.050540634598</v>
      </c>
      <c r="I318" s="1">
        <v>33950.122061378199</v>
      </c>
      <c r="J318" s="1">
        <v>48493.097438063996</v>
      </c>
      <c r="K318" s="1">
        <v>18440.6696072778</v>
      </c>
      <c r="L318" s="1">
        <v>21114.231224981799</v>
      </c>
      <c r="M318" s="1">
        <v>22381.289913861401</v>
      </c>
      <c r="N318" s="1">
        <v>12188.877038484399</v>
      </c>
      <c r="O318" s="1">
        <v>15036.964823300899</v>
      </c>
      <c r="P318" s="1">
        <v>17170.8726181167</v>
      </c>
      <c r="Q318" s="1">
        <v>12931.6618394586</v>
      </c>
      <c r="R318" s="1">
        <v>17403.807353448199</v>
      </c>
      <c r="S318" s="1">
        <v>28383.757012103</v>
      </c>
      <c r="T318" s="1">
        <v>13717.700274931</v>
      </c>
      <c r="U318" s="1">
        <v>10990.9843018178</v>
      </c>
      <c r="V318" s="1">
        <v>19555.552055867902</v>
      </c>
      <c r="W318" s="1">
        <v>17468.185963165</v>
      </c>
      <c r="X318" s="1">
        <v>27514.450980665999</v>
      </c>
      <c r="Y318" s="1">
        <v>18235.415140362002</v>
      </c>
      <c r="Z318" s="1">
        <v>14068.666452195799</v>
      </c>
      <c r="AA318" s="1">
        <v>13919.861832517499</v>
      </c>
      <c r="AB318" s="1">
        <v>10102.454891126499</v>
      </c>
      <c r="AC318" s="1">
        <v>16932.996992218999</v>
      </c>
      <c r="AD318" s="1">
        <v>11972.326254755601</v>
      </c>
      <c r="AE318" s="1">
        <v>72416.811254783606</v>
      </c>
      <c r="AF318" s="1">
        <v>24184.251532817001</v>
      </c>
      <c r="AG318" s="1">
        <v>12509.0571144816</v>
      </c>
      <c r="AH318" s="1">
        <v>11454.820884835101</v>
      </c>
      <c r="AI318" s="1">
        <v>17244.381498494698</v>
      </c>
      <c r="AJ318" s="1">
        <v>30256.988686791101</v>
      </c>
      <c r="AK318" s="1">
        <v>20596.1593882778</v>
      </c>
      <c r="AL318" s="1">
        <v>11297.6306505878</v>
      </c>
      <c r="AM318" s="1">
        <v>43312.488266338201</v>
      </c>
      <c r="AN318" s="1">
        <v>17241.279383501002</v>
      </c>
      <c r="AO318" s="1">
        <v>22561.600166070199</v>
      </c>
      <c r="AP318" s="1">
        <v>29421.923305551001</v>
      </c>
      <c r="AQ318" s="1">
        <v>13063.704590974699</v>
      </c>
      <c r="AR318" s="1">
        <v>14933.2857878835</v>
      </c>
      <c r="AS318" s="1">
        <v>11222.900098420299</v>
      </c>
      <c r="AT318" s="1">
        <v>7829.7380803200904</v>
      </c>
      <c r="AU318" s="1">
        <v>9608.0673696166104</v>
      </c>
      <c r="AV318" s="1">
        <v>10565.364986692501</v>
      </c>
      <c r="AW318" s="1">
        <v>8045.42586349064</v>
      </c>
      <c r="AX318" s="1">
        <v>25388.964634477401</v>
      </c>
      <c r="AY318" s="1">
        <v>21903.973748246401</v>
      </c>
      <c r="AZ318" s="1">
        <v>11080.687666494299</v>
      </c>
      <c r="BA318" s="1">
        <v>10382.727414741899</v>
      </c>
      <c r="BB318" s="1">
        <v>11885.5709701994</v>
      </c>
      <c r="BC318" s="1">
        <v>12352.2821753925</v>
      </c>
      <c r="BD318" s="1">
        <v>10778.672032097</v>
      </c>
      <c r="BE318" s="1">
        <v>11100.2288564767</v>
      </c>
      <c r="BF318" s="1">
        <v>10095.1326108509</v>
      </c>
      <c r="BG318" s="1">
        <v>8670.6993032230293</v>
      </c>
      <c r="BH318" s="1">
        <v>12928.504979626299</v>
      </c>
      <c r="BI318" s="1">
        <v>13881.53578301</v>
      </c>
      <c r="BJ318" s="1">
        <v>15545.7458589834</v>
      </c>
      <c r="BK318" s="1">
        <v>8698.8108723870191</v>
      </c>
      <c r="BL318" s="1">
        <v>14564.3262193966</v>
      </c>
      <c r="BM318" s="1">
        <v>119885.805825264</v>
      </c>
      <c r="BN318" s="1">
        <v>11164.7785455135</v>
      </c>
      <c r="BO318" s="1">
        <v>10877.915328130801</v>
      </c>
      <c r="BP318" s="1">
        <v>9528.09528969454</v>
      </c>
      <c r="BQ318" s="1">
        <v>19179.157522792899</v>
      </c>
      <c r="BR318" s="1">
        <v>10647.935164893999</v>
      </c>
      <c r="BS318" s="1">
        <v>7922.8987401036002</v>
      </c>
      <c r="BT318" s="1">
        <v>16343.4493744593</v>
      </c>
      <c r="BU318" s="1">
        <v>13511.9781178016</v>
      </c>
      <c r="BV318" s="1">
        <v>14400.955159077599</v>
      </c>
      <c r="BW318" s="1">
        <v>15095.800333986999</v>
      </c>
      <c r="BX318" s="1">
        <v>26518.065569091701</v>
      </c>
      <c r="BY318" s="1">
        <v>8132.34151770272</v>
      </c>
      <c r="BZ318" s="1">
        <v>8568.34258594526</v>
      </c>
      <c r="CA318" s="1">
        <v>19535.291382723401</v>
      </c>
      <c r="CB318" s="1">
        <v>11886.920773083801</v>
      </c>
      <c r="CC318" s="1">
        <v>9808.7898293260696</v>
      </c>
      <c r="CD318" s="1">
        <v>9257.4349450910304</v>
      </c>
      <c r="CE318" s="1">
        <v>12457.7482812485</v>
      </c>
      <c r="CF318" s="1">
        <v>14558.966119745101</v>
      </c>
      <c r="CG318" s="1">
        <v>5838.1431794621503</v>
      </c>
      <c r="CH318" s="1">
        <v>12738.6685637105</v>
      </c>
      <c r="CI318" s="1">
        <v>10757.6758368881</v>
      </c>
      <c r="CJ318" s="1">
        <v>17396.226341818699</v>
      </c>
      <c r="CK318" s="1">
        <v>10282.7422582331</v>
      </c>
      <c r="CL318" s="1">
        <v>12588.045510895399</v>
      </c>
      <c r="CM318" s="1">
        <v>12538.7029345547</v>
      </c>
      <c r="CN318" s="1">
        <v>11923.121301512499</v>
      </c>
      <c r="CO318" s="1">
        <v>9272.2687725223404</v>
      </c>
      <c r="CP318" s="1">
        <v>19251.523608312</v>
      </c>
      <c r="CQ318" s="1">
        <v>9580.6482397936907</v>
      </c>
      <c r="CR318" s="1">
        <v>16874.195208940699</v>
      </c>
      <c r="CS318" s="1">
        <v>26065.6365262318</v>
      </c>
      <c r="CT318" s="1">
        <v>5742.9774848403204</v>
      </c>
      <c r="CU318" s="1">
        <v>20764.109235453099</v>
      </c>
      <c r="CV318" s="1">
        <v>18057.0066759654</v>
      </c>
      <c r="CW318" s="1">
        <v>9907.7581872408591</v>
      </c>
      <c r="CX318" s="1">
        <v>10314.2837438965</v>
      </c>
      <c r="CY318" s="1">
        <v>8011.3267631867802</v>
      </c>
      <c r="CZ318" s="1">
        <v>11549.761850442899</v>
      </c>
      <c r="DA318" s="1">
        <v>9082.3938833116808</v>
      </c>
      <c r="DB318" s="1">
        <v>17982.564799478499</v>
      </c>
      <c r="DC318" s="1">
        <v>11839.1340735509</v>
      </c>
      <c r="DD318" s="1">
        <v>24116.479242372399</v>
      </c>
      <c r="DE318" s="1">
        <v>35088.448247254302</v>
      </c>
      <c r="DF318" s="1">
        <v>10052.6843533188</v>
      </c>
      <c r="DG318" s="1">
        <v>15540.341278194501</v>
      </c>
      <c r="DH318" s="1">
        <v>16684.596321175301</v>
      </c>
      <c r="DI318" s="1">
        <v>8778.0750228355992</v>
      </c>
      <c r="DJ318" s="1">
        <v>7590.2458559493498</v>
      </c>
      <c r="DK318" s="1">
        <v>8130.7067326071001</v>
      </c>
      <c r="DL318" s="1">
        <v>13000.0129074041</v>
      </c>
      <c r="DM318" s="1">
        <v>19325.227236645602</v>
      </c>
      <c r="DN318" s="1">
        <v>24021.284621707298</v>
      </c>
      <c r="DO318" s="1">
        <v>5289.7155776072304</v>
      </c>
      <c r="DP318" s="1">
        <v>19689.088566427399</v>
      </c>
      <c r="DQ318" s="1">
        <v>9330.3653376613292</v>
      </c>
      <c r="DR318" s="1">
        <v>30533.619322314498</v>
      </c>
      <c r="DS318" s="1">
        <v>89674.612476947106</v>
      </c>
      <c r="DT318" s="1">
        <v>12104.9297877022</v>
      </c>
      <c r="DU318" s="1">
        <v>8753.1929549239994</v>
      </c>
      <c r="DV318" s="1">
        <v>9029.5204217324808</v>
      </c>
      <c r="DW318" s="1">
        <v>13169.6912956531</v>
      </c>
      <c r="DX318" s="1">
        <v>15482.7602455136</v>
      </c>
      <c r="DY318" s="1">
        <v>9817.5254883329799</v>
      </c>
      <c r="DZ318" s="1">
        <v>4994.7630211032601</v>
      </c>
      <c r="EA318" s="1">
        <v>12709.242248021999</v>
      </c>
      <c r="EB318" s="1">
        <v>11045.375734487499</v>
      </c>
      <c r="EC318" s="1">
        <v>21039.950439385098</v>
      </c>
      <c r="ED318" s="1">
        <v>15953.7812307329</v>
      </c>
      <c r="EE318" s="1">
        <v>13680.7488455032</v>
      </c>
      <c r="EF318" s="1">
        <v>17489.932156644001</v>
      </c>
      <c r="EG318" s="1">
        <v>12157.484673131299</v>
      </c>
      <c r="EH318" s="1">
        <v>18093.590710110999</v>
      </c>
      <c r="EI318" s="1">
        <v>23369.246050333099</v>
      </c>
      <c r="EJ318" s="1">
        <v>9822.6676617376506</v>
      </c>
      <c r="EK318" s="1">
        <v>40134.778589309797</v>
      </c>
      <c r="EL318" s="1">
        <v>10666.4461124192</v>
      </c>
      <c r="EM318" s="1">
        <v>39835.794386287598</v>
      </c>
      <c r="EN318" s="1">
        <v>13619.6771313841</v>
      </c>
      <c r="EO318" s="1">
        <v>9617.6905242783596</v>
      </c>
      <c r="EP318" s="1">
        <v>11586.899041279799</v>
      </c>
      <c r="EQ318" s="1">
        <v>15130.0525817978</v>
      </c>
      <c r="ER318" s="1">
        <v>19966.006226629499</v>
      </c>
      <c r="ES318" s="1">
        <v>8760.7577638328694</v>
      </c>
      <c r="ET318" s="1">
        <v>41804.409975411298</v>
      </c>
      <c r="EU318" s="1">
        <v>12815.6427285843</v>
      </c>
      <c r="EV318" s="1">
        <v>5196.9628528624798</v>
      </c>
      <c r="EW318" s="1">
        <v>15415.370626297899</v>
      </c>
      <c r="EX318" s="1">
        <v>10359.619116497999</v>
      </c>
      <c r="EY318" s="1">
        <v>17214.209711223099</v>
      </c>
      <c r="EZ318" s="1">
        <v>14611.091168347401</v>
      </c>
      <c r="FA318" s="1">
        <v>10726.3176257914</v>
      </c>
      <c r="FB318" s="1">
        <v>10947.566605599101</v>
      </c>
      <c r="FC318" s="1">
        <v>12563.877294817201</v>
      </c>
      <c r="FD318" s="1">
        <v>13553.0014229554</v>
      </c>
      <c r="FE318" s="1">
        <v>12708.299993955599</v>
      </c>
      <c r="FF318" s="1">
        <v>13304.3953503063</v>
      </c>
      <c r="FG318" s="1">
        <v>11504.985184782299</v>
      </c>
      <c r="FH318" s="1">
        <v>6081.1131943990804</v>
      </c>
      <c r="FI318" s="1">
        <v>12856.4747099245</v>
      </c>
      <c r="FJ318" s="1">
        <v>10551.903328362099</v>
      </c>
      <c r="FK318" s="1">
        <v>7220.8399752490604</v>
      </c>
      <c r="FL318" s="1">
        <v>12250.9279108136</v>
      </c>
      <c r="FM318" s="1">
        <v>22497.614342970799</v>
      </c>
      <c r="FN318" s="1">
        <v>8006.7153334345603</v>
      </c>
      <c r="FO318" s="1">
        <v>8804.6447945661894</v>
      </c>
      <c r="FP318" s="1">
        <v>8758.9276091777792</v>
      </c>
      <c r="FQ318" s="1">
        <v>9885.8424705592206</v>
      </c>
      <c r="FR318" s="1">
        <v>9081.8478641373204</v>
      </c>
      <c r="FS318" s="1">
        <v>8510.8576450494402</v>
      </c>
      <c r="FT318" s="1">
        <v>11113.827507793099</v>
      </c>
      <c r="FU318" s="1">
        <v>14188.2463852773</v>
      </c>
      <c r="FV318" s="1">
        <v>21914.272656631001</v>
      </c>
      <c r="FW318" s="1">
        <v>14263.405470976701</v>
      </c>
      <c r="FX318" s="1">
        <v>14638.3047355688</v>
      </c>
      <c r="FY318" s="1">
        <v>10841.2354258794</v>
      </c>
      <c r="FZ318" s="1">
        <v>12356.5868488862</v>
      </c>
      <c r="GA318" s="1">
        <v>21926.719651594001</v>
      </c>
      <c r="GB318" s="1">
        <v>10009.2473430644</v>
      </c>
      <c r="GC318" s="1">
        <v>10703.561208707</v>
      </c>
      <c r="GD318" s="1">
        <v>23382.174006493198</v>
      </c>
      <c r="GE318" s="1">
        <v>8988.8696019729705</v>
      </c>
      <c r="GF318" s="1">
        <v>11793.1369060997</v>
      </c>
      <c r="GG318" s="1">
        <v>10254.217864833299</v>
      </c>
      <c r="GH318" s="1">
        <v>8497.5711652003993</v>
      </c>
      <c r="GI318" s="1">
        <v>13858.126200578399</v>
      </c>
      <c r="GJ318" s="1">
        <v>15641.348463513599</v>
      </c>
      <c r="GK318" s="1">
        <v>9388.2208114006808</v>
      </c>
      <c r="GL318" s="1">
        <v>6820.4699614028204</v>
      </c>
      <c r="GM318" s="1">
        <v>5483.0530017394403</v>
      </c>
      <c r="GN318" s="1">
        <v>13233.821664774699</v>
      </c>
      <c r="GO318" s="1">
        <v>9486.3120171982991</v>
      </c>
      <c r="GP318" s="1">
        <v>25193.476825915201</v>
      </c>
      <c r="GQ318" s="1">
        <v>413765.15754122299</v>
      </c>
      <c r="GR318" s="1">
        <v>10779.182885325599</v>
      </c>
      <c r="GS318" s="1">
        <v>17900.2555201656</v>
      </c>
      <c r="GT318" s="1">
        <v>11377.708483181499</v>
      </c>
      <c r="GU318" s="1">
        <v>31504.547463970801</v>
      </c>
      <c r="GV318" s="1">
        <v>8273.0940182903796</v>
      </c>
      <c r="GW318" s="1">
        <v>74560.917266216697</v>
      </c>
      <c r="GX318" s="1">
        <v>11206.6069214337</v>
      </c>
      <c r="GY318" s="1">
        <v>65116.426551388802</v>
      </c>
      <c r="GZ318" s="1">
        <v>14865.6045091045</v>
      </c>
      <c r="HA318" s="1">
        <v>16675.752722600599</v>
      </c>
      <c r="HB318" s="1">
        <v>6262.4420572705603</v>
      </c>
      <c r="HC318" s="1">
        <v>7707.9434043174597</v>
      </c>
      <c r="HD318" s="1">
        <v>7577.3430096073598</v>
      </c>
      <c r="HE318" s="1">
        <v>10022.787474083199</v>
      </c>
      <c r="HF318" s="1">
        <v>15672.3129381044</v>
      </c>
      <c r="HG318" s="1">
        <v>11350.2955509984</v>
      </c>
      <c r="HH318" s="1">
        <v>5513.03580138096</v>
      </c>
      <c r="HI318" s="1">
        <v>66179.340537722295</v>
      </c>
      <c r="HJ318" s="1">
        <v>6416.6531311578701</v>
      </c>
      <c r="HK318" s="1">
        <v>9642.5588615499291</v>
      </c>
      <c r="HL318" s="1">
        <v>6445.5137459518201</v>
      </c>
      <c r="HM318" s="1">
        <v>7302.5247983169802</v>
      </c>
      <c r="HN318" s="1">
        <v>7727.14598452051</v>
      </c>
      <c r="HO318" s="1">
        <v>6438.2669959944596</v>
      </c>
      <c r="HP318" s="1">
        <v>12570.498675823899</v>
      </c>
      <c r="HQ318" s="1">
        <v>8583.8994658314805</v>
      </c>
      <c r="HR318" s="1">
        <v>6426.5625078202502</v>
      </c>
      <c r="HS318" s="1">
        <v>10175.194930891899</v>
      </c>
      <c r="HT318" s="1">
        <v>8238.4104691514203</v>
      </c>
      <c r="HU318" s="1">
        <v>10050.484499009701</v>
      </c>
      <c r="HV318" s="1">
        <v>7940.8114155482999</v>
      </c>
      <c r="HW318" s="1">
        <v>6321.8347209773901</v>
      </c>
      <c r="HX318" s="1">
        <v>3096.8945717951001</v>
      </c>
      <c r="HY318" s="1">
        <v>8659.5592516987908</v>
      </c>
      <c r="HZ318" s="1">
        <v>10227.5892653877</v>
      </c>
      <c r="IA318" s="1">
        <v>31948.7185918744</v>
      </c>
      <c r="IB318" s="1">
        <v>7722.0153729815102</v>
      </c>
      <c r="IC318" s="1">
        <v>4563.7203973823098</v>
      </c>
      <c r="ID318" s="1">
        <v>7317.4666640947298</v>
      </c>
      <c r="IE318" s="1">
        <v>8301.8856147014394</v>
      </c>
      <c r="IF318" s="1">
        <v>7932.1742039519104</v>
      </c>
      <c r="IG318" s="1">
        <v>6288.4627454588499</v>
      </c>
      <c r="IH318" s="1">
        <v>6678.9788661059902</v>
      </c>
      <c r="II318" s="1">
        <v>48857.847636683102</v>
      </c>
    </row>
    <row r="319" spans="1:243" x14ac:dyDescent="0.25">
      <c r="A319" s="1" t="s">
        <v>1956</v>
      </c>
      <c r="B319" s="4" t="s">
        <v>1405</v>
      </c>
      <c r="C319" s="4" t="s">
        <v>1406</v>
      </c>
      <c r="D319" s="1" t="s">
        <v>0</v>
      </c>
      <c r="E319" s="1" t="s">
        <v>0</v>
      </c>
      <c r="F319" s="1" t="s">
        <v>0</v>
      </c>
      <c r="G319" s="1" t="s">
        <v>0</v>
      </c>
      <c r="H319" s="1" t="s">
        <v>0</v>
      </c>
      <c r="I319" s="1" t="s">
        <v>0</v>
      </c>
      <c r="J319" s="1" t="s">
        <v>0</v>
      </c>
      <c r="K319" s="1" t="s">
        <v>0</v>
      </c>
      <c r="L319" s="1" t="s">
        <v>0</v>
      </c>
      <c r="M319" s="1" t="s">
        <v>0</v>
      </c>
      <c r="N319" s="1" t="s">
        <v>0</v>
      </c>
      <c r="O319" s="1" t="s">
        <v>0</v>
      </c>
      <c r="P319" s="1" t="s">
        <v>0</v>
      </c>
      <c r="Q319" s="1" t="s">
        <v>0</v>
      </c>
      <c r="R319" s="1" t="s">
        <v>0</v>
      </c>
      <c r="S319" s="1" t="s">
        <v>0</v>
      </c>
      <c r="T319" s="1" t="s">
        <v>0</v>
      </c>
      <c r="U319" s="1" t="s">
        <v>0</v>
      </c>
      <c r="V319" s="1" t="s">
        <v>0</v>
      </c>
      <c r="W319" s="1" t="s">
        <v>0</v>
      </c>
      <c r="X319" s="1" t="s">
        <v>0</v>
      </c>
      <c r="Y319" s="1" t="s">
        <v>0</v>
      </c>
      <c r="Z319" s="1" t="s">
        <v>0</v>
      </c>
      <c r="AA319" s="1" t="s">
        <v>0</v>
      </c>
      <c r="AB319" s="1" t="s">
        <v>0</v>
      </c>
      <c r="AC319" s="1" t="s">
        <v>0</v>
      </c>
      <c r="AD319" s="1" t="s">
        <v>0</v>
      </c>
      <c r="AE319" s="1" t="s">
        <v>0</v>
      </c>
      <c r="AF319" s="1" t="s">
        <v>0</v>
      </c>
      <c r="AG319" s="1" t="s">
        <v>0</v>
      </c>
      <c r="AH319" s="1" t="s">
        <v>0</v>
      </c>
      <c r="AI319" s="1" t="s">
        <v>0</v>
      </c>
      <c r="AJ319" s="1" t="s">
        <v>0</v>
      </c>
      <c r="AK319" s="1" t="s">
        <v>0</v>
      </c>
      <c r="AL319" s="1" t="s">
        <v>0</v>
      </c>
      <c r="AM319" s="1" t="s">
        <v>0</v>
      </c>
      <c r="AN319" s="1" t="s">
        <v>0</v>
      </c>
      <c r="AO319" s="1" t="s">
        <v>0</v>
      </c>
      <c r="AP319" s="1" t="s">
        <v>0</v>
      </c>
      <c r="AQ319" s="1" t="s">
        <v>0</v>
      </c>
      <c r="AR319" s="1" t="s">
        <v>0</v>
      </c>
      <c r="AS319" s="1" t="s">
        <v>0</v>
      </c>
      <c r="AT319" s="1" t="s">
        <v>0</v>
      </c>
      <c r="AU319" s="1" t="s">
        <v>0</v>
      </c>
      <c r="AV319" s="1" t="s">
        <v>0</v>
      </c>
      <c r="AW319" s="1" t="s">
        <v>0</v>
      </c>
      <c r="AX319" s="1" t="s">
        <v>0</v>
      </c>
      <c r="AY319" s="1" t="s">
        <v>0</v>
      </c>
      <c r="AZ319" s="1" t="s">
        <v>0</v>
      </c>
      <c r="BA319" s="1" t="s">
        <v>0</v>
      </c>
      <c r="BB319" s="1" t="s">
        <v>0</v>
      </c>
      <c r="BC319" s="1" t="s">
        <v>0</v>
      </c>
      <c r="BD319" s="1" t="s">
        <v>0</v>
      </c>
      <c r="BE319" s="1" t="s">
        <v>0</v>
      </c>
      <c r="BF319" s="1" t="s">
        <v>0</v>
      </c>
      <c r="BG319" s="1" t="s">
        <v>0</v>
      </c>
      <c r="BH319" s="1" t="s">
        <v>0</v>
      </c>
      <c r="BI319" s="1" t="s">
        <v>0</v>
      </c>
      <c r="BJ319" s="1" t="s">
        <v>0</v>
      </c>
      <c r="BK319" s="1" t="s">
        <v>0</v>
      </c>
      <c r="BL319" s="1" t="s">
        <v>0</v>
      </c>
      <c r="BM319" s="1" t="s">
        <v>0</v>
      </c>
      <c r="BN319" s="1" t="s">
        <v>0</v>
      </c>
      <c r="BO319" s="1" t="s">
        <v>0</v>
      </c>
      <c r="BP319" s="1" t="s">
        <v>0</v>
      </c>
      <c r="BQ319" s="1" t="s">
        <v>0</v>
      </c>
      <c r="BR319" s="1" t="s">
        <v>0</v>
      </c>
      <c r="BS319" s="1" t="s">
        <v>0</v>
      </c>
      <c r="BT319" s="1" t="s">
        <v>0</v>
      </c>
      <c r="BU319" s="1" t="s">
        <v>0</v>
      </c>
      <c r="BV319" s="1" t="s">
        <v>0</v>
      </c>
      <c r="BW319" s="1" t="s">
        <v>0</v>
      </c>
      <c r="BX319" s="1" t="s">
        <v>0</v>
      </c>
      <c r="BY319" s="1" t="s">
        <v>0</v>
      </c>
      <c r="BZ319" s="1" t="s">
        <v>0</v>
      </c>
      <c r="CA319" s="1" t="s">
        <v>0</v>
      </c>
      <c r="CB319" s="1" t="s">
        <v>0</v>
      </c>
      <c r="CC319" s="1" t="s">
        <v>0</v>
      </c>
      <c r="CD319" s="1" t="s">
        <v>0</v>
      </c>
      <c r="CE319" s="1" t="s">
        <v>0</v>
      </c>
      <c r="CF319" s="1" t="s">
        <v>0</v>
      </c>
      <c r="CG319" s="1" t="s">
        <v>0</v>
      </c>
      <c r="CH319" s="1" t="s">
        <v>0</v>
      </c>
      <c r="CI319" s="1" t="s">
        <v>0</v>
      </c>
      <c r="CJ319" s="1" t="s">
        <v>0</v>
      </c>
      <c r="CK319" s="1" t="s">
        <v>0</v>
      </c>
      <c r="CL319" s="1" t="s">
        <v>0</v>
      </c>
      <c r="CM319" s="1" t="s">
        <v>0</v>
      </c>
      <c r="CN319" s="1" t="s">
        <v>0</v>
      </c>
      <c r="CO319" s="1" t="s">
        <v>0</v>
      </c>
      <c r="CP319" s="1" t="s">
        <v>0</v>
      </c>
      <c r="CQ319" s="1" t="s">
        <v>0</v>
      </c>
      <c r="CR319" s="1" t="s">
        <v>0</v>
      </c>
      <c r="CS319" s="1" t="s">
        <v>0</v>
      </c>
      <c r="CT319" s="1" t="s">
        <v>0</v>
      </c>
      <c r="CU319" s="1" t="s">
        <v>0</v>
      </c>
      <c r="CV319" s="1" t="s">
        <v>0</v>
      </c>
      <c r="CW319" s="1" t="s">
        <v>0</v>
      </c>
      <c r="CX319" s="1" t="s">
        <v>0</v>
      </c>
      <c r="CY319" s="1" t="s">
        <v>0</v>
      </c>
      <c r="CZ319" s="1" t="s">
        <v>0</v>
      </c>
      <c r="DA319" s="1" t="s">
        <v>0</v>
      </c>
      <c r="DB319" s="1" t="s">
        <v>0</v>
      </c>
      <c r="DC319" s="1" t="s">
        <v>0</v>
      </c>
      <c r="DD319" s="1" t="s">
        <v>0</v>
      </c>
      <c r="DE319" s="1" t="s">
        <v>0</v>
      </c>
      <c r="DF319" s="1" t="s">
        <v>0</v>
      </c>
      <c r="DG319" s="1" t="s">
        <v>0</v>
      </c>
      <c r="DH319" s="1" t="s">
        <v>0</v>
      </c>
      <c r="DI319" s="1" t="s">
        <v>0</v>
      </c>
      <c r="DJ319" s="1" t="s">
        <v>0</v>
      </c>
      <c r="DK319" s="1" t="s">
        <v>0</v>
      </c>
      <c r="DL319" s="1" t="s">
        <v>0</v>
      </c>
      <c r="DM319" s="1" t="s">
        <v>0</v>
      </c>
      <c r="DN319" s="1" t="s">
        <v>0</v>
      </c>
      <c r="DO319" s="1" t="s">
        <v>0</v>
      </c>
      <c r="DP319" s="1" t="s">
        <v>0</v>
      </c>
      <c r="DQ319" s="1" t="s">
        <v>0</v>
      </c>
      <c r="DR319" s="1" t="s">
        <v>0</v>
      </c>
      <c r="DS319" s="1" t="s">
        <v>0</v>
      </c>
      <c r="DT319" s="1" t="s">
        <v>0</v>
      </c>
      <c r="DU319" s="1" t="s">
        <v>0</v>
      </c>
      <c r="DV319" s="1" t="s">
        <v>0</v>
      </c>
      <c r="DW319" s="1" t="s">
        <v>0</v>
      </c>
      <c r="DX319" s="1" t="s">
        <v>0</v>
      </c>
      <c r="DY319" s="1" t="s">
        <v>0</v>
      </c>
      <c r="DZ319" s="1" t="s">
        <v>0</v>
      </c>
      <c r="EA319" s="1" t="s">
        <v>0</v>
      </c>
      <c r="EB319" s="1" t="s">
        <v>0</v>
      </c>
      <c r="EC319" s="1" t="s">
        <v>0</v>
      </c>
      <c r="ED319" s="1" t="s">
        <v>0</v>
      </c>
      <c r="EE319" s="1" t="s">
        <v>0</v>
      </c>
      <c r="EF319" s="1" t="s">
        <v>0</v>
      </c>
      <c r="EG319" s="1" t="s">
        <v>0</v>
      </c>
      <c r="EH319" s="1" t="s">
        <v>0</v>
      </c>
      <c r="EI319" s="1" t="s">
        <v>0</v>
      </c>
      <c r="EJ319" s="1" t="s">
        <v>0</v>
      </c>
      <c r="EK319" s="1" t="s">
        <v>0</v>
      </c>
      <c r="EL319" s="1" t="s">
        <v>0</v>
      </c>
      <c r="EM319" s="1" t="s">
        <v>0</v>
      </c>
      <c r="EN319" s="1" t="s">
        <v>0</v>
      </c>
      <c r="EO319" s="1" t="s">
        <v>0</v>
      </c>
      <c r="EP319" s="1" t="s">
        <v>0</v>
      </c>
      <c r="EQ319" s="1" t="s">
        <v>0</v>
      </c>
      <c r="ER319" s="1" t="s">
        <v>0</v>
      </c>
      <c r="ES319" s="1" t="s">
        <v>0</v>
      </c>
      <c r="ET319" s="1" t="s">
        <v>0</v>
      </c>
      <c r="EU319" s="1" t="s">
        <v>0</v>
      </c>
      <c r="EV319" s="1" t="s">
        <v>0</v>
      </c>
      <c r="EW319" s="1" t="s">
        <v>0</v>
      </c>
      <c r="EX319" s="1" t="s">
        <v>0</v>
      </c>
      <c r="EY319" s="1" t="s">
        <v>0</v>
      </c>
      <c r="EZ319" s="1" t="s">
        <v>0</v>
      </c>
      <c r="FA319" s="1" t="s">
        <v>0</v>
      </c>
      <c r="FB319" s="1" t="s">
        <v>0</v>
      </c>
      <c r="FC319" s="1" t="s">
        <v>0</v>
      </c>
      <c r="FD319" s="1" t="s">
        <v>0</v>
      </c>
      <c r="FE319" s="1" t="s">
        <v>0</v>
      </c>
      <c r="FF319" s="1" t="s">
        <v>0</v>
      </c>
      <c r="FG319" s="1" t="s">
        <v>0</v>
      </c>
      <c r="FH319" s="1" t="s">
        <v>0</v>
      </c>
      <c r="FI319" s="1" t="s">
        <v>0</v>
      </c>
      <c r="FJ319" s="1" t="s">
        <v>0</v>
      </c>
      <c r="FK319" s="1" t="s">
        <v>0</v>
      </c>
      <c r="FL319" s="1" t="s">
        <v>0</v>
      </c>
      <c r="FM319" s="1" t="s">
        <v>0</v>
      </c>
      <c r="FN319" s="1" t="s">
        <v>0</v>
      </c>
      <c r="FO319" s="1" t="s">
        <v>0</v>
      </c>
      <c r="FP319" s="1" t="s">
        <v>0</v>
      </c>
      <c r="FQ319" s="1" t="s">
        <v>0</v>
      </c>
      <c r="FR319" s="1" t="s">
        <v>0</v>
      </c>
      <c r="FS319" s="1" t="s">
        <v>0</v>
      </c>
      <c r="FT319" s="1" t="s">
        <v>0</v>
      </c>
      <c r="FU319" s="1" t="s">
        <v>0</v>
      </c>
      <c r="FV319" s="1" t="s">
        <v>0</v>
      </c>
      <c r="FW319" s="1" t="s">
        <v>0</v>
      </c>
      <c r="FX319" s="1" t="s">
        <v>0</v>
      </c>
      <c r="FY319" s="1" t="s">
        <v>0</v>
      </c>
      <c r="FZ319" s="1" t="s">
        <v>0</v>
      </c>
      <c r="GA319" s="1" t="s">
        <v>0</v>
      </c>
      <c r="GB319" s="1" t="s">
        <v>0</v>
      </c>
      <c r="GC319" s="1" t="s">
        <v>0</v>
      </c>
      <c r="GD319" s="1" t="s">
        <v>0</v>
      </c>
      <c r="GE319" s="1" t="s">
        <v>0</v>
      </c>
      <c r="GF319" s="1" t="s">
        <v>0</v>
      </c>
      <c r="GG319" s="1" t="s">
        <v>0</v>
      </c>
      <c r="GH319" s="1" t="s">
        <v>0</v>
      </c>
      <c r="GI319" s="1" t="s">
        <v>0</v>
      </c>
      <c r="GJ319" s="1" t="s">
        <v>0</v>
      </c>
      <c r="GK319" s="1" t="s">
        <v>0</v>
      </c>
      <c r="GL319" s="1" t="s">
        <v>0</v>
      </c>
      <c r="GM319" s="1" t="s">
        <v>0</v>
      </c>
      <c r="GN319" s="1" t="s">
        <v>0</v>
      </c>
      <c r="GO319" s="1" t="s">
        <v>0</v>
      </c>
      <c r="GP319" s="1" t="s">
        <v>0</v>
      </c>
      <c r="GQ319" s="1" t="s">
        <v>0</v>
      </c>
      <c r="GR319" s="1" t="s">
        <v>0</v>
      </c>
      <c r="GS319" s="1" t="s">
        <v>0</v>
      </c>
      <c r="GT319" s="1" t="s">
        <v>0</v>
      </c>
      <c r="GU319" s="1" t="s">
        <v>0</v>
      </c>
      <c r="GV319" s="1" t="s">
        <v>0</v>
      </c>
      <c r="GW319" s="1" t="s">
        <v>0</v>
      </c>
      <c r="GX319" s="1" t="s">
        <v>0</v>
      </c>
      <c r="GY319" s="1" t="s">
        <v>0</v>
      </c>
      <c r="GZ319" s="1" t="s">
        <v>0</v>
      </c>
      <c r="HA319" s="1" t="s">
        <v>0</v>
      </c>
      <c r="HB319" s="1" t="s">
        <v>0</v>
      </c>
      <c r="HC319" s="1" t="s">
        <v>0</v>
      </c>
      <c r="HD319" s="1" t="s">
        <v>0</v>
      </c>
      <c r="HE319" s="1" t="s">
        <v>0</v>
      </c>
      <c r="HF319" s="1" t="s">
        <v>0</v>
      </c>
      <c r="HG319" s="1" t="s">
        <v>0</v>
      </c>
      <c r="HH319" s="1" t="s">
        <v>0</v>
      </c>
      <c r="HI319" s="1" t="s">
        <v>0</v>
      </c>
      <c r="HJ319" s="1" t="s">
        <v>0</v>
      </c>
      <c r="HK319" s="1" t="s">
        <v>0</v>
      </c>
      <c r="HL319" s="1" t="s">
        <v>0</v>
      </c>
      <c r="HM319" s="1" t="s">
        <v>0</v>
      </c>
      <c r="HN319" s="1" t="s">
        <v>0</v>
      </c>
      <c r="HO319" s="1" t="s">
        <v>0</v>
      </c>
      <c r="HP319" s="1" t="s">
        <v>0</v>
      </c>
      <c r="HQ319" s="1" t="s">
        <v>0</v>
      </c>
      <c r="HR319" s="1" t="s">
        <v>0</v>
      </c>
      <c r="HS319" s="1" t="s">
        <v>0</v>
      </c>
      <c r="HT319" s="1" t="s">
        <v>0</v>
      </c>
      <c r="HU319" s="1" t="s">
        <v>0</v>
      </c>
      <c r="HV319" s="1" t="s">
        <v>0</v>
      </c>
      <c r="HW319" s="1" t="s">
        <v>0</v>
      </c>
      <c r="HX319" s="1" t="s">
        <v>0</v>
      </c>
      <c r="HY319" s="1" t="s">
        <v>0</v>
      </c>
      <c r="HZ319" s="1" t="s">
        <v>0</v>
      </c>
      <c r="IA319" s="1" t="s">
        <v>0</v>
      </c>
      <c r="IB319" s="1" t="s">
        <v>0</v>
      </c>
      <c r="IC319" s="1" t="s">
        <v>0</v>
      </c>
      <c r="ID319" s="1" t="s">
        <v>0</v>
      </c>
      <c r="IE319" s="1" t="s">
        <v>0</v>
      </c>
      <c r="IF319" s="1" t="s">
        <v>0</v>
      </c>
      <c r="IG319" s="1" t="s">
        <v>0</v>
      </c>
      <c r="IH319" s="1" t="s">
        <v>0</v>
      </c>
      <c r="II319" s="1" t="s">
        <v>0</v>
      </c>
    </row>
    <row r="320" spans="1:243" x14ac:dyDescent="0.25">
      <c r="A320" s="1" t="s">
        <v>1957</v>
      </c>
      <c r="B320" s="4" t="s">
        <v>1410</v>
      </c>
      <c r="C320" s="4" t="s">
        <v>1411</v>
      </c>
      <c r="D320" s="1">
        <v>656917.92573198501</v>
      </c>
      <c r="E320" s="1">
        <v>470921.49969969998</v>
      </c>
      <c r="F320" s="1">
        <v>619766.51051499497</v>
      </c>
      <c r="G320" s="1">
        <v>349675.25964023598</v>
      </c>
      <c r="H320" s="1">
        <v>2638650.5770897302</v>
      </c>
      <c r="I320" s="1">
        <v>674185.59910037601</v>
      </c>
      <c r="J320" s="1">
        <v>1484776.9354914499</v>
      </c>
      <c r="K320" s="1">
        <v>471920.12095720699</v>
      </c>
      <c r="L320" s="1">
        <v>656651.48954018601</v>
      </c>
      <c r="M320" s="1">
        <v>616132.80061107303</v>
      </c>
      <c r="N320" s="1">
        <v>497960.44630120997</v>
      </c>
      <c r="O320" s="1">
        <v>458760.40455073601</v>
      </c>
      <c r="P320" s="1">
        <v>396693.44937484502</v>
      </c>
      <c r="Q320" s="1">
        <v>558880.04062491399</v>
      </c>
      <c r="R320" s="1">
        <v>1260435.5128679799</v>
      </c>
      <c r="S320" s="1">
        <v>314579.88391290198</v>
      </c>
      <c r="T320" s="1">
        <v>549568.00705092005</v>
      </c>
      <c r="U320" s="1">
        <v>450274.24839997297</v>
      </c>
      <c r="V320" s="1">
        <v>447232.57909699401</v>
      </c>
      <c r="W320" s="1">
        <v>916113.90060540801</v>
      </c>
      <c r="X320" s="1">
        <v>900286.68000728998</v>
      </c>
      <c r="Y320" s="1">
        <v>484946.06356991199</v>
      </c>
      <c r="Z320" s="1">
        <v>346667.03226331202</v>
      </c>
      <c r="AA320" s="1">
        <v>1538949.7382187401</v>
      </c>
      <c r="AB320" s="1">
        <v>607471.97041110205</v>
      </c>
      <c r="AC320" s="1">
        <v>345711.46373090002</v>
      </c>
      <c r="AD320" s="1">
        <v>494350.143960774</v>
      </c>
      <c r="AE320" s="1">
        <v>477405.49749176501</v>
      </c>
      <c r="AF320" s="1">
        <v>445169.85787816299</v>
      </c>
      <c r="AG320" s="1">
        <v>760616.76664186001</v>
      </c>
      <c r="AH320" s="1">
        <v>360228.757115821</v>
      </c>
      <c r="AI320" s="1">
        <v>631542.66838429798</v>
      </c>
      <c r="AJ320" s="1">
        <v>385546.24878174497</v>
      </c>
      <c r="AK320" s="1">
        <v>437767.03632755601</v>
      </c>
      <c r="AL320" s="1">
        <v>370187.63662577199</v>
      </c>
      <c r="AM320" s="1">
        <v>452952.07424676599</v>
      </c>
      <c r="AN320" s="1">
        <v>659964.57066127902</v>
      </c>
      <c r="AO320" s="1">
        <v>2152193.6095487499</v>
      </c>
      <c r="AP320" s="1">
        <v>458706.179316625</v>
      </c>
      <c r="AQ320" s="1">
        <v>440419.35874901898</v>
      </c>
      <c r="AR320" s="1">
        <v>373311.75636131602</v>
      </c>
      <c r="AS320" s="1">
        <v>415292.267838014</v>
      </c>
      <c r="AT320" s="1">
        <v>368778.20289708697</v>
      </c>
      <c r="AU320" s="1">
        <v>1322154.33590071</v>
      </c>
      <c r="AV320" s="1">
        <v>357651.98318807699</v>
      </c>
      <c r="AW320" s="1">
        <v>493401.89855735103</v>
      </c>
      <c r="AX320" s="1">
        <v>1101673.68431287</v>
      </c>
      <c r="AY320" s="1">
        <v>1044628.08715496</v>
      </c>
      <c r="AZ320" s="1">
        <v>385239.23664889397</v>
      </c>
      <c r="BA320" s="1">
        <v>452524.30247480702</v>
      </c>
      <c r="BB320" s="1">
        <v>384495.74385065498</v>
      </c>
      <c r="BC320" s="1">
        <v>428489.06533062301</v>
      </c>
      <c r="BD320" s="1">
        <v>495960.61597403599</v>
      </c>
      <c r="BE320" s="1">
        <v>466294.51258441299</v>
      </c>
      <c r="BF320" s="1">
        <v>444805.65418791299</v>
      </c>
      <c r="BG320" s="1">
        <v>313482.88290237001</v>
      </c>
      <c r="BH320" s="1">
        <v>473061.64366894902</v>
      </c>
      <c r="BI320" s="1">
        <v>431417.843237055</v>
      </c>
      <c r="BJ320" s="1">
        <v>462453.476669272</v>
      </c>
      <c r="BK320" s="1">
        <v>581711.34107946197</v>
      </c>
      <c r="BL320" s="1">
        <v>432726.08214583399</v>
      </c>
      <c r="BM320" s="1">
        <v>1900853.6896493</v>
      </c>
      <c r="BN320" s="1">
        <v>635974.60165545298</v>
      </c>
      <c r="BO320" s="1">
        <v>421901.231160664</v>
      </c>
      <c r="BP320" s="1">
        <v>490909.27812639298</v>
      </c>
      <c r="BQ320" s="1">
        <v>495030.39994750899</v>
      </c>
      <c r="BR320" s="1">
        <v>418299.83668962901</v>
      </c>
      <c r="BS320" s="1">
        <v>259715.15231129999</v>
      </c>
      <c r="BT320" s="1">
        <v>655425.85569113505</v>
      </c>
      <c r="BU320" s="1">
        <v>227996.57476751399</v>
      </c>
      <c r="BV320" s="1">
        <v>268946.18613542302</v>
      </c>
      <c r="BW320" s="1">
        <v>423315.26816156402</v>
      </c>
      <c r="BX320" s="1">
        <v>520779.91481500998</v>
      </c>
      <c r="BY320" s="1">
        <v>395938.17760693497</v>
      </c>
      <c r="BZ320" s="1">
        <v>525708.66331583203</v>
      </c>
      <c r="CA320" s="1">
        <v>832328.171164328</v>
      </c>
      <c r="CB320" s="1">
        <v>484331.99651058298</v>
      </c>
      <c r="CC320" s="1">
        <v>254589.535056625</v>
      </c>
      <c r="CD320" s="1">
        <v>286081.32154639403</v>
      </c>
      <c r="CE320" s="1">
        <v>291721.72070930299</v>
      </c>
      <c r="CF320" s="1">
        <v>1306717.11881462</v>
      </c>
      <c r="CG320" s="1">
        <v>457775.646684793</v>
      </c>
      <c r="CH320" s="1">
        <v>371075.17763113201</v>
      </c>
      <c r="CI320" s="1">
        <v>1081690.6915406401</v>
      </c>
      <c r="CJ320" s="1">
        <v>423535.25404942798</v>
      </c>
      <c r="CK320" s="1">
        <v>313614.26819451299</v>
      </c>
      <c r="CL320" s="1">
        <v>290467.82084976701</v>
      </c>
      <c r="CM320" s="1">
        <v>792766.28112858895</v>
      </c>
      <c r="CN320" s="1">
        <v>342054.45565078699</v>
      </c>
      <c r="CO320" s="1">
        <v>406288.70227432402</v>
      </c>
      <c r="CP320" s="1">
        <v>1048270.34610831</v>
      </c>
      <c r="CQ320" s="1">
        <v>671605.12266736303</v>
      </c>
      <c r="CR320" s="1">
        <v>680782.30828238104</v>
      </c>
      <c r="CS320" s="1">
        <v>3630883.7355716699</v>
      </c>
      <c r="CT320" s="1">
        <v>339293.08664223598</v>
      </c>
      <c r="CU320" s="1">
        <v>332669.43675131502</v>
      </c>
      <c r="CV320" s="1">
        <v>265569.23578619899</v>
      </c>
      <c r="CW320" s="1">
        <v>358378.618573763</v>
      </c>
      <c r="CX320" s="1">
        <v>302199.620147457</v>
      </c>
      <c r="CY320" s="1">
        <v>428582.45387025003</v>
      </c>
      <c r="CZ320" s="1">
        <v>270974.67334511201</v>
      </c>
      <c r="DA320" s="1">
        <v>278330.01113745198</v>
      </c>
      <c r="DB320" s="1">
        <v>379578.53648022702</v>
      </c>
      <c r="DC320" s="1">
        <v>359012.51770668302</v>
      </c>
      <c r="DD320" s="1">
        <v>2209670.3906306298</v>
      </c>
      <c r="DE320" s="1">
        <v>629971.26974628901</v>
      </c>
      <c r="DF320" s="1">
        <v>376352.44165775599</v>
      </c>
      <c r="DG320" s="1">
        <v>342446.3527779</v>
      </c>
      <c r="DH320" s="1">
        <v>340981.43627731601</v>
      </c>
      <c r="DI320" s="1">
        <v>494723.93523714901</v>
      </c>
      <c r="DJ320" s="1">
        <v>575281.09332860203</v>
      </c>
      <c r="DK320" s="1">
        <v>234942.38371998799</v>
      </c>
      <c r="DL320" s="1">
        <v>524033.87996382598</v>
      </c>
      <c r="DM320" s="1">
        <v>338739.28275519097</v>
      </c>
      <c r="DN320" s="1">
        <v>996009.63423599803</v>
      </c>
      <c r="DO320" s="1">
        <v>237181.13553119899</v>
      </c>
      <c r="DP320" s="1">
        <v>376303.50383518398</v>
      </c>
      <c r="DQ320" s="1">
        <v>283266.88320580299</v>
      </c>
      <c r="DR320" s="1">
        <v>376720.69723337801</v>
      </c>
      <c r="DS320" s="1">
        <v>2017348.40975012</v>
      </c>
      <c r="DT320" s="1">
        <v>297963.98606452002</v>
      </c>
      <c r="DU320" s="1">
        <v>929175.99786926003</v>
      </c>
      <c r="DV320" s="1">
        <v>511044.68559334002</v>
      </c>
      <c r="DW320" s="1">
        <v>916566.69036194205</v>
      </c>
      <c r="DX320" s="1">
        <v>252922.31141302601</v>
      </c>
      <c r="DY320" s="1">
        <v>309324.70549324702</v>
      </c>
      <c r="DZ320" s="1">
        <v>412756.14836836798</v>
      </c>
      <c r="EA320" s="1">
        <v>246581.31108378599</v>
      </c>
      <c r="EB320" s="1">
        <v>428403.60027121799</v>
      </c>
      <c r="EC320" s="1">
        <v>1236301.8946587499</v>
      </c>
      <c r="ED320" s="1">
        <v>659332.87415805506</v>
      </c>
      <c r="EE320" s="1">
        <v>358271.469297598</v>
      </c>
      <c r="EF320" s="1">
        <v>230817.21493219899</v>
      </c>
      <c r="EG320" s="1">
        <v>384475.18266220199</v>
      </c>
      <c r="EH320" s="1">
        <v>311393.56041150499</v>
      </c>
      <c r="EI320" s="1">
        <v>1326836.6907059001</v>
      </c>
      <c r="EJ320" s="1">
        <v>267819.90090897097</v>
      </c>
      <c r="EK320" s="1">
        <v>240529.607575392</v>
      </c>
      <c r="EL320" s="1">
        <v>199667.26121982199</v>
      </c>
      <c r="EM320" s="1">
        <v>553780.33611165197</v>
      </c>
      <c r="EN320" s="1">
        <v>318163.631555092</v>
      </c>
      <c r="EO320" s="1">
        <v>193107.08721449799</v>
      </c>
      <c r="EP320" s="1">
        <v>408462.34035376197</v>
      </c>
      <c r="EQ320" s="1">
        <v>262058.423404806</v>
      </c>
      <c r="ER320" s="1">
        <v>585023.93630586297</v>
      </c>
      <c r="ES320" s="1">
        <v>405768.728099734</v>
      </c>
      <c r="ET320" s="1">
        <v>1108183.74177101</v>
      </c>
      <c r="EU320" s="1">
        <v>201430.97878768999</v>
      </c>
      <c r="EV320" s="1">
        <v>291224.93647149799</v>
      </c>
      <c r="EW320" s="1">
        <v>253143.019197377</v>
      </c>
      <c r="EX320" s="1">
        <v>348234.98530852102</v>
      </c>
      <c r="EY320" s="1">
        <v>291351.02823374601</v>
      </c>
      <c r="EZ320" s="1">
        <v>385331.02868426603</v>
      </c>
      <c r="FA320" s="1">
        <v>267458.69783701602</v>
      </c>
      <c r="FB320" s="1">
        <v>345168.91018524597</v>
      </c>
      <c r="FC320" s="1">
        <v>295812.284149785</v>
      </c>
      <c r="FD320" s="1">
        <v>399887.48640963901</v>
      </c>
      <c r="FE320" s="1">
        <v>453615.458119774</v>
      </c>
      <c r="FF320" s="1">
        <v>272148.143157774</v>
      </c>
      <c r="FG320" s="1">
        <v>243349.85319674699</v>
      </c>
      <c r="FH320" s="1">
        <v>470020.86113930302</v>
      </c>
      <c r="FI320" s="1">
        <v>1000890.7773942699</v>
      </c>
      <c r="FJ320" s="1">
        <v>347523.86436251103</v>
      </c>
      <c r="FK320" s="1">
        <v>355757.477704102</v>
      </c>
      <c r="FL320" s="1">
        <v>465867.658925956</v>
      </c>
      <c r="FM320" s="1">
        <v>495045.22335419798</v>
      </c>
      <c r="FN320" s="1">
        <v>324143.30868758302</v>
      </c>
      <c r="FO320" s="1">
        <v>417223.984882163</v>
      </c>
      <c r="FP320" s="1">
        <v>1165298.5481001299</v>
      </c>
      <c r="FQ320" s="1">
        <v>245693.57380571801</v>
      </c>
      <c r="FR320" s="1">
        <v>354115.21603034099</v>
      </c>
      <c r="FS320" s="1">
        <v>331929.49724186398</v>
      </c>
      <c r="FT320" s="1">
        <v>254283.76822311999</v>
      </c>
      <c r="FU320" s="1">
        <v>288623.93305715697</v>
      </c>
      <c r="FV320" s="1">
        <v>868709.27008947905</v>
      </c>
      <c r="FW320" s="1">
        <v>186278.29567743099</v>
      </c>
      <c r="FX320" s="1">
        <v>272794.75746331998</v>
      </c>
      <c r="FY320" s="1">
        <v>357270.34991808701</v>
      </c>
      <c r="FZ320" s="1">
        <v>333319.67246531299</v>
      </c>
      <c r="GA320" s="1">
        <v>376892.26348777598</v>
      </c>
      <c r="GB320" s="1">
        <v>261478.70928628399</v>
      </c>
      <c r="GC320" s="1">
        <v>352264.01944708102</v>
      </c>
      <c r="GD320" s="1">
        <v>1136746.3918623</v>
      </c>
      <c r="GE320" s="1">
        <v>236994.292062603</v>
      </c>
      <c r="GF320" s="1">
        <v>284634.60039814602</v>
      </c>
      <c r="GG320" s="1">
        <v>487129.60360653599</v>
      </c>
      <c r="GH320" s="1">
        <v>338342.48334312602</v>
      </c>
      <c r="GI320" s="1">
        <v>346438.08463692502</v>
      </c>
      <c r="GJ320" s="1">
        <v>262379.163745842</v>
      </c>
      <c r="GK320" s="1">
        <v>308291.69235416502</v>
      </c>
      <c r="GL320" s="1">
        <v>270726.30137976003</v>
      </c>
      <c r="GM320" s="1">
        <v>305751.48191986501</v>
      </c>
      <c r="GN320" s="1">
        <v>258414.891941643</v>
      </c>
      <c r="GO320" s="1">
        <v>233178.19491766</v>
      </c>
      <c r="GP320" s="1">
        <v>1455029.9564700499</v>
      </c>
      <c r="GQ320" s="1">
        <v>869519.92788881401</v>
      </c>
      <c r="GR320" s="1">
        <v>298444.93790605001</v>
      </c>
      <c r="GS320" s="1">
        <v>401349.36097887001</v>
      </c>
      <c r="GT320" s="1">
        <v>192981.088176916</v>
      </c>
      <c r="GU320" s="1">
        <v>907845.54158013605</v>
      </c>
      <c r="GV320" s="1">
        <v>351273.921251686</v>
      </c>
      <c r="GW320" s="1">
        <v>1342078.28870285</v>
      </c>
      <c r="GX320" s="1">
        <v>259883.55339124601</v>
      </c>
      <c r="GY320" s="1">
        <v>2220369.86856968</v>
      </c>
      <c r="GZ320" s="1">
        <v>378843.423498052</v>
      </c>
      <c r="HA320" s="1">
        <v>339824.65964175499</v>
      </c>
      <c r="HB320" s="1">
        <v>271504.87036672398</v>
      </c>
      <c r="HC320" s="1">
        <v>326191.51934843598</v>
      </c>
      <c r="HD320" s="1">
        <v>478133.90844713099</v>
      </c>
      <c r="HE320" s="1">
        <v>273405.19991339702</v>
      </c>
      <c r="HF320" s="1">
        <v>164172.315321945</v>
      </c>
      <c r="HG320" s="1">
        <v>280118.746679993</v>
      </c>
      <c r="HH320" s="1">
        <v>377813.42688154802</v>
      </c>
      <c r="HI320" s="1">
        <v>881590.14158513898</v>
      </c>
      <c r="HJ320" s="1">
        <v>310674.36016518302</v>
      </c>
      <c r="HK320" s="1">
        <v>252527.95439383099</v>
      </c>
      <c r="HL320" s="1">
        <v>251973.26058332101</v>
      </c>
      <c r="HM320" s="1">
        <v>273610.40781979001</v>
      </c>
      <c r="HN320" s="1">
        <v>262663.210968595</v>
      </c>
      <c r="HO320" s="1">
        <v>390301.84420157701</v>
      </c>
      <c r="HP320" s="1">
        <v>346353.18571856502</v>
      </c>
      <c r="HQ320" s="1">
        <v>321889.91340455197</v>
      </c>
      <c r="HR320" s="1">
        <v>293088.24086464703</v>
      </c>
      <c r="HS320" s="1">
        <v>285309.66322386399</v>
      </c>
      <c r="HT320" s="1">
        <v>301240.86606832698</v>
      </c>
      <c r="HU320" s="1">
        <v>253054.46352361701</v>
      </c>
      <c r="HV320" s="1">
        <v>226362.83476402899</v>
      </c>
      <c r="HW320" s="1">
        <v>311937.05305309698</v>
      </c>
      <c r="HX320" s="1">
        <v>372913.58041477302</v>
      </c>
      <c r="HY320" s="1">
        <v>360130.57149027102</v>
      </c>
      <c r="HZ320" s="1">
        <v>336555.75666085002</v>
      </c>
      <c r="IA320" s="1">
        <v>955734.75549190596</v>
      </c>
      <c r="IB320" s="1">
        <v>318259.52915957599</v>
      </c>
      <c r="IC320" s="1">
        <v>250246.811158889</v>
      </c>
      <c r="ID320" s="1">
        <v>205856.55873524799</v>
      </c>
      <c r="IE320" s="1">
        <v>220911.938837311</v>
      </c>
      <c r="IF320" s="1">
        <v>382971.38001609099</v>
      </c>
      <c r="IG320" s="1">
        <v>359779.79637517303</v>
      </c>
      <c r="IH320" s="1">
        <v>178550.36664201599</v>
      </c>
      <c r="II320" s="1">
        <v>1011976.43368862</v>
      </c>
    </row>
    <row r="321" spans="1:243" x14ac:dyDescent="0.25">
      <c r="A321" s="1" t="s">
        <v>1958</v>
      </c>
      <c r="B321" s="4" t="s">
        <v>1415</v>
      </c>
      <c r="C321" s="4" t="s">
        <v>1416</v>
      </c>
      <c r="D321" s="1" t="s">
        <v>0</v>
      </c>
      <c r="E321" s="1" t="s">
        <v>0</v>
      </c>
      <c r="F321" s="1" t="s">
        <v>0</v>
      </c>
      <c r="G321" s="1" t="s">
        <v>0</v>
      </c>
      <c r="H321" s="1" t="s">
        <v>0</v>
      </c>
      <c r="I321" s="1" t="s">
        <v>0</v>
      </c>
      <c r="J321" s="1" t="s">
        <v>0</v>
      </c>
      <c r="K321" s="1" t="s">
        <v>0</v>
      </c>
      <c r="L321" s="1" t="s">
        <v>0</v>
      </c>
      <c r="M321" s="1" t="s">
        <v>0</v>
      </c>
      <c r="N321" s="1" t="s">
        <v>0</v>
      </c>
      <c r="O321" s="1" t="s">
        <v>0</v>
      </c>
      <c r="P321" s="1" t="s">
        <v>0</v>
      </c>
      <c r="Q321" s="1" t="s">
        <v>0</v>
      </c>
      <c r="R321" s="1" t="s">
        <v>0</v>
      </c>
      <c r="S321" s="1" t="s">
        <v>0</v>
      </c>
      <c r="T321" s="1" t="s">
        <v>0</v>
      </c>
      <c r="U321" s="1" t="s">
        <v>0</v>
      </c>
      <c r="V321" s="1" t="s">
        <v>0</v>
      </c>
      <c r="W321" s="1" t="s">
        <v>0</v>
      </c>
      <c r="X321" s="1" t="s">
        <v>0</v>
      </c>
      <c r="Y321" s="1" t="s">
        <v>0</v>
      </c>
      <c r="Z321" s="1" t="s">
        <v>0</v>
      </c>
      <c r="AA321" s="1" t="s">
        <v>0</v>
      </c>
      <c r="AB321" s="1" t="s">
        <v>0</v>
      </c>
      <c r="AC321" s="1" t="s">
        <v>0</v>
      </c>
      <c r="AD321" s="1" t="s">
        <v>0</v>
      </c>
      <c r="AE321" s="1" t="s">
        <v>0</v>
      </c>
      <c r="AF321" s="1" t="s">
        <v>0</v>
      </c>
      <c r="AG321" s="1" t="s">
        <v>0</v>
      </c>
      <c r="AH321" s="1" t="s">
        <v>0</v>
      </c>
      <c r="AI321" s="1" t="s">
        <v>0</v>
      </c>
      <c r="AJ321" s="1" t="s">
        <v>0</v>
      </c>
      <c r="AK321" s="1" t="s">
        <v>0</v>
      </c>
      <c r="AL321" s="1" t="s">
        <v>0</v>
      </c>
      <c r="AM321" s="1" t="s">
        <v>0</v>
      </c>
      <c r="AN321" s="1" t="s">
        <v>0</v>
      </c>
      <c r="AO321" s="1" t="s">
        <v>0</v>
      </c>
      <c r="AP321" s="1" t="s">
        <v>0</v>
      </c>
      <c r="AQ321" s="1" t="s">
        <v>0</v>
      </c>
      <c r="AR321" s="1" t="s">
        <v>0</v>
      </c>
      <c r="AS321" s="1" t="s">
        <v>0</v>
      </c>
      <c r="AT321" s="1" t="s">
        <v>0</v>
      </c>
      <c r="AU321" s="1" t="s">
        <v>0</v>
      </c>
      <c r="AV321" s="1" t="s">
        <v>0</v>
      </c>
      <c r="AW321" s="1" t="s">
        <v>0</v>
      </c>
      <c r="AX321" s="1" t="s">
        <v>0</v>
      </c>
      <c r="AY321" s="1" t="s">
        <v>0</v>
      </c>
      <c r="AZ321" s="1" t="s">
        <v>0</v>
      </c>
      <c r="BA321" s="1" t="s">
        <v>0</v>
      </c>
      <c r="BB321" s="1" t="s">
        <v>0</v>
      </c>
      <c r="BC321" s="1" t="s">
        <v>0</v>
      </c>
      <c r="BD321" s="1" t="s">
        <v>0</v>
      </c>
      <c r="BE321" s="1" t="s">
        <v>0</v>
      </c>
      <c r="BF321" s="1" t="s">
        <v>0</v>
      </c>
      <c r="BG321" s="1" t="s">
        <v>0</v>
      </c>
      <c r="BH321" s="1" t="s">
        <v>0</v>
      </c>
      <c r="BI321" s="1" t="s">
        <v>0</v>
      </c>
      <c r="BJ321" s="1" t="s">
        <v>0</v>
      </c>
      <c r="BK321" s="1" t="s">
        <v>0</v>
      </c>
      <c r="BL321" s="1" t="s">
        <v>0</v>
      </c>
      <c r="BM321" s="1" t="s">
        <v>0</v>
      </c>
      <c r="BN321" s="1" t="s">
        <v>0</v>
      </c>
      <c r="BO321" s="1" t="s">
        <v>0</v>
      </c>
      <c r="BP321" s="1" t="s">
        <v>0</v>
      </c>
      <c r="BQ321" s="1" t="s">
        <v>0</v>
      </c>
      <c r="BR321" s="1" t="s">
        <v>0</v>
      </c>
      <c r="BS321" s="1" t="s">
        <v>0</v>
      </c>
      <c r="BT321" s="1" t="s">
        <v>0</v>
      </c>
      <c r="BU321" s="1" t="s">
        <v>0</v>
      </c>
      <c r="BV321" s="1" t="s">
        <v>0</v>
      </c>
      <c r="BW321" s="1" t="s">
        <v>0</v>
      </c>
      <c r="BX321" s="1" t="s">
        <v>0</v>
      </c>
      <c r="BY321" s="1" t="s">
        <v>0</v>
      </c>
      <c r="BZ321" s="1" t="s">
        <v>0</v>
      </c>
      <c r="CA321" s="1" t="s">
        <v>0</v>
      </c>
      <c r="CB321" s="1" t="s">
        <v>0</v>
      </c>
      <c r="CC321" s="1" t="s">
        <v>0</v>
      </c>
      <c r="CD321" s="1" t="s">
        <v>0</v>
      </c>
      <c r="CE321" s="1" t="s">
        <v>0</v>
      </c>
      <c r="CF321" s="1" t="s">
        <v>0</v>
      </c>
      <c r="CG321" s="1" t="s">
        <v>0</v>
      </c>
      <c r="CH321" s="1" t="s">
        <v>0</v>
      </c>
      <c r="CI321" s="1" t="s">
        <v>0</v>
      </c>
      <c r="CJ321" s="1" t="s">
        <v>0</v>
      </c>
      <c r="CK321" s="1" t="s">
        <v>0</v>
      </c>
      <c r="CL321" s="1" t="s">
        <v>0</v>
      </c>
      <c r="CM321" s="1" t="s">
        <v>0</v>
      </c>
      <c r="CN321" s="1" t="s">
        <v>0</v>
      </c>
      <c r="CO321" s="1" t="s">
        <v>0</v>
      </c>
      <c r="CP321" s="1" t="s">
        <v>0</v>
      </c>
      <c r="CQ321" s="1" t="s">
        <v>0</v>
      </c>
      <c r="CR321" s="1" t="s">
        <v>0</v>
      </c>
      <c r="CS321" s="1" t="s">
        <v>0</v>
      </c>
      <c r="CT321" s="1" t="s">
        <v>0</v>
      </c>
      <c r="CU321" s="1" t="s">
        <v>0</v>
      </c>
      <c r="CV321" s="1" t="s">
        <v>0</v>
      </c>
      <c r="CW321" s="1" t="s">
        <v>0</v>
      </c>
      <c r="CX321" s="1" t="s">
        <v>0</v>
      </c>
      <c r="CY321" s="1" t="s">
        <v>0</v>
      </c>
      <c r="CZ321" s="1" t="s">
        <v>0</v>
      </c>
      <c r="DA321" s="1" t="s">
        <v>0</v>
      </c>
      <c r="DB321" s="1" t="s">
        <v>0</v>
      </c>
      <c r="DC321" s="1" t="s">
        <v>0</v>
      </c>
      <c r="DD321" s="1" t="s">
        <v>0</v>
      </c>
      <c r="DE321" s="1" t="s">
        <v>0</v>
      </c>
      <c r="DF321" s="1" t="s">
        <v>0</v>
      </c>
      <c r="DG321" s="1" t="s">
        <v>0</v>
      </c>
      <c r="DH321" s="1" t="s">
        <v>0</v>
      </c>
      <c r="DI321" s="1" t="s">
        <v>0</v>
      </c>
      <c r="DJ321" s="1" t="s">
        <v>0</v>
      </c>
      <c r="DK321" s="1" t="s">
        <v>0</v>
      </c>
      <c r="DL321" s="1" t="s">
        <v>0</v>
      </c>
      <c r="DM321" s="1" t="s">
        <v>0</v>
      </c>
      <c r="DN321" s="1" t="s">
        <v>0</v>
      </c>
      <c r="DO321" s="1" t="s">
        <v>0</v>
      </c>
      <c r="DP321" s="1" t="s">
        <v>0</v>
      </c>
      <c r="DQ321" s="1" t="s">
        <v>0</v>
      </c>
      <c r="DR321" s="1" t="s">
        <v>0</v>
      </c>
      <c r="DS321" s="1" t="s">
        <v>0</v>
      </c>
      <c r="DT321" s="1" t="s">
        <v>0</v>
      </c>
      <c r="DU321" s="1" t="s">
        <v>0</v>
      </c>
      <c r="DV321" s="1" t="s">
        <v>0</v>
      </c>
      <c r="DW321" s="1" t="s">
        <v>0</v>
      </c>
      <c r="DX321" s="1" t="s">
        <v>0</v>
      </c>
      <c r="DY321" s="1" t="s">
        <v>0</v>
      </c>
      <c r="DZ321" s="1" t="s">
        <v>0</v>
      </c>
      <c r="EA321" s="1" t="s">
        <v>0</v>
      </c>
      <c r="EB321" s="1" t="s">
        <v>0</v>
      </c>
      <c r="EC321" s="1" t="s">
        <v>0</v>
      </c>
      <c r="ED321" s="1" t="s">
        <v>0</v>
      </c>
      <c r="EE321" s="1" t="s">
        <v>0</v>
      </c>
      <c r="EF321" s="1" t="s">
        <v>0</v>
      </c>
      <c r="EG321" s="1" t="s">
        <v>0</v>
      </c>
      <c r="EH321" s="1" t="s">
        <v>0</v>
      </c>
      <c r="EI321" s="1" t="s">
        <v>0</v>
      </c>
      <c r="EJ321" s="1" t="s">
        <v>0</v>
      </c>
      <c r="EK321" s="1" t="s">
        <v>0</v>
      </c>
      <c r="EL321" s="1" t="s">
        <v>0</v>
      </c>
      <c r="EM321" s="1" t="s">
        <v>0</v>
      </c>
      <c r="EN321" s="1" t="s">
        <v>0</v>
      </c>
      <c r="EO321" s="1" t="s">
        <v>0</v>
      </c>
      <c r="EP321" s="1" t="s">
        <v>0</v>
      </c>
      <c r="EQ321" s="1" t="s">
        <v>0</v>
      </c>
      <c r="ER321" s="1" t="s">
        <v>0</v>
      </c>
      <c r="ES321" s="1" t="s">
        <v>0</v>
      </c>
      <c r="ET321" s="1" t="s">
        <v>0</v>
      </c>
      <c r="EU321" s="1" t="s">
        <v>0</v>
      </c>
      <c r="EV321" s="1" t="s">
        <v>0</v>
      </c>
      <c r="EW321" s="1" t="s">
        <v>0</v>
      </c>
      <c r="EX321" s="1" t="s">
        <v>0</v>
      </c>
      <c r="EY321" s="1" t="s">
        <v>0</v>
      </c>
      <c r="EZ321" s="1" t="s">
        <v>0</v>
      </c>
      <c r="FA321" s="1" t="s">
        <v>0</v>
      </c>
      <c r="FB321" s="1" t="s">
        <v>0</v>
      </c>
      <c r="FC321" s="1" t="s">
        <v>0</v>
      </c>
      <c r="FD321" s="1" t="s">
        <v>0</v>
      </c>
      <c r="FE321" s="1" t="s">
        <v>0</v>
      </c>
      <c r="FF321" s="1" t="s">
        <v>0</v>
      </c>
      <c r="FG321" s="1" t="s">
        <v>0</v>
      </c>
      <c r="FH321" s="1" t="s">
        <v>0</v>
      </c>
      <c r="FI321" s="1" t="s">
        <v>0</v>
      </c>
      <c r="FJ321" s="1" t="s">
        <v>0</v>
      </c>
      <c r="FK321" s="1" t="s">
        <v>0</v>
      </c>
      <c r="FL321" s="1" t="s">
        <v>0</v>
      </c>
      <c r="FM321" s="1" t="s">
        <v>0</v>
      </c>
      <c r="FN321" s="1" t="s">
        <v>0</v>
      </c>
      <c r="FO321" s="1" t="s">
        <v>0</v>
      </c>
      <c r="FP321" s="1" t="s">
        <v>0</v>
      </c>
      <c r="FQ321" s="1" t="s">
        <v>0</v>
      </c>
      <c r="FR321" s="1" t="s">
        <v>0</v>
      </c>
      <c r="FS321" s="1" t="s">
        <v>0</v>
      </c>
      <c r="FT321" s="1" t="s">
        <v>0</v>
      </c>
      <c r="FU321" s="1" t="s">
        <v>0</v>
      </c>
      <c r="FV321" s="1" t="s">
        <v>0</v>
      </c>
      <c r="FW321" s="1" t="s">
        <v>0</v>
      </c>
      <c r="FX321" s="1" t="s">
        <v>0</v>
      </c>
      <c r="FY321" s="1" t="s">
        <v>0</v>
      </c>
      <c r="FZ321" s="1" t="s">
        <v>0</v>
      </c>
      <c r="GA321" s="1" t="s">
        <v>0</v>
      </c>
      <c r="GB321" s="1" t="s">
        <v>0</v>
      </c>
      <c r="GC321" s="1" t="s">
        <v>0</v>
      </c>
      <c r="GD321" s="1" t="s">
        <v>0</v>
      </c>
      <c r="GE321" s="1" t="s">
        <v>0</v>
      </c>
      <c r="GF321" s="1" t="s">
        <v>0</v>
      </c>
      <c r="GG321" s="1" t="s">
        <v>0</v>
      </c>
      <c r="GH321" s="1" t="s">
        <v>0</v>
      </c>
      <c r="GI321" s="1" t="s">
        <v>0</v>
      </c>
      <c r="GJ321" s="1" t="s">
        <v>0</v>
      </c>
      <c r="GK321" s="1" t="s">
        <v>0</v>
      </c>
      <c r="GL321" s="1" t="s">
        <v>0</v>
      </c>
      <c r="GM321" s="1" t="s">
        <v>0</v>
      </c>
      <c r="GN321" s="1" t="s">
        <v>0</v>
      </c>
      <c r="GO321" s="1" t="s">
        <v>0</v>
      </c>
      <c r="GP321" s="1" t="s">
        <v>0</v>
      </c>
      <c r="GQ321" s="1" t="s">
        <v>0</v>
      </c>
      <c r="GR321" s="1" t="s">
        <v>0</v>
      </c>
      <c r="GS321" s="1" t="s">
        <v>0</v>
      </c>
      <c r="GT321" s="1" t="s">
        <v>0</v>
      </c>
      <c r="GU321" s="1" t="s">
        <v>0</v>
      </c>
      <c r="GV321" s="1" t="s">
        <v>0</v>
      </c>
      <c r="GW321" s="1" t="s">
        <v>0</v>
      </c>
      <c r="GX321" s="1" t="s">
        <v>0</v>
      </c>
      <c r="GY321" s="1" t="s">
        <v>0</v>
      </c>
      <c r="GZ321" s="1" t="s">
        <v>0</v>
      </c>
      <c r="HA321" s="1" t="s">
        <v>0</v>
      </c>
      <c r="HB321" s="1" t="s">
        <v>0</v>
      </c>
      <c r="HC321" s="1" t="s">
        <v>0</v>
      </c>
      <c r="HD321" s="1" t="s">
        <v>0</v>
      </c>
      <c r="HE321" s="1" t="s">
        <v>0</v>
      </c>
      <c r="HF321" s="1" t="s">
        <v>0</v>
      </c>
      <c r="HG321" s="1" t="s">
        <v>0</v>
      </c>
      <c r="HH321" s="1" t="s">
        <v>0</v>
      </c>
      <c r="HI321" s="1" t="s">
        <v>0</v>
      </c>
      <c r="HJ321" s="1" t="s">
        <v>0</v>
      </c>
      <c r="HK321" s="1" t="s">
        <v>0</v>
      </c>
      <c r="HL321" s="1" t="s">
        <v>0</v>
      </c>
      <c r="HM321" s="1" t="s">
        <v>0</v>
      </c>
      <c r="HN321" s="1" t="s">
        <v>0</v>
      </c>
      <c r="HO321" s="1" t="s">
        <v>0</v>
      </c>
      <c r="HP321" s="1" t="s">
        <v>0</v>
      </c>
      <c r="HQ321" s="1" t="s">
        <v>0</v>
      </c>
      <c r="HR321" s="1" t="s">
        <v>0</v>
      </c>
      <c r="HS321" s="1" t="s">
        <v>0</v>
      </c>
      <c r="HT321" s="1" t="s">
        <v>0</v>
      </c>
      <c r="HU321" s="1" t="s">
        <v>0</v>
      </c>
      <c r="HV321" s="1" t="s">
        <v>0</v>
      </c>
      <c r="HW321" s="1" t="s">
        <v>0</v>
      </c>
      <c r="HX321" s="1" t="s">
        <v>0</v>
      </c>
      <c r="HY321" s="1" t="s">
        <v>0</v>
      </c>
      <c r="HZ321" s="1" t="s">
        <v>0</v>
      </c>
      <c r="IA321" s="1" t="s">
        <v>0</v>
      </c>
      <c r="IB321" s="1" t="s">
        <v>0</v>
      </c>
      <c r="IC321" s="1" t="s">
        <v>0</v>
      </c>
      <c r="ID321" s="1" t="s">
        <v>0</v>
      </c>
      <c r="IE321" s="1" t="s">
        <v>0</v>
      </c>
      <c r="IF321" s="1" t="s">
        <v>0</v>
      </c>
      <c r="IG321" s="1" t="s">
        <v>0</v>
      </c>
      <c r="IH321" s="1" t="s">
        <v>0</v>
      </c>
      <c r="II321" s="1" t="s">
        <v>0</v>
      </c>
    </row>
    <row r="322" spans="1:243" x14ac:dyDescent="0.25">
      <c r="A322" s="1" t="s">
        <v>1959</v>
      </c>
      <c r="B322" s="4" t="s">
        <v>1420</v>
      </c>
      <c r="C322" s="4" t="s">
        <v>1421</v>
      </c>
      <c r="D322" s="1" t="s">
        <v>0</v>
      </c>
      <c r="E322" s="1" t="s">
        <v>0</v>
      </c>
      <c r="F322" s="1" t="s">
        <v>0</v>
      </c>
      <c r="G322" s="1" t="s">
        <v>0</v>
      </c>
      <c r="H322" s="1" t="s">
        <v>0</v>
      </c>
      <c r="I322" s="1" t="s">
        <v>0</v>
      </c>
      <c r="J322" s="1" t="s">
        <v>0</v>
      </c>
      <c r="K322" s="1" t="s">
        <v>0</v>
      </c>
      <c r="L322" s="1" t="s">
        <v>0</v>
      </c>
      <c r="M322" s="1" t="s">
        <v>0</v>
      </c>
      <c r="N322" s="1" t="s">
        <v>0</v>
      </c>
      <c r="O322" s="1" t="s">
        <v>0</v>
      </c>
      <c r="P322" s="1" t="s">
        <v>0</v>
      </c>
      <c r="Q322" s="1" t="s">
        <v>0</v>
      </c>
      <c r="R322" s="1" t="s">
        <v>0</v>
      </c>
      <c r="S322" s="1" t="s">
        <v>0</v>
      </c>
      <c r="T322" s="1" t="s">
        <v>0</v>
      </c>
      <c r="U322" s="1" t="s">
        <v>0</v>
      </c>
      <c r="V322" s="1" t="s">
        <v>0</v>
      </c>
      <c r="W322" s="1" t="s">
        <v>0</v>
      </c>
      <c r="X322" s="1" t="s">
        <v>0</v>
      </c>
      <c r="Y322" s="1" t="s">
        <v>0</v>
      </c>
      <c r="Z322" s="1" t="s">
        <v>0</v>
      </c>
      <c r="AA322" s="1" t="s">
        <v>0</v>
      </c>
      <c r="AB322" s="1" t="s">
        <v>0</v>
      </c>
      <c r="AC322" s="1" t="s">
        <v>0</v>
      </c>
      <c r="AD322" s="1" t="s">
        <v>0</v>
      </c>
      <c r="AE322" s="1" t="s">
        <v>0</v>
      </c>
      <c r="AF322" s="1" t="s">
        <v>0</v>
      </c>
      <c r="AG322" s="1" t="s">
        <v>0</v>
      </c>
      <c r="AH322" s="1" t="s">
        <v>0</v>
      </c>
      <c r="AI322" s="1" t="s">
        <v>0</v>
      </c>
      <c r="AJ322" s="1" t="s">
        <v>0</v>
      </c>
      <c r="AK322" s="1" t="s">
        <v>0</v>
      </c>
      <c r="AL322" s="1" t="s">
        <v>0</v>
      </c>
      <c r="AM322" s="1" t="s">
        <v>0</v>
      </c>
      <c r="AN322" s="1" t="s">
        <v>0</v>
      </c>
      <c r="AO322" s="1" t="s">
        <v>0</v>
      </c>
      <c r="AP322" s="1" t="s">
        <v>0</v>
      </c>
      <c r="AQ322" s="1" t="s">
        <v>0</v>
      </c>
      <c r="AR322" s="1" t="s">
        <v>0</v>
      </c>
      <c r="AS322" s="1" t="s">
        <v>0</v>
      </c>
      <c r="AT322" s="1" t="s">
        <v>0</v>
      </c>
      <c r="AU322" s="1" t="s">
        <v>0</v>
      </c>
      <c r="AV322" s="1" t="s">
        <v>0</v>
      </c>
      <c r="AW322" s="1" t="s">
        <v>0</v>
      </c>
      <c r="AX322" s="1" t="s">
        <v>0</v>
      </c>
      <c r="AY322" s="1" t="s">
        <v>0</v>
      </c>
      <c r="AZ322" s="1" t="s">
        <v>0</v>
      </c>
      <c r="BA322" s="1" t="s">
        <v>0</v>
      </c>
      <c r="BB322" s="1" t="s">
        <v>0</v>
      </c>
      <c r="BC322" s="1" t="s">
        <v>0</v>
      </c>
      <c r="BD322" s="1" t="s">
        <v>0</v>
      </c>
      <c r="BE322" s="1" t="s">
        <v>0</v>
      </c>
      <c r="BF322" s="1" t="s">
        <v>0</v>
      </c>
      <c r="BG322" s="1" t="s">
        <v>0</v>
      </c>
      <c r="BH322" s="1" t="s">
        <v>0</v>
      </c>
      <c r="BI322" s="1" t="s">
        <v>0</v>
      </c>
      <c r="BJ322" s="1" t="s">
        <v>0</v>
      </c>
      <c r="BK322" s="1" t="s">
        <v>0</v>
      </c>
      <c r="BL322" s="1" t="s">
        <v>0</v>
      </c>
      <c r="BM322" s="1" t="s">
        <v>0</v>
      </c>
      <c r="BN322" s="1" t="s">
        <v>0</v>
      </c>
      <c r="BO322" s="1" t="s">
        <v>0</v>
      </c>
      <c r="BP322" s="1" t="s">
        <v>0</v>
      </c>
      <c r="BQ322" s="1" t="s">
        <v>0</v>
      </c>
      <c r="BR322" s="1" t="s">
        <v>0</v>
      </c>
      <c r="BS322" s="1" t="s">
        <v>0</v>
      </c>
      <c r="BT322" s="1" t="s">
        <v>0</v>
      </c>
      <c r="BU322" s="1" t="s">
        <v>0</v>
      </c>
      <c r="BV322" s="1" t="s">
        <v>0</v>
      </c>
      <c r="BW322" s="1" t="s">
        <v>0</v>
      </c>
      <c r="BX322" s="1" t="s">
        <v>0</v>
      </c>
      <c r="BY322" s="1" t="s">
        <v>0</v>
      </c>
      <c r="BZ322" s="1" t="s">
        <v>0</v>
      </c>
      <c r="CA322" s="1" t="s">
        <v>0</v>
      </c>
      <c r="CB322" s="1" t="s">
        <v>0</v>
      </c>
      <c r="CC322" s="1" t="s">
        <v>0</v>
      </c>
      <c r="CD322" s="1" t="s">
        <v>0</v>
      </c>
      <c r="CE322" s="1" t="s">
        <v>0</v>
      </c>
      <c r="CF322" s="1" t="s">
        <v>0</v>
      </c>
      <c r="CG322" s="1" t="s">
        <v>0</v>
      </c>
      <c r="CH322" s="1" t="s">
        <v>0</v>
      </c>
      <c r="CI322" s="1" t="s">
        <v>0</v>
      </c>
      <c r="CJ322" s="1" t="s">
        <v>0</v>
      </c>
      <c r="CK322" s="1" t="s">
        <v>0</v>
      </c>
      <c r="CL322" s="1" t="s">
        <v>0</v>
      </c>
      <c r="CM322" s="1" t="s">
        <v>0</v>
      </c>
      <c r="CN322" s="1" t="s">
        <v>0</v>
      </c>
      <c r="CO322" s="1" t="s">
        <v>0</v>
      </c>
      <c r="CP322" s="1" t="s">
        <v>0</v>
      </c>
      <c r="CQ322" s="1" t="s">
        <v>0</v>
      </c>
      <c r="CR322" s="1" t="s">
        <v>0</v>
      </c>
      <c r="CS322" s="1" t="s">
        <v>0</v>
      </c>
      <c r="CT322" s="1" t="s">
        <v>0</v>
      </c>
      <c r="CU322" s="1" t="s">
        <v>0</v>
      </c>
      <c r="CV322" s="1" t="s">
        <v>0</v>
      </c>
      <c r="CW322" s="1" t="s">
        <v>0</v>
      </c>
      <c r="CX322" s="1" t="s">
        <v>0</v>
      </c>
      <c r="CY322" s="1" t="s">
        <v>0</v>
      </c>
      <c r="CZ322" s="1" t="s">
        <v>0</v>
      </c>
      <c r="DA322" s="1" t="s">
        <v>0</v>
      </c>
      <c r="DB322" s="1" t="s">
        <v>0</v>
      </c>
      <c r="DC322" s="1" t="s">
        <v>0</v>
      </c>
      <c r="DD322" s="1" t="s">
        <v>0</v>
      </c>
      <c r="DE322" s="1" t="s">
        <v>0</v>
      </c>
      <c r="DF322" s="1" t="s">
        <v>0</v>
      </c>
      <c r="DG322" s="1" t="s">
        <v>0</v>
      </c>
      <c r="DH322" s="1" t="s">
        <v>0</v>
      </c>
      <c r="DI322" s="1" t="s">
        <v>0</v>
      </c>
      <c r="DJ322" s="1" t="s">
        <v>0</v>
      </c>
      <c r="DK322" s="1" t="s">
        <v>0</v>
      </c>
      <c r="DL322" s="1" t="s">
        <v>0</v>
      </c>
      <c r="DM322" s="1" t="s">
        <v>0</v>
      </c>
      <c r="DN322" s="1" t="s">
        <v>0</v>
      </c>
      <c r="DO322" s="1" t="s">
        <v>0</v>
      </c>
      <c r="DP322" s="1" t="s">
        <v>0</v>
      </c>
      <c r="DQ322" s="1" t="s">
        <v>0</v>
      </c>
      <c r="DR322" s="1" t="s">
        <v>0</v>
      </c>
      <c r="DS322" s="1" t="s">
        <v>0</v>
      </c>
      <c r="DT322" s="1" t="s">
        <v>0</v>
      </c>
      <c r="DU322" s="1" t="s">
        <v>0</v>
      </c>
      <c r="DV322" s="1" t="s">
        <v>0</v>
      </c>
      <c r="DW322" s="1" t="s">
        <v>0</v>
      </c>
      <c r="DX322" s="1" t="s">
        <v>0</v>
      </c>
      <c r="DY322" s="1" t="s">
        <v>0</v>
      </c>
      <c r="DZ322" s="1" t="s">
        <v>0</v>
      </c>
      <c r="EA322" s="1" t="s">
        <v>0</v>
      </c>
      <c r="EB322" s="1" t="s">
        <v>0</v>
      </c>
      <c r="EC322" s="1" t="s">
        <v>0</v>
      </c>
      <c r="ED322" s="1" t="s">
        <v>0</v>
      </c>
      <c r="EE322" s="1" t="s">
        <v>0</v>
      </c>
      <c r="EF322" s="1" t="s">
        <v>0</v>
      </c>
      <c r="EG322" s="1" t="s">
        <v>0</v>
      </c>
      <c r="EH322" s="1" t="s">
        <v>0</v>
      </c>
      <c r="EI322" s="1" t="s">
        <v>0</v>
      </c>
      <c r="EJ322" s="1" t="s">
        <v>0</v>
      </c>
      <c r="EK322" s="1" t="s">
        <v>0</v>
      </c>
      <c r="EL322" s="1" t="s">
        <v>0</v>
      </c>
      <c r="EM322" s="1" t="s">
        <v>0</v>
      </c>
      <c r="EN322" s="1" t="s">
        <v>0</v>
      </c>
      <c r="EO322" s="1" t="s">
        <v>0</v>
      </c>
      <c r="EP322" s="1" t="s">
        <v>0</v>
      </c>
      <c r="EQ322" s="1" t="s">
        <v>0</v>
      </c>
      <c r="ER322" s="1" t="s">
        <v>0</v>
      </c>
      <c r="ES322" s="1" t="s">
        <v>0</v>
      </c>
      <c r="ET322" s="1" t="s">
        <v>0</v>
      </c>
      <c r="EU322" s="1" t="s">
        <v>0</v>
      </c>
      <c r="EV322" s="1" t="s">
        <v>0</v>
      </c>
      <c r="EW322" s="1" t="s">
        <v>0</v>
      </c>
      <c r="EX322" s="1" t="s">
        <v>0</v>
      </c>
      <c r="EY322" s="1" t="s">
        <v>0</v>
      </c>
      <c r="EZ322" s="1" t="s">
        <v>0</v>
      </c>
      <c r="FA322" s="1" t="s">
        <v>0</v>
      </c>
      <c r="FB322" s="1" t="s">
        <v>0</v>
      </c>
      <c r="FC322" s="1" t="s">
        <v>0</v>
      </c>
      <c r="FD322" s="1" t="s">
        <v>0</v>
      </c>
      <c r="FE322" s="1" t="s">
        <v>0</v>
      </c>
      <c r="FF322" s="1" t="s">
        <v>0</v>
      </c>
      <c r="FG322" s="1" t="s">
        <v>0</v>
      </c>
      <c r="FH322" s="1" t="s">
        <v>0</v>
      </c>
      <c r="FI322" s="1" t="s">
        <v>0</v>
      </c>
      <c r="FJ322" s="1" t="s">
        <v>0</v>
      </c>
      <c r="FK322" s="1" t="s">
        <v>0</v>
      </c>
      <c r="FL322" s="1" t="s">
        <v>0</v>
      </c>
      <c r="FM322" s="1" t="s">
        <v>0</v>
      </c>
      <c r="FN322" s="1" t="s">
        <v>0</v>
      </c>
      <c r="FO322" s="1" t="s">
        <v>0</v>
      </c>
      <c r="FP322" s="1" t="s">
        <v>0</v>
      </c>
      <c r="FQ322" s="1" t="s">
        <v>0</v>
      </c>
      <c r="FR322" s="1" t="s">
        <v>0</v>
      </c>
      <c r="FS322" s="1" t="s">
        <v>0</v>
      </c>
      <c r="FT322" s="1" t="s">
        <v>0</v>
      </c>
      <c r="FU322" s="1" t="s">
        <v>0</v>
      </c>
      <c r="FV322" s="1" t="s">
        <v>0</v>
      </c>
      <c r="FW322" s="1" t="s">
        <v>0</v>
      </c>
      <c r="FX322" s="1" t="s">
        <v>0</v>
      </c>
      <c r="FY322" s="1" t="s">
        <v>0</v>
      </c>
      <c r="FZ322" s="1" t="s">
        <v>0</v>
      </c>
      <c r="GA322" s="1" t="s">
        <v>0</v>
      </c>
      <c r="GB322" s="1" t="s">
        <v>0</v>
      </c>
      <c r="GC322" s="1" t="s">
        <v>0</v>
      </c>
      <c r="GD322" s="1" t="s">
        <v>0</v>
      </c>
      <c r="GE322" s="1" t="s">
        <v>0</v>
      </c>
      <c r="GF322" s="1" t="s">
        <v>0</v>
      </c>
      <c r="GG322" s="1" t="s">
        <v>0</v>
      </c>
      <c r="GH322" s="1" t="s">
        <v>0</v>
      </c>
      <c r="GI322" s="1" t="s">
        <v>0</v>
      </c>
      <c r="GJ322" s="1" t="s">
        <v>0</v>
      </c>
      <c r="GK322" s="1" t="s">
        <v>0</v>
      </c>
      <c r="GL322" s="1" t="s">
        <v>0</v>
      </c>
      <c r="GM322" s="1" t="s">
        <v>0</v>
      </c>
      <c r="GN322" s="1" t="s">
        <v>0</v>
      </c>
      <c r="GO322" s="1" t="s">
        <v>0</v>
      </c>
      <c r="GP322" s="1" t="s">
        <v>0</v>
      </c>
      <c r="GQ322" s="1" t="s">
        <v>0</v>
      </c>
      <c r="GR322" s="1" t="s">
        <v>0</v>
      </c>
      <c r="GS322" s="1" t="s">
        <v>0</v>
      </c>
      <c r="GT322" s="1" t="s">
        <v>0</v>
      </c>
      <c r="GU322" s="1" t="s">
        <v>0</v>
      </c>
      <c r="GV322" s="1" t="s">
        <v>0</v>
      </c>
      <c r="GW322" s="1" t="s">
        <v>0</v>
      </c>
      <c r="GX322" s="1" t="s">
        <v>0</v>
      </c>
      <c r="GY322" s="1" t="s">
        <v>0</v>
      </c>
      <c r="GZ322" s="1" t="s">
        <v>0</v>
      </c>
      <c r="HA322" s="1" t="s">
        <v>0</v>
      </c>
      <c r="HB322" s="1" t="s">
        <v>0</v>
      </c>
      <c r="HC322" s="1" t="s">
        <v>0</v>
      </c>
      <c r="HD322" s="1" t="s">
        <v>0</v>
      </c>
      <c r="HE322" s="1" t="s">
        <v>0</v>
      </c>
      <c r="HF322" s="1" t="s">
        <v>0</v>
      </c>
      <c r="HG322" s="1" t="s">
        <v>0</v>
      </c>
      <c r="HH322" s="1" t="s">
        <v>0</v>
      </c>
      <c r="HI322" s="1" t="s">
        <v>0</v>
      </c>
      <c r="HJ322" s="1" t="s">
        <v>0</v>
      </c>
      <c r="HK322" s="1" t="s">
        <v>0</v>
      </c>
      <c r="HL322" s="1" t="s">
        <v>0</v>
      </c>
      <c r="HM322" s="1" t="s">
        <v>0</v>
      </c>
      <c r="HN322" s="1" t="s">
        <v>0</v>
      </c>
      <c r="HO322" s="1" t="s">
        <v>0</v>
      </c>
      <c r="HP322" s="1" t="s">
        <v>0</v>
      </c>
      <c r="HQ322" s="1" t="s">
        <v>0</v>
      </c>
      <c r="HR322" s="1" t="s">
        <v>0</v>
      </c>
      <c r="HS322" s="1" t="s">
        <v>0</v>
      </c>
      <c r="HT322" s="1" t="s">
        <v>0</v>
      </c>
      <c r="HU322" s="1" t="s">
        <v>0</v>
      </c>
      <c r="HV322" s="1" t="s">
        <v>0</v>
      </c>
      <c r="HW322" s="1" t="s">
        <v>0</v>
      </c>
      <c r="HX322" s="1" t="s">
        <v>0</v>
      </c>
      <c r="HY322" s="1" t="s">
        <v>0</v>
      </c>
      <c r="HZ322" s="1" t="s">
        <v>0</v>
      </c>
      <c r="IA322" s="1" t="s">
        <v>0</v>
      </c>
      <c r="IB322" s="1" t="s">
        <v>0</v>
      </c>
      <c r="IC322" s="1" t="s">
        <v>0</v>
      </c>
      <c r="ID322" s="1" t="s">
        <v>0</v>
      </c>
      <c r="IE322" s="1" t="s">
        <v>0</v>
      </c>
      <c r="IF322" s="1" t="s">
        <v>0</v>
      </c>
      <c r="IG322" s="1" t="s">
        <v>0</v>
      </c>
      <c r="IH322" s="1" t="s">
        <v>0</v>
      </c>
      <c r="II322" s="1" t="s">
        <v>0</v>
      </c>
    </row>
    <row r="323" spans="1:243" x14ac:dyDescent="0.25">
      <c r="A323" s="1" t="s">
        <v>1960</v>
      </c>
      <c r="B323" s="4" t="s">
        <v>1424</v>
      </c>
      <c r="C323" s="4" t="s">
        <v>1425</v>
      </c>
      <c r="D323" s="1" t="s">
        <v>0</v>
      </c>
      <c r="E323" s="1" t="s">
        <v>0</v>
      </c>
      <c r="F323" s="1" t="s">
        <v>0</v>
      </c>
      <c r="G323" s="1" t="s">
        <v>0</v>
      </c>
      <c r="H323" s="1" t="s">
        <v>0</v>
      </c>
      <c r="I323" s="1" t="s">
        <v>0</v>
      </c>
      <c r="J323" s="1" t="s">
        <v>0</v>
      </c>
      <c r="K323" s="1" t="s">
        <v>0</v>
      </c>
      <c r="L323" s="1" t="s">
        <v>0</v>
      </c>
      <c r="M323" s="1" t="s">
        <v>0</v>
      </c>
      <c r="N323" s="1" t="s">
        <v>0</v>
      </c>
      <c r="O323" s="1" t="s">
        <v>0</v>
      </c>
      <c r="P323" s="1" t="s">
        <v>0</v>
      </c>
      <c r="Q323" s="1" t="s">
        <v>0</v>
      </c>
      <c r="R323" s="1" t="s">
        <v>0</v>
      </c>
      <c r="S323" s="1" t="s">
        <v>0</v>
      </c>
      <c r="T323" s="1" t="s">
        <v>0</v>
      </c>
      <c r="U323" s="1" t="s">
        <v>0</v>
      </c>
      <c r="V323" s="1" t="s">
        <v>0</v>
      </c>
      <c r="W323" s="1" t="s">
        <v>0</v>
      </c>
      <c r="X323" s="1" t="s">
        <v>0</v>
      </c>
      <c r="Y323" s="1" t="s">
        <v>0</v>
      </c>
      <c r="Z323" s="1" t="s">
        <v>0</v>
      </c>
      <c r="AA323" s="1" t="s">
        <v>0</v>
      </c>
      <c r="AB323" s="1" t="s">
        <v>0</v>
      </c>
      <c r="AC323" s="1" t="s">
        <v>0</v>
      </c>
      <c r="AD323" s="1" t="s">
        <v>0</v>
      </c>
      <c r="AE323" s="1" t="s">
        <v>0</v>
      </c>
      <c r="AF323" s="1" t="s">
        <v>0</v>
      </c>
      <c r="AG323" s="1" t="s">
        <v>0</v>
      </c>
      <c r="AH323" s="1" t="s">
        <v>0</v>
      </c>
      <c r="AI323" s="1" t="s">
        <v>0</v>
      </c>
      <c r="AJ323" s="1" t="s">
        <v>0</v>
      </c>
      <c r="AK323" s="1" t="s">
        <v>0</v>
      </c>
      <c r="AL323" s="1" t="s">
        <v>0</v>
      </c>
      <c r="AM323" s="1" t="s">
        <v>0</v>
      </c>
      <c r="AN323" s="1" t="s">
        <v>0</v>
      </c>
      <c r="AO323" s="1" t="s">
        <v>0</v>
      </c>
      <c r="AP323" s="1" t="s">
        <v>0</v>
      </c>
      <c r="AQ323" s="1" t="s">
        <v>0</v>
      </c>
      <c r="AR323" s="1" t="s">
        <v>0</v>
      </c>
      <c r="AS323" s="1" t="s">
        <v>0</v>
      </c>
      <c r="AT323" s="1" t="s">
        <v>0</v>
      </c>
      <c r="AU323" s="1" t="s">
        <v>0</v>
      </c>
      <c r="AV323" s="1" t="s">
        <v>0</v>
      </c>
      <c r="AW323" s="1" t="s">
        <v>0</v>
      </c>
      <c r="AX323" s="1" t="s">
        <v>0</v>
      </c>
      <c r="AY323" s="1" t="s">
        <v>0</v>
      </c>
      <c r="AZ323" s="1" t="s">
        <v>0</v>
      </c>
      <c r="BA323" s="1" t="s">
        <v>0</v>
      </c>
      <c r="BB323" s="1" t="s">
        <v>0</v>
      </c>
      <c r="BC323" s="1" t="s">
        <v>0</v>
      </c>
      <c r="BD323" s="1" t="s">
        <v>0</v>
      </c>
      <c r="BE323" s="1" t="s">
        <v>0</v>
      </c>
      <c r="BF323" s="1" t="s">
        <v>0</v>
      </c>
      <c r="BG323" s="1" t="s">
        <v>0</v>
      </c>
      <c r="BH323" s="1" t="s">
        <v>0</v>
      </c>
      <c r="BI323" s="1" t="s">
        <v>0</v>
      </c>
      <c r="BJ323" s="1" t="s">
        <v>0</v>
      </c>
      <c r="BK323" s="1" t="s">
        <v>0</v>
      </c>
      <c r="BL323" s="1" t="s">
        <v>0</v>
      </c>
      <c r="BM323" s="1" t="s">
        <v>0</v>
      </c>
      <c r="BN323" s="1" t="s">
        <v>0</v>
      </c>
      <c r="BO323" s="1" t="s">
        <v>0</v>
      </c>
      <c r="BP323" s="1" t="s">
        <v>0</v>
      </c>
      <c r="BQ323" s="1" t="s">
        <v>0</v>
      </c>
      <c r="BR323" s="1" t="s">
        <v>0</v>
      </c>
      <c r="BS323" s="1" t="s">
        <v>0</v>
      </c>
      <c r="BT323" s="1" t="s">
        <v>0</v>
      </c>
      <c r="BU323" s="1" t="s">
        <v>0</v>
      </c>
      <c r="BV323" s="1" t="s">
        <v>0</v>
      </c>
      <c r="BW323" s="1" t="s">
        <v>0</v>
      </c>
      <c r="BX323" s="1" t="s">
        <v>0</v>
      </c>
      <c r="BY323" s="1" t="s">
        <v>0</v>
      </c>
      <c r="BZ323" s="1" t="s">
        <v>0</v>
      </c>
      <c r="CA323" s="1" t="s">
        <v>0</v>
      </c>
      <c r="CB323" s="1" t="s">
        <v>0</v>
      </c>
      <c r="CC323" s="1" t="s">
        <v>0</v>
      </c>
      <c r="CD323" s="1" t="s">
        <v>0</v>
      </c>
      <c r="CE323" s="1" t="s">
        <v>0</v>
      </c>
      <c r="CF323" s="1" t="s">
        <v>0</v>
      </c>
      <c r="CG323" s="1" t="s">
        <v>0</v>
      </c>
      <c r="CH323" s="1" t="s">
        <v>0</v>
      </c>
      <c r="CI323" s="1" t="s">
        <v>0</v>
      </c>
      <c r="CJ323" s="1" t="s">
        <v>0</v>
      </c>
      <c r="CK323" s="1" t="s">
        <v>0</v>
      </c>
      <c r="CL323" s="1" t="s">
        <v>0</v>
      </c>
      <c r="CM323" s="1" t="s">
        <v>0</v>
      </c>
      <c r="CN323" s="1" t="s">
        <v>0</v>
      </c>
      <c r="CO323" s="1" t="s">
        <v>0</v>
      </c>
      <c r="CP323" s="1" t="s">
        <v>0</v>
      </c>
      <c r="CQ323" s="1" t="s">
        <v>0</v>
      </c>
      <c r="CR323" s="1" t="s">
        <v>0</v>
      </c>
      <c r="CS323" s="1" t="s">
        <v>0</v>
      </c>
      <c r="CT323" s="1" t="s">
        <v>0</v>
      </c>
      <c r="CU323" s="1" t="s">
        <v>0</v>
      </c>
      <c r="CV323" s="1" t="s">
        <v>0</v>
      </c>
      <c r="CW323" s="1" t="s">
        <v>0</v>
      </c>
      <c r="CX323" s="1" t="s">
        <v>0</v>
      </c>
      <c r="CY323" s="1" t="s">
        <v>0</v>
      </c>
      <c r="CZ323" s="1" t="s">
        <v>0</v>
      </c>
      <c r="DA323" s="1" t="s">
        <v>0</v>
      </c>
      <c r="DB323" s="1" t="s">
        <v>0</v>
      </c>
      <c r="DC323" s="1" t="s">
        <v>0</v>
      </c>
      <c r="DD323" s="1" t="s">
        <v>0</v>
      </c>
      <c r="DE323" s="1" t="s">
        <v>0</v>
      </c>
      <c r="DF323" s="1" t="s">
        <v>0</v>
      </c>
      <c r="DG323" s="1" t="s">
        <v>0</v>
      </c>
      <c r="DH323" s="1" t="s">
        <v>0</v>
      </c>
      <c r="DI323" s="1" t="s">
        <v>0</v>
      </c>
      <c r="DJ323" s="1" t="s">
        <v>0</v>
      </c>
      <c r="DK323" s="1" t="s">
        <v>0</v>
      </c>
      <c r="DL323" s="1" t="s">
        <v>0</v>
      </c>
      <c r="DM323" s="1" t="s">
        <v>0</v>
      </c>
      <c r="DN323" s="1" t="s">
        <v>0</v>
      </c>
      <c r="DO323" s="1" t="s">
        <v>0</v>
      </c>
      <c r="DP323" s="1" t="s">
        <v>0</v>
      </c>
      <c r="DQ323" s="1" t="s">
        <v>0</v>
      </c>
      <c r="DR323" s="1" t="s">
        <v>0</v>
      </c>
      <c r="DS323" s="1" t="s">
        <v>0</v>
      </c>
      <c r="DT323" s="1" t="s">
        <v>0</v>
      </c>
      <c r="DU323" s="1" t="s">
        <v>0</v>
      </c>
      <c r="DV323" s="1" t="s">
        <v>0</v>
      </c>
      <c r="DW323" s="1" t="s">
        <v>0</v>
      </c>
      <c r="DX323" s="1" t="s">
        <v>0</v>
      </c>
      <c r="DY323" s="1" t="s">
        <v>0</v>
      </c>
      <c r="DZ323" s="1" t="s">
        <v>0</v>
      </c>
      <c r="EA323" s="1" t="s">
        <v>0</v>
      </c>
      <c r="EB323" s="1" t="s">
        <v>0</v>
      </c>
      <c r="EC323" s="1" t="s">
        <v>0</v>
      </c>
      <c r="ED323" s="1" t="s">
        <v>0</v>
      </c>
      <c r="EE323" s="1" t="s">
        <v>0</v>
      </c>
      <c r="EF323" s="1" t="s">
        <v>0</v>
      </c>
      <c r="EG323" s="1" t="s">
        <v>0</v>
      </c>
      <c r="EH323" s="1" t="s">
        <v>0</v>
      </c>
      <c r="EI323" s="1" t="s">
        <v>0</v>
      </c>
      <c r="EJ323" s="1" t="s">
        <v>0</v>
      </c>
      <c r="EK323" s="1" t="s">
        <v>0</v>
      </c>
      <c r="EL323" s="1" t="s">
        <v>0</v>
      </c>
      <c r="EM323" s="1" t="s">
        <v>0</v>
      </c>
      <c r="EN323" s="1" t="s">
        <v>0</v>
      </c>
      <c r="EO323" s="1" t="s">
        <v>0</v>
      </c>
      <c r="EP323" s="1" t="s">
        <v>0</v>
      </c>
      <c r="EQ323" s="1" t="s">
        <v>0</v>
      </c>
      <c r="ER323" s="1" t="s">
        <v>0</v>
      </c>
      <c r="ES323" s="1" t="s">
        <v>0</v>
      </c>
      <c r="ET323" s="1" t="s">
        <v>0</v>
      </c>
      <c r="EU323" s="1" t="s">
        <v>0</v>
      </c>
      <c r="EV323" s="1" t="s">
        <v>0</v>
      </c>
      <c r="EW323" s="1" t="s">
        <v>0</v>
      </c>
      <c r="EX323" s="1" t="s">
        <v>0</v>
      </c>
      <c r="EY323" s="1" t="s">
        <v>0</v>
      </c>
      <c r="EZ323" s="1" t="s">
        <v>0</v>
      </c>
      <c r="FA323" s="1" t="s">
        <v>0</v>
      </c>
      <c r="FB323" s="1" t="s">
        <v>0</v>
      </c>
      <c r="FC323" s="1" t="s">
        <v>0</v>
      </c>
      <c r="FD323" s="1" t="s">
        <v>0</v>
      </c>
      <c r="FE323" s="1" t="s">
        <v>0</v>
      </c>
      <c r="FF323" s="1" t="s">
        <v>0</v>
      </c>
      <c r="FG323" s="1" t="s">
        <v>0</v>
      </c>
      <c r="FH323" s="1" t="s">
        <v>0</v>
      </c>
      <c r="FI323" s="1" t="s">
        <v>0</v>
      </c>
      <c r="FJ323" s="1" t="s">
        <v>0</v>
      </c>
      <c r="FK323" s="1" t="s">
        <v>0</v>
      </c>
      <c r="FL323" s="1" t="s">
        <v>0</v>
      </c>
      <c r="FM323" s="1" t="s">
        <v>0</v>
      </c>
      <c r="FN323" s="1" t="s">
        <v>0</v>
      </c>
      <c r="FO323" s="1" t="s">
        <v>0</v>
      </c>
      <c r="FP323" s="1" t="s">
        <v>0</v>
      </c>
      <c r="FQ323" s="1" t="s">
        <v>0</v>
      </c>
      <c r="FR323" s="1" t="s">
        <v>0</v>
      </c>
      <c r="FS323" s="1" t="s">
        <v>0</v>
      </c>
      <c r="FT323" s="1" t="s">
        <v>0</v>
      </c>
      <c r="FU323" s="1" t="s">
        <v>0</v>
      </c>
      <c r="FV323" s="1" t="s">
        <v>0</v>
      </c>
      <c r="FW323" s="1" t="s">
        <v>0</v>
      </c>
      <c r="FX323" s="1" t="s">
        <v>0</v>
      </c>
      <c r="FY323" s="1" t="s">
        <v>0</v>
      </c>
      <c r="FZ323" s="1" t="s">
        <v>0</v>
      </c>
      <c r="GA323" s="1" t="s">
        <v>0</v>
      </c>
      <c r="GB323" s="1" t="s">
        <v>0</v>
      </c>
      <c r="GC323" s="1" t="s">
        <v>0</v>
      </c>
      <c r="GD323" s="1" t="s">
        <v>0</v>
      </c>
      <c r="GE323" s="1" t="s">
        <v>0</v>
      </c>
      <c r="GF323" s="1" t="s">
        <v>0</v>
      </c>
      <c r="GG323" s="1" t="s">
        <v>0</v>
      </c>
      <c r="GH323" s="1" t="s">
        <v>0</v>
      </c>
      <c r="GI323" s="1" t="s">
        <v>0</v>
      </c>
      <c r="GJ323" s="1" t="s">
        <v>0</v>
      </c>
      <c r="GK323" s="1" t="s">
        <v>0</v>
      </c>
      <c r="GL323" s="1" t="s">
        <v>0</v>
      </c>
      <c r="GM323" s="1" t="s">
        <v>0</v>
      </c>
      <c r="GN323" s="1" t="s">
        <v>0</v>
      </c>
      <c r="GO323" s="1" t="s">
        <v>0</v>
      </c>
      <c r="GP323" s="1" t="s">
        <v>0</v>
      </c>
      <c r="GQ323" s="1" t="s">
        <v>0</v>
      </c>
      <c r="GR323" s="1" t="s">
        <v>0</v>
      </c>
      <c r="GS323" s="1" t="s">
        <v>0</v>
      </c>
      <c r="GT323" s="1" t="s">
        <v>0</v>
      </c>
      <c r="GU323" s="1" t="s">
        <v>0</v>
      </c>
      <c r="GV323" s="1" t="s">
        <v>0</v>
      </c>
      <c r="GW323" s="1" t="s">
        <v>0</v>
      </c>
      <c r="GX323" s="1" t="s">
        <v>0</v>
      </c>
      <c r="GY323" s="1" t="s">
        <v>0</v>
      </c>
      <c r="GZ323" s="1" t="s">
        <v>0</v>
      </c>
      <c r="HA323" s="1" t="s">
        <v>0</v>
      </c>
      <c r="HB323" s="1" t="s">
        <v>0</v>
      </c>
      <c r="HC323" s="1" t="s">
        <v>0</v>
      </c>
      <c r="HD323" s="1" t="s">
        <v>0</v>
      </c>
      <c r="HE323" s="1" t="s">
        <v>0</v>
      </c>
      <c r="HF323" s="1" t="s">
        <v>0</v>
      </c>
      <c r="HG323" s="1" t="s">
        <v>0</v>
      </c>
      <c r="HH323" s="1" t="s">
        <v>0</v>
      </c>
      <c r="HI323" s="1" t="s">
        <v>0</v>
      </c>
      <c r="HJ323" s="1" t="s">
        <v>0</v>
      </c>
      <c r="HK323" s="1" t="s">
        <v>0</v>
      </c>
      <c r="HL323" s="1" t="s">
        <v>0</v>
      </c>
      <c r="HM323" s="1" t="s">
        <v>0</v>
      </c>
      <c r="HN323" s="1" t="s">
        <v>0</v>
      </c>
      <c r="HO323" s="1" t="s">
        <v>0</v>
      </c>
      <c r="HP323" s="1" t="s">
        <v>0</v>
      </c>
      <c r="HQ323" s="1" t="s">
        <v>0</v>
      </c>
      <c r="HR323" s="1" t="s">
        <v>0</v>
      </c>
      <c r="HS323" s="1" t="s">
        <v>0</v>
      </c>
      <c r="HT323" s="1" t="s">
        <v>0</v>
      </c>
      <c r="HU323" s="1" t="s">
        <v>0</v>
      </c>
      <c r="HV323" s="1" t="s">
        <v>0</v>
      </c>
      <c r="HW323" s="1" t="s">
        <v>0</v>
      </c>
      <c r="HX323" s="1" t="s">
        <v>0</v>
      </c>
      <c r="HY323" s="1" t="s">
        <v>0</v>
      </c>
      <c r="HZ323" s="1" t="s">
        <v>0</v>
      </c>
      <c r="IA323" s="1" t="s">
        <v>0</v>
      </c>
      <c r="IB323" s="1" t="s">
        <v>0</v>
      </c>
      <c r="IC323" s="1" t="s">
        <v>0</v>
      </c>
      <c r="ID323" s="1" t="s">
        <v>0</v>
      </c>
      <c r="IE323" s="1" t="s">
        <v>0</v>
      </c>
      <c r="IF323" s="1" t="s">
        <v>0</v>
      </c>
      <c r="IG323" s="1" t="s">
        <v>0</v>
      </c>
      <c r="IH323" s="1" t="s">
        <v>0</v>
      </c>
      <c r="II323" s="1" t="s">
        <v>0</v>
      </c>
    </row>
    <row r="324" spans="1:243" x14ac:dyDescent="0.25">
      <c r="A324" s="1" t="s">
        <v>1961</v>
      </c>
      <c r="B324" s="4" t="s">
        <v>1428</v>
      </c>
      <c r="C324" s="4" t="s">
        <v>1429</v>
      </c>
      <c r="D324" s="1" t="s">
        <v>0</v>
      </c>
      <c r="E324" s="1" t="s">
        <v>0</v>
      </c>
      <c r="F324" s="1" t="s">
        <v>0</v>
      </c>
      <c r="G324" s="1" t="s">
        <v>0</v>
      </c>
      <c r="H324" s="1" t="s">
        <v>0</v>
      </c>
      <c r="I324" s="1" t="s">
        <v>0</v>
      </c>
      <c r="J324" s="1" t="s">
        <v>0</v>
      </c>
      <c r="K324" s="1" t="s">
        <v>0</v>
      </c>
      <c r="L324" s="1" t="s">
        <v>0</v>
      </c>
      <c r="M324" s="1" t="s">
        <v>0</v>
      </c>
      <c r="N324" s="1" t="s">
        <v>0</v>
      </c>
      <c r="O324" s="1" t="s">
        <v>0</v>
      </c>
      <c r="P324" s="1" t="s">
        <v>0</v>
      </c>
      <c r="Q324" s="1" t="s">
        <v>0</v>
      </c>
      <c r="R324" s="1" t="s">
        <v>0</v>
      </c>
      <c r="S324" s="1" t="s">
        <v>0</v>
      </c>
      <c r="T324" s="1" t="s">
        <v>0</v>
      </c>
      <c r="U324" s="1" t="s">
        <v>0</v>
      </c>
      <c r="V324" s="1" t="s">
        <v>0</v>
      </c>
      <c r="W324" s="1" t="s">
        <v>0</v>
      </c>
      <c r="X324" s="1" t="s">
        <v>0</v>
      </c>
      <c r="Y324" s="1" t="s">
        <v>0</v>
      </c>
      <c r="Z324" s="1" t="s">
        <v>0</v>
      </c>
      <c r="AA324" s="1" t="s">
        <v>0</v>
      </c>
      <c r="AB324" s="1" t="s">
        <v>0</v>
      </c>
      <c r="AC324" s="1" t="s">
        <v>0</v>
      </c>
      <c r="AD324" s="1" t="s">
        <v>0</v>
      </c>
      <c r="AE324" s="1" t="s">
        <v>0</v>
      </c>
      <c r="AF324" s="1" t="s">
        <v>0</v>
      </c>
      <c r="AG324" s="1" t="s">
        <v>0</v>
      </c>
      <c r="AH324" s="1" t="s">
        <v>0</v>
      </c>
      <c r="AI324" s="1" t="s">
        <v>0</v>
      </c>
      <c r="AJ324" s="1" t="s">
        <v>0</v>
      </c>
      <c r="AK324" s="1" t="s">
        <v>0</v>
      </c>
      <c r="AL324" s="1" t="s">
        <v>0</v>
      </c>
      <c r="AM324" s="1" t="s">
        <v>0</v>
      </c>
      <c r="AN324" s="1" t="s">
        <v>0</v>
      </c>
      <c r="AO324" s="1" t="s">
        <v>0</v>
      </c>
      <c r="AP324" s="1" t="s">
        <v>0</v>
      </c>
      <c r="AQ324" s="1" t="s">
        <v>0</v>
      </c>
      <c r="AR324" s="1" t="s">
        <v>0</v>
      </c>
      <c r="AS324" s="1" t="s">
        <v>0</v>
      </c>
      <c r="AT324" s="1" t="s">
        <v>0</v>
      </c>
      <c r="AU324" s="1" t="s">
        <v>0</v>
      </c>
      <c r="AV324" s="1" t="s">
        <v>0</v>
      </c>
      <c r="AW324" s="1" t="s">
        <v>0</v>
      </c>
      <c r="AX324" s="1" t="s">
        <v>0</v>
      </c>
      <c r="AY324" s="1" t="s">
        <v>0</v>
      </c>
      <c r="AZ324" s="1" t="s">
        <v>0</v>
      </c>
      <c r="BA324" s="1" t="s">
        <v>0</v>
      </c>
      <c r="BB324" s="1" t="s">
        <v>0</v>
      </c>
      <c r="BC324" s="1" t="s">
        <v>0</v>
      </c>
      <c r="BD324" s="1" t="s">
        <v>0</v>
      </c>
      <c r="BE324" s="1" t="s">
        <v>0</v>
      </c>
      <c r="BF324" s="1" t="s">
        <v>0</v>
      </c>
      <c r="BG324" s="1" t="s">
        <v>0</v>
      </c>
      <c r="BH324" s="1" t="s">
        <v>0</v>
      </c>
      <c r="BI324" s="1" t="s">
        <v>0</v>
      </c>
      <c r="BJ324" s="1" t="s">
        <v>0</v>
      </c>
      <c r="BK324" s="1" t="s">
        <v>0</v>
      </c>
      <c r="BL324" s="1" t="s">
        <v>0</v>
      </c>
      <c r="BM324" s="1" t="s">
        <v>0</v>
      </c>
      <c r="BN324" s="1" t="s">
        <v>0</v>
      </c>
      <c r="BO324" s="1" t="s">
        <v>0</v>
      </c>
      <c r="BP324" s="1" t="s">
        <v>0</v>
      </c>
      <c r="BQ324" s="1" t="s">
        <v>0</v>
      </c>
      <c r="BR324" s="1" t="s">
        <v>0</v>
      </c>
      <c r="BS324" s="1" t="s">
        <v>0</v>
      </c>
      <c r="BT324" s="1" t="s">
        <v>0</v>
      </c>
      <c r="BU324" s="1" t="s">
        <v>0</v>
      </c>
      <c r="BV324" s="1" t="s">
        <v>0</v>
      </c>
      <c r="BW324" s="1" t="s">
        <v>0</v>
      </c>
      <c r="BX324" s="1" t="s">
        <v>0</v>
      </c>
      <c r="BY324" s="1" t="s">
        <v>0</v>
      </c>
      <c r="BZ324" s="1" t="s">
        <v>0</v>
      </c>
      <c r="CA324" s="1" t="s">
        <v>0</v>
      </c>
      <c r="CB324" s="1" t="s">
        <v>0</v>
      </c>
      <c r="CC324" s="1" t="s">
        <v>0</v>
      </c>
      <c r="CD324" s="1" t="s">
        <v>0</v>
      </c>
      <c r="CE324" s="1" t="s">
        <v>0</v>
      </c>
      <c r="CF324" s="1" t="s">
        <v>0</v>
      </c>
      <c r="CG324" s="1" t="s">
        <v>0</v>
      </c>
      <c r="CH324" s="1" t="s">
        <v>0</v>
      </c>
      <c r="CI324" s="1" t="s">
        <v>0</v>
      </c>
      <c r="CJ324" s="1" t="s">
        <v>0</v>
      </c>
      <c r="CK324" s="1" t="s">
        <v>0</v>
      </c>
      <c r="CL324" s="1" t="s">
        <v>0</v>
      </c>
      <c r="CM324" s="1" t="s">
        <v>0</v>
      </c>
      <c r="CN324" s="1" t="s">
        <v>0</v>
      </c>
      <c r="CO324" s="1" t="s">
        <v>0</v>
      </c>
      <c r="CP324" s="1" t="s">
        <v>0</v>
      </c>
      <c r="CQ324" s="1" t="s">
        <v>0</v>
      </c>
      <c r="CR324" s="1" t="s">
        <v>0</v>
      </c>
      <c r="CS324" s="1" t="s">
        <v>0</v>
      </c>
      <c r="CT324" s="1" t="s">
        <v>0</v>
      </c>
      <c r="CU324" s="1" t="s">
        <v>0</v>
      </c>
      <c r="CV324" s="1" t="s">
        <v>0</v>
      </c>
      <c r="CW324" s="1" t="s">
        <v>0</v>
      </c>
      <c r="CX324" s="1" t="s">
        <v>0</v>
      </c>
      <c r="CY324" s="1" t="s">
        <v>0</v>
      </c>
      <c r="CZ324" s="1" t="s">
        <v>0</v>
      </c>
      <c r="DA324" s="1" t="s">
        <v>0</v>
      </c>
      <c r="DB324" s="1" t="s">
        <v>0</v>
      </c>
      <c r="DC324" s="1" t="s">
        <v>0</v>
      </c>
      <c r="DD324" s="1" t="s">
        <v>0</v>
      </c>
      <c r="DE324" s="1" t="s">
        <v>0</v>
      </c>
      <c r="DF324" s="1" t="s">
        <v>0</v>
      </c>
      <c r="DG324" s="1" t="s">
        <v>0</v>
      </c>
      <c r="DH324" s="1" t="s">
        <v>0</v>
      </c>
      <c r="DI324" s="1" t="s">
        <v>0</v>
      </c>
      <c r="DJ324" s="1" t="s">
        <v>0</v>
      </c>
      <c r="DK324" s="1" t="s">
        <v>0</v>
      </c>
      <c r="DL324" s="1" t="s">
        <v>0</v>
      </c>
      <c r="DM324" s="1" t="s">
        <v>0</v>
      </c>
      <c r="DN324" s="1" t="s">
        <v>0</v>
      </c>
      <c r="DO324" s="1" t="s">
        <v>0</v>
      </c>
      <c r="DP324" s="1" t="s">
        <v>0</v>
      </c>
      <c r="DQ324" s="1" t="s">
        <v>0</v>
      </c>
      <c r="DR324" s="1" t="s">
        <v>0</v>
      </c>
      <c r="DS324" s="1" t="s">
        <v>0</v>
      </c>
      <c r="DT324" s="1" t="s">
        <v>0</v>
      </c>
      <c r="DU324" s="1" t="s">
        <v>0</v>
      </c>
      <c r="DV324" s="1" t="s">
        <v>0</v>
      </c>
      <c r="DW324" s="1" t="s">
        <v>0</v>
      </c>
      <c r="DX324" s="1" t="s">
        <v>0</v>
      </c>
      <c r="DY324" s="1" t="s">
        <v>0</v>
      </c>
      <c r="DZ324" s="1" t="s">
        <v>0</v>
      </c>
      <c r="EA324" s="1" t="s">
        <v>0</v>
      </c>
      <c r="EB324" s="1" t="s">
        <v>0</v>
      </c>
      <c r="EC324" s="1" t="s">
        <v>0</v>
      </c>
      <c r="ED324" s="1" t="s">
        <v>0</v>
      </c>
      <c r="EE324" s="1" t="s">
        <v>0</v>
      </c>
      <c r="EF324" s="1" t="s">
        <v>0</v>
      </c>
      <c r="EG324" s="1" t="s">
        <v>0</v>
      </c>
      <c r="EH324" s="1" t="s">
        <v>0</v>
      </c>
      <c r="EI324" s="1" t="s">
        <v>0</v>
      </c>
      <c r="EJ324" s="1" t="s">
        <v>0</v>
      </c>
      <c r="EK324" s="1" t="s">
        <v>0</v>
      </c>
      <c r="EL324" s="1" t="s">
        <v>0</v>
      </c>
      <c r="EM324" s="1" t="s">
        <v>0</v>
      </c>
      <c r="EN324" s="1" t="s">
        <v>0</v>
      </c>
      <c r="EO324" s="1" t="s">
        <v>0</v>
      </c>
      <c r="EP324" s="1" t="s">
        <v>0</v>
      </c>
      <c r="EQ324" s="1" t="s">
        <v>0</v>
      </c>
      <c r="ER324" s="1" t="s">
        <v>0</v>
      </c>
      <c r="ES324" s="1" t="s">
        <v>0</v>
      </c>
      <c r="ET324" s="1" t="s">
        <v>0</v>
      </c>
      <c r="EU324" s="1" t="s">
        <v>0</v>
      </c>
      <c r="EV324" s="1" t="s">
        <v>0</v>
      </c>
      <c r="EW324" s="1" t="s">
        <v>0</v>
      </c>
      <c r="EX324" s="1" t="s">
        <v>0</v>
      </c>
      <c r="EY324" s="1" t="s">
        <v>0</v>
      </c>
      <c r="EZ324" s="1" t="s">
        <v>0</v>
      </c>
      <c r="FA324" s="1" t="s">
        <v>0</v>
      </c>
      <c r="FB324" s="1" t="s">
        <v>0</v>
      </c>
      <c r="FC324" s="1" t="s">
        <v>0</v>
      </c>
      <c r="FD324" s="1" t="s">
        <v>0</v>
      </c>
      <c r="FE324" s="1" t="s">
        <v>0</v>
      </c>
      <c r="FF324" s="1" t="s">
        <v>0</v>
      </c>
      <c r="FG324" s="1" t="s">
        <v>0</v>
      </c>
      <c r="FH324" s="1" t="s">
        <v>0</v>
      </c>
      <c r="FI324" s="1" t="s">
        <v>0</v>
      </c>
      <c r="FJ324" s="1" t="s">
        <v>0</v>
      </c>
      <c r="FK324" s="1" t="s">
        <v>0</v>
      </c>
      <c r="FL324" s="1" t="s">
        <v>0</v>
      </c>
      <c r="FM324" s="1" t="s">
        <v>0</v>
      </c>
      <c r="FN324" s="1" t="s">
        <v>0</v>
      </c>
      <c r="FO324" s="1" t="s">
        <v>0</v>
      </c>
      <c r="FP324" s="1" t="s">
        <v>0</v>
      </c>
      <c r="FQ324" s="1" t="s">
        <v>0</v>
      </c>
      <c r="FR324" s="1" t="s">
        <v>0</v>
      </c>
      <c r="FS324" s="1" t="s">
        <v>0</v>
      </c>
      <c r="FT324" s="1" t="s">
        <v>0</v>
      </c>
      <c r="FU324" s="1" t="s">
        <v>0</v>
      </c>
      <c r="FV324" s="1" t="s">
        <v>0</v>
      </c>
      <c r="FW324" s="1" t="s">
        <v>0</v>
      </c>
      <c r="FX324" s="1" t="s">
        <v>0</v>
      </c>
      <c r="FY324" s="1" t="s">
        <v>0</v>
      </c>
      <c r="FZ324" s="1" t="s">
        <v>0</v>
      </c>
      <c r="GA324" s="1" t="s">
        <v>0</v>
      </c>
      <c r="GB324" s="1" t="s">
        <v>0</v>
      </c>
      <c r="GC324" s="1" t="s">
        <v>0</v>
      </c>
      <c r="GD324" s="1" t="s">
        <v>0</v>
      </c>
      <c r="GE324" s="1" t="s">
        <v>0</v>
      </c>
      <c r="GF324" s="1" t="s">
        <v>0</v>
      </c>
      <c r="GG324" s="1" t="s">
        <v>0</v>
      </c>
      <c r="GH324" s="1" t="s">
        <v>0</v>
      </c>
      <c r="GI324" s="1" t="s">
        <v>0</v>
      </c>
      <c r="GJ324" s="1" t="s">
        <v>0</v>
      </c>
      <c r="GK324" s="1" t="s">
        <v>0</v>
      </c>
      <c r="GL324" s="1" t="s">
        <v>0</v>
      </c>
      <c r="GM324" s="1" t="s">
        <v>0</v>
      </c>
      <c r="GN324" s="1" t="s">
        <v>0</v>
      </c>
      <c r="GO324" s="1" t="s">
        <v>0</v>
      </c>
      <c r="GP324" s="1" t="s">
        <v>0</v>
      </c>
      <c r="GQ324" s="1" t="s">
        <v>0</v>
      </c>
      <c r="GR324" s="1" t="s">
        <v>0</v>
      </c>
      <c r="GS324" s="1" t="s">
        <v>0</v>
      </c>
      <c r="GT324" s="1" t="s">
        <v>0</v>
      </c>
      <c r="GU324" s="1" t="s">
        <v>0</v>
      </c>
      <c r="GV324" s="1" t="s">
        <v>0</v>
      </c>
      <c r="GW324" s="1" t="s">
        <v>0</v>
      </c>
      <c r="GX324" s="1" t="s">
        <v>0</v>
      </c>
      <c r="GY324" s="1" t="s">
        <v>0</v>
      </c>
      <c r="GZ324" s="1" t="s">
        <v>0</v>
      </c>
      <c r="HA324" s="1" t="s">
        <v>0</v>
      </c>
      <c r="HB324" s="1" t="s">
        <v>0</v>
      </c>
      <c r="HC324" s="1" t="s">
        <v>0</v>
      </c>
      <c r="HD324" s="1" t="s">
        <v>0</v>
      </c>
      <c r="HE324" s="1" t="s">
        <v>0</v>
      </c>
      <c r="HF324" s="1" t="s">
        <v>0</v>
      </c>
      <c r="HG324" s="1" t="s">
        <v>0</v>
      </c>
      <c r="HH324" s="1" t="s">
        <v>0</v>
      </c>
      <c r="HI324" s="1" t="s">
        <v>0</v>
      </c>
      <c r="HJ324" s="1" t="s">
        <v>0</v>
      </c>
      <c r="HK324" s="1" t="s">
        <v>0</v>
      </c>
      <c r="HL324" s="1" t="s">
        <v>0</v>
      </c>
      <c r="HM324" s="1" t="s">
        <v>0</v>
      </c>
      <c r="HN324" s="1" t="s">
        <v>0</v>
      </c>
      <c r="HO324" s="1" t="s">
        <v>0</v>
      </c>
      <c r="HP324" s="1" t="s">
        <v>0</v>
      </c>
      <c r="HQ324" s="1" t="s">
        <v>0</v>
      </c>
      <c r="HR324" s="1" t="s">
        <v>0</v>
      </c>
      <c r="HS324" s="1" t="s">
        <v>0</v>
      </c>
      <c r="HT324" s="1" t="s">
        <v>0</v>
      </c>
      <c r="HU324" s="1" t="s">
        <v>0</v>
      </c>
      <c r="HV324" s="1" t="s">
        <v>0</v>
      </c>
      <c r="HW324" s="1" t="s">
        <v>0</v>
      </c>
      <c r="HX324" s="1" t="s">
        <v>0</v>
      </c>
      <c r="HY324" s="1" t="s">
        <v>0</v>
      </c>
      <c r="HZ324" s="1" t="s">
        <v>0</v>
      </c>
      <c r="IA324" s="1" t="s">
        <v>0</v>
      </c>
      <c r="IB324" s="1" t="s">
        <v>0</v>
      </c>
      <c r="IC324" s="1" t="s">
        <v>0</v>
      </c>
      <c r="ID324" s="1" t="s">
        <v>0</v>
      </c>
      <c r="IE324" s="1" t="s">
        <v>0</v>
      </c>
      <c r="IF324" s="1" t="s">
        <v>0</v>
      </c>
      <c r="IG324" s="1" t="s">
        <v>0</v>
      </c>
      <c r="IH324" s="1" t="s">
        <v>0</v>
      </c>
      <c r="II324" s="1" t="s">
        <v>0</v>
      </c>
    </row>
    <row r="325" spans="1:243" x14ac:dyDescent="0.25">
      <c r="A325" s="1" t="s">
        <v>1962</v>
      </c>
      <c r="B325" s="4" t="s">
        <v>1433</v>
      </c>
      <c r="C325" s="4" t="s">
        <v>1434</v>
      </c>
      <c r="D325" s="1" t="s">
        <v>0</v>
      </c>
      <c r="E325" s="1" t="s">
        <v>0</v>
      </c>
      <c r="F325" s="1" t="s">
        <v>0</v>
      </c>
      <c r="G325" s="1" t="s">
        <v>0</v>
      </c>
      <c r="H325" s="1" t="s">
        <v>0</v>
      </c>
      <c r="I325" s="1" t="s">
        <v>0</v>
      </c>
      <c r="J325" s="1" t="s">
        <v>0</v>
      </c>
      <c r="K325" s="1" t="s">
        <v>0</v>
      </c>
      <c r="L325" s="1" t="s">
        <v>0</v>
      </c>
      <c r="M325" s="1" t="s">
        <v>0</v>
      </c>
      <c r="N325" s="1" t="s">
        <v>0</v>
      </c>
      <c r="O325" s="1" t="s">
        <v>0</v>
      </c>
      <c r="P325" s="1" t="s">
        <v>0</v>
      </c>
      <c r="Q325" s="1" t="s">
        <v>0</v>
      </c>
      <c r="R325" s="1" t="s">
        <v>0</v>
      </c>
      <c r="S325" s="1" t="s">
        <v>0</v>
      </c>
      <c r="T325" s="1" t="s">
        <v>0</v>
      </c>
      <c r="U325" s="1" t="s">
        <v>0</v>
      </c>
      <c r="V325" s="1" t="s">
        <v>0</v>
      </c>
      <c r="W325" s="1" t="s">
        <v>0</v>
      </c>
      <c r="X325" s="1" t="s">
        <v>0</v>
      </c>
      <c r="Y325" s="1" t="s">
        <v>0</v>
      </c>
      <c r="Z325" s="1" t="s">
        <v>0</v>
      </c>
      <c r="AA325" s="1" t="s">
        <v>0</v>
      </c>
      <c r="AB325" s="1" t="s">
        <v>0</v>
      </c>
      <c r="AC325" s="1" t="s">
        <v>0</v>
      </c>
      <c r="AD325" s="1" t="s">
        <v>0</v>
      </c>
      <c r="AE325" s="1" t="s">
        <v>0</v>
      </c>
      <c r="AF325" s="1" t="s">
        <v>0</v>
      </c>
      <c r="AG325" s="1" t="s">
        <v>0</v>
      </c>
      <c r="AH325" s="1" t="s">
        <v>0</v>
      </c>
      <c r="AI325" s="1" t="s">
        <v>0</v>
      </c>
      <c r="AJ325" s="1" t="s">
        <v>0</v>
      </c>
      <c r="AK325" s="1" t="s">
        <v>0</v>
      </c>
      <c r="AL325" s="1" t="s">
        <v>0</v>
      </c>
      <c r="AM325" s="1" t="s">
        <v>0</v>
      </c>
      <c r="AN325" s="1" t="s">
        <v>0</v>
      </c>
      <c r="AO325" s="1" t="s">
        <v>0</v>
      </c>
      <c r="AP325" s="1" t="s">
        <v>0</v>
      </c>
      <c r="AQ325" s="1" t="s">
        <v>0</v>
      </c>
      <c r="AR325" s="1" t="s">
        <v>0</v>
      </c>
      <c r="AS325" s="1" t="s">
        <v>0</v>
      </c>
      <c r="AT325" s="1" t="s">
        <v>0</v>
      </c>
      <c r="AU325" s="1" t="s">
        <v>0</v>
      </c>
      <c r="AV325" s="1" t="s">
        <v>0</v>
      </c>
      <c r="AW325" s="1" t="s">
        <v>0</v>
      </c>
      <c r="AX325" s="1" t="s">
        <v>0</v>
      </c>
      <c r="AY325" s="1" t="s">
        <v>0</v>
      </c>
      <c r="AZ325" s="1" t="s">
        <v>0</v>
      </c>
      <c r="BA325" s="1" t="s">
        <v>0</v>
      </c>
      <c r="BB325" s="1" t="s">
        <v>0</v>
      </c>
      <c r="BC325" s="1" t="s">
        <v>0</v>
      </c>
      <c r="BD325" s="1" t="s">
        <v>0</v>
      </c>
      <c r="BE325" s="1" t="s">
        <v>0</v>
      </c>
      <c r="BF325" s="1" t="s">
        <v>0</v>
      </c>
      <c r="BG325" s="1" t="s">
        <v>0</v>
      </c>
      <c r="BH325" s="1" t="s">
        <v>0</v>
      </c>
      <c r="BI325" s="1" t="s">
        <v>0</v>
      </c>
      <c r="BJ325" s="1" t="s">
        <v>0</v>
      </c>
      <c r="BK325" s="1" t="s">
        <v>0</v>
      </c>
      <c r="BL325" s="1" t="s">
        <v>0</v>
      </c>
      <c r="BM325" s="1" t="s">
        <v>0</v>
      </c>
      <c r="BN325" s="1" t="s">
        <v>0</v>
      </c>
      <c r="BO325" s="1" t="s">
        <v>0</v>
      </c>
      <c r="BP325" s="1" t="s">
        <v>0</v>
      </c>
      <c r="BQ325" s="1" t="s">
        <v>0</v>
      </c>
      <c r="BR325" s="1" t="s">
        <v>0</v>
      </c>
      <c r="BS325" s="1" t="s">
        <v>0</v>
      </c>
      <c r="BT325" s="1" t="s">
        <v>0</v>
      </c>
      <c r="BU325" s="1" t="s">
        <v>0</v>
      </c>
      <c r="BV325" s="1" t="s">
        <v>0</v>
      </c>
      <c r="BW325" s="1" t="s">
        <v>0</v>
      </c>
      <c r="BX325" s="1" t="s">
        <v>0</v>
      </c>
      <c r="BY325" s="1" t="s">
        <v>0</v>
      </c>
      <c r="BZ325" s="1" t="s">
        <v>0</v>
      </c>
      <c r="CA325" s="1" t="s">
        <v>0</v>
      </c>
      <c r="CB325" s="1" t="s">
        <v>0</v>
      </c>
      <c r="CC325" s="1" t="s">
        <v>0</v>
      </c>
      <c r="CD325" s="1" t="s">
        <v>0</v>
      </c>
      <c r="CE325" s="1" t="s">
        <v>0</v>
      </c>
      <c r="CF325" s="1" t="s">
        <v>0</v>
      </c>
      <c r="CG325" s="1" t="s">
        <v>0</v>
      </c>
      <c r="CH325" s="1" t="s">
        <v>0</v>
      </c>
      <c r="CI325" s="1" t="s">
        <v>0</v>
      </c>
      <c r="CJ325" s="1" t="s">
        <v>0</v>
      </c>
      <c r="CK325" s="1" t="s">
        <v>0</v>
      </c>
      <c r="CL325" s="1" t="s">
        <v>0</v>
      </c>
      <c r="CM325" s="1" t="s">
        <v>0</v>
      </c>
      <c r="CN325" s="1" t="s">
        <v>0</v>
      </c>
      <c r="CO325" s="1" t="s">
        <v>0</v>
      </c>
      <c r="CP325" s="1" t="s">
        <v>0</v>
      </c>
      <c r="CQ325" s="1" t="s">
        <v>0</v>
      </c>
      <c r="CR325" s="1" t="s">
        <v>0</v>
      </c>
      <c r="CS325" s="1" t="s">
        <v>0</v>
      </c>
      <c r="CT325" s="1" t="s">
        <v>0</v>
      </c>
      <c r="CU325" s="1" t="s">
        <v>0</v>
      </c>
      <c r="CV325" s="1" t="s">
        <v>0</v>
      </c>
      <c r="CW325" s="1" t="s">
        <v>0</v>
      </c>
      <c r="CX325" s="1" t="s">
        <v>0</v>
      </c>
      <c r="CY325" s="1" t="s">
        <v>0</v>
      </c>
      <c r="CZ325" s="1" t="s">
        <v>0</v>
      </c>
      <c r="DA325" s="1" t="s">
        <v>0</v>
      </c>
      <c r="DB325" s="1" t="s">
        <v>0</v>
      </c>
      <c r="DC325" s="1" t="s">
        <v>0</v>
      </c>
      <c r="DD325" s="1" t="s">
        <v>0</v>
      </c>
      <c r="DE325" s="1" t="s">
        <v>0</v>
      </c>
      <c r="DF325" s="1" t="s">
        <v>0</v>
      </c>
      <c r="DG325" s="1" t="s">
        <v>0</v>
      </c>
      <c r="DH325" s="1" t="s">
        <v>0</v>
      </c>
      <c r="DI325" s="1" t="s">
        <v>0</v>
      </c>
      <c r="DJ325" s="1" t="s">
        <v>0</v>
      </c>
      <c r="DK325" s="1" t="s">
        <v>0</v>
      </c>
      <c r="DL325" s="1" t="s">
        <v>0</v>
      </c>
      <c r="DM325" s="1" t="s">
        <v>0</v>
      </c>
      <c r="DN325" s="1" t="s">
        <v>0</v>
      </c>
      <c r="DO325" s="1" t="s">
        <v>0</v>
      </c>
      <c r="DP325" s="1" t="s">
        <v>0</v>
      </c>
      <c r="DQ325" s="1" t="s">
        <v>0</v>
      </c>
      <c r="DR325" s="1" t="s">
        <v>0</v>
      </c>
      <c r="DS325" s="1" t="s">
        <v>0</v>
      </c>
      <c r="DT325" s="1" t="s">
        <v>0</v>
      </c>
      <c r="DU325" s="1" t="s">
        <v>0</v>
      </c>
      <c r="DV325" s="1" t="s">
        <v>0</v>
      </c>
      <c r="DW325" s="1" t="s">
        <v>0</v>
      </c>
      <c r="DX325" s="1" t="s">
        <v>0</v>
      </c>
      <c r="DY325" s="1" t="s">
        <v>0</v>
      </c>
      <c r="DZ325" s="1" t="s">
        <v>0</v>
      </c>
      <c r="EA325" s="1" t="s">
        <v>0</v>
      </c>
      <c r="EB325" s="1" t="s">
        <v>0</v>
      </c>
      <c r="EC325" s="1" t="s">
        <v>0</v>
      </c>
      <c r="ED325" s="1" t="s">
        <v>0</v>
      </c>
      <c r="EE325" s="1" t="s">
        <v>0</v>
      </c>
      <c r="EF325" s="1" t="s">
        <v>0</v>
      </c>
      <c r="EG325" s="1" t="s">
        <v>0</v>
      </c>
      <c r="EH325" s="1" t="s">
        <v>0</v>
      </c>
      <c r="EI325" s="1" t="s">
        <v>0</v>
      </c>
      <c r="EJ325" s="1" t="s">
        <v>0</v>
      </c>
      <c r="EK325" s="1" t="s">
        <v>0</v>
      </c>
      <c r="EL325" s="1" t="s">
        <v>0</v>
      </c>
      <c r="EM325" s="1" t="s">
        <v>0</v>
      </c>
      <c r="EN325" s="1" t="s">
        <v>0</v>
      </c>
      <c r="EO325" s="1" t="s">
        <v>0</v>
      </c>
      <c r="EP325" s="1" t="s">
        <v>0</v>
      </c>
      <c r="EQ325" s="1" t="s">
        <v>0</v>
      </c>
      <c r="ER325" s="1" t="s">
        <v>0</v>
      </c>
      <c r="ES325" s="1" t="s">
        <v>0</v>
      </c>
      <c r="ET325" s="1" t="s">
        <v>0</v>
      </c>
      <c r="EU325" s="1" t="s">
        <v>0</v>
      </c>
      <c r="EV325" s="1" t="s">
        <v>0</v>
      </c>
      <c r="EW325" s="1" t="s">
        <v>0</v>
      </c>
      <c r="EX325" s="1" t="s">
        <v>0</v>
      </c>
      <c r="EY325" s="1" t="s">
        <v>0</v>
      </c>
      <c r="EZ325" s="1" t="s">
        <v>0</v>
      </c>
      <c r="FA325" s="1" t="s">
        <v>0</v>
      </c>
      <c r="FB325" s="1" t="s">
        <v>0</v>
      </c>
      <c r="FC325" s="1" t="s">
        <v>0</v>
      </c>
      <c r="FD325" s="1" t="s">
        <v>0</v>
      </c>
      <c r="FE325" s="1" t="s">
        <v>0</v>
      </c>
      <c r="FF325" s="1" t="s">
        <v>0</v>
      </c>
      <c r="FG325" s="1" t="s">
        <v>0</v>
      </c>
      <c r="FH325" s="1" t="s">
        <v>0</v>
      </c>
      <c r="FI325" s="1" t="s">
        <v>0</v>
      </c>
      <c r="FJ325" s="1" t="s">
        <v>0</v>
      </c>
      <c r="FK325" s="1" t="s">
        <v>0</v>
      </c>
      <c r="FL325" s="1" t="s">
        <v>0</v>
      </c>
      <c r="FM325" s="1" t="s">
        <v>0</v>
      </c>
      <c r="FN325" s="1" t="s">
        <v>0</v>
      </c>
      <c r="FO325" s="1" t="s">
        <v>0</v>
      </c>
      <c r="FP325" s="1" t="s">
        <v>0</v>
      </c>
      <c r="FQ325" s="1" t="s">
        <v>0</v>
      </c>
      <c r="FR325" s="1" t="s">
        <v>0</v>
      </c>
      <c r="FS325" s="1" t="s">
        <v>0</v>
      </c>
      <c r="FT325" s="1" t="s">
        <v>0</v>
      </c>
      <c r="FU325" s="1" t="s">
        <v>0</v>
      </c>
      <c r="FV325" s="1" t="s">
        <v>0</v>
      </c>
      <c r="FW325" s="1" t="s">
        <v>0</v>
      </c>
      <c r="FX325" s="1" t="s">
        <v>0</v>
      </c>
      <c r="FY325" s="1" t="s">
        <v>0</v>
      </c>
      <c r="FZ325" s="1" t="s">
        <v>0</v>
      </c>
      <c r="GA325" s="1" t="s">
        <v>0</v>
      </c>
      <c r="GB325" s="1" t="s">
        <v>0</v>
      </c>
      <c r="GC325" s="1" t="s">
        <v>0</v>
      </c>
      <c r="GD325" s="1" t="s">
        <v>0</v>
      </c>
      <c r="GE325" s="1" t="s">
        <v>0</v>
      </c>
      <c r="GF325" s="1" t="s">
        <v>0</v>
      </c>
      <c r="GG325" s="1" t="s">
        <v>0</v>
      </c>
      <c r="GH325" s="1" t="s">
        <v>0</v>
      </c>
      <c r="GI325" s="1" t="s">
        <v>0</v>
      </c>
      <c r="GJ325" s="1" t="s">
        <v>0</v>
      </c>
      <c r="GK325" s="1" t="s">
        <v>0</v>
      </c>
      <c r="GL325" s="1" t="s">
        <v>0</v>
      </c>
      <c r="GM325" s="1" t="s">
        <v>0</v>
      </c>
      <c r="GN325" s="1" t="s">
        <v>0</v>
      </c>
      <c r="GO325" s="1" t="s">
        <v>0</v>
      </c>
      <c r="GP325" s="1" t="s">
        <v>0</v>
      </c>
      <c r="GQ325" s="1" t="s">
        <v>0</v>
      </c>
      <c r="GR325" s="1" t="s">
        <v>0</v>
      </c>
      <c r="GS325" s="1" t="s">
        <v>0</v>
      </c>
      <c r="GT325" s="1" t="s">
        <v>0</v>
      </c>
      <c r="GU325" s="1" t="s">
        <v>0</v>
      </c>
      <c r="GV325" s="1" t="s">
        <v>0</v>
      </c>
      <c r="GW325" s="1" t="s">
        <v>0</v>
      </c>
      <c r="GX325" s="1" t="s">
        <v>0</v>
      </c>
      <c r="GY325" s="1" t="s">
        <v>0</v>
      </c>
      <c r="GZ325" s="1" t="s">
        <v>0</v>
      </c>
      <c r="HA325" s="1" t="s">
        <v>0</v>
      </c>
      <c r="HB325" s="1" t="s">
        <v>0</v>
      </c>
      <c r="HC325" s="1" t="s">
        <v>0</v>
      </c>
      <c r="HD325" s="1" t="s">
        <v>0</v>
      </c>
      <c r="HE325" s="1" t="s">
        <v>0</v>
      </c>
      <c r="HF325" s="1" t="s">
        <v>0</v>
      </c>
      <c r="HG325" s="1" t="s">
        <v>0</v>
      </c>
      <c r="HH325" s="1" t="s">
        <v>0</v>
      </c>
      <c r="HI325" s="1" t="s">
        <v>0</v>
      </c>
      <c r="HJ325" s="1" t="s">
        <v>0</v>
      </c>
      <c r="HK325" s="1" t="s">
        <v>0</v>
      </c>
      <c r="HL325" s="1" t="s">
        <v>0</v>
      </c>
      <c r="HM325" s="1" t="s">
        <v>0</v>
      </c>
      <c r="HN325" s="1" t="s">
        <v>0</v>
      </c>
      <c r="HO325" s="1" t="s">
        <v>0</v>
      </c>
      <c r="HP325" s="1" t="s">
        <v>0</v>
      </c>
      <c r="HQ325" s="1" t="s">
        <v>0</v>
      </c>
      <c r="HR325" s="1" t="s">
        <v>0</v>
      </c>
      <c r="HS325" s="1" t="s">
        <v>0</v>
      </c>
      <c r="HT325" s="1" t="s">
        <v>0</v>
      </c>
      <c r="HU325" s="1" t="s">
        <v>0</v>
      </c>
      <c r="HV325" s="1" t="s">
        <v>0</v>
      </c>
      <c r="HW325" s="1" t="s">
        <v>0</v>
      </c>
      <c r="HX325" s="1" t="s">
        <v>0</v>
      </c>
      <c r="HY325" s="1" t="s">
        <v>0</v>
      </c>
      <c r="HZ325" s="1" t="s">
        <v>0</v>
      </c>
      <c r="IA325" s="1" t="s">
        <v>0</v>
      </c>
      <c r="IB325" s="1" t="s">
        <v>0</v>
      </c>
      <c r="IC325" s="1" t="s">
        <v>0</v>
      </c>
      <c r="ID325" s="1" t="s">
        <v>0</v>
      </c>
      <c r="IE325" s="1" t="s">
        <v>0</v>
      </c>
      <c r="IF325" s="1" t="s">
        <v>0</v>
      </c>
      <c r="IG325" s="1" t="s">
        <v>0</v>
      </c>
      <c r="IH325" s="1" t="s">
        <v>0</v>
      </c>
      <c r="II325" s="1" t="s">
        <v>0</v>
      </c>
    </row>
    <row r="326" spans="1:243" x14ac:dyDescent="0.25">
      <c r="A326" s="1" t="s">
        <v>1963</v>
      </c>
      <c r="B326" s="4" t="s">
        <v>1438</v>
      </c>
      <c r="C326" s="4" t="s">
        <v>1439</v>
      </c>
      <c r="D326" s="1">
        <v>1586272.4614331101</v>
      </c>
      <c r="E326" s="1">
        <v>96491.9764625034</v>
      </c>
      <c r="F326" s="1">
        <v>474173.81597040099</v>
      </c>
      <c r="G326" s="1">
        <v>104554.02474104799</v>
      </c>
      <c r="H326" s="1">
        <v>75637.020724094196</v>
      </c>
      <c r="I326" s="1">
        <v>137147.74592068701</v>
      </c>
      <c r="J326" s="1">
        <v>147216.838192394</v>
      </c>
      <c r="K326" s="1">
        <v>60058.0631484115</v>
      </c>
      <c r="L326" s="1">
        <v>46553.376697916101</v>
      </c>
      <c r="M326" s="1">
        <v>97039.585452285304</v>
      </c>
      <c r="N326" s="1">
        <v>93215.772120484195</v>
      </c>
      <c r="O326" s="1">
        <v>81705.632125786098</v>
      </c>
      <c r="P326" s="1">
        <v>95181.186102392501</v>
      </c>
      <c r="Q326" s="1">
        <v>105872.83863349201</v>
      </c>
      <c r="R326" s="1">
        <v>199341.06829396001</v>
      </c>
      <c r="S326" s="1">
        <v>709588.08332808001</v>
      </c>
      <c r="T326" s="1">
        <v>55942.647481229003</v>
      </c>
      <c r="U326" s="1">
        <v>359322.30709064897</v>
      </c>
      <c r="V326" s="1">
        <v>207670.81625569001</v>
      </c>
      <c r="W326" s="1">
        <v>56570.067791682101</v>
      </c>
      <c r="X326" s="1">
        <v>76951.986796955607</v>
      </c>
      <c r="Y326" s="1">
        <v>62046.569088825097</v>
      </c>
      <c r="Z326" s="1">
        <v>193710.07209666501</v>
      </c>
      <c r="AA326" s="1">
        <v>89000.0089643627</v>
      </c>
      <c r="AB326" s="1">
        <v>1935098.84141981</v>
      </c>
      <c r="AC326" s="1">
        <v>74157.609476592595</v>
      </c>
      <c r="AD326" s="1">
        <v>91485.711528033004</v>
      </c>
      <c r="AE326" s="1">
        <v>75210.766118242798</v>
      </c>
      <c r="AF326" s="1">
        <v>1978129.52202954</v>
      </c>
      <c r="AG326" s="1">
        <v>156061.41495200401</v>
      </c>
      <c r="AH326" s="1">
        <v>6206109.5201032804</v>
      </c>
      <c r="AI326" s="1">
        <v>60683.703950805502</v>
      </c>
      <c r="AJ326" s="1">
        <v>51453.394270499899</v>
      </c>
      <c r="AK326" s="1">
        <v>118842.40728879601</v>
      </c>
      <c r="AL326" s="1">
        <v>55593.000928523703</v>
      </c>
      <c r="AM326" s="1">
        <v>3533607.10656359</v>
      </c>
      <c r="AN326" s="1">
        <v>70742.348448121003</v>
      </c>
      <c r="AO326" s="1">
        <v>52061.373767219302</v>
      </c>
      <c r="AP326" s="1">
        <v>7588026.1034478499</v>
      </c>
      <c r="AQ326" s="1">
        <v>283720.25032245001</v>
      </c>
      <c r="AR326" s="1">
        <v>187670.925435635</v>
      </c>
      <c r="AS326" s="1">
        <v>175686.23870229701</v>
      </c>
      <c r="AT326" s="1">
        <v>1258607.39659593</v>
      </c>
      <c r="AU326" s="1">
        <v>216462.45656580999</v>
      </c>
      <c r="AV326" s="1">
        <v>188166.78835978499</v>
      </c>
      <c r="AW326" s="1">
        <v>75711.376148155206</v>
      </c>
      <c r="AX326" s="1">
        <v>86141.197483743905</v>
      </c>
      <c r="AY326" s="1">
        <v>172501.505458378</v>
      </c>
      <c r="AZ326" s="1">
        <v>218293.983939192</v>
      </c>
      <c r="BA326" s="1">
        <v>327178.46384512901</v>
      </c>
      <c r="BB326" s="1">
        <v>276932.66489407897</v>
      </c>
      <c r="BC326" s="1">
        <v>93243.202746717099</v>
      </c>
      <c r="BD326" s="1">
        <v>2466998.0713131102</v>
      </c>
      <c r="BE326" s="1">
        <v>65450.884200615903</v>
      </c>
      <c r="BF326" s="1">
        <v>86952.446029661602</v>
      </c>
      <c r="BG326" s="1">
        <v>207568.62401501901</v>
      </c>
      <c r="BH326" s="1">
        <v>106516.785127298</v>
      </c>
      <c r="BI326" s="1">
        <v>197399.77218159099</v>
      </c>
      <c r="BJ326" s="1">
        <v>113426.78942641</v>
      </c>
      <c r="BK326" s="1">
        <v>82333.928607483904</v>
      </c>
      <c r="BL326" s="1">
        <v>174683.394527528</v>
      </c>
      <c r="BM326" s="1">
        <v>127293.898492226</v>
      </c>
      <c r="BN326" s="1">
        <v>2322698.04420922</v>
      </c>
      <c r="BO326" s="1">
        <v>1124263.0824505901</v>
      </c>
      <c r="BP326" s="1">
        <v>84593.717401895105</v>
      </c>
      <c r="BQ326" s="1">
        <v>99823.915642585096</v>
      </c>
      <c r="BR326" s="1">
        <v>103538.673507147</v>
      </c>
      <c r="BS326" s="1">
        <v>1061951.36447784</v>
      </c>
      <c r="BT326" s="1">
        <v>102582.72928216599</v>
      </c>
      <c r="BU326" s="1">
        <v>88360.966795368004</v>
      </c>
      <c r="BV326" s="1">
        <v>1194930.4845338501</v>
      </c>
      <c r="BW326" s="1">
        <v>54474.990513073797</v>
      </c>
      <c r="BX326" s="1">
        <v>113323.925316486</v>
      </c>
      <c r="BY326" s="1">
        <v>145989.240835087</v>
      </c>
      <c r="BZ326" s="1">
        <v>86664.690784956299</v>
      </c>
      <c r="CA326" s="1">
        <v>69724.094045648104</v>
      </c>
      <c r="CB326" s="1">
        <v>55281.652389517199</v>
      </c>
      <c r="CC326" s="1">
        <v>66766.091198779206</v>
      </c>
      <c r="CD326" s="1">
        <v>61412.928072114599</v>
      </c>
      <c r="CE326" s="1">
        <v>119998.348637902</v>
      </c>
      <c r="CF326" s="1">
        <v>149668.06183437401</v>
      </c>
      <c r="CG326" s="1">
        <v>2629857.4618128501</v>
      </c>
      <c r="CH326" s="1">
        <v>97221.574764767807</v>
      </c>
      <c r="CI326" s="1">
        <v>126342.56187562599</v>
      </c>
      <c r="CJ326" s="1">
        <v>61260.136508162999</v>
      </c>
      <c r="CK326" s="1">
        <v>97350.175006305493</v>
      </c>
      <c r="CL326" s="1">
        <v>62730.540592474397</v>
      </c>
      <c r="CM326" s="1">
        <v>392868.01056766597</v>
      </c>
      <c r="CN326" s="1">
        <v>250920.33964522401</v>
      </c>
      <c r="CO326" s="1">
        <v>97909.544004959098</v>
      </c>
      <c r="CP326" s="1">
        <v>74517.735527353696</v>
      </c>
      <c r="CQ326" s="1">
        <v>149425.66320250399</v>
      </c>
      <c r="CR326" s="1">
        <v>271004.88233027502</v>
      </c>
      <c r="CS326" s="1">
        <v>221632.00569897401</v>
      </c>
      <c r="CT326" s="1">
        <v>123874.593290918</v>
      </c>
      <c r="CU326" s="1">
        <v>743924.32732119795</v>
      </c>
      <c r="CV326" s="1">
        <v>93266.166809597606</v>
      </c>
      <c r="CW326" s="1">
        <v>939452.807394534</v>
      </c>
      <c r="CX326" s="1">
        <v>114850.484599423</v>
      </c>
      <c r="CY326" s="1">
        <v>37284.795403621603</v>
      </c>
      <c r="CZ326" s="1">
        <v>61290.390159060204</v>
      </c>
      <c r="DA326" s="1">
        <v>53683.670344591999</v>
      </c>
      <c r="DB326" s="1">
        <v>82509.376810179296</v>
      </c>
      <c r="DC326" s="1">
        <v>1514920.5140768399</v>
      </c>
      <c r="DD326" s="1">
        <v>369141.40946913598</v>
      </c>
      <c r="DE326" s="1">
        <v>77731.177314054294</v>
      </c>
      <c r="DF326" s="1">
        <v>72359.823454388505</v>
      </c>
      <c r="DG326" s="1">
        <v>94429.913171166394</v>
      </c>
      <c r="DH326" s="1">
        <v>67264.176550398799</v>
      </c>
      <c r="DI326" s="1">
        <v>1988738.3754390399</v>
      </c>
      <c r="DJ326" s="1">
        <v>163794.20465231701</v>
      </c>
      <c r="DK326" s="1">
        <v>64215.6430060438</v>
      </c>
      <c r="DL326" s="1">
        <v>72752.922582443804</v>
      </c>
      <c r="DM326" s="1">
        <v>163361.62747682899</v>
      </c>
      <c r="DN326" s="1">
        <v>50011.4984964592</v>
      </c>
      <c r="DO326" s="1">
        <v>64941.375155750298</v>
      </c>
      <c r="DP326" s="1">
        <v>63530.897280821897</v>
      </c>
      <c r="DQ326" s="1">
        <v>68795.160105994903</v>
      </c>
      <c r="DR326" s="1">
        <v>60176.407375362702</v>
      </c>
      <c r="DS326" s="1">
        <v>1148190.5083818501</v>
      </c>
      <c r="DT326" s="1">
        <v>65083.484839188597</v>
      </c>
      <c r="DU326" s="1">
        <v>82306.402934104801</v>
      </c>
      <c r="DV326" s="1">
        <v>43452.434613461097</v>
      </c>
      <c r="DW326" s="1">
        <v>164997.99506385301</v>
      </c>
      <c r="DX326" s="1">
        <v>2361881.6472427598</v>
      </c>
      <c r="DY326" s="1">
        <v>275423.70940889599</v>
      </c>
      <c r="DZ326" s="1">
        <v>60061.864318057902</v>
      </c>
      <c r="EA326" s="1">
        <v>48034.766630578197</v>
      </c>
      <c r="EB326" s="1">
        <v>63394.8620503274</v>
      </c>
      <c r="EC326" s="1">
        <v>73036.028492479803</v>
      </c>
      <c r="ED326" s="1">
        <v>180132.00584918499</v>
      </c>
      <c r="EE326" s="1">
        <v>293970.30749069899</v>
      </c>
      <c r="EF326" s="1">
        <v>59804.402950207201</v>
      </c>
      <c r="EG326" s="1">
        <v>53625.879790438601</v>
      </c>
      <c r="EH326" s="1">
        <v>43938.444462564803</v>
      </c>
      <c r="EI326" s="1">
        <v>133105.74293742899</v>
      </c>
      <c r="EJ326" s="1">
        <v>78043.218531320599</v>
      </c>
      <c r="EK326" s="1">
        <v>77344.738706627104</v>
      </c>
      <c r="EL326" s="1">
        <v>56640.6174300661</v>
      </c>
      <c r="EM326" s="1">
        <v>54511.903090752698</v>
      </c>
      <c r="EN326" s="1">
        <v>629062.82074714196</v>
      </c>
      <c r="EO326" s="1">
        <v>70083.237245330398</v>
      </c>
      <c r="EP326" s="1">
        <v>57722.878156781699</v>
      </c>
      <c r="EQ326" s="1">
        <v>96077.066658459895</v>
      </c>
      <c r="ER326" s="1">
        <v>66492.140780425005</v>
      </c>
      <c r="ES326" s="1">
        <v>58339.867101434102</v>
      </c>
      <c r="ET326" s="1">
        <v>46601.032680377299</v>
      </c>
      <c r="EU326" s="1">
        <v>108277.90465652201</v>
      </c>
      <c r="EV326" s="1">
        <v>86034.261774268103</v>
      </c>
      <c r="EW326" s="1">
        <v>98054.256940816806</v>
      </c>
      <c r="EX326" s="1">
        <v>50381.961203034902</v>
      </c>
      <c r="EY326" s="1">
        <v>109687.928282651</v>
      </c>
      <c r="EZ326" s="1">
        <v>61647.827945536199</v>
      </c>
      <c r="FA326" s="1">
        <v>71510.721276525495</v>
      </c>
      <c r="FB326" s="1">
        <v>75702.580582522802</v>
      </c>
      <c r="FC326" s="1">
        <v>73041.520705581293</v>
      </c>
      <c r="FD326" s="1">
        <v>67624.148167457999</v>
      </c>
      <c r="FE326" s="1">
        <v>64753.368759413803</v>
      </c>
      <c r="FF326" s="1">
        <v>49803.335966675797</v>
      </c>
      <c r="FG326" s="1">
        <v>55143.5238044301</v>
      </c>
      <c r="FH326" s="1">
        <v>37398.879459879798</v>
      </c>
      <c r="FI326" s="1">
        <v>52973.151471782097</v>
      </c>
      <c r="FJ326" s="1">
        <v>45382.686444733001</v>
      </c>
      <c r="FK326" s="1">
        <v>22428.709038088899</v>
      </c>
      <c r="FL326" s="1">
        <v>65440.753513145501</v>
      </c>
      <c r="FM326" s="1">
        <v>273373.49633987498</v>
      </c>
      <c r="FN326" s="1">
        <v>117554.392129352</v>
      </c>
      <c r="FO326" s="1">
        <v>55265.1184113895</v>
      </c>
      <c r="FP326" s="1">
        <v>122559.93311839701</v>
      </c>
      <c r="FQ326" s="1">
        <v>44669.120941233501</v>
      </c>
      <c r="FR326" s="1">
        <v>25615.683269081499</v>
      </c>
      <c r="FS326" s="1">
        <v>108187.849789578</v>
      </c>
      <c r="FT326" s="1">
        <v>119674.77518927499</v>
      </c>
      <c r="FU326" s="1">
        <v>106436.99925177199</v>
      </c>
      <c r="FV326" s="1">
        <v>53750.941557342303</v>
      </c>
      <c r="FW326" s="1">
        <v>102186.04291184399</v>
      </c>
      <c r="FX326" s="1">
        <v>299522.14237015398</v>
      </c>
      <c r="FY326" s="1">
        <v>677721.82016032003</v>
      </c>
      <c r="FZ326" s="1">
        <v>25310.7194101604</v>
      </c>
      <c r="GA326" s="1">
        <v>100116.60062919999</v>
      </c>
      <c r="GB326" s="1">
        <v>170388.21122354901</v>
      </c>
      <c r="GC326" s="1">
        <v>54975.061607994598</v>
      </c>
      <c r="GD326" s="1">
        <v>35771.438962418601</v>
      </c>
      <c r="GE326" s="1">
        <v>86634.119747965204</v>
      </c>
      <c r="GF326" s="1">
        <v>44190.667103068103</v>
      </c>
      <c r="GG326" s="1">
        <v>88625.714047955393</v>
      </c>
      <c r="GH326" s="1">
        <v>43724.350214181599</v>
      </c>
      <c r="GI326" s="1">
        <v>82103.581448125202</v>
      </c>
      <c r="GJ326" s="1">
        <v>52362.737790167499</v>
      </c>
      <c r="GK326" s="1">
        <v>386048.60763211298</v>
      </c>
      <c r="GL326" s="1">
        <v>67589.068244471593</v>
      </c>
      <c r="GM326" s="1">
        <v>48522.3099664576</v>
      </c>
      <c r="GN326" s="1">
        <v>106824.57040289399</v>
      </c>
      <c r="GO326" s="1">
        <v>36285.517172050801</v>
      </c>
      <c r="GP326" s="1">
        <v>51191.834482709703</v>
      </c>
      <c r="GQ326" s="1">
        <v>75586.486646332196</v>
      </c>
      <c r="GR326" s="1">
        <v>69648.643119540706</v>
      </c>
      <c r="GS326" s="1">
        <v>732551.57545624999</v>
      </c>
      <c r="GT326" s="1">
        <v>260503.86229265499</v>
      </c>
      <c r="GU326" s="1">
        <v>54113.821753946097</v>
      </c>
      <c r="GV326" s="1">
        <v>142156.24146892701</v>
      </c>
      <c r="GW326" s="1">
        <v>101879.62518035799</v>
      </c>
      <c r="GX326" s="1">
        <v>77163.342723778405</v>
      </c>
      <c r="GY326" s="1">
        <v>131817.348782666</v>
      </c>
      <c r="GZ326" s="1">
        <v>75995.8297310872</v>
      </c>
      <c r="HA326" s="1">
        <v>40344.214486142097</v>
      </c>
      <c r="HB326" s="1">
        <v>38445.928509389203</v>
      </c>
      <c r="HC326" s="1">
        <v>60622.251811835602</v>
      </c>
      <c r="HD326" s="1">
        <v>11433406.967578201</v>
      </c>
      <c r="HE326" s="1">
        <v>69749.067995871694</v>
      </c>
      <c r="HF326" s="1">
        <v>249461.28240758899</v>
      </c>
      <c r="HG326" s="1">
        <v>72547.573622541197</v>
      </c>
      <c r="HH326" s="1">
        <v>39901.178237432003</v>
      </c>
      <c r="HI326" s="1">
        <v>991914.84504274104</v>
      </c>
      <c r="HJ326" s="1">
        <v>50522.745161105297</v>
      </c>
      <c r="HK326" s="1">
        <v>156558.956357938</v>
      </c>
      <c r="HL326" s="1">
        <v>778859.40128466696</v>
      </c>
      <c r="HM326" s="1">
        <v>776030.62350997701</v>
      </c>
      <c r="HN326" s="1">
        <v>685592.12680007506</v>
      </c>
      <c r="HO326" s="1">
        <v>75601.066562658802</v>
      </c>
      <c r="HP326" s="1">
        <v>88242.040894204707</v>
      </c>
      <c r="HQ326" s="1">
        <v>34952.544939772597</v>
      </c>
      <c r="HR326" s="1">
        <v>45459.043386010402</v>
      </c>
      <c r="HS326" s="1">
        <v>71910.146844813105</v>
      </c>
      <c r="HT326" s="1">
        <v>137338.546825119</v>
      </c>
      <c r="HU326" s="1">
        <v>59669.804686124196</v>
      </c>
      <c r="HV326" s="1">
        <v>73049.064882429506</v>
      </c>
      <c r="HW326" s="1">
        <v>31441.903004653799</v>
      </c>
      <c r="HX326" s="1">
        <v>97094.406991215699</v>
      </c>
      <c r="HY326" s="1">
        <v>4030743.1791957598</v>
      </c>
      <c r="HZ326" s="1">
        <v>56016.4251414932</v>
      </c>
      <c r="IA326" s="1">
        <v>85915.154941006098</v>
      </c>
      <c r="IB326" s="1">
        <v>42849.007202160901</v>
      </c>
      <c r="IC326" s="1">
        <v>60429.511804733898</v>
      </c>
      <c r="ID326" s="1">
        <v>1080882.5500235299</v>
      </c>
      <c r="IE326" s="1">
        <v>361049.74951958598</v>
      </c>
      <c r="IF326" s="1">
        <v>77663.7841726443</v>
      </c>
      <c r="IG326" s="1">
        <v>54070.503508451497</v>
      </c>
      <c r="IH326" s="1">
        <v>80310.447086747503</v>
      </c>
      <c r="II326" s="1">
        <v>66826.487377095604</v>
      </c>
    </row>
    <row r="327" spans="1:243" x14ac:dyDescent="0.25">
      <c r="A327" s="1" t="s">
        <v>1964</v>
      </c>
      <c r="B327" s="4" t="s">
        <v>1442</v>
      </c>
      <c r="C327" s="4" t="s">
        <v>1443</v>
      </c>
      <c r="D327" s="1" t="s">
        <v>0</v>
      </c>
      <c r="E327" s="1" t="s">
        <v>0</v>
      </c>
      <c r="F327" s="1" t="s">
        <v>0</v>
      </c>
      <c r="G327" s="1" t="s">
        <v>0</v>
      </c>
      <c r="H327" s="1" t="s">
        <v>0</v>
      </c>
      <c r="I327" s="1" t="s">
        <v>0</v>
      </c>
      <c r="J327" s="1" t="s">
        <v>0</v>
      </c>
      <c r="K327" s="1" t="s">
        <v>0</v>
      </c>
      <c r="L327" s="1" t="s">
        <v>0</v>
      </c>
      <c r="M327" s="1" t="s">
        <v>0</v>
      </c>
      <c r="N327" s="1" t="s">
        <v>0</v>
      </c>
      <c r="O327" s="1" t="s">
        <v>0</v>
      </c>
      <c r="P327" s="1" t="s">
        <v>0</v>
      </c>
      <c r="Q327" s="1" t="s">
        <v>0</v>
      </c>
      <c r="R327" s="1" t="s">
        <v>0</v>
      </c>
      <c r="S327" s="1" t="s">
        <v>0</v>
      </c>
      <c r="T327" s="1" t="s">
        <v>0</v>
      </c>
      <c r="U327" s="1" t="s">
        <v>0</v>
      </c>
      <c r="V327" s="1" t="s">
        <v>0</v>
      </c>
      <c r="W327" s="1" t="s">
        <v>0</v>
      </c>
      <c r="X327" s="1" t="s">
        <v>0</v>
      </c>
      <c r="Y327" s="1" t="s">
        <v>0</v>
      </c>
      <c r="Z327" s="1" t="s">
        <v>0</v>
      </c>
      <c r="AA327" s="1" t="s">
        <v>0</v>
      </c>
      <c r="AB327" s="1" t="s">
        <v>0</v>
      </c>
      <c r="AC327" s="1" t="s">
        <v>0</v>
      </c>
      <c r="AD327" s="1" t="s">
        <v>0</v>
      </c>
      <c r="AE327" s="1" t="s">
        <v>0</v>
      </c>
      <c r="AF327" s="1" t="s">
        <v>0</v>
      </c>
      <c r="AG327" s="1" t="s">
        <v>0</v>
      </c>
      <c r="AH327" s="1" t="s">
        <v>0</v>
      </c>
      <c r="AI327" s="1" t="s">
        <v>0</v>
      </c>
      <c r="AJ327" s="1" t="s">
        <v>0</v>
      </c>
      <c r="AK327" s="1" t="s">
        <v>0</v>
      </c>
      <c r="AL327" s="1" t="s">
        <v>0</v>
      </c>
      <c r="AM327" s="1" t="s">
        <v>0</v>
      </c>
      <c r="AN327" s="1" t="s">
        <v>0</v>
      </c>
      <c r="AO327" s="1" t="s">
        <v>0</v>
      </c>
      <c r="AP327" s="1" t="s">
        <v>0</v>
      </c>
      <c r="AQ327" s="1" t="s">
        <v>0</v>
      </c>
      <c r="AR327" s="1" t="s">
        <v>0</v>
      </c>
      <c r="AS327" s="1" t="s">
        <v>0</v>
      </c>
      <c r="AT327" s="1" t="s">
        <v>0</v>
      </c>
      <c r="AU327" s="1" t="s">
        <v>0</v>
      </c>
      <c r="AV327" s="1" t="s">
        <v>0</v>
      </c>
      <c r="AW327" s="1" t="s">
        <v>0</v>
      </c>
      <c r="AX327" s="1" t="s">
        <v>0</v>
      </c>
      <c r="AY327" s="1" t="s">
        <v>0</v>
      </c>
      <c r="AZ327" s="1" t="s">
        <v>0</v>
      </c>
      <c r="BA327" s="1" t="s">
        <v>0</v>
      </c>
      <c r="BB327" s="1" t="s">
        <v>0</v>
      </c>
      <c r="BC327" s="1" t="s">
        <v>0</v>
      </c>
      <c r="BD327" s="1" t="s">
        <v>0</v>
      </c>
      <c r="BE327" s="1" t="s">
        <v>0</v>
      </c>
      <c r="BF327" s="1" t="s">
        <v>0</v>
      </c>
      <c r="BG327" s="1" t="s">
        <v>0</v>
      </c>
      <c r="BH327" s="1" t="s">
        <v>0</v>
      </c>
      <c r="BI327" s="1" t="s">
        <v>0</v>
      </c>
      <c r="BJ327" s="1" t="s">
        <v>0</v>
      </c>
      <c r="BK327" s="1" t="s">
        <v>0</v>
      </c>
      <c r="BL327" s="1" t="s">
        <v>0</v>
      </c>
      <c r="BM327" s="1" t="s">
        <v>0</v>
      </c>
      <c r="BN327" s="1" t="s">
        <v>0</v>
      </c>
      <c r="BO327" s="1" t="s">
        <v>0</v>
      </c>
      <c r="BP327" s="1" t="s">
        <v>0</v>
      </c>
      <c r="BQ327" s="1" t="s">
        <v>0</v>
      </c>
      <c r="BR327" s="1" t="s">
        <v>0</v>
      </c>
      <c r="BS327" s="1" t="s">
        <v>0</v>
      </c>
      <c r="BT327" s="1" t="s">
        <v>0</v>
      </c>
      <c r="BU327" s="1" t="s">
        <v>0</v>
      </c>
      <c r="BV327" s="1" t="s">
        <v>0</v>
      </c>
      <c r="BW327" s="1" t="s">
        <v>0</v>
      </c>
      <c r="BX327" s="1" t="s">
        <v>0</v>
      </c>
      <c r="BY327" s="1" t="s">
        <v>0</v>
      </c>
      <c r="BZ327" s="1" t="s">
        <v>0</v>
      </c>
      <c r="CA327" s="1" t="s">
        <v>0</v>
      </c>
      <c r="CB327" s="1" t="s">
        <v>0</v>
      </c>
      <c r="CC327" s="1" t="s">
        <v>0</v>
      </c>
      <c r="CD327" s="1" t="s">
        <v>0</v>
      </c>
      <c r="CE327" s="1" t="s">
        <v>0</v>
      </c>
      <c r="CF327" s="1" t="s">
        <v>0</v>
      </c>
      <c r="CG327" s="1" t="s">
        <v>0</v>
      </c>
      <c r="CH327" s="1" t="s">
        <v>0</v>
      </c>
      <c r="CI327" s="1" t="s">
        <v>0</v>
      </c>
      <c r="CJ327" s="1" t="s">
        <v>0</v>
      </c>
      <c r="CK327" s="1" t="s">
        <v>0</v>
      </c>
      <c r="CL327" s="1" t="s">
        <v>0</v>
      </c>
      <c r="CM327" s="1" t="s">
        <v>0</v>
      </c>
      <c r="CN327" s="1" t="s">
        <v>0</v>
      </c>
      <c r="CO327" s="1" t="s">
        <v>0</v>
      </c>
      <c r="CP327" s="1" t="s">
        <v>0</v>
      </c>
      <c r="CQ327" s="1" t="s">
        <v>0</v>
      </c>
      <c r="CR327" s="1" t="s">
        <v>0</v>
      </c>
      <c r="CS327" s="1" t="s">
        <v>0</v>
      </c>
      <c r="CT327" s="1" t="s">
        <v>0</v>
      </c>
      <c r="CU327" s="1" t="s">
        <v>0</v>
      </c>
      <c r="CV327" s="1" t="s">
        <v>0</v>
      </c>
      <c r="CW327" s="1" t="s">
        <v>0</v>
      </c>
      <c r="CX327" s="1" t="s">
        <v>0</v>
      </c>
      <c r="CY327" s="1" t="s">
        <v>0</v>
      </c>
      <c r="CZ327" s="1" t="s">
        <v>0</v>
      </c>
      <c r="DA327" s="1" t="s">
        <v>0</v>
      </c>
      <c r="DB327" s="1" t="s">
        <v>0</v>
      </c>
      <c r="DC327" s="1" t="s">
        <v>0</v>
      </c>
      <c r="DD327" s="1" t="s">
        <v>0</v>
      </c>
      <c r="DE327" s="1" t="s">
        <v>0</v>
      </c>
      <c r="DF327" s="1" t="s">
        <v>0</v>
      </c>
      <c r="DG327" s="1" t="s">
        <v>0</v>
      </c>
      <c r="DH327" s="1" t="s">
        <v>0</v>
      </c>
      <c r="DI327" s="1" t="s">
        <v>0</v>
      </c>
      <c r="DJ327" s="1" t="s">
        <v>0</v>
      </c>
      <c r="DK327" s="1" t="s">
        <v>0</v>
      </c>
      <c r="DL327" s="1" t="s">
        <v>0</v>
      </c>
      <c r="DM327" s="1" t="s">
        <v>0</v>
      </c>
      <c r="DN327" s="1" t="s">
        <v>0</v>
      </c>
      <c r="DO327" s="1" t="s">
        <v>0</v>
      </c>
      <c r="DP327" s="1" t="s">
        <v>0</v>
      </c>
      <c r="DQ327" s="1" t="s">
        <v>0</v>
      </c>
      <c r="DR327" s="1" t="s">
        <v>0</v>
      </c>
      <c r="DS327" s="1" t="s">
        <v>0</v>
      </c>
      <c r="DT327" s="1" t="s">
        <v>0</v>
      </c>
      <c r="DU327" s="1" t="s">
        <v>0</v>
      </c>
      <c r="DV327" s="1" t="s">
        <v>0</v>
      </c>
      <c r="DW327" s="1" t="s">
        <v>0</v>
      </c>
      <c r="DX327" s="1" t="s">
        <v>0</v>
      </c>
      <c r="DY327" s="1" t="s">
        <v>0</v>
      </c>
      <c r="DZ327" s="1" t="s">
        <v>0</v>
      </c>
      <c r="EA327" s="1" t="s">
        <v>0</v>
      </c>
      <c r="EB327" s="1" t="s">
        <v>0</v>
      </c>
      <c r="EC327" s="1" t="s">
        <v>0</v>
      </c>
      <c r="ED327" s="1" t="s">
        <v>0</v>
      </c>
      <c r="EE327" s="1" t="s">
        <v>0</v>
      </c>
      <c r="EF327" s="1" t="s">
        <v>0</v>
      </c>
      <c r="EG327" s="1" t="s">
        <v>0</v>
      </c>
      <c r="EH327" s="1" t="s">
        <v>0</v>
      </c>
      <c r="EI327" s="1" t="s">
        <v>0</v>
      </c>
      <c r="EJ327" s="1" t="s">
        <v>0</v>
      </c>
      <c r="EK327" s="1" t="s">
        <v>0</v>
      </c>
      <c r="EL327" s="1" t="s">
        <v>0</v>
      </c>
      <c r="EM327" s="1" t="s">
        <v>0</v>
      </c>
      <c r="EN327" s="1" t="s">
        <v>0</v>
      </c>
      <c r="EO327" s="1" t="s">
        <v>0</v>
      </c>
      <c r="EP327" s="1" t="s">
        <v>0</v>
      </c>
      <c r="EQ327" s="1" t="s">
        <v>0</v>
      </c>
      <c r="ER327" s="1" t="s">
        <v>0</v>
      </c>
      <c r="ES327" s="1" t="s">
        <v>0</v>
      </c>
      <c r="ET327" s="1" t="s">
        <v>0</v>
      </c>
      <c r="EU327" s="1" t="s">
        <v>0</v>
      </c>
      <c r="EV327" s="1" t="s">
        <v>0</v>
      </c>
      <c r="EW327" s="1" t="s">
        <v>0</v>
      </c>
      <c r="EX327" s="1" t="s">
        <v>0</v>
      </c>
      <c r="EY327" s="1" t="s">
        <v>0</v>
      </c>
      <c r="EZ327" s="1" t="s">
        <v>0</v>
      </c>
      <c r="FA327" s="1" t="s">
        <v>0</v>
      </c>
      <c r="FB327" s="1" t="s">
        <v>0</v>
      </c>
      <c r="FC327" s="1" t="s">
        <v>0</v>
      </c>
      <c r="FD327" s="1" t="s">
        <v>0</v>
      </c>
      <c r="FE327" s="1" t="s">
        <v>0</v>
      </c>
      <c r="FF327" s="1" t="s">
        <v>0</v>
      </c>
      <c r="FG327" s="1" t="s">
        <v>0</v>
      </c>
      <c r="FH327" s="1" t="s">
        <v>0</v>
      </c>
      <c r="FI327" s="1" t="s">
        <v>0</v>
      </c>
      <c r="FJ327" s="1" t="s">
        <v>0</v>
      </c>
      <c r="FK327" s="1" t="s">
        <v>0</v>
      </c>
      <c r="FL327" s="1" t="s">
        <v>0</v>
      </c>
      <c r="FM327" s="1" t="s">
        <v>0</v>
      </c>
      <c r="FN327" s="1" t="s">
        <v>0</v>
      </c>
      <c r="FO327" s="1" t="s">
        <v>0</v>
      </c>
      <c r="FP327" s="1" t="s">
        <v>0</v>
      </c>
      <c r="FQ327" s="1" t="s">
        <v>0</v>
      </c>
      <c r="FR327" s="1" t="s">
        <v>0</v>
      </c>
      <c r="FS327" s="1" t="s">
        <v>0</v>
      </c>
      <c r="FT327" s="1" t="s">
        <v>0</v>
      </c>
      <c r="FU327" s="1" t="s">
        <v>0</v>
      </c>
      <c r="FV327" s="1" t="s">
        <v>0</v>
      </c>
      <c r="FW327" s="1" t="s">
        <v>0</v>
      </c>
      <c r="FX327" s="1" t="s">
        <v>0</v>
      </c>
      <c r="FY327" s="1" t="s">
        <v>0</v>
      </c>
      <c r="FZ327" s="1" t="s">
        <v>0</v>
      </c>
      <c r="GA327" s="1" t="s">
        <v>0</v>
      </c>
      <c r="GB327" s="1" t="s">
        <v>0</v>
      </c>
      <c r="GC327" s="1" t="s">
        <v>0</v>
      </c>
      <c r="GD327" s="1" t="s">
        <v>0</v>
      </c>
      <c r="GE327" s="1" t="s">
        <v>0</v>
      </c>
      <c r="GF327" s="1" t="s">
        <v>0</v>
      </c>
      <c r="GG327" s="1" t="s">
        <v>0</v>
      </c>
      <c r="GH327" s="1" t="s">
        <v>0</v>
      </c>
      <c r="GI327" s="1" t="s">
        <v>0</v>
      </c>
      <c r="GJ327" s="1" t="s">
        <v>0</v>
      </c>
      <c r="GK327" s="1" t="s">
        <v>0</v>
      </c>
      <c r="GL327" s="1" t="s">
        <v>0</v>
      </c>
      <c r="GM327" s="1" t="s">
        <v>0</v>
      </c>
      <c r="GN327" s="1" t="s">
        <v>0</v>
      </c>
      <c r="GO327" s="1" t="s">
        <v>0</v>
      </c>
      <c r="GP327" s="1" t="s">
        <v>0</v>
      </c>
      <c r="GQ327" s="1" t="s">
        <v>0</v>
      </c>
      <c r="GR327" s="1" t="s">
        <v>0</v>
      </c>
      <c r="GS327" s="1" t="s">
        <v>0</v>
      </c>
      <c r="GT327" s="1" t="s">
        <v>0</v>
      </c>
      <c r="GU327" s="1" t="s">
        <v>0</v>
      </c>
      <c r="GV327" s="1" t="s">
        <v>0</v>
      </c>
      <c r="GW327" s="1" t="s">
        <v>0</v>
      </c>
      <c r="GX327" s="1" t="s">
        <v>0</v>
      </c>
      <c r="GY327" s="1" t="s">
        <v>0</v>
      </c>
      <c r="GZ327" s="1" t="s">
        <v>0</v>
      </c>
      <c r="HA327" s="1" t="s">
        <v>0</v>
      </c>
      <c r="HB327" s="1" t="s">
        <v>0</v>
      </c>
      <c r="HC327" s="1" t="s">
        <v>0</v>
      </c>
      <c r="HD327" s="1" t="s">
        <v>0</v>
      </c>
      <c r="HE327" s="1" t="s">
        <v>0</v>
      </c>
      <c r="HF327" s="1" t="s">
        <v>0</v>
      </c>
      <c r="HG327" s="1" t="s">
        <v>0</v>
      </c>
      <c r="HH327" s="1" t="s">
        <v>0</v>
      </c>
      <c r="HI327" s="1" t="s">
        <v>0</v>
      </c>
      <c r="HJ327" s="1" t="s">
        <v>0</v>
      </c>
      <c r="HK327" s="1" t="s">
        <v>0</v>
      </c>
      <c r="HL327" s="1" t="s">
        <v>0</v>
      </c>
      <c r="HM327" s="1" t="s">
        <v>0</v>
      </c>
      <c r="HN327" s="1" t="s">
        <v>0</v>
      </c>
      <c r="HO327" s="1" t="s">
        <v>0</v>
      </c>
      <c r="HP327" s="1" t="s">
        <v>0</v>
      </c>
      <c r="HQ327" s="1" t="s">
        <v>0</v>
      </c>
      <c r="HR327" s="1" t="s">
        <v>0</v>
      </c>
      <c r="HS327" s="1" t="s">
        <v>0</v>
      </c>
      <c r="HT327" s="1" t="s">
        <v>0</v>
      </c>
      <c r="HU327" s="1" t="s">
        <v>0</v>
      </c>
      <c r="HV327" s="1" t="s">
        <v>0</v>
      </c>
      <c r="HW327" s="1" t="s">
        <v>0</v>
      </c>
      <c r="HX327" s="1" t="s">
        <v>0</v>
      </c>
      <c r="HY327" s="1" t="s">
        <v>0</v>
      </c>
      <c r="HZ327" s="1" t="s">
        <v>0</v>
      </c>
      <c r="IA327" s="1" t="s">
        <v>0</v>
      </c>
      <c r="IB327" s="1" t="s">
        <v>0</v>
      </c>
      <c r="IC327" s="1" t="s">
        <v>0</v>
      </c>
      <c r="ID327" s="1" t="s">
        <v>0</v>
      </c>
      <c r="IE327" s="1" t="s">
        <v>0</v>
      </c>
      <c r="IF327" s="1" t="s">
        <v>0</v>
      </c>
      <c r="IG327" s="1" t="s">
        <v>0</v>
      </c>
      <c r="IH327" s="1" t="s">
        <v>0</v>
      </c>
      <c r="II327" s="1" t="s">
        <v>0</v>
      </c>
    </row>
    <row r="328" spans="1:243" x14ac:dyDescent="0.25">
      <c r="A328" s="1" t="s">
        <v>1965</v>
      </c>
      <c r="B328" s="4" t="s">
        <v>1447</v>
      </c>
      <c r="C328" s="4" t="s">
        <v>1448</v>
      </c>
      <c r="D328" s="1" t="s">
        <v>0</v>
      </c>
      <c r="E328" s="1" t="s">
        <v>0</v>
      </c>
      <c r="F328" s="1" t="s">
        <v>0</v>
      </c>
      <c r="G328" s="1" t="s">
        <v>0</v>
      </c>
      <c r="H328" s="1" t="s">
        <v>0</v>
      </c>
      <c r="I328" s="1" t="s">
        <v>0</v>
      </c>
      <c r="J328" s="1" t="s">
        <v>0</v>
      </c>
      <c r="K328" s="1" t="s">
        <v>0</v>
      </c>
      <c r="L328" s="1" t="s">
        <v>0</v>
      </c>
      <c r="M328" s="1" t="s">
        <v>0</v>
      </c>
      <c r="N328" s="1" t="s">
        <v>0</v>
      </c>
      <c r="O328" s="1" t="s">
        <v>0</v>
      </c>
      <c r="P328" s="1" t="s">
        <v>0</v>
      </c>
      <c r="Q328" s="1" t="s">
        <v>0</v>
      </c>
      <c r="R328" s="1" t="s">
        <v>0</v>
      </c>
      <c r="S328" s="1" t="s">
        <v>0</v>
      </c>
      <c r="T328" s="1" t="s">
        <v>0</v>
      </c>
      <c r="U328" s="1" t="s">
        <v>0</v>
      </c>
      <c r="V328" s="1" t="s">
        <v>0</v>
      </c>
      <c r="W328" s="1" t="s">
        <v>0</v>
      </c>
      <c r="X328" s="1" t="s">
        <v>0</v>
      </c>
      <c r="Y328" s="1" t="s">
        <v>0</v>
      </c>
      <c r="Z328" s="1" t="s">
        <v>0</v>
      </c>
      <c r="AA328" s="1" t="s">
        <v>0</v>
      </c>
      <c r="AB328" s="1" t="s">
        <v>0</v>
      </c>
      <c r="AC328" s="1" t="s">
        <v>0</v>
      </c>
      <c r="AD328" s="1" t="s">
        <v>0</v>
      </c>
      <c r="AE328" s="1" t="s">
        <v>0</v>
      </c>
      <c r="AF328" s="1" t="s">
        <v>0</v>
      </c>
      <c r="AG328" s="1" t="s">
        <v>0</v>
      </c>
      <c r="AH328" s="1" t="s">
        <v>0</v>
      </c>
      <c r="AI328" s="1" t="s">
        <v>0</v>
      </c>
      <c r="AJ328" s="1" t="s">
        <v>0</v>
      </c>
      <c r="AK328" s="1" t="s">
        <v>0</v>
      </c>
      <c r="AL328" s="1" t="s">
        <v>0</v>
      </c>
      <c r="AM328" s="1" t="s">
        <v>0</v>
      </c>
      <c r="AN328" s="1" t="s">
        <v>0</v>
      </c>
      <c r="AO328" s="1" t="s">
        <v>0</v>
      </c>
      <c r="AP328" s="1" t="s">
        <v>0</v>
      </c>
      <c r="AQ328" s="1" t="s">
        <v>0</v>
      </c>
      <c r="AR328" s="1" t="s">
        <v>0</v>
      </c>
      <c r="AS328" s="1" t="s">
        <v>0</v>
      </c>
      <c r="AT328" s="1" t="s">
        <v>0</v>
      </c>
      <c r="AU328" s="1" t="s">
        <v>0</v>
      </c>
      <c r="AV328" s="1" t="s">
        <v>0</v>
      </c>
      <c r="AW328" s="1" t="s">
        <v>0</v>
      </c>
      <c r="AX328" s="1" t="s">
        <v>0</v>
      </c>
      <c r="AY328" s="1" t="s">
        <v>0</v>
      </c>
      <c r="AZ328" s="1" t="s">
        <v>0</v>
      </c>
      <c r="BA328" s="1" t="s">
        <v>0</v>
      </c>
      <c r="BB328" s="1" t="s">
        <v>0</v>
      </c>
      <c r="BC328" s="1" t="s">
        <v>0</v>
      </c>
      <c r="BD328" s="1" t="s">
        <v>0</v>
      </c>
      <c r="BE328" s="1" t="s">
        <v>0</v>
      </c>
      <c r="BF328" s="1" t="s">
        <v>0</v>
      </c>
      <c r="BG328" s="1" t="s">
        <v>0</v>
      </c>
      <c r="BH328" s="1" t="s">
        <v>0</v>
      </c>
      <c r="BI328" s="1" t="s">
        <v>0</v>
      </c>
      <c r="BJ328" s="1" t="s">
        <v>0</v>
      </c>
      <c r="BK328" s="1" t="s">
        <v>0</v>
      </c>
      <c r="BL328" s="1" t="s">
        <v>0</v>
      </c>
      <c r="BM328" s="1" t="s">
        <v>0</v>
      </c>
      <c r="BN328" s="1" t="s">
        <v>0</v>
      </c>
      <c r="BO328" s="1" t="s">
        <v>0</v>
      </c>
      <c r="BP328" s="1" t="s">
        <v>0</v>
      </c>
      <c r="BQ328" s="1" t="s">
        <v>0</v>
      </c>
      <c r="BR328" s="1" t="s">
        <v>0</v>
      </c>
      <c r="BS328" s="1" t="s">
        <v>0</v>
      </c>
      <c r="BT328" s="1" t="s">
        <v>0</v>
      </c>
      <c r="BU328" s="1" t="s">
        <v>0</v>
      </c>
      <c r="BV328" s="1" t="s">
        <v>0</v>
      </c>
      <c r="BW328" s="1" t="s">
        <v>0</v>
      </c>
      <c r="BX328" s="1" t="s">
        <v>0</v>
      </c>
      <c r="BY328" s="1" t="s">
        <v>0</v>
      </c>
      <c r="BZ328" s="1" t="s">
        <v>0</v>
      </c>
      <c r="CA328" s="1" t="s">
        <v>0</v>
      </c>
      <c r="CB328" s="1" t="s">
        <v>0</v>
      </c>
      <c r="CC328" s="1" t="s">
        <v>0</v>
      </c>
      <c r="CD328" s="1" t="s">
        <v>0</v>
      </c>
      <c r="CE328" s="1" t="s">
        <v>0</v>
      </c>
      <c r="CF328" s="1" t="s">
        <v>0</v>
      </c>
      <c r="CG328" s="1" t="s">
        <v>0</v>
      </c>
      <c r="CH328" s="1" t="s">
        <v>0</v>
      </c>
      <c r="CI328" s="1" t="s">
        <v>0</v>
      </c>
      <c r="CJ328" s="1" t="s">
        <v>0</v>
      </c>
      <c r="CK328" s="1" t="s">
        <v>0</v>
      </c>
      <c r="CL328" s="1" t="s">
        <v>0</v>
      </c>
      <c r="CM328" s="1" t="s">
        <v>0</v>
      </c>
      <c r="CN328" s="1" t="s">
        <v>0</v>
      </c>
      <c r="CO328" s="1" t="s">
        <v>0</v>
      </c>
      <c r="CP328" s="1" t="s">
        <v>0</v>
      </c>
      <c r="CQ328" s="1" t="s">
        <v>0</v>
      </c>
      <c r="CR328" s="1" t="s">
        <v>0</v>
      </c>
      <c r="CS328" s="1" t="s">
        <v>0</v>
      </c>
      <c r="CT328" s="1" t="s">
        <v>0</v>
      </c>
      <c r="CU328" s="1" t="s">
        <v>0</v>
      </c>
      <c r="CV328" s="1" t="s">
        <v>0</v>
      </c>
      <c r="CW328" s="1" t="s">
        <v>0</v>
      </c>
      <c r="CX328" s="1" t="s">
        <v>0</v>
      </c>
      <c r="CY328" s="1" t="s">
        <v>0</v>
      </c>
      <c r="CZ328" s="1" t="s">
        <v>0</v>
      </c>
      <c r="DA328" s="1" t="s">
        <v>0</v>
      </c>
      <c r="DB328" s="1" t="s">
        <v>0</v>
      </c>
      <c r="DC328" s="1" t="s">
        <v>0</v>
      </c>
      <c r="DD328" s="1" t="s">
        <v>0</v>
      </c>
      <c r="DE328" s="1" t="s">
        <v>0</v>
      </c>
      <c r="DF328" s="1" t="s">
        <v>0</v>
      </c>
      <c r="DG328" s="1" t="s">
        <v>0</v>
      </c>
      <c r="DH328" s="1" t="s">
        <v>0</v>
      </c>
      <c r="DI328" s="1" t="s">
        <v>0</v>
      </c>
      <c r="DJ328" s="1" t="s">
        <v>0</v>
      </c>
      <c r="DK328" s="1" t="s">
        <v>0</v>
      </c>
      <c r="DL328" s="1" t="s">
        <v>0</v>
      </c>
      <c r="DM328" s="1" t="s">
        <v>0</v>
      </c>
      <c r="DN328" s="1" t="s">
        <v>0</v>
      </c>
      <c r="DO328" s="1" t="s">
        <v>0</v>
      </c>
      <c r="DP328" s="1" t="s">
        <v>0</v>
      </c>
      <c r="DQ328" s="1" t="s">
        <v>0</v>
      </c>
      <c r="DR328" s="1" t="s">
        <v>0</v>
      </c>
      <c r="DS328" s="1" t="s">
        <v>0</v>
      </c>
      <c r="DT328" s="1" t="s">
        <v>0</v>
      </c>
      <c r="DU328" s="1" t="s">
        <v>0</v>
      </c>
      <c r="DV328" s="1" t="s">
        <v>0</v>
      </c>
      <c r="DW328" s="1" t="s">
        <v>0</v>
      </c>
      <c r="DX328" s="1" t="s">
        <v>0</v>
      </c>
      <c r="DY328" s="1" t="s">
        <v>0</v>
      </c>
      <c r="DZ328" s="1" t="s">
        <v>0</v>
      </c>
      <c r="EA328" s="1" t="s">
        <v>0</v>
      </c>
      <c r="EB328" s="1" t="s">
        <v>0</v>
      </c>
      <c r="EC328" s="1" t="s">
        <v>0</v>
      </c>
      <c r="ED328" s="1" t="s">
        <v>0</v>
      </c>
      <c r="EE328" s="1" t="s">
        <v>0</v>
      </c>
      <c r="EF328" s="1" t="s">
        <v>0</v>
      </c>
      <c r="EG328" s="1" t="s">
        <v>0</v>
      </c>
      <c r="EH328" s="1" t="s">
        <v>0</v>
      </c>
      <c r="EI328" s="1" t="s">
        <v>0</v>
      </c>
      <c r="EJ328" s="1" t="s">
        <v>0</v>
      </c>
      <c r="EK328" s="1" t="s">
        <v>0</v>
      </c>
      <c r="EL328" s="1" t="s">
        <v>0</v>
      </c>
      <c r="EM328" s="1" t="s">
        <v>0</v>
      </c>
      <c r="EN328" s="1" t="s">
        <v>0</v>
      </c>
      <c r="EO328" s="1" t="s">
        <v>0</v>
      </c>
      <c r="EP328" s="1" t="s">
        <v>0</v>
      </c>
      <c r="EQ328" s="1" t="s">
        <v>0</v>
      </c>
      <c r="ER328" s="1" t="s">
        <v>0</v>
      </c>
      <c r="ES328" s="1" t="s">
        <v>0</v>
      </c>
      <c r="ET328" s="1" t="s">
        <v>0</v>
      </c>
      <c r="EU328" s="1" t="s">
        <v>0</v>
      </c>
      <c r="EV328" s="1" t="s">
        <v>0</v>
      </c>
      <c r="EW328" s="1" t="s">
        <v>0</v>
      </c>
      <c r="EX328" s="1" t="s">
        <v>0</v>
      </c>
      <c r="EY328" s="1" t="s">
        <v>0</v>
      </c>
      <c r="EZ328" s="1" t="s">
        <v>0</v>
      </c>
      <c r="FA328" s="1" t="s">
        <v>0</v>
      </c>
      <c r="FB328" s="1" t="s">
        <v>0</v>
      </c>
      <c r="FC328" s="1" t="s">
        <v>0</v>
      </c>
      <c r="FD328" s="1" t="s">
        <v>0</v>
      </c>
      <c r="FE328" s="1" t="s">
        <v>0</v>
      </c>
      <c r="FF328" s="1" t="s">
        <v>0</v>
      </c>
      <c r="FG328" s="1" t="s">
        <v>0</v>
      </c>
      <c r="FH328" s="1" t="s">
        <v>0</v>
      </c>
      <c r="FI328" s="1" t="s">
        <v>0</v>
      </c>
      <c r="FJ328" s="1" t="s">
        <v>0</v>
      </c>
      <c r="FK328" s="1" t="s">
        <v>0</v>
      </c>
      <c r="FL328" s="1" t="s">
        <v>0</v>
      </c>
      <c r="FM328" s="1" t="s">
        <v>0</v>
      </c>
      <c r="FN328" s="1" t="s">
        <v>0</v>
      </c>
      <c r="FO328" s="1" t="s">
        <v>0</v>
      </c>
      <c r="FP328" s="1" t="s">
        <v>0</v>
      </c>
      <c r="FQ328" s="1" t="s">
        <v>0</v>
      </c>
      <c r="FR328" s="1" t="s">
        <v>0</v>
      </c>
      <c r="FS328" s="1" t="s">
        <v>0</v>
      </c>
      <c r="FT328" s="1" t="s">
        <v>0</v>
      </c>
      <c r="FU328" s="1" t="s">
        <v>0</v>
      </c>
      <c r="FV328" s="1" t="s">
        <v>0</v>
      </c>
      <c r="FW328" s="1" t="s">
        <v>0</v>
      </c>
      <c r="FX328" s="1" t="s">
        <v>0</v>
      </c>
      <c r="FY328" s="1" t="s">
        <v>0</v>
      </c>
      <c r="FZ328" s="1" t="s">
        <v>0</v>
      </c>
      <c r="GA328" s="1" t="s">
        <v>0</v>
      </c>
      <c r="GB328" s="1" t="s">
        <v>0</v>
      </c>
      <c r="GC328" s="1" t="s">
        <v>0</v>
      </c>
      <c r="GD328" s="1" t="s">
        <v>0</v>
      </c>
      <c r="GE328" s="1" t="s">
        <v>0</v>
      </c>
      <c r="GF328" s="1" t="s">
        <v>0</v>
      </c>
      <c r="GG328" s="1" t="s">
        <v>0</v>
      </c>
      <c r="GH328" s="1" t="s">
        <v>0</v>
      </c>
      <c r="GI328" s="1" t="s">
        <v>0</v>
      </c>
      <c r="GJ328" s="1" t="s">
        <v>0</v>
      </c>
      <c r="GK328" s="1" t="s">
        <v>0</v>
      </c>
      <c r="GL328" s="1" t="s">
        <v>0</v>
      </c>
      <c r="GM328" s="1" t="s">
        <v>0</v>
      </c>
      <c r="GN328" s="1" t="s">
        <v>0</v>
      </c>
      <c r="GO328" s="1" t="s">
        <v>0</v>
      </c>
      <c r="GP328" s="1" t="s">
        <v>0</v>
      </c>
      <c r="GQ328" s="1" t="s">
        <v>0</v>
      </c>
      <c r="GR328" s="1" t="s">
        <v>0</v>
      </c>
      <c r="GS328" s="1" t="s">
        <v>0</v>
      </c>
      <c r="GT328" s="1" t="s">
        <v>0</v>
      </c>
      <c r="GU328" s="1" t="s">
        <v>0</v>
      </c>
      <c r="GV328" s="1" t="s">
        <v>0</v>
      </c>
      <c r="GW328" s="1" t="s">
        <v>0</v>
      </c>
      <c r="GX328" s="1" t="s">
        <v>0</v>
      </c>
      <c r="GY328" s="1" t="s">
        <v>0</v>
      </c>
      <c r="GZ328" s="1" t="s">
        <v>0</v>
      </c>
      <c r="HA328" s="1" t="s">
        <v>0</v>
      </c>
      <c r="HB328" s="1" t="s">
        <v>0</v>
      </c>
      <c r="HC328" s="1" t="s">
        <v>0</v>
      </c>
      <c r="HD328" s="1" t="s">
        <v>0</v>
      </c>
      <c r="HE328" s="1" t="s">
        <v>0</v>
      </c>
      <c r="HF328" s="1" t="s">
        <v>0</v>
      </c>
      <c r="HG328" s="1" t="s">
        <v>0</v>
      </c>
      <c r="HH328" s="1" t="s">
        <v>0</v>
      </c>
      <c r="HI328" s="1" t="s">
        <v>0</v>
      </c>
      <c r="HJ328" s="1" t="s">
        <v>0</v>
      </c>
      <c r="HK328" s="1" t="s">
        <v>0</v>
      </c>
      <c r="HL328" s="1" t="s">
        <v>0</v>
      </c>
      <c r="HM328" s="1" t="s">
        <v>0</v>
      </c>
      <c r="HN328" s="1" t="s">
        <v>0</v>
      </c>
      <c r="HO328" s="1" t="s">
        <v>0</v>
      </c>
      <c r="HP328" s="1" t="s">
        <v>0</v>
      </c>
      <c r="HQ328" s="1" t="s">
        <v>0</v>
      </c>
      <c r="HR328" s="1" t="s">
        <v>0</v>
      </c>
      <c r="HS328" s="1" t="s">
        <v>0</v>
      </c>
      <c r="HT328" s="1" t="s">
        <v>0</v>
      </c>
      <c r="HU328" s="1" t="s">
        <v>0</v>
      </c>
      <c r="HV328" s="1" t="s">
        <v>0</v>
      </c>
      <c r="HW328" s="1" t="s">
        <v>0</v>
      </c>
      <c r="HX328" s="1" t="s">
        <v>0</v>
      </c>
      <c r="HY328" s="1" t="s">
        <v>0</v>
      </c>
      <c r="HZ328" s="1" t="s">
        <v>0</v>
      </c>
      <c r="IA328" s="1" t="s">
        <v>0</v>
      </c>
      <c r="IB328" s="1" t="s">
        <v>0</v>
      </c>
      <c r="IC328" s="1" t="s">
        <v>0</v>
      </c>
      <c r="ID328" s="1" t="s">
        <v>0</v>
      </c>
      <c r="IE328" s="1" t="s">
        <v>0</v>
      </c>
      <c r="IF328" s="1" t="s">
        <v>0</v>
      </c>
      <c r="IG328" s="1" t="s">
        <v>0</v>
      </c>
      <c r="IH328" s="1" t="s">
        <v>0</v>
      </c>
      <c r="II328" s="1" t="s">
        <v>0</v>
      </c>
    </row>
    <row r="329" spans="1:243" x14ac:dyDescent="0.25">
      <c r="A329" s="1" t="s">
        <v>1966</v>
      </c>
      <c r="B329" s="4" t="s">
        <v>1452</v>
      </c>
      <c r="C329" s="4" t="s">
        <v>1453</v>
      </c>
      <c r="D329" s="1" t="s">
        <v>0</v>
      </c>
      <c r="E329" s="1" t="s">
        <v>0</v>
      </c>
      <c r="F329" s="1" t="s">
        <v>0</v>
      </c>
      <c r="G329" s="1" t="s">
        <v>0</v>
      </c>
      <c r="H329" s="1" t="s">
        <v>0</v>
      </c>
      <c r="I329" s="1" t="s">
        <v>0</v>
      </c>
      <c r="J329" s="1" t="s">
        <v>0</v>
      </c>
      <c r="K329" s="1" t="s">
        <v>0</v>
      </c>
      <c r="L329" s="1" t="s">
        <v>0</v>
      </c>
      <c r="M329" s="1" t="s">
        <v>0</v>
      </c>
      <c r="N329" s="1" t="s">
        <v>0</v>
      </c>
      <c r="O329" s="1" t="s">
        <v>0</v>
      </c>
      <c r="P329" s="1" t="s">
        <v>0</v>
      </c>
      <c r="Q329" s="1" t="s">
        <v>0</v>
      </c>
      <c r="R329" s="1" t="s">
        <v>0</v>
      </c>
      <c r="S329" s="1" t="s">
        <v>0</v>
      </c>
      <c r="T329" s="1" t="s">
        <v>0</v>
      </c>
      <c r="U329" s="1" t="s">
        <v>0</v>
      </c>
      <c r="V329" s="1" t="s">
        <v>0</v>
      </c>
      <c r="W329" s="1" t="s">
        <v>0</v>
      </c>
      <c r="X329" s="1" t="s">
        <v>0</v>
      </c>
      <c r="Y329" s="1" t="s">
        <v>0</v>
      </c>
      <c r="Z329" s="1" t="s">
        <v>0</v>
      </c>
      <c r="AA329" s="1" t="s">
        <v>0</v>
      </c>
      <c r="AB329" s="1" t="s">
        <v>0</v>
      </c>
      <c r="AC329" s="1" t="s">
        <v>0</v>
      </c>
      <c r="AD329" s="1" t="s">
        <v>0</v>
      </c>
      <c r="AE329" s="1" t="s">
        <v>0</v>
      </c>
      <c r="AF329" s="1" t="s">
        <v>0</v>
      </c>
      <c r="AG329" s="1" t="s">
        <v>0</v>
      </c>
      <c r="AH329" s="1" t="s">
        <v>0</v>
      </c>
      <c r="AI329" s="1" t="s">
        <v>0</v>
      </c>
      <c r="AJ329" s="1" t="s">
        <v>0</v>
      </c>
      <c r="AK329" s="1" t="s">
        <v>0</v>
      </c>
      <c r="AL329" s="1" t="s">
        <v>0</v>
      </c>
      <c r="AM329" s="1" t="s">
        <v>0</v>
      </c>
      <c r="AN329" s="1" t="s">
        <v>0</v>
      </c>
      <c r="AO329" s="1" t="s">
        <v>0</v>
      </c>
      <c r="AP329" s="1" t="s">
        <v>0</v>
      </c>
      <c r="AQ329" s="1" t="s">
        <v>0</v>
      </c>
      <c r="AR329" s="1" t="s">
        <v>0</v>
      </c>
      <c r="AS329" s="1" t="s">
        <v>0</v>
      </c>
      <c r="AT329" s="1" t="s">
        <v>0</v>
      </c>
      <c r="AU329" s="1" t="s">
        <v>0</v>
      </c>
      <c r="AV329" s="1" t="s">
        <v>0</v>
      </c>
      <c r="AW329" s="1" t="s">
        <v>0</v>
      </c>
      <c r="AX329" s="1" t="s">
        <v>0</v>
      </c>
      <c r="AY329" s="1" t="s">
        <v>0</v>
      </c>
      <c r="AZ329" s="1" t="s">
        <v>0</v>
      </c>
      <c r="BA329" s="1" t="s">
        <v>0</v>
      </c>
      <c r="BB329" s="1" t="s">
        <v>0</v>
      </c>
      <c r="BC329" s="1" t="s">
        <v>0</v>
      </c>
      <c r="BD329" s="1" t="s">
        <v>0</v>
      </c>
      <c r="BE329" s="1" t="s">
        <v>0</v>
      </c>
      <c r="BF329" s="1" t="s">
        <v>0</v>
      </c>
      <c r="BG329" s="1" t="s">
        <v>0</v>
      </c>
      <c r="BH329" s="1" t="s">
        <v>0</v>
      </c>
      <c r="BI329" s="1" t="s">
        <v>0</v>
      </c>
      <c r="BJ329" s="1" t="s">
        <v>0</v>
      </c>
      <c r="BK329" s="1" t="s">
        <v>0</v>
      </c>
      <c r="BL329" s="1" t="s">
        <v>0</v>
      </c>
      <c r="BM329" s="1" t="s">
        <v>0</v>
      </c>
      <c r="BN329" s="1" t="s">
        <v>0</v>
      </c>
      <c r="BO329" s="1" t="s">
        <v>0</v>
      </c>
      <c r="BP329" s="1" t="s">
        <v>0</v>
      </c>
      <c r="BQ329" s="1" t="s">
        <v>0</v>
      </c>
      <c r="BR329" s="1" t="s">
        <v>0</v>
      </c>
      <c r="BS329" s="1" t="s">
        <v>0</v>
      </c>
      <c r="BT329" s="1" t="s">
        <v>0</v>
      </c>
      <c r="BU329" s="1" t="s">
        <v>0</v>
      </c>
      <c r="BV329" s="1" t="s">
        <v>0</v>
      </c>
      <c r="BW329" s="1" t="s">
        <v>0</v>
      </c>
      <c r="BX329" s="1" t="s">
        <v>0</v>
      </c>
      <c r="BY329" s="1" t="s">
        <v>0</v>
      </c>
      <c r="BZ329" s="1" t="s">
        <v>0</v>
      </c>
      <c r="CA329" s="1" t="s">
        <v>0</v>
      </c>
      <c r="CB329" s="1" t="s">
        <v>0</v>
      </c>
      <c r="CC329" s="1" t="s">
        <v>0</v>
      </c>
      <c r="CD329" s="1" t="s">
        <v>0</v>
      </c>
      <c r="CE329" s="1" t="s">
        <v>0</v>
      </c>
      <c r="CF329" s="1" t="s">
        <v>0</v>
      </c>
      <c r="CG329" s="1" t="s">
        <v>0</v>
      </c>
      <c r="CH329" s="1" t="s">
        <v>0</v>
      </c>
      <c r="CI329" s="1" t="s">
        <v>0</v>
      </c>
      <c r="CJ329" s="1" t="s">
        <v>0</v>
      </c>
      <c r="CK329" s="1" t="s">
        <v>0</v>
      </c>
      <c r="CL329" s="1" t="s">
        <v>0</v>
      </c>
      <c r="CM329" s="1" t="s">
        <v>0</v>
      </c>
      <c r="CN329" s="1" t="s">
        <v>0</v>
      </c>
      <c r="CO329" s="1" t="s">
        <v>0</v>
      </c>
      <c r="CP329" s="1" t="s">
        <v>0</v>
      </c>
      <c r="CQ329" s="1" t="s">
        <v>0</v>
      </c>
      <c r="CR329" s="1" t="s">
        <v>0</v>
      </c>
      <c r="CS329" s="1" t="s">
        <v>0</v>
      </c>
      <c r="CT329" s="1" t="s">
        <v>0</v>
      </c>
      <c r="CU329" s="1" t="s">
        <v>0</v>
      </c>
      <c r="CV329" s="1" t="s">
        <v>0</v>
      </c>
      <c r="CW329" s="1" t="s">
        <v>0</v>
      </c>
      <c r="CX329" s="1" t="s">
        <v>0</v>
      </c>
      <c r="CY329" s="1" t="s">
        <v>0</v>
      </c>
      <c r="CZ329" s="1" t="s">
        <v>0</v>
      </c>
      <c r="DA329" s="1" t="s">
        <v>0</v>
      </c>
      <c r="DB329" s="1" t="s">
        <v>0</v>
      </c>
      <c r="DC329" s="1" t="s">
        <v>0</v>
      </c>
      <c r="DD329" s="1" t="s">
        <v>0</v>
      </c>
      <c r="DE329" s="1" t="s">
        <v>0</v>
      </c>
      <c r="DF329" s="1" t="s">
        <v>0</v>
      </c>
      <c r="DG329" s="1" t="s">
        <v>0</v>
      </c>
      <c r="DH329" s="1" t="s">
        <v>0</v>
      </c>
      <c r="DI329" s="1" t="s">
        <v>0</v>
      </c>
      <c r="DJ329" s="1" t="s">
        <v>0</v>
      </c>
      <c r="DK329" s="1" t="s">
        <v>0</v>
      </c>
      <c r="DL329" s="1" t="s">
        <v>0</v>
      </c>
      <c r="DM329" s="1" t="s">
        <v>0</v>
      </c>
      <c r="DN329" s="1" t="s">
        <v>0</v>
      </c>
      <c r="DO329" s="1" t="s">
        <v>0</v>
      </c>
      <c r="DP329" s="1" t="s">
        <v>0</v>
      </c>
      <c r="DQ329" s="1" t="s">
        <v>0</v>
      </c>
      <c r="DR329" s="1" t="s">
        <v>0</v>
      </c>
      <c r="DS329" s="1" t="s">
        <v>0</v>
      </c>
      <c r="DT329" s="1" t="s">
        <v>0</v>
      </c>
      <c r="DU329" s="1" t="s">
        <v>0</v>
      </c>
      <c r="DV329" s="1" t="s">
        <v>0</v>
      </c>
      <c r="DW329" s="1" t="s">
        <v>0</v>
      </c>
      <c r="DX329" s="1" t="s">
        <v>0</v>
      </c>
      <c r="DY329" s="1" t="s">
        <v>0</v>
      </c>
      <c r="DZ329" s="1" t="s">
        <v>0</v>
      </c>
      <c r="EA329" s="1" t="s">
        <v>0</v>
      </c>
      <c r="EB329" s="1" t="s">
        <v>0</v>
      </c>
      <c r="EC329" s="1" t="s">
        <v>0</v>
      </c>
      <c r="ED329" s="1" t="s">
        <v>0</v>
      </c>
      <c r="EE329" s="1" t="s">
        <v>0</v>
      </c>
      <c r="EF329" s="1" t="s">
        <v>0</v>
      </c>
      <c r="EG329" s="1" t="s">
        <v>0</v>
      </c>
      <c r="EH329" s="1" t="s">
        <v>0</v>
      </c>
      <c r="EI329" s="1" t="s">
        <v>0</v>
      </c>
      <c r="EJ329" s="1" t="s">
        <v>0</v>
      </c>
      <c r="EK329" s="1" t="s">
        <v>0</v>
      </c>
      <c r="EL329" s="1" t="s">
        <v>0</v>
      </c>
      <c r="EM329" s="1" t="s">
        <v>0</v>
      </c>
      <c r="EN329" s="1" t="s">
        <v>0</v>
      </c>
      <c r="EO329" s="1" t="s">
        <v>0</v>
      </c>
      <c r="EP329" s="1" t="s">
        <v>0</v>
      </c>
      <c r="EQ329" s="1" t="s">
        <v>0</v>
      </c>
      <c r="ER329" s="1" t="s">
        <v>0</v>
      </c>
      <c r="ES329" s="1" t="s">
        <v>0</v>
      </c>
      <c r="ET329" s="1" t="s">
        <v>0</v>
      </c>
      <c r="EU329" s="1" t="s">
        <v>0</v>
      </c>
      <c r="EV329" s="1" t="s">
        <v>0</v>
      </c>
      <c r="EW329" s="1" t="s">
        <v>0</v>
      </c>
      <c r="EX329" s="1" t="s">
        <v>0</v>
      </c>
      <c r="EY329" s="1" t="s">
        <v>0</v>
      </c>
      <c r="EZ329" s="1" t="s">
        <v>0</v>
      </c>
      <c r="FA329" s="1" t="s">
        <v>0</v>
      </c>
      <c r="FB329" s="1" t="s">
        <v>0</v>
      </c>
      <c r="FC329" s="1" t="s">
        <v>0</v>
      </c>
      <c r="FD329" s="1" t="s">
        <v>0</v>
      </c>
      <c r="FE329" s="1" t="s">
        <v>0</v>
      </c>
      <c r="FF329" s="1" t="s">
        <v>0</v>
      </c>
      <c r="FG329" s="1" t="s">
        <v>0</v>
      </c>
      <c r="FH329" s="1" t="s">
        <v>0</v>
      </c>
      <c r="FI329" s="1" t="s">
        <v>0</v>
      </c>
      <c r="FJ329" s="1" t="s">
        <v>0</v>
      </c>
      <c r="FK329" s="1" t="s">
        <v>0</v>
      </c>
      <c r="FL329" s="1" t="s">
        <v>0</v>
      </c>
      <c r="FM329" s="1" t="s">
        <v>0</v>
      </c>
      <c r="FN329" s="1" t="s">
        <v>0</v>
      </c>
      <c r="FO329" s="1" t="s">
        <v>0</v>
      </c>
      <c r="FP329" s="1" t="s">
        <v>0</v>
      </c>
      <c r="FQ329" s="1" t="s">
        <v>0</v>
      </c>
      <c r="FR329" s="1" t="s">
        <v>0</v>
      </c>
      <c r="FS329" s="1" t="s">
        <v>0</v>
      </c>
      <c r="FT329" s="1" t="s">
        <v>0</v>
      </c>
      <c r="FU329" s="1" t="s">
        <v>0</v>
      </c>
      <c r="FV329" s="1" t="s">
        <v>0</v>
      </c>
      <c r="FW329" s="1" t="s">
        <v>0</v>
      </c>
      <c r="FX329" s="1" t="s">
        <v>0</v>
      </c>
      <c r="FY329" s="1" t="s">
        <v>0</v>
      </c>
      <c r="FZ329" s="1" t="s">
        <v>0</v>
      </c>
      <c r="GA329" s="1" t="s">
        <v>0</v>
      </c>
      <c r="GB329" s="1" t="s">
        <v>0</v>
      </c>
      <c r="GC329" s="1" t="s">
        <v>0</v>
      </c>
      <c r="GD329" s="1" t="s">
        <v>0</v>
      </c>
      <c r="GE329" s="1" t="s">
        <v>0</v>
      </c>
      <c r="GF329" s="1" t="s">
        <v>0</v>
      </c>
      <c r="GG329" s="1" t="s">
        <v>0</v>
      </c>
      <c r="GH329" s="1" t="s">
        <v>0</v>
      </c>
      <c r="GI329" s="1" t="s">
        <v>0</v>
      </c>
      <c r="GJ329" s="1" t="s">
        <v>0</v>
      </c>
      <c r="GK329" s="1" t="s">
        <v>0</v>
      </c>
      <c r="GL329" s="1" t="s">
        <v>0</v>
      </c>
      <c r="GM329" s="1" t="s">
        <v>0</v>
      </c>
      <c r="GN329" s="1" t="s">
        <v>0</v>
      </c>
      <c r="GO329" s="1" t="s">
        <v>0</v>
      </c>
      <c r="GP329" s="1" t="s">
        <v>0</v>
      </c>
      <c r="GQ329" s="1" t="s">
        <v>0</v>
      </c>
      <c r="GR329" s="1" t="s">
        <v>0</v>
      </c>
      <c r="GS329" s="1" t="s">
        <v>0</v>
      </c>
      <c r="GT329" s="1" t="s">
        <v>0</v>
      </c>
      <c r="GU329" s="1" t="s">
        <v>0</v>
      </c>
      <c r="GV329" s="1" t="s">
        <v>0</v>
      </c>
      <c r="GW329" s="1" t="s">
        <v>0</v>
      </c>
      <c r="GX329" s="1" t="s">
        <v>0</v>
      </c>
      <c r="GY329" s="1" t="s">
        <v>0</v>
      </c>
      <c r="GZ329" s="1" t="s">
        <v>0</v>
      </c>
      <c r="HA329" s="1" t="s">
        <v>0</v>
      </c>
      <c r="HB329" s="1" t="s">
        <v>0</v>
      </c>
      <c r="HC329" s="1" t="s">
        <v>0</v>
      </c>
      <c r="HD329" s="1" t="s">
        <v>0</v>
      </c>
      <c r="HE329" s="1" t="s">
        <v>0</v>
      </c>
      <c r="HF329" s="1" t="s">
        <v>0</v>
      </c>
      <c r="HG329" s="1" t="s">
        <v>0</v>
      </c>
      <c r="HH329" s="1" t="s">
        <v>0</v>
      </c>
      <c r="HI329" s="1" t="s">
        <v>0</v>
      </c>
      <c r="HJ329" s="1" t="s">
        <v>0</v>
      </c>
      <c r="HK329" s="1" t="s">
        <v>0</v>
      </c>
      <c r="HL329" s="1" t="s">
        <v>0</v>
      </c>
      <c r="HM329" s="1" t="s">
        <v>0</v>
      </c>
      <c r="HN329" s="1" t="s">
        <v>0</v>
      </c>
      <c r="HO329" s="1" t="s">
        <v>0</v>
      </c>
      <c r="HP329" s="1" t="s">
        <v>0</v>
      </c>
      <c r="HQ329" s="1" t="s">
        <v>0</v>
      </c>
      <c r="HR329" s="1" t="s">
        <v>0</v>
      </c>
      <c r="HS329" s="1" t="s">
        <v>0</v>
      </c>
      <c r="HT329" s="1" t="s">
        <v>0</v>
      </c>
      <c r="HU329" s="1" t="s">
        <v>0</v>
      </c>
      <c r="HV329" s="1" t="s">
        <v>0</v>
      </c>
      <c r="HW329" s="1" t="s">
        <v>0</v>
      </c>
      <c r="HX329" s="1" t="s">
        <v>0</v>
      </c>
      <c r="HY329" s="1" t="s">
        <v>0</v>
      </c>
      <c r="HZ329" s="1" t="s">
        <v>0</v>
      </c>
      <c r="IA329" s="1" t="s">
        <v>0</v>
      </c>
      <c r="IB329" s="1" t="s">
        <v>0</v>
      </c>
      <c r="IC329" s="1" t="s">
        <v>0</v>
      </c>
      <c r="ID329" s="1" t="s">
        <v>0</v>
      </c>
      <c r="IE329" s="1" t="s">
        <v>0</v>
      </c>
      <c r="IF329" s="1" t="s">
        <v>0</v>
      </c>
      <c r="IG329" s="1" t="s">
        <v>0</v>
      </c>
      <c r="IH329" s="1" t="s">
        <v>0</v>
      </c>
      <c r="II329" s="1" t="s">
        <v>0</v>
      </c>
    </row>
    <row r="330" spans="1:243" x14ac:dyDescent="0.25">
      <c r="A330" s="1" t="s">
        <v>1967</v>
      </c>
      <c r="B330" s="4" t="s">
        <v>1457</v>
      </c>
      <c r="C330" s="4" t="s">
        <v>1458</v>
      </c>
      <c r="D330" s="1" t="s">
        <v>0</v>
      </c>
      <c r="E330" s="1" t="s">
        <v>0</v>
      </c>
      <c r="F330" s="1" t="s">
        <v>0</v>
      </c>
      <c r="G330" s="1" t="s">
        <v>0</v>
      </c>
      <c r="H330" s="1" t="s">
        <v>0</v>
      </c>
      <c r="I330" s="1" t="s">
        <v>0</v>
      </c>
      <c r="J330" s="1" t="s">
        <v>0</v>
      </c>
      <c r="K330" s="1" t="s">
        <v>0</v>
      </c>
      <c r="L330" s="1" t="s">
        <v>0</v>
      </c>
      <c r="M330" s="1" t="s">
        <v>0</v>
      </c>
      <c r="N330" s="1" t="s">
        <v>0</v>
      </c>
      <c r="O330" s="1" t="s">
        <v>0</v>
      </c>
      <c r="P330" s="1" t="s">
        <v>0</v>
      </c>
      <c r="Q330" s="1" t="s">
        <v>0</v>
      </c>
      <c r="R330" s="1" t="s">
        <v>0</v>
      </c>
      <c r="S330" s="1" t="s">
        <v>0</v>
      </c>
      <c r="T330" s="1" t="s">
        <v>0</v>
      </c>
      <c r="U330" s="1" t="s">
        <v>0</v>
      </c>
      <c r="V330" s="1" t="s">
        <v>0</v>
      </c>
      <c r="W330" s="1" t="s">
        <v>0</v>
      </c>
      <c r="X330" s="1" t="s">
        <v>0</v>
      </c>
      <c r="Y330" s="1" t="s">
        <v>0</v>
      </c>
      <c r="Z330" s="1" t="s">
        <v>0</v>
      </c>
      <c r="AA330" s="1" t="s">
        <v>0</v>
      </c>
      <c r="AB330" s="1" t="s">
        <v>0</v>
      </c>
      <c r="AC330" s="1" t="s">
        <v>0</v>
      </c>
      <c r="AD330" s="1" t="s">
        <v>0</v>
      </c>
      <c r="AE330" s="1" t="s">
        <v>0</v>
      </c>
      <c r="AF330" s="1" t="s">
        <v>0</v>
      </c>
      <c r="AG330" s="1" t="s">
        <v>0</v>
      </c>
      <c r="AH330" s="1" t="s">
        <v>0</v>
      </c>
      <c r="AI330" s="1" t="s">
        <v>0</v>
      </c>
      <c r="AJ330" s="1" t="s">
        <v>0</v>
      </c>
      <c r="AK330" s="1" t="s">
        <v>0</v>
      </c>
      <c r="AL330" s="1" t="s">
        <v>0</v>
      </c>
      <c r="AM330" s="1" t="s">
        <v>0</v>
      </c>
      <c r="AN330" s="1" t="s">
        <v>0</v>
      </c>
      <c r="AO330" s="1" t="s">
        <v>0</v>
      </c>
      <c r="AP330" s="1" t="s">
        <v>0</v>
      </c>
      <c r="AQ330" s="1" t="s">
        <v>0</v>
      </c>
      <c r="AR330" s="1" t="s">
        <v>0</v>
      </c>
      <c r="AS330" s="1" t="s">
        <v>0</v>
      </c>
      <c r="AT330" s="1" t="s">
        <v>0</v>
      </c>
      <c r="AU330" s="1" t="s">
        <v>0</v>
      </c>
      <c r="AV330" s="1" t="s">
        <v>0</v>
      </c>
      <c r="AW330" s="1" t="s">
        <v>0</v>
      </c>
      <c r="AX330" s="1" t="s">
        <v>0</v>
      </c>
      <c r="AY330" s="1" t="s">
        <v>0</v>
      </c>
      <c r="AZ330" s="1" t="s">
        <v>0</v>
      </c>
      <c r="BA330" s="1" t="s">
        <v>0</v>
      </c>
      <c r="BB330" s="1" t="s">
        <v>0</v>
      </c>
      <c r="BC330" s="1" t="s">
        <v>0</v>
      </c>
      <c r="BD330" s="1" t="s">
        <v>0</v>
      </c>
      <c r="BE330" s="1" t="s">
        <v>0</v>
      </c>
      <c r="BF330" s="1" t="s">
        <v>0</v>
      </c>
      <c r="BG330" s="1" t="s">
        <v>0</v>
      </c>
      <c r="BH330" s="1" t="s">
        <v>0</v>
      </c>
      <c r="BI330" s="1" t="s">
        <v>0</v>
      </c>
      <c r="BJ330" s="1" t="s">
        <v>0</v>
      </c>
      <c r="BK330" s="1" t="s">
        <v>0</v>
      </c>
      <c r="BL330" s="1" t="s">
        <v>0</v>
      </c>
      <c r="BM330" s="1" t="s">
        <v>0</v>
      </c>
      <c r="BN330" s="1" t="s">
        <v>0</v>
      </c>
      <c r="BO330" s="1" t="s">
        <v>0</v>
      </c>
      <c r="BP330" s="1" t="s">
        <v>0</v>
      </c>
      <c r="BQ330" s="1" t="s">
        <v>0</v>
      </c>
      <c r="BR330" s="1" t="s">
        <v>0</v>
      </c>
      <c r="BS330" s="1" t="s">
        <v>0</v>
      </c>
      <c r="BT330" s="1" t="s">
        <v>0</v>
      </c>
      <c r="BU330" s="1" t="s">
        <v>0</v>
      </c>
      <c r="BV330" s="1" t="s">
        <v>0</v>
      </c>
      <c r="BW330" s="1" t="s">
        <v>0</v>
      </c>
      <c r="BX330" s="1" t="s">
        <v>0</v>
      </c>
      <c r="BY330" s="1" t="s">
        <v>0</v>
      </c>
      <c r="BZ330" s="1" t="s">
        <v>0</v>
      </c>
      <c r="CA330" s="1" t="s">
        <v>0</v>
      </c>
      <c r="CB330" s="1" t="s">
        <v>0</v>
      </c>
      <c r="CC330" s="1" t="s">
        <v>0</v>
      </c>
      <c r="CD330" s="1" t="s">
        <v>0</v>
      </c>
      <c r="CE330" s="1" t="s">
        <v>0</v>
      </c>
      <c r="CF330" s="1" t="s">
        <v>0</v>
      </c>
      <c r="CG330" s="1" t="s">
        <v>0</v>
      </c>
      <c r="CH330" s="1" t="s">
        <v>0</v>
      </c>
      <c r="CI330" s="1" t="s">
        <v>0</v>
      </c>
      <c r="CJ330" s="1" t="s">
        <v>0</v>
      </c>
      <c r="CK330" s="1" t="s">
        <v>0</v>
      </c>
      <c r="CL330" s="1" t="s">
        <v>0</v>
      </c>
      <c r="CM330" s="1" t="s">
        <v>0</v>
      </c>
      <c r="CN330" s="1" t="s">
        <v>0</v>
      </c>
      <c r="CO330" s="1" t="s">
        <v>0</v>
      </c>
      <c r="CP330" s="1" t="s">
        <v>0</v>
      </c>
      <c r="CQ330" s="1" t="s">
        <v>0</v>
      </c>
      <c r="CR330" s="1" t="s">
        <v>0</v>
      </c>
      <c r="CS330" s="1" t="s">
        <v>0</v>
      </c>
      <c r="CT330" s="1" t="s">
        <v>0</v>
      </c>
      <c r="CU330" s="1" t="s">
        <v>0</v>
      </c>
      <c r="CV330" s="1" t="s">
        <v>0</v>
      </c>
      <c r="CW330" s="1" t="s">
        <v>0</v>
      </c>
      <c r="CX330" s="1" t="s">
        <v>0</v>
      </c>
      <c r="CY330" s="1" t="s">
        <v>0</v>
      </c>
      <c r="CZ330" s="1" t="s">
        <v>0</v>
      </c>
      <c r="DA330" s="1" t="s">
        <v>0</v>
      </c>
      <c r="DB330" s="1" t="s">
        <v>0</v>
      </c>
      <c r="DC330" s="1" t="s">
        <v>0</v>
      </c>
      <c r="DD330" s="1" t="s">
        <v>0</v>
      </c>
      <c r="DE330" s="1" t="s">
        <v>0</v>
      </c>
      <c r="DF330" s="1" t="s">
        <v>0</v>
      </c>
      <c r="DG330" s="1" t="s">
        <v>0</v>
      </c>
      <c r="DH330" s="1" t="s">
        <v>0</v>
      </c>
      <c r="DI330" s="1" t="s">
        <v>0</v>
      </c>
      <c r="DJ330" s="1" t="s">
        <v>0</v>
      </c>
      <c r="DK330" s="1" t="s">
        <v>0</v>
      </c>
      <c r="DL330" s="1" t="s">
        <v>0</v>
      </c>
      <c r="DM330" s="1" t="s">
        <v>0</v>
      </c>
      <c r="DN330" s="1" t="s">
        <v>0</v>
      </c>
      <c r="DO330" s="1" t="s">
        <v>0</v>
      </c>
      <c r="DP330" s="1" t="s">
        <v>0</v>
      </c>
      <c r="DQ330" s="1" t="s">
        <v>0</v>
      </c>
      <c r="DR330" s="1" t="s">
        <v>0</v>
      </c>
      <c r="DS330" s="1" t="s">
        <v>0</v>
      </c>
      <c r="DT330" s="1" t="s">
        <v>0</v>
      </c>
      <c r="DU330" s="1" t="s">
        <v>0</v>
      </c>
      <c r="DV330" s="1" t="s">
        <v>0</v>
      </c>
      <c r="DW330" s="1" t="s">
        <v>0</v>
      </c>
      <c r="DX330" s="1" t="s">
        <v>0</v>
      </c>
      <c r="DY330" s="1" t="s">
        <v>0</v>
      </c>
      <c r="DZ330" s="1" t="s">
        <v>0</v>
      </c>
      <c r="EA330" s="1" t="s">
        <v>0</v>
      </c>
      <c r="EB330" s="1" t="s">
        <v>0</v>
      </c>
      <c r="EC330" s="1" t="s">
        <v>0</v>
      </c>
      <c r="ED330" s="1" t="s">
        <v>0</v>
      </c>
      <c r="EE330" s="1" t="s">
        <v>0</v>
      </c>
      <c r="EF330" s="1" t="s">
        <v>0</v>
      </c>
      <c r="EG330" s="1" t="s">
        <v>0</v>
      </c>
      <c r="EH330" s="1" t="s">
        <v>0</v>
      </c>
      <c r="EI330" s="1" t="s">
        <v>0</v>
      </c>
      <c r="EJ330" s="1" t="s">
        <v>0</v>
      </c>
      <c r="EK330" s="1" t="s">
        <v>0</v>
      </c>
      <c r="EL330" s="1" t="s">
        <v>0</v>
      </c>
      <c r="EM330" s="1" t="s">
        <v>0</v>
      </c>
      <c r="EN330" s="1" t="s">
        <v>0</v>
      </c>
      <c r="EO330" s="1" t="s">
        <v>0</v>
      </c>
      <c r="EP330" s="1" t="s">
        <v>0</v>
      </c>
      <c r="EQ330" s="1" t="s">
        <v>0</v>
      </c>
      <c r="ER330" s="1" t="s">
        <v>0</v>
      </c>
      <c r="ES330" s="1" t="s">
        <v>0</v>
      </c>
      <c r="ET330" s="1" t="s">
        <v>0</v>
      </c>
      <c r="EU330" s="1" t="s">
        <v>0</v>
      </c>
      <c r="EV330" s="1" t="s">
        <v>0</v>
      </c>
      <c r="EW330" s="1" t="s">
        <v>0</v>
      </c>
      <c r="EX330" s="1" t="s">
        <v>0</v>
      </c>
      <c r="EY330" s="1" t="s">
        <v>0</v>
      </c>
      <c r="EZ330" s="1" t="s">
        <v>0</v>
      </c>
      <c r="FA330" s="1" t="s">
        <v>0</v>
      </c>
      <c r="FB330" s="1" t="s">
        <v>0</v>
      </c>
      <c r="FC330" s="1" t="s">
        <v>0</v>
      </c>
      <c r="FD330" s="1" t="s">
        <v>0</v>
      </c>
      <c r="FE330" s="1" t="s">
        <v>0</v>
      </c>
      <c r="FF330" s="1" t="s">
        <v>0</v>
      </c>
      <c r="FG330" s="1" t="s">
        <v>0</v>
      </c>
      <c r="FH330" s="1" t="s">
        <v>0</v>
      </c>
      <c r="FI330" s="1" t="s">
        <v>0</v>
      </c>
      <c r="FJ330" s="1" t="s">
        <v>0</v>
      </c>
      <c r="FK330" s="1" t="s">
        <v>0</v>
      </c>
      <c r="FL330" s="1" t="s">
        <v>0</v>
      </c>
      <c r="FM330" s="1" t="s">
        <v>0</v>
      </c>
      <c r="FN330" s="1" t="s">
        <v>0</v>
      </c>
      <c r="FO330" s="1" t="s">
        <v>0</v>
      </c>
      <c r="FP330" s="1" t="s">
        <v>0</v>
      </c>
      <c r="FQ330" s="1" t="s">
        <v>0</v>
      </c>
      <c r="FR330" s="1" t="s">
        <v>0</v>
      </c>
      <c r="FS330" s="1" t="s">
        <v>0</v>
      </c>
      <c r="FT330" s="1" t="s">
        <v>0</v>
      </c>
      <c r="FU330" s="1" t="s">
        <v>0</v>
      </c>
      <c r="FV330" s="1" t="s">
        <v>0</v>
      </c>
      <c r="FW330" s="1" t="s">
        <v>0</v>
      </c>
      <c r="FX330" s="1" t="s">
        <v>0</v>
      </c>
      <c r="FY330" s="1" t="s">
        <v>0</v>
      </c>
      <c r="FZ330" s="1" t="s">
        <v>0</v>
      </c>
      <c r="GA330" s="1" t="s">
        <v>0</v>
      </c>
      <c r="GB330" s="1" t="s">
        <v>0</v>
      </c>
      <c r="GC330" s="1" t="s">
        <v>0</v>
      </c>
      <c r="GD330" s="1" t="s">
        <v>0</v>
      </c>
      <c r="GE330" s="1" t="s">
        <v>0</v>
      </c>
      <c r="GF330" s="1" t="s">
        <v>0</v>
      </c>
      <c r="GG330" s="1" t="s">
        <v>0</v>
      </c>
      <c r="GH330" s="1" t="s">
        <v>0</v>
      </c>
      <c r="GI330" s="1" t="s">
        <v>0</v>
      </c>
      <c r="GJ330" s="1" t="s">
        <v>0</v>
      </c>
      <c r="GK330" s="1" t="s">
        <v>0</v>
      </c>
      <c r="GL330" s="1" t="s">
        <v>0</v>
      </c>
      <c r="GM330" s="1" t="s">
        <v>0</v>
      </c>
      <c r="GN330" s="1" t="s">
        <v>0</v>
      </c>
      <c r="GO330" s="1" t="s">
        <v>0</v>
      </c>
      <c r="GP330" s="1" t="s">
        <v>0</v>
      </c>
      <c r="GQ330" s="1" t="s">
        <v>0</v>
      </c>
      <c r="GR330" s="1" t="s">
        <v>0</v>
      </c>
      <c r="GS330" s="1" t="s">
        <v>0</v>
      </c>
      <c r="GT330" s="1" t="s">
        <v>0</v>
      </c>
      <c r="GU330" s="1" t="s">
        <v>0</v>
      </c>
      <c r="GV330" s="1" t="s">
        <v>0</v>
      </c>
      <c r="GW330" s="1" t="s">
        <v>0</v>
      </c>
      <c r="GX330" s="1" t="s">
        <v>0</v>
      </c>
      <c r="GY330" s="1" t="s">
        <v>0</v>
      </c>
      <c r="GZ330" s="1" t="s">
        <v>0</v>
      </c>
      <c r="HA330" s="1" t="s">
        <v>0</v>
      </c>
      <c r="HB330" s="1" t="s">
        <v>0</v>
      </c>
      <c r="HC330" s="1" t="s">
        <v>0</v>
      </c>
      <c r="HD330" s="1" t="s">
        <v>0</v>
      </c>
      <c r="HE330" s="1" t="s">
        <v>0</v>
      </c>
      <c r="HF330" s="1" t="s">
        <v>0</v>
      </c>
      <c r="HG330" s="1" t="s">
        <v>0</v>
      </c>
      <c r="HH330" s="1" t="s">
        <v>0</v>
      </c>
      <c r="HI330" s="1" t="s">
        <v>0</v>
      </c>
      <c r="HJ330" s="1" t="s">
        <v>0</v>
      </c>
      <c r="HK330" s="1" t="s">
        <v>0</v>
      </c>
      <c r="HL330" s="1" t="s">
        <v>0</v>
      </c>
      <c r="HM330" s="1" t="s">
        <v>0</v>
      </c>
      <c r="HN330" s="1" t="s">
        <v>0</v>
      </c>
      <c r="HO330" s="1" t="s">
        <v>0</v>
      </c>
      <c r="HP330" s="1" t="s">
        <v>0</v>
      </c>
      <c r="HQ330" s="1" t="s">
        <v>0</v>
      </c>
      <c r="HR330" s="1" t="s">
        <v>0</v>
      </c>
      <c r="HS330" s="1" t="s">
        <v>0</v>
      </c>
      <c r="HT330" s="1" t="s">
        <v>0</v>
      </c>
      <c r="HU330" s="1" t="s">
        <v>0</v>
      </c>
      <c r="HV330" s="1" t="s">
        <v>0</v>
      </c>
      <c r="HW330" s="1" t="s">
        <v>0</v>
      </c>
      <c r="HX330" s="1" t="s">
        <v>0</v>
      </c>
      <c r="HY330" s="1" t="s">
        <v>0</v>
      </c>
      <c r="HZ330" s="1" t="s">
        <v>0</v>
      </c>
      <c r="IA330" s="1" t="s">
        <v>0</v>
      </c>
      <c r="IB330" s="1" t="s">
        <v>0</v>
      </c>
      <c r="IC330" s="1" t="s">
        <v>0</v>
      </c>
      <c r="ID330" s="1" t="s">
        <v>0</v>
      </c>
      <c r="IE330" s="1" t="s">
        <v>0</v>
      </c>
      <c r="IF330" s="1" t="s">
        <v>0</v>
      </c>
      <c r="IG330" s="1" t="s">
        <v>0</v>
      </c>
      <c r="IH330" s="1" t="s">
        <v>0</v>
      </c>
      <c r="II330" s="1" t="s">
        <v>0</v>
      </c>
    </row>
    <row r="331" spans="1:243" x14ac:dyDescent="0.25">
      <c r="A331" s="1" t="s">
        <v>1968</v>
      </c>
      <c r="B331" s="4" t="s">
        <v>1462</v>
      </c>
      <c r="C331" s="4" t="s">
        <v>1463</v>
      </c>
      <c r="D331" s="1" t="s">
        <v>0</v>
      </c>
      <c r="E331" s="1" t="s">
        <v>0</v>
      </c>
      <c r="F331" s="1" t="s">
        <v>0</v>
      </c>
      <c r="G331" s="1" t="s">
        <v>0</v>
      </c>
      <c r="H331" s="1" t="s">
        <v>0</v>
      </c>
      <c r="I331" s="1" t="s">
        <v>0</v>
      </c>
      <c r="J331" s="1" t="s">
        <v>0</v>
      </c>
      <c r="K331" s="1" t="s">
        <v>0</v>
      </c>
      <c r="L331" s="1" t="s">
        <v>0</v>
      </c>
      <c r="M331" s="1" t="s">
        <v>0</v>
      </c>
      <c r="N331" s="1" t="s">
        <v>0</v>
      </c>
      <c r="O331" s="1" t="s">
        <v>0</v>
      </c>
      <c r="P331" s="1" t="s">
        <v>0</v>
      </c>
      <c r="Q331" s="1" t="s">
        <v>0</v>
      </c>
      <c r="R331" s="1" t="s">
        <v>0</v>
      </c>
      <c r="S331" s="1" t="s">
        <v>0</v>
      </c>
      <c r="T331" s="1" t="s">
        <v>0</v>
      </c>
      <c r="U331" s="1" t="s">
        <v>0</v>
      </c>
      <c r="V331" s="1" t="s">
        <v>0</v>
      </c>
      <c r="W331" s="1" t="s">
        <v>0</v>
      </c>
      <c r="X331" s="1" t="s">
        <v>0</v>
      </c>
      <c r="Y331" s="1" t="s">
        <v>0</v>
      </c>
      <c r="Z331" s="1" t="s">
        <v>0</v>
      </c>
      <c r="AA331" s="1" t="s">
        <v>0</v>
      </c>
      <c r="AB331" s="1" t="s">
        <v>0</v>
      </c>
      <c r="AC331" s="1" t="s">
        <v>0</v>
      </c>
      <c r="AD331" s="1" t="s">
        <v>0</v>
      </c>
      <c r="AE331" s="1" t="s">
        <v>0</v>
      </c>
      <c r="AF331" s="1" t="s">
        <v>0</v>
      </c>
      <c r="AG331" s="1" t="s">
        <v>0</v>
      </c>
      <c r="AH331" s="1" t="s">
        <v>0</v>
      </c>
      <c r="AI331" s="1" t="s">
        <v>0</v>
      </c>
      <c r="AJ331" s="1" t="s">
        <v>0</v>
      </c>
      <c r="AK331" s="1" t="s">
        <v>0</v>
      </c>
      <c r="AL331" s="1" t="s">
        <v>0</v>
      </c>
      <c r="AM331" s="1" t="s">
        <v>0</v>
      </c>
      <c r="AN331" s="1" t="s">
        <v>0</v>
      </c>
      <c r="AO331" s="1" t="s">
        <v>0</v>
      </c>
      <c r="AP331" s="1" t="s">
        <v>0</v>
      </c>
      <c r="AQ331" s="1" t="s">
        <v>0</v>
      </c>
      <c r="AR331" s="1" t="s">
        <v>0</v>
      </c>
      <c r="AS331" s="1" t="s">
        <v>0</v>
      </c>
      <c r="AT331" s="1" t="s">
        <v>0</v>
      </c>
      <c r="AU331" s="1" t="s">
        <v>0</v>
      </c>
      <c r="AV331" s="1" t="s">
        <v>0</v>
      </c>
      <c r="AW331" s="1" t="s">
        <v>0</v>
      </c>
      <c r="AX331" s="1" t="s">
        <v>0</v>
      </c>
      <c r="AY331" s="1" t="s">
        <v>0</v>
      </c>
      <c r="AZ331" s="1" t="s">
        <v>0</v>
      </c>
      <c r="BA331" s="1" t="s">
        <v>0</v>
      </c>
      <c r="BB331" s="1" t="s">
        <v>0</v>
      </c>
      <c r="BC331" s="1" t="s">
        <v>0</v>
      </c>
      <c r="BD331" s="1" t="s">
        <v>0</v>
      </c>
      <c r="BE331" s="1" t="s">
        <v>0</v>
      </c>
      <c r="BF331" s="1" t="s">
        <v>0</v>
      </c>
      <c r="BG331" s="1" t="s">
        <v>0</v>
      </c>
      <c r="BH331" s="1" t="s">
        <v>0</v>
      </c>
      <c r="BI331" s="1" t="s">
        <v>0</v>
      </c>
      <c r="BJ331" s="1" t="s">
        <v>0</v>
      </c>
      <c r="BK331" s="1" t="s">
        <v>0</v>
      </c>
      <c r="BL331" s="1" t="s">
        <v>0</v>
      </c>
      <c r="BM331" s="1" t="s">
        <v>0</v>
      </c>
      <c r="BN331" s="1" t="s">
        <v>0</v>
      </c>
      <c r="BO331" s="1" t="s">
        <v>0</v>
      </c>
      <c r="BP331" s="1" t="s">
        <v>0</v>
      </c>
      <c r="BQ331" s="1" t="s">
        <v>0</v>
      </c>
      <c r="BR331" s="1" t="s">
        <v>0</v>
      </c>
      <c r="BS331" s="1" t="s">
        <v>0</v>
      </c>
      <c r="BT331" s="1" t="s">
        <v>0</v>
      </c>
      <c r="BU331" s="1" t="s">
        <v>0</v>
      </c>
      <c r="BV331" s="1" t="s">
        <v>0</v>
      </c>
      <c r="BW331" s="1" t="s">
        <v>0</v>
      </c>
      <c r="BX331" s="1" t="s">
        <v>0</v>
      </c>
      <c r="BY331" s="1" t="s">
        <v>0</v>
      </c>
      <c r="BZ331" s="1" t="s">
        <v>0</v>
      </c>
      <c r="CA331" s="1" t="s">
        <v>0</v>
      </c>
      <c r="CB331" s="1" t="s">
        <v>0</v>
      </c>
      <c r="CC331" s="1" t="s">
        <v>0</v>
      </c>
      <c r="CD331" s="1" t="s">
        <v>0</v>
      </c>
      <c r="CE331" s="1" t="s">
        <v>0</v>
      </c>
      <c r="CF331" s="1" t="s">
        <v>0</v>
      </c>
      <c r="CG331" s="1" t="s">
        <v>0</v>
      </c>
      <c r="CH331" s="1" t="s">
        <v>0</v>
      </c>
      <c r="CI331" s="1" t="s">
        <v>0</v>
      </c>
      <c r="CJ331" s="1" t="s">
        <v>0</v>
      </c>
      <c r="CK331" s="1" t="s">
        <v>0</v>
      </c>
      <c r="CL331" s="1" t="s">
        <v>0</v>
      </c>
      <c r="CM331" s="1" t="s">
        <v>0</v>
      </c>
      <c r="CN331" s="1" t="s">
        <v>0</v>
      </c>
      <c r="CO331" s="1" t="s">
        <v>0</v>
      </c>
      <c r="CP331" s="1" t="s">
        <v>0</v>
      </c>
      <c r="CQ331" s="1" t="s">
        <v>0</v>
      </c>
      <c r="CR331" s="1" t="s">
        <v>0</v>
      </c>
      <c r="CS331" s="1" t="s">
        <v>0</v>
      </c>
      <c r="CT331" s="1" t="s">
        <v>0</v>
      </c>
      <c r="CU331" s="1" t="s">
        <v>0</v>
      </c>
      <c r="CV331" s="1" t="s">
        <v>0</v>
      </c>
      <c r="CW331" s="1" t="s">
        <v>0</v>
      </c>
      <c r="CX331" s="1" t="s">
        <v>0</v>
      </c>
      <c r="CY331" s="1" t="s">
        <v>0</v>
      </c>
      <c r="CZ331" s="1" t="s">
        <v>0</v>
      </c>
      <c r="DA331" s="1" t="s">
        <v>0</v>
      </c>
      <c r="DB331" s="1" t="s">
        <v>0</v>
      </c>
      <c r="DC331" s="1" t="s">
        <v>0</v>
      </c>
      <c r="DD331" s="1" t="s">
        <v>0</v>
      </c>
      <c r="DE331" s="1" t="s">
        <v>0</v>
      </c>
      <c r="DF331" s="1" t="s">
        <v>0</v>
      </c>
      <c r="DG331" s="1" t="s">
        <v>0</v>
      </c>
      <c r="DH331" s="1" t="s">
        <v>0</v>
      </c>
      <c r="DI331" s="1" t="s">
        <v>0</v>
      </c>
      <c r="DJ331" s="1" t="s">
        <v>0</v>
      </c>
      <c r="DK331" s="1" t="s">
        <v>0</v>
      </c>
      <c r="DL331" s="1" t="s">
        <v>0</v>
      </c>
      <c r="DM331" s="1" t="s">
        <v>0</v>
      </c>
      <c r="DN331" s="1" t="s">
        <v>0</v>
      </c>
      <c r="DO331" s="1" t="s">
        <v>0</v>
      </c>
      <c r="DP331" s="1" t="s">
        <v>0</v>
      </c>
      <c r="DQ331" s="1" t="s">
        <v>0</v>
      </c>
      <c r="DR331" s="1" t="s">
        <v>0</v>
      </c>
      <c r="DS331" s="1" t="s">
        <v>0</v>
      </c>
      <c r="DT331" s="1" t="s">
        <v>0</v>
      </c>
      <c r="DU331" s="1" t="s">
        <v>0</v>
      </c>
      <c r="DV331" s="1" t="s">
        <v>0</v>
      </c>
      <c r="DW331" s="1" t="s">
        <v>0</v>
      </c>
      <c r="DX331" s="1" t="s">
        <v>0</v>
      </c>
      <c r="DY331" s="1" t="s">
        <v>0</v>
      </c>
      <c r="DZ331" s="1" t="s">
        <v>0</v>
      </c>
      <c r="EA331" s="1" t="s">
        <v>0</v>
      </c>
      <c r="EB331" s="1" t="s">
        <v>0</v>
      </c>
      <c r="EC331" s="1" t="s">
        <v>0</v>
      </c>
      <c r="ED331" s="1" t="s">
        <v>0</v>
      </c>
      <c r="EE331" s="1" t="s">
        <v>0</v>
      </c>
      <c r="EF331" s="1" t="s">
        <v>0</v>
      </c>
      <c r="EG331" s="1" t="s">
        <v>0</v>
      </c>
      <c r="EH331" s="1" t="s">
        <v>0</v>
      </c>
      <c r="EI331" s="1" t="s">
        <v>0</v>
      </c>
      <c r="EJ331" s="1" t="s">
        <v>0</v>
      </c>
      <c r="EK331" s="1" t="s">
        <v>0</v>
      </c>
      <c r="EL331" s="1" t="s">
        <v>0</v>
      </c>
      <c r="EM331" s="1" t="s">
        <v>0</v>
      </c>
      <c r="EN331" s="1" t="s">
        <v>0</v>
      </c>
      <c r="EO331" s="1" t="s">
        <v>0</v>
      </c>
      <c r="EP331" s="1" t="s">
        <v>0</v>
      </c>
      <c r="EQ331" s="1" t="s">
        <v>0</v>
      </c>
      <c r="ER331" s="1" t="s">
        <v>0</v>
      </c>
      <c r="ES331" s="1" t="s">
        <v>0</v>
      </c>
      <c r="ET331" s="1" t="s">
        <v>0</v>
      </c>
      <c r="EU331" s="1" t="s">
        <v>0</v>
      </c>
      <c r="EV331" s="1" t="s">
        <v>0</v>
      </c>
      <c r="EW331" s="1" t="s">
        <v>0</v>
      </c>
      <c r="EX331" s="1" t="s">
        <v>0</v>
      </c>
      <c r="EY331" s="1" t="s">
        <v>0</v>
      </c>
      <c r="EZ331" s="1" t="s">
        <v>0</v>
      </c>
      <c r="FA331" s="1" t="s">
        <v>0</v>
      </c>
      <c r="FB331" s="1" t="s">
        <v>0</v>
      </c>
      <c r="FC331" s="1" t="s">
        <v>0</v>
      </c>
      <c r="FD331" s="1" t="s">
        <v>0</v>
      </c>
      <c r="FE331" s="1" t="s">
        <v>0</v>
      </c>
      <c r="FF331" s="1" t="s">
        <v>0</v>
      </c>
      <c r="FG331" s="1" t="s">
        <v>0</v>
      </c>
      <c r="FH331" s="1" t="s">
        <v>0</v>
      </c>
      <c r="FI331" s="1" t="s">
        <v>0</v>
      </c>
      <c r="FJ331" s="1" t="s">
        <v>0</v>
      </c>
      <c r="FK331" s="1" t="s">
        <v>0</v>
      </c>
      <c r="FL331" s="1" t="s">
        <v>0</v>
      </c>
      <c r="FM331" s="1" t="s">
        <v>0</v>
      </c>
      <c r="FN331" s="1" t="s">
        <v>0</v>
      </c>
      <c r="FO331" s="1" t="s">
        <v>0</v>
      </c>
      <c r="FP331" s="1" t="s">
        <v>0</v>
      </c>
      <c r="FQ331" s="1" t="s">
        <v>0</v>
      </c>
      <c r="FR331" s="1" t="s">
        <v>0</v>
      </c>
      <c r="FS331" s="1" t="s">
        <v>0</v>
      </c>
      <c r="FT331" s="1" t="s">
        <v>0</v>
      </c>
      <c r="FU331" s="1" t="s">
        <v>0</v>
      </c>
      <c r="FV331" s="1" t="s">
        <v>0</v>
      </c>
      <c r="FW331" s="1" t="s">
        <v>0</v>
      </c>
      <c r="FX331" s="1" t="s">
        <v>0</v>
      </c>
      <c r="FY331" s="1" t="s">
        <v>0</v>
      </c>
      <c r="FZ331" s="1" t="s">
        <v>0</v>
      </c>
      <c r="GA331" s="1" t="s">
        <v>0</v>
      </c>
      <c r="GB331" s="1" t="s">
        <v>0</v>
      </c>
      <c r="GC331" s="1" t="s">
        <v>0</v>
      </c>
      <c r="GD331" s="1" t="s">
        <v>0</v>
      </c>
      <c r="GE331" s="1" t="s">
        <v>0</v>
      </c>
      <c r="GF331" s="1" t="s">
        <v>0</v>
      </c>
      <c r="GG331" s="1" t="s">
        <v>0</v>
      </c>
      <c r="GH331" s="1" t="s">
        <v>0</v>
      </c>
      <c r="GI331" s="1" t="s">
        <v>0</v>
      </c>
      <c r="GJ331" s="1" t="s">
        <v>0</v>
      </c>
      <c r="GK331" s="1" t="s">
        <v>0</v>
      </c>
      <c r="GL331" s="1" t="s">
        <v>0</v>
      </c>
      <c r="GM331" s="1" t="s">
        <v>0</v>
      </c>
      <c r="GN331" s="1" t="s">
        <v>0</v>
      </c>
      <c r="GO331" s="1" t="s">
        <v>0</v>
      </c>
      <c r="GP331" s="1" t="s">
        <v>0</v>
      </c>
      <c r="GQ331" s="1" t="s">
        <v>0</v>
      </c>
      <c r="GR331" s="1" t="s">
        <v>0</v>
      </c>
      <c r="GS331" s="1" t="s">
        <v>0</v>
      </c>
      <c r="GT331" s="1" t="s">
        <v>0</v>
      </c>
      <c r="GU331" s="1" t="s">
        <v>0</v>
      </c>
      <c r="GV331" s="1" t="s">
        <v>0</v>
      </c>
      <c r="GW331" s="1" t="s">
        <v>0</v>
      </c>
      <c r="GX331" s="1" t="s">
        <v>0</v>
      </c>
      <c r="GY331" s="1" t="s">
        <v>0</v>
      </c>
      <c r="GZ331" s="1" t="s">
        <v>0</v>
      </c>
      <c r="HA331" s="1" t="s">
        <v>0</v>
      </c>
      <c r="HB331" s="1" t="s">
        <v>0</v>
      </c>
      <c r="HC331" s="1" t="s">
        <v>0</v>
      </c>
      <c r="HD331" s="1" t="s">
        <v>0</v>
      </c>
      <c r="HE331" s="1" t="s">
        <v>0</v>
      </c>
      <c r="HF331" s="1" t="s">
        <v>0</v>
      </c>
      <c r="HG331" s="1" t="s">
        <v>0</v>
      </c>
      <c r="HH331" s="1" t="s">
        <v>0</v>
      </c>
      <c r="HI331" s="1" t="s">
        <v>0</v>
      </c>
      <c r="HJ331" s="1" t="s">
        <v>0</v>
      </c>
      <c r="HK331" s="1" t="s">
        <v>0</v>
      </c>
      <c r="HL331" s="1" t="s">
        <v>0</v>
      </c>
      <c r="HM331" s="1" t="s">
        <v>0</v>
      </c>
      <c r="HN331" s="1" t="s">
        <v>0</v>
      </c>
      <c r="HO331" s="1" t="s">
        <v>0</v>
      </c>
      <c r="HP331" s="1" t="s">
        <v>0</v>
      </c>
      <c r="HQ331" s="1" t="s">
        <v>0</v>
      </c>
      <c r="HR331" s="1" t="s">
        <v>0</v>
      </c>
      <c r="HS331" s="1" t="s">
        <v>0</v>
      </c>
      <c r="HT331" s="1" t="s">
        <v>0</v>
      </c>
      <c r="HU331" s="1" t="s">
        <v>0</v>
      </c>
      <c r="HV331" s="1" t="s">
        <v>0</v>
      </c>
      <c r="HW331" s="1" t="s">
        <v>0</v>
      </c>
      <c r="HX331" s="1" t="s">
        <v>0</v>
      </c>
      <c r="HY331" s="1" t="s">
        <v>0</v>
      </c>
      <c r="HZ331" s="1" t="s">
        <v>0</v>
      </c>
      <c r="IA331" s="1" t="s">
        <v>0</v>
      </c>
      <c r="IB331" s="1" t="s">
        <v>0</v>
      </c>
      <c r="IC331" s="1" t="s">
        <v>0</v>
      </c>
      <c r="ID331" s="1" t="s">
        <v>0</v>
      </c>
      <c r="IE331" s="1" t="s">
        <v>0</v>
      </c>
      <c r="IF331" s="1" t="s">
        <v>0</v>
      </c>
      <c r="IG331" s="1" t="s">
        <v>0</v>
      </c>
      <c r="IH331" s="1" t="s">
        <v>0</v>
      </c>
      <c r="II331" s="1" t="s">
        <v>0</v>
      </c>
    </row>
    <row r="332" spans="1:243" x14ac:dyDescent="0.25">
      <c r="A332" s="1" t="s">
        <v>1969</v>
      </c>
      <c r="B332" s="4" t="s">
        <v>1467</v>
      </c>
      <c r="C332" s="4" t="s">
        <v>1468</v>
      </c>
      <c r="D332" s="1" t="s">
        <v>0</v>
      </c>
      <c r="E332" s="1" t="s">
        <v>0</v>
      </c>
      <c r="F332" s="1" t="s">
        <v>0</v>
      </c>
      <c r="G332" s="1" t="s">
        <v>0</v>
      </c>
      <c r="H332" s="1" t="s">
        <v>0</v>
      </c>
      <c r="I332" s="1" t="s">
        <v>0</v>
      </c>
      <c r="J332" s="1" t="s">
        <v>0</v>
      </c>
      <c r="K332" s="1" t="s">
        <v>0</v>
      </c>
      <c r="L332" s="1" t="s">
        <v>0</v>
      </c>
      <c r="M332" s="1" t="s">
        <v>0</v>
      </c>
      <c r="N332" s="1" t="s">
        <v>0</v>
      </c>
      <c r="O332" s="1" t="s">
        <v>0</v>
      </c>
      <c r="P332" s="1" t="s">
        <v>0</v>
      </c>
      <c r="Q332" s="1" t="s">
        <v>0</v>
      </c>
      <c r="R332" s="1" t="s">
        <v>0</v>
      </c>
      <c r="S332" s="1" t="s">
        <v>0</v>
      </c>
      <c r="T332" s="1" t="s">
        <v>0</v>
      </c>
      <c r="U332" s="1" t="s">
        <v>0</v>
      </c>
      <c r="V332" s="1" t="s">
        <v>0</v>
      </c>
      <c r="W332" s="1" t="s">
        <v>0</v>
      </c>
      <c r="X332" s="1" t="s">
        <v>0</v>
      </c>
      <c r="Y332" s="1" t="s">
        <v>0</v>
      </c>
      <c r="Z332" s="1" t="s">
        <v>0</v>
      </c>
      <c r="AA332" s="1" t="s">
        <v>0</v>
      </c>
      <c r="AB332" s="1" t="s">
        <v>0</v>
      </c>
      <c r="AC332" s="1" t="s">
        <v>0</v>
      </c>
      <c r="AD332" s="1" t="s">
        <v>0</v>
      </c>
      <c r="AE332" s="1" t="s">
        <v>0</v>
      </c>
      <c r="AF332" s="1" t="s">
        <v>0</v>
      </c>
      <c r="AG332" s="1" t="s">
        <v>0</v>
      </c>
      <c r="AH332" s="1" t="s">
        <v>0</v>
      </c>
      <c r="AI332" s="1" t="s">
        <v>0</v>
      </c>
      <c r="AJ332" s="1" t="s">
        <v>0</v>
      </c>
      <c r="AK332" s="1" t="s">
        <v>0</v>
      </c>
      <c r="AL332" s="1" t="s">
        <v>0</v>
      </c>
      <c r="AM332" s="1" t="s">
        <v>0</v>
      </c>
      <c r="AN332" s="1" t="s">
        <v>0</v>
      </c>
      <c r="AO332" s="1" t="s">
        <v>0</v>
      </c>
      <c r="AP332" s="1" t="s">
        <v>0</v>
      </c>
      <c r="AQ332" s="1" t="s">
        <v>0</v>
      </c>
      <c r="AR332" s="1" t="s">
        <v>0</v>
      </c>
      <c r="AS332" s="1" t="s">
        <v>0</v>
      </c>
      <c r="AT332" s="1" t="s">
        <v>0</v>
      </c>
      <c r="AU332" s="1" t="s">
        <v>0</v>
      </c>
      <c r="AV332" s="1" t="s">
        <v>0</v>
      </c>
      <c r="AW332" s="1" t="s">
        <v>0</v>
      </c>
      <c r="AX332" s="1" t="s">
        <v>0</v>
      </c>
      <c r="AY332" s="1" t="s">
        <v>0</v>
      </c>
      <c r="AZ332" s="1" t="s">
        <v>0</v>
      </c>
      <c r="BA332" s="1" t="s">
        <v>0</v>
      </c>
      <c r="BB332" s="1" t="s">
        <v>0</v>
      </c>
      <c r="BC332" s="1" t="s">
        <v>0</v>
      </c>
      <c r="BD332" s="1" t="s">
        <v>0</v>
      </c>
      <c r="BE332" s="1" t="s">
        <v>0</v>
      </c>
      <c r="BF332" s="1" t="s">
        <v>0</v>
      </c>
      <c r="BG332" s="1" t="s">
        <v>0</v>
      </c>
      <c r="BH332" s="1" t="s">
        <v>0</v>
      </c>
      <c r="BI332" s="1" t="s">
        <v>0</v>
      </c>
      <c r="BJ332" s="1" t="s">
        <v>0</v>
      </c>
      <c r="BK332" s="1" t="s">
        <v>0</v>
      </c>
      <c r="BL332" s="1" t="s">
        <v>0</v>
      </c>
      <c r="BM332" s="1" t="s">
        <v>0</v>
      </c>
      <c r="BN332" s="1" t="s">
        <v>0</v>
      </c>
      <c r="BO332" s="1" t="s">
        <v>0</v>
      </c>
      <c r="BP332" s="1" t="s">
        <v>0</v>
      </c>
      <c r="BQ332" s="1" t="s">
        <v>0</v>
      </c>
      <c r="BR332" s="1" t="s">
        <v>0</v>
      </c>
      <c r="BS332" s="1" t="s">
        <v>0</v>
      </c>
      <c r="BT332" s="1" t="s">
        <v>0</v>
      </c>
      <c r="BU332" s="1" t="s">
        <v>0</v>
      </c>
      <c r="BV332" s="1" t="s">
        <v>0</v>
      </c>
      <c r="BW332" s="1" t="s">
        <v>0</v>
      </c>
      <c r="BX332" s="1" t="s">
        <v>0</v>
      </c>
      <c r="BY332" s="1" t="s">
        <v>0</v>
      </c>
      <c r="BZ332" s="1" t="s">
        <v>0</v>
      </c>
      <c r="CA332" s="1" t="s">
        <v>0</v>
      </c>
      <c r="CB332" s="1" t="s">
        <v>0</v>
      </c>
      <c r="CC332" s="1" t="s">
        <v>0</v>
      </c>
      <c r="CD332" s="1" t="s">
        <v>0</v>
      </c>
      <c r="CE332" s="1" t="s">
        <v>0</v>
      </c>
      <c r="CF332" s="1" t="s">
        <v>0</v>
      </c>
      <c r="CG332" s="1" t="s">
        <v>0</v>
      </c>
      <c r="CH332" s="1" t="s">
        <v>0</v>
      </c>
      <c r="CI332" s="1" t="s">
        <v>0</v>
      </c>
      <c r="CJ332" s="1" t="s">
        <v>0</v>
      </c>
      <c r="CK332" s="1" t="s">
        <v>0</v>
      </c>
      <c r="CL332" s="1" t="s">
        <v>0</v>
      </c>
      <c r="CM332" s="1" t="s">
        <v>0</v>
      </c>
      <c r="CN332" s="1" t="s">
        <v>0</v>
      </c>
      <c r="CO332" s="1" t="s">
        <v>0</v>
      </c>
      <c r="CP332" s="1" t="s">
        <v>0</v>
      </c>
      <c r="CQ332" s="1" t="s">
        <v>0</v>
      </c>
      <c r="CR332" s="1" t="s">
        <v>0</v>
      </c>
      <c r="CS332" s="1" t="s">
        <v>0</v>
      </c>
      <c r="CT332" s="1" t="s">
        <v>0</v>
      </c>
      <c r="CU332" s="1" t="s">
        <v>0</v>
      </c>
      <c r="CV332" s="1" t="s">
        <v>0</v>
      </c>
      <c r="CW332" s="1" t="s">
        <v>0</v>
      </c>
      <c r="CX332" s="1" t="s">
        <v>0</v>
      </c>
      <c r="CY332" s="1" t="s">
        <v>0</v>
      </c>
      <c r="CZ332" s="1" t="s">
        <v>0</v>
      </c>
      <c r="DA332" s="1" t="s">
        <v>0</v>
      </c>
      <c r="DB332" s="1" t="s">
        <v>0</v>
      </c>
      <c r="DC332" s="1" t="s">
        <v>0</v>
      </c>
      <c r="DD332" s="1" t="s">
        <v>0</v>
      </c>
      <c r="DE332" s="1" t="s">
        <v>0</v>
      </c>
      <c r="DF332" s="1" t="s">
        <v>0</v>
      </c>
      <c r="DG332" s="1" t="s">
        <v>0</v>
      </c>
      <c r="DH332" s="1" t="s">
        <v>0</v>
      </c>
      <c r="DI332" s="1" t="s">
        <v>0</v>
      </c>
      <c r="DJ332" s="1" t="s">
        <v>0</v>
      </c>
      <c r="DK332" s="1" t="s">
        <v>0</v>
      </c>
      <c r="DL332" s="1" t="s">
        <v>0</v>
      </c>
      <c r="DM332" s="1" t="s">
        <v>0</v>
      </c>
      <c r="DN332" s="1" t="s">
        <v>0</v>
      </c>
      <c r="DO332" s="1" t="s">
        <v>0</v>
      </c>
      <c r="DP332" s="1" t="s">
        <v>0</v>
      </c>
      <c r="DQ332" s="1" t="s">
        <v>0</v>
      </c>
      <c r="DR332" s="1" t="s">
        <v>0</v>
      </c>
      <c r="DS332" s="1" t="s">
        <v>0</v>
      </c>
      <c r="DT332" s="1" t="s">
        <v>0</v>
      </c>
      <c r="DU332" s="1" t="s">
        <v>0</v>
      </c>
      <c r="DV332" s="1" t="s">
        <v>0</v>
      </c>
      <c r="DW332" s="1" t="s">
        <v>0</v>
      </c>
      <c r="DX332" s="1" t="s">
        <v>0</v>
      </c>
      <c r="DY332" s="1" t="s">
        <v>0</v>
      </c>
      <c r="DZ332" s="1" t="s">
        <v>0</v>
      </c>
      <c r="EA332" s="1" t="s">
        <v>0</v>
      </c>
      <c r="EB332" s="1" t="s">
        <v>0</v>
      </c>
      <c r="EC332" s="1" t="s">
        <v>0</v>
      </c>
      <c r="ED332" s="1" t="s">
        <v>0</v>
      </c>
      <c r="EE332" s="1" t="s">
        <v>0</v>
      </c>
      <c r="EF332" s="1" t="s">
        <v>0</v>
      </c>
      <c r="EG332" s="1" t="s">
        <v>0</v>
      </c>
      <c r="EH332" s="1" t="s">
        <v>0</v>
      </c>
      <c r="EI332" s="1" t="s">
        <v>0</v>
      </c>
      <c r="EJ332" s="1" t="s">
        <v>0</v>
      </c>
      <c r="EK332" s="1" t="s">
        <v>0</v>
      </c>
      <c r="EL332" s="1" t="s">
        <v>0</v>
      </c>
      <c r="EM332" s="1" t="s">
        <v>0</v>
      </c>
      <c r="EN332" s="1" t="s">
        <v>0</v>
      </c>
      <c r="EO332" s="1" t="s">
        <v>0</v>
      </c>
      <c r="EP332" s="1" t="s">
        <v>0</v>
      </c>
      <c r="EQ332" s="1" t="s">
        <v>0</v>
      </c>
      <c r="ER332" s="1" t="s">
        <v>0</v>
      </c>
      <c r="ES332" s="1" t="s">
        <v>0</v>
      </c>
      <c r="ET332" s="1" t="s">
        <v>0</v>
      </c>
      <c r="EU332" s="1" t="s">
        <v>0</v>
      </c>
      <c r="EV332" s="1" t="s">
        <v>0</v>
      </c>
      <c r="EW332" s="1" t="s">
        <v>0</v>
      </c>
      <c r="EX332" s="1" t="s">
        <v>0</v>
      </c>
      <c r="EY332" s="1" t="s">
        <v>0</v>
      </c>
      <c r="EZ332" s="1" t="s">
        <v>0</v>
      </c>
      <c r="FA332" s="1" t="s">
        <v>0</v>
      </c>
      <c r="FB332" s="1" t="s">
        <v>0</v>
      </c>
      <c r="FC332" s="1" t="s">
        <v>0</v>
      </c>
      <c r="FD332" s="1" t="s">
        <v>0</v>
      </c>
      <c r="FE332" s="1" t="s">
        <v>0</v>
      </c>
      <c r="FF332" s="1" t="s">
        <v>0</v>
      </c>
      <c r="FG332" s="1" t="s">
        <v>0</v>
      </c>
      <c r="FH332" s="1" t="s">
        <v>0</v>
      </c>
      <c r="FI332" s="1" t="s">
        <v>0</v>
      </c>
      <c r="FJ332" s="1" t="s">
        <v>0</v>
      </c>
      <c r="FK332" s="1" t="s">
        <v>0</v>
      </c>
      <c r="FL332" s="1" t="s">
        <v>0</v>
      </c>
      <c r="FM332" s="1" t="s">
        <v>0</v>
      </c>
      <c r="FN332" s="1" t="s">
        <v>0</v>
      </c>
      <c r="FO332" s="1" t="s">
        <v>0</v>
      </c>
      <c r="FP332" s="1" t="s">
        <v>0</v>
      </c>
      <c r="FQ332" s="1" t="s">
        <v>0</v>
      </c>
      <c r="FR332" s="1" t="s">
        <v>0</v>
      </c>
      <c r="FS332" s="1" t="s">
        <v>0</v>
      </c>
      <c r="FT332" s="1" t="s">
        <v>0</v>
      </c>
      <c r="FU332" s="1" t="s">
        <v>0</v>
      </c>
      <c r="FV332" s="1" t="s">
        <v>0</v>
      </c>
      <c r="FW332" s="1" t="s">
        <v>0</v>
      </c>
      <c r="FX332" s="1" t="s">
        <v>0</v>
      </c>
      <c r="FY332" s="1" t="s">
        <v>0</v>
      </c>
      <c r="FZ332" s="1" t="s">
        <v>0</v>
      </c>
      <c r="GA332" s="1" t="s">
        <v>0</v>
      </c>
      <c r="GB332" s="1" t="s">
        <v>0</v>
      </c>
      <c r="GC332" s="1" t="s">
        <v>0</v>
      </c>
      <c r="GD332" s="1" t="s">
        <v>0</v>
      </c>
      <c r="GE332" s="1" t="s">
        <v>0</v>
      </c>
      <c r="GF332" s="1" t="s">
        <v>0</v>
      </c>
      <c r="GG332" s="1" t="s">
        <v>0</v>
      </c>
      <c r="GH332" s="1" t="s">
        <v>0</v>
      </c>
      <c r="GI332" s="1" t="s">
        <v>0</v>
      </c>
      <c r="GJ332" s="1" t="s">
        <v>0</v>
      </c>
      <c r="GK332" s="1" t="s">
        <v>0</v>
      </c>
      <c r="GL332" s="1" t="s">
        <v>0</v>
      </c>
      <c r="GM332" s="1" t="s">
        <v>0</v>
      </c>
      <c r="GN332" s="1" t="s">
        <v>0</v>
      </c>
      <c r="GO332" s="1" t="s">
        <v>0</v>
      </c>
      <c r="GP332" s="1" t="s">
        <v>0</v>
      </c>
      <c r="GQ332" s="1" t="s">
        <v>0</v>
      </c>
      <c r="GR332" s="1" t="s">
        <v>0</v>
      </c>
      <c r="GS332" s="1" t="s">
        <v>0</v>
      </c>
      <c r="GT332" s="1" t="s">
        <v>0</v>
      </c>
      <c r="GU332" s="1" t="s">
        <v>0</v>
      </c>
      <c r="GV332" s="1" t="s">
        <v>0</v>
      </c>
      <c r="GW332" s="1" t="s">
        <v>0</v>
      </c>
      <c r="GX332" s="1" t="s">
        <v>0</v>
      </c>
      <c r="GY332" s="1" t="s">
        <v>0</v>
      </c>
      <c r="GZ332" s="1" t="s">
        <v>0</v>
      </c>
      <c r="HA332" s="1" t="s">
        <v>0</v>
      </c>
      <c r="HB332" s="1" t="s">
        <v>0</v>
      </c>
      <c r="HC332" s="1" t="s">
        <v>0</v>
      </c>
      <c r="HD332" s="1" t="s">
        <v>0</v>
      </c>
      <c r="HE332" s="1" t="s">
        <v>0</v>
      </c>
      <c r="HF332" s="1" t="s">
        <v>0</v>
      </c>
      <c r="HG332" s="1" t="s">
        <v>0</v>
      </c>
      <c r="HH332" s="1" t="s">
        <v>0</v>
      </c>
      <c r="HI332" s="1" t="s">
        <v>0</v>
      </c>
      <c r="HJ332" s="1" t="s">
        <v>0</v>
      </c>
      <c r="HK332" s="1" t="s">
        <v>0</v>
      </c>
      <c r="HL332" s="1" t="s">
        <v>0</v>
      </c>
      <c r="HM332" s="1" t="s">
        <v>0</v>
      </c>
      <c r="HN332" s="1" t="s">
        <v>0</v>
      </c>
      <c r="HO332" s="1" t="s">
        <v>0</v>
      </c>
      <c r="HP332" s="1" t="s">
        <v>0</v>
      </c>
      <c r="HQ332" s="1" t="s">
        <v>0</v>
      </c>
      <c r="HR332" s="1" t="s">
        <v>0</v>
      </c>
      <c r="HS332" s="1" t="s">
        <v>0</v>
      </c>
      <c r="HT332" s="1" t="s">
        <v>0</v>
      </c>
      <c r="HU332" s="1" t="s">
        <v>0</v>
      </c>
      <c r="HV332" s="1" t="s">
        <v>0</v>
      </c>
      <c r="HW332" s="1" t="s">
        <v>0</v>
      </c>
      <c r="HX332" s="1" t="s">
        <v>0</v>
      </c>
      <c r="HY332" s="1" t="s">
        <v>0</v>
      </c>
      <c r="HZ332" s="1" t="s">
        <v>0</v>
      </c>
      <c r="IA332" s="1" t="s">
        <v>0</v>
      </c>
      <c r="IB332" s="1" t="s">
        <v>0</v>
      </c>
      <c r="IC332" s="1" t="s">
        <v>0</v>
      </c>
      <c r="ID332" s="1" t="s">
        <v>0</v>
      </c>
      <c r="IE332" s="1" t="s">
        <v>0</v>
      </c>
      <c r="IF332" s="1" t="s">
        <v>0</v>
      </c>
      <c r="IG332" s="1" t="s">
        <v>0</v>
      </c>
      <c r="IH332" s="1" t="s">
        <v>0</v>
      </c>
      <c r="II332" s="1" t="s">
        <v>0</v>
      </c>
    </row>
    <row r="333" spans="1:243" x14ac:dyDescent="0.25">
      <c r="A333" s="1" t="s">
        <v>1970</v>
      </c>
      <c r="B333" s="4" t="s">
        <v>1472</v>
      </c>
      <c r="C333" s="4" t="s">
        <v>1473</v>
      </c>
      <c r="D333" s="1" t="s">
        <v>0</v>
      </c>
      <c r="E333" s="1" t="s">
        <v>0</v>
      </c>
      <c r="F333" s="1" t="s">
        <v>0</v>
      </c>
      <c r="G333" s="1" t="s">
        <v>0</v>
      </c>
      <c r="H333" s="1" t="s">
        <v>0</v>
      </c>
      <c r="I333" s="1" t="s">
        <v>0</v>
      </c>
      <c r="J333" s="1" t="s">
        <v>0</v>
      </c>
      <c r="K333" s="1" t="s">
        <v>0</v>
      </c>
      <c r="L333" s="1" t="s">
        <v>0</v>
      </c>
      <c r="M333" s="1" t="s">
        <v>0</v>
      </c>
      <c r="N333" s="1" t="s">
        <v>0</v>
      </c>
      <c r="O333" s="1" t="s">
        <v>0</v>
      </c>
      <c r="P333" s="1" t="s">
        <v>0</v>
      </c>
      <c r="Q333" s="1" t="s">
        <v>0</v>
      </c>
      <c r="R333" s="1" t="s">
        <v>0</v>
      </c>
      <c r="S333" s="1" t="s">
        <v>0</v>
      </c>
      <c r="T333" s="1" t="s">
        <v>0</v>
      </c>
      <c r="U333" s="1" t="s">
        <v>0</v>
      </c>
      <c r="V333" s="1" t="s">
        <v>0</v>
      </c>
      <c r="W333" s="1" t="s">
        <v>0</v>
      </c>
      <c r="X333" s="1" t="s">
        <v>0</v>
      </c>
      <c r="Y333" s="1" t="s">
        <v>0</v>
      </c>
      <c r="Z333" s="1" t="s">
        <v>0</v>
      </c>
      <c r="AA333" s="1" t="s">
        <v>0</v>
      </c>
      <c r="AB333" s="1" t="s">
        <v>0</v>
      </c>
      <c r="AC333" s="1" t="s">
        <v>0</v>
      </c>
      <c r="AD333" s="1" t="s">
        <v>0</v>
      </c>
      <c r="AE333" s="1" t="s">
        <v>0</v>
      </c>
      <c r="AF333" s="1" t="s">
        <v>0</v>
      </c>
      <c r="AG333" s="1" t="s">
        <v>0</v>
      </c>
      <c r="AH333" s="1" t="s">
        <v>0</v>
      </c>
      <c r="AI333" s="1" t="s">
        <v>0</v>
      </c>
      <c r="AJ333" s="1" t="s">
        <v>0</v>
      </c>
      <c r="AK333" s="1" t="s">
        <v>0</v>
      </c>
      <c r="AL333" s="1" t="s">
        <v>0</v>
      </c>
      <c r="AM333" s="1" t="s">
        <v>0</v>
      </c>
      <c r="AN333" s="1" t="s">
        <v>0</v>
      </c>
      <c r="AO333" s="1" t="s">
        <v>0</v>
      </c>
      <c r="AP333" s="1" t="s">
        <v>0</v>
      </c>
      <c r="AQ333" s="1" t="s">
        <v>0</v>
      </c>
      <c r="AR333" s="1" t="s">
        <v>0</v>
      </c>
      <c r="AS333" s="1" t="s">
        <v>0</v>
      </c>
      <c r="AT333" s="1" t="s">
        <v>0</v>
      </c>
      <c r="AU333" s="1" t="s">
        <v>0</v>
      </c>
      <c r="AV333" s="1" t="s">
        <v>0</v>
      </c>
      <c r="AW333" s="1" t="s">
        <v>0</v>
      </c>
      <c r="AX333" s="1" t="s">
        <v>0</v>
      </c>
      <c r="AY333" s="1" t="s">
        <v>0</v>
      </c>
      <c r="AZ333" s="1" t="s">
        <v>0</v>
      </c>
      <c r="BA333" s="1" t="s">
        <v>0</v>
      </c>
      <c r="BB333" s="1" t="s">
        <v>0</v>
      </c>
      <c r="BC333" s="1" t="s">
        <v>0</v>
      </c>
      <c r="BD333" s="1" t="s">
        <v>0</v>
      </c>
      <c r="BE333" s="1" t="s">
        <v>0</v>
      </c>
      <c r="BF333" s="1" t="s">
        <v>0</v>
      </c>
      <c r="BG333" s="1" t="s">
        <v>0</v>
      </c>
      <c r="BH333" s="1" t="s">
        <v>0</v>
      </c>
      <c r="BI333" s="1" t="s">
        <v>0</v>
      </c>
      <c r="BJ333" s="1" t="s">
        <v>0</v>
      </c>
      <c r="BK333" s="1" t="s">
        <v>0</v>
      </c>
      <c r="BL333" s="1" t="s">
        <v>0</v>
      </c>
      <c r="BM333" s="1" t="s">
        <v>0</v>
      </c>
      <c r="BN333" s="1" t="s">
        <v>0</v>
      </c>
      <c r="BO333" s="1" t="s">
        <v>0</v>
      </c>
      <c r="BP333" s="1" t="s">
        <v>0</v>
      </c>
      <c r="BQ333" s="1" t="s">
        <v>0</v>
      </c>
      <c r="BR333" s="1" t="s">
        <v>0</v>
      </c>
      <c r="BS333" s="1" t="s">
        <v>0</v>
      </c>
      <c r="BT333" s="1" t="s">
        <v>0</v>
      </c>
      <c r="BU333" s="1" t="s">
        <v>0</v>
      </c>
      <c r="BV333" s="1" t="s">
        <v>0</v>
      </c>
      <c r="BW333" s="1" t="s">
        <v>0</v>
      </c>
      <c r="BX333" s="1" t="s">
        <v>0</v>
      </c>
      <c r="BY333" s="1" t="s">
        <v>0</v>
      </c>
      <c r="BZ333" s="1" t="s">
        <v>0</v>
      </c>
      <c r="CA333" s="1" t="s">
        <v>0</v>
      </c>
      <c r="CB333" s="1" t="s">
        <v>0</v>
      </c>
      <c r="CC333" s="1" t="s">
        <v>0</v>
      </c>
      <c r="CD333" s="1" t="s">
        <v>0</v>
      </c>
      <c r="CE333" s="1" t="s">
        <v>0</v>
      </c>
      <c r="CF333" s="1" t="s">
        <v>0</v>
      </c>
      <c r="CG333" s="1" t="s">
        <v>0</v>
      </c>
      <c r="CH333" s="1" t="s">
        <v>0</v>
      </c>
      <c r="CI333" s="1" t="s">
        <v>0</v>
      </c>
      <c r="CJ333" s="1" t="s">
        <v>0</v>
      </c>
      <c r="CK333" s="1" t="s">
        <v>0</v>
      </c>
      <c r="CL333" s="1" t="s">
        <v>0</v>
      </c>
      <c r="CM333" s="1" t="s">
        <v>0</v>
      </c>
      <c r="CN333" s="1" t="s">
        <v>0</v>
      </c>
      <c r="CO333" s="1" t="s">
        <v>0</v>
      </c>
      <c r="CP333" s="1" t="s">
        <v>0</v>
      </c>
      <c r="CQ333" s="1" t="s">
        <v>0</v>
      </c>
      <c r="CR333" s="1" t="s">
        <v>0</v>
      </c>
      <c r="CS333" s="1" t="s">
        <v>0</v>
      </c>
      <c r="CT333" s="1" t="s">
        <v>0</v>
      </c>
      <c r="CU333" s="1" t="s">
        <v>0</v>
      </c>
      <c r="CV333" s="1" t="s">
        <v>0</v>
      </c>
      <c r="CW333" s="1" t="s">
        <v>0</v>
      </c>
      <c r="CX333" s="1" t="s">
        <v>0</v>
      </c>
      <c r="CY333" s="1" t="s">
        <v>0</v>
      </c>
      <c r="CZ333" s="1" t="s">
        <v>0</v>
      </c>
      <c r="DA333" s="1" t="s">
        <v>0</v>
      </c>
      <c r="DB333" s="1" t="s">
        <v>0</v>
      </c>
      <c r="DC333" s="1" t="s">
        <v>0</v>
      </c>
      <c r="DD333" s="1" t="s">
        <v>0</v>
      </c>
      <c r="DE333" s="1" t="s">
        <v>0</v>
      </c>
      <c r="DF333" s="1" t="s">
        <v>0</v>
      </c>
      <c r="DG333" s="1" t="s">
        <v>0</v>
      </c>
      <c r="DH333" s="1" t="s">
        <v>0</v>
      </c>
      <c r="DI333" s="1" t="s">
        <v>0</v>
      </c>
      <c r="DJ333" s="1" t="s">
        <v>0</v>
      </c>
      <c r="DK333" s="1" t="s">
        <v>0</v>
      </c>
      <c r="DL333" s="1" t="s">
        <v>0</v>
      </c>
      <c r="DM333" s="1" t="s">
        <v>0</v>
      </c>
      <c r="DN333" s="1" t="s">
        <v>0</v>
      </c>
      <c r="DO333" s="1" t="s">
        <v>0</v>
      </c>
      <c r="DP333" s="1" t="s">
        <v>0</v>
      </c>
      <c r="DQ333" s="1" t="s">
        <v>0</v>
      </c>
      <c r="DR333" s="1" t="s">
        <v>0</v>
      </c>
      <c r="DS333" s="1" t="s">
        <v>0</v>
      </c>
      <c r="DT333" s="1" t="s">
        <v>0</v>
      </c>
      <c r="DU333" s="1" t="s">
        <v>0</v>
      </c>
      <c r="DV333" s="1" t="s">
        <v>0</v>
      </c>
      <c r="DW333" s="1" t="s">
        <v>0</v>
      </c>
      <c r="DX333" s="1" t="s">
        <v>0</v>
      </c>
      <c r="DY333" s="1" t="s">
        <v>0</v>
      </c>
      <c r="DZ333" s="1" t="s">
        <v>0</v>
      </c>
      <c r="EA333" s="1" t="s">
        <v>0</v>
      </c>
      <c r="EB333" s="1" t="s">
        <v>0</v>
      </c>
      <c r="EC333" s="1" t="s">
        <v>0</v>
      </c>
      <c r="ED333" s="1" t="s">
        <v>0</v>
      </c>
      <c r="EE333" s="1" t="s">
        <v>0</v>
      </c>
      <c r="EF333" s="1" t="s">
        <v>0</v>
      </c>
      <c r="EG333" s="1" t="s">
        <v>0</v>
      </c>
      <c r="EH333" s="1" t="s">
        <v>0</v>
      </c>
      <c r="EI333" s="1" t="s">
        <v>0</v>
      </c>
      <c r="EJ333" s="1" t="s">
        <v>0</v>
      </c>
      <c r="EK333" s="1" t="s">
        <v>0</v>
      </c>
      <c r="EL333" s="1" t="s">
        <v>0</v>
      </c>
      <c r="EM333" s="1" t="s">
        <v>0</v>
      </c>
      <c r="EN333" s="1" t="s">
        <v>0</v>
      </c>
      <c r="EO333" s="1" t="s">
        <v>0</v>
      </c>
      <c r="EP333" s="1" t="s">
        <v>0</v>
      </c>
      <c r="EQ333" s="1" t="s">
        <v>0</v>
      </c>
      <c r="ER333" s="1" t="s">
        <v>0</v>
      </c>
      <c r="ES333" s="1" t="s">
        <v>0</v>
      </c>
      <c r="ET333" s="1" t="s">
        <v>0</v>
      </c>
      <c r="EU333" s="1" t="s">
        <v>0</v>
      </c>
      <c r="EV333" s="1" t="s">
        <v>0</v>
      </c>
      <c r="EW333" s="1" t="s">
        <v>0</v>
      </c>
      <c r="EX333" s="1" t="s">
        <v>0</v>
      </c>
      <c r="EY333" s="1" t="s">
        <v>0</v>
      </c>
      <c r="EZ333" s="1" t="s">
        <v>0</v>
      </c>
      <c r="FA333" s="1" t="s">
        <v>0</v>
      </c>
      <c r="FB333" s="1" t="s">
        <v>0</v>
      </c>
      <c r="FC333" s="1" t="s">
        <v>0</v>
      </c>
      <c r="FD333" s="1" t="s">
        <v>0</v>
      </c>
      <c r="FE333" s="1" t="s">
        <v>0</v>
      </c>
      <c r="FF333" s="1" t="s">
        <v>0</v>
      </c>
      <c r="FG333" s="1" t="s">
        <v>0</v>
      </c>
      <c r="FH333" s="1" t="s">
        <v>0</v>
      </c>
      <c r="FI333" s="1" t="s">
        <v>0</v>
      </c>
      <c r="FJ333" s="1" t="s">
        <v>0</v>
      </c>
      <c r="FK333" s="1" t="s">
        <v>0</v>
      </c>
      <c r="FL333" s="1" t="s">
        <v>0</v>
      </c>
      <c r="FM333" s="1" t="s">
        <v>0</v>
      </c>
      <c r="FN333" s="1" t="s">
        <v>0</v>
      </c>
      <c r="FO333" s="1" t="s">
        <v>0</v>
      </c>
      <c r="FP333" s="1" t="s">
        <v>0</v>
      </c>
      <c r="FQ333" s="1" t="s">
        <v>0</v>
      </c>
      <c r="FR333" s="1" t="s">
        <v>0</v>
      </c>
      <c r="FS333" s="1" t="s">
        <v>0</v>
      </c>
      <c r="FT333" s="1" t="s">
        <v>0</v>
      </c>
      <c r="FU333" s="1" t="s">
        <v>0</v>
      </c>
      <c r="FV333" s="1" t="s">
        <v>0</v>
      </c>
      <c r="FW333" s="1" t="s">
        <v>0</v>
      </c>
      <c r="FX333" s="1" t="s">
        <v>0</v>
      </c>
      <c r="FY333" s="1" t="s">
        <v>0</v>
      </c>
      <c r="FZ333" s="1" t="s">
        <v>0</v>
      </c>
      <c r="GA333" s="1" t="s">
        <v>0</v>
      </c>
      <c r="GB333" s="1" t="s">
        <v>0</v>
      </c>
      <c r="GC333" s="1" t="s">
        <v>0</v>
      </c>
      <c r="GD333" s="1" t="s">
        <v>0</v>
      </c>
      <c r="GE333" s="1" t="s">
        <v>0</v>
      </c>
      <c r="GF333" s="1" t="s">
        <v>0</v>
      </c>
      <c r="GG333" s="1" t="s">
        <v>0</v>
      </c>
      <c r="GH333" s="1" t="s">
        <v>0</v>
      </c>
      <c r="GI333" s="1" t="s">
        <v>0</v>
      </c>
      <c r="GJ333" s="1" t="s">
        <v>0</v>
      </c>
      <c r="GK333" s="1" t="s">
        <v>0</v>
      </c>
      <c r="GL333" s="1" t="s">
        <v>0</v>
      </c>
      <c r="GM333" s="1" t="s">
        <v>0</v>
      </c>
      <c r="GN333" s="1" t="s">
        <v>0</v>
      </c>
      <c r="GO333" s="1" t="s">
        <v>0</v>
      </c>
      <c r="GP333" s="1" t="s">
        <v>0</v>
      </c>
      <c r="GQ333" s="1" t="s">
        <v>0</v>
      </c>
      <c r="GR333" s="1" t="s">
        <v>0</v>
      </c>
      <c r="GS333" s="1" t="s">
        <v>0</v>
      </c>
      <c r="GT333" s="1" t="s">
        <v>0</v>
      </c>
      <c r="GU333" s="1" t="s">
        <v>0</v>
      </c>
      <c r="GV333" s="1" t="s">
        <v>0</v>
      </c>
      <c r="GW333" s="1" t="s">
        <v>0</v>
      </c>
      <c r="GX333" s="1" t="s">
        <v>0</v>
      </c>
      <c r="GY333" s="1" t="s">
        <v>0</v>
      </c>
      <c r="GZ333" s="1" t="s">
        <v>0</v>
      </c>
      <c r="HA333" s="1" t="s">
        <v>0</v>
      </c>
      <c r="HB333" s="1" t="s">
        <v>0</v>
      </c>
      <c r="HC333" s="1" t="s">
        <v>0</v>
      </c>
      <c r="HD333" s="1" t="s">
        <v>0</v>
      </c>
      <c r="HE333" s="1" t="s">
        <v>0</v>
      </c>
      <c r="HF333" s="1" t="s">
        <v>0</v>
      </c>
      <c r="HG333" s="1" t="s">
        <v>0</v>
      </c>
      <c r="HH333" s="1" t="s">
        <v>0</v>
      </c>
      <c r="HI333" s="1" t="s">
        <v>0</v>
      </c>
      <c r="HJ333" s="1" t="s">
        <v>0</v>
      </c>
      <c r="HK333" s="1" t="s">
        <v>0</v>
      </c>
      <c r="HL333" s="1" t="s">
        <v>0</v>
      </c>
      <c r="HM333" s="1" t="s">
        <v>0</v>
      </c>
      <c r="HN333" s="1" t="s">
        <v>0</v>
      </c>
      <c r="HO333" s="1" t="s">
        <v>0</v>
      </c>
      <c r="HP333" s="1" t="s">
        <v>0</v>
      </c>
      <c r="HQ333" s="1" t="s">
        <v>0</v>
      </c>
      <c r="HR333" s="1" t="s">
        <v>0</v>
      </c>
      <c r="HS333" s="1" t="s">
        <v>0</v>
      </c>
      <c r="HT333" s="1" t="s">
        <v>0</v>
      </c>
      <c r="HU333" s="1" t="s">
        <v>0</v>
      </c>
      <c r="HV333" s="1" t="s">
        <v>0</v>
      </c>
      <c r="HW333" s="1" t="s">
        <v>0</v>
      </c>
      <c r="HX333" s="1" t="s">
        <v>0</v>
      </c>
      <c r="HY333" s="1" t="s">
        <v>0</v>
      </c>
      <c r="HZ333" s="1" t="s">
        <v>0</v>
      </c>
      <c r="IA333" s="1" t="s">
        <v>0</v>
      </c>
      <c r="IB333" s="1" t="s">
        <v>0</v>
      </c>
      <c r="IC333" s="1" t="s">
        <v>0</v>
      </c>
      <c r="ID333" s="1" t="s">
        <v>0</v>
      </c>
      <c r="IE333" s="1" t="s">
        <v>0</v>
      </c>
      <c r="IF333" s="1" t="s">
        <v>0</v>
      </c>
      <c r="IG333" s="1" t="s">
        <v>0</v>
      </c>
      <c r="IH333" s="1" t="s">
        <v>0</v>
      </c>
      <c r="II333" s="1" t="s">
        <v>0</v>
      </c>
    </row>
    <row r="334" spans="1:243" x14ac:dyDescent="0.25">
      <c r="A334" s="1" t="s">
        <v>1971</v>
      </c>
      <c r="B334" s="4" t="s">
        <v>1476</v>
      </c>
      <c r="C334" s="4" t="s">
        <v>1477</v>
      </c>
      <c r="D334" s="1" t="s">
        <v>0</v>
      </c>
      <c r="E334" s="1" t="s">
        <v>0</v>
      </c>
      <c r="F334" s="1" t="s">
        <v>0</v>
      </c>
      <c r="G334" s="1" t="s">
        <v>0</v>
      </c>
      <c r="H334" s="1" t="s">
        <v>0</v>
      </c>
      <c r="I334" s="1" t="s">
        <v>0</v>
      </c>
      <c r="J334" s="1" t="s">
        <v>0</v>
      </c>
      <c r="K334" s="1" t="s">
        <v>0</v>
      </c>
      <c r="L334" s="1" t="s">
        <v>0</v>
      </c>
      <c r="M334" s="1" t="s">
        <v>0</v>
      </c>
      <c r="N334" s="1" t="s">
        <v>0</v>
      </c>
      <c r="O334" s="1" t="s">
        <v>0</v>
      </c>
      <c r="P334" s="1" t="s">
        <v>0</v>
      </c>
      <c r="Q334" s="1" t="s">
        <v>0</v>
      </c>
      <c r="R334" s="1" t="s">
        <v>0</v>
      </c>
      <c r="S334" s="1" t="s">
        <v>0</v>
      </c>
      <c r="T334" s="1" t="s">
        <v>0</v>
      </c>
      <c r="U334" s="1" t="s">
        <v>0</v>
      </c>
      <c r="V334" s="1" t="s">
        <v>0</v>
      </c>
      <c r="W334" s="1" t="s">
        <v>0</v>
      </c>
      <c r="X334" s="1" t="s">
        <v>0</v>
      </c>
      <c r="Y334" s="1" t="s">
        <v>0</v>
      </c>
      <c r="Z334" s="1" t="s">
        <v>0</v>
      </c>
      <c r="AA334" s="1" t="s">
        <v>0</v>
      </c>
      <c r="AB334" s="1" t="s">
        <v>0</v>
      </c>
      <c r="AC334" s="1" t="s">
        <v>0</v>
      </c>
      <c r="AD334" s="1" t="s">
        <v>0</v>
      </c>
      <c r="AE334" s="1" t="s">
        <v>0</v>
      </c>
      <c r="AF334" s="1" t="s">
        <v>0</v>
      </c>
      <c r="AG334" s="1" t="s">
        <v>0</v>
      </c>
      <c r="AH334" s="1" t="s">
        <v>0</v>
      </c>
      <c r="AI334" s="1" t="s">
        <v>0</v>
      </c>
      <c r="AJ334" s="1" t="s">
        <v>0</v>
      </c>
      <c r="AK334" s="1" t="s">
        <v>0</v>
      </c>
      <c r="AL334" s="1" t="s">
        <v>0</v>
      </c>
      <c r="AM334" s="1" t="s">
        <v>0</v>
      </c>
      <c r="AN334" s="1" t="s">
        <v>0</v>
      </c>
      <c r="AO334" s="1" t="s">
        <v>0</v>
      </c>
      <c r="AP334" s="1" t="s">
        <v>0</v>
      </c>
      <c r="AQ334" s="1" t="s">
        <v>0</v>
      </c>
      <c r="AR334" s="1" t="s">
        <v>0</v>
      </c>
      <c r="AS334" s="1" t="s">
        <v>0</v>
      </c>
      <c r="AT334" s="1" t="s">
        <v>0</v>
      </c>
      <c r="AU334" s="1" t="s">
        <v>0</v>
      </c>
      <c r="AV334" s="1" t="s">
        <v>0</v>
      </c>
      <c r="AW334" s="1" t="s">
        <v>0</v>
      </c>
      <c r="AX334" s="1" t="s">
        <v>0</v>
      </c>
      <c r="AY334" s="1" t="s">
        <v>0</v>
      </c>
      <c r="AZ334" s="1" t="s">
        <v>0</v>
      </c>
      <c r="BA334" s="1" t="s">
        <v>0</v>
      </c>
      <c r="BB334" s="1" t="s">
        <v>0</v>
      </c>
      <c r="BC334" s="1" t="s">
        <v>0</v>
      </c>
      <c r="BD334" s="1" t="s">
        <v>0</v>
      </c>
      <c r="BE334" s="1" t="s">
        <v>0</v>
      </c>
      <c r="BF334" s="1" t="s">
        <v>0</v>
      </c>
      <c r="BG334" s="1" t="s">
        <v>0</v>
      </c>
      <c r="BH334" s="1" t="s">
        <v>0</v>
      </c>
      <c r="BI334" s="1" t="s">
        <v>0</v>
      </c>
      <c r="BJ334" s="1" t="s">
        <v>0</v>
      </c>
      <c r="BK334" s="1" t="s">
        <v>0</v>
      </c>
      <c r="BL334" s="1" t="s">
        <v>0</v>
      </c>
      <c r="BM334" s="1" t="s">
        <v>0</v>
      </c>
      <c r="BN334" s="1" t="s">
        <v>0</v>
      </c>
      <c r="BO334" s="1" t="s">
        <v>0</v>
      </c>
      <c r="BP334" s="1" t="s">
        <v>0</v>
      </c>
      <c r="BQ334" s="1" t="s">
        <v>0</v>
      </c>
      <c r="BR334" s="1" t="s">
        <v>0</v>
      </c>
      <c r="BS334" s="1" t="s">
        <v>0</v>
      </c>
      <c r="BT334" s="1" t="s">
        <v>0</v>
      </c>
      <c r="BU334" s="1" t="s">
        <v>0</v>
      </c>
      <c r="BV334" s="1" t="s">
        <v>0</v>
      </c>
      <c r="BW334" s="1" t="s">
        <v>0</v>
      </c>
      <c r="BX334" s="1" t="s">
        <v>0</v>
      </c>
      <c r="BY334" s="1" t="s">
        <v>0</v>
      </c>
      <c r="BZ334" s="1" t="s">
        <v>0</v>
      </c>
      <c r="CA334" s="1" t="s">
        <v>0</v>
      </c>
      <c r="CB334" s="1" t="s">
        <v>0</v>
      </c>
      <c r="CC334" s="1" t="s">
        <v>0</v>
      </c>
      <c r="CD334" s="1" t="s">
        <v>0</v>
      </c>
      <c r="CE334" s="1" t="s">
        <v>0</v>
      </c>
      <c r="CF334" s="1" t="s">
        <v>0</v>
      </c>
      <c r="CG334" s="1" t="s">
        <v>0</v>
      </c>
      <c r="CH334" s="1" t="s">
        <v>0</v>
      </c>
      <c r="CI334" s="1" t="s">
        <v>0</v>
      </c>
      <c r="CJ334" s="1" t="s">
        <v>0</v>
      </c>
      <c r="CK334" s="1" t="s">
        <v>0</v>
      </c>
      <c r="CL334" s="1" t="s">
        <v>0</v>
      </c>
      <c r="CM334" s="1" t="s">
        <v>0</v>
      </c>
      <c r="CN334" s="1" t="s">
        <v>0</v>
      </c>
      <c r="CO334" s="1" t="s">
        <v>0</v>
      </c>
      <c r="CP334" s="1" t="s">
        <v>0</v>
      </c>
      <c r="CQ334" s="1" t="s">
        <v>0</v>
      </c>
      <c r="CR334" s="1" t="s">
        <v>0</v>
      </c>
      <c r="CS334" s="1" t="s">
        <v>0</v>
      </c>
      <c r="CT334" s="1" t="s">
        <v>0</v>
      </c>
      <c r="CU334" s="1" t="s">
        <v>0</v>
      </c>
      <c r="CV334" s="1" t="s">
        <v>0</v>
      </c>
      <c r="CW334" s="1" t="s">
        <v>0</v>
      </c>
      <c r="CX334" s="1" t="s">
        <v>0</v>
      </c>
      <c r="CY334" s="1" t="s">
        <v>0</v>
      </c>
      <c r="CZ334" s="1" t="s">
        <v>0</v>
      </c>
      <c r="DA334" s="1" t="s">
        <v>0</v>
      </c>
      <c r="DB334" s="1" t="s">
        <v>0</v>
      </c>
      <c r="DC334" s="1" t="s">
        <v>0</v>
      </c>
      <c r="DD334" s="1" t="s">
        <v>0</v>
      </c>
      <c r="DE334" s="1" t="s">
        <v>0</v>
      </c>
      <c r="DF334" s="1" t="s">
        <v>0</v>
      </c>
      <c r="DG334" s="1" t="s">
        <v>0</v>
      </c>
      <c r="DH334" s="1" t="s">
        <v>0</v>
      </c>
      <c r="DI334" s="1" t="s">
        <v>0</v>
      </c>
      <c r="DJ334" s="1" t="s">
        <v>0</v>
      </c>
      <c r="DK334" s="1" t="s">
        <v>0</v>
      </c>
      <c r="DL334" s="1" t="s">
        <v>0</v>
      </c>
      <c r="DM334" s="1" t="s">
        <v>0</v>
      </c>
      <c r="DN334" s="1" t="s">
        <v>0</v>
      </c>
      <c r="DO334" s="1" t="s">
        <v>0</v>
      </c>
      <c r="DP334" s="1" t="s">
        <v>0</v>
      </c>
      <c r="DQ334" s="1" t="s">
        <v>0</v>
      </c>
      <c r="DR334" s="1" t="s">
        <v>0</v>
      </c>
      <c r="DS334" s="1" t="s">
        <v>0</v>
      </c>
      <c r="DT334" s="1" t="s">
        <v>0</v>
      </c>
      <c r="DU334" s="1" t="s">
        <v>0</v>
      </c>
      <c r="DV334" s="1" t="s">
        <v>0</v>
      </c>
      <c r="DW334" s="1" t="s">
        <v>0</v>
      </c>
      <c r="DX334" s="1" t="s">
        <v>0</v>
      </c>
      <c r="DY334" s="1" t="s">
        <v>0</v>
      </c>
      <c r="DZ334" s="1" t="s">
        <v>0</v>
      </c>
      <c r="EA334" s="1" t="s">
        <v>0</v>
      </c>
      <c r="EB334" s="1" t="s">
        <v>0</v>
      </c>
      <c r="EC334" s="1" t="s">
        <v>0</v>
      </c>
      <c r="ED334" s="1" t="s">
        <v>0</v>
      </c>
      <c r="EE334" s="1" t="s">
        <v>0</v>
      </c>
      <c r="EF334" s="1" t="s">
        <v>0</v>
      </c>
      <c r="EG334" s="1" t="s">
        <v>0</v>
      </c>
      <c r="EH334" s="1" t="s">
        <v>0</v>
      </c>
      <c r="EI334" s="1" t="s">
        <v>0</v>
      </c>
      <c r="EJ334" s="1" t="s">
        <v>0</v>
      </c>
      <c r="EK334" s="1" t="s">
        <v>0</v>
      </c>
      <c r="EL334" s="1" t="s">
        <v>0</v>
      </c>
      <c r="EM334" s="1" t="s">
        <v>0</v>
      </c>
      <c r="EN334" s="1" t="s">
        <v>0</v>
      </c>
      <c r="EO334" s="1" t="s">
        <v>0</v>
      </c>
      <c r="EP334" s="1" t="s">
        <v>0</v>
      </c>
      <c r="EQ334" s="1" t="s">
        <v>0</v>
      </c>
      <c r="ER334" s="1" t="s">
        <v>0</v>
      </c>
      <c r="ES334" s="1" t="s">
        <v>0</v>
      </c>
      <c r="ET334" s="1" t="s">
        <v>0</v>
      </c>
      <c r="EU334" s="1" t="s">
        <v>0</v>
      </c>
      <c r="EV334" s="1" t="s">
        <v>0</v>
      </c>
      <c r="EW334" s="1" t="s">
        <v>0</v>
      </c>
      <c r="EX334" s="1" t="s">
        <v>0</v>
      </c>
      <c r="EY334" s="1" t="s">
        <v>0</v>
      </c>
      <c r="EZ334" s="1" t="s">
        <v>0</v>
      </c>
      <c r="FA334" s="1" t="s">
        <v>0</v>
      </c>
      <c r="FB334" s="1" t="s">
        <v>0</v>
      </c>
      <c r="FC334" s="1" t="s">
        <v>0</v>
      </c>
      <c r="FD334" s="1" t="s">
        <v>0</v>
      </c>
      <c r="FE334" s="1" t="s">
        <v>0</v>
      </c>
      <c r="FF334" s="1" t="s">
        <v>0</v>
      </c>
      <c r="FG334" s="1" t="s">
        <v>0</v>
      </c>
      <c r="FH334" s="1" t="s">
        <v>0</v>
      </c>
      <c r="FI334" s="1" t="s">
        <v>0</v>
      </c>
      <c r="FJ334" s="1" t="s">
        <v>0</v>
      </c>
      <c r="FK334" s="1" t="s">
        <v>0</v>
      </c>
      <c r="FL334" s="1" t="s">
        <v>0</v>
      </c>
      <c r="FM334" s="1" t="s">
        <v>0</v>
      </c>
      <c r="FN334" s="1" t="s">
        <v>0</v>
      </c>
      <c r="FO334" s="1" t="s">
        <v>0</v>
      </c>
      <c r="FP334" s="1" t="s">
        <v>0</v>
      </c>
      <c r="FQ334" s="1" t="s">
        <v>0</v>
      </c>
      <c r="FR334" s="1" t="s">
        <v>0</v>
      </c>
      <c r="FS334" s="1" t="s">
        <v>0</v>
      </c>
      <c r="FT334" s="1" t="s">
        <v>0</v>
      </c>
      <c r="FU334" s="1" t="s">
        <v>0</v>
      </c>
      <c r="FV334" s="1" t="s">
        <v>0</v>
      </c>
      <c r="FW334" s="1" t="s">
        <v>0</v>
      </c>
      <c r="FX334" s="1" t="s">
        <v>0</v>
      </c>
      <c r="FY334" s="1" t="s">
        <v>0</v>
      </c>
      <c r="FZ334" s="1" t="s">
        <v>0</v>
      </c>
      <c r="GA334" s="1" t="s">
        <v>0</v>
      </c>
      <c r="GB334" s="1" t="s">
        <v>0</v>
      </c>
      <c r="GC334" s="1" t="s">
        <v>0</v>
      </c>
      <c r="GD334" s="1" t="s">
        <v>0</v>
      </c>
      <c r="GE334" s="1" t="s">
        <v>0</v>
      </c>
      <c r="GF334" s="1" t="s">
        <v>0</v>
      </c>
      <c r="GG334" s="1" t="s">
        <v>0</v>
      </c>
      <c r="GH334" s="1" t="s">
        <v>0</v>
      </c>
      <c r="GI334" s="1" t="s">
        <v>0</v>
      </c>
      <c r="GJ334" s="1" t="s">
        <v>0</v>
      </c>
      <c r="GK334" s="1" t="s">
        <v>0</v>
      </c>
      <c r="GL334" s="1" t="s">
        <v>0</v>
      </c>
      <c r="GM334" s="1" t="s">
        <v>0</v>
      </c>
      <c r="GN334" s="1" t="s">
        <v>0</v>
      </c>
      <c r="GO334" s="1" t="s">
        <v>0</v>
      </c>
      <c r="GP334" s="1" t="s">
        <v>0</v>
      </c>
      <c r="GQ334" s="1" t="s">
        <v>0</v>
      </c>
      <c r="GR334" s="1" t="s">
        <v>0</v>
      </c>
      <c r="GS334" s="1" t="s">
        <v>0</v>
      </c>
      <c r="GT334" s="1" t="s">
        <v>0</v>
      </c>
      <c r="GU334" s="1" t="s">
        <v>0</v>
      </c>
      <c r="GV334" s="1" t="s">
        <v>0</v>
      </c>
      <c r="GW334" s="1" t="s">
        <v>0</v>
      </c>
      <c r="GX334" s="1" t="s">
        <v>0</v>
      </c>
      <c r="GY334" s="1" t="s">
        <v>0</v>
      </c>
      <c r="GZ334" s="1" t="s">
        <v>0</v>
      </c>
      <c r="HA334" s="1" t="s">
        <v>0</v>
      </c>
      <c r="HB334" s="1" t="s">
        <v>0</v>
      </c>
      <c r="HC334" s="1" t="s">
        <v>0</v>
      </c>
      <c r="HD334" s="1" t="s">
        <v>0</v>
      </c>
      <c r="HE334" s="1" t="s">
        <v>0</v>
      </c>
      <c r="HF334" s="1" t="s">
        <v>0</v>
      </c>
      <c r="HG334" s="1" t="s">
        <v>0</v>
      </c>
      <c r="HH334" s="1" t="s">
        <v>0</v>
      </c>
      <c r="HI334" s="1" t="s">
        <v>0</v>
      </c>
      <c r="HJ334" s="1" t="s">
        <v>0</v>
      </c>
      <c r="HK334" s="1" t="s">
        <v>0</v>
      </c>
      <c r="HL334" s="1" t="s">
        <v>0</v>
      </c>
      <c r="HM334" s="1" t="s">
        <v>0</v>
      </c>
      <c r="HN334" s="1" t="s">
        <v>0</v>
      </c>
      <c r="HO334" s="1" t="s">
        <v>0</v>
      </c>
      <c r="HP334" s="1" t="s">
        <v>0</v>
      </c>
      <c r="HQ334" s="1" t="s">
        <v>0</v>
      </c>
      <c r="HR334" s="1" t="s">
        <v>0</v>
      </c>
      <c r="HS334" s="1" t="s">
        <v>0</v>
      </c>
      <c r="HT334" s="1" t="s">
        <v>0</v>
      </c>
      <c r="HU334" s="1" t="s">
        <v>0</v>
      </c>
      <c r="HV334" s="1" t="s">
        <v>0</v>
      </c>
      <c r="HW334" s="1" t="s">
        <v>0</v>
      </c>
      <c r="HX334" s="1" t="s">
        <v>0</v>
      </c>
      <c r="HY334" s="1" t="s">
        <v>0</v>
      </c>
      <c r="HZ334" s="1" t="s">
        <v>0</v>
      </c>
      <c r="IA334" s="1" t="s">
        <v>0</v>
      </c>
      <c r="IB334" s="1" t="s">
        <v>0</v>
      </c>
      <c r="IC334" s="1" t="s">
        <v>0</v>
      </c>
      <c r="ID334" s="1" t="s">
        <v>0</v>
      </c>
      <c r="IE334" s="1" t="s">
        <v>0</v>
      </c>
      <c r="IF334" s="1" t="s">
        <v>0</v>
      </c>
      <c r="IG334" s="1" t="s">
        <v>0</v>
      </c>
      <c r="IH334" s="1" t="s">
        <v>0</v>
      </c>
      <c r="II334" s="1" t="s">
        <v>0</v>
      </c>
    </row>
    <row r="335" spans="1:243" x14ac:dyDescent="0.25">
      <c r="A335" s="1" t="s">
        <v>1972</v>
      </c>
      <c r="B335" s="4" t="s">
        <v>1481</v>
      </c>
      <c r="C335" s="4" t="s">
        <v>1482</v>
      </c>
      <c r="D335" s="1">
        <v>15989.2920790917</v>
      </c>
      <c r="E335" s="1">
        <v>15107.779527594301</v>
      </c>
      <c r="F335" s="1" t="s">
        <v>0</v>
      </c>
      <c r="G335" s="1">
        <v>8502.9316435517303</v>
      </c>
      <c r="H335" s="1">
        <v>21062.1513230827</v>
      </c>
      <c r="I335" s="1">
        <v>9454.4669249051894</v>
      </c>
      <c r="J335" s="1">
        <v>15114.8554663223</v>
      </c>
      <c r="K335" s="1">
        <v>19013.9048431708</v>
      </c>
      <c r="L335" s="1">
        <v>25394.729259589301</v>
      </c>
      <c r="M335" s="1">
        <v>15145.3572110646</v>
      </c>
      <c r="N335" s="1">
        <v>7289.12470108664</v>
      </c>
      <c r="O335" s="1" t="s">
        <v>0</v>
      </c>
      <c r="P335" s="1">
        <v>13013.9099209878</v>
      </c>
      <c r="Q335" s="1">
        <v>5919.6740123973004</v>
      </c>
      <c r="R335" s="1">
        <v>15809.222929665801</v>
      </c>
      <c r="S335" s="1">
        <v>11225.5642360527</v>
      </c>
      <c r="T335" s="1" t="s">
        <v>0</v>
      </c>
      <c r="U335" s="1">
        <v>24425.371857119699</v>
      </c>
      <c r="V335" s="1">
        <v>16036.4117639984</v>
      </c>
      <c r="W335" s="1">
        <v>12294.607479095401</v>
      </c>
      <c r="X335" s="1">
        <v>14035.686515687299</v>
      </c>
      <c r="Y335" s="1" t="s">
        <v>0</v>
      </c>
      <c r="Z335" s="1">
        <v>12282.9477524228</v>
      </c>
      <c r="AA335" s="1">
        <v>6764.36112121525</v>
      </c>
      <c r="AB335" s="1">
        <v>15745.5997909137</v>
      </c>
      <c r="AC335" s="1">
        <v>23067.165829658999</v>
      </c>
      <c r="AD335" s="1">
        <v>12439.629521642</v>
      </c>
      <c r="AE335" s="1">
        <v>10785.0392128438</v>
      </c>
      <c r="AF335" s="1">
        <v>57367.8111518152</v>
      </c>
      <c r="AG335" s="1">
        <v>14105.2848586285</v>
      </c>
      <c r="AH335" s="1">
        <v>12436.1777144351</v>
      </c>
      <c r="AI335" s="1">
        <v>9899.3931482588305</v>
      </c>
      <c r="AJ335" s="1" t="s">
        <v>0</v>
      </c>
      <c r="AK335" s="1">
        <v>17844.595342008</v>
      </c>
      <c r="AL335" s="1" t="s">
        <v>0</v>
      </c>
      <c r="AM335" s="1">
        <v>23760.870696637401</v>
      </c>
      <c r="AN335" s="1" t="s">
        <v>0</v>
      </c>
      <c r="AO335" s="1">
        <v>208793.310815376</v>
      </c>
      <c r="AP335" s="1" t="s">
        <v>0</v>
      </c>
      <c r="AQ335" s="1" t="s">
        <v>0</v>
      </c>
      <c r="AR335" s="1">
        <v>12677.2455372035</v>
      </c>
      <c r="AS335" s="1" t="s">
        <v>0</v>
      </c>
      <c r="AT335" s="1">
        <v>16767.563926279701</v>
      </c>
      <c r="AU335" s="1" t="s">
        <v>0</v>
      </c>
      <c r="AV335" s="1">
        <v>23230.439937622701</v>
      </c>
      <c r="AW335" s="1">
        <v>12122.0979637824</v>
      </c>
      <c r="AX335" s="1">
        <v>6558.5335107274404</v>
      </c>
      <c r="AY335" s="1">
        <v>5972.27567705819</v>
      </c>
      <c r="AZ335" s="1">
        <v>8846.5701141788595</v>
      </c>
      <c r="BA335" s="1" t="s">
        <v>0</v>
      </c>
      <c r="BB335" s="1" t="s">
        <v>0</v>
      </c>
      <c r="BC335" s="1" t="s">
        <v>0</v>
      </c>
      <c r="BD335" s="1">
        <v>40652.031537798801</v>
      </c>
      <c r="BE335" s="1">
        <v>6812.0884548581898</v>
      </c>
      <c r="BF335" s="1">
        <v>11525.4168624842</v>
      </c>
      <c r="BG335" s="1">
        <v>21498.5829080402</v>
      </c>
      <c r="BH335" s="1">
        <v>13766.4878118536</v>
      </c>
      <c r="BI335" s="1">
        <v>137382.48065684101</v>
      </c>
      <c r="BJ335" s="1">
        <v>14856.872746393699</v>
      </c>
      <c r="BK335" s="1">
        <v>10828.205595996</v>
      </c>
      <c r="BL335" s="1">
        <v>9150.5137309083002</v>
      </c>
      <c r="BM335" s="1">
        <v>9065.8421969782794</v>
      </c>
      <c r="BN335" s="1" t="s">
        <v>0</v>
      </c>
      <c r="BO335" s="1">
        <v>9704.4634659594303</v>
      </c>
      <c r="BP335" s="1" t="s">
        <v>0</v>
      </c>
      <c r="BQ335" s="1">
        <v>8038.9157957081397</v>
      </c>
      <c r="BR335" s="1">
        <v>15485.0834044817</v>
      </c>
      <c r="BS335" s="1">
        <v>12851.037778186101</v>
      </c>
      <c r="BT335" s="1" t="s">
        <v>0</v>
      </c>
      <c r="BU335" s="1">
        <v>7586.5914000823796</v>
      </c>
      <c r="BV335" s="1">
        <v>8739.3366114446708</v>
      </c>
      <c r="BW335" s="1" t="s">
        <v>0</v>
      </c>
      <c r="BX335" s="1">
        <v>6602.5119205930196</v>
      </c>
      <c r="BY335" s="1" t="s">
        <v>0</v>
      </c>
      <c r="BZ335" s="1">
        <v>17206.0209797881</v>
      </c>
      <c r="CA335" s="1">
        <v>36429.7975874763</v>
      </c>
      <c r="CB335" s="1">
        <v>15624.153258041</v>
      </c>
      <c r="CC335" s="1">
        <v>9790.8395990045792</v>
      </c>
      <c r="CD335" s="1">
        <v>5834.5520721459297</v>
      </c>
      <c r="CE335" s="1">
        <v>10862.062189726899</v>
      </c>
      <c r="CF335" s="1">
        <v>18198.3903410278</v>
      </c>
      <c r="CG335" s="1">
        <v>12092.0394031819</v>
      </c>
      <c r="CH335" s="1">
        <v>28554.947626128</v>
      </c>
      <c r="CI335" s="1">
        <v>10203.1914697107</v>
      </c>
      <c r="CJ335" s="1" t="s">
        <v>0</v>
      </c>
      <c r="CK335" s="1">
        <v>23405.144194037901</v>
      </c>
      <c r="CL335" s="1">
        <v>22510.5097683284</v>
      </c>
      <c r="CM335" s="1" t="s">
        <v>0</v>
      </c>
      <c r="CN335" s="1">
        <v>6663.9557217544398</v>
      </c>
      <c r="CO335" s="1">
        <v>16309.794981073201</v>
      </c>
      <c r="CP335" s="1">
        <v>12242.7115323362</v>
      </c>
      <c r="CQ335" s="1" t="s">
        <v>0</v>
      </c>
      <c r="CR335" s="1">
        <v>11502.142613251401</v>
      </c>
      <c r="CS335" s="1" t="s">
        <v>0</v>
      </c>
      <c r="CT335" s="1">
        <v>20284.1381216683</v>
      </c>
      <c r="CU335" s="1">
        <v>5126.5347711222103</v>
      </c>
      <c r="CV335" s="1" t="s">
        <v>0</v>
      </c>
      <c r="CW335" s="1">
        <v>8986.1204650262207</v>
      </c>
      <c r="CX335" s="1">
        <v>16760.167963629901</v>
      </c>
      <c r="CY335" s="1">
        <v>6854.1584179981301</v>
      </c>
      <c r="CZ335" s="1" t="s">
        <v>0</v>
      </c>
      <c r="DA335" s="1">
        <v>12710.0680610891</v>
      </c>
      <c r="DB335" s="1">
        <v>13402.4526822921</v>
      </c>
      <c r="DC335" s="1">
        <v>7635.69951231509</v>
      </c>
      <c r="DD335" s="1">
        <v>19591.756490502001</v>
      </c>
      <c r="DE335" s="1" t="s">
        <v>0</v>
      </c>
      <c r="DF335" s="1">
        <v>128531.844235116</v>
      </c>
      <c r="DG335" s="1">
        <v>26424.434002965801</v>
      </c>
      <c r="DH335" s="1">
        <v>15898.4189214404</v>
      </c>
      <c r="DI335" s="1">
        <v>6827.7528629981898</v>
      </c>
      <c r="DJ335" s="1">
        <v>6123.09315393831</v>
      </c>
      <c r="DK335" s="1">
        <v>7835.4583930467097</v>
      </c>
      <c r="DL335" s="1">
        <v>16133.820264546101</v>
      </c>
      <c r="DM335" s="1">
        <v>15256.437605782001</v>
      </c>
      <c r="DN335" s="1">
        <v>10653.2570129713</v>
      </c>
      <c r="DO335" s="1" t="s">
        <v>0</v>
      </c>
      <c r="DP335" s="1">
        <v>13334.3519799891</v>
      </c>
      <c r="DQ335" s="1">
        <v>20267.493757162501</v>
      </c>
      <c r="DR335" s="1">
        <v>10699.350467964399</v>
      </c>
      <c r="DS335" s="1" t="s">
        <v>0</v>
      </c>
      <c r="DT335" s="1">
        <v>6267.2877055928202</v>
      </c>
      <c r="DU335" s="1">
        <v>8476.2224677467893</v>
      </c>
      <c r="DV335" s="1">
        <v>12133.8407000928</v>
      </c>
      <c r="DW335" s="1" t="s">
        <v>0</v>
      </c>
      <c r="DX335" s="1" t="s">
        <v>0</v>
      </c>
      <c r="DY335" s="1">
        <v>22082.247904933</v>
      </c>
      <c r="DZ335" s="1" t="s">
        <v>0</v>
      </c>
      <c r="EA335" s="1" t="s">
        <v>0</v>
      </c>
      <c r="EB335" s="1" t="s">
        <v>0</v>
      </c>
      <c r="EC335" s="1" t="s">
        <v>0</v>
      </c>
      <c r="ED335" s="1" t="s">
        <v>0</v>
      </c>
      <c r="EE335" s="1">
        <v>19246.974419149901</v>
      </c>
      <c r="EF335" s="1" t="s">
        <v>0</v>
      </c>
      <c r="EG335" s="1">
        <v>18657.130977147401</v>
      </c>
      <c r="EH335" s="1">
        <v>14244.4035712112</v>
      </c>
      <c r="EI335" s="1" t="s">
        <v>0</v>
      </c>
      <c r="EJ335" s="1" t="s">
        <v>0</v>
      </c>
      <c r="EK335" s="1" t="s">
        <v>0</v>
      </c>
      <c r="EL335" s="1">
        <v>11026.5883075442</v>
      </c>
      <c r="EM335" s="1">
        <v>85325.976948245603</v>
      </c>
      <c r="EN335" s="1" t="s">
        <v>0</v>
      </c>
      <c r="EO335" s="1" t="s">
        <v>0</v>
      </c>
      <c r="EP335" s="1" t="s">
        <v>0</v>
      </c>
      <c r="EQ335" s="1" t="s">
        <v>0</v>
      </c>
      <c r="ER335" s="1">
        <v>15678.4673321768</v>
      </c>
      <c r="ES335" s="1">
        <v>23948.503910334301</v>
      </c>
      <c r="ET335" s="1" t="s">
        <v>0</v>
      </c>
      <c r="EU335" s="1">
        <v>6454.4057126663402</v>
      </c>
      <c r="EV335" s="1">
        <v>5142.0331732268196</v>
      </c>
      <c r="EW335" s="1">
        <v>12242.108182696</v>
      </c>
      <c r="EX335" s="1">
        <v>51010.760290108701</v>
      </c>
      <c r="EY335" s="1">
        <v>19630.816690694701</v>
      </c>
      <c r="EZ335" s="1">
        <v>6817.3295496615701</v>
      </c>
      <c r="FA335" s="1">
        <v>7248.5236337832503</v>
      </c>
      <c r="FB335" s="1">
        <v>21688.3707123319</v>
      </c>
      <c r="FC335" s="1">
        <v>9543.6341330785708</v>
      </c>
      <c r="FD335" s="1" t="s">
        <v>0</v>
      </c>
      <c r="FE335" s="1">
        <v>9680.1282725665405</v>
      </c>
      <c r="FF335" s="1">
        <v>20917.035798138</v>
      </c>
      <c r="FG335" s="1" t="s">
        <v>0</v>
      </c>
      <c r="FH335" s="1">
        <v>7466.9490817697797</v>
      </c>
      <c r="FI335" s="1">
        <v>15677.458120609101</v>
      </c>
      <c r="FJ335" s="1" t="s">
        <v>0</v>
      </c>
      <c r="FK335" s="1">
        <v>11789.3197803643</v>
      </c>
      <c r="FL335" s="1">
        <v>70980.491070813907</v>
      </c>
      <c r="FM335" s="1">
        <v>29896.314969764899</v>
      </c>
      <c r="FN335" s="1">
        <v>5884.3341912695996</v>
      </c>
      <c r="FO335" s="1">
        <v>22602.266443331799</v>
      </c>
      <c r="FP335" s="1">
        <v>16178.175202418701</v>
      </c>
      <c r="FQ335" s="1">
        <v>7046.6405617289502</v>
      </c>
      <c r="FR335" s="1" t="s">
        <v>0</v>
      </c>
      <c r="FS335" s="1">
        <v>9095.0612880358694</v>
      </c>
      <c r="FT335" s="1">
        <v>7513.0696607939999</v>
      </c>
      <c r="FU335" s="1" t="s">
        <v>0</v>
      </c>
      <c r="FV335" s="1" t="s">
        <v>0</v>
      </c>
      <c r="FW335" s="1">
        <v>13138.3032124943</v>
      </c>
      <c r="FX335" s="1" t="s">
        <v>0</v>
      </c>
      <c r="FY335" s="1">
        <v>9306.4142818732998</v>
      </c>
      <c r="FZ335" s="1">
        <v>6480.1992918851702</v>
      </c>
      <c r="GA335" s="1">
        <v>8750.0056283250306</v>
      </c>
      <c r="GB335" s="1">
        <v>12695.7446124732</v>
      </c>
      <c r="GC335" s="1" t="s">
        <v>0</v>
      </c>
      <c r="GD335" s="1" t="s">
        <v>0</v>
      </c>
      <c r="GE335" s="1" t="s">
        <v>0</v>
      </c>
      <c r="GF335" s="1">
        <v>19004.333984200101</v>
      </c>
      <c r="GG335" s="1">
        <v>7261.8612841661097</v>
      </c>
      <c r="GH335" s="1">
        <v>14612.0739502903</v>
      </c>
      <c r="GI335" s="1">
        <v>9097.4560613939502</v>
      </c>
      <c r="GJ335" s="1" t="s">
        <v>0</v>
      </c>
      <c r="GK335" s="1" t="s">
        <v>0</v>
      </c>
      <c r="GL335" s="1" t="s">
        <v>0</v>
      </c>
      <c r="GM335" s="1">
        <v>26107.8826541075</v>
      </c>
      <c r="GN335" s="1">
        <v>21539.578779598</v>
      </c>
      <c r="GO335" s="1" t="s">
        <v>0</v>
      </c>
      <c r="GP335" s="1" t="s">
        <v>0</v>
      </c>
      <c r="GQ335" s="1">
        <v>7528.3058758119096</v>
      </c>
      <c r="GR335" s="1" t="s">
        <v>0</v>
      </c>
      <c r="GS335" s="1">
        <v>10850.4941938675</v>
      </c>
      <c r="GT335" s="1" t="s">
        <v>0</v>
      </c>
      <c r="GU335" s="1">
        <v>11305.255556513301</v>
      </c>
      <c r="GV335" s="1">
        <v>14817.829290421299</v>
      </c>
      <c r="GW335" s="1" t="s">
        <v>0</v>
      </c>
      <c r="GX335" s="1">
        <v>12093.7760875229</v>
      </c>
      <c r="GY335" s="1">
        <v>13280.8427175547</v>
      </c>
      <c r="GZ335" s="1">
        <v>10332.2086630086</v>
      </c>
      <c r="HA335" s="1">
        <v>11065.6946901427</v>
      </c>
      <c r="HB335" s="1" t="s">
        <v>0</v>
      </c>
      <c r="HC335" s="1">
        <v>11721.7183287313</v>
      </c>
      <c r="HD335" s="1">
        <v>8259.2797607356897</v>
      </c>
      <c r="HE335" s="1">
        <v>11070.817441679301</v>
      </c>
      <c r="HF335" s="1" t="s">
        <v>0</v>
      </c>
      <c r="HG335" s="1" t="s">
        <v>0</v>
      </c>
      <c r="HH335" s="1">
        <v>12950.7880201263</v>
      </c>
      <c r="HI335" s="1" t="s">
        <v>0</v>
      </c>
      <c r="HJ335" s="1">
        <v>24808.462875417801</v>
      </c>
      <c r="HK335" s="1">
        <v>19226.659675958901</v>
      </c>
      <c r="HL335" s="1">
        <v>18423.3292075387</v>
      </c>
      <c r="HM335" s="1" t="s">
        <v>0</v>
      </c>
      <c r="HN335" s="1">
        <v>8633.3811796662994</v>
      </c>
      <c r="HO335" s="1">
        <v>6646.0771182766503</v>
      </c>
      <c r="HP335" s="1" t="s">
        <v>0</v>
      </c>
      <c r="HQ335" s="1">
        <v>13055.8136383236</v>
      </c>
      <c r="HR335" s="1">
        <v>17172.918410287501</v>
      </c>
      <c r="HS335" s="1">
        <v>11816.927598779401</v>
      </c>
      <c r="HT335" s="1">
        <v>6317.8203340033397</v>
      </c>
      <c r="HU335" s="1" t="s">
        <v>0</v>
      </c>
      <c r="HV335" s="1" t="s">
        <v>0</v>
      </c>
      <c r="HW335" s="1" t="s">
        <v>0</v>
      </c>
      <c r="HX335" s="1">
        <v>8980.4802119900396</v>
      </c>
      <c r="HY335" s="1">
        <v>27004.4338746373</v>
      </c>
      <c r="HZ335" s="1">
        <v>14495.3332208625</v>
      </c>
      <c r="IA335" s="1">
        <v>24391.671448940499</v>
      </c>
      <c r="IB335" s="1">
        <v>16460.839881744701</v>
      </c>
      <c r="IC335" s="1" t="s">
        <v>0</v>
      </c>
      <c r="ID335" s="1">
        <v>7232.6413301280299</v>
      </c>
      <c r="IE335" s="1">
        <v>39056.384697813999</v>
      </c>
      <c r="IF335" s="1">
        <v>8020.94236237717</v>
      </c>
      <c r="IG335" s="1" t="s">
        <v>0</v>
      </c>
      <c r="IH335" s="1" t="s">
        <v>0</v>
      </c>
      <c r="II335" s="1">
        <v>6206.3520567329897</v>
      </c>
    </row>
    <row r="336" spans="1:243" x14ac:dyDescent="0.25">
      <c r="A336" s="1" t="s">
        <v>1973</v>
      </c>
      <c r="B336" s="4" t="s">
        <v>1486</v>
      </c>
      <c r="C336" s="4" t="s">
        <v>1487</v>
      </c>
      <c r="D336" s="1" t="s">
        <v>0</v>
      </c>
      <c r="E336" s="1" t="s">
        <v>0</v>
      </c>
      <c r="F336" s="1" t="s">
        <v>0</v>
      </c>
      <c r="G336" s="1" t="s">
        <v>0</v>
      </c>
      <c r="H336" s="1" t="s">
        <v>0</v>
      </c>
      <c r="I336" s="1" t="s">
        <v>0</v>
      </c>
      <c r="J336" s="1" t="s">
        <v>0</v>
      </c>
      <c r="K336" s="1" t="s">
        <v>0</v>
      </c>
      <c r="L336" s="1" t="s">
        <v>0</v>
      </c>
      <c r="M336" s="1" t="s">
        <v>0</v>
      </c>
      <c r="N336" s="1" t="s">
        <v>0</v>
      </c>
      <c r="O336" s="1" t="s">
        <v>0</v>
      </c>
      <c r="P336" s="1" t="s">
        <v>0</v>
      </c>
      <c r="Q336" s="1" t="s">
        <v>0</v>
      </c>
      <c r="R336" s="1" t="s">
        <v>0</v>
      </c>
      <c r="S336" s="1" t="s">
        <v>0</v>
      </c>
      <c r="T336" s="1" t="s">
        <v>0</v>
      </c>
      <c r="U336" s="1" t="s">
        <v>0</v>
      </c>
      <c r="V336" s="1" t="s">
        <v>0</v>
      </c>
      <c r="W336" s="1" t="s">
        <v>0</v>
      </c>
      <c r="X336" s="1" t="s">
        <v>0</v>
      </c>
      <c r="Y336" s="1" t="s">
        <v>0</v>
      </c>
      <c r="Z336" s="1" t="s">
        <v>0</v>
      </c>
      <c r="AA336" s="1" t="s">
        <v>0</v>
      </c>
      <c r="AB336" s="1" t="s">
        <v>0</v>
      </c>
      <c r="AC336" s="1" t="s">
        <v>0</v>
      </c>
      <c r="AD336" s="1" t="s">
        <v>0</v>
      </c>
      <c r="AE336" s="1" t="s">
        <v>0</v>
      </c>
      <c r="AF336" s="1" t="s">
        <v>0</v>
      </c>
      <c r="AG336" s="1" t="s">
        <v>0</v>
      </c>
      <c r="AH336" s="1" t="s">
        <v>0</v>
      </c>
      <c r="AI336" s="1" t="s">
        <v>0</v>
      </c>
      <c r="AJ336" s="1" t="s">
        <v>0</v>
      </c>
      <c r="AK336" s="1" t="s">
        <v>0</v>
      </c>
      <c r="AL336" s="1" t="s">
        <v>0</v>
      </c>
      <c r="AM336" s="1" t="s">
        <v>0</v>
      </c>
      <c r="AN336" s="1" t="s">
        <v>0</v>
      </c>
      <c r="AO336" s="1" t="s">
        <v>0</v>
      </c>
      <c r="AP336" s="1" t="s">
        <v>0</v>
      </c>
      <c r="AQ336" s="1" t="s">
        <v>0</v>
      </c>
      <c r="AR336" s="1" t="s">
        <v>0</v>
      </c>
      <c r="AS336" s="1" t="s">
        <v>0</v>
      </c>
      <c r="AT336" s="1" t="s">
        <v>0</v>
      </c>
      <c r="AU336" s="1" t="s">
        <v>0</v>
      </c>
      <c r="AV336" s="1" t="s">
        <v>0</v>
      </c>
      <c r="AW336" s="1" t="s">
        <v>0</v>
      </c>
      <c r="AX336" s="1" t="s">
        <v>0</v>
      </c>
      <c r="AY336" s="1" t="s">
        <v>0</v>
      </c>
      <c r="AZ336" s="1" t="s">
        <v>0</v>
      </c>
      <c r="BA336" s="1" t="s">
        <v>0</v>
      </c>
      <c r="BB336" s="1" t="s">
        <v>0</v>
      </c>
      <c r="BC336" s="1" t="s">
        <v>0</v>
      </c>
      <c r="BD336" s="1" t="s">
        <v>0</v>
      </c>
      <c r="BE336" s="1" t="s">
        <v>0</v>
      </c>
      <c r="BF336" s="1" t="s">
        <v>0</v>
      </c>
      <c r="BG336" s="1" t="s">
        <v>0</v>
      </c>
      <c r="BH336" s="1" t="s">
        <v>0</v>
      </c>
      <c r="BI336" s="1" t="s">
        <v>0</v>
      </c>
      <c r="BJ336" s="1" t="s">
        <v>0</v>
      </c>
      <c r="BK336" s="1" t="s">
        <v>0</v>
      </c>
      <c r="BL336" s="1" t="s">
        <v>0</v>
      </c>
      <c r="BM336" s="1" t="s">
        <v>0</v>
      </c>
      <c r="BN336" s="1" t="s">
        <v>0</v>
      </c>
      <c r="BO336" s="1" t="s">
        <v>0</v>
      </c>
      <c r="BP336" s="1" t="s">
        <v>0</v>
      </c>
      <c r="BQ336" s="1" t="s">
        <v>0</v>
      </c>
      <c r="BR336" s="1" t="s">
        <v>0</v>
      </c>
      <c r="BS336" s="1" t="s">
        <v>0</v>
      </c>
      <c r="BT336" s="1" t="s">
        <v>0</v>
      </c>
      <c r="BU336" s="1" t="s">
        <v>0</v>
      </c>
      <c r="BV336" s="1" t="s">
        <v>0</v>
      </c>
      <c r="BW336" s="1" t="s">
        <v>0</v>
      </c>
      <c r="BX336" s="1" t="s">
        <v>0</v>
      </c>
      <c r="BY336" s="1" t="s">
        <v>0</v>
      </c>
      <c r="BZ336" s="1" t="s">
        <v>0</v>
      </c>
      <c r="CA336" s="1" t="s">
        <v>0</v>
      </c>
      <c r="CB336" s="1" t="s">
        <v>0</v>
      </c>
      <c r="CC336" s="1" t="s">
        <v>0</v>
      </c>
      <c r="CD336" s="1" t="s">
        <v>0</v>
      </c>
      <c r="CE336" s="1" t="s">
        <v>0</v>
      </c>
      <c r="CF336" s="1" t="s">
        <v>0</v>
      </c>
      <c r="CG336" s="1" t="s">
        <v>0</v>
      </c>
      <c r="CH336" s="1" t="s">
        <v>0</v>
      </c>
      <c r="CI336" s="1" t="s">
        <v>0</v>
      </c>
      <c r="CJ336" s="1" t="s">
        <v>0</v>
      </c>
      <c r="CK336" s="1" t="s">
        <v>0</v>
      </c>
      <c r="CL336" s="1" t="s">
        <v>0</v>
      </c>
      <c r="CM336" s="1" t="s">
        <v>0</v>
      </c>
      <c r="CN336" s="1" t="s">
        <v>0</v>
      </c>
      <c r="CO336" s="1" t="s">
        <v>0</v>
      </c>
      <c r="CP336" s="1" t="s">
        <v>0</v>
      </c>
      <c r="CQ336" s="1" t="s">
        <v>0</v>
      </c>
      <c r="CR336" s="1" t="s">
        <v>0</v>
      </c>
      <c r="CS336" s="1" t="s">
        <v>0</v>
      </c>
      <c r="CT336" s="1" t="s">
        <v>0</v>
      </c>
      <c r="CU336" s="1" t="s">
        <v>0</v>
      </c>
      <c r="CV336" s="1" t="s">
        <v>0</v>
      </c>
      <c r="CW336" s="1" t="s">
        <v>0</v>
      </c>
      <c r="CX336" s="1" t="s">
        <v>0</v>
      </c>
      <c r="CY336" s="1" t="s">
        <v>0</v>
      </c>
      <c r="CZ336" s="1" t="s">
        <v>0</v>
      </c>
      <c r="DA336" s="1" t="s">
        <v>0</v>
      </c>
      <c r="DB336" s="1" t="s">
        <v>0</v>
      </c>
      <c r="DC336" s="1" t="s">
        <v>0</v>
      </c>
      <c r="DD336" s="1" t="s">
        <v>0</v>
      </c>
      <c r="DE336" s="1" t="s">
        <v>0</v>
      </c>
      <c r="DF336" s="1" t="s">
        <v>0</v>
      </c>
      <c r="DG336" s="1" t="s">
        <v>0</v>
      </c>
      <c r="DH336" s="1" t="s">
        <v>0</v>
      </c>
      <c r="DI336" s="1" t="s">
        <v>0</v>
      </c>
      <c r="DJ336" s="1" t="s">
        <v>0</v>
      </c>
      <c r="DK336" s="1" t="s">
        <v>0</v>
      </c>
      <c r="DL336" s="1" t="s">
        <v>0</v>
      </c>
      <c r="DM336" s="1" t="s">
        <v>0</v>
      </c>
      <c r="DN336" s="1" t="s">
        <v>0</v>
      </c>
      <c r="DO336" s="1" t="s">
        <v>0</v>
      </c>
      <c r="DP336" s="1" t="s">
        <v>0</v>
      </c>
      <c r="DQ336" s="1" t="s">
        <v>0</v>
      </c>
      <c r="DR336" s="1" t="s">
        <v>0</v>
      </c>
      <c r="DS336" s="1" t="s">
        <v>0</v>
      </c>
      <c r="DT336" s="1" t="s">
        <v>0</v>
      </c>
      <c r="DU336" s="1" t="s">
        <v>0</v>
      </c>
      <c r="DV336" s="1" t="s">
        <v>0</v>
      </c>
      <c r="DW336" s="1" t="s">
        <v>0</v>
      </c>
      <c r="DX336" s="1" t="s">
        <v>0</v>
      </c>
      <c r="DY336" s="1" t="s">
        <v>0</v>
      </c>
      <c r="DZ336" s="1" t="s">
        <v>0</v>
      </c>
      <c r="EA336" s="1" t="s">
        <v>0</v>
      </c>
      <c r="EB336" s="1" t="s">
        <v>0</v>
      </c>
      <c r="EC336" s="1" t="s">
        <v>0</v>
      </c>
      <c r="ED336" s="1" t="s">
        <v>0</v>
      </c>
      <c r="EE336" s="1" t="s">
        <v>0</v>
      </c>
      <c r="EF336" s="1" t="s">
        <v>0</v>
      </c>
      <c r="EG336" s="1" t="s">
        <v>0</v>
      </c>
      <c r="EH336" s="1" t="s">
        <v>0</v>
      </c>
      <c r="EI336" s="1" t="s">
        <v>0</v>
      </c>
      <c r="EJ336" s="1" t="s">
        <v>0</v>
      </c>
      <c r="EK336" s="1" t="s">
        <v>0</v>
      </c>
      <c r="EL336" s="1" t="s">
        <v>0</v>
      </c>
      <c r="EM336" s="1" t="s">
        <v>0</v>
      </c>
      <c r="EN336" s="1" t="s">
        <v>0</v>
      </c>
      <c r="EO336" s="1" t="s">
        <v>0</v>
      </c>
      <c r="EP336" s="1" t="s">
        <v>0</v>
      </c>
      <c r="EQ336" s="1" t="s">
        <v>0</v>
      </c>
      <c r="ER336" s="1" t="s">
        <v>0</v>
      </c>
      <c r="ES336" s="1" t="s">
        <v>0</v>
      </c>
      <c r="ET336" s="1" t="s">
        <v>0</v>
      </c>
      <c r="EU336" s="1" t="s">
        <v>0</v>
      </c>
      <c r="EV336" s="1" t="s">
        <v>0</v>
      </c>
      <c r="EW336" s="1" t="s">
        <v>0</v>
      </c>
      <c r="EX336" s="1" t="s">
        <v>0</v>
      </c>
      <c r="EY336" s="1" t="s">
        <v>0</v>
      </c>
      <c r="EZ336" s="1" t="s">
        <v>0</v>
      </c>
      <c r="FA336" s="1" t="s">
        <v>0</v>
      </c>
      <c r="FB336" s="1" t="s">
        <v>0</v>
      </c>
      <c r="FC336" s="1" t="s">
        <v>0</v>
      </c>
      <c r="FD336" s="1" t="s">
        <v>0</v>
      </c>
      <c r="FE336" s="1" t="s">
        <v>0</v>
      </c>
      <c r="FF336" s="1" t="s">
        <v>0</v>
      </c>
      <c r="FG336" s="1" t="s">
        <v>0</v>
      </c>
      <c r="FH336" s="1" t="s">
        <v>0</v>
      </c>
      <c r="FI336" s="1" t="s">
        <v>0</v>
      </c>
      <c r="FJ336" s="1" t="s">
        <v>0</v>
      </c>
      <c r="FK336" s="1" t="s">
        <v>0</v>
      </c>
      <c r="FL336" s="1" t="s">
        <v>0</v>
      </c>
      <c r="FM336" s="1" t="s">
        <v>0</v>
      </c>
      <c r="FN336" s="1" t="s">
        <v>0</v>
      </c>
      <c r="FO336" s="1" t="s">
        <v>0</v>
      </c>
      <c r="FP336" s="1" t="s">
        <v>0</v>
      </c>
      <c r="FQ336" s="1" t="s">
        <v>0</v>
      </c>
      <c r="FR336" s="1" t="s">
        <v>0</v>
      </c>
      <c r="FS336" s="1" t="s">
        <v>0</v>
      </c>
      <c r="FT336" s="1" t="s">
        <v>0</v>
      </c>
      <c r="FU336" s="1" t="s">
        <v>0</v>
      </c>
      <c r="FV336" s="1" t="s">
        <v>0</v>
      </c>
      <c r="FW336" s="1" t="s">
        <v>0</v>
      </c>
      <c r="FX336" s="1" t="s">
        <v>0</v>
      </c>
      <c r="FY336" s="1" t="s">
        <v>0</v>
      </c>
      <c r="FZ336" s="1" t="s">
        <v>0</v>
      </c>
      <c r="GA336" s="1" t="s">
        <v>0</v>
      </c>
      <c r="GB336" s="1" t="s">
        <v>0</v>
      </c>
      <c r="GC336" s="1" t="s">
        <v>0</v>
      </c>
      <c r="GD336" s="1" t="s">
        <v>0</v>
      </c>
      <c r="GE336" s="1" t="s">
        <v>0</v>
      </c>
      <c r="GF336" s="1" t="s">
        <v>0</v>
      </c>
      <c r="GG336" s="1" t="s">
        <v>0</v>
      </c>
      <c r="GH336" s="1" t="s">
        <v>0</v>
      </c>
      <c r="GI336" s="1" t="s">
        <v>0</v>
      </c>
      <c r="GJ336" s="1" t="s">
        <v>0</v>
      </c>
      <c r="GK336" s="1" t="s">
        <v>0</v>
      </c>
      <c r="GL336" s="1" t="s">
        <v>0</v>
      </c>
      <c r="GM336" s="1" t="s">
        <v>0</v>
      </c>
      <c r="GN336" s="1" t="s">
        <v>0</v>
      </c>
      <c r="GO336" s="1" t="s">
        <v>0</v>
      </c>
      <c r="GP336" s="1" t="s">
        <v>0</v>
      </c>
      <c r="GQ336" s="1" t="s">
        <v>0</v>
      </c>
      <c r="GR336" s="1" t="s">
        <v>0</v>
      </c>
      <c r="GS336" s="1" t="s">
        <v>0</v>
      </c>
      <c r="GT336" s="1" t="s">
        <v>0</v>
      </c>
      <c r="GU336" s="1" t="s">
        <v>0</v>
      </c>
      <c r="GV336" s="1" t="s">
        <v>0</v>
      </c>
      <c r="GW336" s="1" t="s">
        <v>0</v>
      </c>
      <c r="GX336" s="1" t="s">
        <v>0</v>
      </c>
      <c r="GY336" s="1" t="s">
        <v>0</v>
      </c>
      <c r="GZ336" s="1" t="s">
        <v>0</v>
      </c>
      <c r="HA336" s="1" t="s">
        <v>0</v>
      </c>
      <c r="HB336" s="1" t="s">
        <v>0</v>
      </c>
      <c r="HC336" s="1" t="s">
        <v>0</v>
      </c>
      <c r="HD336" s="1" t="s">
        <v>0</v>
      </c>
      <c r="HE336" s="1" t="s">
        <v>0</v>
      </c>
      <c r="HF336" s="1" t="s">
        <v>0</v>
      </c>
      <c r="HG336" s="1" t="s">
        <v>0</v>
      </c>
      <c r="HH336" s="1" t="s">
        <v>0</v>
      </c>
      <c r="HI336" s="1" t="s">
        <v>0</v>
      </c>
      <c r="HJ336" s="1" t="s">
        <v>0</v>
      </c>
      <c r="HK336" s="1" t="s">
        <v>0</v>
      </c>
      <c r="HL336" s="1" t="s">
        <v>0</v>
      </c>
      <c r="HM336" s="1" t="s">
        <v>0</v>
      </c>
      <c r="HN336" s="1" t="s">
        <v>0</v>
      </c>
      <c r="HO336" s="1" t="s">
        <v>0</v>
      </c>
      <c r="HP336" s="1" t="s">
        <v>0</v>
      </c>
      <c r="HQ336" s="1" t="s">
        <v>0</v>
      </c>
      <c r="HR336" s="1" t="s">
        <v>0</v>
      </c>
      <c r="HS336" s="1" t="s">
        <v>0</v>
      </c>
      <c r="HT336" s="1" t="s">
        <v>0</v>
      </c>
      <c r="HU336" s="1" t="s">
        <v>0</v>
      </c>
      <c r="HV336" s="1" t="s">
        <v>0</v>
      </c>
      <c r="HW336" s="1" t="s">
        <v>0</v>
      </c>
      <c r="HX336" s="1" t="s">
        <v>0</v>
      </c>
      <c r="HY336" s="1" t="s">
        <v>0</v>
      </c>
      <c r="HZ336" s="1" t="s">
        <v>0</v>
      </c>
      <c r="IA336" s="1" t="s">
        <v>0</v>
      </c>
      <c r="IB336" s="1" t="s">
        <v>0</v>
      </c>
      <c r="IC336" s="1" t="s">
        <v>0</v>
      </c>
      <c r="ID336" s="1" t="s">
        <v>0</v>
      </c>
      <c r="IE336" s="1" t="s">
        <v>0</v>
      </c>
      <c r="IF336" s="1" t="s">
        <v>0</v>
      </c>
      <c r="IG336" s="1" t="s">
        <v>0</v>
      </c>
      <c r="IH336" s="1" t="s">
        <v>0</v>
      </c>
      <c r="II336" s="1" t="s">
        <v>0</v>
      </c>
    </row>
    <row r="337" spans="1:243" x14ac:dyDescent="0.25">
      <c r="A337" s="1" t="s">
        <v>1974</v>
      </c>
      <c r="B337" s="4" t="s">
        <v>1490</v>
      </c>
      <c r="C337" s="4" t="s">
        <v>1491</v>
      </c>
      <c r="D337" s="1" t="s">
        <v>0</v>
      </c>
      <c r="E337" s="1" t="s">
        <v>0</v>
      </c>
      <c r="F337" s="1" t="s">
        <v>0</v>
      </c>
      <c r="G337" s="1" t="s">
        <v>0</v>
      </c>
      <c r="H337" s="1" t="s">
        <v>0</v>
      </c>
      <c r="I337" s="1" t="s">
        <v>0</v>
      </c>
      <c r="J337" s="1" t="s">
        <v>0</v>
      </c>
      <c r="K337" s="1" t="s">
        <v>0</v>
      </c>
      <c r="L337" s="1" t="s">
        <v>0</v>
      </c>
      <c r="M337" s="1" t="s">
        <v>0</v>
      </c>
      <c r="N337" s="1" t="s">
        <v>0</v>
      </c>
      <c r="O337" s="1" t="s">
        <v>0</v>
      </c>
      <c r="P337" s="1" t="s">
        <v>0</v>
      </c>
      <c r="Q337" s="1" t="s">
        <v>0</v>
      </c>
      <c r="R337" s="1" t="s">
        <v>0</v>
      </c>
      <c r="S337" s="1" t="s">
        <v>0</v>
      </c>
      <c r="T337" s="1" t="s">
        <v>0</v>
      </c>
      <c r="U337" s="1" t="s">
        <v>0</v>
      </c>
      <c r="V337" s="1" t="s">
        <v>0</v>
      </c>
      <c r="W337" s="1" t="s">
        <v>0</v>
      </c>
      <c r="X337" s="1" t="s">
        <v>0</v>
      </c>
      <c r="Y337" s="1" t="s">
        <v>0</v>
      </c>
      <c r="Z337" s="1" t="s">
        <v>0</v>
      </c>
      <c r="AA337" s="1" t="s">
        <v>0</v>
      </c>
      <c r="AB337" s="1" t="s">
        <v>0</v>
      </c>
      <c r="AC337" s="1" t="s">
        <v>0</v>
      </c>
      <c r="AD337" s="1" t="s">
        <v>0</v>
      </c>
      <c r="AE337" s="1" t="s">
        <v>0</v>
      </c>
      <c r="AF337" s="1" t="s">
        <v>0</v>
      </c>
      <c r="AG337" s="1" t="s">
        <v>0</v>
      </c>
      <c r="AH337" s="1" t="s">
        <v>0</v>
      </c>
      <c r="AI337" s="1" t="s">
        <v>0</v>
      </c>
      <c r="AJ337" s="1" t="s">
        <v>0</v>
      </c>
      <c r="AK337" s="1" t="s">
        <v>0</v>
      </c>
      <c r="AL337" s="1" t="s">
        <v>0</v>
      </c>
      <c r="AM337" s="1" t="s">
        <v>0</v>
      </c>
      <c r="AN337" s="1" t="s">
        <v>0</v>
      </c>
      <c r="AO337" s="1" t="s">
        <v>0</v>
      </c>
      <c r="AP337" s="1" t="s">
        <v>0</v>
      </c>
      <c r="AQ337" s="1" t="s">
        <v>0</v>
      </c>
      <c r="AR337" s="1" t="s">
        <v>0</v>
      </c>
      <c r="AS337" s="1" t="s">
        <v>0</v>
      </c>
      <c r="AT337" s="1" t="s">
        <v>0</v>
      </c>
      <c r="AU337" s="1" t="s">
        <v>0</v>
      </c>
      <c r="AV337" s="1" t="s">
        <v>0</v>
      </c>
      <c r="AW337" s="1" t="s">
        <v>0</v>
      </c>
      <c r="AX337" s="1" t="s">
        <v>0</v>
      </c>
      <c r="AY337" s="1" t="s">
        <v>0</v>
      </c>
      <c r="AZ337" s="1" t="s">
        <v>0</v>
      </c>
      <c r="BA337" s="1" t="s">
        <v>0</v>
      </c>
      <c r="BB337" s="1" t="s">
        <v>0</v>
      </c>
      <c r="BC337" s="1" t="s">
        <v>0</v>
      </c>
      <c r="BD337" s="1" t="s">
        <v>0</v>
      </c>
      <c r="BE337" s="1" t="s">
        <v>0</v>
      </c>
      <c r="BF337" s="1" t="s">
        <v>0</v>
      </c>
      <c r="BG337" s="1" t="s">
        <v>0</v>
      </c>
      <c r="BH337" s="1" t="s">
        <v>0</v>
      </c>
      <c r="BI337" s="1" t="s">
        <v>0</v>
      </c>
      <c r="BJ337" s="1" t="s">
        <v>0</v>
      </c>
      <c r="BK337" s="1" t="s">
        <v>0</v>
      </c>
      <c r="BL337" s="1" t="s">
        <v>0</v>
      </c>
      <c r="BM337" s="1" t="s">
        <v>0</v>
      </c>
      <c r="BN337" s="1" t="s">
        <v>0</v>
      </c>
      <c r="BO337" s="1" t="s">
        <v>0</v>
      </c>
      <c r="BP337" s="1" t="s">
        <v>0</v>
      </c>
      <c r="BQ337" s="1" t="s">
        <v>0</v>
      </c>
      <c r="BR337" s="1" t="s">
        <v>0</v>
      </c>
      <c r="BS337" s="1" t="s">
        <v>0</v>
      </c>
      <c r="BT337" s="1" t="s">
        <v>0</v>
      </c>
      <c r="BU337" s="1" t="s">
        <v>0</v>
      </c>
      <c r="BV337" s="1" t="s">
        <v>0</v>
      </c>
      <c r="BW337" s="1" t="s">
        <v>0</v>
      </c>
      <c r="BX337" s="1" t="s">
        <v>0</v>
      </c>
      <c r="BY337" s="1" t="s">
        <v>0</v>
      </c>
      <c r="BZ337" s="1" t="s">
        <v>0</v>
      </c>
      <c r="CA337" s="1" t="s">
        <v>0</v>
      </c>
      <c r="CB337" s="1" t="s">
        <v>0</v>
      </c>
      <c r="CC337" s="1" t="s">
        <v>0</v>
      </c>
      <c r="CD337" s="1" t="s">
        <v>0</v>
      </c>
      <c r="CE337" s="1" t="s">
        <v>0</v>
      </c>
      <c r="CF337" s="1" t="s">
        <v>0</v>
      </c>
      <c r="CG337" s="1" t="s">
        <v>0</v>
      </c>
      <c r="CH337" s="1" t="s">
        <v>0</v>
      </c>
      <c r="CI337" s="1" t="s">
        <v>0</v>
      </c>
      <c r="CJ337" s="1" t="s">
        <v>0</v>
      </c>
      <c r="CK337" s="1" t="s">
        <v>0</v>
      </c>
      <c r="CL337" s="1" t="s">
        <v>0</v>
      </c>
      <c r="CM337" s="1" t="s">
        <v>0</v>
      </c>
      <c r="CN337" s="1" t="s">
        <v>0</v>
      </c>
      <c r="CO337" s="1" t="s">
        <v>0</v>
      </c>
      <c r="CP337" s="1" t="s">
        <v>0</v>
      </c>
      <c r="CQ337" s="1" t="s">
        <v>0</v>
      </c>
      <c r="CR337" s="1" t="s">
        <v>0</v>
      </c>
      <c r="CS337" s="1" t="s">
        <v>0</v>
      </c>
      <c r="CT337" s="1" t="s">
        <v>0</v>
      </c>
      <c r="CU337" s="1" t="s">
        <v>0</v>
      </c>
      <c r="CV337" s="1" t="s">
        <v>0</v>
      </c>
      <c r="CW337" s="1" t="s">
        <v>0</v>
      </c>
      <c r="CX337" s="1" t="s">
        <v>0</v>
      </c>
      <c r="CY337" s="1" t="s">
        <v>0</v>
      </c>
      <c r="CZ337" s="1" t="s">
        <v>0</v>
      </c>
      <c r="DA337" s="1" t="s">
        <v>0</v>
      </c>
      <c r="DB337" s="1" t="s">
        <v>0</v>
      </c>
      <c r="DC337" s="1" t="s">
        <v>0</v>
      </c>
      <c r="DD337" s="1" t="s">
        <v>0</v>
      </c>
      <c r="DE337" s="1" t="s">
        <v>0</v>
      </c>
      <c r="DF337" s="1" t="s">
        <v>0</v>
      </c>
      <c r="DG337" s="1" t="s">
        <v>0</v>
      </c>
      <c r="DH337" s="1" t="s">
        <v>0</v>
      </c>
      <c r="DI337" s="1" t="s">
        <v>0</v>
      </c>
      <c r="DJ337" s="1" t="s">
        <v>0</v>
      </c>
      <c r="DK337" s="1" t="s">
        <v>0</v>
      </c>
      <c r="DL337" s="1" t="s">
        <v>0</v>
      </c>
      <c r="DM337" s="1" t="s">
        <v>0</v>
      </c>
      <c r="DN337" s="1" t="s">
        <v>0</v>
      </c>
      <c r="DO337" s="1" t="s">
        <v>0</v>
      </c>
      <c r="DP337" s="1" t="s">
        <v>0</v>
      </c>
      <c r="DQ337" s="1" t="s">
        <v>0</v>
      </c>
      <c r="DR337" s="1" t="s">
        <v>0</v>
      </c>
      <c r="DS337" s="1" t="s">
        <v>0</v>
      </c>
      <c r="DT337" s="1" t="s">
        <v>0</v>
      </c>
      <c r="DU337" s="1" t="s">
        <v>0</v>
      </c>
      <c r="DV337" s="1" t="s">
        <v>0</v>
      </c>
      <c r="DW337" s="1" t="s">
        <v>0</v>
      </c>
      <c r="DX337" s="1" t="s">
        <v>0</v>
      </c>
      <c r="DY337" s="1" t="s">
        <v>0</v>
      </c>
      <c r="DZ337" s="1" t="s">
        <v>0</v>
      </c>
      <c r="EA337" s="1" t="s">
        <v>0</v>
      </c>
      <c r="EB337" s="1" t="s">
        <v>0</v>
      </c>
      <c r="EC337" s="1" t="s">
        <v>0</v>
      </c>
      <c r="ED337" s="1" t="s">
        <v>0</v>
      </c>
      <c r="EE337" s="1" t="s">
        <v>0</v>
      </c>
      <c r="EF337" s="1" t="s">
        <v>0</v>
      </c>
      <c r="EG337" s="1" t="s">
        <v>0</v>
      </c>
      <c r="EH337" s="1" t="s">
        <v>0</v>
      </c>
      <c r="EI337" s="1" t="s">
        <v>0</v>
      </c>
      <c r="EJ337" s="1" t="s">
        <v>0</v>
      </c>
      <c r="EK337" s="1" t="s">
        <v>0</v>
      </c>
      <c r="EL337" s="1" t="s">
        <v>0</v>
      </c>
      <c r="EM337" s="1" t="s">
        <v>0</v>
      </c>
      <c r="EN337" s="1" t="s">
        <v>0</v>
      </c>
      <c r="EO337" s="1" t="s">
        <v>0</v>
      </c>
      <c r="EP337" s="1" t="s">
        <v>0</v>
      </c>
      <c r="EQ337" s="1" t="s">
        <v>0</v>
      </c>
      <c r="ER337" s="1" t="s">
        <v>0</v>
      </c>
      <c r="ES337" s="1" t="s">
        <v>0</v>
      </c>
      <c r="ET337" s="1" t="s">
        <v>0</v>
      </c>
      <c r="EU337" s="1" t="s">
        <v>0</v>
      </c>
      <c r="EV337" s="1" t="s">
        <v>0</v>
      </c>
      <c r="EW337" s="1" t="s">
        <v>0</v>
      </c>
      <c r="EX337" s="1" t="s">
        <v>0</v>
      </c>
      <c r="EY337" s="1" t="s">
        <v>0</v>
      </c>
      <c r="EZ337" s="1" t="s">
        <v>0</v>
      </c>
      <c r="FA337" s="1" t="s">
        <v>0</v>
      </c>
      <c r="FB337" s="1" t="s">
        <v>0</v>
      </c>
      <c r="FC337" s="1" t="s">
        <v>0</v>
      </c>
      <c r="FD337" s="1" t="s">
        <v>0</v>
      </c>
      <c r="FE337" s="1" t="s">
        <v>0</v>
      </c>
      <c r="FF337" s="1" t="s">
        <v>0</v>
      </c>
      <c r="FG337" s="1" t="s">
        <v>0</v>
      </c>
      <c r="FH337" s="1" t="s">
        <v>0</v>
      </c>
      <c r="FI337" s="1" t="s">
        <v>0</v>
      </c>
      <c r="FJ337" s="1" t="s">
        <v>0</v>
      </c>
      <c r="FK337" s="1" t="s">
        <v>0</v>
      </c>
      <c r="FL337" s="1" t="s">
        <v>0</v>
      </c>
      <c r="FM337" s="1" t="s">
        <v>0</v>
      </c>
      <c r="FN337" s="1" t="s">
        <v>0</v>
      </c>
      <c r="FO337" s="1" t="s">
        <v>0</v>
      </c>
      <c r="FP337" s="1" t="s">
        <v>0</v>
      </c>
      <c r="FQ337" s="1" t="s">
        <v>0</v>
      </c>
      <c r="FR337" s="1" t="s">
        <v>0</v>
      </c>
      <c r="FS337" s="1" t="s">
        <v>0</v>
      </c>
      <c r="FT337" s="1" t="s">
        <v>0</v>
      </c>
      <c r="FU337" s="1" t="s">
        <v>0</v>
      </c>
      <c r="FV337" s="1" t="s">
        <v>0</v>
      </c>
      <c r="FW337" s="1" t="s">
        <v>0</v>
      </c>
      <c r="FX337" s="1" t="s">
        <v>0</v>
      </c>
      <c r="FY337" s="1" t="s">
        <v>0</v>
      </c>
      <c r="FZ337" s="1" t="s">
        <v>0</v>
      </c>
      <c r="GA337" s="1" t="s">
        <v>0</v>
      </c>
      <c r="GB337" s="1" t="s">
        <v>0</v>
      </c>
      <c r="GC337" s="1" t="s">
        <v>0</v>
      </c>
      <c r="GD337" s="1" t="s">
        <v>0</v>
      </c>
      <c r="GE337" s="1" t="s">
        <v>0</v>
      </c>
      <c r="GF337" s="1" t="s">
        <v>0</v>
      </c>
      <c r="GG337" s="1" t="s">
        <v>0</v>
      </c>
      <c r="GH337" s="1" t="s">
        <v>0</v>
      </c>
      <c r="GI337" s="1" t="s">
        <v>0</v>
      </c>
      <c r="GJ337" s="1" t="s">
        <v>0</v>
      </c>
      <c r="GK337" s="1" t="s">
        <v>0</v>
      </c>
      <c r="GL337" s="1" t="s">
        <v>0</v>
      </c>
      <c r="GM337" s="1" t="s">
        <v>0</v>
      </c>
      <c r="GN337" s="1" t="s">
        <v>0</v>
      </c>
      <c r="GO337" s="1" t="s">
        <v>0</v>
      </c>
      <c r="GP337" s="1" t="s">
        <v>0</v>
      </c>
      <c r="GQ337" s="1" t="s">
        <v>0</v>
      </c>
      <c r="GR337" s="1" t="s">
        <v>0</v>
      </c>
      <c r="GS337" s="1" t="s">
        <v>0</v>
      </c>
      <c r="GT337" s="1" t="s">
        <v>0</v>
      </c>
      <c r="GU337" s="1" t="s">
        <v>0</v>
      </c>
      <c r="GV337" s="1" t="s">
        <v>0</v>
      </c>
      <c r="GW337" s="1" t="s">
        <v>0</v>
      </c>
      <c r="GX337" s="1" t="s">
        <v>0</v>
      </c>
      <c r="GY337" s="1" t="s">
        <v>0</v>
      </c>
      <c r="GZ337" s="1" t="s">
        <v>0</v>
      </c>
      <c r="HA337" s="1" t="s">
        <v>0</v>
      </c>
      <c r="HB337" s="1" t="s">
        <v>0</v>
      </c>
      <c r="HC337" s="1" t="s">
        <v>0</v>
      </c>
      <c r="HD337" s="1" t="s">
        <v>0</v>
      </c>
      <c r="HE337" s="1" t="s">
        <v>0</v>
      </c>
      <c r="HF337" s="1" t="s">
        <v>0</v>
      </c>
      <c r="HG337" s="1" t="s">
        <v>0</v>
      </c>
      <c r="HH337" s="1" t="s">
        <v>0</v>
      </c>
      <c r="HI337" s="1" t="s">
        <v>0</v>
      </c>
      <c r="HJ337" s="1" t="s">
        <v>0</v>
      </c>
      <c r="HK337" s="1" t="s">
        <v>0</v>
      </c>
      <c r="HL337" s="1" t="s">
        <v>0</v>
      </c>
      <c r="HM337" s="1" t="s">
        <v>0</v>
      </c>
      <c r="HN337" s="1" t="s">
        <v>0</v>
      </c>
      <c r="HO337" s="1" t="s">
        <v>0</v>
      </c>
      <c r="HP337" s="1" t="s">
        <v>0</v>
      </c>
      <c r="HQ337" s="1" t="s">
        <v>0</v>
      </c>
      <c r="HR337" s="1" t="s">
        <v>0</v>
      </c>
      <c r="HS337" s="1" t="s">
        <v>0</v>
      </c>
      <c r="HT337" s="1" t="s">
        <v>0</v>
      </c>
      <c r="HU337" s="1" t="s">
        <v>0</v>
      </c>
      <c r="HV337" s="1" t="s">
        <v>0</v>
      </c>
      <c r="HW337" s="1" t="s">
        <v>0</v>
      </c>
      <c r="HX337" s="1" t="s">
        <v>0</v>
      </c>
      <c r="HY337" s="1" t="s">
        <v>0</v>
      </c>
      <c r="HZ337" s="1" t="s">
        <v>0</v>
      </c>
      <c r="IA337" s="1" t="s">
        <v>0</v>
      </c>
      <c r="IB337" s="1" t="s">
        <v>0</v>
      </c>
      <c r="IC337" s="1" t="s">
        <v>0</v>
      </c>
      <c r="ID337" s="1" t="s">
        <v>0</v>
      </c>
      <c r="IE337" s="1" t="s">
        <v>0</v>
      </c>
      <c r="IF337" s="1" t="s">
        <v>0</v>
      </c>
      <c r="IG337" s="1" t="s">
        <v>0</v>
      </c>
      <c r="IH337" s="1" t="s">
        <v>0</v>
      </c>
      <c r="II337" s="1" t="s">
        <v>0</v>
      </c>
    </row>
    <row r="338" spans="1:243" x14ac:dyDescent="0.25">
      <c r="A338" s="1" t="s">
        <v>1975</v>
      </c>
      <c r="B338" s="4" t="s">
        <v>1495</v>
      </c>
      <c r="C338" s="4" t="s">
        <v>1496</v>
      </c>
      <c r="D338" s="1" t="s">
        <v>0</v>
      </c>
      <c r="E338" s="1" t="s">
        <v>0</v>
      </c>
      <c r="F338" s="1" t="s">
        <v>0</v>
      </c>
      <c r="G338" s="1" t="s">
        <v>0</v>
      </c>
      <c r="H338" s="1" t="s">
        <v>0</v>
      </c>
      <c r="I338" s="1" t="s">
        <v>0</v>
      </c>
      <c r="J338" s="1" t="s">
        <v>0</v>
      </c>
      <c r="K338" s="1" t="s">
        <v>0</v>
      </c>
      <c r="L338" s="1" t="s">
        <v>0</v>
      </c>
      <c r="M338" s="1" t="s">
        <v>0</v>
      </c>
      <c r="N338" s="1" t="s">
        <v>0</v>
      </c>
      <c r="O338" s="1" t="s">
        <v>0</v>
      </c>
      <c r="P338" s="1" t="s">
        <v>0</v>
      </c>
      <c r="Q338" s="1" t="s">
        <v>0</v>
      </c>
      <c r="R338" s="1" t="s">
        <v>0</v>
      </c>
      <c r="S338" s="1" t="s">
        <v>0</v>
      </c>
      <c r="T338" s="1" t="s">
        <v>0</v>
      </c>
      <c r="U338" s="1" t="s">
        <v>0</v>
      </c>
      <c r="V338" s="1" t="s">
        <v>0</v>
      </c>
      <c r="W338" s="1" t="s">
        <v>0</v>
      </c>
      <c r="X338" s="1" t="s">
        <v>0</v>
      </c>
      <c r="Y338" s="1" t="s">
        <v>0</v>
      </c>
      <c r="Z338" s="1" t="s">
        <v>0</v>
      </c>
      <c r="AA338" s="1" t="s">
        <v>0</v>
      </c>
      <c r="AB338" s="1" t="s">
        <v>0</v>
      </c>
      <c r="AC338" s="1" t="s">
        <v>0</v>
      </c>
      <c r="AD338" s="1" t="s">
        <v>0</v>
      </c>
      <c r="AE338" s="1" t="s">
        <v>0</v>
      </c>
      <c r="AF338" s="1" t="s">
        <v>0</v>
      </c>
      <c r="AG338" s="1" t="s">
        <v>0</v>
      </c>
      <c r="AH338" s="1" t="s">
        <v>0</v>
      </c>
      <c r="AI338" s="1" t="s">
        <v>0</v>
      </c>
      <c r="AJ338" s="1" t="s">
        <v>0</v>
      </c>
      <c r="AK338" s="1" t="s">
        <v>0</v>
      </c>
      <c r="AL338" s="1" t="s">
        <v>0</v>
      </c>
      <c r="AM338" s="1" t="s">
        <v>0</v>
      </c>
      <c r="AN338" s="1" t="s">
        <v>0</v>
      </c>
      <c r="AO338" s="1" t="s">
        <v>0</v>
      </c>
      <c r="AP338" s="1" t="s">
        <v>0</v>
      </c>
      <c r="AQ338" s="1" t="s">
        <v>0</v>
      </c>
      <c r="AR338" s="1" t="s">
        <v>0</v>
      </c>
      <c r="AS338" s="1" t="s">
        <v>0</v>
      </c>
      <c r="AT338" s="1" t="s">
        <v>0</v>
      </c>
      <c r="AU338" s="1" t="s">
        <v>0</v>
      </c>
      <c r="AV338" s="1" t="s">
        <v>0</v>
      </c>
      <c r="AW338" s="1" t="s">
        <v>0</v>
      </c>
      <c r="AX338" s="1" t="s">
        <v>0</v>
      </c>
      <c r="AY338" s="1" t="s">
        <v>0</v>
      </c>
      <c r="AZ338" s="1" t="s">
        <v>0</v>
      </c>
      <c r="BA338" s="1" t="s">
        <v>0</v>
      </c>
      <c r="BB338" s="1" t="s">
        <v>0</v>
      </c>
      <c r="BC338" s="1" t="s">
        <v>0</v>
      </c>
      <c r="BD338" s="1" t="s">
        <v>0</v>
      </c>
      <c r="BE338" s="1" t="s">
        <v>0</v>
      </c>
      <c r="BF338" s="1" t="s">
        <v>0</v>
      </c>
      <c r="BG338" s="1" t="s">
        <v>0</v>
      </c>
      <c r="BH338" s="1" t="s">
        <v>0</v>
      </c>
      <c r="BI338" s="1" t="s">
        <v>0</v>
      </c>
      <c r="BJ338" s="1" t="s">
        <v>0</v>
      </c>
      <c r="BK338" s="1" t="s">
        <v>0</v>
      </c>
      <c r="BL338" s="1" t="s">
        <v>0</v>
      </c>
      <c r="BM338" s="1" t="s">
        <v>0</v>
      </c>
      <c r="BN338" s="1" t="s">
        <v>0</v>
      </c>
      <c r="BO338" s="1" t="s">
        <v>0</v>
      </c>
      <c r="BP338" s="1" t="s">
        <v>0</v>
      </c>
      <c r="BQ338" s="1" t="s">
        <v>0</v>
      </c>
      <c r="BR338" s="1" t="s">
        <v>0</v>
      </c>
      <c r="BS338" s="1" t="s">
        <v>0</v>
      </c>
      <c r="BT338" s="1" t="s">
        <v>0</v>
      </c>
      <c r="BU338" s="1" t="s">
        <v>0</v>
      </c>
      <c r="BV338" s="1" t="s">
        <v>0</v>
      </c>
      <c r="BW338" s="1" t="s">
        <v>0</v>
      </c>
      <c r="BX338" s="1" t="s">
        <v>0</v>
      </c>
      <c r="BY338" s="1" t="s">
        <v>0</v>
      </c>
      <c r="BZ338" s="1" t="s">
        <v>0</v>
      </c>
      <c r="CA338" s="1" t="s">
        <v>0</v>
      </c>
      <c r="CB338" s="1" t="s">
        <v>0</v>
      </c>
      <c r="CC338" s="1" t="s">
        <v>0</v>
      </c>
      <c r="CD338" s="1" t="s">
        <v>0</v>
      </c>
      <c r="CE338" s="1" t="s">
        <v>0</v>
      </c>
      <c r="CF338" s="1" t="s">
        <v>0</v>
      </c>
      <c r="CG338" s="1" t="s">
        <v>0</v>
      </c>
      <c r="CH338" s="1" t="s">
        <v>0</v>
      </c>
      <c r="CI338" s="1" t="s">
        <v>0</v>
      </c>
      <c r="CJ338" s="1" t="s">
        <v>0</v>
      </c>
      <c r="CK338" s="1" t="s">
        <v>0</v>
      </c>
      <c r="CL338" s="1" t="s">
        <v>0</v>
      </c>
      <c r="CM338" s="1" t="s">
        <v>0</v>
      </c>
      <c r="CN338" s="1" t="s">
        <v>0</v>
      </c>
      <c r="CO338" s="1" t="s">
        <v>0</v>
      </c>
      <c r="CP338" s="1" t="s">
        <v>0</v>
      </c>
      <c r="CQ338" s="1" t="s">
        <v>0</v>
      </c>
      <c r="CR338" s="1" t="s">
        <v>0</v>
      </c>
      <c r="CS338" s="1" t="s">
        <v>0</v>
      </c>
      <c r="CT338" s="1" t="s">
        <v>0</v>
      </c>
      <c r="CU338" s="1" t="s">
        <v>0</v>
      </c>
      <c r="CV338" s="1" t="s">
        <v>0</v>
      </c>
      <c r="CW338" s="1" t="s">
        <v>0</v>
      </c>
      <c r="CX338" s="1" t="s">
        <v>0</v>
      </c>
      <c r="CY338" s="1" t="s">
        <v>0</v>
      </c>
      <c r="CZ338" s="1" t="s">
        <v>0</v>
      </c>
      <c r="DA338" s="1" t="s">
        <v>0</v>
      </c>
      <c r="DB338" s="1" t="s">
        <v>0</v>
      </c>
      <c r="DC338" s="1" t="s">
        <v>0</v>
      </c>
      <c r="DD338" s="1" t="s">
        <v>0</v>
      </c>
      <c r="DE338" s="1" t="s">
        <v>0</v>
      </c>
      <c r="DF338" s="1" t="s">
        <v>0</v>
      </c>
      <c r="DG338" s="1" t="s">
        <v>0</v>
      </c>
      <c r="DH338" s="1" t="s">
        <v>0</v>
      </c>
      <c r="DI338" s="1" t="s">
        <v>0</v>
      </c>
      <c r="DJ338" s="1" t="s">
        <v>0</v>
      </c>
      <c r="DK338" s="1" t="s">
        <v>0</v>
      </c>
      <c r="DL338" s="1" t="s">
        <v>0</v>
      </c>
      <c r="DM338" s="1" t="s">
        <v>0</v>
      </c>
      <c r="DN338" s="1" t="s">
        <v>0</v>
      </c>
      <c r="DO338" s="1" t="s">
        <v>0</v>
      </c>
      <c r="DP338" s="1" t="s">
        <v>0</v>
      </c>
      <c r="DQ338" s="1" t="s">
        <v>0</v>
      </c>
      <c r="DR338" s="1" t="s">
        <v>0</v>
      </c>
      <c r="DS338" s="1" t="s">
        <v>0</v>
      </c>
      <c r="DT338" s="1" t="s">
        <v>0</v>
      </c>
      <c r="DU338" s="1" t="s">
        <v>0</v>
      </c>
      <c r="DV338" s="1" t="s">
        <v>0</v>
      </c>
      <c r="DW338" s="1" t="s">
        <v>0</v>
      </c>
      <c r="DX338" s="1" t="s">
        <v>0</v>
      </c>
      <c r="DY338" s="1" t="s">
        <v>0</v>
      </c>
      <c r="DZ338" s="1" t="s">
        <v>0</v>
      </c>
      <c r="EA338" s="1" t="s">
        <v>0</v>
      </c>
      <c r="EB338" s="1" t="s">
        <v>0</v>
      </c>
      <c r="EC338" s="1" t="s">
        <v>0</v>
      </c>
      <c r="ED338" s="1" t="s">
        <v>0</v>
      </c>
      <c r="EE338" s="1" t="s">
        <v>0</v>
      </c>
      <c r="EF338" s="1" t="s">
        <v>0</v>
      </c>
      <c r="EG338" s="1" t="s">
        <v>0</v>
      </c>
      <c r="EH338" s="1" t="s">
        <v>0</v>
      </c>
      <c r="EI338" s="1" t="s">
        <v>0</v>
      </c>
      <c r="EJ338" s="1" t="s">
        <v>0</v>
      </c>
      <c r="EK338" s="1" t="s">
        <v>0</v>
      </c>
      <c r="EL338" s="1" t="s">
        <v>0</v>
      </c>
      <c r="EM338" s="1" t="s">
        <v>0</v>
      </c>
      <c r="EN338" s="1" t="s">
        <v>0</v>
      </c>
      <c r="EO338" s="1" t="s">
        <v>0</v>
      </c>
      <c r="EP338" s="1" t="s">
        <v>0</v>
      </c>
      <c r="EQ338" s="1" t="s">
        <v>0</v>
      </c>
      <c r="ER338" s="1" t="s">
        <v>0</v>
      </c>
      <c r="ES338" s="1" t="s">
        <v>0</v>
      </c>
      <c r="ET338" s="1" t="s">
        <v>0</v>
      </c>
      <c r="EU338" s="1" t="s">
        <v>0</v>
      </c>
      <c r="EV338" s="1" t="s">
        <v>0</v>
      </c>
      <c r="EW338" s="1" t="s">
        <v>0</v>
      </c>
      <c r="EX338" s="1" t="s">
        <v>0</v>
      </c>
      <c r="EY338" s="1" t="s">
        <v>0</v>
      </c>
      <c r="EZ338" s="1" t="s">
        <v>0</v>
      </c>
      <c r="FA338" s="1" t="s">
        <v>0</v>
      </c>
      <c r="FB338" s="1" t="s">
        <v>0</v>
      </c>
      <c r="FC338" s="1" t="s">
        <v>0</v>
      </c>
      <c r="FD338" s="1" t="s">
        <v>0</v>
      </c>
      <c r="FE338" s="1" t="s">
        <v>0</v>
      </c>
      <c r="FF338" s="1" t="s">
        <v>0</v>
      </c>
      <c r="FG338" s="1" t="s">
        <v>0</v>
      </c>
      <c r="FH338" s="1" t="s">
        <v>0</v>
      </c>
      <c r="FI338" s="1" t="s">
        <v>0</v>
      </c>
      <c r="FJ338" s="1" t="s">
        <v>0</v>
      </c>
      <c r="FK338" s="1" t="s">
        <v>0</v>
      </c>
      <c r="FL338" s="1" t="s">
        <v>0</v>
      </c>
      <c r="FM338" s="1" t="s">
        <v>0</v>
      </c>
      <c r="FN338" s="1" t="s">
        <v>0</v>
      </c>
      <c r="FO338" s="1" t="s">
        <v>0</v>
      </c>
      <c r="FP338" s="1" t="s">
        <v>0</v>
      </c>
      <c r="FQ338" s="1" t="s">
        <v>0</v>
      </c>
      <c r="FR338" s="1" t="s">
        <v>0</v>
      </c>
      <c r="FS338" s="1" t="s">
        <v>0</v>
      </c>
      <c r="FT338" s="1" t="s">
        <v>0</v>
      </c>
      <c r="FU338" s="1" t="s">
        <v>0</v>
      </c>
      <c r="FV338" s="1" t="s">
        <v>0</v>
      </c>
      <c r="FW338" s="1" t="s">
        <v>0</v>
      </c>
      <c r="FX338" s="1" t="s">
        <v>0</v>
      </c>
      <c r="FY338" s="1" t="s">
        <v>0</v>
      </c>
      <c r="FZ338" s="1" t="s">
        <v>0</v>
      </c>
      <c r="GA338" s="1" t="s">
        <v>0</v>
      </c>
      <c r="GB338" s="1" t="s">
        <v>0</v>
      </c>
      <c r="GC338" s="1" t="s">
        <v>0</v>
      </c>
      <c r="GD338" s="1" t="s">
        <v>0</v>
      </c>
      <c r="GE338" s="1" t="s">
        <v>0</v>
      </c>
      <c r="GF338" s="1" t="s">
        <v>0</v>
      </c>
      <c r="GG338" s="1" t="s">
        <v>0</v>
      </c>
      <c r="GH338" s="1" t="s">
        <v>0</v>
      </c>
      <c r="GI338" s="1" t="s">
        <v>0</v>
      </c>
      <c r="GJ338" s="1" t="s">
        <v>0</v>
      </c>
      <c r="GK338" s="1" t="s">
        <v>0</v>
      </c>
      <c r="GL338" s="1" t="s">
        <v>0</v>
      </c>
      <c r="GM338" s="1" t="s">
        <v>0</v>
      </c>
      <c r="GN338" s="1" t="s">
        <v>0</v>
      </c>
      <c r="GO338" s="1" t="s">
        <v>0</v>
      </c>
      <c r="GP338" s="1" t="s">
        <v>0</v>
      </c>
      <c r="GQ338" s="1" t="s">
        <v>0</v>
      </c>
      <c r="GR338" s="1" t="s">
        <v>0</v>
      </c>
      <c r="GS338" s="1" t="s">
        <v>0</v>
      </c>
      <c r="GT338" s="1" t="s">
        <v>0</v>
      </c>
      <c r="GU338" s="1" t="s">
        <v>0</v>
      </c>
      <c r="GV338" s="1" t="s">
        <v>0</v>
      </c>
      <c r="GW338" s="1" t="s">
        <v>0</v>
      </c>
      <c r="GX338" s="1" t="s">
        <v>0</v>
      </c>
      <c r="GY338" s="1" t="s">
        <v>0</v>
      </c>
      <c r="GZ338" s="1" t="s">
        <v>0</v>
      </c>
      <c r="HA338" s="1" t="s">
        <v>0</v>
      </c>
      <c r="HB338" s="1" t="s">
        <v>0</v>
      </c>
      <c r="HC338" s="1" t="s">
        <v>0</v>
      </c>
      <c r="HD338" s="1" t="s">
        <v>0</v>
      </c>
      <c r="HE338" s="1" t="s">
        <v>0</v>
      </c>
      <c r="HF338" s="1" t="s">
        <v>0</v>
      </c>
      <c r="HG338" s="1" t="s">
        <v>0</v>
      </c>
      <c r="HH338" s="1" t="s">
        <v>0</v>
      </c>
      <c r="HI338" s="1" t="s">
        <v>0</v>
      </c>
      <c r="HJ338" s="1" t="s">
        <v>0</v>
      </c>
      <c r="HK338" s="1" t="s">
        <v>0</v>
      </c>
      <c r="HL338" s="1" t="s">
        <v>0</v>
      </c>
      <c r="HM338" s="1" t="s">
        <v>0</v>
      </c>
      <c r="HN338" s="1" t="s">
        <v>0</v>
      </c>
      <c r="HO338" s="1" t="s">
        <v>0</v>
      </c>
      <c r="HP338" s="1" t="s">
        <v>0</v>
      </c>
      <c r="HQ338" s="1" t="s">
        <v>0</v>
      </c>
      <c r="HR338" s="1" t="s">
        <v>0</v>
      </c>
      <c r="HS338" s="1" t="s">
        <v>0</v>
      </c>
      <c r="HT338" s="1" t="s">
        <v>0</v>
      </c>
      <c r="HU338" s="1" t="s">
        <v>0</v>
      </c>
      <c r="HV338" s="1" t="s">
        <v>0</v>
      </c>
      <c r="HW338" s="1" t="s">
        <v>0</v>
      </c>
      <c r="HX338" s="1" t="s">
        <v>0</v>
      </c>
      <c r="HY338" s="1" t="s">
        <v>0</v>
      </c>
      <c r="HZ338" s="1" t="s">
        <v>0</v>
      </c>
      <c r="IA338" s="1" t="s">
        <v>0</v>
      </c>
      <c r="IB338" s="1" t="s">
        <v>0</v>
      </c>
      <c r="IC338" s="1" t="s">
        <v>0</v>
      </c>
      <c r="ID338" s="1" t="s">
        <v>0</v>
      </c>
      <c r="IE338" s="1" t="s">
        <v>0</v>
      </c>
      <c r="IF338" s="1" t="s">
        <v>0</v>
      </c>
      <c r="IG338" s="1" t="s">
        <v>0</v>
      </c>
      <c r="IH338" s="1" t="s">
        <v>0</v>
      </c>
      <c r="II338" s="1" t="s">
        <v>0</v>
      </c>
    </row>
    <row r="339" spans="1:243" x14ac:dyDescent="0.25">
      <c r="A339" s="1" t="s">
        <v>1976</v>
      </c>
      <c r="B339" s="4" t="s">
        <v>1500</v>
      </c>
      <c r="C339" s="4" t="s">
        <v>1501</v>
      </c>
      <c r="D339" s="1" t="s">
        <v>0</v>
      </c>
      <c r="E339" s="1" t="s">
        <v>0</v>
      </c>
      <c r="F339" s="1" t="s">
        <v>0</v>
      </c>
      <c r="G339" s="1" t="s">
        <v>0</v>
      </c>
      <c r="H339" s="1" t="s">
        <v>0</v>
      </c>
      <c r="I339" s="1" t="s">
        <v>0</v>
      </c>
      <c r="J339" s="1" t="s">
        <v>0</v>
      </c>
      <c r="K339" s="1" t="s">
        <v>0</v>
      </c>
      <c r="L339" s="1" t="s">
        <v>0</v>
      </c>
      <c r="M339" s="1" t="s">
        <v>0</v>
      </c>
      <c r="N339" s="1" t="s">
        <v>0</v>
      </c>
      <c r="O339" s="1" t="s">
        <v>0</v>
      </c>
      <c r="P339" s="1" t="s">
        <v>0</v>
      </c>
      <c r="Q339" s="1" t="s">
        <v>0</v>
      </c>
      <c r="R339" s="1" t="s">
        <v>0</v>
      </c>
      <c r="S339" s="1" t="s">
        <v>0</v>
      </c>
      <c r="T339" s="1" t="s">
        <v>0</v>
      </c>
      <c r="U339" s="1" t="s">
        <v>0</v>
      </c>
      <c r="V339" s="1" t="s">
        <v>0</v>
      </c>
      <c r="W339" s="1" t="s">
        <v>0</v>
      </c>
      <c r="X339" s="1" t="s">
        <v>0</v>
      </c>
      <c r="Y339" s="1" t="s">
        <v>0</v>
      </c>
      <c r="Z339" s="1" t="s">
        <v>0</v>
      </c>
      <c r="AA339" s="1" t="s">
        <v>0</v>
      </c>
      <c r="AB339" s="1" t="s">
        <v>0</v>
      </c>
      <c r="AC339" s="1" t="s">
        <v>0</v>
      </c>
      <c r="AD339" s="1" t="s">
        <v>0</v>
      </c>
      <c r="AE339" s="1" t="s">
        <v>0</v>
      </c>
      <c r="AF339" s="1" t="s">
        <v>0</v>
      </c>
      <c r="AG339" s="1" t="s">
        <v>0</v>
      </c>
      <c r="AH339" s="1" t="s">
        <v>0</v>
      </c>
      <c r="AI339" s="1" t="s">
        <v>0</v>
      </c>
      <c r="AJ339" s="1" t="s">
        <v>0</v>
      </c>
      <c r="AK339" s="1" t="s">
        <v>0</v>
      </c>
      <c r="AL339" s="1" t="s">
        <v>0</v>
      </c>
      <c r="AM339" s="1" t="s">
        <v>0</v>
      </c>
      <c r="AN339" s="1" t="s">
        <v>0</v>
      </c>
      <c r="AO339" s="1" t="s">
        <v>0</v>
      </c>
      <c r="AP339" s="1" t="s">
        <v>0</v>
      </c>
      <c r="AQ339" s="1" t="s">
        <v>0</v>
      </c>
      <c r="AR339" s="1" t="s">
        <v>0</v>
      </c>
      <c r="AS339" s="1" t="s">
        <v>0</v>
      </c>
      <c r="AT339" s="1" t="s">
        <v>0</v>
      </c>
      <c r="AU339" s="1" t="s">
        <v>0</v>
      </c>
      <c r="AV339" s="1" t="s">
        <v>0</v>
      </c>
      <c r="AW339" s="1" t="s">
        <v>0</v>
      </c>
      <c r="AX339" s="1" t="s">
        <v>0</v>
      </c>
      <c r="AY339" s="1" t="s">
        <v>0</v>
      </c>
      <c r="AZ339" s="1" t="s">
        <v>0</v>
      </c>
      <c r="BA339" s="1" t="s">
        <v>0</v>
      </c>
      <c r="BB339" s="1" t="s">
        <v>0</v>
      </c>
      <c r="BC339" s="1" t="s">
        <v>0</v>
      </c>
      <c r="BD339" s="1" t="s">
        <v>0</v>
      </c>
      <c r="BE339" s="1" t="s">
        <v>0</v>
      </c>
      <c r="BF339" s="1" t="s">
        <v>0</v>
      </c>
      <c r="BG339" s="1" t="s">
        <v>0</v>
      </c>
      <c r="BH339" s="1" t="s">
        <v>0</v>
      </c>
      <c r="BI339" s="1" t="s">
        <v>0</v>
      </c>
      <c r="BJ339" s="1" t="s">
        <v>0</v>
      </c>
      <c r="BK339" s="1" t="s">
        <v>0</v>
      </c>
      <c r="BL339" s="1" t="s">
        <v>0</v>
      </c>
      <c r="BM339" s="1" t="s">
        <v>0</v>
      </c>
      <c r="BN339" s="1" t="s">
        <v>0</v>
      </c>
      <c r="BO339" s="1" t="s">
        <v>0</v>
      </c>
      <c r="BP339" s="1" t="s">
        <v>0</v>
      </c>
      <c r="BQ339" s="1" t="s">
        <v>0</v>
      </c>
      <c r="BR339" s="1" t="s">
        <v>0</v>
      </c>
      <c r="BS339" s="1" t="s">
        <v>0</v>
      </c>
      <c r="BT339" s="1" t="s">
        <v>0</v>
      </c>
      <c r="BU339" s="1" t="s">
        <v>0</v>
      </c>
      <c r="BV339" s="1" t="s">
        <v>0</v>
      </c>
      <c r="BW339" s="1" t="s">
        <v>0</v>
      </c>
      <c r="BX339" s="1" t="s">
        <v>0</v>
      </c>
      <c r="BY339" s="1" t="s">
        <v>0</v>
      </c>
      <c r="BZ339" s="1" t="s">
        <v>0</v>
      </c>
      <c r="CA339" s="1" t="s">
        <v>0</v>
      </c>
      <c r="CB339" s="1" t="s">
        <v>0</v>
      </c>
      <c r="CC339" s="1" t="s">
        <v>0</v>
      </c>
      <c r="CD339" s="1" t="s">
        <v>0</v>
      </c>
      <c r="CE339" s="1" t="s">
        <v>0</v>
      </c>
      <c r="CF339" s="1" t="s">
        <v>0</v>
      </c>
      <c r="CG339" s="1" t="s">
        <v>0</v>
      </c>
      <c r="CH339" s="1" t="s">
        <v>0</v>
      </c>
      <c r="CI339" s="1" t="s">
        <v>0</v>
      </c>
      <c r="CJ339" s="1" t="s">
        <v>0</v>
      </c>
      <c r="CK339" s="1" t="s">
        <v>0</v>
      </c>
      <c r="CL339" s="1" t="s">
        <v>0</v>
      </c>
      <c r="CM339" s="1" t="s">
        <v>0</v>
      </c>
      <c r="CN339" s="1" t="s">
        <v>0</v>
      </c>
      <c r="CO339" s="1" t="s">
        <v>0</v>
      </c>
      <c r="CP339" s="1" t="s">
        <v>0</v>
      </c>
      <c r="CQ339" s="1" t="s">
        <v>0</v>
      </c>
      <c r="CR339" s="1" t="s">
        <v>0</v>
      </c>
      <c r="CS339" s="1" t="s">
        <v>0</v>
      </c>
      <c r="CT339" s="1" t="s">
        <v>0</v>
      </c>
      <c r="CU339" s="1" t="s">
        <v>0</v>
      </c>
      <c r="CV339" s="1" t="s">
        <v>0</v>
      </c>
      <c r="CW339" s="1" t="s">
        <v>0</v>
      </c>
      <c r="CX339" s="1" t="s">
        <v>0</v>
      </c>
      <c r="CY339" s="1" t="s">
        <v>0</v>
      </c>
      <c r="CZ339" s="1" t="s">
        <v>0</v>
      </c>
      <c r="DA339" s="1" t="s">
        <v>0</v>
      </c>
      <c r="DB339" s="1" t="s">
        <v>0</v>
      </c>
      <c r="DC339" s="1" t="s">
        <v>0</v>
      </c>
      <c r="DD339" s="1" t="s">
        <v>0</v>
      </c>
      <c r="DE339" s="1" t="s">
        <v>0</v>
      </c>
      <c r="DF339" s="1" t="s">
        <v>0</v>
      </c>
      <c r="DG339" s="1" t="s">
        <v>0</v>
      </c>
      <c r="DH339" s="1" t="s">
        <v>0</v>
      </c>
      <c r="DI339" s="1" t="s">
        <v>0</v>
      </c>
      <c r="DJ339" s="1" t="s">
        <v>0</v>
      </c>
      <c r="DK339" s="1" t="s">
        <v>0</v>
      </c>
      <c r="DL339" s="1" t="s">
        <v>0</v>
      </c>
      <c r="DM339" s="1" t="s">
        <v>0</v>
      </c>
      <c r="DN339" s="1" t="s">
        <v>0</v>
      </c>
      <c r="DO339" s="1" t="s">
        <v>0</v>
      </c>
      <c r="DP339" s="1" t="s">
        <v>0</v>
      </c>
      <c r="DQ339" s="1" t="s">
        <v>0</v>
      </c>
      <c r="DR339" s="1" t="s">
        <v>0</v>
      </c>
      <c r="DS339" s="1" t="s">
        <v>0</v>
      </c>
      <c r="DT339" s="1" t="s">
        <v>0</v>
      </c>
      <c r="DU339" s="1" t="s">
        <v>0</v>
      </c>
      <c r="DV339" s="1" t="s">
        <v>0</v>
      </c>
      <c r="DW339" s="1" t="s">
        <v>0</v>
      </c>
      <c r="DX339" s="1" t="s">
        <v>0</v>
      </c>
      <c r="DY339" s="1" t="s">
        <v>0</v>
      </c>
      <c r="DZ339" s="1" t="s">
        <v>0</v>
      </c>
      <c r="EA339" s="1" t="s">
        <v>0</v>
      </c>
      <c r="EB339" s="1" t="s">
        <v>0</v>
      </c>
      <c r="EC339" s="1" t="s">
        <v>0</v>
      </c>
      <c r="ED339" s="1" t="s">
        <v>0</v>
      </c>
      <c r="EE339" s="1" t="s">
        <v>0</v>
      </c>
      <c r="EF339" s="1" t="s">
        <v>0</v>
      </c>
      <c r="EG339" s="1" t="s">
        <v>0</v>
      </c>
      <c r="EH339" s="1" t="s">
        <v>0</v>
      </c>
      <c r="EI339" s="1" t="s">
        <v>0</v>
      </c>
      <c r="EJ339" s="1" t="s">
        <v>0</v>
      </c>
      <c r="EK339" s="1" t="s">
        <v>0</v>
      </c>
      <c r="EL339" s="1" t="s">
        <v>0</v>
      </c>
      <c r="EM339" s="1" t="s">
        <v>0</v>
      </c>
      <c r="EN339" s="1" t="s">
        <v>0</v>
      </c>
      <c r="EO339" s="1" t="s">
        <v>0</v>
      </c>
      <c r="EP339" s="1" t="s">
        <v>0</v>
      </c>
      <c r="EQ339" s="1" t="s">
        <v>0</v>
      </c>
      <c r="ER339" s="1" t="s">
        <v>0</v>
      </c>
      <c r="ES339" s="1" t="s">
        <v>0</v>
      </c>
      <c r="ET339" s="1" t="s">
        <v>0</v>
      </c>
      <c r="EU339" s="1" t="s">
        <v>0</v>
      </c>
      <c r="EV339" s="1" t="s">
        <v>0</v>
      </c>
      <c r="EW339" s="1" t="s">
        <v>0</v>
      </c>
      <c r="EX339" s="1" t="s">
        <v>0</v>
      </c>
      <c r="EY339" s="1" t="s">
        <v>0</v>
      </c>
      <c r="EZ339" s="1" t="s">
        <v>0</v>
      </c>
      <c r="FA339" s="1" t="s">
        <v>0</v>
      </c>
      <c r="FB339" s="1" t="s">
        <v>0</v>
      </c>
      <c r="FC339" s="1" t="s">
        <v>0</v>
      </c>
      <c r="FD339" s="1" t="s">
        <v>0</v>
      </c>
      <c r="FE339" s="1" t="s">
        <v>0</v>
      </c>
      <c r="FF339" s="1" t="s">
        <v>0</v>
      </c>
      <c r="FG339" s="1" t="s">
        <v>0</v>
      </c>
      <c r="FH339" s="1" t="s">
        <v>0</v>
      </c>
      <c r="FI339" s="1" t="s">
        <v>0</v>
      </c>
      <c r="FJ339" s="1" t="s">
        <v>0</v>
      </c>
      <c r="FK339" s="1" t="s">
        <v>0</v>
      </c>
      <c r="FL339" s="1" t="s">
        <v>0</v>
      </c>
      <c r="FM339" s="1" t="s">
        <v>0</v>
      </c>
      <c r="FN339" s="1" t="s">
        <v>0</v>
      </c>
      <c r="FO339" s="1" t="s">
        <v>0</v>
      </c>
      <c r="FP339" s="1" t="s">
        <v>0</v>
      </c>
      <c r="FQ339" s="1" t="s">
        <v>0</v>
      </c>
      <c r="FR339" s="1" t="s">
        <v>0</v>
      </c>
      <c r="FS339" s="1" t="s">
        <v>0</v>
      </c>
      <c r="FT339" s="1" t="s">
        <v>0</v>
      </c>
      <c r="FU339" s="1" t="s">
        <v>0</v>
      </c>
      <c r="FV339" s="1" t="s">
        <v>0</v>
      </c>
      <c r="FW339" s="1" t="s">
        <v>0</v>
      </c>
      <c r="FX339" s="1" t="s">
        <v>0</v>
      </c>
      <c r="FY339" s="1" t="s">
        <v>0</v>
      </c>
      <c r="FZ339" s="1" t="s">
        <v>0</v>
      </c>
      <c r="GA339" s="1" t="s">
        <v>0</v>
      </c>
      <c r="GB339" s="1" t="s">
        <v>0</v>
      </c>
      <c r="GC339" s="1" t="s">
        <v>0</v>
      </c>
      <c r="GD339" s="1" t="s">
        <v>0</v>
      </c>
      <c r="GE339" s="1" t="s">
        <v>0</v>
      </c>
      <c r="GF339" s="1" t="s">
        <v>0</v>
      </c>
      <c r="GG339" s="1" t="s">
        <v>0</v>
      </c>
      <c r="GH339" s="1" t="s">
        <v>0</v>
      </c>
      <c r="GI339" s="1" t="s">
        <v>0</v>
      </c>
      <c r="GJ339" s="1" t="s">
        <v>0</v>
      </c>
      <c r="GK339" s="1" t="s">
        <v>0</v>
      </c>
      <c r="GL339" s="1" t="s">
        <v>0</v>
      </c>
      <c r="GM339" s="1" t="s">
        <v>0</v>
      </c>
      <c r="GN339" s="1" t="s">
        <v>0</v>
      </c>
      <c r="GO339" s="1" t="s">
        <v>0</v>
      </c>
      <c r="GP339" s="1" t="s">
        <v>0</v>
      </c>
      <c r="GQ339" s="1" t="s">
        <v>0</v>
      </c>
      <c r="GR339" s="1" t="s">
        <v>0</v>
      </c>
      <c r="GS339" s="1" t="s">
        <v>0</v>
      </c>
      <c r="GT339" s="1" t="s">
        <v>0</v>
      </c>
      <c r="GU339" s="1" t="s">
        <v>0</v>
      </c>
      <c r="GV339" s="1" t="s">
        <v>0</v>
      </c>
      <c r="GW339" s="1" t="s">
        <v>0</v>
      </c>
      <c r="GX339" s="1" t="s">
        <v>0</v>
      </c>
      <c r="GY339" s="1" t="s">
        <v>0</v>
      </c>
      <c r="GZ339" s="1" t="s">
        <v>0</v>
      </c>
      <c r="HA339" s="1" t="s">
        <v>0</v>
      </c>
      <c r="HB339" s="1" t="s">
        <v>0</v>
      </c>
      <c r="HC339" s="1" t="s">
        <v>0</v>
      </c>
      <c r="HD339" s="1" t="s">
        <v>0</v>
      </c>
      <c r="HE339" s="1" t="s">
        <v>0</v>
      </c>
      <c r="HF339" s="1" t="s">
        <v>0</v>
      </c>
      <c r="HG339" s="1" t="s">
        <v>0</v>
      </c>
      <c r="HH339" s="1" t="s">
        <v>0</v>
      </c>
      <c r="HI339" s="1" t="s">
        <v>0</v>
      </c>
      <c r="HJ339" s="1" t="s">
        <v>0</v>
      </c>
      <c r="HK339" s="1" t="s">
        <v>0</v>
      </c>
      <c r="HL339" s="1" t="s">
        <v>0</v>
      </c>
      <c r="HM339" s="1" t="s">
        <v>0</v>
      </c>
      <c r="HN339" s="1" t="s">
        <v>0</v>
      </c>
      <c r="HO339" s="1" t="s">
        <v>0</v>
      </c>
      <c r="HP339" s="1" t="s">
        <v>0</v>
      </c>
      <c r="HQ339" s="1" t="s">
        <v>0</v>
      </c>
      <c r="HR339" s="1" t="s">
        <v>0</v>
      </c>
      <c r="HS339" s="1" t="s">
        <v>0</v>
      </c>
      <c r="HT339" s="1" t="s">
        <v>0</v>
      </c>
      <c r="HU339" s="1" t="s">
        <v>0</v>
      </c>
      <c r="HV339" s="1" t="s">
        <v>0</v>
      </c>
      <c r="HW339" s="1" t="s">
        <v>0</v>
      </c>
      <c r="HX339" s="1" t="s">
        <v>0</v>
      </c>
      <c r="HY339" s="1" t="s">
        <v>0</v>
      </c>
      <c r="HZ339" s="1" t="s">
        <v>0</v>
      </c>
      <c r="IA339" s="1" t="s">
        <v>0</v>
      </c>
      <c r="IB339" s="1" t="s">
        <v>0</v>
      </c>
      <c r="IC339" s="1" t="s">
        <v>0</v>
      </c>
      <c r="ID339" s="1" t="s">
        <v>0</v>
      </c>
      <c r="IE339" s="1" t="s">
        <v>0</v>
      </c>
      <c r="IF339" s="1" t="s">
        <v>0</v>
      </c>
      <c r="IG339" s="1" t="s">
        <v>0</v>
      </c>
      <c r="IH339" s="1" t="s">
        <v>0</v>
      </c>
      <c r="II339" s="1" t="s">
        <v>0</v>
      </c>
    </row>
    <row r="340" spans="1:243" x14ac:dyDescent="0.25">
      <c r="A340" s="1" t="s">
        <v>1977</v>
      </c>
      <c r="B340" s="4" t="s">
        <v>1503</v>
      </c>
      <c r="C340" s="4" t="s">
        <v>1504</v>
      </c>
      <c r="D340" s="1" t="s">
        <v>0</v>
      </c>
      <c r="E340" s="1" t="s">
        <v>0</v>
      </c>
      <c r="F340" s="1" t="s">
        <v>0</v>
      </c>
      <c r="G340" s="1" t="s">
        <v>0</v>
      </c>
      <c r="H340" s="1" t="s">
        <v>0</v>
      </c>
      <c r="I340" s="1" t="s">
        <v>0</v>
      </c>
      <c r="J340" s="1" t="s">
        <v>0</v>
      </c>
      <c r="K340" s="1" t="s">
        <v>0</v>
      </c>
      <c r="L340" s="1" t="s">
        <v>0</v>
      </c>
      <c r="M340" s="1" t="s">
        <v>0</v>
      </c>
      <c r="N340" s="1" t="s">
        <v>0</v>
      </c>
      <c r="O340" s="1" t="s">
        <v>0</v>
      </c>
      <c r="P340" s="1" t="s">
        <v>0</v>
      </c>
      <c r="Q340" s="1" t="s">
        <v>0</v>
      </c>
      <c r="R340" s="1" t="s">
        <v>0</v>
      </c>
      <c r="S340" s="1" t="s">
        <v>0</v>
      </c>
      <c r="T340" s="1" t="s">
        <v>0</v>
      </c>
      <c r="U340" s="1" t="s">
        <v>0</v>
      </c>
      <c r="V340" s="1" t="s">
        <v>0</v>
      </c>
      <c r="W340" s="1" t="s">
        <v>0</v>
      </c>
      <c r="X340" s="1" t="s">
        <v>0</v>
      </c>
      <c r="Y340" s="1" t="s">
        <v>0</v>
      </c>
      <c r="Z340" s="1" t="s">
        <v>0</v>
      </c>
      <c r="AA340" s="1" t="s">
        <v>0</v>
      </c>
      <c r="AB340" s="1" t="s">
        <v>0</v>
      </c>
      <c r="AC340" s="1" t="s">
        <v>0</v>
      </c>
      <c r="AD340" s="1" t="s">
        <v>0</v>
      </c>
      <c r="AE340" s="1" t="s">
        <v>0</v>
      </c>
      <c r="AF340" s="1" t="s">
        <v>0</v>
      </c>
      <c r="AG340" s="1" t="s">
        <v>0</v>
      </c>
      <c r="AH340" s="1" t="s">
        <v>0</v>
      </c>
      <c r="AI340" s="1" t="s">
        <v>0</v>
      </c>
      <c r="AJ340" s="1" t="s">
        <v>0</v>
      </c>
      <c r="AK340" s="1" t="s">
        <v>0</v>
      </c>
      <c r="AL340" s="1" t="s">
        <v>0</v>
      </c>
      <c r="AM340" s="1" t="s">
        <v>0</v>
      </c>
      <c r="AN340" s="1" t="s">
        <v>0</v>
      </c>
      <c r="AO340" s="1" t="s">
        <v>0</v>
      </c>
      <c r="AP340" s="1" t="s">
        <v>0</v>
      </c>
      <c r="AQ340" s="1" t="s">
        <v>0</v>
      </c>
      <c r="AR340" s="1" t="s">
        <v>0</v>
      </c>
      <c r="AS340" s="1" t="s">
        <v>0</v>
      </c>
      <c r="AT340" s="1" t="s">
        <v>0</v>
      </c>
      <c r="AU340" s="1" t="s">
        <v>0</v>
      </c>
      <c r="AV340" s="1" t="s">
        <v>0</v>
      </c>
      <c r="AW340" s="1" t="s">
        <v>0</v>
      </c>
      <c r="AX340" s="1" t="s">
        <v>0</v>
      </c>
      <c r="AY340" s="1" t="s">
        <v>0</v>
      </c>
      <c r="AZ340" s="1" t="s">
        <v>0</v>
      </c>
      <c r="BA340" s="1" t="s">
        <v>0</v>
      </c>
      <c r="BB340" s="1" t="s">
        <v>0</v>
      </c>
      <c r="BC340" s="1" t="s">
        <v>0</v>
      </c>
      <c r="BD340" s="1" t="s">
        <v>0</v>
      </c>
      <c r="BE340" s="1" t="s">
        <v>0</v>
      </c>
      <c r="BF340" s="1" t="s">
        <v>0</v>
      </c>
      <c r="BG340" s="1" t="s">
        <v>0</v>
      </c>
      <c r="BH340" s="1" t="s">
        <v>0</v>
      </c>
      <c r="BI340" s="1" t="s">
        <v>0</v>
      </c>
      <c r="BJ340" s="1" t="s">
        <v>0</v>
      </c>
      <c r="BK340" s="1" t="s">
        <v>0</v>
      </c>
      <c r="BL340" s="1" t="s">
        <v>0</v>
      </c>
      <c r="BM340" s="1" t="s">
        <v>0</v>
      </c>
      <c r="BN340" s="1" t="s">
        <v>0</v>
      </c>
      <c r="BO340" s="1" t="s">
        <v>0</v>
      </c>
      <c r="BP340" s="1" t="s">
        <v>0</v>
      </c>
      <c r="BQ340" s="1" t="s">
        <v>0</v>
      </c>
      <c r="BR340" s="1" t="s">
        <v>0</v>
      </c>
      <c r="BS340" s="1" t="s">
        <v>0</v>
      </c>
      <c r="BT340" s="1" t="s">
        <v>0</v>
      </c>
      <c r="BU340" s="1" t="s">
        <v>0</v>
      </c>
      <c r="BV340" s="1" t="s">
        <v>0</v>
      </c>
      <c r="BW340" s="1" t="s">
        <v>0</v>
      </c>
      <c r="BX340" s="1" t="s">
        <v>0</v>
      </c>
      <c r="BY340" s="1" t="s">
        <v>0</v>
      </c>
      <c r="BZ340" s="1" t="s">
        <v>0</v>
      </c>
      <c r="CA340" s="1" t="s">
        <v>0</v>
      </c>
      <c r="CB340" s="1" t="s">
        <v>0</v>
      </c>
      <c r="CC340" s="1" t="s">
        <v>0</v>
      </c>
      <c r="CD340" s="1" t="s">
        <v>0</v>
      </c>
      <c r="CE340" s="1" t="s">
        <v>0</v>
      </c>
      <c r="CF340" s="1" t="s">
        <v>0</v>
      </c>
      <c r="CG340" s="1" t="s">
        <v>0</v>
      </c>
      <c r="CH340" s="1" t="s">
        <v>0</v>
      </c>
      <c r="CI340" s="1" t="s">
        <v>0</v>
      </c>
      <c r="CJ340" s="1" t="s">
        <v>0</v>
      </c>
      <c r="CK340" s="1" t="s">
        <v>0</v>
      </c>
      <c r="CL340" s="1" t="s">
        <v>0</v>
      </c>
      <c r="CM340" s="1" t="s">
        <v>0</v>
      </c>
      <c r="CN340" s="1" t="s">
        <v>0</v>
      </c>
      <c r="CO340" s="1" t="s">
        <v>0</v>
      </c>
      <c r="CP340" s="1" t="s">
        <v>0</v>
      </c>
      <c r="CQ340" s="1" t="s">
        <v>0</v>
      </c>
      <c r="CR340" s="1" t="s">
        <v>0</v>
      </c>
      <c r="CS340" s="1" t="s">
        <v>0</v>
      </c>
      <c r="CT340" s="1" t="s">
        <v>0</v>
      </c>
      <c r="CU340" s="1" t="s">
        <v>0</v>
      </c>
      <c r="CV340" s="1" t="s">
        <v>0</v>
      </c>
      <c r="CW340" s="1" t="s">
        <v>0</v>
      </c>
      <c r="CX340" s="1" t="s">
        <v>0</v>
      </c>
      <c r="CY340" s="1" t="s">
        <v>0</v>
      </c>
      <c r="CZ340" s="1" t="s">
        <v>0</v>
      </c>
      <c r="DA340" s="1" t="s">
        <v>0</v>
      </c>
      <c r="DB340" s="1" t="s">
        <v>0</v>
      </c>
      <c r="DC340" s="1" t="s">
        <v>0</v>
      </c>
      <c r="DD340" s="1" t="s">
        <v>0</v>
      </c>
      <c r="DE340" s="1" t="s">
        <v>0</v>
      </c>
      <c r="DF340" s="1" t="s">
        <v>0</v>
      </c>
      <c r="DG340" s="1" t="s">
        <v>0</v>
      </c>
      <c r="DH340" s="1" t="s">
        <v>0</v>
      </c>
      <c r="DI340" s="1" t="s">
        <v>0</v>
      </c>
      <c r="DJ340" s="1" t="s">
        <v>0</v>
      </c>
      <c r="DK340" s="1" t="s">
        <v>0</v>
      </c>
      <c r="DL340" s="1" t="s">
        <v>0</v>
      </c>
      <c r="DM340" s="1" t="s">
        <v>0</v>
      </c>
      <c r="DN340" s="1" t="s">
        <v>0</v>
      </c>
      <c r="DO340" s="1" t="s">
        <v>0</v>
      </c>
      <c r="DP340" s="1" t="s">
        <v>0</v>
      </c>
      <c r="DQ340" s="1" t="s">
        <v>0</v>
      </c>
      <c r="DR340" s="1" t="s">
        <v>0</v>
      </c>
      <c r="DS340" s="1" t="s">
        <v>0</v>
      </c>
      <c r="DT340" s="1" t="s">
        <v>0</v>
      </c>
      <c r="DU340" s="1" t="s">
        <v>0</v>
      </c>
      <c r="DV340" s="1" t="s">
        <v>0</v>
      </c>
      <c r="DW340" s="1" t="s">
        <v>0</v>
      </c>
      <c r="DX340" s="1" t="s">
        <v>0</v>
      </c>
      <c r="DY340" s="1" t="s">
        <v>0</v>
      </c>
      <c r="DZ340" s="1" t="s">
        <v>0</v>
      </c>
      <c r="EA340" s="1" t="s">
        <v>0</v>
      </c>
      <c r="EB340" s="1" t="s">
        <v>0</v>
      </c>
      <c r="EC340" s="1" t="s">
        <v>0</v>
      </c>
      <c r="ED340" s="1" t="s">
        <v>0</v>
      </c>
      <c r="EE340" s="1" t="s">
        <v>0</v>
      </c>
      <c r="EF340" s="1" t="s">
        <v>0</v>
      </c>
      <c r="EG340" s="1" t="s">
        <v>0</v>
      </c>
      <c r="EH340" s="1" t="s">
        <v>0</v>
      </c>
      <c r="EI340" s="1" t="s">
        <v>0</v>
      </c>
      <c r="EJ340" s="1" t="s">
        <v>0</v>
      </c>
      <c r="EK340" s="1" t="s">
        <v>0</v>
      </c>
      <c r="EL340" s="1" t="s">
        <v>0</v>
      </c>
      <c r="EM340" s="1" t="s">
        <v>0</v>
      </c>
      <c r="EN340" s="1" t="s">
        <v>0</v>
      </c>
      <c r="EO340" s="1" t="s">
        <v>0</v>
      </c>
      <c r="EP340" s="1" t="s">
        <v>0</v>
      </c>
      <c r="EQ340" s="1" t="s">
        <v>0</v>
      </c>
      <c r="ER340" s="1" t="s">
        <v>0</v>
      </c>
      <c r="ES340" s="1" t="s">
        <v>0</v>
      </c>
      <c r="ET340" s="1" t="s">
        <v>0</v>
      </c>
      <c r="EU340" s="1" t="s">
        <v>0</v>
      </c>
      <c r="EV340" s="1" t="s">
        <v>0</v>
      </c>
      <c r="EW340" s="1" t="s">
        <v>0</v>
      </c>
      <c r="EX340" s="1" t="s">
        <v>0</v>
      </c>
      <c r="EY340" s="1" t="s">
        <v>0</v>
      </c>
      <c r="EZ340" s="1" t="s">
        <v>0</v>
      </c>
      <c r="FA340" s="1" t="s">
        <v>0</v>
      </c>
      <c r="FB340" s="1" t="s">
        <v>0</v>
      </c>
      <c r="FC340" s="1" t="s">
        <v>0</v>
      </c>
      <c r="FD340" s="1" t="s">
        <v>0</v>
      </c>
      <c r="FE340" s="1" t="s">
        <v>0</v>
      </c>
      <c r="FF340" s="1" t="s">
        <v>0</v>
      </c>
      <c r="FG340" s="1" t="s">
        <v>0</v>
      </c>
      <c r="FH340" s="1" t="s">
        <v>0</v>
      </c>
      <c r="FI340" s="1" t="s">
        <v>0</v>
      </c>
      <c r="FJ340" s="1" t="s">
        <v>0</v>
      </c>
      <c r="FK340" s="1" t="s">
        <v>0</v>
      </c>
      <c r="FL340" s="1" t="s">
        <v>0</v>
      </c>
      <c r="FM340" s="1" t="s">
        <v>0</v>
      </c>
      <c r="FN340" s="1" t="s">
        <v>0</v>
      </c>
      <c r="FO340" s="1" t="s">
        <v>0</v>
      </c>
      <c r="FP340" s="1" t="s">
        <v>0</v>
      </c>
      <c r="FQ340" s="1" t="s">
        <v>0</v>
      </c>
      <c r="FR340" s="1" t="s">
        <v>0</v>
      </c>
      <c r="FS340" s="1" t="s">
        <v>0</v>
      </c>
      <c r="FT340" s="1" t="s">
        <v>0</v>
      </c>
      <c r="FU340" s="1" t="s">
        <v>0</v>
      </c>
      <c r="FV340" s="1" t="s">
        <v>0</v>
      </c>
      <c r="FW340" s="1" t="s">
        <v>0</v>
      </c>
      <c r="FX340" s="1" t="s">
        <v>0</v>
      </c>
      <c r="FY340" s="1" t="s">
        <v>0</v>
      </c>
      <c r="FZ340" s="1" t="s">
        <v>0</v>
      </c>
      <c r="GA340" s="1" t="s">
        <v>0</v>
      </c>
      <c r="GB340" s="1" t="s">
        <v>0</v>
      </c>
      <c r="GC340" s="1" t="s">
        <v>0</v>
      </c>
      <c r="GD340" s="1" t="s">
        <v>0</v>
      </c>
      <c r="GE340" s="1" t="s">
        <v>0</v>
      </c>
      <c r="GF340" s="1" t="s">
        <v>0</v>
      </c>
      <c r="GG340" s="1" t="s">
        <v>0</v>
      </c>
      <c r="GH340" s="1" t="s">
        <v>0</v>
      </c>
      <c r="GI340" s="1" t="s">
        <v>0</v>
      </c>
      <c r="GJ340" s="1" t="s">
        <v>0</v>
      </c>
      <c r="GK340" s="1" t="s">
        <v>0</v>
      </c>
      <c r="GL340" s="1" t="s">
        <v>0</v>
      </c>
      <c r="GM340" s="1" t="s">
        <v>0</v>
      </c>
      <c r="GN340" s="1" t="s">
        <v>0</v>
      </c>
      <c r="GO340" s="1" t="s">
        <v>0</v>
      </c>
      <c r="GP340" s="1" t="s">
        <v>0</v>
      </c>
      <c r="GQ340" s="1" t="s">
        <v>0</v>
      </c>
      <c r="GR340" s="1" t="s">
        <v>0</v>
      </c>
      <c r="GS340" s="1" t="s">
        <v>0</v>
      </c>
      <c r="GT340" s="1" t="s">
        <v>0</v>
      </c>
      <c r="GU340" s="1" t="s">
        <v>0</v>
      </c>
      <c r="GV340" s="1" t="s">
        <v>0</v>
      </c>
      <c r="GW340" s="1" t="s">
        <v>0</v>
      </c>
      <c r="GX340" s="1" t="s">
        <v>0</v>
      </c>
      <c r="GY340" s="1" t="s">
        <v>0</v>
      </c>
      <c r="GZ340" s="1" t="s">
        <v>0</v>
      </c>
      <c r="HA340" s="1" t="s">
        <v>0</v>
      </c>
      <c r="HB340" s="1" t="s">
        <v>0</v>
      </c>
      <c r="HC340" s="1" t="s">
        <v>0</v>
      </c>
      <c r="HD340" s="1" t="s">
        <v>0</v>
      </c>
      <c r="HE340" s="1" t="s">
        <v>0</v>
      </c>
      <c r="HF340" s="1" t="s">
        <v>0</v>
      </c>
      <c r="HG340" s="1" t="s">
        <v>0</v>
      </c>
      <c r="HH340" s="1" t="s">
        <v>0</v>
      </c>
      <c r="HI340" s="1" t="s">
        <v>0</v>
      </c>
      <c r="HJ340" s="1" t="s">
        <v>0</v>
      </c>
      <c r="HK340" s="1" t="s">
        <v>0</v>
      </c>
      <c r="HL340" s="1" t="s">
        <v>0</v>
      </c>
      <c r="HM340" s="1" t="s">
        <v>0</v>
      </c>
      <c r="HN340" s="1" t="s">
        <v>0</v>
      </c>
      <c r="HO340" s="1" t="s">
        <v>0</v>
      </c>
      <c r="HP340" s="1" t="s">
        <v>0</v>
      </c>
      <c r="HQ340" s="1" t="s">
        <v>0</v>
      </c>
      <c r="HR340" s="1" t="s">
        <v>0</v>
      </c>
      <c r="HS340" s="1" t="s">
        <v>0</v>
      </c>
      <c r="HT340" s="1" t="s">
        <v>0</v>
      </c>
      <c r="HU340" s="1" t="s">
        <v>0</v>
      </c>
      <c r="HV340" s="1" t="s">
        <v>0</v>
      </c>
      <c r="HW340" s="1" t="s">
        <v>0</v>
      </c>
      <c r="HX340" s="1" t="s">
        <v>0</v>
      </c>
      <c r="HY340" s="1" t="s">
        <v>0</v>
      </c>
      <c r="HZ340" s="1" t="s">
        <v>0</v>
      </c>
      <c r="IA340" s="1" t="s">
        <v>0</v>
      </c>
      <c r="IB340" s="1" t="s">
        <v>0</v>
      </c>
      <c r="IC340" s="1" t="s">
        <v>0</v>
      </c>
      <c r="ID340" s="1" t="s">
        <v>0</v>
      </c>
      <c r="IE340" s="1" t="s">
        <v>0</v>
      </c>
      <c r="IF340" s="1" t="s">
        <v>0</v>
      </c>
      <c r="IG340" s="1" t="s">
        <v>0</v>
      </c>
      <c r="IH340" s="1" t="s">
        <v>0</v>
      </c>
      <c r="II340" s="1" t="s">
        <v>0</v>
      </c>
    </row>
    <row r="341" spans="1:243" x14ac:dyDescent="0.25">
      <c r="A341" s="1" t="s">
        <v>1978</v>
      </c>
      <c r="B341" s="4" t="s">
        <v>1508</v>
      </c>
      <c r="C341" s="4" t="s">
        <v>1509</v>
      </c>
      <c r="D341" s="1" t="s">
        <v>0</v>
      </c>
      <c r="E341" s="1" t="s">
        <v>0</v>
      </c>
      <c r="F341" s="1" t="s">
        <v>0</v>
      </c>
      <c r="G341" s="1" t="s">
        <v>0</v>
      </c>
      <c r="H341" s="1" t="s">
        <v>0</v>
      </c>
      <c r="I341" s="1" t="s">
        <v>0</v>
      </c>
      <c r="J341" s="1" t="s">
        <v>0</v>
      </c>
      <c r="K341" s="1" t="s">
        <v>0</v>
      </c>
      <c r="L341" s="1" t="s">
        <v>0</v>
      </c>
      <c r="M341" s="1" t="s">
        <v>0</v>
      </c>
      <c r="N341" s="1" t="s">
        <v>0</v>
      </c>
      <c r="O341" s="1" t="s">
        <v>0</v>
      </c>
      <c r="P341" s="1" t="s">
        <v>0</v>
      </c>
      <c r="Q341" s="1" t="s">
        <v>0</v>
      </c>
      <c r="R341" s="1" t="s">
        <v>0</v>
      </c>
      <c r="S341" s="1" t="s">
        <v>0</v>
      </c>
      <c r="T341" s="1" t="s">
        <v>0</v>
      </c>
      <c r="U341" s="1" t="s">
        <v>0</v>
      </c>
      <c r="V341" s="1" t="s">
        <v>0</v>
      </c>
      <c r="W341" s="1" t="s">
        <v>0</v>
      </c>
      <c r="X341" s="1" t="s">
        <v>0</v>
      </c>
      <c r="Y341" s="1" t="s">
        <v>0</v>
      </c>
      <c r="Z341" s="1" t="s">
        <v>0</v>
      </c>
      <c r="AA341" s="1" t="s">
        <v>0</v>
      </c>
      <c r="AB341" s="1" t="s">
        <v>0</v>
      </c>
      <c r="AC341" s="1" t="s">
        <v>0</v>
      </c>
      <c r="AD341" s="1" t="s">
        <v>0</v>
      </c>
      <c r="AE341" s="1" t="s">
        <v>0</v>
      </c>
      <c r="AF341" s="1" t="s">
        <v>0</v>
      </c>
      <c r="AG341" s="1" t="s">
        <v>0</v>
      </c>
      <c r="AH341" s="1" t="s">
        <v>0</v>
      </c>
      <c r="AI341" s="1" t="s">
        <v>0</v>
      </c>
      <c r="AJ341" s="1" t="s">
        <v>0</v>
      </c>
      <c r="AK341" s="1" t="s">
        <v>0</v>
      </c>
      <c r="AL341" s="1" t="s">
        <v>0</v>
      </c>
      <c r="AM341" s="1" t="s">
        <v>0</v>
      </c>
      <c r="AN341" s="1" t="s">
        <v>0</v>
      </c>
      <c r="AO341" s="1" t="s">
        <v>0</v>
      </c>
      <c r="AP341" s="1" t="s">
        <v>0</v>
      </c>
      <c r="AQ341" s="1" t="s">
        <v>0</v>
      </c>
      <c r="AR341" s="1" t="s">
        <v>0</v>
      </c>
      <c r="AS341" s="1" t="s">
        <v>0</v>
      </c>
      <c r="AT341" s="1" t="s">
        <v>0</v>
      </c>
      <c r="AU341" s="1" t="s">
        <v>0</v>
      </c>
      <c r="AV341" s="1" t="s">
        <v>0</v>
      </c>
      <c r="AW341" s="1" t="s">
        <v>0</v>
      </c>
      <c r="AX341" s="1" t="s">
        <v>0</v>
      </c>
      <c r="AY341" s="1" t="s">
        <v>0</v>
      </c>
      <c r="AZ341" s="1" t="s">
        <v>0</v>
      </c>
      <c r="BA341" s="1" t="s">
        <v>0</v>
      </c>
      <c r="BB341" s="1" t="s">
        <v>0</v>
      </c>
      <c r="BC341" s="1" t="s">
        <v>0</v>
      </c>
      <c r="BD341" s="1" t="s">
        <v>0</v>
      </c>
      <c r="BE341" s="1" t="s">
        <v>0</v>
      </c>
      <c r="BF341" s="1" t="s">
        <v>0</v>
      </c>
      <c r="BG341" s="1" t="s">
        <v>0</v>
      </c>
      <c r="BH341" s="1" t="s">
        <v>0</v>
      </c>
      <c r="BI341" s="1" t="s">
        <v>0</v>
      </c>
      <c r="BJ341" s="1" t="s">
        <v>0</v>
      </c>
      <c r="BK341" s="1" t="s">
        <v>0</v>
      </c>
      <c r="BL341" s="1" t="s">
        <v>0</v>
      </c>
      <c r="BM341" s="1" t="s">
        <v>0</v>
      </c>
      <c r="BN341" s="1" t="s">
        <v>0</v>
      </c>
      <c r="BO341" s="1" t="s">
        <v>0</v>
      </c>
      <c r="BP341" s="1" t="s">
        <v>0</v>
      </c>
      <c r="BQ341" s="1" t="s">
        <v>0</v>
      </c>
      <c r="BR341" s="1" t="s">
        <v>0</v>
      </c>
      <c r="BS341" s="1" t="s">
        <v>0</v>
      </c>
      <c r="BT341" s="1" t="s">
        <v>0</v>
      </c>
      <c r="BU341" s="1" t="s">
        <v>0</v>
      </c>
      <c r="BV341" s="1" t="s">
        <v>0</v>
      </c>
      <c r="BW341" s="1" t="s">
        <v>0</v>
      </c>
      <c r="BX341" s="1" t="s">
        <v>0</v>
      </c>
      <c r="BY341" s="1" t="s">
        <v>0</v>
      </c>
      <c r="BZ341" s="1" t="s">
        <v>0</v>
      </c>
      <c r="CA341" s="1" t="s">
        <v>0</v>
      </c>
      <c r="CB341" s="1" t="s">
        <v>0</v>
      </c>
      <c r="CC341" s="1" t="s">
        <v>0</v>
      </c>
      <c r="CD341" s="1" t="s">
        <v>0</v>
      </c>
      <c r="CE341" s="1" t="s">
        <v>0</v>
      </c>
      <c r="CF341" s="1" t="s">
        <v>0</v>
      </c>
      <c r="CG341" s="1" t="s">
        <v>0</v>
      </c>
      <c r="CH341" s="1" t="s">
        <v>0</v>
      </c>
      <c r="CI341" s="1" t="s">
        <v>0</v>
      </c>
      <c r="CJ341" s="1" t="s">
        <v>0</v>
      </c>
      <c r="CK341" s="1" t="s">
        <v>0</v>
      </c>
      <c r="CL341" s="1" t="s">
        <v>0</v>
      </c>
      <c r="CM341" s="1" t="s">
        <v>0</v>
      </c>
      <c r="CN341" s="1" t="s">
        <v>0</v>
      </c>
      <c r="CO341" s="1" t="s">
        <v>0</v>
      </c>
      <c r="CP341" s="1" t="s">
        <v>0</v>
      </c>
      <c r="CQ341" s="1" t="s">
        <v>0</v>
      </c>
      <c r="CR341" s="1" t="s">
        <v>0</v>
      </c>
      <c r="CS341" s="1" t="s">
        <v>0</v>
      </c>
      <c r="CT341" s="1" t="s">
        <v>0</v>
      </c>
      <c r="CU341" s="1" t="s">
        <v>0</v>
      </c>
      <c r="CV341" s="1" t="s">
        <v>0</v>
      </c>
      <c r="CW341" s="1" t="s">
        <v>0</v>
      </c>
      <c r="CX341" s="1" t="s">
        <v>0</v>
      </c>
      <c r="CY341" s="1" t="s">
        <v>0</v>
      </c>
      <c r="CZ341" s="1" t="s">
        <v>0</v>
      </c>
      <c r="DA341" s="1" t="s">
        <v>0</v>
      </c>
      <c r="DB341" s="1" t="s">
        <v>0</v>
      </c>
      <c r="DC341" s="1" t="s">
        <v>0</v>
      </c>
      <c r="DD341" s="1" t="s">
        <v>0</v>
      </c>
      <c r="DE341" s="1" t="s">
        <v>0</v>
      </c>
      <c r="DF341" s="1" t="s">
        <v>0</v>
      </c>
      <c r="DG341" s="1" t="s">
        <v>0</v>
      </c>
      <c r="DH341" s="1" t="s">
        <v>0</v>
      </c>
      <c r="DI341" s="1" t="s">
        <v>0</v>
      </c>
      <c r="DJ341" s="1" t="s">
        <v>0</v>
      </c>
      <c r="DK341" s="1" t="s">
        <v>0</v>
      </c>
      <c r="DL341" s="1" t="s">
        <v>0</v>
      </c>
      <c r="DM341" s="1" t="s">
        <v>0</v>
      </c>
      <c r="DN341" s="1" t="s">
        <v>0</v>
      </c>
      <c r="DO341" s="1" t="s">
        <v>0</v>
      </c>
      <c r="DP341" s="1" t="s">
        <v>0</v>
      </c>
      <c r="DQ341" s="1" t="s">
        <v>0</v>
      </c>
      <c r="DR341" s="1" t="s">
        <v>0</v>
      </c>
      <c r="DS341" s="1" t="s">
        <v>0</v>
      </c>
      <c r="DT341" s="1" t="s">
        <v>0</v>
      </c>
      <c r="DU341" s="1" t="s">
        <v>0</v>
      </c>
      <c r="DV341" s="1" t="s">
        <v>0</v>
      </c>
      <c r="DW341" s="1" t="s">
        <v>0</v>
      </c>
      <c r="DX341" s="1" t="s">
        <v>0</v>
      </c>
      <c r="DY341" s="1" t="s">
        <v>0</v>
      </c>
      <c r="DZ341" s="1" t="s">
        <v>0</v>
      </c>
      <c r="EA341" s="1" t="s">
        <v>0</v>
      </c>
      <c r="EB341" s="1" t="s">
        <v>0</v>
      </c>
      <c r="EC341" s="1" t="s">
        <v>0</v>
      </c>
      <c r="ED341" s="1" t="s">
        <v>0</v>
      </c>
      <c r="EE341" s="1" t="s">
        <v>0</v>
      </c>
      <c r="EF341" s="1" t="s">
        <v>0</v>
      </c>
      <c r="EG341" s="1" t="s">
        <v>0</v>
      </c>
      <c r="EH341" s="1" t="s">
        <v>0</v>
      </c>
      <c r="EI341" s="1" t="s">
        <v>0</v>
      </c>
      <c r="EJ341" s="1" t="s">
        <v>0</v>
      </c>
      <c r="EK341" s="1" t="s">
        <v>0</v>
      </c>
      <c r="EL341" s="1" t="s">
        <v>0</v>
      </c>
      <c r="EM341" s="1" t="s">
        <v>0</v>
      </c>
      <c r="EN341" s="1" t="s">
        <v>0</v>
      </c>
      <c r="EO341" s="1" t="s">
        <v>0</v>
      </c>
      <c r="EP341" s="1" t="s">
        <v>0</v>
      </c>
      <c r="EQ341" s="1" t="s">
        <v>0</v>
      </c>
      <c r="ER341" s="1" t="s">
        <v>0</v>
      </c>
      <c r="ES341" s="1" t="s">
        <v>0</v>
      </c>
      <c r="ET341" s="1" t="s">
        <v>0</v>
      </c>
      <c r="EU341" s="1" t="s">
        <v>0</v>
      </c>
      <c r="EV341" s="1" t="s">
        <v>0</v>
      </c>
      <c r="EW341" s="1" t="s">
        <v>0</v>
      </c>
      <c r="EX341" s="1" t="s">
        <v>0</v>
      </c>
      <c r="EY341" s="1" t="s">
        <v>0</v>
      </c>
      <c r="EZ341" s="1" t="s">
        <v>0</v>
      </c>
      <c r="FA341" s="1" t="s">
        <v>0</v>
      </c>
      <c r="FB341" s="1" t="s">
        <v>0</v>
      </c>
      <c r="FC341" s="1" t="s">
        <v>0</v>
      </c>
      <c r="FD341" s="1" t="s">
        <v>0</v>
      </c>
      <c r="FE341" s="1" t="s">
        <v>0</v>
      </c>
      <c r="FF341" s="1" t="s">
        <v>0</v>
      </c>
      <c r="FG341" s="1" t="s">
        <v>0</v>
      </c>
      <c r="FH341" s="1" t="s">
        <v>0</v>
      </c>
      <c r="FI341" s="1" t="s">
        <v>0</v>
      </c>
      <c r="FJ341" s="1" t="s">
        <v>0</v>
      </c>
      <c r="FK341" s="1" t="s">
        <v>0</v>
      </c>
      <c r="FL341" s="1" t="s">
        <v>0</v>
      </c>
      <c r="FM341" s="1" t="s">
        <v>0</v>
      </c>
      <c r="FN341" s="1" t="s">
        <v>0</v>
      </c>
      <c r="FO341" s="1" t="s">
        <v>0</v>
      </c>
      <c r="FP341" s="1" t="s">
        <v>0</v>
      </c>
      <c r="FQ341" s="1" t="s">
        <v>0</v>
      </c>
      <c r="FR341" s="1" t="s">
        <v>0</v>
      </c>
      <c r="FS341" s="1" t="s">
        <v>0</v>
      </c>
      <c r="FT341" s="1" t="s">
        <v>0</v>
      </c>
      <c r="FU341" s="1" t="s">
        <v>0</v>
      </c>
      <c r="FV341" s="1" t="s">
        <v>0</v>
      </c>
      <c r="FW341" s="1" t="s">
        <v>0</v>
      </c>
      <c r="FX341" s="1" t="s">
        <v>0</v>
      </c>
      <c r="FY341" s="1" t="s">
        <v>0</v>
      </c>
      <c r="FZ341" s="1" t="s">
        <v>0</v>
      </c>
      <c r="GA341" s="1" t="s">
        <v>0</v>
      </c>
      <c r="GB341" s="1" t="s">
        <v>0</v>
      </c>
      <c r="GC341" s="1" t="s">
        <v>0</v>
      </c>
      <c r="GD341" s="1" t="s">
        <v>0</v>
      </c>
      <c r="GE341" s="1" t="s">
        <v>0</v>
      </c>
      <c r="GF341" s="1" t="s">
        <v>0</v>
      </c>
      <c r="GG341" s="1" t="s">
        <v>0</v>
      </c>
      <c r="GH341" s="1" t="s">
        <v>0</v>
      </c>
      <c r="GI341" s="1" t="s">
        <v>0</v>
      </c>
      <c r="GJ341" s="1" t="s">
        <v>0</v>
      </c>
      <c r="GK341" s="1" t="s">
        <v>0</v>
      </c>
      <c r="GL341" s="1" t="s">
        <v>0</v>
      </c>
      <c r="GM341" s="1" t="s">
        <v>0</v>
      </c>
      <c r="GN341" s="1" t="s">
        <v>0</v>
      </c>
      <c r="GO341" s="1" t="s">
        <v>0</v>
      </c>
      <c r="GP341" s="1" t="s">
        <v>0</v>
      </c>
      <c r="GQ341" s="1" t="s">
        <v>0</v>
      </c>
      <c r="GR341" s="1" t="s">
        <v>0</v>
      </c>
      <c r="GS341" s="1" t="s">
        <v>0</v>
      </c>
      <c r="GT341" s="1" t="s">
        <v>0</v>
      </c>
      <c r="GU341" s="1" t="s">
        <v>0</v>
      </c>
      <c r="GV341" s="1" t="s">
        <v>0</v>
      </c>
      <c r="GW341" s="1" t="s">
        <v>0</v>
      </c>
      <c r="GX341" s="1" t="s">
        <v>0</v>
      </c>
      <c r="GY341" s="1" t="s">
        <v>0</v>
      </c>
      <c r="GZ341" s="1" t="s">
        <v>0</v>
      </c>
      <c r="HA341" s="1" t="s">
        <v>0</v>
      </c>
      <c r="HB341" s="1" t="s">
        <v>0</v>
      </c>
      <c r="HC341" s="1" t="s">
        <v>0</v>
      </c>
      <c r="HD341" s="1" t="s">
        <v>0</v>
      </c>
      <c r="HE341" s="1" t="s">
        <v>0</v>
      </c>
      <c r="HF341" s="1" t="s">
        <v>0</v>
      </c>
      <c r="HG341" s="1" t="s">
        <v>0</v>
      </c>
      <c r="HH341" s="1" t="s">
        <v>0</v>
      </c>
      <c r="HI341" s="1" t="s">
        <v>0</v>
      </c>
      <c r="HJ341" s="1" t="s">
        <v>0</v>
      </c>
      <c r="HK341" s="1" t="s">
        <v>0</v>
      </c>
      <c r="HL341" s="1" t="s">
        <v>0</v>
      </c>
      <c r="HM341" s="1" t="s">
        <v>0</v>
      </c>
      <c r="HN341" s="1" t="s">
        <v>0</v>
      </c>
      <c r="HO341" s="1" t="s">
        <v>0</v>
      </c>
      <c r="HP341" s="1" t="s">
        <v>0</v>
      </c>
      <c r="HQ341" s="1" t="s">
        <v>0</v>
      </c>
      <c r="HR341" s="1" t="s">
        <v>0</v>
      </c>
      <c r="HS341" s="1" t="s">
        <v>0</v>
      </c>
      <c r="HT341" s="1" t="s">
        <v>0</v>
      </c>
      <c r="HU341" s="1" t="s">
        <v>0</v>
      </c>
      <c r="HV341" s="1" t="s">
        <v>0</v>
      </c>
      <c r="HW341" s="1" t="s">
        <v>0</v>
      </c>
      <c r="HX341" s="1" t="s">
        <v>0</v>
      </c>
      <c r="HY341" s="1" t="s">
        <v>0</v>
      </c>
      <c r="HZ341" s="1" t="s">
        <v>0</v>
      </c>
      <c r="IA341" s="1" t="s">
        <v>0</v>
      </c>
      <c r="IB341" s="1" t="s">
        <v>0</v>
      </c>
      <c r="IC341" s="1" t="s">
        <v>0</v>
      </c>
      <c r="ID341" s="1" t="s">
        <v>0</v>
      </c>
      <c r="IE341" s="1" t="s">
        <v>0</v>
      </c>
      <c r="IF341" s="1" t="s">
        <v>0</v>
      </c>
      <c r="IG341" s="1" t="s">
        <v>0</v>
      </c>
      <c r="IH341" s="1" t="s">
        <v>0</v>
      </c>
      <c r="II341" s="1" t="s">
        <v>0</v>
      </c>
    </row>
    <row r="342" spans="1:243" x14ac:dyDescent="0.25">
      <c r="A342" s="1" t="s">
        <v>1979</v>
      </c>
      <c r="B342" s="4" t="s">
        <v>1513</v>
      </c>
      <c r="C342" s="4" t="s">
        <v>1514</v>
      </c>
      <c r="D342" s="1">
        <v>76720.635991116505</v>
      </c>
      <c r="E342" s="1">
        <v>55385.229494909399</v>
      </c>
      <c r="F342" s="1">
        <v>72672.087255553502</v>
      </c>
      <c r="G342" s="1">
        <v>93996.422694124194</v>
      </c>
      <c r="H342" s="1">
        <v>36081.179437877101</v>
      </c>
      <c r="I342" s="1">
        <v>97694.221629478401</v>
      </c>
      <c r="J342" s="1">
        <v>59746.060094166103</v>
      </c>
      <c r="K342" s="1">
        <v>47793.867029852401</v>
      </c>
      <c r="L342" s="1">
        <v>80886.303955051102</v>
      </c>
      <c r="M342" s="1">
        <v>72101.601867144796</v>
      </c>
      <c r="N342" s="1">
        <v>36328.094505282497</v>
      </c>
      <c r="O342" s="1">
        <v>131058.939152324</v>
      </c>
      <c r="P342" s="1">
        <v>50085.318606122499</v>
      </c>
      <c r="Q342" s="1">
        <v>100149.549096442</v>
      </c>
      <c r="R342" s="1">
        <v>72307.568360844307</v>
      </c>
      <c r="S342" s="1">
        <v>47038.781079550201</v>
      </c>
      <c r="T342" s="1">
        <v>123569.20735877199</v>
      </c>
      <c r="U342" s="1">
        <v>112619.58028305801</v>
      </c>
      <c r="V342" s="1">
        <v>22221.370232080499</v>
      </c>
      <c r="W342" s="1">
        <v>55874.575105917902</v>
      </c>
      <c r="X342" s="1">
        <v>63318.737425242602</v>
      </c>
      <c r="Y342" s="1">
        <v>81329.1501171993</v>
      </c>
      <c r="Z342" s="1">
        <v>91266.046263164797</v>
      </c>
      <c r="AA342" s="1">
        <v>36707.457355092301</v>
      </c>
      <c r="AB342" s="1">
        <v>75504.7351405886</v>
      </c>
      <c r="AC342" s="1">
        <v>73087.019004365298</v>
      </c>
      <c r="AD342" s="1">
        <v>80279.048434550394</v>
      </c>
      <c r="AE342" s="1">
        <v>19476.737975460401</v>
      </c>
      <c r="AF342" s="1">
        <v>70840.084344981806</v>
      </c>
      <c r="AG342" s="1">
        <v>59416.310330896697</v>
      </c>
      <c r="AH342" s="1">
        <v>106140.08366058501</v>
      </c>
      <c r="AI342" s="1">
        <v>84713.188075666607</v>
      </c>
      <c r="AJ342" s="1">
        <v>108756.256946102</v>
      </c>
      <c r="AK342" s="1">
        <v>76884.758527699902</v>
      </c>
      <c r="AL342" s="1">
        <v>61912.911253325597</v>
      </c>
      <c r="AM342" s="1">
        <v>71577.3714430947</v>
      </c>
      <c r="AN342" s="1">
        <v>32963.324692365197</v>
      </c>
      <c r="AO342" s="1">
        <v>45121.354120883901</v>
      </c>
      <c r="AP342" s="1">
        <v>130696.030439166</v>
      </c>
      <c r="AQ342" s="1">
        <v>59138.841253295803</v>
      </c>
      <c r="AR342" s="1">
        <v>74545.847687007394</v>
      </c>
      <c r="AS342" s="1">
        <v>41763.370164122098</v>
      </c>
      <c r="AT342" s="1">
        <v>60337.366713636802</v>
      </c>
      <c r="AU342" s="1">
        <v>82412.902748004402</v>
      </c>
      <c r="AV342" s="1">
        <v>73239.498920604005</v>
      </c>
      <c r="AW342" s="1">
        <v>50103.290193232497</v>
      </c>
      <c r="AX342" s="1">
        <v>46175.761300421698</v>
      </c>
      <c r="AY342" s="1">
        <v>47861.760203482001</v>
      </c>
      <c r="AZ342" s="1">
        <v>101606.53038973801</v>
      </c>
      <c r="BA342" s="1">
        <v>79666.619257434402</v>
      </c>
      <c r="BB342" s="1">
        <v>77748.548756426593</v>
      </c>
      <c r="BC342" s="1">
        <v>63367.753500591898</v>
      </c>
      <c r="BD342" s="1">
        <v>84260.359982157694</v>
      </c>
      <c r="BE342" s="1">
        <v>54367.072032977499</v>
      </c>
      <c r="BF342" s="1">
        <v>67934.335529966003</v>
      </c>
      <c r="BG342" s="1">
        <v>81265.487017517997</v>
      </c>
      <c r="BH342" s="1">
        <v>50016.648742493097</v>
      </c>
      <c r="BI342" s="1">
        <v>64517.656792146998</v>
      </c>
      <c r="BJ342" s="1">
        <v>76599.519949687601</v>
      </c>
      <c r="BK342" s="1">
        <v>54978.889772660397</v>
      </c>
      <c r="BL342" s="1">
        <v>132785.49358030301</v>
      </c>
      <c r="BM342" s="1">
        <v>51755.829081513599</v>
      </c>
      <c r="BN342" s="1">
        <v>104281.43876432801</v>
      </c>
      <c r="BO342" s="1">
        <v>128912.453149629</v>
      </c>
      <c r="BP342" s="1">
        <v>85381.667877831394</v>
      </c>
      <c r="BQ342" s="1">
        <v>61519.8807671838</v>
      </c>
      <c r="BR342" s="1">
        <v>50227.785910411803</v>
      </c>
      <c r="BS342" s="1">
        <v>89465.676427949496</v>
      </c>
      <c r="BT342" s="1">
        <v>126983.53933466801</v>
      </c>
      <c r="BU342" s="1">
        <v>71818.149977035297</v>
      </c>
      <c r="BV342" s="1">
        <v>67302.955163200502</v>
      </c>
      <c r="BW342" s="1">
        <v>54698.737188189203</v>
      </c>
      <c r="BX342" s="1">
        <v>43969.068335612203</v>
      </c>
      <c r="BY342" s="1">
        <v>74985.698308397594</v>
      </c>
      <c r="BZ342" s="1">
        <v>91231.094073873901</v>
      </c>
      <c r="CA342" s="1">
        <v>88444.800003675802</v>
      </c>
      <c r="CB342" s="1">
        <v>105894.59215024899</v>
      </c>
      <c r="CC342" s="1">
        <v>57167.151414531298</v>
      </c>
      <c r="CD342" s="1">
        <v>96320.196420299995</v>
      </c>
      <c r="CE342" s="1">
        <v>48988.273300708497</v>
      </c>
      <c r="CF342" s="1">
        <v>181168.971908251</v>
      </c>
      <c r="CG342" s="1">
        <v>70309.644986151194</v>
      </c>
      <c r="CH342" s="1">
        <v>88488.444626982804</v>
      </c>
      <c r="CI342" s="1">
        <v>61967.565157653102</v>
      </c>
      <c r="CJ342" s="1">
        <v>94990.611686224394</v>
      </c>
      <c r="CK342" s="1">
        <v>139838.46223008601</v>
      </c>
      <c r="CL342" s="1">
        <v>129114.00224041</v>
      </c>
      <c r="CM342" s="1">
        <v>93193.096996004606</v>
      </c>
      <c r="CN342" s="1">
        <v>96401.457131296396</v>
      </c>
      <c r="CO342" s="1">
        <v>95002.637064730094</v>
      </c>
      <c r="CP342" s="1">
        <v>78482.948057596703</v>
      </c>
      <c r="CQ342" s="1">
        <v>106233.03833612301</v>
      </c>
      <c r="CR342" s="1">
        <v>112793.132339936</v>
      </c>
      <c r="CS342" s="1">
        <v>138468.76882058501</v>
      </c>
      <c r="CT342" s="1">
        <v>58907.848161118702</v>
      </c>
      <c r="CU342" s="1">
        <v>137014.46047544101</v>
      </c>
      <c r="CV342" s="1">
        <v>74997.355748185204</v>
      </c>
      <c r="CW342" s="1">
        <v>124356.99424301001</v>
      </c>
      <c r="CX342" s="1">
        <v>112788.22084609899</v>
      </c>
      <c r="CY342" s="1">
        <v>65246.512255085603</v>
      </c>
      <c r="CZ342" s="1">
        <v>92033.904953662393</v>
      </c>
      <c r="DA342" s="1">
        <v>74003.890030226903</v>
      </c>
      <c r="DB342" s="1">
        <v>101348.520874333</v>
      </c>
      <c r="DC342" s="1">
        <v>76497.471159851004</v>
      </c>
      <c r="DD342" s="1">
        <v>84126.647502327396</v>
      </c>
      <c r="DE342" s="1">
        <v>108673.573810592</v>
      </c>
      <c r="DF342" s="1">
        <v>58175.6461697005</v>
      </c>
      <c r="DG342" s="1">
        <v>109451.379452073</v>
      </c>
      <c r="DH342" s="1">
        <v>98648.564946733997</v>
      </c>
      <c r="DI342" s="1">
        <v>80936.663584091497</v>
      </c>
      <c r="DJ342" s="1">
        <v>132663.44026302599</v>
      </c>
      <c r="DK342" s="1">
        <v>100435.486913545</v>
      </c>
      <c r="DL342" s="1">
        <v>69478.636578470599</v>
      </c>
      <c r="DM342" s="1">
        <v>91237.2876629479</v>
      </c>
      <c r="DN342" s="1">
        <v>90237.929322801894</v>
      </c>
      <c r="DO342" s="1">
        <v>35849.254100882601</v>
      </c>
      <c r="DP342" s="1">
        <v>53342.068050841197</v>
      </c>
      <c r="DQ342" s="1">
        <v>61533.7577925722</v>
      </c>
      <c r="DR342" s="1">
        <v>93472.618948557501</v>
      </c>
      <c r="DS342" s="1">
        <v>77499.237290786696</v>
      </c>
      <c r="DT342" s="1">
        <v>105777.803227813</v>
      </c>
      <c r="DU342" s="1">
        <v>66950.443198793306</v>
      </c>
      <c r="DV342" s="1">
        <v>64855.706769295903</v>
      </c>
      <c r="DW342" s="1">
        <v>84571.617448397301</v>
      </c>
      <c r="DX342" s="1">
        <v>89718.862569390694</v>
      </c>
      <c r="DY342" s="1">
        <v>79962.831013622097</v>
      </c>
      <c r="DZ342" s="1">
        <v>102529.683161885</v>
      </c>
      <c r="EA342" s="1">
        <v>182473.407600862</v>
      </c>
      <c r="EB342" s="1">
        <v>121950.181276957</v>
      </c>
      <c r="EC342" s="1">
        <v>111569.467293672</v>
      </c>
      <c r="ED342" s="1">
        <v>93845.515888699403</v>
      </c>
      <c r="EE342" s="1">
        <v>101922.40230024001</v>
      </c>
      <c r="EF342" s="1">
        <v>90238.473062728197</v>
      </c>
      <c r="EG342" s="1">
        <v>71900.585303247397</v>
      </c>
      <c r="EH342" s="1">
        <v>89527.310141749695</v>
      </c>
      <c r="EI342" s="1">
        <v>92285.259464207906</v>
      </c>
      <c r="EJ342" s="1">
        <v>108516.724853805</v>
      </c>
      <c r="EK342" s="1">
        <v>101973.972472704</v>
      </c>
      <c r="EL342" s="1">
        <v>128521.59754991</v>
      </c>
      <c r="EM342" s="1">
        <v>68934.915141179605</v>
      </c>
      <c r="EN342" s="1">
        <v>89088.756535583394</v>
      </c>
      <c r="EO342" s="1">
        <v>137652.469196594</v>
      </c>
      <c r="EP342" s="1">
        <v>41405.7265486381</v>
      </c>
      <c r="EQ342" s="1">
        <v>61807.080222557299</v>
      </c>
      <c r="ER342" s="1">
        <v>80910.4280347678</v>
      </c>
      <c r="ES342" s="1">
        <v>173182.15375088499</v>
      </c>
      <c r="ET342" s="1">
        <v>66005.470524942706</v>
      </c>
      <c r="EU342" s="1">
        <v>41070.985531897597</v>
      </c>
      <c r="EV342" s="1">
        <v>101216.75729012401</v>
      </c>
      <c r="EW342" s="1">
        <v>119489.135129268</v>
      </c>
      <c r="EX342" s="1">
        <v>72747.428393443595</v>
      </c>
      <c r="EY342" s="1">
        <v>72347.894017044804</v>
      </c>
      <c r="EZ342" s="1">
        <v>79334.835230343801</v>
      </c>
      <c r="FA342" s="1">
        <v>139741.61301183901</v>
      </c>
      <c r="FB342" s="1">
        <v>124297.58323576899</v>
      </c>
      <c r="FC342" s="1">
        <v>84026.223142558694</v>
      </c>
      <c r="FD342" s="1">
        <v>81776.473500641499</v>
      </c>
      <c r="FE342" s="1">
        <v>107022.450205596</v>
      </c>
      <c r="FF342" s="1">
        <v>77839.236855979194</v>
      </c>
      <c r="FG342" s="1">
        <v>68840.202174991893</v>
      </c>
      <c r="FH342" s="1">
        <v>64065.599422494903</v>
      </c>
      <c r="FI342" s="1">
        <v>107241.678571667</v>
      </c>
      <c r="FJ342" s="1">
        <v>106750.640228877</v>
      </c>
      <c r="FK342" s="1">
        <v>106670.07072975</v>
      </c>
      <c r="FL342" s="1">
        <v>125323.386905231</v>
      </c>
      <c r="FM342" s="1">
        <v>50688.297714054701</v>
      </c>
      <c r="FN342" s="1">
        <v>78643.045836111807</v>
      </c>
      <c r="FO342" s="1">
        <v>116811.658881051</v>
      </c>
      <c r="FP342" s="1">
        <v>107612.24958303499</v>
      </c>
      <c r="FQ342" s="1">
        <v>89066.686793121902</v>
      </c>
      <c r="FR342" s="1">
        <v>71250.983117111595</v>
      </c>
      <c r="FS342" s="1">
        <v>106333.915008191</v>
      </c>
      <c r="FT342" s="1">
        <v>99652.528750397207</v>
      </c>
      <c r="FU342" s="1">
        <v>85176.696388906101</v>
      </c>
      <c r="FV342" s="1">
        <v>64713.717693585502</v>
      </c>
      <c r="FW342" s="1">
        <v>94166.278221870904</v>
      </c>
      <c r="FX342" s="1">
        <v>101337.233052763</v>
      </c>
      <c r="FY342" s="1">
        <v>132622.270420146</v>
      </c>
      <c r="FZ342" s="1">
        <v>74069.865120116505</v>
      </c>
      <c r="GA342" s="1">
        <v>100160.26413037399</v>
      </c>
      <c r="GB342" s="1">
        <v>120230.570578082</v>
      </c>
      <c r="GC342" s="1">
        <v>150231.93563103801</v>
      </c>
      <c r="GD342" s="1">
        <v>95036.546956462902</v>
      </c>
      <c r="GE342" s="1">
        <v>82469.336596923298</v>
      </c>
      <c r="GF342" s="1">
        <v>112971.43174350999</v>
      </c>
      <c r="GG342" s="1">
        <v>82880.098450321704</v>
      </c>
      <c r="GH342" s="1">
        <v>120140.319333958</v>
      </c>
      <c r="GI342" s="1">
        <v>127948.854631589</v>
      </c>
      <c r="GJ342" s="1">
        <v>107199.41849208499</v>
      </c>
      <c r="GK342" s="1">
        <v>63991.145869355103</v>
      </c>
      <c r="GL342" s="1">
        <v>62956.994685277801</v>
      </c>
      <c r="GM342" s="1">
        <v>333576.985179512</v>
      </c>
      <c r="GN342" s="1">
        <v>132438.29194367799</v>
      </c>
      <c r="GO342" s="1">
        <v>150136.06396544701</v>
      </c>
      <c r="GP342" s="1">
        <v>70191.723644018304</v>
      </c>
      <c r="GQ342" s="1">
        <v>60347.430271800302</v>
      </c>
      <c r="GR342" s="1">
        <v>29528.323669462399</v>
      </c>
      <c r="GS342" s="1">
        <v>76734.404858723006</v>
      </c>
      <c r="GT342" s="1">
        <v>151233.587137622</v>
      </c>
      <c r="GU342" s="1">
        <v>80666.564972015607</v>
      </c>
      <c r="GV342" s="1">
        <v>69717.119447882695</v>
      </c>
      <c r="GW342" s="1">
        <v>58351.265282802196</v>
      </c>
      <c r="GX342" s="1">
        <v>82081.152103998495</v>
      </c>
      <c r="GY342" s="1">
        <v>33330.262994890501</v>
      </c>
      <c r="GZ342" s="1">
        <v>87424.026196199004</v>
      </c>
      <c r="HA342" s="1">
        <v>105850.78734854099</v>
      </c>
      <c r="HB342" s="1">
        <v>112595.789661092</v>
      </c>
      <c r="HC342" s="1">
        <v>97619.115533139397</v>
      </c>
      <c r="HD342" s="1">
        <v>88144.271979518002</v>
      </c>
      <c r="HE342" s="1">
        <v>102398.23472797</v>
      </c>
      <c r="HF342" s="1">
        <v>85741.050787162094</v>
      </c>
      <c r="HG342" s="1">
        <v>128348.44368137101</v>
      </c>
      <c r="HH342" s="1">
        <v>92627.4386134409</v>
      </c>
      <c r="HI342" s="1">
        <v>113668.70239003599</v>
      </c>
      <c r="HJ342" s="1">
        <v>75907.485608702395</v>
      </c>
      <c r="HK342" s="1">
        <v>40315.648812241197</v>
      </c>
      <c r="HL342" s="1">
        <v>144896.71195307901</v>
      </c>
      <c r="HM342" s="1">
        <v>53416.499195820201</v>
      </c>
      <c r="HN342" s="1">
        <v>103013.243407104</v>
      </c>
      <c r="HO342" s="1">
        <v>82686.758239053495</v>
      </c>
      <c r="HP342" s="1">
        <v>161118.53773039501</v>
      </c>
      <c r="HQ342" s="1">
        <v>89138.905656802497</v>
      </c>
      <c r="HR342" s="1">
        <v>73010.216871551194</v>
      </c>
      <c r="HS342" s="1">
        <v>102532.822878775</v>
      </c>
      <c r="HT342" s="1">
        <v>129009.68278096701</v>
      </c>
      <c r="HU342" s="1">
        <v>122214.52904288701</v>
      </c>
      <c r="HV342" s="1">
        <v>116320.905292362</v>
      </c>
      <c r="HW342" s="1">
        <v>90535.176752398998</v>
      </c>
      <c r="HX342" s="1">
        <v>65756.514059174093</v>
      </c>
      <c r="HY342" s="1">
        <v>61149.565117475002</v>
      </c>
      <c r="HZ342" s="1">
        <v>218761.890023991</v>
      </c>
      <c r="IA342" s="1">
        <v>103088.559428434</v>
      </c>
      <c r="IB342" s="1">
        <v>139098.620856717</v>
      </c>
      <c r="IC342" s="1">
        <v>161631.21794132001</v>
      </c>
      <c r="ID342" s="1">
        <v>197044.56464185999</v>
      </c>
      <c r="IE342" s="1">
        <v>86340.126036320595</v>
      </c>
      <c r="IF342" s="1">
        <v>121399.15766784801</v>
      </c>
      <c r="IG342" s="1">
        <v>60176.431958661</v>
      </c>
      <c r="IH342" s="1">
        <v>76914.298907259799</v>
      </c>
      <c r="II342" s="1">
        <v>64864.437256773199</v>
      </c>
    </row>
    <row r="343" spans="1:243" x14ac:dyDescent="0.25">
      <c r="A343" s="1" t="s">
        <v>1980</v>
      </c>
      <c r="B343" s="4" t="s">
        <v>1518</v>
      </c>
      <c r="C343" s="4" t="s">
        <v>1519</v>
      </c>
      <c r="D343" s="1" t="s">
        <v>0</v>
      </c>
      <c r="E343" s="1" t="s">
        <v>0</v>
      </c>
      <c r="F343" s="1" t="s">
        <v>0</v>
      </c>
      <c r="G343" s="1" t="s">
        <v>0</v>
      </c>
      <c r="H343" s="1" t="s">
        <v>0</v>
      </c>
      <c r="I343" s="1" t="s">
        <v>0</v>
      </c>
      <c r="J343" s="1" t="s">
        <v>0</v>
      </c>
      <c r="K343" s="1" t="s">
        <v>0</v>
      </c>
      <c r="L343" s="1" t="s">
        <v>0</v>
      </c>
      <c r="M343" s="1" t="s">
        <v>0</v>
      </c>
      <c r="N343" s="1" t="s">
        <v>0</v>
      </c>
      <c r="O343" s="1" t="s">
        <v>0</v>
      </c>
      <c r="P343" s="1" t="s">
        <v>0</v>
      </c>
      <c r="Q343" s="1" t="s">
        <v>0</v>
      </c>
      <c r="R343" s="1" t="s">
        <v>0</v>
      </c>
      <c r="S343" s="1" t="s">
        <v>0</v>
      </c>
      <c r="T343" s="1" t="s">
        <v>0</v>
      </c>
      <c r="U343" s="1" t="s">
        <v>0</v>
      </c>
      <c r="V343" s="1" t="s">
        <v>0</v>
      </c>
      <c r="W343" s="1" t="s">
        <v>0</v>
      </c>
      <c r="X343" s="1" t="s">
        <v>0</v>
      </c>
      <c r="Y343" s="1" t="s">
        <v>0</v>
      </c>
      <c r="Z343" s="1" t="s">
        <v>0</v>
      </c>
      <c r="AA343" s="1" t="s">
        <v>0</v>
      </c>
      <c r="AB343" s="1" t="s">
        <v>0</v>
      </c>
      <c r="AC343" s="1" t="s">
        <v>0</v>
      </c>
      <c r="AD343" s="1" t="s">
        <v>0</v>
      </c>
      <c r="AE343" s="1" t="s">
        <v>0</v>
      </c>
      <c r="AF343" s="1" t="s">
        <v>0</v>
      </c>
      <c r="AG343" s="1" t="s">
        <v>0</v>
      </c>
      <c r="AH343" s="1" t="s">
        <v>0</v>
      </c>
      <c r="AI343" s="1" t="s">
        <v>0</v>
      </c>
      <c r="AJ343" s="1" t="s">
        <v>0</v>
      </c>
      <c r="AK343" s="1" t="s">
        <v>0</v>
      </c>
      <c r="AL343" s="1" t="s">
        <v>0</v>
      </c>
      <c r="AM343" s="1" t="s">
        <v>0</v>
      </c>
      <c r="AN343" s="1" t="s">
        <v>0</v>
      </c>
      <c r="AO343" s="1" t="s">
        <v>0</v>
      </c>
      <c r="AP343" s="1" t="s">
        <v>0</v>
      </c>
      <c r="AQ343" s="1" t="s">
        <v>0</v>
      </c>
      <c r="AR343" s="1" t="s">
        <v>0</v>
      </c>
      <c r="AS343" s="1" t="s">
        <v>0</v>
      </c>
      <c r="AT343" s="1" t="s">
        <v>0</v>
      </c>
      <c r="AU343" s="1" t="s">
        <v>0</v>
      </c>
      <c r="AV343" s="1" t="s">
        <v>0</v>
      </c>
      <c r="AW343" s="1" t="s">
        <v>0</v>
      </c>
      <c r="AX343" s="1" t="s">
        <v>0</v>
      </c>
      <c r="AY343" s="1" t="s">
        <v>0</v>
      </c>
      <c r="AZ343" s="1" t="s">
        <v>0</v>
      </c>
      <c r="BA343" s="1" t="s">
        <v>0</v>
      </c>
      <c r="BB343" s="1" t="s">
        <v>0</v>
      </c>
      <c r="BC343" s="1" t="s">
        <v>0</v>
      </c>
      <c r="BD343" s="1" t="s">
        <v>0</v>
      </c>
      <c r="BE343" s="1" t="s">
        <v>0</v>
      </c>
      <c r="BF343" s="1" t="s">
        <v>0</v>
      </c>
      <c r="BG343" s="1" t="s">
        <v>0</v>
      </c>
      <c r="BH343" s="1" t="s">
        <v>0</v>
      </c>
      <c r="BI343" s="1" t="s">
        <v>0</v>
      </c>
      <c r="BJ343" s="1" t="s">
        <v>0</v>
      </c>
      <c r="BK343" s="1" t="s">
        <v>0</v>
      </c>
      <c r="BL343" s="1" t="s">
        <v>0</v>
      </c>
      <c r="BM343" s="1" t="s">
        <v>0</v>
      </c>
      <c r="BN343" s="1" t="s">
        <v>0</v>
      </c>
      <c r="BO343" s="1" t="s">
        <v>0</v>
      </c>
      <c r="BP343" s="1" t="s">
        <v>0</v>
      </c>
      <c r="BQ343" s="1" t="s">
        <v>0</v>
      </c>
      <c r="BR343" s="1" t="s">
        <v>0</v>
      </c>
      <c r="BS343" s="1" t="s">
        <v>0</v>
      </c>
      <c r="BT343" s="1" t="s">
        <v>0</v>
      </c>
      <c r="BU343" s="1" t="s">
        <v>0</v>
      </c>
      <c r="BV343" s="1" t="s">
        <v>0</v>
      </c>
      <c r="BW343" s="1" t="s">
        <v>0</v>
      </c>
      <c r="BX343" s="1" t="s">
        <v>0</v>
      </c>
      <c r="BY343" s="1" t="s">
        <v>0</v>
      </c>
      <c r="BZ343" s="1" t="s">
        <v>0</v>
      </c>
      <c r="CA343" s="1" t="s">
        <v>0</v>
      </c>
      <c r="CB343" s="1" t="s">
        <v>0</v>
      </c>
      <c r="CC343" s="1" t="s">
        <v>0</v>
      </c>
      <c r="CD343" s="1" t="s">
        <v>0</v>
      </c>
      <c r="CE343" s="1" t="s">
        <v>0</v>
      </c>
      <c r="CF343" s="1" t="s">
        <v>0</v>
      </c>
      <c r="CG343" s="1" t="s">
        <v>0</v>
      </c>
      <c r="CH343" s="1" t="s">
        <v>0</v>
      </c>
      <c r="CI343" s="1" t="s">
        <v>0</v>
      </c>
      <c r="CJ343" s="1" t="s">
        <v>0</v>
      </c>
      <c r="CK343" s="1" t="s">
        <v>0</v>
      </c>
      <c r="CL343" s="1" t="s">
        <v>0</v>
      </c>
      <c r="CM343" s="1" t="s">
        <v>0</v>
      </c>
      <c r="CN343" s="1" t="s">
        <v>0</v>
      </c>
      <c r="CO343" s="1" t="s">
        <v>0</v>
      </c>
      <c r="CP343" s="1" t="s">
        <v>0</v>
      </c>
      <c r="CQ343" s="1" t="s">
        <v>0</v>
      </c>
      <c r="CR343" s="1" t="s">
        <v>0</v>
      </c>
      <c r="CS343" s="1" t="s">
        <v>0</v>
      </c>
      <c r="CT343" s="1" t="s">
        <v>0</v>
      </c>
      <c r="CU343" s="1" t="s">
        <v>0</v>
      </c>
      <c r="CV343" s="1" t="s">
        <v>0</v>
      </c>
      <c r="CW343" s="1" t="s">
        <v>0</v>
      </c>
      <c r="CX343" s="1" t="s">
        <v>0</v>
      </c>
      <c r="CY343" s="1" t="s">
        <v>0</v>
      </c>
      <c r="CZ343" s="1" t="s">
        <v>0</v>
      </c>
      <c r="DA343" s="1" t="s">
        <v>0</v>
      </c>
      <c r="DB343" s="1" t="s">
        <v>0</v>
      </c>
      <c r="DC343" s="1" t="s">
        <v>0</v>
      </c>
      <c r="DD343" s="1" t="s">
        <v>0</v>
      </c>
      <c r="DE343" s="1" t="s">
        <v>0</v>
      </c>
      <c r="DF343" s="1" t="s">
        <v>0</v>
      </c>
      <c r="DG343" s="1" t="s">
        <v>0</v>
      </c>
      <c r="DH343" s="1" t="s">
        <v>0</v>
      </c>
      <c r="DI343" s="1" t="s">
        <v>0</v>
      </c>
      <c r="DJ343" s="1" t="s">
        <v>0</v>
      </c>
      <c r="DK343" s="1" t="s">
        <v>0</v>
      </c>
      <c r="DL343" s="1" t="s">
        <v>0</v>
      </c>
      <c r="DM343" s="1" t="s">
        <v>0</v>
      </c>
      <c r="DN343" s="1" t="s">
        <v>0</v>
      </c>
      <c r="DO343" s="1" t="s">
        <v>0</v>
      </c>
      <c r="DP343" s="1" t="s">
        <v>0</v>
      </c>
      <c r="DQ343" s="1" t="s">
        <v>0</v>
      </c>
      <c r="DR343" s="1" t="s">
        <v>0</v>
      </c>
      <c r="DS343" s="1" t="s">
        <v>0</v>
      </c>
      <c r="DT343" s="1" t="s">
        <v>0</v>
      </c>
      <c r="DU343" s="1" t="s">
        <v>0</v>
      </c>
      <c r="DV343" s="1" t="s">
        <v>0</v>
      </c>
      <c r="DW343" s="1" t="s">
        <v>0</v>
      </c>
      <c r="DX343" s="1" t="s">
        <v>0</v>
      </c>
      <c r="DY343" s="1" t="s">
        <v>0</v>
      </c>
      <c r="DZ343" s="1" t="s">
        <v>0</v>
      </c>
      <c r="EA343" s="1" t="s">
        <v>0</v>
      </c>
      <c r="EB343" s="1" t="s">
        <v>0</v>
      </c>
      <c r="EC343" s="1" t="s">
        <v>0</v>
      </c>
      <c r="ED343" s="1" t="s">
        <v>0</v>
      </c>
      <c r="EE343" s="1" t="s">
        <v>0</v>
      </c>
      <c r="EF343" s="1" t="s">
        <v>0</v>
      </c>
      <c r="EG343" s="1" t="s">
        <v>0</v>
      </c>
      <c r="EH343" s="1" t="s">
        <v>0</v>
      </c>
      <c r="EI343" s="1" t="s">
        <v>0</v>
      </c>
      <c r="EJ343" s="1" t="s">
        <v>0</v>
      </c>
      <c r="EK343" s="1" t="s">
        <v>0</v>
      </c>
      <c r="EL343" s="1" t="s">
        <v>0</v>
      </c>
      <c r="EM343" s="1" t="s">
        <v>0</v>
      </c>
      <c r="EN343" s="1" t="s">
        <v>0</v>
      </c>
      <c r="EO343" s="1" t="s">
        <v>0</v>
      </c>
      <c r="EP343" s="1" t="s">
        <v>0</v>
      </c>
      <c r="EQ343" s="1" t="s">
        <v>0</v>
      </c>
      <c r="ER343" s="1" t="s">
        <v>0</v>
      </c>
      <c r="ES343" s="1" t="s">
        <v>0</v>
      </c>
      <c r="ET343" s="1" t="s">
        <v>0</v>
      </c>
      <c r="EU343" s="1" t="s">
        <v>0</v>
      </c>
      <c r="EV343" s="1" t="s">
        <v>0</v>
      </c>
      <c r="EW343" s="1" t="s">
        <v>0</v>
      </c>
      <c r="EX343" s="1" t="s">
        <v>0</v>
      </c>
      <c r="EY343" s="1" t="s">
        <v>0</v>
      </c>
      <c r="EZ343" s="1" t="s">
        <v>0</v>
      </c>
      <c r="FA343" s="1" t="s">
        <v>0</v>
      </c>
      <c r="FB343" s="1" t="s">
        <v>0</v>
      </c>
      <c r="FC343" s="1" t="s">
        <v>0</v>
      </c>
      <c r="FD343" s="1" t="s">
        <v>0</v>
      </c>
      <c r="FE343" s="1" t="s">
        <v>0</v>
      </c>
      <c r="FF343" s="1" t="s">
        <v>0</v>
      </c>
      <c r="FG343" s="1" t="s">
        <v>0</v>
      </c>
      <c r="FH343" s="1" t="s">
        <v>0</v>
      </c>
      <c r="FI343" s="1" t="s">
        <v>0</v>
      </c>
      <c r="FJ343" s="1" t="s">
        <v>0</v>
      </c>
      <c r="FK343" s="1" t="s">
        <v>0</v>
      </c>
      <c r="FL343" s="1" t="s">
        <v>0</v>
      </c>
      <c r="FM343" s="1" t="s">
        <v>0</v>
      </c>
      <c r="FN343" s="1" t="s">
        <v>0</v>
      </c>
      <c r="FO343" s="1" t="s">
        <v>0</v>
      </c>
      <c r="FP343" s="1" t="s">
        <v>0</v>
      </c>
      <c r="FQ343" s="1" t="s">
        <v>0</v>
      </c>
      <c r="FR343" s="1" t="s">
        <v>0</v>
      </c>
      <c r="FS343" s="1" t="s">
        <v>0</v>
      </c>
      <c r="FT343" s="1" t="s">
        <v>0</v>
      </c>
      <c r="FU343" s="1" t="s">
        <v>0</v>
      </c>
      <c r="FV343" s="1" t="s">
        <v>0</v>
      </c>
      <c r="FW343" s="1" t="s">
        <v>0</v>
      </c>
      <c r="FX343" s="1" t="s">
        <v>0</v>
      </c>
      <c r="FY343" s="1" t="s">
        <v>0</v>
      </c>
      <c r="FZ343" s="1" t="s">
        <v>0</v>
      </c>
      <c r="GA343" s="1" t="s">
        <v>0</v>
      </c>
      <c r="GB343" s="1" t="s">
        <v>0</v>
      </c>
      <c r="GC343" s="1" t="s">
        <v>0</v>
      </c>
      <c r="GD343" s="1" t="s">
        <v>0</v>
      </c>
      <c r="GE343" s="1" t="s">
        <v>0</v>
      </c>
      <c r="GF343" s="1" t="s">
        <v>0</v>
      </c>
      <c r="GG343" s="1" t="s">
        <v>0</v>
      </c>
      <c r="GH343" s="1" t="s">
        <v>0</v>
      </c>
      <c r="GI343" s="1" t="s">
        <v>0</v>
      </c>
      <c r="GJ343" s="1" t="s">
        <v>0</v>
      </c>
      <c r="GK343" s="1" t="s">
        <v>0</v>
      </c>
      <c r="GL343" s="1" t="s">
        <v>0</v>
      </c>
      <c r="GM343" s="1" t="s">
        <v>0</v>
      </c>
      <c r="GN343" s="1" t="s">
        <v>0</v>
      </c>
      <c r="GO343" s="1" t="s">
        <v>0</v>
      </c>
      <c r="GP343" s="1" t="s">
        <v>0</v>
      </c>
      <c r="GQ343" s="1" t="s">
        <v>0</v>
      </c>
      <c r="GR343" s="1" t="s">
        <v>0</v>
      </c>
      <c r="GS343" s="1" t="s">
        <v>0</v>
      </c>
      <c r="GT343" s="1" t="s">
        <v>0</v>
      </c>
      <c r="GU343" s="1" t="s">
        <v>0</v>
      </c>
      <c r="GV343" s="1" t="s">
        <v>0</v>
      </c>
      <c r="GW343" s="1" t="s">
        <v>0</v>
      </c>
      <c r="GX343" s="1" t="s">
        <v>0</v>
      </c>
      <c r="GY343" s="1" t="s">
        <v>0</v>
      </c>
      <c r="GZ343" s="1" t="s">
        <v>0</v>
      </c>
      <c r="HA343" s="1" t="s">
        <v>0</v>
      </c>
      <c r="HB343" s="1" t="s">
        <v>0</v>
      </c>
      <c r="HC343" s="1" t="s">
        <v>0</v>
      </c>
      <c r="HD343" s="1" t="s">
        <v>0</v>
      </c>
      <c r="HE343" s="1" t="s">
        <v>0</v>
      </c>
      <c r="HF343" s="1" t="s">
        <v>0</v>
      </c>
      <c r="HG343" s="1" t="s">
        <v>0</v>
      </c>
      <c r="HH343" s="1" t="s">
        <v>0</v>
      </c>
      <c r="HI343" s="1" t="s">
        <v>0</v>
      </c>
      <c r="HJ343" s="1" t="s">
        <v>0</v>
      </c>
      <c r="HK343" s="1" t="s">
        <v>0</v>
      </c>
      <c r="HL343" s="1" t="s">
        <v>0</v>
      </c>
      <c r="HM343" s="1" t="s">
        <v>0</v>
      </c>
      <c r="HN343" s="1" t="s">
        <v>0</v>
      </c>
      <c r="HO343" s="1" t="s">
        <v>0</v>
      </c>
      <c r="HP343" s="1" t="s">
        <v>0</v>
      </c>
      <c r="HQ343" s="1" t="s">
        <v>0</v>
      </c>
      <c r="HR343" s="1" t="s">
        <v>0</v>
      </c>
      <c r="HS343" s="1" t="s">
        <v>0</v>
      </c>
      <c r="HT343" s="1" t="s">
        <v>0</v>
      </c>
      <c r="HU343" s="1" t="s">
        <v>0</v>
      </c>
      <c r="HV343" s="1" t="s">
        <v>0</v>
      </c>
      <c r="HW343" s="1" t="s">
        <v>0</v>
      </c>
      <c r="HX343" s="1" t="s">
        <v>0</v>
      </c>
      <c r="HY343" s="1" t="s">
        <v>0</v>
      </c>
      <c r="HZ343" s="1" t="s">
        <v>0</v>
      </c>
      <c r="IA343" s="1" t="s">
        <v>0</v>
      </c>
      <c r="IB343" s="1" t="s">
        <v>0</v>
      </c>
      <c r="IC343" s="1" t="s">
        <v>0</v>
      </c>
      <c r="ID343" s="1" t="s">
        <v>0</v>
      </c>
      <c r="IE343" s="1" t="s">
        <v>0</v>
      </c>
      <c r="IF343" s="1" t="s">
        <v>0</v>
      </c>
      <c r="IG343" s="1" t="s">
        <v>0</v>
      </c>
      <c r="IH343" s="1" t="s">
        <v>0</v>
      </c>
      <c r="II343" s="1" t="s">
        <v>0</v>
      </c>
    </row>
    <row r="344" spans="1:243" x14ac:dyDescent="0.25">
      <c r="A344" s="1" t="s">
        <v>1981</v>
      </c>
      <c r="B344" s="4" t="s">
        <v>1523</v>
      </c>
      <c r="C344" s="4" t="s">
        <v>1524</v>
      </c>
      <c r="D344" s="1" t="s">
        <v>0</v>
      </c>
      <c r="E344" s="1" t="s">
        <v>0</v>
      </c>
      <c r="F344" s="1" t="s">
        <v>0</v>
      </c>
      <c r="G344" s="1" t="s">
        <v>0</v>
      </c>
      <c r="H344" s="1" t="s">
        <v>0</v>
      </c>
      <c r="I344" s="1" t="s">
        <v>0</v>
      </c>
      <c r="J344" s="1" t="s">
        <v>0</v>
      </c>
      <c r="K344" s="1" t="s">
        <v>0</v>
      </c>
      <c r="L344" s="1" t="s">
        <v>0</v>
      </c>
      <c r="M344" s="1" t="s">
        <v>0</v>
      </c>
      <c r="N344" s="1" t="s">
        <v>0</v>
      </c>
      <c r="O344" s="1" t="s">
        <v>0</v>
      </c>
      <c r="P344" s="1" t="s">
        <v>0</v>
      </c>
      <c r="Q344" s="1" t="s">
        <v>0</v>
      </c>
      <c r="R344" s="1" t="s">
        <v>0</v>
      </c>
      <c r="S344" s="1" t="s">
        <v>0</v>
      </c>
      <c r="T344" s="1" t="s">
        <v>0</v>
      </c>
      <c r="U344" s="1" t="s">
        <v>0</v>
      </c>
      <c r="V344" s="1" t="s">
        <v>0</v>
      </c>
      <c r="W344" s="1" t="s">
        <v>0</v>
      </c>
      <c r="X344" s="1" t="s">
        <v>0</v>
      </c>
      <c r="Y344" s="1" t="s">
        <v>0</v>
      </c>
      <c r="Z344" s="1" t="s">
        <v>0</v>
      </c>
      <c r="AA344" s="1" t="s">
        <v>0</v>
      </c>
      <c r="AB344" s="1" t="s">
        <v>0</v>
      </c>
      <c r="AC344" s="1" t="s">
        <v>0</v>
      </c>
      <c r="AD344" s="1" t="s">
        <v>0</v>
      </c>
      <c r="AE344" s="1" t="s">
        <v>0</v>
      </c>
      <c r="AF344" s="1" t="s">
        <v>0</v>
      </c>
      <c r="AG344" s="1" t="s">
        <v>0</v>
      </c>
      <c r="AH344" s="1" t="s">
        <v>0</v>
      </c>
      <c r="AI344" s="1" t="s">
        <v>0</v>
      </c>
      <c r="AJ344" s="1" t="s">
        <v>0</v>
      </c>
      <c r="AK344" s="1" t="s">
        <v>0</v>
      </c>
      <c r="AL344" s="1" t="s">
        <v>0</v>
      </c>
      <c r="AM344" s="1" t="s">
        <v>0</v>
      </c>
      <c r="AN344" s="1" t="s">
        <v>0</v>
      </c>
      <c r="AO344" s="1" t="s">
        <v>0</v>
      </c>
      <c r="AP344" s="1" t="s">
        <v>0</v>
      </c>
      <c r="AQ344" s="1" t="s">
        <v>0</v>
      </c>
      <c r="AR344" s="1" t="s">
        <v>0</v>
      </c>
      <c r="AS344" s="1" t="s">
        <v>0</v>
      </c>
      <c r="AT344" s="1" t="s">
        <v>0</v>
      </c>
      <c r="AU344" s="1" t="s">
        <v>0</v>
      </c>
      <c r="AV344" s="1" t="s">
        <v>0</v>
      </c>
      <c r="AW344" s="1" t="s">
        <v>0</v>
      </c>
      <c r="AX344" s="1" t="s">
        <v>0</v>
      </c>
      <c r="AY344" s="1" t="s">
        <v>0</v>
      </c>
      <c r="AZ344" s="1" t="s">
        <v>0</v>
      </c>
      <c r="BA344" s="1" t="s">
        <v>0</v>
      </c>
      <c r="BB344" s="1" t="s">
        <v>0</v>
      </c>
      <c r="BC344" s="1" t="s">
        <v>0</v>
      </c>
      <c r="BD344" s="1" t="s">
        <v>0</v>
      </c>
      <c r="BE344" s="1" t="s">
        <v>0</v>
      </c>
      <c r="BF344" s="1" t="s">
        <v>0</v>
      </c>
      <c r="BG344" s="1" t="s">
        <v>0</v>
      </c>
      <c r="BH344" s="1" t="s">
        <v>0</v>
      </c>
      <c r="BI344" s="1" t="s">
        <v>0</v>
      </c>
      <c r="BJ344" s="1" t="s">
        <v>0</v>
      </c>
      <c r="BK344" s="1" t="s">
        <v>0</v>
      </c>
      <c r="BL344" s="1" t="s">
        <v>0</v>
      </c>
      <c r="BM344" s="1" t="s">
        <v>0</v>
      </c>
      <c r="BN344" s="1" t="s">
        <v>0</v>
      </c>
      <c r="BO344" s="1" t="s">
        <v>0</v>
      </c>
      <c r="BP344" s="1" t="s">
        <v>0</v>
      </c>
      <c r="BQ344" s="1" t="s">
        <v>0</v>
      </c>
      <c r="BR344" s="1" t="s">
        <v>0</v>
      </c>
      <c r="BS344" s="1" t="s">
        <v>0</v>
      </c>
      <c r="BT344" s="1" t="s">
        <v>0</v>
      </c>
      <c r="BU344" s="1" t="s">
        <v>0</v>
      </c>
      <c r="BV344" s="1" t="s">
        <v>0</v>
      </c>
      <c r="BW344" s="1" t="s">
        <v>0</v>
      </c>
      <c r="BX344" s="1" t="s">
        <v>0</v>
      </c>
      <c r="BY344" s="1" t="s">
        <v>0</v>
      </c>
      <c r="BZ344" s="1" t="s">
        <v>0</v>
      </c>
      <c r="CA344" s="1" t="s">
        <v>0</v>
      </c>
      <c r="CB344" s="1" t="s">
        <v>0</v>
      </c>
      <c r="CC344" s="1" t="s">
        <v>0</v>
      </c>
      <c r="CD344" s="1" t="s">
        <v>0</v>
      </c>
      <c r="CE344" s="1" t="s">
        <v>0</v>
      </c>
      <c r="CF344" s="1" t="s">
        <v>0</v>
      </c>
      <c r="CG344" s="1" t="s">
        <v>0</v>
      </c>
      <c r="CH344" s="1" t="s">
        <v>0</v>
      </c>
      <c r="CI344" s="1" t="s">
        <v>0</v>
      </c>
      <c r="CJ344" s="1" t="s">
        <v>0</v>
      </c>
      <c r="CK344" s="1" t="s">
        <v>0</v>
      </c>
      <c r="CL344" s="1" t="s">
        <v>0</v>
      </c>
      <c r="CM344" s="1" t="s">
        <v>0</v>
      </c>
      <c r="CN344" s="1" t="s">
        <v>0</v>
      </c>
      <c r="CO344" s="1" t="s">
        <v>0</v>
      </c>
      <c r="CP344" s="1" t="s">
        <v>0</v>
      </c>
      <c r="CQ344" s="1" t="s">
        <v>0</v>
      </c>
      <c r="CR344" s="1" t="s">
        <v>0</v>
      </c>
      <c r="CS344" s="1" t="s">
        <v>0</v>
      </c>
      <c r="CT344" s="1" t="s">
        <v>0</v>
      </c>
      <c r="CU344" s="1" t="s">
        <v>0</v>
      </c>
      <c r="CV344" s="1" t="s">
        <v>0</v>
      </c>
      <c r="CW344" s="1" t="s">
        <v>0</v>
      </c>
      <c r="CX344" s="1" t="s">
        <v>0</v>
      </c>
      <c r="CY344" s="1" t="s">
        <v>0</v>
      </c>
      <c r="CZ344" s="1" t="s">
        <v>0</v>
      </c>
      <c r="DA344" s="1" t="s">
        <v>0</v>
      </c>
      <c r="DB344" s="1" t="s">
        <v>0</v>
      </c>
      <c r="DC344" s="1" t="s">
        <v>0</v>
      </c>
      <c r="DD344" s="1" t="s">
        <v>0</v>
      </c>
      <c r="DE344" s="1" t="s">
        <v>0</v>
      </c>
      <c r="DF344" s="1" t="s">
        <v>0</v>
      </c>
      <c r="DG344" s="1" t="s">
        <v>0</v>
      </c>
      <c r="DH344" s="1" t="s">
        <v>0</v>
      </c>
      <c r="DI344" s="1" t="s">
        <v>0</v>
      </c>
      <c r="DJ344" s="1" t="s">
        <v>0</v>
      </c>
      <c r="DK344" s="1" t="s">
        <v>0</v>
      </c>
      <c r="DL344" s="1" t="s">
        <v>0</v>
      </c>
      <c r="DM344" s="1" t="s">
        <v>0</v>
      </c>
      <c r="DN344" s="1" t="s">
        <v>0</v>
      </c>
      <c r="DO344" s="1" t="s">
        <v>0</v>
      </c>
      <c r="DP344" s="1" t="s">
        <v>0</v>
      </c>
      <c r="DQ344" s="1" t="s">
        <v>0</v>
      </c>
      <c r="DR344" s="1" t="s">
        <v>0</v>
      </c>
      <c r="DS344" s="1" t="s">
        <v>0</v>
      </c>
      <c r="DT344" s="1" t="s">
        <v>0</v>
      </c>
      <c r="DU344" s="1" t="s">
        <v>0</v>
      </c>
      <c r="DV344" s="1" t="s">
        <v>0</v>
      </c>
      <c r="DW344" s="1" t="s">
        <v>0</v>
      </c>
      <c r="DX344" s="1" t="s">
        <v>0</v>
      </c>
      <c r="DY344" s="1" t="s">
        <v>0</v>
      </c>
      <c r="DZ344" s="1" t="s">
        <v>0</v>
      </c>
      <c r="EA344" s="1" t="s">
        <v>0</v>
      </c>
      <c r="EB344" s="1" t="s">
        <v>0</v>
      </c>
      <c r="EC344" s="1" t="s">
        <v>0</v>
      </c>
      <c r="ED344" s="1" t="s">
        <v>0</v>
      </c>
      <c r="EE344" s="1" t="s">
        <v>0</v>
      </c>
      <c r="EF344" s="1" t="s">
        <v>0</v>
      </c>
      <c r="EG344" s="1" t="s">
        <v>0</v>
      </c>
      <c r="EH344" s="1" t="s">
        <v>0</v>
      </c>
      <c r="EI344" s="1" t="s">
        <v>0</v>
      </c>
      <c r="EJ344" s="1" t="s">
        <v>0</v>
      </c>
      <c r="EK344" s="1" t="s">
        <v>0</v>
      </c>
      <c r="EL344" s="1" t="s">
        <v>0</v>
      </c>
      <c r="EM344" s="1" t="s">
        <v>0</v>
      </c>
      <c r="EN344" s="1" t="s">
        <v>0</v>
      </c>
      <c r="EO344" s="1" t="s">
        <v>0</v>
      </c>
      <c r="EP344" s="1" t="s">
        <v>0</v>
      </c>
      <c r="EQ344" s="1" t="s">
        <v>0</v>
      </c>
      <c r="ER344" s="1" t="s">
        <v>0</v>
      </c>
      <c r="ES344" s="1" t="s">
        <v>0</v>
      </c>
      <c r="ET344" s="1" t="s">
        <v>0</v>
      </c>
      <c r="EU344" s="1" t="s">
        <v>0</v>
      </c>
      <c r="EV344" s="1" t="s">
        <v>0</v>
      </c>
      <c r="EW344" s="1" t="s">
        <v>0</v>
      </c>
      <c r="EX344" s="1" t="s">
        <v>0</v>
      </c>
      <c r="EY344" s="1" t="s">
        <v>0</v>
      </c>
      <c r="EZ344" s="1" t="s">
        <v>0</v>
      </c>
      <c r="FA344" s="1" t="s">
        <v>0</v>
      </c>
      <c r="FB344" s="1" t="s">
        <v>0</v>
      </c>
      <c r="FC344" s="1" t="s">
        <v>0</v>
      </c>
      <c r="FD344" s="1" t="s">
        <v>0</v>
      </c>
      <c r="FE344" s="1" t="s">
        <v>0</v>
      </c>
      <c r="FF344" s="1" t="s">
        <v>0</v>
      </c>
      <c r="FG344" s="1" t="s">
        <v>0</v>
      </c>
      <c r="FH344" s="1" t="s">
        <v>0</v>
      </c>
      <c r="FI344" s="1" t="s">
        <v>0</v>
      </c>
      <c r="FJ344" s="1" t="s">
        <v>0</v>
      </c>
      <c r="FK344" s="1" t="s">
        <v>0</v>
      </c>
      <c r="FL344" s="1" t="s">
        <v>0</v>
      </c>
      <c r="FM344" s="1" t="s">
        <v>0</v>
      </c>
      <c r="FN344" s="1" t="s">
        <v>0</v>
      </c>
      <c r="FO344" s="1" t="s">
        <v>0</v>
      </c>
      <c r="FP344" s="1" t="s">
        <v>0</v>
      </c>
      <c r="FQ344" s="1" t="s">
        <v>0</v>
      </c>
      <c r="FR344" s="1" t="s">
        <v>0</v>
      </c>
      <c r="FS344" s="1" t="s">
        <v>0</v>
      </c>
      <c r="FT344" s="1" t="s">
        <v>0</v>
      </c>
      <c r="FU344" s="1" t="s">
        <v>0</v>
      </c>
      <c r="FV344" s="1" t="s">
        <v>0</v>
      </c>
      <c r="FW344" s="1" t="s">
        <v>0</v>
      </c>
      <c r="FX344" s="1" t="s">
        <v>0</v>
      </c>
      <c r="FY344" s="1" t="s">
        <v>0</v>
      </c>
      <c r="FZ344" s="1" t="s">
        <v>0</v>
      </c>
      <c r="GA344" s="1" t="s">
        <v>0</v>
      </c>
      <c r="GB344" s="1" t="s">
        <v>0</v>
      </c>
      <c r="GC344" s="1" t="s">
        <v>0</v>
      </c>
      <c r="GD344" s="1" t="s">
        <v>0</v>
      </c>
      <c r="GE344" s="1" t="s">
        <v>0</v>
      </c>
      <c r="GF344" s="1" t="s">
        <v>0</v>
      </c>
      <c r="GG344" s="1" t="s">
        <v>0</v>
      </c>
      <c r="GH344" s="1" t="s">
        <v>0</v>
      </c>
      <c r="GI344" s="1" t="s">
        <v>0</v>
      </c>
      <c r="GJ344" s="1" t="s">
        <v>0</v>
      </c>
      <c r="GK344" s="1" t="s">
        <v>0</v>
      </c>
      <c r="GL344" s="1" t="s">
        <v>0</v>
      </c>
      <c r="GM344" s="1" t="s">
        <v>0</v>
      </c>
      <c r="GN344" s="1" t="s">
        <v>0</v>
      </c>
      <c r="GO344" s="1" t="s">
        <v>0</v>
      </c>
      <c r="GP344" s="1" t="s">
        <v>0</v>
      </c>
      <c r="GQ344" s="1" t="s">
        <v>0</v>
      </c>
      <c r="GR344" s="1" t="s">
        <v>0</v>
      </c>
      <c r="GS344" s="1" t="s">
        <v>0</v>
      </c>
      <c r="GT344" s="1" t="s">
        <v>0</v>
      </c>
      <c r="GU344" s="1" t="s">
        <v>0</v>
      </c>
      <c r="GV344" s="1" t="s">
        <v>0</v>
      </c>
      <c r="GW344" s="1" t="s">
        <v>0</v>
      </c>
      <c r="GX344" s="1" t="s">
        <v>0</v>
      </c>
      <c r="GY344" s="1" t="s">
        <v>0</v>
      </c>
      <c r="GZ344" s="1" t="s">
        <v>0</v>
      </c>
      <c r="HA344" s="1" t="s">
        <v>0</v>
      </c>
      <c r="HB344" s="1" t="s">
        <v>0</v>
      </c>
      <c r="HC344" s="1" t="s">
        <v>0</v>
      </c>
      <c r="HD344" s="1" t="s">
        <v>0</v>
      </c>
      <c r="HE344" s="1" t="s">
        <v>0</v>
      </c>
      <c r="HF344" s="1" t="s">
        <v>0</v>
      </c>
      <c r="HG344" s="1" t="s">
        <v>0</v>
      </c>
      <c r="HH344" s="1" t="s">
        <v>0</v>
      </c>
      <c r="HI344" s="1" t="s">
        <v>0</v>
      </c>
      <c r="HJ344" s="1" t="s">
        <v>0</v>
      </c>
      <c r="HK344" s="1" t="s">
        <v>0</v>
      </c>
      <c r="HL344" s="1" t="s">
        <v>0</v>
      </c>
      <c r="HM344" s="1" t="s">
        <v>0</v>
      </c>
      <c r="HN344" s="1" t="s">
        <v>0</v>
      </c>
      <c r="HO344" s="1" t="s">
        <v>0</v>
      </c>
      <c r="HP344" s="1" t="s">
        <v>0</v>
      </c>
      <c r="HQ344" s="1" t="s">
        <v>0</v>
      </c>
      <c r="HR344" s="1" t="s">
        <v>0</v>
      </c>
      <c r="HS344" s="1" t="s">
        <v>0</v>
      </c>
      <c r="HT344" s="1" t="s">
        <v>0</v>
      </c>
      <c r="HU344" s="1" t="s">
        <v>0</v>
      </c>
      <c r="HV344" s="1" t="s">
        <v>0</v>
      </c>
      <c r="HW344" s="1" t="s">
        <v>0</v>
      </c>
      <c r="HX344" s="1" t="s">
        <v>0</v>
      </c>
      <c r="HY344" s="1" t="s">
        <v>0</v>
      </c>
      <c r="HZ344" s="1" t="s">
        <v>0</v>
      </c>
      <c r="IA344" s="1" t="s">
        <v>0</v>
      </c>
      <c r="IB344" s="1" t="s">
        <v>0</v>
      </c>
      <c r="IC344" s="1" t="s">
        <v>0</v>
      </c>
      <c r="ID344" s="1" t="s">
        <v>0</v>
      </c>
      <c r="IE344" s="1" t="s">
        <v>0</v>
      </c>
      <c r="IF344" s="1" t="s">
        <v>0</v>
      </c>
      <c r="IG344" s="1" t="s">
        <v>0</v>
      </c>
      <c r="IH344" s="1" t="s">
        <v>0</v>
      </c>
      <c r="II344" s="1" t="s">
        <v>0</v>
      </c>
    </row>
    <row r="345" spans="1:243" x14ac:dyDescent="0.25">
      <c r="A345" s="1" t="s">
        <v>1982</v>
      </c>
      <c r="B345" s="4" t="s">
        <v>1528</v>
      </c>
      <c r="C345" s="4" t="s">
        <v>1529</v>
      </c>
      <c r="D345" s="1">
        <v>193384.832071504</v>
      </c>
      <c r="E345" s="1">
        <v>146875.08688491501</v>
      </c>
      <c r="F345" s="1">
        <v>153209.95102477199</v>
      </c>
      <c r="G345" s="1">
        <v>182106.292113362</v>
      </c>
      <c r="H345" s="1">
        <v>708068.042459085</v>
      </c>
      <c r="I345" s="1">
        <v>366042.92486969603</v>
      </c>
      <c r="J345" s="1">
        <v>739534.94299012597</v>
      </c>
      <c r="K345" s="1">
        <v>253531.32111298101</v>
      </c>
      <c r="L345" s="1">
        <v>210089.94644088999</v>
      </c>
      <c r="M345" s="1">
        <v>178030.43812195901</v>
      </c>
      <c r="N345" s="1">
        <v>259056.715891509</v>
      </c>
      <c r="O345" s="1">
        <v>171856.847438125</v>
      </c>
      <c r="P345" s="1">
        <v>131513.24694454399</v>
      </c>
      <c r="Q345" s="1">
        <v>192224.950698167</v>
      </c>
      <c r="R345" s="1">
        <v>126241.23011033201</v>
      </c>
      <c r="S345" s="1">
        <v>153591.34220807999</v>
      </c>
      <c r="T345" s="1">
        <v>180702.045695045</v>
      </c>
      <c r="U345" s="1">
        <v>142455.774644563</v>
      </c>
      <c r="V345" s="1">
        <v>138456.301286045</v>
      </c>
      <c r="W345" s="1">
        <v>356329.920372102</v>
      </c>
      <c r="X345" s="1">
        <v>171071.61411922</v>
      </c>
      <c r="Y345" s="1">
        <v>131598.88963448699</v>
      </c>
      <c r="Z345" s="1">
        <v>116686.95308388201</v>
      </c>
      <c r="AA345" s="1">
        <v>641091.19237552804</v>
      </c>
      <c r="AB345" s="1">
        <v>188058.57648822601</v>
      </c>
      <c r="AC345" s="1">
        <v>159711.51525600001</v>
      </c>
      <c r="AD345" s="1">
        <v>191114.47042529099</v>
      </c>
      <c r="AE345" s="1">
        <v>116197.01836152399</v>
      </c>
      <c r="AF345" s="1">
        <v>177033.14445547</v>
      </c>
      <c r="AG345" s="1">
        <v>196831.82429384501</v>
      </c>
      <c r="AH345" s="1">
        <v>140336.65224542099</v>
      </c>
      <c r="AI345" s="1">
        <v>186817.99831952501</v>
      </c>
      <c r="AJ345" s="1">
        <v>156570.19184735001</v>
      </c>
      <c r="AK345" s="1">
        <v>199074.992964648</v>
      </c>
      <c r="AL345" s="1">
        <v>157241.53460870599</v>
      </c>
      <c r="AM345" s="1">
        <v>145958.99477705301</v>
      </c>
      <c r="AN345" s="1">
        <v>113887.79416375099</v>
      </c>
      <c r="AO345" s="1">
        <v>943900.82708750002</v>
      </c>
      <c r="AP345" s="1">
        <v>146552.10208315399</v>
      </c>
      <c r="AQ345" s="1">
        <v>131871.20760771699</v>
      </c>
      <c r="AR345" s="1">
        <v>213401.345796874</v>
      </c>
      <c r="AS345" s="1">
        <v>149770.51661026001</v>
      </c>
      <c r="AT345" s="1">
        <v>163817.08483062999</v>
      </c>
      <c r="AU345" s="1">
        <v>136210.587965885</v>
      </c>
      <c r="AV345" s="1">
        <v>160551.56142103401</v>
      </c>
      <c r="AW345" s="1">
        <v>162966.51370167901</v>
      </c>
      <c r="AX345" s="1">
        <v>454445.57119224902</v>
      </c>
      <c r="AY345" s="1">
        <v>230049.32670737201</v>
      </c>
      <c r="AZ345" s="1">
        <v>185679.63888625201</v>
      </c>
      <c r="BA345" s="1">
        <v>247027.44302376601</v>
      </c>
      <c r="BB345" s="1">
        <v>170633.059881644</v>
      </c>
      <c r="BC345" s="1">
        <v>166893.79626327899</v>
      </c>
      <c r="BD345" s="1">
        <v>169842.39137098499</v>
      </c>
      <c r="BE345" s="1">
        <v>162914.65573634801</v>
      </c>
      <c r="BF345" s="1">
        <v>135438.62865445699</v>
      </c>
      <c r="BG345" s="1">
        <v>121166.900806419</v>
      </c>
      <c r="BH345" s="1">
        <v>174807.627747836</v>
      </c>
      <c r="BI345" s="1">
        <v>117294.44280307701</v>
      </c>
      <c r="BJ345" s="1">
        <v>146683.054227627</v>
      </c>
      <c r="BK345" s="1">
        <v>119936.66707339299</v>
      </c>
      <c r="BL345" s="1">
        <v>177843.84539756001</v>
      </c>
      <c r="BM345" s="1">
        <v>368844.052981382</v>
      </c>
      <c r="BN345" s="1">
        <v>266116.05716213002</v>
      </c>
      <c r="BO345" s="1">
        <v>183761.50134652801</v>
      </c>
      <c r="BP345" s="1">
        <v>190987.88750193</v>
      </c>
      <c r="BQ345" s="1">
        <v>191566.082184664</v>
      </c>
      <c r="BR345" s="1">
        <v>186978.14952143401</v>
      </c>
      <c r="BS345" s="1">
        <v>135150.84150399099</v>
      </c>
      <c r="BT345" s="1">
        <v>246411.15426758199</v>
      </c>
      <c r="BU345" s="1">
        <v>139399.82713898999</v>
      </c>
      <c r="BV345" s="1">
        <v>125059.517325586</v>
      </c>
      <c r="BW345" s="1">
        <v>173228.16055806901</v>
      </c>
      <c r="BX345" s="1">
        <v>159605.458826724</v>
      </c>
      <c r="BY345" s="1">
        <v>124110.62938565</v>
      </c>
      <c r="BZ345" s="1">
        <v>205872.47854268301</v>
      </c>
      <c r="CA345" s="1">
        <v>621239.39996691095</v>
      </c>
      <c r="CB345" s="1">
        <v>151208.17340729499</v>
      </c>
      <c r="CC345" s="1">
        <v>143417.775008553</v>
      </c>
      <c r="CD345" s="1">
        <v>194217.279826118</v>
      </c>
      <c r="CE345" s="1">
        <v>145325.20119301</v>
      </c>
      <c r="CF345" s="1">
        <v>169485.92943044801</v>
      </c>
      <c r="CG345" s="1">
        <v>183277.11882316499</v>
      </c>
      <c r="CH345" s="1">
        <v>145517.28421618699</v>
      </c>
      <c r="CI345" s="1">
        <v>217099.19623873901</v>
      </c>
      <c r="CJ345" s="1">
        <v>154614.58441377801</v>
      </c>
      <c r="CK345" s="1">
        <v>206539.56220037499</v>
      </c>
      <c r="CL345" s="1">
        <v>174806.54730109501</v>
      </c>
      <c r="CM345" s="1">
        <v>212115.20012973499</v>
      </c>
      <c r="CN345" s="1">
        <v>196985.09862272101</v>
      </c>
      <c r="CO345" s="1">
        <v>229646.18106801901</v>
      </c>
      <c r="CP345" s="1">
        <v>462365.88831840002</v>
      </c>
      <c r="CQ345" s="1">
        <v>217086.66638058799</v>
      </c>
      <c r="CR345" s="1">
        <v>150369.673499892</v>
      </c>
      <c r="CS345" s="1">
        <v>581955.02047875803</v>
      </c>
      <c r="CT345" s="1">
        <v>175867.32753995</v>
      </c>
      <c r="CU345" s="1">
        <v>168794.463498203</v>
      </c>
      <c r="CV345" s="1">
        <v>178304.99927224399</v>
      </c>
      <c r="CW345" s="1">
        <v>152436.86443607899</v>
      </c>
      <c r="CX345" s="1">
        <v>185143.11326691401</v>
      </c>
      <c r="CY345" s="1">
        <v>245648.855607784</v>
      </c>
      <c r="CZ345" s="1">
        <v>163988.1880509</v>
      </c>
      <c r="DA345" s="1">
        <v>164872.53877615099</v>
      </c>
      <c r="DB345" s="1">
        <v>237635.65654766501</v>
      </c>
      <c r="DC345" s="1">
        <v>165945.85597181701</v>
      </c>
      <c r="DD345" s="1">
        <v>543870.70961635699</v>
      </c>
      <c r="DE345" s="1">
        <v>284181.72856979701</v>
      </c>
      <c r="DF345" s="1">
        <v>193983.536079532</v>
      </c>
      <c r="DG345" s="1">
        <v>184938.39414648601</v>
      </c>
      <c r="DH345" s="1">
        <v>157919.515655364</v>
      </c>
      <c r="DI345" s="1">
        <v>162644.65067459701</v>
      </c>
      <c r="DJ345" s="1">
        <v>220498.023561195</v>
      </c>
      <c r="DK345" s="1">
        <v>149417.32576761299</v>
      </c>
      <c r="DL345" s="1">
        <v>186781.98215825099</v>
      </c>
      <c r="DM345" s="1">
        <v>201972.265479739</v>
      </c>
      <c r="DN345" s="1">
        <v>438142.312568166</v>
      </c>
      <c r="DO345" s="1">
        <v>118992.708268125</v>
      </c>
      <c r="DP345" s="1">
        <v>177152.21899144401</v>
      </c>
      <c r="DQ345" s="1">
        <v>139504.014003424</v>
      </c>
      <c r="DR345" s="1">
        <v>179883.044570789</v>
      </c>
      <c r="DS345" s="1">
        <v>908403.438242523</v>
      </c>
      <c r="DT345" s="1">
        <v>311435.680010023</v>
      </c>
      <c r="DU345" s="1">
        <v>705115.38830348302</v>
      </c>
      <c r="DV345" s="1">
        <v>198168.24357982099</v>
      </c>
      <c r="DW345" s="1">
        <v>693031.61223951203</v>
      </c>
      <c r="DX345" s="1">
        <v>152441.08031654201</v>
      </c>
      <c r="DY345" s="1">
        <v>149686.031003535</v>
      </c>
      <c r="DZ345" s="1">
        <v>233713.123846234</v>
      </c>
      <c r="EA345" s="1">
        <v>200770.353656686</v>
      </c>
      <c r="EB345" s="1">
        <v>213731.85656451501</v>
      </c>
      <c r="EC345" s="1">
        <v>389568.85342000198</v>
      </c>
      <c r="ED345" s="1">
        <v>216242.84421302599</v>
      </c>
      <c r="EE345" s="1">
        <v>174007.651154772</v>
      </c>
      <c r="EF345" s="1">
        <v>154361.49808315799</v>
      </c>
      <c r="EG345" s="1">
        <v>179561.924111592</v>
      </c>
      <c r="EH345" s="1">
        <v>190324.06970388201</v>
      </c>
      <c r="EI345" s="1">
        <v>573822.25624726305</v>
      </c>
      <c r="EJ345" s="1">
        <v>177857.65930443199</v>
      </c>
      <c r="EK345" s="1">
        <v>134984.43197691999</v>
      </c>
      <c r="EL345" s="1">
        <v>143564.80104989599</v>
      </c>
      <c r="EM345" s="1">
        <v>237837.39786677499</v>
      </c>
      <c r="EN345" s="1">
        <v>179388.06601519501</v>
      </c>
      <c r="EO345" s="1">
        <v>209503.55517048799</v>
      </c>
      <c r="EP345" s="1">
        <v>258541.53653321401</v>
      </c>
      <c r="EQ345" s="1">
        <v>131106.93746640399</v>
      </c>
      <c r="ER345" s="1">
        <v>242662.071002624</v>
      </c>
      <c r="ES345" s="1">
        <v>151496.09566933601</v>
      </c>
      <c r="ET345" s="1">
        <v>573984.54224270501</v>
      </c>
      <c r="EU345" s="1">
        <v>155131.304299679</v>
      </c>
      <c r="EV345" s="1">
        <v>178064.54686500999</v>
      </c>
      <c r="EW345" s="1">
        <v>156691.91344850499</v>
      </c>
      <c r="EX345" s="1">
        <v>192822.26040391499</v>
      </c>
      <c r="EY345" s="1">
        <v>124857.40301546099</v>
      </c>
      <c r="EZ345" s="1">
        <v>225681.701718772</v>
      </c>
      <c r="FA345" s="1">
        <v>190839.02639473701</v>
      </c>
      <c r="FB345" s="1">
        <v>150271.575812978</v>
      </c>
      <c r="FC345" s="1">
        <v>140494.97466458601</v>
      </c>
      <c r="FD345" s="1">
        <v>152456.69464390399</v>
      </c>
      <c r="FE345" s="1">
        <v>150436.30660740199</v>
      </c>
      <c r="FF345" s="1">
        <v>159921.465156616</v>
      </c>
      <c r="FG345" s="1">
        <v>181744.95642123799</v>
      </c>
      <c r="FH345" s="1">
        <v>281808.48774824099</v>
      </c>
      <c r="FI345" s="1">
        <v>476864.71742619999</v>
      </c>
      <c r="FJ345" s="1">
        <v>165433.509350654</v>
      </c>
      <c r="FK345" s="1">
        <v>192351.94477497501</v>
      </c>
      <c r="FL345" s="1">
        <v>291378.60195464699</v>
      </c>
      <c r="FM345" s="1">
        <v>288406.16987976601</v>
      </c>
      <c r="FN345" s="1">
        <v>170920.155142809</v>
      </c>
      <c r="FO345" s="1">
        <v>243959.666051179</v>
      </c>
      <c r="FP345" s="1">
        <v>480941.774729333</v>
      </c>
      <c r="FQ345" s="1">
        <v>133845.96218163901</v>
      </c>
      <c r="FR345" s="1">
        <v>212398.27045692501</v>
      </c>
      <c r="FS345" s="1">
        <v>178788.08816266301</v>
      </c>
      <c r="FT345" s="1">
        <v>173603.096386024</v>
      </c>
      <c r="FU345" s="1">
        <v>123199.64922114801</v>
      </c>
      <c r="FV345" s="1">
        <v>552290.13193815004</v>
      </c>
      <c r="FW345" s="1">
        <v>192911.445482296</v>
      </c>
      <c r="FX345" s="1">
        <v>148252.445518183</v>
      </c>
      <c r="FY345" s="1">
        <v>197737.63322938699</v>
      </c>
      <c r="FZ345" s="1">
        <v>172618.792185789</v>
      </c>
      <c r="GA345" s="1">
        <v>205582.230674989</v>
      </c>
      <c r="GB345" s="1">
        <v>154897.72600091499</v>
      </c>
      <c r="GC345" s="1">
        <v>235738.415142824</v>
      </c>
      <c r="GD345" s="1">
        <v>660762.35721830104</v>
      </c>
      <c r="GE345" s="1">
        <v>221328.16301456801</v>
      </c>
      <c r="GF345" s="1">
        <v>163362.34124909001</v>
      </c>
      <c r="GG345" s="1">
        <v>225228.559202137</v>
      </c>
      <c r="GH345" s="1">
        <v>201131.851779527</v>
      </c>
      <c r="GI345" s="1">
        <v>242242.68478037699</v>
      </c>
      <c r="GJ345" s="1">
        <v>170299.099774912</v>
      </c>
      <c r="GK345" s="1">
        <v>211416.870305163</v>
      </c>
      <c r="GL345" s="1">
        <v>134856.30706927899</v>
      </c>
      <c r="GM345" s="1">
        <v>238412.44355946299</v>
      </c>
      <c r="GN345" s="1">
        <v>161767.32447281899</v>
      </c>
      <c r="GO345" s="1">
        <v>170996.59004809699</v>
      </c>
      <c r="GP345" s="1">
        <v>727604.242616056</v>
      </c>
      <c r="GQ345" s="1">
        <v>587981.59018528101</v>
      </c>
      <c r="GR345" s="1">
        <v>165594.30749865499</v>
      </c>
      <c r="GS345" s="1">
        <v>118546.528373564</v>
      </c>
      <c r="GT345" s="1">
        <v>159217.37825326601</v>
      </c>
      <c r="GU345" s="1">
        <v>668062.98480995395</v>
      </c>
      <c r="GV345" s="1">
        <v>128337.250334784</v>
      </c>
      <c r="GW345" s="1">
        <v>661052.67903160304</v>
      </c>
      <c r="GX345" s="1">
        <v>160572.48676632499</v>
      </c>
      <c r="GY345" s="1">
        <v>729740.79777905997</v>
      </c>
      <c r="GZ345" s="1">
        <v>180098.996200113</v>
      </c>
      <c r="HA345" s="1">
        <v>139036.831669545</v>
      </c>
      <c r="HB345" s="1">
        <v>143912.80552618101</v>
      </c>
      <c r="HC345" s="1">
        <v>166952.387106921</v>
      </c>
      <c r="HD345" s="1">
        <v>350065.40031754802</v>
      </c>
      <c r="HE345" s="1">
        <v>178268.08922311399</v>
      </c>
      <c r="HF345" s="1">
        <v>150339.42794440599</v>
      </c>
      <c r="HG345" s="1">
        <v>165642.12057824299</v>
      </c>
      <c r="HH345" s="1">
        <v>219904.04034044701</v>
      </c>
      <c r="HI345" s="1">
        <v>491812.84632967098</v>
      </c>
      <c r="HJ345" s="1">
        <v>163764.19735726199</v>
      </c>
      <c r="HK345" s="1">
        <v>171365.49847104601</v>
      </c>
      <c r="HL345" s="1">
        <v>157713.82375899199</v>
      </c>
      <c r="HM345" s="1">
        <v>157232.25248902501</v>
      </c>
      <c r="HN345" s="1">
        <v>256918.93598097801</v>
      </c>
      <c r="HO345" s="1">
        <v>190620.877865969</v>
      </c>
      <c r="HP345" s="1">
        <v>161017.275812951</v>
      </c>
      <c r="HQ345" s="1">
        <v>178196.58847656901</v>
      </c>
      <c r="HR345" s="1">
        <v>139249.987244152</v>
      </c>
      <c r="HS345" s="1">
        <v>184009.45484510399</v>
      </c>
      <c r="HT345" s="1">
        <v>169475.35014309199</v>
      </c>
      <c r="HU345" s="1">
        <v>212690.776008635</v>
      </c>
      <c r="HV345" s="1">
        <v>146909.936226911</v>
      </c>
      <c r="HW345" s="1">
        <v>244595.13029855199</v>
      </c>
      <c r="HX345" s="1">
        <v>216381.19762121499</v>
      </c>
      <c r="HY345" s="1">
        <v>260977.034717712</v>
      </c>
      <c r="HZ345" s="1">
        <v>186981.74312394499</v>
      </c>
      <c r="IA345" s="1">
        <v>373487.33944805397</v>
      </c>
      <c r="IB345" s="1">
        <v>191137.13460901901</v>
      </c>
      <c r="IC345" s="1">
        <v>228883.87716640899</v>
      </c>
      <c r="ID345" s="1">
        <v>172026.875370175</v>
      </c>
      <c r="IE345" s="1">
        <v>174209.49699520599</v>
      </c>
      <c r="IF345" s="1">
        <v>158302.85063625401</v>
      </c>
      <c r="IG345" s="1">
        <v>120129.250743703</v>
      </c>
      <c r="IH345" s="1">
        <v>116046.911287547</v>
      </c>
      <c r="II345" s="1">
        <v>539188.15077073895</v>
      </c>
    </row>
    <row r="346" spans="1:243" x14ac:dyDescent="0.25">
      <c r="A346" s="1" t="s">
        <v>1983</v>
      </c>
      <c r="B346" s="4" t="s">
        <v>1533</v>
      </c>
      <c r="C346" s="4" t="s">
        <v>1534</v>
      </c>
      <c r="D346" s="1" t="s">
        <v>0</v>
      </c>
      <c r="E346" s="1" t="s">
        <v>0</v>
      </c>
      <c r="F346" s="1" t="s">
        <v>0</v>
      </c>
      <c r="G346" s="1" t="s">
        <v>0</v>
      </c>
      <c r="H346" s="1" t="s">
        <v>0</v>
      </c>
      <c r="I346" s="1" t="s">
        <v>0</v>
      </c>
      <c r="J346" s="1" t="s">
        <v>0</v>
      </c>
      <c r="K346" s="1" t="s">
        <v>0</v>
      </c>
      <c r="L346" s="1" t="s">
        <v>0</v>
      </c>
      <c r="M346" s="1" t="s">
        <v>0</v>
      </c>
      <c r="N346" s="1" t="s">
        <v>0</v>
      </c>
      <c r="O346" s="1" t="s">
        <v>0</v>
      </c>
      <c r="P346" s="1" t="s">
        <v>0</v>
      </c>
      <c r="Q346" s="1" t="s">
        <v>0</v>
      </c>
      <c r="R346" s="1" t="s">
        <v>0</v>
      </c>
      <c r="S346" s="1" t="s">
        <v>0</v>
      </c>
      <c r="T346" s="1" t="s">
        <v>0</v>
      </c>
      <c r="U346" s="1" t="s">
        <v>0</v>
      </c>
      <c r="V346" s="1" t="s">
        <v>0</v>
      </c>
      <c r="W346" s="1" t="s">
        <v>0</v>
      </c>
      <c r="X346" s="1" t="s">
        <v>0</v>
      </c>
      <c r="Y346" s="1" t="s">
        <v>0</v>
      </c>
      <c r="Z346" s="1" t="s">
        <v>0</v>
      </c>
      <c r="AA346" s="1" t="s">
        <v>0</v>
      </c>
      <c r="AB346" s="1" t="s">
        <v>0</v>
      </c>
      <c r="AC346" s="1" t="s">
        <v>0</v>
      </c>
      <c r="AD346" s="1" t="s">
        <v>0</v>
      </c>
      <c r="AE346" s="1" t="s">
        <v>0</v>
      </c>
      <c r="AF346" s="1" t="s">
        <v>0</v>
      </c>
      <c r="AG346" s="1" t="s">
        <v>0</v>
      </c>
      <c r="AH346" s="1" t="s">
        <v>0</v>
      </c>
      <c r="AI346" s="1" t="s">
        <v>0</v>
      </c>
      <c r="AJ346" s="1" t="s">
        <v>0</v>
      </c>
      <c r="AK346" s="1" t="s">
        <v>0</v>
      </c>
      <c r="AL346" s="1" t="s">
        <v>0</v>
      </c>
      <c r="AM346" s="1" t="s">
        <v>0</v>
      </c>
      <c r="AN346" s="1" t="s">
        <v>0</v>
      </c>
      <c r="AO346" s="1" t="s">
        <v>0</v>
      </c>
      <c r="AP346" s="1" t="s">
        <v>0</v>
      </c>
      <c r="AQ346" s="1" t="s">
        <v>0</v>
      </c>
      <c r="AR346" s="1" t="s">
        <v>0</v>
      </c>
      <c r="AS346" s="1" t="s">
        <v>0</v>
      </c>
      <c r="AT346" s="1" t="s">
        <v>0</v>
      </c>
      <c r="AU346" s="1" t="s">
        <v>0</v>
      </c>
      <c r="AV346" s="1" t="s">
        <v>0</v>
      </c>
      <c r="AW346" s="1" t="s">
        <v>0</v>
      </c>
      <c r="AX346" s="1" t="s">
        <v>0</v>
      </c>
      <c r="AY346" s="1" t="s">
        <v>0</v>
      </c>
      <c r="AZ346" s="1" t="s">
        <v>0</v>
      </c>
      <c r="BA346" s="1" t="s">
        <v>0</v>
      </c>
      <c r="BB346" s="1" t="s">
        <v>0</v>
      </c>
      <c r="BC346" s="1" t="s">
        <v>0</v>
      </c>
      <c r="BD346" s="1" t="s">
        <v>0</v>
      </c>
      <c r="BE346" s="1" t="s">
        <v>0</v>
      </c>
      <c r="BF346" s="1" t="s">
        <v>0</v>
      </c>
      <c r="BG346" s="1" t="s">
        <v>0</v>
      </c>
      <c r="BH346" s="1" t="s">
        <v>0</v>
      </c>
      <c r="BI346" s="1" t="s">
        <v>0</v>
      </c>
      <c r="BJ346" s="1" t="s">
        <v>0</v>
      </c>
      <c r="BK346" s="1" t="s">
        <v>0</v>
      </c>
      <c r="BL346" s="1" t="s">
        <v>0</v>
      </c>
      <c r="BM346" s="1" t="s">
        <v>0</v>
      </c>
      <c r="BN346" s="1" t="s">
        <v>0</v>
      </c>
      <c r="BO346" s="1" t="s">
        <v>0</v>
      </c>
      <c r="BP346" s="1" t="s">
        <v>0</v>
      </c>
      <c r="BQ346" s="1" t="s">
        <v>0</v>
      </c>
      <c r="BR346" s="1" t="s">
        <v>0</v>
      </c>
      <c r="BS346" s="1" t="s">
        <v>0</v>
      </c>
      <c r="BT346" s="1" t="s">
        <v>0</v>
      </c>
      <c r="BU346" s="1" t="s">
        <v>0</v>
      </c>
      <c r="BV346" s="1" t="s">
        <v>0</v>
      </c>
      <c r="BW346" s="1" t="s">
        <v>0</v>
      </c>
      <c r="BX346" s="1" t="s">
        <v>0</v>
      </c>
      <c r="BY346" s="1" t="s">
        <v>0</v>
      </c>
      <c r="BZ346" s="1" t="s">
        <v>0</v>
      </c>
      <c r="CA346" s="1" t="s">
        <v>0</v>
      </c>
      <c r="CB346" s="1" t="s">
        <v>0</v>
      </c>
      <c r="CC346" s="1" t="s">
        <v>0</v>
      </c>
      <c r="CD346" s="1" t="s">
        <v>0</v>
      </c>
      <c r="CE346" s="1" t="s">
        <v>0</v>
      </c>
      <c r="CF346" s="1" t="s">
        <v>0</v>
      </c>
      <c r="CG346" s="1" t="s">
        <v>0</v>
      </c>
      <c r="CH346" s="1" t="s">
        <v>0</v>
      </c>
      <c r="CI346" s="1" t="s">
        <v>0</v>
      </c>
      <c r="CJ346" s="1" t="s">
        <v>0</v>
      </c>
      <c r="CK346" s="1" t="s">
        <v>0</v>
      </c>
      <c r="CL346" s="1" t="s">
        <v>0</v>
      </c>
      <c r="CM346" s="1" t="s">
        <v>0</v>
      </c>
      <c r="CN346" s="1" t="s">
        <v>0</v>
      </c>
      <c r="CO346" s="1" t="s">
        <v>0</v>
      </c>
      <c r="CP346" s="1" t="s">
        <v>0</v>
      </c>
      <c r="CQ346" s="1" t="s">
        <v>0</v>
      </c>
      <c r="CR346" s="1" t="s">
        <v>0</v>
      </c>
      <c r="CS346" s="1" t="s">
        <v>0</v>
      </c>
      <c r="CT346" s="1" t="s">
        <v>0</v>
      </c>
      <c r="CU346" s="1" t="s">
        <v>0</v>
      </c>
      <c r="CV346" s="1" t="s">
        <v>0</v>
      </c>
      <c r="CW346" s="1" t="s">
        <v>0</v>
      </c>
      <c r="CX346" s="1" t="s">
        <v>0</v>
      </c>
      <c r="CY346" s="1" t="s">
        <v>0</v>
      </c>
      <c r="CZ346" s="1" t="s">
        <v>0</v>
      </c>
      <c r="DA346" s="1" t="s">
        <v>0</v>
      </c>
      <c r="DB346" s="1" t="s">
        <v>0</v>
      </c>
      <c r="DC346" s="1" t="s">
        <v>0</v>
      </c>
      <c r="DD346" s="1" t="s">
        <v>0</v>
      </c>
      <c r="DE346" s="1" t="s">
        <v>0</v>
      </c>
      <c r="DF346" s="1" t="s">
        <v>0</v>
      </c>
      <c r="DG346" s="1" t="s">
        <v>0</v>
      </c>
      <c r="DH346" s="1" t="s">
        <v>0</v>
      </c>
      <c r="DI346" s="1" t="s">
        <v>0</v>
      </c>
      <c r="DJ346" s="1" t="s">
        <v>0</v>
      </c>
      <c r="DK346" s="1" t="s">
        <v>0</v>
      </c>
      <c r="DL346" s="1" t="s">
        <v>0</v>
      </c>
      <c r="DM346" s="1" t="s">
        <v>0</v>
      </c>
      <c r="DN346" s="1" t="s">
        <v>0</v>
      </c>
      <c r="DO346" s="1" t="s">
        <v>0</v>
      </c>
      <c r="DP346" s="1" t="s">
        <v>0</v>
      </c>
      <c r="DQ346" s="1" t="s">
        <v>0</v>
      </c>
      <c r="DR346" s="1" t="s">
        <v>0</v>
      </c>
      <c r="DS346" s="1" t="s">
        <v>0</v>
      </c>
      <c r="DT346" s="1" t="s">
        <v>0</v>
      </c>
      <c r="DU346" s="1" t="s">
        <v>0</v>
      </c>
      <c r="DV346" s="1" t="s">
        <v>0</v>
      </c>
      <c r="DW346" s="1" t="s">
        <v>0</v>
      </c>
      <c r="DX346" s="1" t="s">
        <v>0</v>
      </c>
      <c r="DY346" s="1" t="s">
        <v>0</v>
      </c>
      <c r="DZ346" s="1" t="s">
        <v>0</v>
      </c>
      <c r="EA346" s="1" t="s">
        <v>0</v>
      </c>
      <c r="EB346" s="1" t="s">
        <v>0</v>
      </c>
      <c r="EC346" s="1" t="s">
        <v>0</v>
      </c>
      <c r="ED346" s="1" t="s">
        <v>0</v>
      </c>
      <c r="EE346" s="1" t="s">
        <v>0</v>
      </c>
      <c r="EF346" s="1" t="s">
        <v>0</v>
      </c>
      <c r="EG346" s="1" t="s">
        <v>0</v>
      </c>
      <c r="EH346" s="1" t="s">
        <v>0</v>
      </c>
      <c r="EI346" s="1" t="s">
        <v>0</v>
      </c>
      <c r="EJ346" s="1" t="s">
        <v>0</v>
      </c>
      <c r="EK346" s="1" t="s">
        <v>0</v>
      </c>
      <c r="EL346" s="1" t="s">
        <v>0</v>
      </c>
      <c r="EM346" s="1" t="s">
        <v>0</v>
      </c>
      <c r="EN346" s="1" t="s">
        <v>0</v>
      </c>
      <c r="EO346" s="1" t="s">
        <v>0</v>
      </c>
      <c r="EP346" s="1" t="s">
        <v>0</v>
      </c>
      <c r="EQ346" s="1" t="s">
        <v>0</v>
      </c>
      <c r="ER346" s="1" t="s">
        <v>0</v>
      </c>
      <c r="ES346" s="1" t="s">
        <v>0</v>
      </c>
      <c r="ET346" s="1" t="s">
        <v>0</v>
      </c>
      <c r="EU346" s="1" t="s">
        <v>0</v>
      </c>
      <c r="EV346" s="1" t="s">
        <v>0</v>
      </c>
      <c r="EW346" s="1" t="s">
        <v>0</v>
      </c>
      <c r="EX346" s="1" t="s">
        <v>0</v>
      </c>
      <c r="EY346" s="1" t="s">
        <v>0</v>
      </c>
      <c r="EZ346" s="1" t="s">
        <v>0</v>
      </c>
      <c r="FA346" s="1" t="s">
        <v>0</v>
      </c>
      <c r="FB346" s="1" t="s">
        <v>0</v>
      </c>
      <c r="FC346" s="1" t="s">
        <v>0</v>
      </c>
      <c r="FD346" s="1" t="s">
        <v>0</v>
      </c>
      <c r="FE346" s="1" t="s">
        <v>0</v>
      </c>
      <c r="FF346" s="1" t="s">
        <v>0</v>
      </c>
      <c r="FG346" s="1" t="s">
        <v>0</v>
      </c>
      <c r="FH346" s="1" t="s">
        <v>0</v>
      </c>
      <c r="FI346" s="1" t="s">
        <v>0</v>
      </c>
      <c r="FJ346" s="1" t="s">
        <v>0</v>
      </c>
      <c r="FK346" s="1" t="s">
        <v>0</v>
      </c>
      <c r="FL346" s="1" t="s">
        <v>0</v>
      </c>
      <c r="FM346" s="1" t="s">
        <v>0</v>
      </c>
      <c r="FN346" s="1" t="s">
        <v>0</v>
      </c>
      <c r="FO346" s="1" t="s">
        <v>0</v>
      </c>
      <c r="FP346" s="1" t="s">
        <v>0</v>
      </c>
      <c r="FQ346" s="1" t="s">
        <v>0</v>
      </c>
      <c r="FR346" s="1" t="s">
        <v>0</v>
      </c>
      <c r="FS346" s="1" t="s">
        <v>0</v>
      </c>
      <c r="FT346" s="1" t="s">
        <v>0</v>
      </c>
      <c r="FU346" s="1" t="s">
        <v>0</v>
      </c>
      <c r="FV346" s="1" t="s">
        <v>0</v>
      </c>
      <c r="FW346" s="1" t="s">
        <v>0</v>
      </c>
      <c r="FX346" s="1" t="s">
        <v>0</v>
      </c>
      <c r="FY346" s="1" t="s">
        <v>0</v>
      </c>
      <c r="FZ346" s="1" t="s">
        <v>0</v>
      </c>
      <c r="GA346" s="1" t="s">
        <v>0</v>
      </c>
      <c r="GB346" s="1" t="s">
        <v>0</v>
      </c>
      <c r="GC346" s="1" t="s">
        <v>0</v>
      </c>
      <c r="GD346" s="1" t="s">
        <v>0</v>
      </c>
      <c r="GE346" s="1" t="s">
        <v>0</v>
      </c>
      <c r="GF346" s="1" t="s">
        <v>0</v>
      </c>
      <c r="GG346" s="1" t="s">
        <v>0</v>
      </c>
      <c r="GH346" s="1" t="s">
        <v>0</v>
      </c>
      <c r="GI346" s="1" t="s">
        <v>0</v>
      </c>
      <c r="GJ346" s="1" t="s">
        <v>0</v>
      </c>
      <c r="GK346" s="1" t="s">
        <v>0</v>
      </c>
      <c r="GL346" s="1" t="s">
        <v>0</v>
      </c>
      <c r="GM346" s="1" t="s">
        <v>0</v>
      </c>
      <c r="GN346" s="1" t="s">
        <v>0</v>
      </c>
      <c r="GO346" s="1" t="s">
        <v>0</v>
      </c>
      <c r="GP346" s="1" t="s">
        <v>0</v>
      </c>
      <c r="GQ346" s="1" t="s">
        <v>0</v>
      </c>
      <c r="GR346" s="1" t="s">
        <v>0</v>
      </c>
      <c r="GS346" s="1" t="s">
        <v>0</v>
      </c>
      <c r="GT346" s="1" t="s">
        <v>0</v>
      </c>
      <c r="GU346" s="1" t="s">
        <v>0</v>
      </c>
      <c r="GV346" s="1" t="s">
        <v>0</v>
      </c>
      <c r="GW346" s="1" t="s">
        <v>0</v>
      </c>
      <c r="GX346" s="1" t="s">
        <v>0</v>
      </c>
      <c r="GY346" s="1" t="s">
        <v>0</v>
      </c>
      <c r="GZ346" s="1" t="s">
        <v>0</v>
      </c>
      <c r="HA346" s="1" t="s">
        <v>0</v>
      </c>
      <c r="HB346" s="1" t="s">
        <v>0</v>
      </c>
      <c r="HC346" s="1" t="s">
        <v>0</v>
      </c>
      <c r="HD346" s="1" t="s">
        <v>0</v>
      </c>
      <c r="HE346" s="1" t="s">
        <v>0</v>
      </c>
      <c r="HF346" s="1" t="s">
        <v>0</v>
      </c>
      <c r="HG346" s="1" t="s">
        <v>0</v>
      </c>
      <c r="HH346" s="1" t="s">
        <v>0</v>
      </c>
      <c r="HI346" s="1" t="s">
        <v>0</v>
      </c>
      <c r="HJ346" s="1" t="s">
        <v>0</v>
      </c>
      <c r="HK346" s="1" t="s">
        <v>0</v>
      </c>
      <c r="HL346" s="1" t="s">
        <v>0</v>
      </c>
      <c r="HM346" s="1" t="s">
        <v>0</v>
      </c>
      <c r="HN346" s="1" t="s">
        <v>0</v>
      </c>
      <c r="HO346" s="1" t="s">
        <v>0</v>
      </c>
      <c r="HP346" s="1" t="s">
        <v>0</v>
      </c>
      <c r="HQ346" s="1" t="s">
        <v>0</v>
      </c>
      <c r="HR346" s="1" t="s">
        <v>0</v>
      </c>
      <c r="HS346" s="1" t="s">
        <v>0</v>
      </c>
      <c r="HT346" s="1" t="s">
        <v>0</v>
      </c>
      <c r="HU346" s="1" t="s">
        <v>0</v>
      </c>
      <c r="HV346" s="1" t="s">
        <v>0</v>
      </c>
      <c r="HW346" s="1" t="s">
        <v>0</v>
      </c>
      <c r="HX346" s="1" t="s">
        <v>0</v>
      </c>
      <c r="HY346" s="1" t="s">
        <v>0</v>
      </c>
      <c r="HZ346" s="1" t="s">
        <v>0</v>
      </c>
      <c r="IA346" s="1" t="s">
        <v>0</v>
      </c>
      <c r="IB346" s="1" t="s">
        <v>0</v>
      </c>
      <c r="IC346" s="1" t="s">
        <v>0</v>
      </c>
      <c r="ID346" s="1" t="s">
        <v>0</v>
      </c>
      <c r="IE346" s="1" t="s">
        <v>0</v>
      </c>
      <c r="IF346" s="1" t="s">
        <v>0</v>
      </c>
      <c r="IG346" s="1" t="s">
        <v>0</v>
      </c>
      <c r="IH346" s="1" t="s">
        <v>0</v>
      </c>
      <c r="II346" s="1" t="s">
        <v>0</v>
      </c>
    </row>
    <row r="347" spans="1:243" x14ac:dyDescent="0.25">
      <c r="A347" s="1" t="s">
        <v>1984</v>
      </c>
      <c r="B347" s="4" t="s">
        <v>1538</v>
      </c>
      <c r="C347" s="4" t="s">
        <v>1539</v>
      </c>
      <c r="D347" s="1">
        <v>675693.95140180096</v>
      </c>
      <c r="E347" s="1">
        <v>1621959.6986296601</v>
      </c>
      <c r="F347" s="1">
        <v>859014.298870067</v>
      </c>
      <c r="G347" s="1">
        <v>744289.74113286403</v>
      </c>
      <c r="H347" s="1">
        <v>1052523.5929789899</v>
      </c>
      <c r="I347" s="1">
        <v>592576.37474420306</v>
      </c>
      <c r="J347" s="1">
        <v>1191082.0549655601</v>
      </c>
      <c r="K347" s="1">
        <v>941788.47583017196</v>
      </c>
      <c r="L347" s="1">
        <v>1161182.8198551601</v>
      </c>
      <c r="M347" s="1">
        <v>505358.64210764098</v>
      </c>
      <c r="N347" s="1">
        <v>900949.65281881799</v>
      </c>
      <c r="O347" s="1">
        <v>630850.72666540404</v>
      </c>
      <c r="P347" s="1">
        <v>568970.20982048102</v>
      </c>
      <c r="Q347" s="1">
        <v>1072567.4894304499</v>
      </c>
      <c r="R347" s="1">
        <v>707429.174784553</v>
      </c>
      <c r="S347" s="1">
        <v>717778.93235232495</v>
      </c>
      <c r="T347" s="1">
        <v>1114211.6507894399</v>
      </c>
      <c r="U347" s="1">
        <v>522557.09995949903</v>
      </c>
      <c r="V347" s="1">
        <v>1201069.4773472201</v>
      </c>
      <c r="W347" s="1">
        <v>690674.21533527703</v>
      </c>
      <c r="X347" s="1">
        <v>839341.77899911895</v>
      </c>
      <c r="Y347" s="1">
        <v>1239153.5720194001</v>
      </c>
      <c r="Z347" s="1">
        <v>541876.08718911395</v>
      </c>
      <c r="AA347" s="1">
        <v>1312806.3108946001</v>
      </c>
      <c r="AB347" s="1">
        <v>1079541.1436535099</v>
      </c>
      <c r="AC347" s="1">
        <v>748862.95607270196</v>
      </c>
      <c r="AD347" s="1">
        <v>500797.45754674502</v>
      </c>
      <c r="AE347" s="1">
        <v>186655.94954962999</v>
      </c>
      <c r="AF347" s="1">
        <v>1173162.0766393</v>
      </c>
      <c r="AG347" s="1">
        <v>1234783.7657999899</v>
      </c>
      <c r="AH347" s="1">
        <v>1488185.67293684</v>
      </c>
      <c r="AI347" s="1">
        <v>2070386.7821658701</v>
      </c>
      <c r="AJ347" s="1">
        <v>648722.57272351801</v>
      </c>
      <c r="AK347" s="1">
        <v>757217.82313532697</v>
      </c>
      <c r="AL347" s="1">
        <v>3233346.9763866798</v>
      </c>
      <c r="AM347" s="1">
        <v>575761.94823219394</v>
      </c>
      <c r="AN347" s="1">
        <v>616888.90122858202</v>
      </c>
      <c r="AO347" s="1">
        <v>1213433.2825067099</v>
      </c>
      <c r="AP347" s="1">
        <v>683309.10456349596</v>
      </c>
      <c r="AQ347" s="1">
        <v>487084.98417173699</v>
      </c>
      <c r="AR347" s="1">
        <v>990028.86768741999</v>
      </c>
      <c r="AS347" s="1">
        <v>779287.62200649094</v>
      </c>
      <c r="AT347" s="1">
        <v>1724171.6874995199</v>
      </c>
      <c r="AU347" s="1">
        <v>584110.18962826999</v>
      </c>
      <c r="AV347" s="1">
        <v>472136.87186500401</v>
      </c>
      <c r="AW347" s="1">
        <v>721982.63233887998</v>
      </c>
      <c r="AX347" s="1">
        <v>863433.48485150898</v>
      </c>
      <c r="AY347" s="1">
        <v>923121.28188620997</v>
      </c>
      <c r="AZ347" s="1">
        <v>747070.21430939797</v>
      </c>
      <c r="BA347" s="1">
        <v>501845.61121407698</v>
      </c>
      <c r="BB347" s="1">
        <v>409154.86939297599</v>
      </c>
      <c r="BC347" s="1">
        <v>1294913.8417356</v>
      </c>
      <c r="BD347" s="1">
        <v>1288237.2038437801</v>
      </c>
      <c r="BE347" s="1">
        <v>1214814.6894022999</v>
      </c>
      <c r="BF347" s="1">
        <v>606713.20942323597</v>
      </c>
      <c r="BG347" s="1">
        <v>413996.13994701899</v>
      </c>
      <c r="BH347" s="1">
        <v>322073.31989290903</v>
      </c>
      <c r="BI347" s="1">
        <v>694975.29117952101</v>
      </c>
      <c r="BJ347" s="1">
        <v>1188140.84440174</v>
      </c>
      <c r="BK347" s="1">
        <v>481675.56197302399</v>
      </c>
      <c r="BL347" s="1">
        <v>696664.94848189701</v>
      </c>
      <c r="BM347" s="1">
        <v>468470.07505455002</v>
      </c>
      <c r="BN347" s="1">
        <v>1349222.3158288</v>
      </c>
      <c r="BO347" s="1">
        <v>705553.57846170396</v>
      </c>
      <c r="BP347" s="1">
        <v>740204.56364300498</v>
      </c>
      <c r="BQ347" s="1">
        <v>614423.09358714405</v>
      </c>
      <c r="BR347" s="1">
        <v>757676.33000543597</v>
      </c>
      <c r="BS347" s="1">
        <v>420435.73154488398</v>
      </c>
      <c r="BT347" s="1">
        <v>717944.71456719295</v>
      </c>
      <c r="BU347" s="1">
        <v>721113.60506868002</v>
      </c>
      <c r="BV347" s="1">
        <v>947282.120246707</v>
      </c>
      <c r="BW347" s="1">
        <v>461017.89980725601</v>
      </c>
      <c r="BX347" s="1">
        <v>1141103.2599921799</v>
      </c>
      <c r="BY347" s="1">
        <v>1168503.59436101</v>
      </c>
      <c r="BZ347" s="1">
        <v>1170183.10328664</v>
      </c>
      <c r="CA347" s="1">
        <v>554558.64719899895</v>
      </c>
      <c r="CB347" s="1">
        <v>1070930.18476089</v>
      </c>
      <c r="CC347" s="1">
        <v>778920.85604751203</v>
      </c>
      <c r="CD347" s="1">
        <v>802634.76351952704</v>
      </c>
      <c r="CE347" s="1">
        <v>762048.38178891898</v>
      </c>
      <c r="CF347" s="1">
        <v>862354.65344645304</v>
      </c>
      <c r="CG347" s="1">
        <v>984360.95557498501</v>
      </c>
      <c r="CH347" s="1">
        <v>907824.15006778098</v>
      </c>
      <c r="CI347" s="1">
        <v>1000003.22455191</v>
      </c>
      <c r="CJ347" s="1">
        <v>732404.42903734604</v>
      </c>
      <c r="CK347" s="1">
        <v>833922.89418685902</v>
      </c>
      <c r="CL347" s="1">
        <v>988244.68759934604</v>
      </c>
      <c r="CM347" s="1">
        <v>289561.35327334201</v>
      </c>
      <c r="CN347" s="1">
        <v>967521.31119148899</v>
      </c>
      <c r="CO347" s="1">
        <v>1073648.27233117</v>
      </c>
      <c r="CP347" s="1">
        <v>859136.53897184902</v>
      </c>
      <c r="CQ347" s="1">
        <v>1086678.9978064401</v>
      </c>
      <c r="CR347" s="1">
        <v>1287992.6391346599</v>
      </c>
      <c r="CS347" s="1">
        <v>354108.18805287703</v>
      </c>
      <c r="CT347" s="1">
        <v>1163841.44025495</v>
      </c>
      <c r="CU347" s="1">
        <v>1188813.1074115301</v>
      </c>
      <c r="CV347" s="1">
        <v>634183.27764399396</v>
      </c>
      <c r="CW347" s="1">
        <v>1356875.3244747401</v>
      </c>
      <c r="CX347" s="1">
        <v>461889.79598264798</v>
      </c>
      <c r="CY347" s="1">
        <v>1414768.3295283699</v>
      </c>
      <c r="CZ347" s="1">
        <v>673457.05912910297</v>
      </c>
      <c r="DA347" s="1">
        <v>1483585.98117391</v>
      </c>
      <c r="DB347" s="1">
        <v>579298.19635284704</v>
      </c>
      <c r="DC347" s="1">
        <v>586502.61205951299</v>
      </c>
      <c r="DD347" s="1">
        <v>935214.36553394794</v>
      </c>
      <c r="DE347" s="1">
        <v>564470.80114508898</v>
      </c>
      <c r="DF347" s="1">
        <v>1536278.6832125499</v>
      </c>
      <c r="DG347" s="1">
        <v>1276585.0875351699</v>
      </c>
      <c r="DH347" s="1">
        <v>630742.69678983197</v>
      </c>
      <c r="DI347" s="1">
        <v>1757185.0080703101</v>
      </c>
      <c r="DJ347" s="1">
        <v>763777.16103098204</v>
      </c>
      <c r="DK347" s="1">
        <v>1105354.8002862099</v>
      </c>
      <c r="DL347" s="1">
        <v>618656.853433843</v>
      </c>
      <c r="DM347" s="1">
        <v>770361.34198946704</v>
      </c>
      <c r="DN347" s="1">
        <v>599711.36297808995</v>
      </c>
      <c r="DO347" s="1">
        <v>762154.59056357399</v>
      </c>
      <c r="DP347" s="1">
        <v>503265.10968362901</v>
      </c>
      <c r="DQ347" s="1">
        <v>574987.69958854106</v>
      </c>
      <c r="DR347" s="1">
        <v>629441.24223035702</v>
      </c>
      <c r="DS347" s="1">
        <v>352714.06585376902</v>
      </c>
      <c r="DT347" s="1">
        <v>1252888.2842760601</v>
      </c>
      <c r="DU347" s="1">
        <v>1243382.17682541</v>
      </c>
      <c r="DV347" s="1">
        <v>1149529.9620713899</v>
      </c>
      <c r="DW347" s="1">
        <v>1173550.63318348</v>
      </c>
      <c r="DX347" s="1">
        <v>1867882.49771036</v>
      </c>
      <c r="DY347" s="1">
        <v>1165159.3431196599</v>
      </c>
      <c r="DZ347" s="1">
        <v>752531.43049137201</v>
      </c>
      <c r="EA347" s="1">
        <v>1176541.35955998</v>
      </c>
      <c r="EB347" s="1">
        <v>734793.08606293902</v>
      </c>
      <c r="EC347" s="1">
        <v>1323942.3490957799</v>
      </c>
      <c r="ED347" s="1">
        <v>520381.21893061802</v>
      </c>
      <c r="EE347" s="1">
        <v>814345.46970603103</v>
      </c>
      <c r="EF347" s="1">
        <v>634624.91107906902</v>
      </c>
      <c r="EG347" s="1">
        <v>1170565.3434707399</v>
      </c>
      <c r="EH347" s="1">
        <v>1125452.0863622201</v>
      </c>
      <c r="EI347" s="1">
        <v>953864.76684560603</v>
      </c>
      <c r="EJ347" s="1">
        <v>1521092.0138212601</v>
      </c>
      <c r="EK347" s="1">
        <v>832795.71866561205</v>
      </c>
      <c r="EL347" s="1">
        <v>792170.10562498204</v>
      </c>
      <c r="EM347" s="1">
        <v>857247.874033464</v>
      </c>
      <c r="EN347" s="1">
        <v>674641.12218080903</v>
      </c>
      <c r="EO347" s="1">
        <v>567265.54961630004</v>
      </c>
      <c r="EP347" s="1">
        <v>2062032.6125407601</v>
      </c>
      <c r="EQ347" s="1">
        <v>958301.10365672398</v>
      </c>
      <c r="ER347" s="1">
        <v>1137590.37546339</v>
      </c>
      <c r="ES347" s="1">
        <v>1396356.98055142</v>
      </c>
      <c r="ET347" s="1">
        <v>493024.16517353</v>
      </c>
      <c r="EU347" s="1">
        <v>732341.89944629895</v>
      </c>
      <c r="EV347" s="1">
        <v>1068192.3523975399</v>
      </c>
      <c r="EW347" s="1">
        <v>1036212.95445042</v>
      </c>
      <c r="EX347" s="1">
        <v>1032339.48037387</v>
      </c>
      <c r="EY347" s="1">
        <v>781744.52132649405</v>
      </c>
      <c r="EZ347" s="1">
        <v>859742.36352417595</v>
      </c>
      <c r="FA347" s="1">
        <v>2416363.6163960099</v>
      </c>
      <c r="FB347" s="1">
        <v>1435471.9093736899</v>
      </c>
      <c r="FC347" s="1">
        <v>500875.43226474198</v>
      </c>
      <c r="FD347" s="1">
        <v>660804.37926413305</v>
      </c>
      <c r="FE347" s="1">
        <v>845126.66114860598</v>
      </c>
      <c r="FF347" s="1">
        <v>781432.10004078306</v>
      </c>
      <c r="FG347" s="1">
        <v>732646.40595192101</v>
      </c>
      <c r="FH347" s="1">
        <v>701000.93848018802</v>
      </c>
      <c r="FI347" s="1">
        <v>1429801.85816887</v>
      </c>
      <c r="FJ347" s="1">
        <v>1693572.62231774</v>
      </c>
      <c r="FK347" s="1">
        <v>1092336.55721738</v>
      </c>
      <c r="FL347" s="1">
        <v>333115.37403445202</v>
      </c>
      <c r="FM347" s="1">
        <v>754359.84670601902</v>
      </c>
      <c r="FN347" s="1">
        <v>2787717.80011199</v>
      </c>
      <c r="FO347" s="1">
        <v>750533.99679515196</v>
      </c>
      <c r="FP347" s="1">
        <v>636258.24736316397</v>
      </c>
      <c r="FQ347" s="1">
        <v>833223.08656842902</v>
      </c>
      <c r="FR347" s="1">
        <v>1266863.0953300099</v>
      </c>
      <c r="FS347" s="1">
        <v>563671.28345461097</v>
      </c>
      <c r="FT347" s="1">
        <v>950998.77285826998</v>
      </c>
      <c r="FU347" s="1">
        <v>683338.01892309205</v>
      </c>
      <c r="FV347" s="1">
        <v>1023189.61330795</v>
      </c>
      <c r="FW347" s="1">
        <v>487410.572634154</v>
      </c>
      <c r="FX347" s="1">
        <v>626736.14795645105</v>
      </c>
      <c r="FY347" s="1">
        <v>894532.66481707897</v>
      </c>
      <c r="FZ347" s="1">
        <v>1902220.6965308599</v>
      </c>
      <c r="GA347" s="1">
        <v>780395.10997396801</v>
      </c>
      <c r="GB347" s="1">
        <v>1150551.2918463401</v>
      </c>
      <c r="GC347" s="1">
        <v>1080598.90842716</v>
      </c>
      <c r="GD347" s="1">
        <v>1144153.55251789</v>
      </c>
      <c r="GE347" s="1">
        <v>1120635.6241880199</v>
      </c>
      <c r="GF347" s="1">
        <v>1011004.0300195999</v>
      </c>
      <c r="GG347" s="1">
        <v>930877.46707932302</v>
      </c>
      <c r="GH347" s="1">
        <v>486170.24061722099</v>
      </c>
      <c r="GI347" s="1">
        <v>698656.65508746298</v>
      </c>
      <c r="GJ347" s="1">
        <v>893628.90396156604</v>
      </c>
      <c r="GK347" s="1">
        <v>2317115.6628887202</v>
      </c>
      <c r="GL347" s="1">
        <v>775615.26358473604</v>
      </c>
      <c r="GM347" s="1">
        <v>722128.81692592194</v>
      </c>
      <c r="GN347" s="1">
        <v>1312155.8471276499</v>
      </c>
      <c r="GO347" s="1">
        <v>1093204.21526638</v>
      </c>
      <c r="GP347" s="1">
        <v>949685.52152451198</v>
      </c>
      <c r="GQ347" s="1">
        <v>600509.32379110297</v>
      </c>
      <c r="GR347" s="1">
        <v>486212.83432615502</v>
      </c>
      <c r="GS347" s="1">
        <v>586029.75028224301</v>
      </c>
      <c r="GT347" s="1">
        <v>615023.43723686796</v>
      </c>
      <c r="GU347" s="1">
        <v>381906.75983241299</v>
      </c>
      <c r="GV347" s="1">
        <v>496277.91068635299</v>
      </c>
      <c r="GW347" s="1">
        <v>950421.17155146506</v>
      </c>
      <c r="GX347" s="1">
        <v>781303.86232515797</v>
      </c>
      <c r="GY347" s="1">
        <v>715444.80784291099</v>
      </c>
      <c r="GZ347" s="1">
        <v>647846.39441957395</v>
      </c>
      <c r="HA347" s="1">
        <v>499081.90120170498</v>
      </c>
      <c r="HB347" s="1">
        <v>478363.22782849998</v>
      </c>
      <c r="HC347" s="1">
        <v>851390.446136427</v>
      </c>
      <c r="HD347" s="1">
        <v>941106.005396683</v>
      </c>
      <c r="HE347" s="1">
        <v>710012.10826779006</v>
      </c>
      <c r="HF347" s="1">
        <v>608044.45686832396</v>
      </c>
      <c r="HG347" s="1">
        <v>1054989.1178323601</v>
      </c>
      <c r="HH347" s="1">
        <v>2998313.70135182</v>
      </c>
      <c r="HI347" s="1">
        <v>521958.58476492099</v>
      </c>
      <c r="HJ347" s="1">
        <v>1383786.41472119</v>
      </c>
      <c r="HK347" s="1">
        <v>608619.87502594898</v>
      </c>
      <c r="HL347" s="1">
        <v>1237595.41379885</v>
      </c>
      <c r="HM347" s="1">
        <v>857936.73190103599</v>
      </c>
      <c r="HN347" s="1">
        <v>1969604.1476193599</v>
      </c>
      <c r="HO347" s="1">
        <v>740659.874723549</v>
      </c>
      <c r="HP347" s="1">
        <v>713513.21427973604</v>
      </c>
      <c r="HQ347" s="1">
        <v>1132567.2295839</v>
      </c>
      <c r="HR347" s="1">
        <v>665031.71332692495</v>
      </c>
      <c r="HS347" s="1">
        <v>1147617.9282289301</v>
      </c>
      <c r="HT347" s="1">
        <v>774767.17403687397</v>
      </c>
      <c r="HU347" s="1">
        <v>889291.00500398094</v>
      </c>
      <c r="HV347" s="1">
        <v>844292.77395644097</v>
      </c>
      <c r="HW347" s="1">
        <v>1802972.86936979</v>
      </c>
      <c r="HX347" s="1">
        <v>727549.64605660003</v>
      </c>
      <c r="HY347" s="1">
        <v>852049.59468650795</v>
      </c>
      <c r="HZ347" s="1">
        <v>1113512.2654174799</v>
      </c>
      <c r="IA347" s="1">
        <v>1075354.92615004</v>
      </c>
      <c r="IB347" s="1">
        <v>952432.63264904695</v>
      </c>
      <c r="IC347" s="1">
        <v>1629589.97545358</v>
      </c>
      <c r="ID347" s="1">
        <v>808983.47524185502</v>
      </c>
      <c r="IE347" s="1">
        <v>1736236.43807188</v>
      </c>
      <c r="IF347" s="1">
        <v>891577.03674977901</v>
      </c>
      <c r="IG347" s="1">
        <v>1324228.77209049</v>
      </c>
      <c r="IH347" s="1">
        <v>502058.40805470798</v>
      </c>
      <c r="II347" s="1">
        <v>903822.86943433096</v>
      </c>
    </row>
    <row r="348" spans="1:243" x14ac:dyDescent="0.25">
      <c r="A348" s="1" t="s">
        <v>1985</v>
      </c>
      <c r="B348" s="4" t="s">
        <v>1543</v>
      </c>
      <c r="C348" s="4" t="s">
        <v>1544</v>
      </c>
      <c r="D348" s="1" t="s">
        <v>0</v>
      </c>
      <c r="E348" s="1" t="s">
        <v>0</v>
      </c>
      <c r="F348" s="1" t="s">
        <v>0</v>
      </c>
      <c r="G348" s="1" t="s">
        <v>0</v>
      </c>
      <c r="H348" s="1" t="s">
        <v>0</v>
      </c>
      <c r="I348" s="1" t="s">
        <v>0</v>
      </c>
      <c r="J348" s="1" t="s">
        <v>0</v>
      </c>
      <c r="K348" s="1" t="s">
        <v>0</v>
      </c>
      <c r="L348" s="1" t="s">
        <v>0</v>
      </c>
      <c r="M348" s="1" t="s">
        <v>0</v>
      </c>
      <c r="N348" s="1" t="s">
        <v>0</v>
      </c>
      <c r="O348" s="1" t="s">
        <v>0</v>
      </c>
      <c r="P348" s="1" t="s">
        <v>0</v>
      </c>
      <c r="Q348" s="1" t="s">
        <v>0</v>
      </c>
      <c r="R348" s="1" t="s">
        <v>0</v>
      </c>
      <c r="S348" s="1" t="s">
        <v>0</v>
      </c>
      <c r="T348" s="1" t="s">
        <v>0</v>
      </c>
      <c r="U348" s="1" t="s">
        <v>0</v>
      </c>
      <c r="V348" s="1" t="s">
        <v>0</v>
      </c>
      <c r="W348" s="1" t="s">
        <v>0</v>
      </c>
      <c r="X348" s="1" t="s">
        <v>0</v>
      </c>
      <c r="Y348" s="1" t="s">
        <v>0</v>
      </c>
      <c r="Z348" s="1" t="s">
        <v>0</v>
      </c>
      <c r="AA348" s="1" t="s">
        <v>0</v>
      </c>
      <c r="AB348" s="1" t="s">
        <v>0</v>
      </c>
      <c r="AC348" s="1" t="s">
        <v>0</v>
      </c>
      <c r="AD348" s="1" t="s">
        <v>0</v>
      </c>
      <c r="AE348" s="1" t="s">
        <v>0</v>
      </c>
      <c r="AF348" s="1" t="s">
        <v>0</v>
      </c>
      <c r="AG348" s="1" t="s">
        <v>0</v>
      </c>
      <c r="AH348" s="1" t="s">
        <v>0</v>
      </c>
      <c r="AI348" s="1" t="s">
        <v>0</v>
      </c>
      <c r="AJ348" s="1" t="s">
        <v>0</v>
      </c>
      <c r="AK348" s="1" t="s">
        <v>0</v>
      </c>
      <c r="AL348" s="1" t="s">
        <v>0</v>
      </c>
      <c r="AM348" s="1" t="s">
        <v>0</v>
      </c>
      <c r="AN348" s="1" t="s">
        <v>0</v>
      </c>
      <c r="AO348" s="1" t="s">
        <v>0</v>
      </c>
      <c r="AP348" s="1" t="s">
        <v>0</v>
      </c>
      <c r="AQ348" s="1" t="s">
        <v>0</v>
      </c>
      <c r="AR348" s="1" t="s">
        <v>0</v>
      </c>
      <c r="AS348" s="1" t="s">
        <v>0</v>
      </c>
      <c r="AT348" s="1" t="s">
        <v>0</v>
      </c>
      <c r="AU348" s="1" t="s">
        <v>0</v>
      </c>
      <c r="AV348" s="1" t="s">
        <v>0</v>
      </c>
      <c r="AW348" s="1" t="s">
        <v>0</v>
      </c>
      <c r="AX348" s="1" t="s">
        <v>0</v>
      </c>
      <c r="AY348" s="1" t="s">
        <v>0</v>
      </c>
      <c r="AZ348" s="1" t="s">
        <v>0</v>
      </c>
      <c r="BA348" s="1" t="s">
        <v>0</v>
      </c>
      <c r="BB348" s="1" t="s">
        <v>0</v>
      </c>
      <c r="BC348" s="1" t="s">
        <v>0</v>
      </c>
      <c r="BD348" s="1" t="s">
        <v>0</v>
      </c>
      <c r="BE348" s="1" t="s">
        <v>0</v>
      </c>
      <c r="BF348" s="1" t="s">
        <v>0</v>
      </c>
      <c r="BG348" s="1" t="s">
        <v>0</v>
      </c>
      <c r="BH348" s="1" t="s">
        <v>0</v>
      </c>
      <c r="BI348" s="1" t="s">
        <v>0</v>
      </c>
      <c r="BJ348" s="1" t="s">
        <v>0</v>
      </c>
      <c r="BK348" s="1" t="s">
        <v>0</v>
      </c>
      <c r="BL348" s="1" t="s">
        <v>0</v>
      </c>
      <c r="BM348" s="1" t="s">
        <v>0</v>
      </c>
      <c r="BN348" s="1" t="s">
        <v>0</v>
      </c>
      <c r="BO348" s="1" t="s">
        <v>0</v>
      </c>
      <c r="BP348" s="1" t="s">
        <v>0</v>
      </c>
      <c r="BQ348" s="1" t="s">
        <v>0</v>
      </c>
      <c r="BR348" s="1" t="s">
        <v>0</v>
      </c>
      <c r="BS348" s="1" t="s">
        <v>0</v>
      </c>
      <c r="BT348" s="1" t="s">
        <v>0</v>
      </c>
      <c r="BU348" s="1" t="s">
        <v>0</v>
      </c>
      <c r="BV348" s="1" t="s">
        <v>0</v>
      </c>
      <c r="BW348" s="1" t="s">
        <v>0</v>
      </c>
      <c r="BX348" s="1" t="s">
        <v>0</v>
      </c>
      <c r="BY348" s="1" t="s">
        <v>0</v>
      </c>
      <c r="BZ348" s="1" t="s">
        <v>0</v>
      </c>
      <c r="CA348" s="1" t="s">
        <v>0</v>
      </c>
      <c r="CB348" s="1" t="s">
        <v>0</v>
      </c>
      <c r="CC348" s="1" t="s">
        <v>0</v>
      </c>
      <c r="CD348" s="1" t="s">
        <v>0</v>
      </c>
      <c r="CE348" s="1" t="s">
        <v>0</v>
      </c>
      <c r="CF348" s="1" t="s">
        <v>0</v>
      </c>
      <c r="CG348" s="1" t="s">
        <v>0</v>
      </c>
      <c r="CH348" s="1" t="s">
        <v>0</v>
      </c>
      <c r="CI348" s="1" t="s">
        <v>0</v>
      </c>
      <c r="CJ348" s="1" t="s">
        <v>0</v>
      </c>
      <c r="CK348" s="1" t="s">
        <v>0</v>
      </c>
      <c r="CL348" s="1" t="s">
        <v>0</v>
      </c>
      <c r="CM348" s="1" t="s">
        <v>0</v>
      </c>
      <c r="CN348" s="1" t="s">
        <v>0</v>
      </c>
      <c r="CO348" s="1" t="s">
        <v>0</v>
      </c>
      <c r="CP348" s="1" t="s">
        <v>0</v>
      </c>
      <c r="CQ348" s="1" t="s">
        <v>0</v>
      </c>
      <c r="CR348" s="1" t="s">
        <v>0</v>
      </c>
      <c r="CS348" s="1" t="s">
        <v>0</v>
      </c>
      <c r="CT348" s="1" t="s">
        <v>0</v>
      </c>
      <c r="CU348" s="1" t="s">
        <v>0</v>
      </c>
      <c r="CV348" s="1" t="s">
        <v>0</v>
      </c>
      <c r="CW348" s="1" t="s">
        <v>0</v>
      </c>
      <c r="CX348" s="1" t="s">
        <v>0</v>
      </c>
      <c r="CY348" s="1" t="s">
        <v>0</v>
      </c>
      <c r="CZ348" s="1" t="s">
        <v>0</v>
      </c>
      <c r="DA348" s="1" t="s">
        <v>0</v>
      </c>
      <c r="DB348" s="1" t="s">
        <v>0</v>
      </c>
      <c r="DC348" s="1" t="s">
        <v>0</v>
      </c>
      <c r="DD348" s="1" t="s">
        <v>0</v>
      </c>
      <c r="DE348" s="1" t="s">
        <v>0</v>
      </c>
      <c r="DF348" s="1" t="s">
        <v>0</v>
      </c>
      <c r="DG348" s="1" t="s">
        <v>0</v>
      </c>
      <c r="DH348" s="1" t="s">
        <v>0</v>
      </c>
      <c r="DI348" s="1" t="s">
        <v>0</v>
      </c>
      <c r="DJ348" s="1" t="s">
        <v>0</v>
      </c>
      <c r="DK348" s="1" t="s">
        <v>0</v>
      </c>
      <c r="DL348" s="1" t="s">
        <v>0</v>
      </c>
      <c r="DM348" s="1" t="s">
        <v>0</v>
      </c>
      <c r="DN348" s="1" t="s">
        <v>0</v>
      </c>
      <c r="DO348" s="1" t="s">
        <v>0</v>
      </c>
      <c r="DP348" s="1" t="s">
        <v>0</v>
      </c>
      <c r="DQ348" s="1" t="s">
        <v>0</v>
      </c>
      <c r="DR348" s="1" t="s">
        <v>0</v>
      </c>
      <c r="DS348" s="1" t="s">
        <v>0</v>
      </c>
      <c r="DT348" s="1" t="s">
        <v>0</v>
      </c>
      <c r="DU348" s="1" t="s">
        <v>0</v>
      </c>
      <c r="DV348" s="1" t="s">
        <v>0</v>
      </c>
      <c r="DW348" s="1" t="s">
        <v>0</v>
      </c>
      <c r="DX348" s="1" t="s">
        <v>0</v>
      </c>
      <c r="DY348" s="1" t="s">
        <v>0</v>
      </c>
      <c r="DZ348" s="1" t="s">
        <v>0</v>
      </c>
      <c r="EA348" s="1" t="s">
        <v>0</v>
      </c>
      <c r="EB348" s="1" t="s">
        <v>0</v>
      </c>
      <c r="EC348" s="1" t="s">
        <v>0</v>
      </c>
      <c r="ED348" s="1" t="s">
        <v>0</v>
      </c>
      <c r="EE348" s="1" t="s">
        <v>0</v>
      </c>
      <c r="EF348" s="1" t="s">
        <v>0</v>
      </c>
      <c r="EG348" s="1" t="s">
        <v>0</v>
      </c>
      <c r="EH348" s="1" t="s">
        <v>0</v>
      </c>
      <c r="EI348" s="1" t="s">
        <v>0</v>
      </c>
      <c r="EJ348" s="1" t="s">
        <v>0</v>
      </c>
      <c r="EK348" s="1" t="s">
        <v>0</v>
      </c>
      <c r="EL348" s="1" t="s">
        <v>0</v>
      </c>
      <c r="EM348" s="1" t="s">
        <v>0</v>
      </c>
      <c r="EN348" s="1" t="s">
        <v>0</v>
      </c>
      <c r="EO348" s="1" t="s">
        <v>0</v>
      </c>
      <c r="EP348" s="1" t="s">
        <v>0</v>
      </c>
      <c r="EQ348" s="1" t="s">
        <v>0</v>
      </c>
      <c r="ER348" s="1" t="s">
        <v>0</v>
      </c>
      <c r="ES348" s="1" t="s">
        <v>0</v>
      </c>
      <c r="ET348" s="1" t="s">
        <v>0</v>
      </c>
      <c r="EU348" s="1" t="s">
        <v>0</v>
      </c>
      <c r="EV348" s="1" t="s">
        <v>0</v>
      </c>
      <c r="EW348" s="1" t="s">
        <v>0</v>
      </c>
      <c r="EX348" s="1" t="s">
        <v>0</v>
      </c>
      <c r="EY348" s="1" t="s">
        <v>0</v>
      </c>
      <c r="EZ348" s="1" t="s">
        <v>0</v>
      </c>
      <c r="FA348" s="1" t="s">
        <v>0</v>
      </c>
      <c r="FB348" s="1" t="s">
        <v>0</v>
      </c>
      <c r="FC348" s="1" t="s">
        <v>0</v>
      </c>
      <c r="FD348" s="1" t="s">
        <v>0</v>
      </c>
      <c r="FE348" s="1" t="s">
        <v>0</v>
      </c>
      <c r="FF348" s="1" t="s">
        <v>0</v>
      </c>
      <c r="FG348" s="1" t="s">
        <v>0</v>
      </c>
      <c r="FH348" s="1" t="s">
        <v>0</v>
      </c>
      <c r="FI348" s="1" t="s">
        <v>0</v>
      </c>
      <c r="FJ348" s="1" t="s">
        <v>0</v>
      </c>
      <c r="FK348" s="1" t="s">
        <v>0</v>
      </c>
      <c r="FL348" s="1" t="s">
        <v>0</v>
      </c>
      <c r="FM348" s="1" t="s">
        <v>0</v>
      </c>
      <c r="FN348" s="1" t="s">
        <v>0</v>
      </c>
      <c r="FO348" s="1" t="s">
        <v>0</v>
      </c>
      <c r="FP348" s="1" t="s">
        <v>0</v>
      </c>
      <c r="FQ348" s="1" t="s">
        <v>0</v>
      </c>
      <c r="FR348" s="1" t="s">
        <v>0</v>
      </c>
      <c r="FS348" s="1" t="s">
        <v>0</v>
      </c>
      <c r="FT348" s="1" t="s">
        <v>0</v>
      </c>
      <c r="FU348" s="1" t="s">
        <v>0</v>
      </c>
      <c r="FV348" s="1" t="s">
        <v>0</v>
      </c>
      <c r="FW348" s="1" t="s">
        <v>0</v>
      </c>
      <c r="FX348" s="1" t="s">
        <v>0</v>
      </c>
      <c r="FY348" s="1" t="s">
        <v>0</v>
      </c>
      <c r="FZ348" s="1" t="s">
        <v>0</v>
      </c>
      <c r="GA348" s="1" t="s">
        <v>0</v>
      </c>
      <c r="GB348" s="1" t="s">
        <v>0</v>
      </c>
      <c r="GC348" s="1" t="s">
        <v>0</v>
      </c>
      <c r="GD348" s="1" t="s">
        <v>0</v>
      </c>
      <c r="GE348" s="1" t="s">
        <v>0</v>
      </c>
      <c r="GF348" s="1" t="s">
        <v>0</v>
      </c>
      <c r="GG348" s="1" t="s">
        <v>0</v>
      </c>
      <c r="GH348" s="1" t="s">
        <v>0</v>
      </c>
      <c r="GI348" s="1" t="s">
        <v>0</v>
      </c>
      <c r="GJ348" s="1" t="s">
        <v>0</v>
      </c>
      <c r="GK348" s="1" t="s">
        <v>0</v>
      </c>
      <c r="GL348" s="1" t="s">
        <v>0</v>
      </c>
      <c r="GM348" s="1" t="s">
        <v>0</v>
      </c>
      <c r="GN348" s="1" t="s">
        <v>0</v>
      </c>
      <c r="GO348" s="1" t="s">
        <v>0</v>
      </c>
      <c r="GP348" s="1" t="s">
        <v>0</v>
      </c>
      <c r="GQ348" s="1" t="s">
        <v>0</v>
      </c>
      <c r="GR348" s="1" t="s">
        <v>0</v>
      </c>
      <c r="GS348" s="1" t="s">
        <v>0</v>
      </c>
      <c r="GT348" s="1" t="s">
        <v>0</v>
      </c>
      <c r="GU348" s="1" t="s">
        <v>0</v>
      </c>
      <c r="GV348" s="1" t="s">
        <v>0</v>
      </c>
      <c r="GW348" s="1" t="s">
        <v>0</v>
      </c>
      <c r="GX348" s="1" t="s">
        <v>0</v>
      </c>
      <c r="GY348" s="1" t="s">
        <v>0</v>
      </c>
      <c r="GZ348" s="1" t="s">
        <v>0</v>
      </c>
      <c r="HA348" s="1" t="s">
        <v>0</v>
      </c>
      <c r="HB348" s="1" t="s">
        <v>0</v>
      </c>
      <c r="HC348" s="1" t="s">
        <v>0</v>
      </c>
      <c r="HD348" s="1" t="s">
        <v>0</v>
      </c>
      <c r="HE348" s="1" t="s">
        <v>0</v>
      </c>
      <c r="HF348" s="1" t="s">
        <v>0</v>
      </c>
      <c r="HG348" s="1" t="s">
        <v>0</v>
      </c>
      <c r="HH348" s="1" t="s">
        <v>0</v>
      </c>
      <c r="HI348" s="1" t="s">
        <v>0</v>
      </c>
      <c r="HJ348" s="1" t="s">
        <v>0</v>
      </c>
      <c r="HK348" s="1" t="s">
        <v>0</v>
      </c>
      <c r="HL348" s="1" t="s">
        <v>0</v>
      </c>
      <c r="HM348" s="1" t="s">
        <v>0</v>
      </c>
      <c r="HN348" s="1" t="s">
        <v>0</v>
      </c>
      <c r="HO348" s="1" t="s">
        <v>0</v>
      </c>
      <c r="HP348" s="1" t="s">
        <v>0</v>
      </c>
      <c r="HQ348" s="1" t="s">
        <v>0</v>
      </c>
      <c r="HR348" s="1" t="s">
        <v>0</v>
      </c>
      <c r="HS348" s="1" t="s">
        <v>0</v>
      </c>
      <c r="HT348" s="1" t="s">
        <v>0</v>
      </c>
      <c r="HU348" s="1" t="s">
        <v>0</v>
      </c>
      <c r="HV348" s="1" t="s">
        <v>0</v>
      </c>
      <c r="HW348" s="1" t="s">
        <v>0</v>
      </c>
      <c r="HX348" s="1" t="s">
        <v>0</v>
      </c>
      <c r="HY348" s="1" t="s">
        <v>0</v>
      </c>
      <c r="HZ348" s="1" t="s">
        <v>0</v>
      </c>
      <c r="IA348" s="1" t="s">
        <v>0</v>
      </c>
      <c r="IB348" s="1" t="s">
        <v>0</v>
      </c>
      <c r="IC348" s="1" t="s">
        <v>0</v>
      </c>
      <c r="ID348" s="1" t="s">
        <v>0</v>
      </c>
      <c r="IE348" s="1" t="s">
        <v>0</v>
      </c>
      <c r="IF348" s="1" t="s">
        <v>0</v>
      </c>
      <c r="IG348" s="1" t="s">
        <v>0</v>
      </c>
      <c r="IH348" s="1" t="s">
        <v>0</v>
      </c>
      <c r="II348" s="1" t="s">
        <v>0</v>
      </c>
    </row>
    <row r="349" spans="1:243" x14ac:dyDescent="0.25">
      <c r="A349" s="1" t="s">
        <v>1986</v>
      </c>
      <c r="B349" s="4" t="s">
        <v>1547</v>
      </c>
      <c r="C349" s="4" t="s">
        <v>1548</v>
      </c>
      <c r="D349" s="1" t="s">
        <v>0</v>
      </c>
      <c r="E349" s="1" t="s">
        <v>0</v>
      </c>
      <c r="F349" s="1" t="s">
        <v>0</v>
      </c>
      <c r="G349" s="1" t="s">
        <v>0</v>
      </c>
      <c r="H349" s="1" t="s">
        <v>0</v>
      </c>
      <c r="I349" s="1" t="s">
        <v>0</v>
      </c>
      <c r="J349" s="1" t="s">
        <v>0</v>
      </c>
      <c r="K349" s="1" t="s">
        <v>0</v>
      </c>
      <c r="L349" s="1" t="s">
        <v>0</v>
      </c>
      <c r="M349" s="1" t="s">
        <v>0</v>
      </c>
      <c r="N349" s="1" t="s">
        <v>0</v>
      </c>
      <c r="O349" s="1" t="s">
        <v>0</v>
      </c>
      <c r="P349" s="1" t="s">
        <v>0</v>
      </c>
      <c r="Q349" s="1" t="s">
        <v>0</v>
      </c>
      <c r="R349" s="1" t="s">
        <v>0</v>
      </c>
      <c r="S349" s="1" t="s">
        <v>0</v>
      </c>
      <c r="T349" s="1" t="s">
        <v>0</v>
      </c>
      <c r="U349" s="1" t="s">
        <v>0</v>
      </c>
      <c r="V349" s="1" t="s">
        <v>0</v>
      </c>
      <c r="W349" s="1" t="s">
        <v>0</v>
      </c>
      <c r="X349" s="1" t="s">
        <v>0</v>
      </c>
      <c r="Y349" s="1" t="s">
        <v>0</v>
      </c>
      <c r="Z349" s="1" t="s">
        <v>0</v>
      </c>
      <c r="AA349" s="1" t="s">
        <v>0</v>
      </c>
      <c r="AB349" s="1" t="s">
        <v>0</v>
      </c>
      <c r="AC349" s="1" t="s">
        <v>0</v>
      </c>
      <c r="AD349" s="1" t="s">
        <v>0</v>
      </c>
      <c r="AE349" s="1" t="s">
        <v>0</v>
      </c>
      <c r="AF349" s="1" t="s">
        <v>0</v>
      </c>
      <c r="AG349" s="1" t="s">
        <v>0</v>
      </c>
      <c r="AH349" s="1" t="s">
        <v>0</v>
      </c>
      <c r="AI349" s="1" t="s">
        <v>0</v>
      </c>
      <c r="AJ349" s="1" t="s">
        <v>0</v>
      </c>
      <c r="AK349" s="1" t="s">
        <v>0</v>
      </c>
      <c r="AL349" s="1" t="s">
        <v>0</v>
      </c>
      <c r="AM349" s="1" t="s">
        <v>0</v>
      </c>
      <c r="AN349" s="1" t="s">
        <v>0</v>
      </c>
      <c r="AO349" s="1" t="s">
        <v>0</v>
      </c>
      <c r="AP349" s="1" t="s">
        <v>0</v>
      </c>
      <c r="AQ349" s="1" t="s">
        <v>0</v>
      </c>
      <c r="AR349" s="1" t="s">
        <v>0</v>
      </c>
      <c r="AS349" s="1" t="s">
        <v>0</v>
      </c>
      <c r="AT349" s="1" t="s">
        <v>0</v>
      </c>
      <c r="AU349" s="1" t="s">
        <v>0</v>
      </c>
      <c r="AV349" s="1" t="s">
        <v>0</v>
      </c>
      <c r="AW349" s="1" t="s">
        <v>0</v>
      </c>
      <c r="AX349" s="1" t="s">
        <v>0</v>
      </c>
      <c r="AY349" s="1" t="s">
        <v>0</v>
      </c>
      <c r="AZ349" s="1" t="s">
        <v>0</v>
      </c>
      <c r="BA349" s="1" t="s">
        <v>0</v>
      </c>
      <c r="BB349" s="1" t="s">
        <v>0</v>
      </c>
      <c r="BC349" s="1" t="s">
        <v>0</v>
      </c>
      <c r="BD349" s="1" t="s">
        <v>0</v>
      </c>
      <c r="BE349" s="1" t="s">
        <v>0</v>
      </c>
      <c r="BF349" s="1" t="s">
        <v>0</v>
      </c>
      <c r="BG349" s="1" t="s">
        <v>0</v>
      </c>
      <c r="BH349" s="1" t="s">
        <v>0</v>
      </c>
      <c r="BI349" s="1" t="s">
        <v>0</v>
      </c>
      <c r="BJ349" s="1" t="s">
        <v>0</v>
      </c>
      <c r="BK349" s="1" t="s">
        <v>0</v>
      </c>
      <c r="BL349" s="1" t="s">
        <v>0</v>
      </c>
      <c r="BM349" s="1" t="s">
        <v>0</v>
      </c>
      <c r="BN349" s="1" t="s">
        <v>0</v>
      </c>
      <c r="BO349" s="1" t="s">
        <v>0</v>
      </c>
      <c r="BP349" s="1" t="s">
        <v>0</v>
      </c>
      <c r="BQ349" s="1" t="s">
        <v>0</v>
      </c>
      <c r="BR349" s="1" t="s">
        <v>0</v>
      </c>
      <c r="BS349" s="1" t="s">
        <v>0</v>
      </c>
      <c r="BT349" s="1" t="s">
        <v>0</v>
      </c>
      <c r="BU349" s="1" t="s">
        <v>0</v>
      </c>
      <c r="BV349" s="1" t="s">
        <v>0</v>
      </c>
      <c r="BW349" s="1" t="s">
        <v>0</v>
      </c>
      <c r="BX349" s="1" t="s">
        <v>0</v>
      </c>
      <c r="BY349" s="1" t="s">
        <v>0</v>
      </c>
      <c r="BZ349" s="1" t="s">
        <v>0</v>
      </c>
      <c r="CA349" s="1" t="s">
        <v>0</v>
      </c>
      <c r="CB349" s="1" t="s">
        <v>0</v>
      </c>
      <c r="CC349" s="1" t="s">
        <v>0</v>
      </c>
      <c r="CD349" s="1" t="s">
        <v>0</v>
      </c>
      <c r="CE349" s="1" t="s">
        <v>0</v>
      </c>
      <c r="CF349" s="1" t="s">
        <v>0</v>
      </c>
      <c r="CG349" s="1" t="s">
        <v>0</v>
      </c>
      <c r="CH349" s="1" t="s">
        <v>0</v>
      </c>
      <c r="CI349" s="1" t="s">
        <v>0</v>
      </c>
      <c r="CJ349" s="1" t="s">
        <v>0</v>
      </c>
      <c r="CK349" s="1" t="s">
        <v>0</v>
      </c>
      <c r="CL349" s="1" t="s">
        <v>0</v>
      </c>
      <c r="CM349" s="1" t="s">
        <v>0</v>
      </c>
      <c r="CN349" s="1" t="s">
        <v>0</v>
      </c>
      <c r="CO349" s="1" t="s">
        <v>0</v>
      </c>
      <c r="CP349" s="1" t="s">
        <v>0</v>
      </c>
      <c r="CQ349" s="1" t="s">
        <v>0</v>
      </c>
      <c r="CR349" s="1" t="s">
        <v>0</v>
      </c>
      <c r="CS349" s="1" t="s">
        <v>0</v>
      </c>
      <c r="CT349" s="1" t="s">
        <v>0</v>
      </c>
      <c r="CU349" s="1" t="s">
        <v>0</v>
      </c>
      <c r="CV349" s="1" t="s">
        <v>0</v>
      </c>
      <c r="CW349" s="1" t="s">
        <v>0</v>
      </c>
      <c r="CX349" s="1" t="s">
        <v>0</v>
      </c>
      <c r="CY349" s="1" t="s">
        <v>0</v>
      </c>
      <c r="CZ349" s="1" t="s">
        <v>0</v>
      </c>
      <c r="DA349" s="1" t="s">
        <v>0</v>
      </c>
      <c r="DB349" s="1" t="s">
        <v>0</v>
      </c>
      <c r="DC349" s="1" t="s">
        <v>0</v>
      </c>
      <c r="DD349" s="1" t="s">
        <v>0</v>
      </c>
      <c r="DE349" s="1" t="s">
        <v>0</v>
      </c>
      <c r="DF349" s="1" t="s">
        <v>0</v>
      </c>
      <c r="DG349" s="1" t="s">
        <v>0</v>
      </c>
      <c r="DH349" s="1" t="s">
        <v>0</v>
      </c>
      <c r="DI349" s="1" t="s">
        <v>0</v>
      </c>
      <c r="DJ349" s="1" t="s">
        <v>0</v>
      </c>
      <c r="DK349" s="1" t="s">
        <v>0</v>
      </c>
      <c r="DL349" s="1" t="s">
        <v>0</v>
      </c>
      <c r="DM349" s="1" t="s">
        <v>0</v>
      </c>
      <c r="DN349" s="1" t="s">
        <v>0</v>
      </c>
      <c r="DO349" s="1" t="s">
        <v>0</v>
      </c>
      <c r="DP349" s="1" t="s">
        <v>0</v>
      </c>
      <c r="DQ349" s="1" t="s">
        <v>0</v>
      </c>
      <c r="DR349" s="1" t="s">
        <v>0</v>
      </c>
      <c r="DS349" s="1" t="s">
        <v>0</v>
      </c>
      <c r="DT349" s="1" t="s">
        <v>0</v>
      </c>
      <c r="DU349" s="1" t="s">
        <v>0</v>
      </c>
      <c r="DV349" s="1" t="s">
        <v>0</v>
      </c>
      <c r="DW349" s="1" t="s">
        <v>0</v>
      </c>
      <c r="DX349" s="1" t="s">
        <v>0</v>
      </c>
      <c r="DY349" s="1" t="s">
        <v>0</v>
      </c>
      <c r="DZ349" s="1" t="s">
        <v>0</v>
      </c>
      <c r="EA349" s="1" t="s">
        <v>0</v>
      </c>
      <c r="EB349" s="1" t="s">
        <v>0</v>
      </c>
      <c r="EC349" s="1" t="s">
        <v>0</v>
      </c>
      <c r="ED349" s="1" t="s">
        <v>0</v>
      </c>
      <c r="EE349" s="1" t="s">
        <v>0</v>
      </c>
      <c r="EF349" s="1" t="s">
        <v>0</v>
      </c>
      <c r="EG349" s="1" t="s">
        <v>0</v>
      </c>
      <c r="EH349" s="1" t="s">
        <v>0</v>
      </c>
      <c r="EI349" s="1" t="s">
        <v>0</v>
      </c>
      <c r="EJ349" s="1" t="s">
        <v>0</v>
      </c>
      <c r="EK349" s="1" t="s">
        <v>0</v>
      </c>
      <c r="EL349" s="1" t="s">
        <v>0</v>
      </c>
      <c r="EM349" s="1" t="s">
        <v>0</v>
      </c>
      <c r="EN349" s="1" t="s">
        <v>0</v>
      </c>
      <c r="EO349" s="1" t="s">
        <v>0</v>
      </c>
      <c r="EP349" s="1" t="s">
        <v>0</v>
      </c>
      <c r="EQ349" s="1" t="s">
        <v>0</v>
      </c>
      <c r="ER349" s="1" t="s">
        <v>0</v>
      </c>
      <c r="ES349" s="1" t="s">
        <v>0</v>
      </c>
      <c r="ET349" s="1" t="s">
        <v>0</v>
      </c>
      <c r="EU349" s="1" t="s">
        <v>0</v>
      </c>
      <c r="EV349" s="1" t="s">
        <v>0</v>
      </c>
      <c r="EW349" s="1" t="s">
        <v>0</v>
      </c>
      <c r="EX349" s="1" t="s">
        <v>0</v>
      </c>
      <c r="EY349" s="1" t="s">
        <v>0</v>
      </c>
      <c r="EZ349" s="1" t="s">
        <v>0</v>
      </c>
      <c r="FA349" s="1" t="s">
        <v>0</v>
      </c>
      <c r="FB349" s="1" t="s">
        <v>0</v>
      </c>
      <c r="FC349" s="1" t="s">
        <v>0</v>
      </c>
      <c r="FD349" s="1" t="s">
        <v>0</v>
      </c>
      <c r="FE349" s="1" t="s">
        <v>0</v>
      </c>
      <c r="FF349" s="1" t="s">
        <v>0</v>
      </c>
      <c r="FG349" s="1" t="s">
        <v>0</v>
      </c>
      <c r="FH349" s="1" t="s">
        <v>0</v>
      </c>
      <c r="FI349" s="1" t="s">
        <v>0</v>
      </c>
      <c r="FJ349" s="1" t="s">
        <v>0</v>
      </c>
      <c r="FK349" s="1" t="s">
        <v>0</v>
      </c>
      <c r="FL349" s="1" t="s">
        <v>0</v>
      </c>
      <c r="FM349" s="1" t="s">
        <v>0</v>
      </c>
      <c r="FN349" s="1" t="s">
        <v>0</v>
      </c>
      <c r="FO349" s="1" t="s">
        <v>0</v>
      </c>
      <c r="FP349" s="1" t="s">
        <v>0</v>
      </c>
      <c r="FQ349" s="1" t="s">
        <v>0</v>
      </c>
      <c r="FR349" s="1" t="s">
        <v>0</v>
      </c>
      <c r="FS349" s="1" t="s">
        <v>0</v>
      </c>
      <c r="FT349" s="1" t="s">
        <v>0</v>
      </c>
      <c r="FU349" s="1" t="s">
        <v>0</v>
      </c>
      <c r="FV349" s="1" t="s">
        <v>0</v>
      </c>
      <c r="FW349" s="1" t="s">
        <v>0</v>
      </c>
      <c r="FX349" s="1" t="s">
        <v>0</v>
      </c>
      <c r="FY349" s="1" t="s">
        <v>0</v>
      </c>
      <c r="FZ349" s="1" t="s">
        <v>0</v>
      </c>
      <c r="GA349" s="1" t="s">
        <v>0</v>
      </c>
      <c r="GB349" s="1" t="s">
        <v>0</v>
      </c>
      <c r="GC349" s="1" t="s">
        <v>0</v>
      </c>
      <c r="GD349" s="1" t="s">
        <v>0</v>
      </c>
      <c r="GE349" s="1" t="s">
        <v>0</v>
      </c>
      <c r="GF349" s="1" t="s">
        <v>0</v>
      </c>
      <c r="GG349" s="1" t="s">
        <v>0</v>
      </c>
      <c r="GH349" s="1" t="s">
        <v>0</v>
      </c>
      <c r="GI349" s="1" t="s">
        <v>0</v>
      </c>
      <c r="GJ349" s="1" t="s">
        <v>0</v>
      </c>
      <c r="GK349" s="1" t="s">
        <v>0</v>
      </c>
      <c r="GL349" s="1" t="s">
        <v>0</v>
      </c>
      <c r="GM349" s="1" t="s">
        <v>0</v>
      </c>
      <c r="GN349" s="1" t="s">
        <v>0</v>
      </c>
      <c r="GO349" s="1" t="s">
        <v>0</v>
      </c>
      <c r="GP349" s="1" t="s">
        <v>0</v>
      </c>
      <c r="GQ349" s="1" t="s">
        <v>0</v>
      </c>
      <c r="GR349" s="1" t="s">
        <v>0</v>
      </c>
      <c r="GS349" s="1" t="s">
        <v>0</v>
      </c>
      <c r="GT349" s="1" t="s">
        <v>0</v>
      </c>
      <c r="GU349" s="1" t="s">
        <v>0</v>
      </c>
      <c r="GV349" s="1" t="s">
        <v>0</v>
      </c>
      <c r="GW349" s="1" t="s">
        <v>0</v>
      </c>
      <c r="GX349" s="1" t="s">
        <v>0</v>
      </c>
      <c r="GY349" s="1" t="s">
        <v>0</v>
      </c>
      <c r="GZ349" s="1" t="s">
        <v>0</v>
      </c>
      <c r="HA349" s="1" t="s">
        <v>0</v>
      </c>
      <c r="HB349" s="1" t="s">
        <v>0</v>
      </c>
      <c r="HC349" s="1" t="s">
        <v>0</v>
      </c>
      <c r="HD349" s="1" t="s">
        <v>0</v>
      </c>
      <c r="HE349" s="1" t="s">
        <v>0</v>
      </c>
      <c r="HF349" s="1" t="s">
        <v>0</v>
      </c>
      <c r="HG349" s="1" t="s">
        <v>0</v>
      </c>
      <c r="HH349" s="1" t="s">
        <v>0</v>
      </c>
      <c r="HI349" s="1" t="s">
        <v>0</v>
      </c>
      <c r="HJ349" s="1" t="s">
        <v>0</v>
      </c>
      <c r="HK349" s="1" t="s">
        <v>0</v>
      </c>
      <c r="HL349" s="1" t="s">
        <v>0</v>
      </c>
      <c r="HM349" s="1" t="s">
        <v>0</v>
      </c>
      <c r="HN349" s="1" t="s">
        <v>0</v>
      </c>
      <c r="HO349" s="1" t="s">
        <v>0</v>
      </c>
      <c r="HP349" s="1" t="s">
        <v>0</v>
      </c>
      <c r="HQ349" s="1" t="s">
        <v>0</v>
      </c>
      <c r="HR349" s="1" t="s">
        <v>0</v>
      </c>
      <c r="HS349" s="1" t="s">
        <v>0</v>
      </c>
      <c r="HT349" s="1" t="s">
        <v>0</v>
      </c>
      <c r="HU349" s="1" t="s">
        <v>0</v>
      </c>
      <c r="HV349" s="1" t="s">
        <v>0</v>
      </c>
      <c r="HW349" s="1" t="s">
        <v>0</v>
      </c>
      <c r="HX349" s="1" t="s">
        <v>0</v>
      </c>
      <c r="HY349" s="1" t="s">
        <v>0</v>
      </c>
      <c r="HZ349" s="1" t="s">
        <v>0</v>
      </c>
      <c r="IA349" s="1" t="s">
        <v>0</v>
      </c>
      <c r="IB349" s="1" t="s">
        <v>0</v>
      </c>
      <c r="IC349" s="1" t="s">
        <v>0</v>
      </c>
      <c r="ID349" s="1" t="s">
        <v>0</v>
      </c>
      <c r="IE349" s="1" t="s">
        <v>0</v>
      </c>
      <c r="IF349" s="1" t="s">
        <v>0</v>
      </c>
      <c r="IG349" s="1" t="s">
        <v>0</v>
      </c>
      <c r="IH349" s="1" t="s">
        <v>0</v>
      </c>
      <c r="II349" s="1" t="s">
        <v>0</v>
      </c>
    </row>
    <row r="350" spans="1:243" x14ac:dyDescent="0.25">
      <c r="A350" s="1" t="s">
        <v>1987</v>
      </c>
      <c r="B350" s="4" t="s">
        <v>1550</v>
      </c>
      <c r="C350" s="4" t="s">
        <v>1551</v>
      </c>
      <c r="D350" s="1" t="s">
        <v>0</v>
      </c>
      <c r="E350" s="1" t="s">
        <v>0</v>
      </c>
      <c r="F350" s="1" t="s">
        <v>0</v>
      </c>
      <c r="G350" s="1" t="s">
        <v>0</v>
      </c>
      <c r="H350" s="1" t="s">
        <v>0</v>
      </c>
      <c r="I350" s="1" t="s">
        <v>0</v>
      </c>
      <c r="J350" s="1" t="s">
        <v>0</v>
      </c>
      <c r="K350" s="1" t="s">
        <v>0</v>
      </c>
      <c r="L350" s="1" t="s">
        <v>0</v>
      </c>
      <c r="M350" s="1" t="s">
        <v>0</v>
      </c>
      <c r="N350" s="1" t="s">
        <v>0</v>
      </c>
      <c r="O350" s="1" t="s">
        <v>0</v>
      </c>
      <c r="P350" s="1" t="s">
        <v>0</v>
      </c>
      <c r="Q350" s="1" t="s">
        <v>0</v>
      </c>
      <c r="R350" s="1" t="s">
        <v>0</v>
      </c>
      <c r="S350" s="1" t="s">
        <v>0</v>
      </c>
      <c r="T350" s="1" t="s">
        <v>0</v>
      </c>
      <c r="U350" s="1" t="s">
        <v>0</v>
      </c>
      <c r="V350" s="1" t="s">
        <v>0</v>
      </c>
      <c r="W350" s="1" t="s">
        <v>0</v>
      </c>
      <c r="X350" s="1" t="s">
        <v>0</v>
      </c>
      <c r="Y350" s="1" t="s">
        <v>0</v>
      </c>
      <c r="Z350" s="1" t="s">
        <v>0</v>
      </c>
      <c r="AA350" s="1" t="s">
        <v>0</v>
      </c>
      <c r="AB350" s="1" t="s">
        <v>0</v>
      </c>
      <c r="AC350" s="1" t="s">
        <v>0</v>
      </c>
      <c r="AD350" s="1" t="s">
        <v>0</v>
      </c>
      <c r="AE350" s="1" t="s">
        <v>0</v>
      </c>
      <c r="AF350" s="1" t="s">
        <v>0</v>
      </c>
      <c r="AG350" s="1" t="s">
        <v>0</v>
      </c>
      <c r="AH350" s="1" t="s">
        <v>0</v>
      </c>
      <c r="AI350" s="1" t="s">
        <v>0</v>
      </c>
      <c r="AJ350" s="1" t="s">
        <v>0</v>
      </c>
      <c r="AK350" s="1" t="s">
        <v>0</v>
      </c>
      <c r="AL350" s="1" t="s">
        <v>0</v>
      </c>
      <c r="AM350" s="1" t="s">
        <v>0</v>
      </c>
      <c r="AN350" s="1" t="s">
        <v>0</v>
      </c>
      <c r="AO350" s="1" t="s">
        <v>0</v>
      </c>
      <c r="AP350" s="1" t="s">
        <v>0</v>
      </c>
      <c r="AQ350" s="1" t="s">
        <v>0</v>
      </c>
      <c r="AR350" s="1" t="s">
        <v>0</v>
      </c>
      <c r="AS350" s="1" t="s">
        <v>0</v>
      </c>
      <c r="AT350" s="1" t="s">
        <v>0</v>
      </c>
      <c r="AU350" s="1" t="s">
        <v>0</v>
      </c>
      <c r="AV350" s="1" t="s">
        <v>0</v>
      </c>
      <c r="AW350" s="1" t="s">
        <v>0</v>
      </c>
      <c r="AX350" s="1" t="s">
        <v>0</v>
      </c>
      <c r="AY350" s="1" t="s">
        <v>0</v>
      </c>
      <c r="AZ350" s="1" t="s">
        <v>0</v>
      </c>
      <c r="BA350" s="1" t="s">
        <v>0</v>
      </c>
      <c r="BB350" s="1" t="s">
        <v>0</v>
      </c>
      <c r="BC350" s="1" t="s">
        <v>0</v>
      </c>
      <c r="BD350" s="1" t="s">
        <v>0</v>
      </c>
      <c r="BE350" s="1" t="s">
        <v>0</v>
      </c>
      <c r="BF350" s="1" t="s">
        <v>0</v>
      </c>
      <c r="BG350" s="1" t="s">
        <v>0</v>
      </c>
      <c r="BH350" s="1" t="s">
        <v>0</v>
      </c>
      <c r="BI350" s="1" t="s">
        <v>0</v>
      </c>
      <c r="BJ350" s="1" t="s">
        <v>0</v>
      </c>
      <c r="BK350" s="1" t="s">
        <v>0</v>
      </c>
      <c r="BL350" s="1" t="s">
        <v>0</v>
      </c>
      <c r="BM350" s="1" t="s">
        <v>0</v>
      </c>
      <c r="BN350" s="1" t="s">
        <v>0</v>
      </c>
      <c r="BO350" s="1" t="s">
        <v>0</v>
      </c>
      <c r="BP350" s="1" t="s">
        <v>0</v>
      </c>
      <c r="BQ350" s="1" t="s">
        <v>0</v>
      </c>
      <c r="BR350" s="1" t="s">
        <v>0</v>
      </c>
      <c r="BS350" s="1" t="s">
        <v>0</v>
      </c>
      <c r="BT350" s="1" t="s">
        <v>0</v>
      </c>
      <c r="BU350" s="1" t="s">
        <v>0</v>
      </c>
      <c r="BV350" s="1" t="s">
        <v>0</v>
      </c>
      <c r="BW350" s="1" t="s">
        <v>0</v>
      </c>
      <c r="BX350" s="1" t="s">
        <v>0</v>
      </c>
      <c r="BY350" s="1" t="s">
        <v>0</v>
      </c>
      <c r="BZ350" s="1" t="s">
        <v>0</v>
      </c>
      <c r="CA350" s="1" t="s">
        <v>0</v>
      </c>
      <c r="CB350" s="1" t="s">
        <v>0</v>
      </c>
      <c r="CC350" s="1" t="s">
        <v>0</v>
      </c>
      <c r="CD350" s="1" t="s">
        <v>0</v>
      </c>
      <c r="CE350" s="1" t="s">
        <v>0</v>
      </c>
      <c r="CF350" s="1" t="s">
        <v>0</v>
      </c>
      <c r="CG350" s="1" t="s">
        <v>0</v>
      </c>
      <c r="CH350" s="1" t="s">
        <v>0</v>
      </c>
      <c r="CI350" s="1" t="s">
        <v>0</v>
      </c>
      <c r="CJ350" s="1" t="s">
        <v>0</v>
      </c>
      <c r="CK350" s="1" t="s">
        <v>0</v>
      </c>
      <c r="CL350" s="1" t="s">
        <v>0</v>
      </c>
      <c r="CM350" s="1" t="s">
        <v>0</v>
      </c>
      <c r="CN350" s="1" t="s">
        <v>0</v>
      </c>
      <c r="CO350" s="1" t="s">
        <v>0</v>
      </c>
      <c r="CP350" s="1" t="s">
        <v>0</v>
      </c>
      <c r="CQ350" s="1" t="s">
        <v>0</v>
      </c>
      <c r="CR350" s="1" t="s">
        <v>0</v>
      </c>
      <c r="CS350" s="1" t="s">
        <v>0</v>
      </c>
      <c r="CT350" s="1" t="s">
        <v>0</v>
      </c>
      <c r="CU350" s="1" t="s">
        <v>0</v>
      </c>
      <c r="CV350" s="1" t="s">
        <v>0</v>
      </c>
      <c r="CW350" s="1" t="s">
        <v>0</v>
      </c>
      <c r="CX350" s="1" t="s">
        <v>0</v>
      </c>
      <c r="CY350" s="1" t="s">
        <v>0</v>
      </c>
      <c r="CZ350" s="1" t="s">
        <v>0</v>
      </c>
      <c r="DA350" s="1" t="s">
        <v>0</v>
      </c>
      <c r="DB350" s="1" t="s">
        <v>0</v>
      </c>
      <c r="DC350" s="1" t="s">
        <v>0</v>
      </c>
      <c r="DD350" s="1" t="s">
        <v>0</v>
      </c>
      <c r="DE350" s="1" t="s">
        <v>0</v>
      </c>
      <c r="DF350" s="1" t="s">
        <v>0</v>
      </c>
      <c r="DG350" s="1" t="s">
        <v>0</v>
      </c>
      <c r="DH350" s="1" t="s">
        <v>0</v>
      </c>
      <c r="DI350" s="1" t="s">
        <v>0</v>
      </c>
      <c r="DJ350" s="1" t="s">
        <v>0</v>
      </c>
      <c r="DK350" s="1" t="s">
        <v>0</v>
      </c>
      <c r="DL350" s="1" t="s">
        <v>0</v>
      </c>
      <c r="DM350" s="1" t="s">
        <v>0</v>
      </c>
      <c r="DN350" s="1" t="s">
        <v>0</v>
      </c>
      <c r="DO350" s="1" t="s">
        <v>0</v>
      </c>
      <c r="DP350" s="1" t="s">
        <v>0</v>
      </c>
      <c r="DQ350" s="1" t="s">
        <v>0</v>
      </c>
      <c r="DR350" s="1" t="s">
        <v>0</v>
      </c>
      <c r="DS350" s="1" t="s">
        <v>0</v>
      </c>
      <c r="DT350" s="1" t="s">
        <v>0</v>
      </c>
      <c r="DU350" s="1" t="s">
        <v>0</v>
      </c>
      <c r="DV350" s="1" t="s">
        <v>0</v>
      </c>
      <c r="DW350" s="1" t="s">
        <v>0</v>
      </c>
      <c r="DX350" s="1" t="s">
        <v>0</v>
      </c>
      <c r="DY350" s="1" t="s">
        <v>0</v>
      </c>
      <c r="DZ350" s="1" t="s">
        <v>0</v>
      </c>
      <c r="EA350" s="1" t="s">
        <v>0</v>
      </c>
      <c r="EB350" s="1" t="s">
        <v>0</v>
      </c>
      <c r="EC350" s="1" t="s">
        <v>0</v>
      </c>
      <c r="ED350" s="1" t="s">
        <v>0</v>
      </c>
      <c r="EE350" s="1" t="s">
        <v>0</v>
      </c>
      <c r="EF350" s="1" t="s">
        <v>0</v>
      </c>
      <c r="EG350" s="1" t="s">
        <v>0</v>
      </c>
      <c r="EH350" s="1" t="s">
        <v>0</v>
      </c>
      <c r="EI350" s="1" t="s">
        <v>0</v>
      </c>
      <c r="EJ350" s="1" t="s">
        <v>0</v>
      </c>
      <c r="EK350" s="1" t="s">
        <v>0</v>
      </c>
      <c r="EL350" s="1" t="s">
        <v>0</v>
      </c>
      <c r="EM350" s="1" t="s">
        <v>0</v>
      </c>
      <c r="EN350" s="1" t="s">
        <v>0</v>
      </c>
      <c r="EO350" s="1" t="s">
        <v>0</v>
      </c>
      <c r="EP350" s="1" t="s">
        <v>0</v>
      </c>
      <c r="EQ350" s="1" t="s">
        <v>0</v>
      </c>
      <c r="ER350" s="1" t="s">
        <v>0</v>
      </c>
      <c r="ES350" s="1" t="s">
        <v>0</v>
      </c>
      <c r="ET350" s="1" t="s">
        <v>0</v>
      </c>
      <c r="EU350" s="1" t="s">
        <v>0</v>
      </c>
      <c r="EV350" s="1" t="s">
        <v>0</v>
      </c>
      <c r="EW350" s="1" t="s">
        <v>0</v>
      </c>
      <c r="EX350" s="1" t="s">
        <v>0</v>
      </c>
      <c r="EY350" s="1" t="s">
        <v>0</v>
      </c>
      <c r="EZ350" s="1" t="s">
        <v>0</v>
      </c>
      <c r="FA350" s="1" t="s">
        <v>0</v>
      </c>
      <c r="FB350" s="1" t="s">
        <v>0</v>
      </c>
      <c r="FC350" s="1" t="s">
        <v>0</v>
      </c>
      <c r="FD350" s="1" t="s">
        <v>0</v>
      </c>
      <c r="FE350" s="1" t="s">
        <v>0</v>
      </c>
      <c r="FF350" s="1" t="s">
        <v>0</v>
      </c>
      <c r="FG350" s="1" t="s">
        <v>0</v>
      </c>
      <c r="FH350" s="1" t="s">
        <v>0</v>
      </c>
      <c r="FI350" s="1" t="s">
        <v>0</v>
      </c>
      <c r="FJ350" s="1" t="s">
        <v>0</v>
      </c>
      <c r="FK350" s="1" t="s">
        <v>0</v>
      </c>
      <c r="FL350" s="1" t="s">
        <v>0</v>
      </c>
      <c r="FM350" s="1" t="s">
        <v>0</v>
      </c>
      <c r="FN350" s="1" t="s">
        <v>0</v>
      </c>
      <c r="FO350" s="1" t="s">
        <v>0</v>
      </c>
      <c r="FP350" s="1" t="s">
        <v>0</v>
      </c>
      <c r="FQ350" s="1" t="s">
        <v>0</v>
      </c>
      <c r="FR350" s="1" t="s">
        <v>0</v>
      </c>
      <c r="FS350" s="1" t="s">
        <v>0</v>
      </c>
      <c r="FT350" s="1" t="s">
        <v>0</v>
      </c>
      <c r="FU350" s="1" t="s">
        <v>0</v>
      </c>
      <c r="FV350" s="1" t="s">
        <v>0</v>
      </c>
      <c r="FW350" s="1" t="s">
        <v>0</v>
      </c>
      <c r="FX350" s="1" t="s">
        <v>0</v>
      </c>
      <c r="FY350" s="1" t="s">
        <v>0</v>
      </c>
      <c r="FZ350" s="1" t="s">
        <v>0</v>
      </c>
      <c r="GA350" s="1" t="s">
        <v>0</v>
      </c>
      <c r="GB350" s="1" t="s">
        <v>0</v>
      </c>
      <c r="GC350" s="1" t="s">
        <v>0</v>
      </c>
      <c r="GD350" s="1" t="s">
        <v>0</v>
      </c>
      <c r="GE350" s="1" t="s">
        <v>0</v>
      </c>
      <c r="GF350" s="1" t="s">
        <v>0</v>
      </c>
      <c r="GG350" s="1" t="s">
        <v>0</v>
      </c>
      <c r="GH350" s="1" t="s">
        <v>0</v>
      </c>
      <c r="GI350" s="1" t="s">
        <v>0</v>
      </c>
      <c r="GJ350" s="1" t="s">
        <v>0</v>
      </c>
      <c r="GK350" s="1" t="s">
        <v>0</v>
      </c>
      <c r="GL350" s="1" t="s">
        <v>0</v>
      </c>
      <c r="GM350" s="1" t="s">
        <v>0</v>
      </c>
      <c r="GN350" s="1" t="s">
        <v>0</v>
      </c>
      <c r="GO350" s="1" t="s">
        <v>0</v>
      </c>
      <c r="GP350" s="1" t="s">
        <v>0</v>
      </c>
      <c r="GQ350" s="1" t="s">
        <v>0</v>
      </c>
      <c r="GR350" s="1" t="s">
        <v>0</v>
      </c>
      <c r="GS350" s="1" t="s">
        <v>0</v>
      </c>
      <c r="GT350" s="1" t="s">
        <v>0</v>
      </c>
      <c r="GU350" s="1" t="s">
        <v>0</v>
      </c>
      <c r="GV350" s="1" t="s">
        <v>0</v>
      </c>
      <c r="GW350" s="1" t="s">
        <v>0</v>
      </c>
      <c r="GX350" s="1" t="s">
        <v>0</v>
      </c>
      <c r="GY350" s="1" t="s">
        <v>0</v>
      </c>
      <c r="GZ350" s="1" t="s">
        <v>0</v>
      </c>
      <c r="HA350" s="1" t="s">
        <v>0</v>
      </c>
      <c r="HB350" s="1" t="s">
        <v>0</v>
      </c>
      <c r="HC350" s="1" t="s">
        <v>0</v>
      </c>
      <c r="HD350" s="1" t="s">
        <v>0</v>
      </c>
      <c r="HE350" s="1" t="s">
        <v>0</v>
      </c>
      <c r="HF350" s="1" t="s">
        <v>0</v>
      </c>
      <c r="HG350" s="1" t="s">
        <v>0</v>
      </c>
      <c r="HH350" s="1" t="s">
        <v>0</v>
      </c>
      <c r="HI350" s="1" t="s">
        <v>0</v>
      </c>
      <c r="HJ350" s="1" t="s">
        <v>0</v>
      </c>
      <c r="HK350" s="1" t="s">
        <v>0</v>
      </c>
      <c r="HL350" s="1" t="s">
        <v>0</v>
      </c>
      <c r="HM350" s="1" t="s">
        <v>0</v>
      </c>
      <c r="HN350" s="1" t="s">
        <v>0</v>
      </c>
      <c r="HO350" s="1" t="s">
        <v>0</v>
      </c>
      <c r="HP350" s="1" t="s">
        <v>0</v>
      </c>
      <c r="HQ350" s="1" t="s">
        <v>0</v>
      </c>
      <c r="HR350" s="1" t="s">
        <v>0</v>
      </c>
      <c r="HS350" s="1" t="s">
        <v>0</v>
      </c>
      <c r="HT350" s="1" t="s">
        <v>0</v>
      </c>
      <c r="HU350" s="1" t="s">
        <v>0</v>
      </c>
      <c r="HV350" s="1" t="s">
        <v>0</v>
      </c>
      <c r="HW350" s="1" t="s">
        <v>0</v>
      </c>
      <c r="HX350" s="1" t="s">
        <v>0</v>
      </c>
      <c r="HY350" s="1" t="s">
        <v>0</v>
      </c>
      <c r="HZ350" s="1" t="s">
        <v>0</v>
      </c>
      <c r="IA350" s="1" t="s">
        <v>0</v>
      </c>
      <c r="IB350" s="1" t="s">
        <v>0</v>
      </c>
      <c r="IC350" s="1" t="s">
        <v>0</v>
      </c>
      <c r="ID350" s="1" t="s">
        <v>0</v>
      </c>
      <c r="IE350" s="1" t="s">
        <v>0</v>
      </c>
      <c r="IF350" s="1" t="s">
        <v>0</v>
      </c>
      <c r="IG350" s="1" t="s">
        <v>0</v>
      </c>
      <c r="IH350" s="1" t="s">
        <v>0</v>
      </c>
      <c r="II350" s="1" t="s">
        <v>0</v>
      </c>
    </row>
    <row r="351" spans="1:243" x14ac:dyDescent="0.25">
      <c r="A351" s="1" t="s">
        <v>1988</v>
      </c>
      <c r="B351" s="4" t="s">
        <v>1554</v>
      </c>
      <c r="C351" s="4" t="s">
        <v>1555</v>
      </c>
      <c r="D351" s="1" t="s">
        <v>0</v>
      </c>
      <c r="E351" s="1" t="s">
        <v>0</v>
      </c>
      <c r="F351" s="1" t="s">
        <v>0</v>
      </c>
      <c r="G351" s="1" t="s">
        <v>0</v>
      </c>
      <c r="H351" s="1" t="s">
        <v>0</v>
      </c>
      <c r="I351" s="1" t="s">
        <v>0</v>
      </c>
      <c r="J351" s="1" t="s">
        <v>0</v>
      </c>
      <c r="K351" s="1" t="s">
        <v>0</v>
      </c>
      <c r="L351" s="1" t="s">
        <v>0</v>
      </c>
      <c r="M351" s="1" t="s">
        <v>0</v>
      </c>
      <c r="N351" s="1" t="s">
        <v>0</v>
      </c>
      <c r="O351" s="1" t="s">
        <v>0</v>
      </c>
      <c r="P351" s="1" t="s">
        <v>0</v>
      </c>
      <c r="Q351" s="1" t="s">
        <v>0</v>
      </c>
      <c r="R351" s="1" t="s">
        <v>0</v>
      </c>
      <c r="S351" s="1" t="s">
        <v>0</v>
      </c>
      <c r="T351" s="1" t="s">
        <v>0</v>
      </c>
      <c r="U351" s="1" t="s">
        <v>0</v>
      </c>
      <c r="V351" s="1" t="s">
        <v>0</v>
      </c>
      <c r="W351" s="1" t="s">
        <v>0</v>
      </c>
      <c r="X351" s="1" t="s">
        <v>0</v>
      </c>
      <c r="Y351" s="1" t="s">
        <v>0</v>
      </c>
      <c r="Z351" s="1" t="s">
        <v>0</v>
      </c>
      <c r="AA351" s="1" t="s">
        <v>0</v>
      </c>
      <c r="AB351" s="1" t="s">
        <v>0</v>
      </c>
      <c r="AC351" s="1" t="s">
        <v>0</v>
      </c>
      <c r="AD351" s="1" t="s">
        <v>0</v>
      </c>
      <c r="AE351" s="1" t="s">
        <v>0</v>
      </c>
      <c r="AF351" s="1" t="s">
        <v>0</v>
      </c>
      <c r="AG351" s="1" t="s">
        <v>0</v>
      </c>
      <c r="AH351" s="1" t="s">
        <v>0</v>
      </c>
      <c r="AI351" s="1" t="s">
        <v>0</v>
      </c>
      <c r="AJ351" s="1" t="s">
        <v>0</v>
      </c>
      <c r="AK351" s="1" t="s">
        <v>0</v>
      </c>
      <c r="AL351" s="1" t="s">
        <v>0</v>
      </c>
      <c r="AM351" s="1" t="s">
        <v>0</v>
      </c>
      <c r="AN351" s="1" t="s">
        <v>0</v>
      </c>
      <c r="AO351" s="1" t="s">
        <v>0</v>
      </c>
      <c r="AP351" s="1" t="s">
        <v>0</v>
      </c>
      <c r="AQ351" s="1" t="s">
        <v>0</v>
      </c>
      <c r="AR351" s="1" t="s">
        <v>0</v>
      </c>
      <c r="AS351" s="1" t="s">
        <v>0</v>
      </c>
      <c r="AT351" s="1" t="s">
        <v>0</v>
      </c>
      <c r="AU351" s="1" t="s">
        <v>0</v>
      </c>
      <c r="AV351" s="1" t="s">
        <v>0</v>
      </c>
      <c r="AW351" s="1" t="s">
        <v>0</v>
      </c>
      <c r="AX351" s="1" t="s">
        <v>0</v>
      </c>
      <c r="AY351" s="1" t="s">
        <v>0</v>
      </c>
      <c r="AZ351" s="1" t="s">
        <v>0</v>
      </c>
      <c r="BA351" s="1" t="s">
        <v>0</v>
      </c>
      <c r="BB351" s="1" t="s">
        <v>0</v>
      </c>
      <c r="BC351" s="1" t="s">
        <v>0</v>
      </c>
      <c r="BD351" s="1" t="s">
        <v>0</v>
      </c>
      <c r="BE351" s="1" t="s">
        <v>0</v>
      </c>
      <c r="BF351" s="1" t="s">
        <v>0</v>
      </c>
      <c r="BG351" s="1" t="s">
        <v>0</v>
      </c>
      <c r="BH351" s="1" t="s">
        <v>0</v>
      </c>
      <c r="BI351" s="1" t="s">
        <v>0</v>
      </c>
      <c r="BJ351" s="1" t="s">
        <v>0</v>
      </c>
      <c r="BK351" s="1" t="s">
        <v>0</v>
      </c>
      <c r="BL351" s="1" t="s">
        <v>0</v>
      </c>
      <c r="BM351" s="1" t="s">
        <v>0</v>
      </c>
      <c r="BN351" s="1" t="s">
        <v>0</v>
      </c>
      <c r="BO351" s="1" t="s">
        <v>0</v>
      </c>
      <c r="BP351" s="1" t="s">
        <v>0</v>
      </c>
      <c r="BQ351" s="1" t="s">
        <v>0</v>
      </c>
      <c r="BR351" s="1" t="s">
        <v>0</v>
      </c>
      <c r="BS351" s="1" t="s">
        <v>0</v>
      </c>
      <c r="BT351" s="1" t="s">
        <v>0</v>
      </c>
      <c r="BU351" s="1" t="s">
        <v>0</v>
      </c>
      <c r="BV351" s="1" t="s">
        <v>0</v>
      </c>
      <c r="BW351" s="1" t="s">
        <v>0</v>
      </c>
      <c r="BX351" s="1" t="s">
        <v>0</v>
      </c>
      <c r="BY351" s="1" t="s">
        <v>0</v>
      </c>
      <c r="BZ351" s="1" t="s">
        <v>0</v>
      </c>
      <c r="CA351" s="1" t="s">
        <v>0</v>
      </c>
      <c r="CB351" s="1" t="s">
        <v>0</v>
      </c>
      <c r="CC351" s="1" t="s">
        <v>0</v>
      </c>
      <c r="CD351" s="1" t="s">
        <v>0</v>
      </c>
      <c r="CE351" s="1" t="s">
        <v>0</v>
      </c>
      <c r="CF351" s="1" t="s">
        <v>0</v>
      </c>
      <c r="CG351" s="1" t="s">
        <v>0</v>
      </c>
      <c r="CH351" s="1" t="s">
        <v>0</v>
      </c>
      <c r="CI351" s="1" t="s">
        <v>0</v>
      </c>
      <c r="CJ351" s="1" t="s">
        <v>0</v>
      </c>
      <c r="CK351" s="1" t="s">
        <v>0</v>
      </c>
      <c r="CL351" s="1" t="s">
        <v>0</v>
      </c>
      <c r="CM351" s="1" t="s">
        <v>0</v>
      </c>
      <c r="CN351" s="1" t="s">
        <v>0</v>
      </c>
      <c r="CO351" s="1" t="s">
        <v>0</v>
      </c>
      <c r="CP351" s="1" t="s">
        <v>0</v>
      </c>
      <c r="CQ351" s="1" t="s">
        <v>0</v>
      </c>
      <c r="CR351" s="1" t="s">
        <v>0</v>
      </c>
      <c r="CS351" s="1" t="s">
        <v>0</v>
      </c>
      <c r="CT351" s="1" t="s">
        <v>0</v>
      </c>
      <c r="CU351" s="1" t="s">
        <v>0</v>
      </c>
      <c r="CV351" s="1" t="s">
        <v>0</v>
      </c>
      <c r="CW351" s="1" t="s">
        <v>0</v>
      </c>
      <c r="CX351" s="1" t="s">
        <v>0</v>
      </c>
      <c r="CY351" s="1" t="s">
        <v>0</v>
      </c>
      <c r="CZ351" s="1" t="s">
        <v>0</v>
      </c>
      <c r="DA351" s="1" t="s">
        <v>0</v>
      </c>
      <c r="DB351" s="1" t="s">
        <v>0</v>
      </c>
      <c r="DC351" s="1" t="s">
        <v>0</v>
      </c>
      <c r="DD351" s="1" t="s">
        <v>0</v>
      </c>
      <c r="DE351" s="1" t="s">
        <v>0</v>
      </c>
      <c r="DF351" s="1" t="s">
        <v>0</v>
      </c>
      <c r="DG351" s="1" t="s">
        <v>0</v>
      </c>
      <c r="DH351" s="1" t="s">
        <v>0</v>
      </c>
      <c r="DI351" s="1" t="s">
        <v>0</v>
      </c>
      <c r="DJ351" s="1" t="s">
        <v>0</v>
      </c>
      <c r="DK351" s="1" t="s">
        <v>0</v>
      </c>
      <c r="DL351" s="1" t="s">
        <v>0</v>
      </c>
      <c r="DM351" s="1" t="s">
        <v>0</v>
      </c>
      <c r="DN351" s="1" t="s">
        <v>0</v>
      </c>
      <c r="DO351" s="1" t="s">
        <v>0</v>
      </c>
      <c r="DP351" s="1" t="s">
        <v>0</v>
      </c>
      <c r="DQ351" s="1" t="s">
        <v>0</v>
      </c>
      <c r="DR351" s="1" t="s">
        <v>0</v>
      </c>
      <c r="DS351" s="1" t="s">
        <v>0</v>
      </c>
      <c r="DT351" s="1" t="s">
        <v>0</v>
      </c>
      <c r="DU351" s="1" t="s">
        <v>0</v>
      </c>
      <c r="DV351" s="1" t="s">
        <v>0</v>
      </c>
      <c r="DW351" s="1" t="s">
        <v>0</v>
      </c>
      <c r="DX351" s="1" t="s">
        <v>0</v>
      </c>
      <c r="DY351" s="1" t="s">
        <v>0</v>
      </c>
      <c r="DZ351" s="1" t="s">
        <v>0</v>
      </c>
      <c r="EA351" s="1" t="s">
        <v>0</v>
      </c>
      <c r="EB351" s="1" t="s">
        <v>0</v>
      </c>
      <c r="EC351" s="1" t="s">
        <v>0</v>
      </c>
      <c r="ED351" s="1" t="s">
        <v>0</v>
      </c>
      <c r="EE351" s="1" t="s">
        <v>0</v>
      </c>
      <c r="EF351" s="1" t="s">
        <v>0</v>
      </c>
      <c r="EG351" s="1" t="s">
        <v>0</v>
      </c>
      <c r="EH351" s="1" t="s">
        <v>0</v>
      </c>
      <c r="EI351" s="1" t="s">
        <v>0</v>
      </c>
      <c r="EJ351" s="1" t="s">
        <v>0</v>
      </c>
      <c r="EK351" s="1" t="s">
        <v>0</v>
      </c>
      <c r="EL351" s="1" t="s">
        <v>0</v>
      </c>
      <c r="EM351" s="1" t="s">
        <v>0</v>
      </c>
      <c r="EN351" s="1" t="s">
        <v>0</v>
      </c>
      <c r="EO351" s="1" t="s">
        <v>0</v>
      </c>
      <c r="EP351" s="1" t="s">
        <v>0</v>
      </c>
      <c r="EQ351" s="1" t="s">
        <v>0</v>
      </c>
      <c r="ER351" s="1" t="s">
        <v>0</v>
      </c>
      <c r="ES351" s="1" t="s">
        <v>0</v>
      </c>
      <c r="ET351" s="1" t="s">
        <v>0</v>
      </c>
      <c r="EU351" s="1" t="s">
        <v>0</v>
      </c>
      <c r="EV351" s="1" t="s">
        <v>0</v>
      </c>
      <c r="EW351" s="1" t="s">
        <v>0</v>
      </c>
      <c r="EX351" s="1" t="s">
        <v>0</v>
      </c>
      <c r="EY351" s="1" t="s">
        <v>0</v>
      </c>
      <c r="EZ351" s="1" t="s">
        <v>0</v>
      </c>
      <c r="FA351" s="1" t="s">
        <v>0</v>
      </c>
      <c r="FB351" s="1" t="s">
        <v>0</v>
      </c>
      <c r="FC351" s="1" t="s">
        <v>0</v>
      </c>
      <c r="FD351" s="1" t="s">
        <v>0</v>
      </c>
      <c r="FE351" s="1" t="s">
        <v>0</v>
      </c>
      <c r="FF351" s="1" t="s">
        <v>0</v>
      </c>
      <c r="FG351" s="1" t="s">
        <v>0</v>
      </c>
      <c r="FH351" s="1" t="s">
        <v>0</v>
      </c>
      <c r="FI351" s="1" t="s">
        <v>0</v>
      </c>
      <c r="FJ351" s="1" t="s">
        <v>0</v>
      </c>
      <c r="FK351" s="1" t="s">
        <v>0</v>
      </c>
      <c r="FL351" s="1" t="s">
        <v>0</v>
      </c>
      <c r="FM351" s="1" t="s">
        <v>0</v>
      </c>
      <c r="FN351" s="1" t="s">
        <v>0</v>
      </c>
      <c r="FO351" s="1" t="s">
        <v>0</v>
      </c>
      <c r="FP351" s="1" t="s">
        <v>0</v>
      </c>
      <c r="FQ351" s="1" t="s">
        <v>0</v>
      </c>
      <c r="FR351" s="1" t="s">
        <v>0</v>
      </c>
      <c r="FS351" s="1" t="s">
        <v>0</v>
      </c>
      <c r="FT351" s="1" t="s">
        <v>0</v>
      </c>
      <c r="FU351" s="1" t="s">
        <v>0</v>
      </c>
      <c r="FV351" s="1" t="s">
        <v>0</v>
      </c>
      <c r="FW351" s="1" t="s">
        <v>0</v>
      </c>
      <c r="FX351" s="1" t="s">
        <v>0</v>
      </c>
      <c r="FY351" s="1" t="s">
        <v>0</v>
      </c>
      <c r="FZ351" s="1" t="s">
        <v>0</v>
      </c>
      <c r="GA351" s="1" t="s">
        <v>0</v>
      </c>
      <c r="GB351" s="1" t="s">
        <v>0</v>
      </c>
      <c r="GC351" s="1" t="s">
        <v>0</v>
      </c>
      <c r="GD351" s="1" t="s">
        <v>0</v>
      </c>
      <c r="GE351" s="1" t="s">
        <v>0</v>
      </c>
      <c r="GF351" s="1" t="s">
        <v>0</v>
      </c>
      <c r="GG351" s="1" t="s">
        <v>0</v>
      </c>
      <c r="GH351" s="1" t="s">
        <v>0</v>
      </c>
      <c r="GI351" s="1" t="s">
        <v>0</v>
      </c>
      <c r="GJ351" s="1" t="s">
        <v>0</v>
      </c>
      <c r="GK351" s="1" t="s">
        <v>0</v>
      </c>
      <c r="GL351" s="1" t="s">
        <v>0</v>
      </c>
      <c r="GM351" s="1" t="s">
        <v>0</v>
      </c>
      <c r="GN351" s="1" t="s">
        <v>0</v>
      </c>
      <c r="GO351" s="1" t="s">
        <v>0</v>
      </c>
      <c r="GP351" s="1" t="s">
        <v>0</v>
      </c>
      <c r="GQ351" s="1" t="s">
        <v>0</v>
      </c>
      <c r="GR351" s="1" t="s">
        <v>0</v>
      </c>
      <c r="GS351" s="1" t="s">
        <v>0</v>
      </c>
      <c r="GT351" s="1" t="s">
        <v>0</v>
      </c>
      <c r="GU351" s="1" t="s">
        <v>0</v>
      </c>
      <c r="GV351" s="1" t="s">
        <v>0</v>
      </c>
      <c r="GW351" s="1" t="s">
        <v>0</v>
      </c>
      <c r="GX351" s="1" t="s">
        <v>0</v>
      </c>
      <c r="GY351" s="1" t="s">
        <v>0</v>
      </c>
      <c r="GZ351" s="1" t="s">
        <v>0</v>
      </c>
      <c r="HA351" s="1" t="s">
        <v>0</v>
      </c>
      <c r="HB351" s="1" t="s">
        <v>0</v>
      </c>
      <c r="HC351" s="1" t="s">
        <v>0</v>
      </c>
      <c r="HD351" s="1" t="s">
        <v>0</v>
      </c>
      <c r="HE351" s="1" t="s">
        <v>0</v>
      </c>
      <c r="HF351" s="1" t="s">
        <v>0</v>
      </c>
      <c r="HG351" s="1" t="s">
        <v>0</v>
      </c>
      <c r="HH351" s="1" t="s">
        <v>0</v>
      </c>
      <c r="HI351" s="1" t="s">
        <v>0</v>
      </c>
      <c r="HJ351" s="1" t="s">
        <v>0</v>
      </c>
      <c r="HK351" s="1" t="s">
        <v>0</v>
      </c>
      <c r="HL351" s="1" t="s">
        <v>0</v>
      </c>
      <c r="HM351" s="1" t="s">
        <v>0</v>
      </c>
      <c r="HN351" s="1" t="s">
        <v>0</v>
      </c>
      <c r="HO351" s="1" t="s">
        <v>0</v>
      </c>
      <c r="HP351" s="1" t="s">
        <v>0</v>
      </c>
      <c r="HQ351" s="1" t="s">
        <v>0</v>
      </c>
      <c r="HR351" s="1" t="s">
        <v>0</v>
      </c>
      <c r="HS351" s="1" t="s">
        <v>0</v>
      </c>
      <c r="HT351" s="1" t="s">
        <v>0</v>
      </c>
      <c r="HU351" s="1" t="s">
        <v>0</v>
      </c>
      <c r="HV351" s="1" t="s">
        <v>0</v>
      </c>
      <c r="HW351" s="1" t="s">
        <v>0</v>
      </c>
      <c r="HX351" s="1" t="s">
        <v>0</v>
      </c>
      <c r="HY351" s="1" t="s">
        <v>0</v>
      </c>
      <c r="HZ351" s="1" t="s">
        <v>0</v>
      </c>
      <c r="IA351" s="1" t="s">
        <v>0</v>
      </c>
      <c r="IB351" s="1" t="s">
        <v>0</v>
      </c>
      <c r="IC351" s="1" t="s">
        <v>0</v>
      </c>
      <c r="ID351" s="1" t="s">
        <v>0</v>
      </c>
      <c r="IE351" s="1" t="s">
        <v>0</v>
      </c>
      <c r="IF351" s="1" t="s">
        <v>0</v>
      </c>
      <c r="IG351" s="1" t="s">
        <v>0</v>
      </c>
      <c r="IH351" s="1" t="s">
        <v>0</v>
      </c>
      <c r="II351" s="1" t="s">
        <v>0</v>
      </c>
    </row>
    <row r="352" spans="1:243" x14ac:dyDescent="0.25">
      <c r="A352" s="1" t="s">
        <v>1989</v>
      </c>
      <c r="B352" s="4" t="s">
        <v>1559</v>
      </c>
      <c r="C352" s="4" t="s">
        <v>1560</v>
      </c>
      <c r="D352" s="1" t="s">
        <v>0</v>
      </c>
      <c r="E352" s="1" t="s">
        <v>0</v>
      </c>
      <c r="F352" s="1" t="s">
        <v>0</v>
      </c>
      <c r="G352" s="1" t="s">
        <v>0</v>
      </c>
      <c r="H352" s="1" t="s">
        <v>0</v>
      </c>
      <c r="I352" s="1" t="s">
        <v>0</v>
      </c>
      <c r="J352" s="1" t="s">
        <v>0</v>
      </c>
      <c r="K352" s="1" t="s">
        <v>0</v>
      </c>
      <c r="L352" s="1" t="s">
        <v>0</v>
      </c>
      <c r="M352" s="1" t="s">
        <v>0</v>
      </c>
      <c r="N352" s="1" t="s">
        <v>0</v>
      </c>
      <c r="O352" s="1" t="s">
        <v>0</v>
      </c>
      <c r="P352" s="1" t="s">
        <v>0</v>
      </c>
      <c r="Q352" s="1" t="s">
        <v>0</v>
      </c>
      <c r="R352" s="1" t="s">
        <v>0</v>
      </c>
      <c r="S352" s="1" t="s">
        <v>0</v>
      </c>
      <c r="T352" s="1" t="s">
        <v>0</v>
      </c>
      <c r="U352" s="1" t="s">
        <v>0</v>
      </c>
      <c r="V352" s="1" t="s">
        <v>0</v>
      </c>
      <c r="W352" s="1" t="s">
        <v>0</v>
      </c>
      <c r="X352" s="1" t="s">
        <v>0</v>
      </c>
      <c r="Y352" s="1" t="s">
        <v>0</v>
      </c>
      <c r="Z352" s="1" t="s">
        <v>0</v>
      </c>
      <c r="AA352" s="1" t="s">
        <v>0</v>
      </c>
      <c r="AB352" s="1" t="s">
        <v>0</v>
      </c>
      <c r="AC352" s="1" t="s">
        <v>0</v>
      </c>
      <c r="AD352" s="1" t="s">
        <v>0</v>
      </c>
      <c r="AE352" s="1" t="s">
        <v>0</v>
      </c>
      <c r="AF352" s="1" t="s">
        <v>0</v>
      </c>
      <c r="AG352" s="1" t="s">
        <v>0</v>
      </c>
      <c r="AH352" s="1" t="s">
        <v>0</v>
      </c>
      <c r="AI352" s="1" t="s">
        <v>0</v>
      </c>
      <c r="AJ352" s="1" t="s">
        <v>0</v>
      </c>
      <c r="AK352" s="1" t="s">
        <v>0</v>
      </c>
      <c r="AL352" s="1" t="s">
        <v>0</v>
      </c>
      <c r="AM352" s="1" t="s">
        <v>0</v>
      </c>
      <c r="AN352" s="1" t="s">
        <v>0</v>
      </c>
      <c r="AO352" s="1" t="s">
        <v>0</v>
      </c>
      <c r="AP352" s="1" t="s">
        <v>0</v>
      </c>
      <c r="AQ352" s="1" t="s">
        <v>0</v>
      </c>
      <c r="AR352" s="1" t="s">
        <v>0</v>
      </c>
      <c r="AS352" s="1" t="s">
        <v>0</v>
      </c>
      <c r="AT352" s="1" t="s">
        <v>0</v>
      </c>
      <c r="AU352" s="1" t="s">
        <v>0</v>
      </c>
      <c r="AV352" s="1" t="s">
        <v>0</v>
      </c>
      <c r="AW352" s="1" t="s">
        <v>0</v>
      </c>
      <c r="AX352" s="1" t="s">
        <v>0</v>
      </c>
      <c r="AY352" s="1" t="s">
        <v>0</v>
      </c>
      <c r="AZ352" s="1" t="s">
        <v>0</v>
      </c>
      <c r="BA352" s="1" t="s">
        <v>0</v>
      </c>
      <c r="BB352" s="1" t="s">
        <v>0</v>
      </c>
      <c r="BC352" s="1" t="s">
        <v>0</v>
      </c>
      <c r="BD352" s="1" t="s">
        <v>0</v>
      </c>
      <c r="BE352" s="1" t="s">
        <v>0</v>
      </c>
      <c r="BF352" s="1" t="s">
        <v>0</v>
      </c>
      <c r="BG352" s="1" t="s">
        <v>0</v>
      </c>
      <c r="BH352" s="1" t="s">
        <v>0</v>
      </c>
      <c r="BI352" s="1" t="s">
        <v>0</v>
      </c>
      <c r="BJ352" s="1" t="s">
        <v>0</v>
      </c>
      <c r="BK352" s="1" t="s">
        <v>0</v>
      </c>
      <c r="BL352" s="1" t="s">
        <v>0</v>
      </c>
      <c r="BM352" s="1" t="s">
        <v>0</v>
      </c>
      <c r="BN352" s="1" t="s">
        <v>0</v>
      </c>
      <c r="BO352" s="1" t="s">
        <v>0</v>
      </c>
      <c r="BP352" s="1" t="s">
        <v>0</v>
      </c>
      <c r="BQ352" s="1" t="s">
        <v>0</v>
      </c>
      <c r="BR352" s="1" t="s">
        <v>0</v>
      </c>
      <c r="BS352" s="1" t="s">
        <v>0</v>
      </c>
      <c r="BT352" s="1" t="s">
        <v>0</v>
      </c>
      <c r="BU352" s="1" t="s">
        <v>0</v>
      </c>
      <c r="BV352" s="1" t="s">
        <v>0</v>
      </c>
      <c r="BW352" s="1" t="s">
        <v>0</v>
      </c>
      <c r="BX352" s="1" t="s">
        <v>0</v>
      </c>
      <c r="BY352" s="1" t="s">
        <v>0</v>
      </c>
      <c r="BZ352" s="1" t="s">
        <v>0</v>
      </c>
      <c r="CA352" s="1" t="s">
        <v>0</v>
      </c>
      <c r="CB352" s="1" t="s">
        <v>0</v>
      </c>
      <c r="CC352" s="1" t="s">
        <v>0</v>
      </c>
      <c r="CD352" s="1" t="s">
        <v>0</v>
      </c>
      <c r="CE352" s="1" t="s">
        <v>0</v>
      </c>
      <c r="CF352" s="1" t="s">
        <v>0</v>
      </c>
      <c r="CG352" s="1" t="s">
        <v>0</v>
      </c>
      <c r="CH352" s="1" t="s">
        <v>0</v>
      </c>
      <c r="CI352" s="1" t="s">
        <v>0</v>
      </c>
      <c r="CJ352" s="1" t="s">
        <v>0</v>
      </c>
      <c r="CK352" s="1" t="s">
        <v>0</v>
      </c>
      <c r="CL352" s="1" t="s">
        <v>0</v>
      </c>
      <c r="CM352" s="1" t="s">
        <v>0</v>
      </c>
      <c r="CN352" s="1" t="s">
        <v>0</v>
      </c>
      <c r="CO352" s="1" t="s">
        <v>0</v>
      </c>
      <c r="CP352" s="1" t="s">
        <v>0</v>
      </c>
      <c r="CQ352" s="1" t="s">
        <v>0</v>
      </c>
      <c r="CR352" s="1" t="s">
        <v>0</v>
      </c>
      <c r="CS352" s="1" t="s">
        <v>0</v>
      </c>
      <c r="CT352" s="1" t="s">
        <v>0</v>
      </c>
      <c r="CU352" s="1" t="s">
        <v>0</v>
      </c>
      <c r="CV352" s="1" t="s">
        <v>0</v>
      </c>
      <c r="CW352" s="1" t="s">
        <v>0</v>
      </c>
      <c r="CX352" s="1" t="s">
        <v>0</v>
      </c>
      <c r="CY352" s="1" t="s">
        <v>0</v>
      </c>
      <c r="CZ352" s="1" t="s">
        <v>0</v>
      </c>
      <c r="DA352" s="1" t="s">
        <v>0</v>
      </c>
      <c r="DB352" s="1" t="s">
        <v>0</v>
      </c>
      <c r="DC352" s="1" t="s">
        <v>0</v>
      </c>
      <c r="DD352" s="1" t="s">
        <v>0</v>
      </c>
      <c r="DE352" s="1" t="s">
        <v>0</v>
      </c>
      <c r="DF352" s="1" t="s">
        <v>0</v>
      </c>
      <c r="DG352" s="1" t="s">
        <v>0</v>
      </c>
      <c r="DH352" s="1" t="s">
        <v>0</v>
      </c>
      <c r="DI352" s="1" t="s">
        <v>0</v>
      </c>
      <c r="DJ352" s="1" t="s">
        <v>0</v>
      </c>
      <c r="DK352" s="1" t="s">
        <v>0</v>
      </c>
      <c r="DL352" s="1" t="s">
        <v>0</v>
      </c>
      <c r="DM352" s="1" t="s">
        <v>0</v>
      </c>
      <c r="DN352" s="1" t="s">
        <v>0</v>
      </c>
      <c r="DO352" s="1" t="s">
        <v>0</v>
      </c>
      <c r="DP352" s="1" t="s">
        <v>0</v>
      </c>
      <c r="DQ352" s="1" t="s">
        <v>0</v>
      </c>
      <c r="DR352" s="1" t="s">
        <v>0</v>
      </c>
      <c r="DS352" s="1" t="s">
        <v>0</v>
      </c>
      <c r="DT352" s="1" t="s">
        <v>0</v>
      </c>
      <c r="DU352" s="1" t="s">
        <v>0</v>
      </c>
      <c r="DV352" s="1" t="s">
        <v>0</v>
      </c>
      <c r="DW352" s="1" t="s">
        <v>0</v>
      </c>
      <c r="DX352" s="1" t="s">
        <v>0</v>
      </c>
      <c r="DY352" s="1" t="s">
        <v>0</v>
      </c>
      <c r="DZ352" s="1" t="s">
        <v>0</v>
      </c>
      <c r="EA352" s="1" t="s">
        <v>0</v>
      </c>
      <c r="EB352" s="1" t="s">
        <v>0</v>
      </c>
      <c r="EC352" s="1" t="s">
        <v>0</v>
      </c>
      <c r="ED352" s="1" t="s">
        <v>0</v>
      </c>
      <c r="EE352" s="1" t="s">
        <v>0</v>
      </c>
      <c r="EF352" s="1" t="s">
        <v>0</v>
      </c>
      <c r="EG352" s="1" t="s">
        <v>0</v>
      </c>
      <c r="EH352" s="1" t="s">
        <v>0</v>
      </c>
      <c r="EI352" s="1" t="s">
        <v>0</v>
      </c>
      <c r="EJ352" s="1" t="s">
        <v>0</v>
      </c>
      <c r="EK352" s="1" t="s">
        <v>0</v>
      </c>
      <c r="EL352" s="1" t="s">
        <v>0</v>
      </c>
      <c r="EM352" s="1" t="s">
        <v>0</v>
      </c>
      <c r="EN352" s="1" t="s">
        <v>0</v>
      </c>
      <c r="EO352" s="1" t="s">
        <v>0</v>
      </c>
      <c r="EP352" s="1" t="s">
        <v>0</v>
      </c>
      <c r="EQ352" s="1" t="s">
        <v>0</v>
      </c>
      <c r="ER352" s="1" t="s">
        <v>0</v>
      </c>
      <c r="ES352" s="1" t="s">
        <v>0</v>
      </c>
      <c r="ET352" s="1" t="s">
        <v>0</v>
      </c>
      <c r="EU352" s="1" t="s">
        <v>0</v>
      </c>
      <c r="EV352" s="1" t="s">
        <v>0</v>
      </c>
      <c r="EW352" s="1" t="s">
        <v>0</v>
      </c>
      <c r="EX352" s="1" t="s">
        <v>0</v>
      </c>
      <c r="EY352" s="1" t="s">
        <v>0</v>
      </c>
      <c r="EZ352" s="1" t="s">
        <v>0</v>
      </c>
      <c r="FA352" s="1" t="s">
        <v>0</v>
      </c>
      <c r="FB352" s="1" t="s">
        <v>0</v>
      </c>
      <c r="FC352" s="1" t="s">
        <v>0</v>
      </c>
      <c r="FD352" s="1" t="s">
        <v>0</v>
      </c>
      <c r="FE352" s="1" t="s">
        <v>0</v>
      </c>
      <c r="FF352" s="1" t="s">
        <v>0</v>
      </c>
      <c r="FG352" s="1" t="s">
        <v>0</v>
      </c>
      <c r="FH352" s="1" t="s">
        <v>0</v>
      </c>
      <c r="FI352" s="1" t="s">
        <v>0</v>
      </c>
      <c r="FJ352" s="1" t="s">
        <v>0</v>
      </c>
      <c r="FK352" s="1" t="s">
        <v>0</v>
      </c>
      <c r="FL352" s="1" t="s">
        <v>0</v>
      </c>
      <c r="FM352" s="1" t="s">
        <v>0</v>
      </c>
      <c r="FN352" s="1" t="s">
        <v>0</v>
      </c>
      <c r="FO352" s="1" t="s">
        <v>0</v>
      </c>
      <c r="FP352" s="1" t="s">
        <v>0</v>
      </c>
      <c r="FQ352" s="1" t="s">
        <v>0</v>
      </c>
      <c r="FR352" s="1" t="s">
        <v>0</v>
      </c>
      <c r="FS352" s="1" t="s">
        <v>0</v>
      </c>
      <c r="FT352" s="1" t="s">
        <v>0</v>
      </c>
      <c r="FU352" s="1" t="s">
        <v>0</v>
      </c>
      <c r="FV352" s="1" t="s">
        <v>0</v>
      </c>
      <c r="FW352" s="1" t="s">
        <v>0</v>
      </c>
      <c r="FX352" s="1" t="s">
        <v>0</v>
      </c>
      <c r="FY352" s="1" t="s">
        <v>0</v>
      </c>
      <c r="FZ352" s="1" t="s">
        <v>0</v>
      </c>
      <c r="GA352" s="1" t="s">
        <v>0</v>
      </c>
      <c r="GB352" s="1" t="s">
        <v>0</v>
      </c>
      <c r="GC352" s="1" t="s">
        <v>0</v>
      </c>
      <c r="GD352" s="1" t="s">
        <v>0</v>
      </c>
      <c r="GE352" s="1" t="s">
        <v>0</v>
      </c>
      <c r="GF352" s="1" t="s">
        <v>0</v>
      </c>
      <c r="GG352" s="1" t="s">
        <v>0</v>
      </c>
      <c r="GH352" s="1" t="s">
        <v>0</v>
      </c>
      <c r="GI352" s="1" t="s">
        <v>0</v>
      </c>
      <c r="GJ352" s="1" t="s">
        <v>0</v>
      </c>
      <c r="GK352" s="1" t="s">
        <v>0</v>
      </c>
      <c r="GL352" s="1" t="s">
        <v>0</v>
      </c>
      <c r="GM352" s="1" t="s">
        <v>0</v>
      </c>
      <c r="GN352" s="1" t="s">
        <v>0</v>
      </c>
      <c r="GO352" s="1" t="s">
        <v>0</v>
      </c>
      <c r="GP352" s="1" t="s">
        <v>0</v>
      </c>
      <c r="GQ352" s="1" t="s">
        <v>0</v>
      </c>
      <c r="GR352" s="1" t="s">
        <v>0</v>
      </c>
      <c r="GS352" s="1" t="s">
        <v>0</v>
      </c>
      <c r="GT352" s="1" t="s">
        <v>0</v>
      </c>
      <c r="GU352" s="1" t="s">
        <v>0</v>
      </c>
      <c r="GV352" s="1" t="s">
        <v>0</v>
      </c>
      <c r="GW352" s="1" t="s">
        <v>0</v>
      </c>
      <c r="GX352" s="1" t="s">
        <v>0</v>
      </c>
      <c r="GY352" s="1" t="s">
        <v>0</v>
      </c>
      <c r="GZ352" s="1" t="s">
        <v>0</v>
      </c>
      <c r="HA352" s="1" t="s">
        <v>0</v>
      </c>
      <c r="HB352" s="1" t="s">
        <v>0</v>
      </c>
      <c r="HC352" s="1" t="s">
        <v>0</v>
      </c>
      <c r="HD352" s="1" t="s">
        <v>0</v>
      </c>
      <c r="HE352" s="1" t="s">
        <v>0</v>
      </c>
      <c r="HF352" s="1" t="s">
        <v>0</v>
      </c>
      <c r="HG352" s="1" t="s">
        <v>0</v>
      </c>
      <c r="HH352" s="1" t="s">
        <v>0</v>
      </c>
      <c r="HI352" s="1" t="s">
        <v>0</v>
      </c>
      <c r="HJ352" s="1" t="s">
        <v>0</v>
      </c>
      <c r="HK352" s="1" t="s">
        <v>0</v>
      </c>
      <c r="HL352" s="1" t="s">
        <v>0</v>
      </c>
      <c r="HM352" s="1" t="s">
        <v>0</v>
      </c>
      <c r="HN352" s="1" t="s">
        <v>0</v>
      </c>
      <c r="HO352" s="1" t="s">
        <v>0</v>
      </c>
      <c r="HP352" s="1" t="s">
        <v>0</v>
      </c>
      <c r="HQ352" s="1" t="s">
        <v>0</v>
      </c>
      <c r="HR352" s="1" t="s">
        <v>0</v>
      </c>
      <c r="HS352" s="1" t="s">
        <v>0</v>
      </c>
      <c r="HT352" s="1" t="s">
        <v>0</v>
      </c>
      <c r="HU352" s="1" t="s">
        <v>0</v>
      </c>
      <c r="HV352" s="1" t="s">
        <v>0</v>
      </c>
      <c r="HW352" s="1" t="s">
        <v>0</v>
      </c>
      <c r="HX352" s="1" t="s">
        <v>0</v>
      </c>
      <c r="HY352" s="1" t="s">
        <v>0</v>
      </c>
      <c r="HZ352" s="1" t="s">
        <v>0</v>
      </c>
      <c r="IA352" s="1" t="s">
        <v>0</v>
      </c>
      <c r="IB352" s="1" t="s">
        <v>0</v>
      </c>
      <c r="IC352" s="1" t="s">
        <v>0</v>
      </c>
      <c r="ID352" s="1" t="s">
        <v>0</v>
      </c>
      <c r="IE352" s="1" t="s">
        <v>0</v>
      </c>
      <c r="IF352" s="1" t="s">
        <v>0</v>
      </c>
      <c r="IG352" s="1" t="s">
        <v>0</v>
      </c>
      <c r="IH352" s="1" t="s">
        <v>0</v>
      </c>
      <c r="II352" s="1" t="s">
        <v>0</v>
      </c>
    </row>
    <row r="353" spans="1:243" x14ac:dyDescent="0.25">
      <c r="A353" s="1" t="s">
        <v>1990</v>
      </c>
      <c r="B353" s="4" t="s">
        <v>1563</v>
      </c>
      <c r="C353" s="4" t="s">
        <v>1564</v>
      </c>
      <c r="D353" s="1" t="s">
        <v>0</v>
      </c>
      <c r="E353" s="1" t="s">
        <v>0</v>
      </c>
      <c r="F353" s="1" t="s">
        <v>0</v>
      </c>
      <c r="G353" s="1" t="s">
        <v>0</v>
      </c>
      <c r="H353" s="1" t="s">
        <v>0</v>
      </c>
      <c r="I353" s="1" t="s">
        <v>0</v>
      </c>
      <c r="J353" s="1" t="s">
        <v>0</v>
      </c>
      <c r="K353" s="1" t="s">
        <v>0</v>
      </c>
      <c r="L353" s="1" t="s">
        <v>0</v>
      </c>
      <c r="M353" s="1" t="s">
        <v>0</v>
      </c>
      <c r="N353" s="1" t="s">
        <v>0</v>
      </c>
      <c r="O353" s="1" t="s">
        <v>0</v>
      </c>
      <c r="P353" s="1" t="s">
        <v>0</v>
      </c>
      <c r="Q353" s="1" t="s">
        <v>0</v>
      </c>
      <c r="R353" s="1" t="s">
        <v>0</v>
      </c>
      <c r="S353" s="1" t="s">
        <v>0</v>
      </c>
      <c r="T353" s="1" t="s">
        <v>0</v>
      </c>
      <c r="U353" s="1" t="s">
        <v>0</v>
      </c>
      <c r="V353" s="1" t="s">
        <v>0</v>
      </c>
      <c r="W353" s="1" t="s">
        <v>0</v>
      </c>
      <c r="X353" s="1" t="s">
        <v>0</v>
      </c>
      <c r="Y353" s="1" t="s">
        <v>0</v>
      </c>
      <c r="Z353" s="1" t="s">
        <v>0</v>
      </c>
      <c r="AA353" s="1" t="s">
        <v>0</v>
      </c>
      <c r="AB353" s="1" t="s">
        <v>0</v>
      </c>
      <c r="AC353" s="1" t="s">
        <v>0</v>
      </c>
      <c r="AD353" s="1" t="s">
        <v>0</v>
      </c>
      <c r="AE353" s="1" t="s">
        <v>0</v>
      </c>
      <c r="AF353" s="1" t="s">
        <v>0</v>
      </c>
      <c r="AG353" s="1" t="s">
        <v>0</v>
      </c>
      <c r="AH353" s="1" t="s">
        <v>0</v>
      </c>
      <c r="AI353" s="1" t="s">
        <v>0</v>
      </c>
      <c r="AJ353" s="1" t="s">
        <v>0</v>
      </c>
      <c r="AK353" s="1" t="s">
        <v>0</v>
      </c>
      <c r="AL353" s="1" t="s">
        <v>0</v>
      </c>
      <c r="AM353" s="1" t="s">
        <v>0</v>
      </c>
      <c r="AN353" s="1" t="s">
        <v>0</v>
      </c>
      <c r="AO353" s="1" t="s">
        <v>0</v>
      </c>
      <c r="AP353" s="1" t="s">
        <v>0</v>
      </c>
      <c r="AQ353" s="1" t="s">
        <v>0</v>
      </c>
      <c r="AR353" s="1" t="s">
        <v>0</v>
      </c>
      <c r="AS353" s="1" t="s">
        <v>0</v>
      </c>
      <c r="AT353" s="1" t="s">
        <v>0</v>
      </c>
      <c r="AU353" s="1" t="s">
        <v>0</v>
      </c>
      <c r="AV353" s="1" t="s">
        <v>0</v>
      </c>
      <c r="AW353" s="1" t="s">
        <v>0</v>
      </c>
      <c r="AX353" s="1" t="s">
        <v>0</v>
      </c>
      <c r="AY353" s="1" t="s">
        <v>0</v>
      </c>
      <c r="AZ353" s="1" t="s">
        <v>0</v>
      </c>
      <c r="BA353" s="1" t="s">
        <v>0</v>
      </c>
      <c r="BB353" s="1" t="s">
        <v>0</v>
      </c>
      <c r="BC353" s="1" t="s">
        <v>0</v>
      </c>
      <c r="BD353" s="1" t="s">
        <v>0</v>
      </c>
      <c r="BE353" s="1" t="s">
        <v>0</v>
      </c>
      <c r="BF353" s="1" t="s">
        <v>0</v>
      </c>
      <c r="BG353" s="1" t="s">
        <v>0</v>
      </c>
      <c r="BH353" s="1" t="s">
        <v>0</v>
      </c>
      <c r="BI353" s="1" t="s">
        <v>0</v>
      </c>
      <c r="BJ353" s="1" t="s">
        <v>0</v>
      </c>
      <c r="BK353" s="1" t="s">
        <v>0</v>
      </c>
      <c r="BL353" s="1" t="s">
        <v>0</v>
      </c>
      <c r="BM353" s="1" t="s">
        <v>0</v>
      </c>
      <c r="BN353" s="1" t="s">
        <v>0</v>
      </c>
      <c r="BO353" s="1" t="s">
        <v>0</v>
      </c>
      <c r="BP353" s="1" t="s">
        <v>0</v>
      </c>
      <c r="BQ353" s="1" t="s">
        <v>0</v>
      </c>
      <c r="BR353" s="1" t="s">
        <v>0</v>
      </c>
      <c r="BS353" s="1" t="s">
        <v>0</v>
      </c>
      <c r="BT353" s="1" t="s">
        <v>0</v>
      </c>
      <c r="BU353" s="1" t="s">
        <v>0</v>
      </c>
      <c r="BV353" s="1" t="s">
        <v>0</v>
      </c>
      <c r="BW353" s="1" t="s">
        <v>0</v>
      </c>
      <c r="BX353" s="1" t="s">
        <v>0</v>
      </c>
      <c r="BY353" s="1" t="s">
        <v>0</v>
      </c>
      <c r="BZ353" s="1" t="s">
        <v>0</v>
      </c>
      <c r="CA353" s="1" t="s">
        <v>0</v>
      </c>
      <c r="CB353" s="1" t="s">
        <v>0</v>
      </c>
      <c r="CC353" s="1" t="s">
        <v>0</v>
      </c>
      <c r="CD353" s="1" t="s">
        <v>0</v>
      </c>
      <c r="CE353" s="1" t="s">
        <v>0</v>
      </c>
      <c r="CF353" s="1" t="s">
        <v>0</v>
      </c>
      <c r="CG353" s="1" t="s">
        <v>0</v>
      </c>
      <c r="CH353" s="1" t="s">
        <v>0</v>
      </c>
      <c r="CI353" s="1" t="s">
        <v>0</v>
      </c>
      <c r="CJ353" s="1" t="s">
        <v>0</v>
      </c>
      <c r="CK353" s="1" t="s">
        <v>0</v>
      </c>
      <c r="CL353" s="1" t="s">
        <v>0</v>
      </c>
      <c r="CM353" s="1" t="s">
        <v>0</v>
      </c>
      <c r="CN353" s="1" t="s">
        <v>0</v>
      </c>
      <c r="CO353" s="1" t="s">
        <v>0</v>
      </c>
      <c r="CP353" s="1" t="s">
        <v>0</v>
      </c>
      <c r="CQ353" s="1" t="s">
        <v>0</v>
      </c>
      <c r="CR353" s="1" t="s">
        <v>0</v>
      </c>
      <c r="CS353" s="1" t="s">
        <v>0</v>
      </c>
      <c r="CT353" s="1" t="s">
        <v>0</v>
      </c>
      <c r="CU353" s="1" t="s">
        <v>0</v>
      </c>
      <c r="CV353" s="1" t="s">
        <v>0</v>
      </c>
      <c r="CW353" s="1" t="s">
        <v>0</v>
      </c>
      <c r="CX353" s="1" t="s">
        <v>0</v>
      </c>
      <c r="CY353" s="1" t="s">
        <v>0</v>
      </c>
      <c r="CZ353" s="1" t="s">
        <v>0</v>
      </c>
      <c r="DA353" s="1" t="s">
        <v>0</v>
      </c>
      <c r="DB353" s="1" t="s">
        <v>0</v>
      </c>
      <c r="DC353" s="1" t="s">
        <v>0</v>
      </c>
      <c r="DD353" s="1" t="s">
        <v>0</v>
      </c>
      <c r="DE353" s="1" t="s">
        <v>0</v>
      </c>
      <c r="DF353" s="1" t="s">
        <v>0</v>
      </c>
      <c r="DG353" s="1" t="s">
        <v>0</v>
      </c>
      <c r="DH353" s="1" t="s">
        <v>0</v>
      </c>
      <c r="DI353" s="1" t="s">
        <v>0</v>
      </c>
      <c r="DJ353" s="1" t="s">
        <v>0</v>
      </c>
      <c r="DK353" s="1" t="s">
        <v>0</v>
      </c>
      <c r="DL353" s="1" t="s">
        <v>0</v>
      </c>
      <c r="DM353" s="1" t="s">
        <v>0</v>
      </c>
      <c r="DN353" s="1" t="s">
        <v>0</v>
      </c>
      <c r="DO353" s="1" t="s">
        <v>0</v>
      </c>
      <c r="DP353" s="1" t="s">
        <v>0</v>
      </c>
      <c r="DQ353" s="1" t="s">
        <v>0</v>
      </c>
      <c r="DR353" s="1" t="s">
        <v>0</v>
      </c>
      <c r="DS353" s="1" t="s">
        <v>0</v>
      </c>
      <c r="DT353" s="1" t="s">
        <v>0</v>
      </c>
      <c r="DU353" s="1" t="s">
        <v>0</v>
      </c>
      <c r="DV353" s="1" t="s">
        <v>0</v>
      </c>
      <c r="DW353" s="1" t="s">
        <v>0</v>
      </c>
      <c r="DX353" s="1" t="s">
        <v>0</v>
      </c>
      <c r="DY353" s="1" t="s">
        <v>0</v>
      </c>
      <c r="DZ353" s="1" t="s">
        <v>0</v>
      </c>
      <c r="EA353" s="1" t="s">
        <v>0</v>
      </c>
      <c r="EB353" s="1" t="s">
        <v>0</v>
      </c>
      <c r="EC353" s="1" t="s">
        <v>0</v>
      </c>
      <c r="ED353" s="1" t="s">
        <v>0</v>
      </c>
      <c r="EE353" s="1" t="s">
        <v>0</v>
      </c>
      <c r="EF353" s="1" t="s">
        <v>0</v>
      </c>
      <c r="EG353" s="1" t="s">
        <v>0</v>
      </c>
      <c r="EH353" s="1" t="s">
        <v>0</v>
      </c>
      <c r="EI353" s="1" t="s">
        <v>0</v>
      </c>
      <c r="EJ353" s="1" t="s">
        <v>0</v>
      </c>
      <c r="EK353" s="1" t="s">
        <v>0</v>
      </c>
      <c r="EL353" s="1" t="s">
        <v>0</v>
      </c>
      <c r="EM353" s="1" t="s">
        <v>0</v>
      </c>
      <c r="EN353" s="1" t="s">
        <v>0</v>
      </c>
      <c r="EO353" s="1" t="s">
        <v>0</v>
      </c>
      <c r="EP353" s="1" t="s">
        <v>0</v>
      </c>
      <c r="EQ353" s="1" t="s">
        <v>0</v>
      </c>
      <c r="ER353" s="1" t="s">
        <v>0</v>
      </c>
      <c r="ES353" s="1" t="s">
        <v>0</v>
      </c>
      <c r="ET353" s="1" t="s">
        <v>0</v>
      </c>
      <c r="EU353" s="1" t="s">
        <v>0</v>
      </c>
      <c r="EV353" s="1" t="s">
        <v>0</v>
      </c>
      <c r="EW353" s="1" t="s">
        <v>0</v>
      </c>
      <c r="EX353" s="1" t="s">
        <v>0</v>
      </c>
      <c r="EY353" s="1" t="s">
        <v>0</v>
      </c>
      <c r="EZ353" s="1" t="s">
        <v>0</v>
      </c>
      <c r="FA353" s="1" t="s">
        <v>0</v>
      </c>
      <c r="FB353" s="1" t="s">
        <v>0</v>
      </c>
      <c r="FC353" s="1" t="s">
        <v>0</v>
      </c>
      <c r="FD353" s="1" t="s">
        <v>0</v>
      </c>
      <c r="FE353" s="1" t="s">
        <v>0</v>
      </c>
      <c r="FF353" s="1" t="s">
        <v>0</v>
      </c>
      <c r="FG353" s="1" t="s">
        <v>0</v>
      </c>
      <c r="FH353" s="1" t="s">
        <v>0</v>
      </c>
      <c r="FI353" s="1" t="s">
        <v>0</v>
      </c>
      <c r="FJ353" s="1" t="s">
        <v>0</v>
      </c>
      <c r="FK353" s="1" t="s">
        <v>0</v>
      </c>
      <c r="FL353" s="1" t="s">
        <v>0</v>
      </c>
      <c r="FM353" s="1" t="s">
        <v>0</v>
      </c>
      <c r="FN353" s="1" t="s">
        <v>0</v>
      </c>
      <c r="FO353" s="1" t="s">
        <v>0</v>
      </c>
      <c r="FP353" s="1" t="s">
        <v>0</v>
      </c>
      <c r="FQ353" s="1" t="s">
        <v>0</v>
      </c>
      <c r="FR353" s="1" t="s">
        <v>0</v>
      </c>
      <c r="FS353" s="1" t="s">
        <v>0</v>
      </c>
      <c r="FT353" s="1" t="s">
        <v>0</v>
      </c>
      <c r="FU353" s="1" t="s">
        <v>0</v>
      </c>
      <c r="FV353" s="1" t="s">
        <v>0</v>
      </c>
      <c r="FW353" s="1" t="s">
        <v>0</v>
      </c>
      <c r="FX353" s="1" t="s">
        <v>0</v>
      </c>
      <c r="FY353" s="1" t="s">
        <v>0</v>
      </c>
      <c r="FZ353" s="1" t="s">
        <v>0</v>
      </c>
      <c r="GA353" s="1" t="s">
        <v>0</v>
      </c>
      <c r="GB353" s="1" t="s">
        <v>0</v>
      </c>
      <c r="GC353" s="1" t="s">
        <v>0</v>
      </c>
      <c r="GD353" s="1" t="s">
        <v>0</v>
      </c>
      <c r="GE353" s="1" t="s">
        <v>0</v>
      </c>
      <c r="GF353" s="1" t="s">
        <v>0</v>
      </c>
      <c r="GG353" s="1" t="s">
        <v>0</v>
      </c>
      <c r="GH353" s="1" t="s">
        <v>0</v>
      </c>
      <c r="GI353" s="1" t="s">
        <v>0</v>
      </c>
      <c r="GJ353" s="1" t="s">
        <v>0</v>
      </c>
      <c r="GK353" s="1" t="s">
        <v>0</v>
      </c>
      <c r="GL353" s="1" t="s">
        <v>0</v>
      </c>
      <c r="GM353" s="1" t="s">
        <v>0</v>
      </c>
      <c r="GN353" s="1" t="s">
        <v>0</v>
      </c>
      <c r="GO353" s="1" t="s">
        <v>0</v>
      </c>
      <c r="GP353" s="1" t="s">
        <v>0</v>
      </c>
      <c r="GQ353" s="1" t="s">
        <v>0</v>
      </c>
      <c r="GR353" s="1" t="s">
        <v>0</v>
      </c>
      <c r="GS353" s="1" t="s">
        <v>0</v>
      </c>
      <c r="GT353" s="1" t="s">
        <v>0</v>
      </c>
      <c r="GU353" s="1" t="s">
        <v>0</v>
      </c>
      <c r="GV353" s="1" t="s">
        <v>0</v>
      </c>
      <c r="GW353" s="1" t="s">
        <v>0</v>
      </c>
      <c r="GX353" s="1" t="s">
        <v>0</v>
      </c>
      <c r="GY353" s="1" t="s">
        <v>0</v>
      </c>
      <c r="GZ353" s="1" t="s">
        <v>0</v>
      </c>
      <c r="HA353" s="1" t="s">
        <v>0</v>
      </c>
      <c r="HB353" s="1" t="s">
        <v>0</v>
      </c>
      <c r="HC353" s="1" t="s">
        <v>0</v>
      </c>
      <c r="HD353" s="1" t="s">
        <v>0</v>
      </c>
      <c r="HE353" s="1" t="s">
        <v>0</v>
      </c>
      <c r="HF353" s="1" t="s">
        <v>0</v>
      </c>
      <c r="HG353" s="1" t="s">
        <v>0</v>
      </c>
      <c r="HH353" s="1" t="s">
        <v>0</v>
      </c>
      <c r="HI353" s="1" t="s">
        <v>0</v>
      </c>
      <c r="HJ353" s="1" t="s">
        <v>0</v>
      </c>
      <c r="HK353" s="1" t="s">
        <v>0</v>
      </c>
      <c r="HL353" s="1" t="s">
        <v>0</v>
      </c>
      <c r="HM353" s="1" t="s">
        <v>0</v>
      </c>
      <c r="HN353" s="1" t="s">
        <v>0</v>
      </c>
      <c r="HO353" s="1" t="s">
        <v>0</v>
      </c>
      <c r="HP353" s="1" t="s">
        <v>0</v>
      </c>
      <c r="HQ353" s="1" t="s">
        <v>0</v>
      </c>
      <c r="HR353" s="1" t="s">
        <v>0</v>
      </c>
      <c r="HS353" s="1" t="s">
        <v>0</v>
      </c>
      <c r="HT353" s="1" t="s">
        <v>0</v>
      </c>
      <c r="HU353" s="1" t="s">
        <v>0</v>
      </c>
      <c r="HV353" s="1" t="s">
        <v>0</v>
      </c>
      <c r="HW353" s="1" t="s">
        <v>0</v>
      </c>
      <c r="HX353" s="1" t="s">
        <v>0</v>
      </c>
      <c r="HY353" s="1" t="s">
        <v>0</v>
      </c>
      <c r="HZ353" s="1" t="s">
        <v>0</v>
      </c>
      <c r="IA353" s="1" t="s">
        <v>0</v>
      </c>
      <c r="IB353" s="1" t="s">
        <v>0</v>
      </c>
      <c r="IC353" s="1" t="s">
        <v>0</v>
      </c>
      <c r="ID353" s="1" t="s">
        <v>0</v>
      </c>
      <c r="IE353" s="1" t="s">
        <v>0</v>
      </c>
      <c r="IF353" s="1" t="s">
        <v>0</v>
      </c>
      <c r="IG353" s="1" t="s">
        <v>0</v>
      </c>
      <c r="IH353" s="1" t="s">
        <v>0</v>
      </c>
      <c r="II353" s="1" t="s">
        <v>0</v>
      </c>
    </row>
    <row r="354" spans="1:243" x14ac:dyDescent="0.25">
      <c r="A354" s="1" t="s">
        <v>1991</v>
      </c>
      <c r="B354" s="4" t="s">
        <v>1567</v>
      </c>
      <c r="C354" s="4" t="s">
        <v>1568</v>
      </c>
      <c r="D354" s="1" t="s">
        <v>0</v>
      </c>
      <c r="E354" s="1" t="s">
        <v>0</v>
      </c>
      <c r="F354" s="1" t="s">
        <v>0</v>
      </c>
      <c r="G354" s="1" t="s">
        <v>0</v>
      </c>
      <c r="H354" s="1" t="s">
        <v>0</v>
      </c>
      <c r="I354" s="1" t="s">
        <v>0</v>
      </c>
      <c r="J354" s="1" t="s">
        <v>0</v>
      </c>
      <c r="K354" s="1" t="s">
        <v>0</v>
      </c>
      <c r="L354" s="1" t="s">
        <v>0</v>
      </c>
      <c r="M354" s="1" t="s">
        <v>0</v>
      </c>
      <c r="N354" s="1" t="s">
        <v>0</v>
      </c>
      <c r="O354" s="1" t="s">
        <v>0</v>
      </c>
      <c r="P354" s="1" t="s">
        <v>0</v>
      </c>
      <c r="Q354" s="1" t="s">
        <v>0</v>
      </c>
      <c r="R354" s="1" t="s">
        <v>0</v>
      </c>
      <c r="S354" s="1" t="s">
        <v>0</v>
      </c>
      <c r="T354" s="1" t="s">
        <v>0</v>
      </c>
      <c r="U354" s="1" t="s">
        <v>0</v>
      </c>
      <c r="V354" s="1" t="s">
        <v>0</v>
      </c>
      <c r="W354" s="1" t="s">
        <v>0</v>
      </c>
      <c r="X354" s="1" t="s">
        <v>0</v>
      </c>
      <c r="Y354" s="1" t="s">
        <v>0</v>
      </c>
      <c r="Z354" s="1" t="s">
        <v>0</v>
      </c>
      <c r="AA354" s="1" t="s">
        <v>0</v>
      </c>
      <c r="AB354" s="1" t="s">
        <v>0</v>
      </c>
      <c r="AC354" s="1" t="s">
        <v>0</v>
      </c>
      <c r="AD354" s="1" t="s">
        <v>0</v>
      </c>
      <c r="AE354" s="1" t="s">
        <v>0</v>
      </c>
      <c r="AF354" s="1" t="s">
        <v>0</v>
      </c>
      <c r="AG354" s="1" t="s">
        <v>0</v>
      </c>
      <c r="AH354" s="1" t="s">
        <v>0</v>
      </c>
      <c r="AI354" s="1" t="s">
        <v>0</v>
      </c>
      <c r="AJ354" s="1" t="s">
        <v>0</v>
      </c>
      <c r="AK354" s="1" t="s">
        <v>0</v>
      </c>
      <c r="AL354" s="1" t="s">
        <v>0</v>
      </c>
      <c r="AM354" s="1" t="s">
        <v>0</v>
      </c>
      <c r="AN354" s="1" t="s">
        <v>0</v>
      </c>
      <c r="AO354" s="1" t="s">
        <v>0</v>
      </c>
      <c r="AP354" s="1" t="s">
        <v>0</v>
      </c>
      <c r="AQ354" s="1" t="s">
        <v>0</v>
      </c>
      <c r="AR354" s="1" t="s">
        <v>0</v>
      </c>
      <c r="AS354" s="1" t="s">
        <v>0</v>
      </c>
      <c r="AT354" s="1" t="s">
        <v>0</v>
      </c>
      <c r="AU354" s="1" t="s">
        <v>0</v>
      </c>
      <c r="AV354" s="1" t="s">
        <v>0</v>
      </c>
      <c r="AW354" s="1" t="s">
        <v>0</v>
      </c>
      <c r="AX354" s="1" t="s">
        <v>0</v>
      </c>
      <c r="AY354" s="1" t="s">
        <v>0</v>
      </c>
      <c r="AZ354" s="1" t="s">
        <v>0</v>
      </c>
      <c r="BA354" s="1" t="s">
        <v>0</v>
      </c>
      <c r="BB354" s="1" t="s">
        <v>0</v>
      </c>
      <c r="BC354" s="1" t="s">
        <v>0</v>
      </c>
      <c r="BD354" s="1" t="s">
        <v>0</v>
      </c>
      <c r="BE354" s="1" t="s">
        <v>0</v>
      </c>
      <c r="BF354" s="1" t="s">
        <v>0</v>
      </c>
      <c r="BG354" s="1" t="s">
        <v>0</v>
      </c>
      <c r="BH354" s="1" t="s">
        <v>0</v>
      </c>
      <c r="BI354" s="1" t="s">
        <v>0</v>
      </c>
      <c r="BJ354" s="1" t="s">
        <v>0</v>
      </c>
      <c r="BK354" s="1" t="s">
        <v>0</v>
      </c>
      <c r="BL354" s="1" t="s">
        <v>0</v>
      </c>
      <c r="BM354" s="1" t="s">
        <v>0</v>
      </c>
      <c r="BN354" s="1" t="s">
        <v>0</v>
      </c>
      <c r="BO354" s="1" t="s">
        <v>0</v>
      </c>
      <c r="BP354" s="1" t="s">
        <v>0</v>
      </c>
      <c r="BQ354" s="1" t="s">
        <v>0</v>
      </c>
      <c r="BR354" s="1" t="s">
        <v>0</v>
      </c>
      <c r="BS354" s="1" t="s">
        <v>0</v>
      </c>
      <c r="BT354" s="1" t="s">
        <v>0</v>
      </c>
      <c r="BU354" s="1" t="s">
        <v>0</v>
      </c>
      <c r="BV354" s="1" t="s">
        <v>0</v>
      </c>
      <c r="BW354" s="1" t="s">
        <v>0</v>
      </c>
      <c r="BX354" s="1" t="s">
        <v>0</v>
      </c>
      <c r="BY354" s="1" t="s">
        <v>0</v>
      </c>
      <c r="BZ354" s="1" t="s">
        <v>0</v>
      </c>
      <c r="CA354" s="1" t="s">
        <v>0</v>
      </c>
      <c r="CB354" s="1" t="s">
        <v>0</v>
      </c>
      <c r="CC354" s="1" t="s">
        <v>0</v>
      </c>
      <c r="CD354" s="1" t="s">
        <v>0</v>
      </c>
      <c r="CE354" s="1" t="s">
        <v>0</v>
      </c>
      <c r="CF354" s="1" t="s">
        <v>0</v>
      </c>
      <c r="CG354" s="1" t="s">
        <v>0</v>
      </c>
      <c r="CH354" s="1" t="s">
        <v>0</v>
      </c>
      <c r="CI354" s="1" t="s">
        <v>0</v>
      </c>
      <c r="CJ354" s="1" t="s">
        <v>0</v>
      </c>
      <c r="CK354" s="1" t="s">
        <v>0</v>
      </c>
      <c r="CL354" s="1" t="s">
        <v>0</v>
      </c>
      <c r="CM354" s="1" t="s">
        <v>0</v>
      </c>
      <c r="CN354" s="1" t="s">
        <v>0</v>
      </c>
      <c r="CO354" s="1" t="s">
        <v>0</v>
      </c>
      <c r="CP354" s="1" t="s">
        <v>0</v>
      </c>
      <c r="CQ354" s="1" t="s">
        <v>0</v>
      </c>
      <c r="CR354" s="1" t="s">
        <v>0</v>
      </c>
      <c r="CS354" s="1" t="s">
        <v>0</v>
      </c>
      <c r="CT354" s="1" t="s">
        <v>0</v>
      </c>
      <c r="CU354" s="1" t="s">
        <v>0</v>
      </c>
      <c r="CV354" s="1" t="s">
        <v>0</v>
      </c>
      <c r="CW354" s="1" t="s">
        <v>0</v>
      </c>
      <c r="CX354" s="1" t="s">
        <v>0</v>
      </c>
      <c r="CY354" s="1" t="s">
        <v>0</v>
      </c>
      <c r="CZ354" s="1" t="s">
        <v>0</v>
      </c>
      <c r="DA354" s="1" t="s">
        <v>0</v>
      </c>
      <c r="DB354" s="1" t="s">
        <v>0</v>
      </c>
      <c r="DC354" s="1" t="s">
        <v>0</v>
      </c>
      <c r="DD354" s="1" t="s">
        <v>0</v>
      </c>
      <c r="DE354" s="1" t="s">
        <v>0</v>
      </c>
      <c r="DF354" s="1" t="s">
        <v>0</v>
      </c>
      <c r="DG354" s="1" t="s">
        <v>0</v>
      </c>
      <c r="DH354" s="1" t="s">
        <v>0</v>
      </c>
      <c r="DI354" s="1" t="s">
        <v>0</v>
      </c>
      <c r="DJ354" s="1" t="s">
        <v>0</v>
      </c>
      <c r="DK354" s="1" t="s">
        <v>0</v>
      </c>
      <c r="DL354" s="1" t="s">
        <v>0</v>
      </c>
      <c r="DM354" s="1" t="s">
        <v>0</v>
      </c>
      <c r="DN354" s="1" t="s">
        <v>0</v>
      </c>
      <c r="DO354" s="1" t="s">
        <v>0</v>
      </c>
      <c r="DP354" s="1" t="s">
        <v>0</v>
      </c>
      <c r="DQ354" s="1" t="s">
        <v>0</v>
      </c>
      <c r="DR354" s="1" t="s">
        <v>0</v>
      </c>
      <c r="DS354" s="1" t="s">
        <v>0</v>
      </c>
      <c r="DT354" s="1" t="s">
        <v>0</v>
      </c>
      <c r="DU354" s="1" t="s">
        <v>0</v>
      </c>
      <c r="DV354" s="1" t="s">
        <v>0</v>
      </c>
      <c r="DW354" s="1" t="s">
        <v>0</v>
      </c>
      <c r="DX354" s="1" t="s">
        <v>0</v>
      </c>
      <c r="DY354" s="1" t="s">
        <v>0</v>
      </c>
      <c r="DZ354" s="1" t="s">
        <v>0</v>
      </c>
      <c r="EA354" s="1" t="s">
        <v>0</v>
      </c>
      <c r="EB354" s="1" t="s">
        <v>0</v>
      </c>
      <c r="EC354" s="1" t="s">
        <v>0</v>
      </c>
      <c r="ED354" s="1" t="s">
        <v>0</v>
      </c>
      <c r="EE354" s="1" t="s">
        <v>0</v>
      </c>
      <c r="EF354" s="1" t="s">
        <v>0</v>
      </c>
      <c r="EG354" s="1" t="s">
        <v>0</v>
      </c>
      <c r="EH354" s="1" t="s">
        <v>0</v>
      </c>
      <c r="EI354" s="1" t="s">
        <v>0</v>
      </c>
      <c r="EJ354" s="1" t="s">
        <v>0</v>
      </c>
      <c r="EK354" s="1" t="s">
        <v>0</v>
      </c>
      <c r="EL354" s="1" t="s">
        <v>0</v>
      </c>
      <c r="EM354" s="1" t="s">
        <v>0</v>
      </c>
      <c r="EN354" s="1" t="s">
        <v>0</v>
      </c>
      <c r="EO354" s="1" t="s">
        <v>0</v>
      </c>
      <c r="EP354" s="1" t="s">
        <v>0</v>
      </c>
      <c r="EQ354" s="1" t="s">
        <v>0</v>
      </c>
      <c r="ER354" s="1" t="s">
        <v>0</v>
      </c>
      <c r="ES354" s="1" t="s">
        <v>0</v>
      </c>
      <c r="ET354" s="1" t="s">
        <v>0</v>
      </c>
      <c r="EU354" s="1" t="s">
        <v>0</v>
      </c>
      <c r="EV354" s="1" t="s">
        <v>0</v>
      </c>
      <c r="EW354" s="1" t="s">
        <v>0</v>
      </c>
      <c r="EX354" s="1" t="s">
        <v>0</v>
      </c>
      <c r="EY354" s="1" t="s">
        <v>0</v>
      </c>
      <c r="EZ354" s="1" t="s">
        <v>0</v>
      </c>
      <c r="FA354" s="1" t="s">
        <v>0</v>
      </c>
      <c r="FB354" s="1" t="s">
        <v>0</v>
      </c>
      <c r="FC354" s="1" t="s">
        <v>0</v>
      </c>
      <c r="FD354" s="1" t="s">
        <v>0</v>
      </c>
      <c r="FE354" s="1" t="s">
        <v>0</v>
      </c>
      <c r="FF354" s="1" t="s">
        <v>0</v>
      </c>
      <c r="FG354" s="1" t="s">
        <v>0</v>
      </c>
      <c r="FH354" s="1" t="s">
        <v>0</v>
      </c>
      <c r="FI354" s="1" t="s">
        <v>0</v>
      </c>
      <c r="FJ354" s="1" t="s">
        <v>0</v>
      </c>
      <c r="FK354" s="1" t="s">
        <v>0</v>
      </c>
      <c r="FL354" s="1" t="s">
        <v>0</v>
      </c>
      <c r="FM354" s="1" t="s">
        <v>0</v>
      </c>
      <c r="FN354" s="1" t="s">
        <v>0</v>
      </c>
      <c r="FO354" s="1" t="s">
        <v>0</v>
      </c>
      <c r="FP354" s="1" t="s">
        <v>0</v>
      </c>
      <c r="FQ354" s="1" t="s">
        <v>0</v>
      </c>
      <c r="FR354" s="1" t="s">
        <v>0</v>
      </c>
      <c r="FS354" s="1" t="s">
        <v>0</v>
      </c>
      <c r="FT354" s="1" t="s">
        <v>0</v>
      </c>
      <c r="FU354" s="1" t="s">
        <v>0</v>
      </c>
      <c r="FV354" s="1" t="s">
        <v>0</v>
      </c>
      <c r="FW354" s="1" t="s">
        <v>0</v>
      </c>
      <c r="FX354" s="1" t="s">
        <v>0</v>
      </c>
      <c r="FY354" s="1" t="s">
        <v>0</v>
      </c>
      <c r="FZ354" s="1" t="s">
        <v>0</v>
      </c>
      <c r="GA354" s="1" t="s">
        <v>0</v>
      </c>
      <c r="GB354" s="1" t="s">
        <v>0</v>
      </c>
      <c r="GC354" s="1" t="s">
        <v>0</v>
      </c>
      <c r="GD354" s="1" t="s">
        <v>0</v>
      </c>
      <c r="GE354" s="1" t="s">
        <v>0</v>
      </c>
      <c r="GF354" s="1" t="s">
        <v>0</v>
      </c>
      <c r="GG354" s="1" t="s">
        <v>0</v>
      </c>
      <c r="GH354" s="1" t="s">
        <v>0</v>
      </c>
      <c r="GI354" s="1" t="s">
        <v>0</v>
      </c>
      <c r="GJ354" s="1" t="s">
        <v>0</v>
      </c>
      <c r="GK354" s="1" t="s">
        <v>0</v>
      </c>
      <c r="GL354" s="1" t="s">
        <v>0</v>
      </c>
      <c r="GM354" s="1" t="s">
        <v>0</v>
      </c>
      <c r="GN354" s="1" t="s">
        <v>0</v>
      </c>
      <c r="GO354" s="1" t="s">
        <v>0</v>
      </c>
      <c r="GP354" s="1" t="s">
        <v>0</v>
      </c>
      <c r="GQ354" s="1" t="s">
        <v>0</v>
      </c>
      <c r="GR354" s="1" t="s">
        <v>0</v>
      </c>
      <c r="GS354" s="1" t="s">
        <v>0</v>
      </c>
      <c r="GT354" s="1" t="s">
        <v>0</v>
      </c>
      <c r="GU354" s="1" t="s">
        <v>0</v>
      </c>
      <c r="GV354" s="1" t="s">
        <v>0</v>
      </c>
      <c r="GW354" s="1" t="s">
        <v>0</v>
      </c>
      <c r="GX354" s="1" t="s">
        <v>0</v>
      </c>
      <c r="GY354" s="1" t="s">
        <v>0</v>
      </c>
      <c r="GZ354" s="1" t="s">
        <v>0</v>
      </c>
      <c r="HA354" s="1" t="s">
        <v>0</v>
      </c>
      <c r="HB354" s="1" t="s">
        <v>0</v>
      </c>
      <c r="HC354" s="1" t="s">
        <v>0</v>
      </c>
      <c r="HD354" s="1" t="s">
        <v>0</v>
      </c>
      <c r="HE354" s="1" t="s">
        <v>0</v>
      </c>
      <c r="HF354" s="1" t="s">
        <v>0</v>
      </c>
      <c r="HG354" s="1" t="s">
        <v>0</v>
      </c>
      <c r="HH354" s="1" t="s">
        <v>0</v>
      </c>
      <c r="HI354" s="1" t="s">
        <v>0</v>
      </c>
      <c r="HJ354" s="1" t="s">
        <v>0</v>
      </c>
      <c r="HK354" s="1" t="s">
        <v>0</v>
      </c>
      <c r="HL354" s="1" t="s">
        <v>0</v>
      </c>
      <c r="HM354" s="1" t="s">
        <v>0</v>
      </c>
      <c r="HN354" s="1" t="s">
        <v>0</v>
      </c>
      <c r="HO354" s="1" t="s">
        <v>0</v>
      </c>
      <c r="HP354" s="1" t="s">
        <v>0</v>
      </c>
      <c r="HQ354" s="1" t="s">
        <v>0</v>
      </c>
      <c r="HR354" s="1" t="s">
        <v>0</v>
      </c>
      <c r="HS354" s="1" t="s">
        <v>0</v>
      </c>
      <c r="HT354" s="1" t="s">
        <v>0</v>
      </c>
      <c r="HU354" s="1" t="s">
        <v>0</v>
      </c>
      <c r="HV354" s="1" t="s">
        <v>0</v>
      </c>
      <c r="HW354" s="1" t="s">
        <v>0</v>
      </c>
      <c r="HX354" s="1" t="s">
        <v>0</v>
      </c>
      <c r="HY354" s="1" t="s">
        <v>0</v>
      </c>
      <c r="HZ354" s="1" t="s">
        <v>0</v>
      </c>
      <c r="IA354" s="1" t="s">
        <v>0</v>
      </c>
      <c r="IB354" s="1" t="s">
        <v>0</v>
      </c>
      <c r="IC354" s="1" t="s">
        <v>0</v>
      </c>
      <c r="ID354" s="1" t="s">
        <v>0</v>
      </c>
      <c r="IE354" s="1" t="s">
        <v>0</v>
      </c>
      <c r="IF354" s="1" t="s">
        <v>0</v>
      </c>
      <c r="IG354" s="1" t="s">
        <v>0</v>
      </c>
      <c r="IH354" s="1" t="s">
        <v>0</v>
      </c>
      <c r="II354" s="1" t="s">
        <v>0</v>
      </c>
    </row>
    <row r="355" spans="1:243" x14ac:dyDescent="0.25">
      <c r="A355" s="1" t="s">
        <v>1992</v>
      </c>
      <c r="B355" s="4" t="s">
        <v>1572</v>
      </c>
      <c r="C355" s="4" t="s">
        <v>0</v>
      </c>
      <c r="D355" s="1" t="s">
        <v>0</v>
      </c>
      <c r="E355" s="1" t="s">
        <v>0</v>
      </c>
      <c r="F355" s="1" t="s">
        <v>0</v>
      </c>
      <c r="G355" s="1" t="s">
        <v>0</v>
      </c>
      <c r="H355" s="1" t="s">
        <v>0</v>
      </c>
      <c r="I355" s="1" t="s">
        <v>0</v>
      </c>
      <c r="J355" s="1" t="s">
        <v>0</v>
      </c>
      <c r="K355" s="1" t="s">
        <v>0</v>
      </c>
      <c r="L355" s="1" t="s">
        <v>0</v>
      </c>
      <c r="M355" s="1" t="s">
        <v>0</v>
      </c>
      <c r="N355" s="1" t="s">
        <v>0</v>
      </c>
      <c r="O355" s="1" t="s">
        <v>0</v>
      </c>
      <c r="P355" s="1" t="s">
        <v>0</v>
      </c>
      <c r="Q355" s="1" t="s">
        <v>0</v>
      </c>
      <c r="R355" s="1" t="s">
        <v>0</v>
      </c>
      <c r="S355" s="1" t="s">
        <v>0</v>
      </c>
      <c r="T355" s="1" t="s">
        <v>0</v>
      </c>
      <c r="U355" s="1" t="s">
        <v>0</v>
      </c>
      <c r="V355" s="1" t="s">
        <v>0</v>
      </c>
      <c r="W355" s="1" t="s">
        <v>0</v>
      </c>
      <c r="X355" s="1" t="s">
        <v>0</v>
      </c>
      <c r="Y355" s="1" t="s">
        <v>0</v>
      </c>
      <c r="Z355" s="1" t="s">
        <v>0</v>
      </c>
      <c r="AA355" s="1" t="s">
        <v>0</v>
      </c>
      <c r="AB355" s="1" t="s">
        <v>0</v>
      </c>
      <c r="AC355" s="1" t="s">
        <v>0</v>
      </c>
      <c r="AD355" s="1" t="s">
        <v>0</v>
      </c>
      <c r="AE355" s="1" t="s">
        <v>0</v>
      </c>
      <c r="AF355" s="1" t="s">
        <v>0</v>
      </c>
      <c r="AG355" s="1" t="s">
        <v>0</v>
      </c>
      <c r="AH355" s="1" t="s">
        <v>0</v>
      </c>
      <c r="AI355" s="1" t="s">
        <v>0</v>
      </c>
      <c r="AJ355" s="1" t="s">
        <v>0</v>
      </c>
      <c r="AK355" s="1" t="s">
        <v>0</v>
      </c>
      <c r="AL355" s="1" t="s">
        <v>0</v>
      </c>
      <c r="AM355" s="1" t="s">
        <v>0</v>
      </c>
      <c r="AN355" s="1" t="s">
        <v>0</v>
      </c>
      <c r="AO355" s="1" t="s">
        <v>0</v>
      </c>
      <c r="AP355" s="1" t="s">
        <v>0</v>
      </c>
      <c r="AQ355" s="1" t="s">
        <v>0</v>
      </c>
      <c r="AR355" s="1" t="s">
        <v>0</v>
      </c>
      <c r="AS355" s="1" t="s">
        <v>0</v>
      </c>
      <c r="AT355" s="1" t="s">
        <v>0</v>
      </c>
      <c r="AU355" s="1" t="s">
        <v>0</v>
      </c>
      <c r="AV355" s="1" t="s">
        <v>0</v>
      </c>
      <c r="AW355" s="1" t="s">
        <v>0</v>
      </c>
      <c r="AX355" s="1" t="s">
        <v>0</v>
      </c>
      <c r="AY355" s="1" t="s">
        <v>0</v>
      </c>
      <c r="AZ355" s="1" t="s">
        <v>0</v>
      </c>
      <c r="BA355" s="1" t="s">
        <v>0</v>
      </c>
      <c r="BB355" s="1" t="s">
        <v>0</v>
      </c>
      <c r="BC355" s="1" t="s">
        <v>0</v>
      </c>
      <c r="BD355" s="1" t="s">
        <v>0</v>
      </c>
      <c r="BE355" s="1" t="s">
        <v>0</v>
      </c>
      <c r="BF355" s="1" t="s">
        <v>0</v>
      </c>
      <c r="BG355" s="1" t="s">
        <v>0</v>
      </c>
      <c r="BH355" s="1" t="s">
        <v>0</v>
      </c>
      <c r="BI355" s="1" t="s">
        <v>0</v>
      </c>
      <c r="BJ355" s="1" t="s">
        <v>0</v>
      </c>
      <c r="BK355" s="1" t="s">
        <v>0</v>
      </c>
      <c r="BL355" s="1" t="s">
        <v>0</v>
      </c>
      <c r="BM355" s="1" t="s">
        <v>0</v>
      </c>
      <c r="BN355" s="1" t="s">
        <v>0</v>
      </c>
      <c r="BO355" s="1" t="s">
        <v>0</v>
      </c>
      <c r="BP355" s="1" t="s">
        <v>0</v>
      </c>
      <c r="BQ355" s="1" t="s">
        <v>0</v>
      </c>
      <c r="BR355" s="1" t="s">
        <v>0</v>
      </c>
      <c r="BS355" s="1" t="s">
        <v>0</v>
      </c>
      <c r="BT355" s="1" t="s">
        <v>0</v>
      </c>
      <c r="BU355" s="1" t="s">
        <v>0</v>
      </c>
      <c r="BV355" s="1" t="s">
        <v>0</v>
      </c>
      <c r="BW355" s="1" t="s">
        <v>0</v>
      </c>
      <c r="BX355" s="1" t="s">
        <v>0</v>
      </c>
      <c r="BY355" s="1" t="s">
        <v>0</v>
      </c>
      <c r="BZ355" s="1" t="s">
        <v>0</v>
      </c>
      <c r="CA355" s="1" t="s">
        <v>0</v>
      </c>
      <c r="CB355" s="1" t="s">
        <v>0</v>
      </c>
      <c r="CC355" s="1" t="s">
        <v>0</v>
      </c>
      <c r="CD355" s="1" t="s">
        <v>0</v>
      </c>
      <c r="CE355" s="1" t="s">
        <v>0</v>
      </c>
      <c r="CF355" s="1" t="s">
        <v>0</v>
      </c>
      <c r="CG355" s="1" t="s">
        <v>0</v>
      </c>
      <c r="CH355" s="1" t="s">
        <v>0</v>
      </c>
      <c r="CI355" s="1" t="s">
        <v>0</v>
      </c>
      <c r="CJ355" s="1" t="s">
        <v>0</v>
      </c>
      <c r="CK355" s="1" t="s">
        <v>0</v>
      </c>
      <c r="CL355" s="1" t="s">
        <v>0</v>
      </c>
      <c r="CM355" s="1" t="s">
        <v>0</v>
      </c>
      <c r="CN355" s="1" t="s">
        <v>0</v>
      </c>
      <c r="CO355" s="1" t="s">
        <v>0</v>
      </c>
      <c r="CP355" s="1" t="s">
        <v>0</v>
      </c>
      <c r="CQ355" s="1" t="s">
        <v>0</v>
      </c>
      <c r="CR355" s="1" t="s">
        <v>0</v>
      </c>
      <c r="CS355" s="1" t="s">
        <v>0</v>
      </c>
      <c r="CT355" s="1" t="s">
        <v>0</v>
      </c>
      <c r="CU355" s="1" t="s">
        <v>0</v>
      </c>
      <c r="CV355" s="1" t="s">
        <v>0</v>
      </c>
      <c r="CW355" s="1" t="s">
        <v>0</v>
      </c>
      <c r="CX355" s="1" t="s">
        <v>0</v>
      </c>
      <c r="CY355" s="1" t="s">
        <v>0</v>
      </c>
      <c r="CZ355" s="1" t="s">
        <v>0</v>
      </c>
      <c r="DA355" s="1" t="s">
        <v>0</v>
      </c>
      <c r="DB355" s="1" t="s">
        <v>0</v>
      </c>
      <c r="DC355" s="1" t="s">
        <v>0</v>
      </c>
      <c r="DD355" s="1" t="s">
        <v>0</v>
      </c>
      <c r="DE355" s="1" t="s">
        <v>0</v>
      </c>
      <c r="DF355" s="1" t="s">
        <v>0</v>
      </c>
      <c r="DG355" s="1" t="s">
        <v>0</v>
      </c>
      <c r="DH355" s="1" t="s">
        <v>0</v>
      </c>
      <c r="DI355" s="1" t="s">
        <v>0</v>
      </c>
      <c r="DJ355" s="1" t="s">
        <v>0</v>
      </c>
      <c r="DK355" s="1" t="s">
        <v>0</v>
      </c>
      <c r="DL355" s="1" t="s">
        <v>0</v>
      </c>
      <c r="DM355" s="1" t="s">
        <v>0</v>
      </c>
      <c r="DN355" s="1" t="s">
        <v>0</v>
      </c>
      <c r="DO355" s="1" t="s">
        <v>0</v>
      </c>
      <c r="DP355" s="1" t="s">
        <v>0</v>
      </c>
      <c r="DQ355" s="1" t="s">
        <v>0</v>
      </c>
      <c r="DR355" s="1" t="s">
        <v>0</v>
      </c>
      <c r="DS355" s="1" t="s">
        <v>0</v>
      </c>
      <c r="DT355" s="1" t="s">
        <v>0</v>
      </c>
      <c r="DU355" s="1" t="s">
        <v>0</v>
      </c>
      <c r="DV355" s="1" t="s">
        <v>0</v>
      </c>
      <c r="DW355" s="1" t="s">
        <v>0</v>
      </c>
      <c r="DX355" s="1" t="s">
        <v>0</v>
      </c>
      <c r="DY355" s="1" t="s">
        <v>0</v>
      </c>
      <c r="DZ355" s="1" t="s">
        <v>0</v>
      </c>
      <c r="EA355" s="1" t="s">
        <v>0</v>
      </c>
      <c r="EB355" s="1" t="s">
        <v>0</v>
      </c>
      <c r="EC355" s="1" t="s">
        <v>0</v>
      </c>
      <c r="ED355" s="1" t="s">
        <v>0</v>
      </c>
      <c r="EE355" s="1" t="s">
        <v>0</v>
      </c>
      <c r="EF355" s="1" t="s">
        <v>0</v>
      </c>
      <c r="EG355" s="1" t="s">
        <v>0</v>
      </c>
      <c r="EH355" s="1" t="s">
        <v>0</v>
      </c>
      <c r="EI355" s="1" t="s">
        <v>0</v>
      </c>
      <c r="EJ355" s="1" t="s">
        <v>0</v>
      </c>
      <c r="EK355" s="1" t="s">
        <v>0</v>
      </c>
      <c r="EL355" s="1" t="s">
        <v>0</v>
      </c>
      <c r="EM355" s="1" t="s">
        <v>0</v>
      </c>
      <c r="EN355" s="1" t="s">
        <v>0</v>
      </c>
      <c r="EO355" s="1" t="s">
        <v>0</v>
      </c>
      <c r="EP355" s="1" t="s">
        <v>0</v>
      </c>
      <c r="EQ355" s="1" t="s">
        <v>0</v>
      </c>
      <c r="ER355" s="1" t="s">
        <v>0</v>
      </c>
      <c r="ES355" s="1" t="s">
        <v>0</v>
      </c>
      <c r="ET355" s="1" t="s">
        <v>0</v>
      </c>
      <c r="EU355" s="1" t="s">
        <v>0</v>
      </c>
      <c r="EV355" s="1" t="s">
        <v>0</v>
      </c>
      <c r="EW355" s="1" t="s">
        <v>0</v>
      </c>
      <c r="EX355" s="1" t="s">
        <v>0</v>
      </c>
      <c r="EY355" s="1" t="s">
        <v>0</v>
      </c>
      <c r="EZ355" s="1" t="s">
        <v>0</v>
      </c>
      <c r="FA355" s="1" t="s">
        <v>0</v>
      </c>
      <c r="FB355" s="1" t="s">
        <v>0</v>
      </c>
      <c r="FC355" s="1" t="s">
        <v>0</v>
      </c>
      <c r="FD355" s="1" t="s">
        <v>0</v>
      </c>
      <c r="FE355" s="1" t="s">
        <v>0</v>
      </c>
      <c r="FF355" s="1" t="s">
        <v>0</v>
      </c>
      <c r="FG355" s="1" t="s">
        <v>0</v>
      </c>
      <c r="FH355" s="1" t="s">
        <v>0</v>
      </c>
      <c r="FI355" s="1" t="s">
        <v>0</v>
      </c>
      <c r="FJ355" s="1" t="s">
        <v>0</v>
      </c>
      <c r="FK355" s="1" t="s">
        <v>0</v>
      </c>
      <c r="FL355" s="1" t="s">
        <v>0</v>
      </c>
      <c r="FM355" s="1" t="s">
        <v>0</v>
      </c>
      <c r="FN355" s="1" t="s">
        <v>0</v>
      </c>
      <c r="FO355" s="1" t="s">
        <v>0</v>
      </c>
      <c r="FP355" s="1" t="s">
        <v>0</v>
      </c>
      <c r="FQ355" s="1" t="s">
        <v>0</v>
      </c>
      <c r="FR355" s="1" t="s">
        <v>0</v>
      </c>
      <c r="FS355" s="1" t="s">
        <v>0</v>
      </c>
      <c r="FT355" s="1" t="s">
        <v>0</v>
      </c>
      <c r="FU355" s="1" t="s">
        <v>0</v>
      </c>
      <c r="FV355" s="1" t="s">
        <v>0</v>
      </c>
      <c r="FW355" s="1" t="s">
        <v>0</v>
      </c>
      <c r="FX355" s="1" t="s">
        <v>0</v>
      </c>
      <c r="FY355" s="1" t="s">
        <v>0</v>
      </c>
      <c r="FZ355" s="1" t="s">
        <v>0</v>
      </c>
      <c r="GA355" s="1" t="s">
        <v>0</v>
      </c>
      <c r="GB355" s="1" t="s">
        <v>0</v>
      </c>
      <c r="GC355" s="1" t="s">
        <v>0</v>
      </c>
      <c r="GD355" s="1" t="s">
        <v>0</v>
      </c>
      <c r="GE355" s="1" t="s">
        <v>0</v>
      </c>
      <c r="GF355" s="1" t="s">
        <v>0</v>
      </c>
      <c r="GG355" s="1" t="s">
        <v>0</v>
      </c>
      <c r="GH355" s="1" t="s">
        <v>0</v>
      </c>
      <c r="GI355" s="1" t="s">
        <v>0</v>
      </c>
      <c r="GJ355" s="1" t="s">
        <v>0</v>
      </c>
      <c r="GK355" s="1" t="s">
        <v>0</v>
      </c>
      <c r="GL355" s="1" t="s">
        <v>0</v>
      </c>
      <c r="GM355" s="1" t="s">
        <v>0</v>
      </c>
      <c r="GN355" s="1" t="s">
        <v>0</v>
      </c>
      <c r="GO355" s="1" t="s">
        <v>0</v>
      </c>
      <c r="GP355" s="1" t="s">
        <v>0</v>
      </c>
      <c r="GQ355" s="1" t="s">
        <v>0</v>
      </c>
      <c r="GR355" s="1" t="s">
        <v>0</v>
      </c>
      <c r="GS355" s="1" t="s">
        <v>0</v>
      </c>
      <c r="GT355" s="1" t="s">
        <v>0</v>
      </c>
      <c r="GU355" s="1" t="s">
        <v>0</v>
      </c>
      <c r="GV355" s="1" t="s">
        <v>0</v>
      </c>
      <c r="GW355" s="1" t="s">
        <v>0</v>
      </c>
      <c r="GX355" s="1" t="s">
        <v>0</v>
      </c>
      <c r="GY355" s="1" t="s">
        <v>0</v>
      </c>
      <c r="GZ355" s="1" t="s">
        <v>0</v>
      </c>
      <c r="HA355" s="1" t="s">
        <v>0</v>
      </c>
      <c r="HB355" s="1" t="s">
        <v>0</v>
      </c>
      <c r="HC355" s="1" t="s">
        <v>0</v>
      </c>
      <c r="HD355" s="1" t="s">
        <v>0</v>
      </c>
      <c r="HE355" s="1" t="s">
        <v>0</v>
      </c>
      <c r="HF355" s="1" t="s">
        <v>0</v>
      </c>
      <c r="HG355" s="1" t="s">
        <v>0</v>
      </c>
      <c r="HH355" s="1" t="s">
        <v>0</v>
      </c>
      <c r="HI355" s="1" t="s">
        <v>0</v>
      </c>
      <c r="HJ355" s="1" t="s">
        <v>0</v>
      </c>
      <c r="HK355" s="1" t="s">
        <v>0</v>
      </c>
      <c r="HL355" s="1" t="s">
        <v>0</v>
      </c>
      <c r="HM355" s="1" t="s">
        <v>0</v>
      </c>
      <c r="HN355" s="1" t="s">
        <v>0</v>
      </c>
      <c r="HO355" s="1" t="s">
        <v>0</v>
      </c>
      <c r="HP355" s="1" t="s">
        <v>0</v>
      </c>
      <c r="HQ355" s="1" t="s">
        <v>0</v>
      </c>
      <c r="HR355" s="1" t="s">
        <v>0</v>
      </c>
      <c r="HS355" s="1" t="s">
        <v>0</v>
      </c>
      <c r="HT355" s="1" t="s">
        <v>0</v>
      </c>
      <c r="HU355" s="1" t="s">
        <v>0</v>
      </c>
      <c r="HV355" s="1" t="s">
        <v>0</v>
      </c>
      <c r="HW355" s="1" t="s">
        <v>0</v>
      </c>
      <c r="HX355" s="1" t="s">
        <v>0</v>
      </c>
      <c r="HY355" s="1" t="s">
        <v>0</v>
      </c>
      <c r="HZ355" s="1" t="s">
        <v>0</v>
      </c>
      <c r="IA355" s="1" t="s">
        <v>0</v>
      </c>
      <c r="IB355" s="1" t="s">
        <v>0</v>
      </c>
      <c r="IC355" s="1" t="s">
        <v>0</v>
      </c>
      <c r="ID355" s="1" t="s">
        <v>0</v>
      </c>
      <c r="IE355" s="1" t="s">
        <v>0</v>
      </c>
      <c r="IF355" s="1" t="s">
        <v>0</v>
      </c>
      <c r="IG355" s="1" t="s">
        <v>0</v>
      </c>
      <c r="IH355" s="1" t="s">
        <v>0</v>
      </c>
      <c r="II355" s="1" t="s">
        <v>0</v>
      </c>
    </row>
    <row r="356" spans="1:243" x14ac:dyDescent="0.25">
      <c r="A356" s="1" t="s">
        <v>1993</v>
      </c>
      <c r="B356" s="4" t="s">
        <v>1575</v>
      </c>
      <c r="C356" s="4" t="s">
        <v>1576</v>
      </c>
      <c r="D356" s="1" t="s">
        <v>0</v>
      </c>
      <c r="E356" s="1" t="s">
        <v>0</v>
      </c>
      <c r="F356" s="1" t="s">
        <v>0</v>
      </c>
      <c r="G356" s="1" t="s">
        <v>0</v>
      </c>
      <c r="H356" s="1" t="s">
        <v>0</v>
      </c>
      <c r="I356" s="1" t="s">
        <v>0</v>
      </c>
      <c r="J356" s="1" t="s">
        <v>0</v>
      </c>
      <c r="K356" s="1" t="s">
        <v>0</v>
      </c>
      <c r="L356" s="1" t="s">
        <v>0</v>
      </c>
      <c r="M356" s="1" t="s">
        <v>0</v>
      </c>
      <c r="N356" s="1" t="s">
        <v>0</v>
      </c>
      <c r="O356" s="1" t="s">
        <v>0</v>
      </c>
      <c r="P356" s="1" t="s">
        <v>0</v>
      </c>
      <c r="Q356" s="1" t="s">
        <v>0</v>
      </c>
      <c r="R356" s="1" t="s">
        <v>0</v>
      </c>
      <c r="S356" s="1" t="s">
        <v>0</v>
      </c>
      <c r="T356" s="1" t="s">
        <v>0</v>
      </c>
      <c r="U356" s="1" t="s">
        <v>0</v>
      </c>
      <c r="V356" s="1" t="s">
        <v>0</v>
      </c>
      <c r="W356" s="1" t="s">
        <v>0</v>
      </c>
      <c r="X356" s="1" t="s">
        <v>0</v>
      </c>
      <c r="Y356" s="1" t="s">
        <v>0</v>
      </c>
      <c r="Z356" s="1" t="s">
        <v>0</v>
      </c>
      <c r="AA356" s="1" t="s">
        <v>0</v>
      </c>
      <c r="AB356" s="1" t="s">
        <v>0</v>
      </c>
      <c r="AC356" s="1" t="s">
        <v>0</v>
      </c>
      <c r="AD356" s="1" t="s">
        <v>0</v>
      </c>
      <c r="AE356" s="1" t="s">
        <v>0</v>
      </c>
      <c r="AF356" s="1" t="s">
        <v>0</v>
      </c>
      <c r="AG356" s="1" t="s">
        <v>0</v>
      </c>
      <c r="AH356" s="1" t="s">
        <v>0</v>
      </c>
      <c r="AI356" s="1" t="s">
        <v>0</v>
      </c>
      <c r="AJ356" s="1" t="s">
        <v>0</v>
      </c>
      <c r="AK356" s="1" t="s">
        <v>0</v>
      </c>
      <c r="AL356" s="1" t="s">
        <v>0</v>
      </c>
      <c r="AM356" s="1" t="s">
        <v>0</v>
      </c>
      <c r="AN356" s="1" t="s">
        <v>0</v>
      </c>
      <c r="AO356" s="1" t="s">
        <v>0</v>
      </c>
      <c r="AP356" s="1" t="s">
        <v>0</v>
      </c>
      <c r="AQ356" s="1" t="s">
        <v>0</v>
      </c>
      <c r="AR356" s="1" t="s">
        <v>0</v>
      </c>
      <c r="AS356" s="1" t="s">
        <v>0</v>
      </c>
      <c r="AT356" s="1" t="s">
        <v>0</v>
      </c>
      <c r="AU356" s="1" t="s">
        <v>0</v>
      </c>
      <c r="AV356" s="1" t="s">
        <v>0</v>
      </c>
      <c r="AW356" s="1" t="s">
        <v>0</v>
      </c>
      <c r="AX356" s="1" t="s">
        <v>0</v>
      </c>
      <c r="AY356" s="1" t="s">
        <v>0</v>
      </c>
      <c r="AZ356" s="1" t="s">
        <v>0</v>
      </c>
      <c r="BA356" s="1" t="s">
        <v>0</v>
      </c>
      <c r="BB356" s="1" t="s">
        <v>0</v>
      </c>
      <c r="BC356" s="1" t="s">
        <v>0</v>
      </c>
      <c r="BD356" s="1" t="s">
        <v>0</v>
      </c>
      <c r="BE356" s="1" t="s">
        <v>0</v>
      </c>
      <c r="BF356" s="1" t="s">
        <v>0</v>
      </c>
      <c r="BG356" s="1" t="s">
        <v>0</v>
      </c>
      <c r="BH356" s="1" t="s">
        <v>0</v>
      </c>
      <c r="BI356" s="1" t="s">
        <v>0</v>
      </c>
      <c r="BJ356" s="1" t="s">
        <v>0</v>
      </c>
      <c r="BK356" s="1" t="s">
        <v>0</v>
      </c>
      <c r="BL356" s="1" t="s">
        <v>0</v>
      </c>
      <c r="BM356" s="1" t="s">
        <v>0</v>
      </c>
      <c r="BN356" s="1" t="s">
        <v>0</v>
      </c>
      <c r="BO356" s="1" t="s">
        <v>0</v>
      </c>
      <c r="BP356" s="1" t="s">
        <v>0</v>
      </c>
      <c r="BQ356" s="1" t="s">
        <v>0</v>
      </c>
      <c r="BR356" s="1" t="s">
        <v>0</v>
      </c>
      <c r="BS356" s="1" t="s">
        <v>0</v>
      </c>
      <c r="BT356" s="1" t="s">
        <v>0</v>
      </c>
      <c r="BU356" s="1" t="s">
        <v>0</v>
      </c>
      <c r="BV356" s="1" t="s">
        <v>0</v>
      </c>
      <c r="BW356" s="1" t="s">
        <v>0</v>
      </c>
      <c r="BX356" s="1" t="s">
        <v>0</v>
      </c>
      <c r="BY356" s="1" t="s">
        <v>0</v>
      </c>
      <c r="BZ356" s="1" t="s">
        <v>0</v>
      </c>
      <c r="CA356" s="1" t="s">
        <v>0</v>
      </c>
      <c r="CB356" s="1" t="s">
        <v>0</v>
      </c>
      <c r="CC356" s="1" t="s">
        <v>0</v>
      </c>
      <c r="CD356" s="1" t="s">
        <v>0</v>
      </c>
      <c r="CE356" s="1" t="s">
        <v>0</v>
      </c>
      <c r="CF356" s="1" t="s">
        <v>0</v>
      </c>
      <c r="CG356" s="1" t="s">
        <v>0</v>
      </c>
      <c r="CH356" s="1" t="s">
        <v>0</v>
      </c>
      <c r="CI356" s="1" t="s">
        <v>0</v>
      </c>
      <c r="CJ356" s="1" t="s">
        <v>0</v>
      </c>
      <c r="CK356" s="1" t="s">
        <v>0</v>
      </c>
      <c r="CL356" s="1" t="s">
        <v>0</v>
      </c>
      <c r="CM356" s="1" t="s">
        <v>0</v>
      </c>
      <c r="CN356" s="1" t="s">
        <v>0</v>
      </c>
      <c r="CO356" s="1" t="s">
        <v>0</v>
      </c>
      <c r="CP356" s="1" t="s">
        <v>0</v>
      </c>
      <c r="CQ356" s="1" t="s">
        <v>0</v>
      </c>
      <c r="CR356" s="1" t="s">
        <v>0</v>
      </c>
      <c r="CS356" s="1" t="s">
        <v>0</v>
      </c>
      <c r="CT356" s="1" t="s">
        <v>0</v>
      </c>
      <c r="CU356" s="1" t="s">
        <v>0</v>
      </c>
      <c r="CV356" s="1" t="s">
        <v>0</v>
      </c>
      <c r="CW356" s="1" t="s">
        <v>0</v>
      </c>
      <c r="CX356" s="1" t="s">
        <v>0</v>
      </c>
      <c r="CY356" s="1" t="s">
        <v>0</v>
      </c>
      <c r="CZ356" s="1" t="s">
        <v>0</v>
      </c>
      <c r="DA356" s="1" t="s">
        <v>0</v>
      </c>
      <c r="DB356" s="1" t="s">
        <v>0</v>
      </c>
      <c r="DC356" s="1" t="s">
        <v>0</v>
      </c>
      <c r="DD356" s="1" t="s">
        <v>0</v>
      </c>
      <c r="DE356" s="1" t="s">
        <v>0</v>
      </c>
      <c r="DF356" s="1" t="s">
        <v>0</v>
      </c>
      <c r="DG356" s="1" t="s">
        <v>0</v>
      </c>
      <c r="DH356" s="1" t="s">
        <v>0</v>
      </c>
      <c r="DI356" s="1" t="s">
        <v>0</v>
      </c>
      <c r="DJ356" s="1" t="s">
        <v>0</v>
      </c>
      <c r="DK356" s="1" t="s">
        <v>0</v>
      </c>
      <c r="DL356" s="1" t="s">
        <v>0</v>
      </c>
      <c r="DM356" s="1" t="s">
        <v>0</v>
      </c>
      <c r="DN356" s="1" t="s">
        <v>0</v>
      </c>
      <c r="DO356" s="1" t="s">
        <v>0</v>
      </c>
      <c r="DP356" s="1" t="s">
        <v>0</v>
      </c>
      <c r="DQ356" s="1" t="s">
        <v>0</v>
      </c>
      <c r="DR356" s="1" t="s">
        <v>0</v>
      </c>
      <c r="DS356" s="1" t="s">
        <v>0</v>
      </c>
      <c r="DT356" s="1" t="s">
        <v>0</v>
      </c>
      <c r="DU356" s="1" t="s">
        <v>0</v>
      </c>
      <c r="DV356" s="1" t="s">
        <v>0</v>
      </c>
      <c r="DW356" s="1" t="s">
        <v>0</v>
      </c>
      <c r="DX356" s="1" t="s">
        <v>0</v>
      </c>
      <c r="DY356" s="1" t="s">
        <v>0</v>
      </c>
      <c r="DZ356" s="1" t="s">
        <v>0</v>
      </c>
      <c r="EA356" s="1" t="s">
        <v>0</v>
      </c>
      <c r="EB356" s="1" t="s">
        <v>0</v>
      </c>
      <c r="EC356" s="1" t="s">
        <v>0</v>
      </c>
      <c r="ED356" s="1" t="s">
        <v>0</v>
      </c>
      <c r="EE356" s="1" t="s">
        <v>0</v>
      </c>
      <c r="EF356" s="1" t="s">
        <v>0</v>
      </c>
      <c r="EG356" s="1" t="s">
        <v>0</v>
      </c>
      <c r="EH356" s="1" t="s">
        <v>0</v>
      </c>
      <c r="EI356" s="1" t="s">
        <v>0</v>
      </c>
      <c r="EJ356" s="1" t="s">
        <v>0</v>
      </c>
      <c r="EK356" s="1" t="s">
        <v>0</v>
      </c>
      <c r="EL356" s="1" t="s">
        <v>0</v>
      </c>
      <c r="EM356" s="1" t="s">
        <v>0</v>
      </c>
      <c r="EN356" s="1" t="s">
        <v>0</v>
      </c>
      <c r="EO356" s="1" t="s">
        <v>0</v>
      </c>
      <c r="EP356" s="1" t="s">
        <v>0</v>
      </c>
      <c r="EQ356" s="1" t="s">
        <v>0</v>
      </c>
      <c r="ER356" s="1" t="s">
        <v>0</v>
      </c>
      <c r="ES356" s="1" t="s">
        <v>0</v>
      </c>
      <c r="ET356" s="1" t="s">
        <v>0</v>
      </c>
      <c r="EU356" s="1" t="s">
        <v>0</v>
      </c>
      <c r="EV356" s="1" t="s">
        <v>0</v>
      </c>
      <c r="EW356" s="1" t="s">
        <v>0</v>
      </c>
      <c r="EX356" s="1" t="s">
        <v>0</v>
      </c>
      <c r="EY356" s="1" t="s">
        <v>0</v>
      </c>
      <c r="EZ356" s="1" t="s">
        <v>0</v>
      </c>
      <c r="FA356" s="1" t="s">
        <v>0</v>
      </c>
      <c r="FB356" s="1" t="s">
        <v>0</v>
      </c>
      <c r="FC356" s="1" t="s">
        <v>0</v>
      </c>
      <c r="FD356" s="1" t="s">
        <v>0</v>
      </c>
      <c r="FE356" s="1" t="s">
        <v>0</v>
      </c>
      <c r="FF356" s="1" t="s">
        <v>0</v>
      </c>
      <c r="FG356" s="1" t="s">
        <v>0</v>
      </c>
      <c r="FH356" s="1" t="s">
        <v>0</v>
      </c>
      <c r="FI356" s="1" t="s">
        <v>0</v>
      </c>
      <c r="FJ356" s="1" t="s">
        <v>0</v>
      </c>
      <c r="FK356" s="1" t="s">
        <v>0</v>
      </c>
      <c r="FL356" s="1" t="s">
        <v>0</v>
      </c>
      <c r="FM356" s="1" t="s">
        <v>0</v>
      </c>
      <c r="FN356" s="1" t="s">
        <v>0</v>
      </c>
      <c r="FO356" s="1" t="s">
        <v>0</v>
      </c>
      <c r="FP356" s="1" t="s">
        <v>0</v>
      </c>
      <c r="FQ356" s="1" t="s">
        <v>0</v>
      </c>
      <c r="FR356" s="1" t="s">
        <v>0</v>
      </c>
      <c r="FS356" s="1" t="s">
        <v>0</v>
      </c>
      <c r="FT356" s="1" t="s">
        <v>0</v>
      </c>
      <c r="FU356" s="1" t="s">
        <v>0</v>
      </c>
      <c r="FV356" s="1" t="s">
        <v>0</v>
      </c>
      <c r="FW356" s="1" t="s">
        <v>0</v>
      </c>
      <c r="FX356" s="1" t="s">
        <v>0</v>
      </c>
      <c r="FY356" s="1" t="s">
        <v>0</v>
      </c>
      <c r="FZ356" s="1" t="s">
        <v>0</v>
      </c>
      <c r="GA356" s="1" t="s">
        <v>0</v>
      </c>
      <c r="GB356" s="1" t="s">
        <v>0</v>
      </c>
      <c r="GC356" s="1" t="s">
        <v>0</v>
      </c>
      <c r="GD356" s="1" t="s">
        <v>0</v>
      </c>
      <c r="GE356" s="1" t="s">
        <v>0</v>
      </c>
      <c r="GF356" s="1" t="s">
        <v>0</v>
      </c>
      <c r="GG356" s="1" t="s">
        <v>0</v>
      </c>
      <c r="GH356" s="1" t="s">
        <v>0</v>
      </c>
      <c r="GI356" s="1" t="s">
        <v>0</v>
      </c>
      <c r="GJ356" s="1" t="s">
        <v>0</v>
      </c>
      <c r="GK356" s="1" t="s">
        <v>0</v>
      </c>
      <c r="GL356" s="1" t="s">
        <v>0</v>
      </c>
      <c r="GM356" s="1" t="s">
        <v>0</v>
      </c>
      <c r="GN356" s="1" t="s">
        <v>0</v>
      </c>
      <c r="GO356" s="1" t="s">
        <v>0</v>
      </c>
      <c r="GP356" s="1" t="s">
        <v>0</v>
      </c>
      <c r="GQ356" s="1" t="s">
        <v>0</v>
      </c>
      <c r="GR356" s="1" t="s">
        <v>0</v>
      </c>
      <c r="GS356" s="1" t="s">
        <v>0</v>
      </c>
      <c r="GT356" s="1" t="s">
        <v>0</v>
      </c>
      <c r="GU356" s="1" t="s">
        <v>0</v>
      </c>
      <c r="GV356" s="1" t="s">
        <v>0</v>
      </c>
      <c r="GW356" s="1" t="s">
        <v>0</v>
      </c>
      <c r="GX356" s="1" t="s">
        <v>0</v>
      </c>
      <c r="GY356" s="1" t="s">
        <v>0</v>
      </c>
      <c r="GZ356" s="1" t="s">
        <v>0</v>
      </c>
      <c r="HA356" s="1" t="s">
        <v>0</v>
      </c>
      <c r="HB356" s="1" t="s">
        <v>0</v>
      </c>
      <c r="HC356" s="1" t="s">
        <v>0</v>
      </c>
      <c r="HD356" s="1" t="s">
        <v>0</v>
      </c>
      <c r="HE356" s="1" t="s">
        <v>0</v>
      </c>
      <c r="HF356" s="1" t="s">
        <v>0</v>
      </c>
      <c r="HG356" s="1" t="s">
        <v>0</v>
      </c>
      <c r="HH356" s="1" t="s">
        <v>0</v>
      </c>
      <c r="HI356" s="1" t="s">
        <v>0</v>
      </c>
      <c r="HJ356" s="1" t="s">
        <v>0</v>
      </c>
      <c r="HK356" s="1" t="s">
        <v>0</v>
      </c>
      <c r="HL356" s="1" t="s">
        <v>0</v>
      </c>
      <c r="HM356" s="1" t="s">
        <v>0</v>
      </c>
      <c r="HN356" s="1" t="s">
        <v>0</v>
      </c>
      <c r="HO356" s="1" t="s">
        <v>0</v>
      </c>
      <c r="HP356" s="1" t="s">
        <v>0</v>
      </c>
      <c r="HQ356" s="1" t="s">
        <v>0</v>
      </c>
      <c r="HR356" s="1" t="s">
        <v>0</v>
      </c>
      <c r="HS356" s="1" t="s">
        <v>0</v>
      </c>
      <c r="HT356" s="1" t="s">
        <v>0</v>
      </c>
      <c r="HU356" s="1" t="s">
        <v>0</v>
      </c>
      <c r="HV356" s="1" t="s">
        <v>0</v>
      </c>
      <c r="HW356" s="1" t="s">
        <v>0</v>
      </c>
      <c r="HX356" s="1" t="s">
        <v>0</v>
      </c>
      <c r="HY356" s="1" t="s">
        <v>0</v>
      </c>
      <c r="HZ356" s="1" t="s">
        <v>0</v>
      </c>
      <c r="IA356" s="1" t="s">
        <v>0</v>
      </c>
      <c r="IB356" s="1" t="s">
        <v>0</v>
      </c>
      <c r="IC356" s="1" t="s">
        <v>0</v>
      </c>
      <c r="ID356" s="1" t="s">
        <v>0</v>
      </c>
      <c r="IE356" s="1" t="s">
        <v>0</v>
      </c>
      <c r="IF356" s="1" t="s">
        <v>0</v>
      </c>
      <c r="IG356" s="1" t="s">
        <v>0</v>
      </c>
      <c r="IH356" s="1" t="s">
        <v>0</v>
      </c>
      <c r="II356" s="1" t="s">
        <v>0</v>
      </c>
    </row>
    <row r="357" spans="1:243" x14ac:dyDescent="0.25">
      <c r="A357" s="1" t="s">
        <v>1994</v>
      </c>
      <c r="B357" s="4" t="s">
        <v>1579</v>
      </c>
      <c r="C357" s="4" t="s">
        <v>1580</v>
      </c>
      <c r="D357" s="1" t="s">
        <v>0</v>
      </c>
      <c r="E357" s="1" t="s">
        <v>0</v>
      </c>
      <c r="F357" s="1" t="s">
        <v>0</v>
      </c>
      <c r="G357" s="1" t="s">
        <v>0</v>
      </c>
      <c r="H357" s="1" t="s">
        <v>0</v>
      </c>
      <c r="I357" s="1" t="s">
        <v>0</v>
      </c>
      <c r="J357" s="1" t="s">
        <v>0</v>
      </c>
      <c r="K357" s="1" t="s">
        <v>0</v>
      </c>
      <c r="L357" s="1" t="s">
        <v>0</v>
      </c>
      <c r="M357" s="1" t="s">
        <v>0</v>
      </c>
      <c r="N357" s="1" t="s">
        <v>0</v>
      </c>
      <c r="O357" s="1" t="s">
        <v>0</v>
      </c>
      <c r="P357" s="1" t="s">
        <v>0</v>
      </c>
      <c r="Q357" s="1" t="s">
        <v>0</v>
      </c>
      <c r="R357" s="1" t="s">
        <v>0</v>
      </c>
      <c r="S357" s="1" t="s">
        <v>0</v>
      </c>
      <c r="T357" s="1" t="s">
        <v>0</v>
      </c>
      <c r="U357" s="1" t="s">
        <v>0</v>
      </c>
      <c r="V357" s="1" t="s">
        <v>0</v>
      </c>
      <c r="W357" s="1" t="s">
        <v>0</v>
      </c>
      <c r="X357" s="1" t="s">
        <v>0</v>
      </c>
      <c r="Y357" s="1" t="s">
        <v>0</v>
      </c>
      <c r="Z357" s="1" t="s">
        <v>0</v>
      </c>
      <c r="AA357" s="1" t="s">
        <v>0</v>
      </c>
      <c r="AB357" s="1" t="s">
        <v>0</v>
      </c>
      <c r="AC357" s="1" t="s">
        <v>0</v>
      </c>
      <c r="AD357" s="1" t="s">
        <v>0</v>
      </c>
      <c r="AE357" s="1" t="s">
        <v>0</v>
      </c>
      <c r="AF357" s="1" t="s">
        <v>0</v>
      </c>
      <c r="AG357" s="1" t="s">
        <v>0</v>
      </c>
      <c r="AH357" s="1" t="s">
        <v>0</v>
      </c>
      <c r="AI357" s="1" t="s">
        <v>0</v>
      </c>
      <c r="AJ357" s="1" t="s">
        <v>0</v>
      </c>
      <c r="AK357" s="1" t="s">
        <v>0</v>
      </c>
      <c r="AL357" s="1" t="s">
        <v>0</v>
      </c>
      <c r="AM357" s="1" t="s">
        <v>0</v>
      </c>
      <c r="AN357" s="1" t="s">
        <v>0</v>
      </c>
      <c r="AO357" s="1" t="s">
        <v>0</v>
      </c>
      <c r="AP357" s="1" t="s">
        <v>0</v>
      </c>
      <c r="AQ357" s="1" t="s">
        <v>0</v>
      </c>
      <c r="AR357" s="1" t="s">
        <v>0</v>
      </c>
      <c r="AS357" s="1" t="s">
        <v>0</v>
      </c>
      <c r="AT357" s="1" t="s">
        <v>0</v>
      </c>
      <c r="AU357" s="1" t="s">
        <v>0</v>
      </c>
      <c r="AV357" s="1" t="s">
        <v>0</v>
      </c>
      <c r="AW357" s="1" t="s">
        <v>0</v>
      </c>
      <c r="AX357" s="1" t="s">
        <v>0</v>
      </c>
      <c r="AY357" s="1" t="s">
        <v>0</v>
      </c>
      <c r="AZ357" s="1" t="s">
        <v>0</v>
      </c>
      <c r="BA357" s="1" t="s">
        <v>0</v>
      </c>
      <c r="BB357" s="1" t="s">
        <v>0</v>
      </c>
      <c r="BC357" s="1" t="s">
        <v>0</v>
      </c>
      <c r="BD357" s="1" t="s">
        <v>0</v>
      </c>
      <c r="BE357" s="1" t="s">
        <v>0</v>
      </c>
      <c r="BF357" s="1" t="s">
        <v>0</v>
      </c>
      <c r="BG357" s="1" t="s">
        <v>0</v>
      </c>
      <c r="BH357" s="1" t="s">
        <v>0</v>
      </c>
      <c r="BI357" s="1" t="s">
        <v>0</v>
      </c>
      <c r="BJ357" s="1" t="s">
        <v>0</v>
      </c>
      <c r="BK357" s="1" t="s">
        <v>0</v>
      </c>
      <c r="BL357" s="1" t="s">
        <v>0</v>
      </c>
      <c r="BM357" s="1" t="s">
        <v>0</v>
      </c>
      <c r="BN357" s="1" t="s">
        <v>0</v>
      </c>
      <c r="BO357" s="1" t="s">
        <v>0</v>
      </c>
      <c r="BP357" s="1" t="s">
        <v>0</v>
      </c>
      <c r="BQ357" s="1" t="s">
        <v>0</v>
      </c>
      <c r="BR357" s="1" t="s">
        <v>0</v>
      </c>
      <c r="BS357" s="1" t="s">
        <v>0</v>
      </c>
      <c r="BT357" s="1" t="s">
        <v>0</v>
      </c>
      <c r="BU357" s="1" t="s">
        <v>0</v>
      </c>
      <c r="BV357" s="1" t="s">
        <v>0</v>
      </c>
      <c r="BW357" s="1" t="s">
        <v>0</v>
      </c>
      <c r="BX357" s="1" t="s">
        <v>0</v>
      </c>
      <c r="BY357" s="1" t="s">
        <v>0</v>
      </c>
      <c r="BZ357" s="1" t="s">
        <v>0</v>
      </c>
      <c r="CA357" s="1" t="s">
        <v>0</v>
      </c>
      <c r="CB357" s="1" t="s">
        <v>0</v>
      </c>
      <c r="CC357" s="1" t="s">
        <v>0</v>
      </c>
      <c r="CD357" s="1" t="s">
        <v>0</v>
      </c>
      <c r="CE357" s="1" t="s">
        <v>0</v>
      </c>
      <c r="CF357" s="1" t="s">
        <v>0</v>
      </c>
      <c r="CG357" s="1" t="s">
        <v>0</v>
      </c>
      <c r="CH357" s="1" t="s">
        <v>0</v>
      </c>
      <c r="CI357" s="1" t="s">
        <v>0</v>
      </c>
      <c r="CJ357" s="1" t="s">
        <v>0</v>
      </c>
      <c r="CK357" s="1" t="s">
        <v>0</v>
      </c>
      <c r="CL357" s="1" t="s">
        <v>0</v>
      </c>
      <c r="CM357" s="1" t="s">
        <v>0</v>
      </c>
      <c r="CN357" s="1" t="s">
        <v>0</v>
      </c>
      <c r="CO357" s="1" t="s">
        <v>0</v>
      </c>
      <c r="CP357" s="1" t="s">
        <v>0</v>
      </c>
      <c r="CQ357" s="1" t="s">
        <v>0</v>
      </c>
      <c r="CR357" s="1" t="s">
        <v>0</v>
      </c>
      <c r="CS357" s="1" t="s">
        <v>0</v>
      </c>
      <c r="CT357" s="1" t="s">
        <v>0</v>
      </c>
      <c r="CU357" s="1" t="s">
        <v>0</v>
      </c>
      <c r="CV357" s="1" t="s">
        <v>0</v>
      </c>
      <c r="CW357" s="1" t="s">
        <v>0</v>
      </c>
      <c r="CX357" s="1" t="s">
        <v>0</v>
      </c>
      <c r="CY357" s="1" t="s">
        <v>0</v>
      </c>
      <c r="CZ357" s="1" t="s">
        <v>0</v>
      </c>
      <c r="DA357" s="1" t="s">
        <v>0</v>
      </c>
      <c r="DB357" s="1" t="s">
        <v>0</v>
      </c>
      <c r="DC357" s="1" t="s">
        <v>0</v>
      </c>
      <c r="DD357" s="1" t="s">
        <v>0</v>
      </c>
      <c r="DE357" s="1" t="s">
        <v>0</v>
      </c>
      <c r="DF357" s="1" t="s">
        <v>0</v>
      </c>
      <c r="DG357" s="1" t="s">
        <v>0</v>
      </c>
      <c r="DH357" s="1" t="s">
        <v>0</v>
      </c>
      <c r="DI357" s="1" t="s">
        <v>0</v>
      </c>
      <c r="DJ357" s="1" t="s">
        <v>0</v>
      </c>
      <c r="DK357" s="1" t="s">
        <v>0</v>
      </c>
      <c r="DL357" s="1" t="s">
        <v>0</v>
      </c>
      <c r="DM357" s="1" t="s">
        <v>0</v>
      </c>
      <c r="DN357" s="1" t="s">
        <v>0</v>
      </c>
      <c r="DO357" s="1" t="s">
        <v>0</v>
      </c>
      <c r="DP357" s="1" t="s">
        <v>0</v>
      </c>
      <c r="DQ357" s="1" t="s">
        <v>0</v>
      </c>
      <c r="DR357" s="1" t="s">
        <v>0</v>
      </c>
      <c r="DS357" s="1" t="s">
        <v>0</v>
      </c>
      <c r="DT357" s="1" t="s">
        <v>0</v>
      </c>
      <c r="DU357" s="1" t="s">
        <v>0</v>
      </c>
      <c r="DV357" s="1" t="s">
        <v>0</v>
      </c>
      <c r="DW357" s="1" t="s">
        <v>0</v>
      </c>
      <c r="DX357" s="1" t="s">
        <v>0</v>
      </c>
      <c r="DY357" s="1" t="s">
        <v>0</v>
      </c>
      <c r="DZ357" s="1" t="s">
        <v>0</v>
      </c>
      <c r="EA357" s="1" t="s">
        <v>0</v>
      </c>
      <c r="EB357" s="1" t="s">
        <v>0</v>
      </c>
      <c r="EC357" s="1" t="s">
        <v>0</v>
      </c>
      <c r="ED357" s="1" t="s">
        <v>0</v>
      </c>
      <c r="EE357" s="1" t="s">
        <v>0</v>
      </c>
      <c r="EF357" s="1" t="s">
        <v>0</v>
      </c>
      <c r="EG357" s="1" t="s">
        <v>0</v>
      </c>
      <c r="EH357" s="1" t="s">
        <v>0</v>
      </c>
      <c r="EI357" s="1" t="s">
        <v>0</v>
      </c>
      <c r="EJ357" s="1" t="s">
        <v>0</v>
      </c>
      <c r="EK357" s="1" t="s">
        <v>0</v>
      </c>
      <c r="EL357" s="1" t="s">
        <v>0</v>
      </c>
      <c r="EM357" s="1" t="s">
        <v>0</v>
      </c>
      <c r="EN357" s="1" t="s">
        <v>0</v>
      </c>
      <c r="EO357" s="1" t="s">
        <v>0</v>
      </c>
      <c r="EP357" s="1" t="s">
        <v>0</v>
      </c>
      <c r="EQ357" s="1" t="s">
        <v>0</v>
      </c>
      <c r="ER357" s="1" t="s">
        <v>0</v>
      </c>
      <c r="ES357" s="1" t="s">
        <v>0</v>
      </c>
      <c r="ET357" s="1" t="s">
        <v>0</v>
      </c>
      <c r="EU357" s="1" t="s">
        <v>0</v>
      </c>
      <c r="EV357" s="1" t="s">
        <v>0</v>
      </c>
      <c r="EW357" s="1" t="s">
        <v>0</v>
      </c>
      <c r="EX357" s="1" t="s">
        <v>0</v>
      </c>
      <c r="EY357" s="1" t="s">
        <v>0</v>
      </c>
      <c r="EZ357" s="1" t="s">
        <v>0</v>
      </c>
      <c r="FA357" s="1" t="s">
        <v>0</v>
      </c>
      <c r="FB357" s="1" t="s">
        <v>0</v>
      </c>
      <c r="FC357" s="1" t="s">
        <v>0</v>
      </c>
      <c r="FD357" s="1" t="s">
        <v>0</v>
      </c>
      <c r="FE357" s="1" t="s">
        <v>0</v>
      </c>
      <c r="FF357" s="1" t="s">
        <v>0</v>
      </c>
      <c r="FG357" s="1" t="s">
        <v>0</v>
      </c>
      <c r="FH357" s="1" t="s">
        <v>0</v>
      </c>
      <c r="FI357" s="1" t="s">
        <v>0</v>
      </c>
      <c r="FJ357" s="1" t="s">
        <v>0</v>
      </c>
      <c r="FK357" s="1" t="s">
        <v>0</v>
      </c>
      <c r="FL357" s="1" t="s">
        <v>0</v>
      </c>
      <c r="FM357" s="1" t="s">
        <v>0</v>
      </c>
      <c r="FN357" s="1" t="s">
        <v>0</v>
      </c>
      <c r="FO357" s="1" t="s">
        <v>0</v>
      </c>
      <c r="FP357" s="1" t="s">
        <v>0</v>
      </c>
      <c r="FQ357" s="1" t="s">
        <v>0</v>
      </c>
      <c r="FR357" s="1" t="s">
        <v>0</v>
      </c>
      <c r="FS357" s="1" t="s">
        <v>0</v>
      </c>
      <c r="FT357" s="1" t="s">
        <v>0</v>
      </c>
      <c r="FU357" s="1" t="s">
        <v>0</v>
      </c>
      <c r="FV357" s="1" t="s">
        <v>0</v>
      </c>
      <c r="FW357" s="1" t="s">
        <v>0</v>
      </c>
      <c r="FX357" s="1" t="s">
        <v>0</v>
      </c>
      <c r="FY357" s="1" t="s">
        <v>0</v>
      </c>
      <c r="FZ357" s="1" t="s">
        <v>0</v>
      </c>
      <c r="GA357" s="1" t="s">
        <v>0</v>
      </c>
      <c r="GB357" s="1" t="s">
        <v>0</v>
      </c>
      <c r="GC357" s="1" t="s">
        <v>0</v>
      </c>
      <c r="GD357" s="1" t="s">
        <v>0</v>
      </c>
      <c r="GE357" s="1" t="s">
        <v>0</v>
      </c>
      <c r="GF357" s="1" t="s">
        <v>0</v>
      </c>
      <c r="GG357" s="1" t="s">
        <v>0</v>
      </c>
      <c r="GH357" s="1" t="s">
        <v>0</v>
      </c>
      <c r="GI357" s="1" t="s">
        <v>0</v>
      </c>
      <c r="GJ357" s="1" t="s">
        <v>0</v>
      </c>
      <c r="GK357" s="1" t="s">
        <v>0</v>
      </c>
      <c r="GL357" s="1" t="s">
        <v>0</v>
      </c>
      <c r="GM357" s="1" t="s">
        <v>0</v>
      </c>
      <c r="GN357" s="1" t="s">
        <v>0</v>
      </c>
      <c r="GO357" s="1" t="s">
        <v>0</v>
      </c>
      <c r="GP357" s="1" t="s">
        <v>0</v>
      </c>
      <c r="GQ357" s="1" t="s">
        <v>0</v>
      </c>
      <c r="GR357" s="1" t="s">
        <v>0</v>
      </c>
      <c r="GS357" s="1" t="s">
        <v>0</v>
      </c>
      <c r="GT357" s="1" t="s">
        <v>0</v>
      </c>
      <c r="GU357" s="1" t="s">
        <v>0</v>
      </c>
      <c r="GV357" s="1" t="s">
        <v>0</v>
      </c>
      <c r="GW357" s="1" t="s">
        <v>0</v>
      </c>
      <c r="GX357" s="1" t="s">
        <v>0</v>
      </c>
      <c r="GY357" s="1" t="s">
        <v>0</v>
      </c>
      <c r="GZ357" s="1" t="s">
        <v>0</v>
      </c>
      <c r="HA357" s="1" t="s">
        <v>0</v>
      </c>
      <c r="HB357" s="1" t="s">
        <v>0</v>
      </c>
      <c r="HC357" s="1" t="s">
        <v>0</v>
      </c>
      <c r="HD357" s="1" t="s">
        <v>0</v>
      </c>
      <c r="HE357" s="1" t="s">
        <v>0</v>
      </c>
      <c r="HF357" s="1" t="s">
        <v>0</v>
      </c>
      <c r="HG357" s="1" t="s">
        <v>0</v>
      </c>
      <c r="HH357" s="1" t="s">
        <v>0</v>
      </c>
      <c r="HI357" s="1" t="s">
        <v>0</v>
      </c>
      <c r="HJ357" s="1" t="s">
        <v>0</v>
      </c>
      <c r="HK357" s="1" t="s">
        <v>0</v>
      </c>
      <c r="HL357" s="1" t="s">
        <v>0</v>
      </c>
      <c r="HM357" s="1" t="s">
        <v>0</v>
      </c>
      <c r="HN357" s="1" t="s">
        <v>0</v>
      </c>
      <c r="HO357" s="1" t="s">
        <v>0</v>
      </c>
      <c r="HP357" s="1" t="s">
        <v>0</v>
      </c>
      <c r="HQ357" s="1" t="s">
        <v>0</v>
      </c>
      <c r="HR357" s="1" t="s">
        <v>0</v>
      </c>
      <c r="HS357" s="1" t="s">
        <v>0</v>
      </c>
      <c r="HT357" s="1" t="s">
        <v>0</v>
      </c>
      <c r="HU357" s="1" t="s">
        <v>0</v>
      </c>
      <c r="HV357" s="1" t="s">
        <v>0</v>
      </c>
      <c r="HW357" s="1" t="s">
        <v>0</v>
      </c>
      <c r="HX357" s="1" t="s">
        <v>0</v>
      </c>
      <c r="HY357" s="1" t="s">
        <v>0</v>
      </c>
      <c r="HZ357" s="1" t="s">
        <v>0</v>
      </c>
      <c r="IA357" s="1" t="s">
        <v>0</v>
      </c>
      <c r="IB357" s="1" t="s">
        <v>0</v>
      </c>
      <c r="IC357" s="1" t="s">
        <v>0</v>
      </c>
      <c r="ID357" s="1" t="s">
        <v>0</v>
      </c>
      <c r="IE357" s="1" t="s">
        <v>0</v>
      </c>
      <c r="IF357" s="1" t="s">
        <v>0</v>
      </c>
      <c r="IG357" s="1" t="s">
        <v>0</v>
      </c>
      <c r="IH357" s="1" t="s">
        <v>0</v>
      </c>
      <c r="II357" s="1" t="s">
        <v>0</v>
      </c>
    </row>
    <row r="358" spans="1:243" x14ac:dyDescent="0.25">
      <c r="A358" s="1" t="s">
        <v>1995</v>
      </c>
      <c r="B358" s="4" t="s">
        <v>1584</v>
      </c>
      <c r="C358" s="4" t="s">
        <v>1585</v>
      </c>
      <c r="D358" s="1" t="s">
        <v>0</v>
      </c>
      <c r="E358" s="1" t="s">
        <v>0</v>
      </c>
      <c r="F358" s="1" t="s">
        <v>0</v>
      </c>
      <c r="G358" s="1" t="s">
        <v>0</v>
      </c>
      <c r="H358" s="1" t="s">
        <v>0</v>
      </c>
      <c r="I358" s="1" t="s">
        <v>0</v>
      </c>
      <c r="J358" s="1" t="s">
        <v>0</v>
      </c>
      <c r="K358" s="1" t="s">
        <v>0</v>
      </c>
      <c r="L358" s="1" t="s">
        <v>0</v>
      </c>
      <c r="M358" s="1" t="s">
        <v>0</v>
      </c>
      <c r="N358" s="1" t="s">
        <v>0</v>
      </c>
      <c r="O358" s="1" t="s">
        <v>0</v>
      </c>
      <c r="P358" s="1" t="s">
        <v>0</v>
      </c>
      <c r="Q358" s="1" t="s">
        <v>0</v>
      </c>
      <c r="R358" s="1" t="s">
        <v>0</v>
      </c>
      <c r="S358" s="1" t="s">
        <v>0</v>
      </c>
      <c r="T358" s="1" t="s">
        <v>0</v>
      </c>
      <c r="U358" s="1" t="s">
        <v>0</v>
      </c>
      <c r="V358" s="1" t="s">
        <v>0</v>
      </c>
      <c r="W358" s="1" t="s">
        <v>0</v>
      </c>
      <c r="X358" s="1" t="s">
        <v>0</v>
      </c>
      <c r="Y358" s="1" t="s">
        <v>0</v>
      </c>
      <c r="Z358" s="1" t="s">
        <v>0</v>
      </c>
      <c r="AA358" s="1" t="s">
        <v>0</v>
      </c>
      <c r="AB358" s="1" t="s">
        <v>0</v>
      </c>
      <c r="AC358" s="1" t="s">
        <v>0</v>
      </c>
      <c r="AD358" s="1" t="s">
        <v>0</v>
      </c>
      <c r="AE358" s="1" t="s">
        <v>0</v>
      </c>
      <c r="AF358" s="1" t="s">
        <v>0</v>
      </c>
      <c r="AG358" s="1" t="s">
        <v>0</v>
      </c>
      <c r="AH358" s="1" t="s">
        <v>0</v>
      </c>
      <c r="AI358" s="1" t="s">
        <v>0</v>
      </c>
      <c r="AJ358" s="1" t="s">
        <v>0</v>
      </c>
      <c r="AK358" s="1" t="s">
        <v>0</v>
      </c>
      <c r="AL358" s="1" t="s">
        <v>0</v>
      </c>
      <c r="AM358" s="1" t="s">
        <v>0</v>
      </c>
      <c r="AN358" s="1" t="s">
        <v>0</v>
      </c>
      <c r="AO358" s="1" t="s">
        <v>0</v>
      </c>
      <c r="AP358" s="1" t="s">
        <v>0</v>
      </c>
      <c r="AQ358" s="1" t="s">
        <v>0</v>
      </c>
      <c r="AR358" s="1" t="s">
        <v>0</v>
      </c>
      <c r="AS358" s="1" t="s">
        <v>0</v>
      </c>
      <c r="AT358" s="1" t="s">
        <v>0</v>
      </c>
      <c r="AU358" s="1" t="s">
        <v>0</v>
      </c>
      <c r="AV358" s="1" t="s">
        <v>0</v>
      </c>
      <c r="AW358" s="1" t="s">
        <v>0</v>
      </c>
      <c r="AX358" s="1" t="s">
        <v>0</v>
      </c>
      <c r="AY358" s="1" t="s">
        <v>0</v>
      </c>
      <c r="AZ358" s="1" t="s">
        <v>0</v>
      </c>
      <c r="BA358" s="1" t="s">
        <v>0</v>
      </c>
      <c r="BB358" s="1" t="s">
        <v>0</v>
      </c>
      <c r="BC358" s="1" t="s">
        <v>0</v>
      </c>
      <c r="BD358" s="1" t="s">
        <v>0</v>
      </c>
      <c r="BE358" s="1" t="s">
        <v>0</v>
      </c>
      <c r="BF358" s="1" t="s">
        <v>0</v>
      </c>
      <c r="BG358" s="1" t="s">
        <v>0</v>
      </c>
      <c r="BH358" s="1" t="s">
        <v>0</v>
      </c>
      <c r="BI358" s="1" t="s">
        <v>0</v>
      </c>
      <c r="BJ358" s="1" t="s">
        <v>0</v>
      </c>
      <c r="BK358" s="1" t="s">
        <v>0</v>
      </c>
      <c r="BL358" s="1" t="s">
        <v>0</v>
      </c>
      <c r="BM358" s="1" t="s">
        <v>0</v>
      </c>
      <c r="BN358" s="1" t="s">
        <v>0</v>
      </c>
      <c r="BO358" s="1" t="s">
        <v>0</v>
      </c>
      <c r="BP358" s="1" t="s">
        <v>0</v>
      </c>
      <c r="BQ358" s="1" t="s">
        <v>0</v>
      </c>
      <c r="BR358" s="1" t="s">
        <v>0</v>
      </c>
      <c r="BS358" s="1" t="s">
        <v>0</v>
      </c>
      <c r="BT358" s="1" t="s">
        <v>0</v>
      </c>
      <c r="BU358" s="1" t="s">
        <v>0</v>
      </c>
      <c r="BV358" s="1" t="s">
        <v>0</v>
      </c>
      <c r="BW358" s="1" t="s">
        <v>0</v>
      </c>
      <c r="BX358" s="1" t="s">
        <v>0</v>
      </c>
      <c r="BY358" s="1" t="s">
        <v>0</v>
      </c>
      <c r="BZ358" s="1" t="s">
        <v>0</v>
      </c>
      <c r="CA358" s="1" t="s">
        <v>0</v>
      </c>
      <c r="CB358" s="1" t="s">
        <v>0</v>
      </c>
      <c r="CC358" s="1" t="s">
        <v>0</v>
      </c>
      <c r="CD358" s="1" t="s">
        <v>0</v>
      </c>
      <c r="CE358" s="1" t="s">
        <v>0</v>
      </c>
      <c r="CF358" s="1" t="s">
        <v>0</v>
      </c>
      <c r="CG358" s="1" t="s">
        <v>0</v>
      </c>
      <c r="CH358" s="1" t="s">
        <v>0</v>
      </c>
      <c r="CI358" s="1" t="s">
        <v>0</v>
      </c>
      <c r="CJ358" s="1" t="s">
        <v>0</v>
      </c>
      <c r="CK358" s="1" t="s">
        <v>0</v>
      </c>
      <c r="CL358" s="1" t="s">
        <v>0</v>
      </c>
      <c r="CM358" s="1" t="s">
        <v>0</v>
      </c>
      <c r="CN358" s="1" t="s">
        <v>0</v>
      </c>
      <c r="CO358" s="1" t="s">
        <v>0</v>
      </c>
      <c r="CP358" s="1" t="s">
        <v>0</v>
      </c>
      <c r="CQ358" s="1" t="s">
        <v>0</v>
      </c>
      <c r="CR358" s="1" t="s">
        <v>0</v>
      </c>
      <c r="CS358" s="1" t="s">
        <v>0</v>
      </c>
      <c r="CT358" s="1" t="s">
        <v>0</v>
      </c>
      <c r="CU358" s="1" t="s">
        <v>0</v>
      </c>
      <c r="CV358" s="1" t="s">
        <v>0</v>
      </c>
      <c r="CW358" s="1" t="s">
        <v>0</v>
      </c>
      <c r="CX358" s="1" t="s">
        <v>0</v>
      </c>
      <c r="CY358" s="1" t="s">
        <v>0</v>
      </c>
      <c r="CZ358" s="1" t="s">
        <v>0</v>
      </c>
      <c r="DA358" s="1" t="s">
        <v>0</v>
      </c>
      <c r="DB358" s="1" t="s">
        <v>0</v>
      </c>
      <c r="DC358" s="1" t="s">
        <v>0</v>
      </c>
      <c r="DD358" s="1" t="s">
        <v>0</v>
      </c>
      <c r="DE358" s="1" t="s">
        <v>0</v>
      </c>
      <c r="DF358" s="1" t="s">
        <v>0</v>
      </c>
      <c r="DG358" s="1" t="s">
        <v>0</v>
      </c>
      <c r="DH358" s="1" t="s">
        <v>0</v>
      </c>
      <c r="DI358" s="1" t="s">
        <v>0</v>
      </c>
      <c r="DJ358" s="1" t="s">
        <v>0</v>
      </c>
      <c r="DK358" s="1" t="s">
        <v>0</v>
      </c>
      <c r="DL358" s="1" t="s">
        <v>0</v>
      </c>
      <c r="DM358" s="1" t="s">
        <v>0</v>
      </c>
      <c r="DN358" s="1" t="s">
        <v>0</v>
      </c>
      <c r="DO358" s="1" t="s">
        <v>0</v>
      </c>
      <c r="DP358" s="1" t="s">
        <v>0</v>
      </c>
      <c r="DQ358" s="1" t="s">
        <v>0</v>
      </c>
      <c r="DR358" s="1" t="s">
        <v>0</v>
      </c>
      <c r="DS358" s="1" t="s">
        <v>0</v>
      </c>
      <c r="DT358" s="1" t="s">
        <v>0</v>
      </c>
      <c r="DU358" s="1" t="s">
        <v>0</v>
      </c>
      <c r="DV358" s="1" t="s">
        <v>0</v>
      </c>
      <c r="DW358" s="1" t="s">
        <v>0</v>
      </c>
      <c r="DX358" s="1" t="s">
        <v>0</v>
      </c>
      <c r="DY358" s="1" t="s">
        <v>0</v>
      </c>
      <c r="DZ358" s="1" t="s">
        <v>0</v>
      </c>
      <c r="EA358" s="1" t="s">
        <v>0</v>
      </c>
      <c r="EB358" s="1" t="s">
        <v>0</v>
      </c>
      <c r="EC358" s="1" t="s">
        <v>0</v>
      </c>
      <c r="ED358" s="1" t="s">
        <v>0</v>
      </c>
      <c r="EE358" s="1" t="s">
        <v>0</v>
      </c>
      <c r="EF358" s="1" t="s">
        <v>0</v>
      </c>
      <c r="EG358" s="1" t="s">
        <v>0</v>
      </c>
      <c r="EH358" s="1" t="s">
        <v>0</v>
      </c>
      <c r="EI358" s="1" t="s">
        <v>0</v>
      </c>
      <c r="EJ358" s="1" t="s">
        <v>0</v>
      </c>
      <c r="EK358" s="1" t="s">
        <v>0</v>
      </c>
      <c r="EL358" s="1" t="s">
        <v>0</v>
      </c>
      <c r="EM358" s="1" t="s">
        <v>0</v>
      </c>
      <c r="EN358" s="1" t="s">
        <v>0</v>
      </c>
      <c r="EO358" s="1" t="s">
        <v>0</v>
      </c>
      <c r="EP358" s="1" t="s">
        <v>0</v>
      </c>
      <c r="EQ358" s="1" t="s">
        <v>0</v>
      </c>
      <c r="ER358" s="1" t="s">
        <v>0</v>
      </c>
      <c r="ES358" s="1" t="s">
        <v>0</v>
      </c>
      <c r="ET358" s="1" t="s">
        <v>0</v>
      </c>
      <c r="EU358" s="1" t="s">
        <v>0</v>
      </c>
      <c r="EV358" s="1" t="s">
        <v>0</v>
      </c>
      <c r="EW358" s="1" t="s">
        <v>0</v>
      </c>
      <c r="EX358" s="1" t="s">
        <v>0</v>
      </c>
      <c r="EY358" s="1" t="s">
        <v>0</v>
      </c>
      <c r="EZ358" s="1" t="s">
        <v>0</v>
      </c>
      <c r="FA358" s="1" t="s">
        <v>0</v>
      </c>
      <c r="FB358" s="1" t="s">
        <v>0</v>
      </c>
      <c r="FC358" s="1" t="s">
        <v>0</v>
      </c>
      <c r="FD358" s="1" t="s">
        <v>0</v>
      </c>
      <c r="FE358" s="1" t="s">
        <v>0</v>
      </c>
      <c r="FF358" s="1" t="s">
        <v>0</v>
      </c>
      <c r="FG358" s="1" t="s">
        <v>0</v>
      </c>
      <c r="FH358" s="1" t="s">
        <v>0</v>
      </c>
      <c r="FI358" s="1" t="s">
        <v>0</v>
      </c>
      <c r="FJ358" s="1" t="s">
        <v>0</v>
      </c>
      <c r="FK358" s="1" t="s">
        <v>0</v>
      </c>
      <c r="FL358" s="1" t="s">
        <v>0</v>
      </c>
      <c r="FM358" s="1" t="s">
        <v>0</v>
      </c>
      <c r="FN358" s="1" t="s">
        <v>0</v>
      </c>
      <c r="FO358" s="1" t="s">
        <v>0</v>
      </c>
      <c r="FP358" s="1" t="s">
        <v>0</v>
      </c>
      <c r="FQ358" s="1" t="s">
        <v>0</v>
      </c>
      <c r="FR358" s="1" t="s">
        <v>0</v>
      </c>
      <c r="FS358" s="1" t="s">
        <v>0</v>
      </c>
      <c r="FT358" s="1" t="s">
        <v>0</v>
      </c>
      <c r="FU358" s="1" t="s">
        <v>0</v>
      </c>
      <c r="FV358" s="1" t="s">
        <v>0</v>
      </c>
      <c r="FW358" s="1" t="s">
        <v>0</v>
      </c>
      <c r="FX358" s="1" t="s">
        <v>0</v>
      </c>
      <c r="FY358" s="1" t="s">
        <v>0</v>
      </c>
      <c r="FZ358" s="1" t="s">
        <v>0</v>
      </c>
      <c r="GA358" s="1" t="s">
        <v>0</v>
      </c>
      <c r="GB358" s="1" t="s">
        <v>0</v>
      </c>
      <c r="GC358" s="1" t="s">
        <v>0</v>
      </c>
      <c r="GD358" s="1" t="s">
        <v>0</v>
      </c>
      <c r="GE358" s="1" t="s">
        <v>0</v>
      </c>
      <c r="GF358" s="1" t="s">
        <v>0</v>
      </c>
      <c r="GG358" s="1" t="s">
        <v>0</v>
      </c>
      <c r="GH358" s="1" t="s">
        <v>0</v>
      </c>
      <c r="GI358" s="1" t="s">
        <v>0</v>
      </c>
      <c r="GJ358" s="1" t="s">
        <v>0</v>
      </c>
      <c r="GK358" s="1" t="s">
        <v>0</v>
      </c>
      <c r="GL358" s="1" t="s">
        <v>0</v>
      </c>
      <c r="GM358" s="1" t="s">
        <v>0</v>
      </c>
      <c r="GN358" s="1" t="s">
        <v>0</v>
      </c>
      <c r="GO358" s="1" t="s">
        <v>0</v>
      </c>
      <c r="GP358" s="1" t="s">
        <v>0</v>
      </c>
      <c r="GQ358" s="1" t="s">
        <v>0</v>
      </c>
      <c r="GR358" s="1" t="s">
        <v>0</v>
      </c>
      <c r="GS358" s="1" t="s">
        <v>0</v>
      </c>
      <c r="GT358" s="1" t="s">
        <v>0</v>
      </c>
      <c r="GU358" s="1" t="s">
        <v>0</v>
      </c>
      <c r="GV358" s="1" t="s">
        <v>0</v>
      </c>
      <c r="GW358" s="1" t="s">
        <v>0</v>
      </c>
      <c r="GX358" s="1" t="s">
        <v>0</v>
      </c>
      <c r="GY358" s="1" t="s">
        <v>0</v>
      </c>
      <c r="GZ358" s="1" t="s">
        <v>0</v>
      </c>
      <c r="HA358" s="1" t="s">
        <v>0</v>
      </c>
      <c r="HB358" s="1" t="s">
        <v>0</v>
      </c>
      <c r="HC358" s="1" t="s">
        <v>0</v>
      </c>
      <c r="HD358" s="1" t="s">
        <v>0</v>
      </c>
      <c r="HE358" s="1" t="s">
        <v>0</v>
      </c>
      <c r="HF358" s="1" t="s">
        <v>0</v>
      </c>
      <c r="HG358" s="1" t="s">
        <v>0</v>
      </c>
      <c r="HH358" s="1" t="s">
        <v>0</v>
      </c>
      <c r="HI358" s="1" t="s">
        <v>0</v>
      </c>
      <c r="HJ358" s="1" t="s">
        <v>0</v>
      </c>
      <c r="HK358" s="1" t="s">
        <v>0</v>
      </c>
      <c r="HL358" s="1" t="s">
        <v>0</v>
      </c>
      <c r="HM358" s="1" t="s">
        <v>0</v>
      </c>
      <c r="HN358" s="1" t="s">
        <v>0</v>
      </c>
      <c r="HO358" s="1" t="s">
        <v>0</v>
      </c>
      <c r="HP358" s="1" t="s">
        <v>0</v>
      </c>
      <c r="HQ358" s="1" t="s">
        <v>0</v>
      </c>
      <c r="HR358" s="1" t="s">
        <v>0</v>
      </c>
      <c r="HS358" s="1" t="s">
        <v>0</v>
      </c>
      <c r="HT358" s="1" t="s">
        <v>0</v>
      </c>
      <c r="HU358" s="1" t="s">
        <v>0</v>
      </c>
      <c r="HV358" s="1" t="s">
        <v>0</v>
      </c>
      <c r="HW358" s="1" t="s">
        <v>0</v>
      </c>
      <c r="HX358" s="1" t="s">
        <v>0</v>
      </c>
      <c r="HY358" s="1" t="s">
        <v>0</v>
      </c>
      <c r="HZ358" s="1" t="s">
        <v>0</v>
      </c>
      <c r="IA358" s="1" t="s">
        <v>0</v>
      </c>
      <c r="IB358" s="1" t="s">
        <v>0</v>
      </c>
      <c r="IC358" s="1" t="s">
        <v>0</v>
      </c>
      <c r="ID358" s="1" t="s">
        <v>0</v>
      </c>
      <c r="IE358" s="1" t="s">
        <v>0</v>
      </c>
      <c r="IF358" s="1" t="s">
        <v>0</v>
      </c>
      <c r="IG358" s="1" t="s">
        <v>0</v>
      </c>
      <c r="IH358" s="1" t="s">
        <v>0</v>
      </c>
      <c r="II358" s="1" t="s">
        <v>0</v>
      </c>
    </row>
    <row r="359" spans="1:243" x14ac:dyDescent="0.25">
      <c r="A359" s="1" t="s">
        <v>1996</v>
      </c>
      <c r="B359" s="4" t="s">
        <v>1589</v>
      </c>
      <c r="C359" s="4" t="s">
        <v>1590</v>
      </c>
      <c r="D359" s="1" t="s">
        <v>0</v>
      </c>
      <c r="E359" s="1" t="s">
        <v>0</v>
      </c>
      <c r="F359" s="1" t="s">
        <v>0</v>
      </c>
      <c r="G359" s="1" t="s">
        <v>0</v>
      </c>
      <c r="H359" s="1" t="s">
        <v>0</v>
      </c>
      <c r="I359" s="1" t="s">
        <v>0</v>
      </c>
      <c r="J359" s="1" t="s">
        <v>0</v>
      </c>
      <c r="K359" s="1" t="s">
        <v>0</v>
      </c>
      <c r="L359" s="1" t="s">
        <v>0</v>
      </c>
      <c r="M359" s="1" t="s">
        <v>0</v>
      </c>
      <c r="N359" s="1" t="s">
        <v>0</v>
      </c>
      <c r="O359" s="1" t="s">
        <v>0</v>
      </c>
      <c r="P359" s="1" t="s">
        <v>0</v>
      </c>
      <c r="Q359" s="1" t="s">
        <v>0</v>
      </c>
      <c r="R359" s="1" t="s">
        <v>0</v>
      </c>
      <c r="S359" s="1" t="s">
        <v>0</v>
      </c>
      <c r="T359" s="1" t="s">
        <v>0</v>
      </c>
      <c r="U359" s="1" t="s">
        <v>0</v>
      </c>
      <c r="V359" s="1" t="s">
        <v>0</v>
      </c>
      <c r="W359" s="1" t="s">
        <v>0</v>
      </c>
      <c r="X359" s="1" t="s">
        <v>0</v>
      </c>
      <c r="Y359" s="1" t="s">
        <v>0</v>
      </c>
      <c r="Z359" s="1" t="s">
        <v>0</v>
      </c>
      <c r="AA359" s="1" t="s">
        <v>0</v>
      </c>
      <c r="AB359" s="1" t="s">
        <v>0</v>
      </c>
      <c r="AC359" s="1" t="s">
        <v>0</v>
      </c>
      <c r="AD359" s="1" t="s">
        <v>0</v>
      </c>
      <c r="AE359" s="1" t="s">
        <v>0</v>
      </c>
      <c r="AF359" s="1" t="s">
        <v>0</v>
      </c>
      <c r="AG359" s="1" t="s">
        <v>0</v>
      </c>
      <c r="AH359" s="1" t="s">
        <v>0</v>
      </c>
      <c r="AI359" s="1" t="s">
        <v>0</v>
      </c>
      <c r="AJ359" s="1" t="s">
        <v>0</v>
      </c>
      <c r="AK359" s="1" t="s">
        <v>0</v>
      </c>
      <c r="AL359" s="1" t="s">
        <v>0</v>
      </c>
      <c r="AM359" s="1" t="s">
        <v>0</v>
      </c>
      <c r="AN359" s="1" t="s">
        <v>0</v>
      </c>
      <c r="AO359" s="1" t="s">
        <v>0</v>
      </c>
      <c r="AP359" s="1" t="s">
        <v>0</v>
      </c>
      <c r="AQ359" s="1" t="s">
        <v>0</v>
      </c>
      <c r="AR359" s="1" t="s">
        <v>0</v>
      </c>
      <c r="AS359" s="1" t="s">
        <v>0</v>
      </c>
      <c r="AT359" s="1" t="s">
        <v>0</v>
      </c>
      <c r="AU359" s="1" t="s">
        <v>0</v>
      </c>
      <c r="AV359" s="1" t="s">
        <v>0</v>
      </c>
      <c r="AW359" s="1" t="s">
        <v>0</v>
      </c>
      <c r="AX359" s="1" t="s">
        <v>0</v>
      </c>
      <c r="AY359" s="1" t="s">
        <v>0</v>
      </c>
      <c r="AZ359" s="1" t="s">
        <v>0</v>
      </c>
      <c r="BA359" s="1" t="s">
        <v>0</v>
      </c>
      <c r="BB359" s="1" t="s">
        <v>0</v>
      </c>
      <c r="BC359" s="1" t="s">
        <v>0</v>
      </c>
      <c r="BD359" s="1" t="s">
        <v>0</v>
      </c>
      <c r="BE359" s="1" t="s">
        <v>0</v>
      </c>
      <c r="BF359" s="1" t="s">
        <v>0</v>
      </c>
      <c r="BG359" s="1" t="s">
        <v>0</v>
      </c>
      <c r="BH359" s="1" t="s">
        <v>0</v>
      </c>
      <c r="BI359" s="1" t="s">
        <v>0</v>
      </c>
      <c r="BJ359" s="1" t="s">
        <v>0</v>
      </c>
      <c r="BK359" s="1" t="s">
        <v>0</v>
      </c>
      <c r="BL359" s="1" t="s">
        <v>0</v>
      </c>
      <c r="BM359" s="1" t="s">
        <v>0</v>
      </c>
      <c r="BN359" s="1" t="s">
        <v>0</v>
      </c>
      <c r="BO359" s="1" t="s">
        <v>0</v>
      </c>
      <c r="BP359" s="1" t="s">
        <v>0</v>
      </c>
      <c r="BQ359" s="1" t="s">
        <v>0</v>
      </c>
      <c r="BR359" s="1" t="s">
        <v>0</v>
      </c>
      <c r="BS359" s="1" t="s">
        <v>0</v>
      </c>
      <c r="BT359" s="1" t="s">
        <v>0</v>
      </c>
      <c r="BU359" s="1" t="s">
        <v>0</v>
      </c>
      <c r="BV359" s="1" t="s">
        <v>0</v>
      </c>
      <c r="BW359" s="1" t="s">
        <v>0</v>
      </c>
      <c r="BX359" s="1" t="s">
        <v>0</v>
      </c>
      <c r="BY359" s="1" t="s">
        <v>0</v>
      </c>
      <c r="BZ359" s="1" t="s">
        <v>0</v>
      </c>
      <c r="CA359" s="1" t="s">
        <v>0</v>
      </c>
      <c r="CB359" s="1" t="s">
        <v>0</v>
      </c>
      <c r="CC359" s="1" t="s">
        <v>0</v>
      </c>
      <c r="CD359" s="1" t="s">
        <v>0</v>
      </c>
      <c r="CE359" s="1" t="s">
        <v>0</v>
      </c>
      <c r="CF359" s="1" t="s">
        <v>0</v>
      </c>
      <c r="CG359" s="1" t="s">
        <v>0</v>
      </c>
      <c r="CH359" s="1" t="s">
        <v>0</v>
      </c>
      <c r="CI359" s="1" t="s">
        <v>0</v>
      </c>
      <c r="CJ359" s="1" t="s">
        <v>0</v>
      </c>
      <c r="CK359" s="1" t="s">
        <v>0</v>
      </c>
      <c r="CL359" s="1" t="s">
        <v>0</v>
      </c>
      <c r="CM359" s="1" t="s">
        <v>0</v>
      </c>
      <c r="CN359" s="1" t="s">
        <v>0</v>
      </c>
      <c r="CO359" s="1" t="s">
        <v>0</v>
      </c>
      <c r="CP359" s="1" t="s">
        <v>0</v>
      </c>
      <c r="CQ359" s="1" t="s">
        <v>0</v>
      </c>
      <c r="CR359" s="1" t="s">
        <v>0</v>
      </c>
      <c r="CS359" s="1" t="s">
        <v>0</v>
      </c>
      <c r="CT359" s="1" t="s">
        <v>0</v>
      </c>
      <c r="CU359" s="1" t="s">
        <v>0</v>
      </c>
      <c r="CV359" s="1" t="s">
        <v>0</v>
      </c>
      <c r="CW359" s="1" t="s">
        <v>0</v>
      </c>
      <c r="CX359" s="1" t="s">
        <v>0</v>
      </c>
      <c r="CY359" s="1" t="s">
        <v>0</v>
      </c>
      <c r="CZ359" s="1" t="s">
        <v>0</v>
      </c>
      <c r="DA359" s="1" t="s">
        <v>0</v>
      </c>
      <c r="DB359" s="1" t="s">
        <v>0</v>
      </c>
      <c r="DC359" s="1" t="s">
        <v>0</v>
      </c>
      <c r="DD359" s="1" t="s">
        <v>0</v>
      </c>
      <c r="DE359" s="1" t="s">
        <v>0</v>
      </c>
      <c r="DF359" s="1" t="s">
        <v>0</v>
      </c>
      <c r="DG359" s="1" t="s">
        <v>0</v>
      </c>
      <c r="DH359" s="1" t="s">
        <v>0</v>
      </c>
      <c r="DI359" s="1" t="s">
        <v>0</v>
      </c>
      <c r="DJ359" s="1" t="s">
        <v>0</v>
      </c>
      <c r="DK359" s="1" t="s">
        <v>0</v>
      </c>
      <c r="DL359" s="1" t="s">
        <v>0</v>
      </c>
      <c r="DM359" s="1" t="s">
        <v>0</v>
      </c>
      <c r="DN359" s="1" t="s">
        <v>0</v>
      </c>
      <c r="DO359" s="1" t="s">
        <v>0</v>
      </c>
      <c r="DP359" s="1" t="s">
        <v>0</v>
      </c>
      <c r="DQ359" s="1" t="s">
        <v>0</v>
      </c>
      <c r="DR359" s="1" t="s">
        <v>0</v>
      </c>
      <c r="DS359" s="1" t="s">
        <v>0</v>
      </c>
      <c r="DT359" s="1" t="s">
        <v>0</v>
      </c>
      <c r="DU359" s="1" t="s">
        <v>0</v>
      </c>
      <c r="DV359" s="1" t="s">
        <v>0</v>
      </c>
      <c r="DW359" s="1" t="s">
        <v>0</v>
      </c>
      <c r="DX359" s="1" t="s">
        <v>0</v>
      </c>
      <c r="DY359" s="1" t="s">
        <v>0</v>
      </c>
      <c r="DZ359" s="1" t="s">
        <v>0</v>
      </c>
      <c r="EA359" s="1" t="s">
        <v>0</v>
      </c>
      <c r="EB359" s="1" t="s">
        <v>0</v>
      </c>
      <c r="EC359" s="1" t="s">
        <v>0</v>
      </c>
      <c r="ED359" s="1" t="s">
        <v>0</v>
      </c>
      <c r="EE359" s="1" t="s">
        <v>0</v>
      </c>
      <c r="EF359" s="1" t="s">
        <v>0</v>
      </c>
      <c r="EG359" s="1" t="s">
        <v>0</v>
      </c>
      <c r="EH359" s="1" t="s">
        <v>0</v>
      </c>
      <c r="EI359" s="1" t="s">
        <v>0</v>
      </c>
      <c r="EJ359" s="1" t="s">
        <v>0</v>
      </c>
      <c r="EK359" s="1" t="s">
        <v>0</v>
      </c>
      <c r="EL359" s="1" t="s">
        <v>0</v>
      </c>
      <c r="EM359" s="1" t="s">
        <v>0</v>
      </c>
      <c r="EN359" s="1" t="s">
        <v>0</v>
      </c>
      <c r="EO359" s="1" t="s">
        <v>0</v>
      </c>
      <c r="EP359" s="1" t="s">
        <v>0</v>
      </c>
      <c r="EQ359" s="1" t="s">
        <v>0</v>
      </c>
      <c r="ER359" s="1" t="s">
        <v>0</v>
      </c>
      <c r="ES359" s="1" t="s">
        <v>0</v>
      </c>
      <c r="ET359" s="1" t="s">
        <v>0</v>
      </c>
      <c r="EU359" s="1" t="s">
        <v>0</v>
      </c>
      <c r="EV359" s="1" t="s">
        <v>0</v>
      </c>
      <c r="EW359" s="1" t="s">
        <v>0</v>
      </c>
      <c r="EX359" s="1" t="s">
        <v>0</v>
      </c>
      <c r="EY359" s="1" t="s">
        <v>0</v>
      </c>
      <c r="EZ359" s="1" t="s">
        <v>0</v>
      </c>
      <c r="FA359" s="1" t="s">
        <v>0</v>
      </c>
      <c r="FB359" s="1" t="s">
        <v>0</v>
      </c>
      <c r="FC359" s="1" t="s">
        <v>0</v>
      </c>
      <c r="FD359" s="1" t="s">
        <v>0</v>
      </c>
      <c r="FE359" s="1" t="s">
        <v>0</v>
      </c>
      <c r="FF359" s="1" t="s">
        <v>0</v>
      </c>
      <c r="FG359" s="1" t="s">
        <v>0</v>
      </c>
      <c r="FH359" s="1" t="s">
        <v>0</v>
      </c>
      <c r="FI359" s="1" t="s">
        <v>0</v>
      </c>
      <c r="FJ359" s="1" t="s">
        <v>0</v>
      </c>
      <c r="FK359" s="1" t="s">
        <v>0</v>
      </c>
      <c r="FL359" s="1" t="s">
        <v>0</v>
      </c>
      <c r="FM359" s="1" t="s">
        <v>0</v>
      </c>
      <c r="FN359" s="1" t="s">
        <v>0</v>
      </c>
      <c r="FO359" s="1" t="s">
        <v>0</v>
      </c>
      <c r="FP359" s="1" t="s">
        <v>0</v>
      </c>
      <c r="FQ359" s="1" t="s">
        <v>0</v>
      </c>
      <c r="FR359" s="1" t="s">
        <v>0</v>
      </c>
      <c r="FS359" s="1" t="s">
        <v>0</v>
      </c>
      <c r="FT359" s="1" t="s">
        <v>0</v>
      </c>
      <c r="FU359" s="1" t="s">
        <v>0</v>
      </c>
      <c r="FV359" s="1" t="s">
        <v>0</v>
      </c>
      <c r="FW359" s="1" t="s">
        <v>0</v>
      </c>
      <c r="FX359" s="1" t="s">
        <v>0</v>
      </c>
      <c r="FY359" s="1" t="s">
        <v>0</v>
      </c>
      <c r="FZ359" s="1" t="s">
        <v>0</v>
      </c>
      <c r="GA359" s="1" t="s">
        <v>0</v>
      </c>
      <c r="GB359" s="1" t="s">
        <v>0</v>
      </c>
      <c r="GC359" s="1" t="s">
        <v>0</v>
      </c>
      <c r="GD359" s="1" t="s">
        <v>0</v>
      </c>
      <c r="GE359" s="1" t="s">
        <v>0</v>
      </c>
      <c r="GF359" s="1" t="s">
        <v>0</v>
      </c>
      <c r="GG359" s="1" t="s">
        <v>0</v>
      </c>
      <c r="GH359" s="1" t="s">
        <v>0</v>
      </c>
      <c r="GI359" s="1" t="s">
        <v>0</v>
      </c>
      <c r="GJ359" s="1" t="s">
        <v>0</v>
      </c>
      <c r="GK359" s="1" t="s">
        <v>0</v>
      </c>
      <c r="GL359" s="1" t="s">
        <v>0</v>
      </c>
      <c r="GM359" s="1" t="s">
        <v>0</v>
      </c>
      <c r="GN359" s="1" t="s">
        <v>0</v>
      </c>
      <c r="GO359" s="1" t="s">
        <v>0</v>
      </c>
      <c r="GP359" s="1" t="s">
        <v>0</v>
      </c>
      <c r="GQ359" s="1" t="s">
        <v>0</v>
      </c>
      <c r="GR359" s="1" t="s">
        <v>0</v>
      </c>
      <c r="GS359" s="1" t="s">
        <v>0</v>
      </c>
      <c r="GT359" s="1" t="s">
        <v>0</v>
      </c>
      <c r="GU359" s="1" t="s">
        <v>0</v>
      </c>
      <c r="GV359" s="1" t="s">
        <v>0</v>
      </c>
      <c r="GW359" s="1" t="s">
        <v>0</v>
      </c>
      <c r="GX359" s="1" t="s">
        <v>0</v>
      </c>
      <c r="GY359" s="1" t="s">
        <v>0</v>
      </c>
      <c r="GZ359" s="1" t="s">
        <v>0</v>
      </c>
      <c r="HA359" s="1" t="s">
        <v>0</v>
      </c>
      <c r="HB359" s="1" t="s">
        <v>0</v>
      </c>
      <c r="HC359" s="1" t="s">
        <v>0</v>
      </c>
      <c r="HD359" s="1" t="s">
        <v>0</v>
      </c>
      <c r="HE359" s="1" t="s">
        <v>0</v>
      </c>
      <c r="HF359" s="1" t="s">
        <v>0</v>
      </c>
      <c r="HG359" s="1" t="s">
        <v>0</v>
      </c>
      <c r="HH359" s="1" t="s">
        <v>0</v>
      </c>
      <c r="HI359" s="1" t="s">
        <v>0</v>
      </c>
      <c r="HJ359" s="1" t="s">
        <v>0</v>
      </c>
      <c r="HK359" s="1" t="s">
        <v>0</v>
      </c>
      <c r="HL359" s="1" t="s">
        <v>0</v>
      </c>
      <c r="HM359" s="1" t="s">
        <v>0</v>
      </c>
      <c r="HN359" s="1" t="s">
        <v>0</v>
      </c>
      <c r="HO359" s="1" t="s">
        <v>0</v>
      </c>
      <c r="HP359" s="1" t="s">
        <v>0</v>
      </c>
      <c r="HQ359" s="1" t="s">
        <v>0</v>
      </c>
      <c r="HR359" s="1" t="s">
        <v>0</v>
      </c>
      <c r="HS359" s="1" t="s">
        <v>0</v>
      </c>
      <c r="HT359" s="1" t="s">
        <v>0</v>
      </c>
      <c r="HU359" s="1" t="s">
        <v>0</v>
      </c>
      <c r="HV359" s="1" t="s">
        <v>0</v>
      </c>
      <c r="HW359" s="1" t="s">
        <v>0</v>
      </c>
      <c r="HX359" s="1" t="s">
        <v>0</v>
      </c>
      <c r="HY359" s="1" t="s">
        <v>0</v>
      </c>
      <c r="HZ359" s="1" t="s">
        <v>0</v>
      </c>
      <c r="IA359" s="1" t="s">
        <v>0</v>
      </c>
      <c r="IB359" s="1" t="s">
        <v>0</v>
      </c>
      <c r="IC359" s="1" t="s">
        <v>0</v>
      </c>
      <c r="ID359" s="1" t="s">
        <v>0</v>
      </c>
      <c r="IE359" s="1" t="s">
        <v>0</v>
      </c>
      <c r="IF359" s="1" t="s">
        <v>0</v>
      </c>
      <c r="IG359" s="1" t="s">
        <v>0</v>
      </c>
      <c r="IH359" s="1" t="s">
        <v>0</v>
      </c>
      <c r="II359" s="1" t="s">
        <v>0</v>
      </c>
    </row>
    <row r="360" spans="1:243" x14ac:dyDescent="0.25">
      <c r="A360" s="1" t="s">
        <v>1997</v>
      </c>
      <c r="B360" s="4" t="s">
        <v>1594</v>
      </c>
      <c r="C360" s="4" t="s">
        <v>1595</v>
      </c>
      <c r="D360" s="1">
        <v>95942.628919270195</v>
      </c>
      <c r="E360" s="1">
        <v>53150.498066829903</v>
      </c>
      <c r="F360" s="1">
        <v>88435.236440288907</v>
      </c>
      <c r="G360" s="1">
        <v>57367.3594360141</v>
      </c>
      <c r="H360" s="1">
        <v>181046.118524875</v>
      </c>
      <c r="I360" s="1">
        <v>385030.28986768599</v>
      </c>
      <c r="J360" s="1">
        <v>3275807.6217993498</v>
      </c>
      <c r="K360" s="1">
        <v>149074.05913489999</v>
      </c>
      <c r="L360" s="1">
        <v>88341.194694418606</v>
      </c>
      <c r="M360" s="1">
        <v>403230.49543075002</v>
      </c>
      <c r="N360" s="1">
        <v>37219.787119258901</v>
      </c>
      <c r="O360" s="1">
        <v>47789.675158712103</v>
      </c>
      <c r="P360" s="1">
        <v>42426.685220812396</v>
      </c>
      <c r="Q360" s="1">
        <v>84976.740828886206</v>
      </c>
      <c r="R360" s="1">
        <v>48079.795611183799</v>
      </c>
      <c r="S360" s="1">
        <v>28288.253863380101</v>
      </c>
      <c r="T360" s="1">
        <v>49811.466741607801</v>
      </c>
      <c r="U360" s="1">
        <v>27390.268870111599</v>
      </c>
      <c r="V360" s="1">
        <v>73777.857329129401</v>
      </c>
      <c r="W360" s="1">
        <v>79985.791310602799</v>
      </c>
      <c r="X360" s="1">
        <v>184643.51301208499</v>
      </c>
      <c r="Y360" s="1">
        <v>49275.547129098697</v>
      </c>
      <c r="Z360" s="1">
        <v>22003.045155685901</v>
      </c>
      <c r="AA360" s="1">
        <v>124714.44261844001</v>
      </c>
      <c r="AB360" s="1">
        <v>39967.067139838902</v>
      </c>
      <c r="AC360" s="1">
        <v>23818.819492381699</v>
      </c>
      <c r="AD360" s="1">
        <v>37489.605965486902</v>
      </c>
      <c r="AE360" s="1">
        <v>36252.264917120498</v>
      </c>
      <c r="AF360" s="1">
        <v>63600.106282309302</v>
      </c>
      <c r="AG360" s="1">
        <v>52790.824483414603</v>
      </c>
      <c r="AH360" s="1">
        <v>23253.131443648599</v>
      </c>
      <c r="AI360" s="1">
        <v>63205.678846440504</v>
      </c>
      <c r="AJ360" s="1">
        <v>36926.336262145698</v>
      </c>
      <c r="AK360" s="1">
        <v>28875.8472266381</v>
      </c>
      <c r="AL360" s="1">
        <v>62693.1521903342</v>
      </c>
      <c r="AM360" s="1">
        <v>21329.198192635198</v>
      </c>
      <c r="AN360" s="1">
        <v>27802.621025005901</v>
      </c>
      <c r="AO360" s="1">
        <v>406764.91368206398</v>
      </c>
      <c r="AP360" s="1">
        <v>33035.030357546399</v>
      </c>
      <c r="AQ360" s="1">
        <v>50055.259534117598</v>
      </c>
      <c r="AR360" s="1">
        <v>49518.009765439703</v>
      </c>
      <c r="AS360" s="1">
        <v>20711.0971053061</v>
      </c>
      <c r="AT360" s="1">
        <v>13948.032148095201</v>
      </c>
      <c r="AU360" s="1">
        <v>52696.331282104897</v>
      </c>
      <c r="AV360" s="1">
        <v>31792.573259275199</v>
      </c>
      <c r="AW360" s="1">
        <v>17219.675185149499</v>
      </c>
      <c r="AX360" s="1">
        <v>832236.456765863</v>
      </c>
      <c r="AY360" s="1">
        <v>863493.60786793602</v>
      </c>
      <c r="AZ360" s="1">
        <v>83042.170386163998</v>
      </c>
      <c r="BA360" s="1">
        <v>254163.47351805199</v>
      </c>
      <c r="BB360" s="1">
        <v>18409.609077159901</v>
      </c>
      <c r="BC360" s="1">
        <v>26378.789304861199</v>
      </c>
      <c r="BD360" s="1">
        <v>13968.6001888918</v>
      </c>
      <c r="BE360" s="1">
        <v>172251.79669181499</v>
      </c>
      <c r="BF360" s="1">
        <v>48388.351750798502</v>
      </c>
      <c r="BG360" s="1">
        <v>16825.7292536778</v>
      </c>
      <c r="BH360" s="1">
        <v>30028.5682818473</v>
      </c>
      <c r="BI360" s="1">
        <v>61184.337921450198</v>
      </c>
      <c r="BJ360" s="1">
        <v>129792.02207197</v>
      </c>
      <c r="BK360" s="1">
        <v>26308.1133315062</v>
      </c>
      <c r="BL360" s="1">
        <v>23706.587288353399</v>
      </c>
      <c r="BM360" s="1">
        <v>1027030.0105099099</v>
      </c>
      <c r="BN360" s="1">
        <v>106735.872145759</v>
      </c>
      <c r="BO360" s="1">
        <v>35485.400406087399</v>
      </c>
      <c r="BP360" s="1">
        <v>23090.188412014399</v>
      </c>
      <c r="BQ360" s="1">
        <v>547511.45527289703</v>
      </c>
      <c r="BR360" s="1">
        <v>58978.1740996484</v>
      </c>
      <c r="BS360" s="1">
        <v>15295.178272098399</v>
      </c>
      <c r="BT360" s="1">
        <v>202448.81272838399</v>
      </c>
      <c r="BU360" s="1">
        <v>28600.9611753432</v>
      </c>
      <c r="BV360" s="1">
        <v>24018.7164129171</v>
      </c>
      <c r="BW360" s="1">
        <v>112377.747853778</v>
      </c>
      <c r="BX360" s="1">
        <v>892484.48882153095</v>
      </c>
      <c r="BY360" s="1">
        <v>29257.131416944801</v>
      </c>
      <c r="BZ360" s="1">
        <v>16137.9860547514</v>
      </c>
      <c r="CA360" s="1">
        <v>250076.81175990601</v>
      </c>
      <c r="CB360" s="1">
        <v>30556.309753753801</v>
      </c>
      <c r="CC360" s="1">
        <v>20784.681978819899</v>
      </c>
      <c r="CD360" s="1">
        <v>29832.437619771801</v>
      </c>
      <c r="CE360" s="1">
        <v>20575.5899803102</v>
      </c>
      <c r="CF360" s="1">
        <v>24552.655462159499</v>
      </c>
      <c r="CG360" s="1">
        <v>10124.1516983813</v>
      </c>
      <c r="CH360" s="1">
        <v>63163.070215170497</v>
      </c>
      <c r="CI360" s="1">
        <v>67257.268583750498</v>
      </c>
      <c r="CJ360" s="1">
        <v>9979.0523437398097</v>
      </c>
      <c r="CK360" s="1">
        <v>14905.771757836899</v>
      </c>
      <c r="CL360" s="1">
        <v>18019.278306157801</v>
      </c>
      <c r="CM360" s="1">
        <v>44325.527341076202</v>
      </c>
      <c r="CN360" s="1">
        <v>28433.334483491199</v>
      </c>
      <c r="CO360" s="1">
        <v>17549.585239974502</v>
      </c>
      <c r="CP360" s="1">
        <v>260687.80749022501</v>
      </c>
      <c r="CQ360" s="1">
        <v>59233.942861395197</v>
      </c>
      <c r="CR360" s="1">
        <v>54122.087526489297</v>
      </c>
      <c r="CS360" s="1">
        <v>1338805.96473585</v>
      </c>
      <c r="CT360" s="1">
        <v>36592.1680305837</v>
      </c>
      <c r="CU360" s="1">
        <v>22084.1842979471</v>
      </c>
      <c r="CV360" s="1">
        <v>20677.024449468201</v>
      </c>
      <c r="CW360" s="1">
        <v>65543.522664570002</v>
      </c>
      <c r="CX360" s="1">
        <v>26423.082992219599</v>
      </c>
      <c r="CY360" s="1">
        <v>112172.78991650201</v>
      </c>
      <c r="CZ360" s="1">
        <v>39277.731265753297</v>
      </c>
      <c r="DA360" s="1">
        <v>11938.957139312601</v>
      </c>
      <c r="DB360" s="1">
        <v>43913.958558867896</v>
      </c>
      <c r="DC360" s="1">
        <v>44056.963363508497</v>
      </c>
      <c r="DD360" s="1">
        <v>281984.70200021198</v>
      </c>
      <c r="DE360" s="1">
        <v>133487.633197955</v>
      </c>
      <c r="DF360" s="1">
        <v>225686.381658561</v>
      </c>
      <c r="DG360" s="1">
        <v>53733.4569698208</v>
      </c>
      <c r="DH360" s="1">
        <v>17196.522816792902</v>
      </c>
      <c r="DI360" s="1">
        <v>52541.903399607603</v>
      </c>
      <c r="DJ360" s="1">
        <v>31383.880081760901</v>
      </c>
      <c r="DK360" s="1">
        <v>12306.400021387701</v>
      </c>
      <c r="DL360" s="1">
        <v>63258.583866724002</v>
      </c>
      <c r="DM360" s="1">
        <v>11901.192395685101</v>
      </c>
      <c r="DN360" s="1">
        <v>46649.790025078903</v>
      </c>
      <c r="DO360" s="1">
        <v>15962.739802882599</v>
      </c>
      <c r="DP360" s="1">
        <v>19555.2352792458</v>
      </c>
      <c r="DQ360" s="1">
        <v>107847.100778083</v>
      </c>
      <c r="DR360" s="1">
        <v>20007.862368615999</v>
      </c>
      <c r="DS360" s="1">
        <v>510586.440563782</v>
      </c>
      <c r="DT360" s="1">
        <v>11197.5304192082</v>
      </c>
      <c r="DU360" s="1">
        <v>201916.88444169101</v>
      </c>
      <c r="DV360" s="1">
        <v>59756.8583279206</v>
      </c>
      <c r="DW360" s="1">
        <v>202431.51622996401</v>
      </c>
      <c r="DX360" s="1">
        <v>33823.871021051396</v>
      </c>
      <c r="DY360" s="1">
        <v>14235.290652584299</v>
      </c>
      <c r="DZ360" s="1">
        <v>7745.9038549507404</v>
      </c>
      <c r="EA360" s="1">
        <v>6840.5742459330304</v>
      </c>
      <c r="EB360" s="1">
        <v>31351.4536727456</v>
      </c>
      <c r="EC360" s="1">
        <v>275563.40965860803</v>
      </c>
      <c r="ED360" s="1">
        <v>8886.7083492993806</v>
      </c>
      <c r="EE360" s="1">
        <v>14115.6248178613</v>
      </c>
      <c r="EF360" s="1">
        <v>8731.2603332743201</v>
      </c>
      <c r="EG360" s="1">
        <v>15089.969123107199</v>
      </c>
      <c r="EH360" s="1">
        <v>6218.1441557783101</v>
      </c>
      <c r="EI360" s="1">
        <v>119657.30497918501</v>
      </c>
      <c r="EJ360" s="1">
        <v>53440.568984649602</v>
      </c>
      <c r="EK360" s="1">
        <v>17174.047170037898</v>
      </c>
      <c r="EL360" s="1">
        <v>8685.0477650619505</v>
      </c>
      <c r="EM360" s="1">
        <v>762334.50423662597</v>
      </c>
      <c r="EN360" s="1">
        <v>35195.694725554102</v>
      </c>
      <c r="EO360" s="1">
        <v>8493.8584255178394</v>
      </c>
      <c r="EP360" s="1">
        <v>247449.28036885601</v>
      </c>
      <c r="EQ360" s="1">
        <v>15601.517676608801</v>
      </c>
      <c r="ER360" s="1">
        <v>404504.88515904598</v>
      </c>
      <c r="ES360" s="1">
        <v>32804.976627794902</v>
      </c>
      <c r="ET360" s="1">
        <v>162709.989578504</v>
      </c>
      <c r="EU360" s="1">
        <v>25383.553796038501</v>
      </c>
      <c r="EV360" s="1">
        <v>8909.9171484172002</v>
      </c>
      <c r="EW360" s="1">
        <v>8644.64984184475</v>
      </c>
      <c r="EX360" s="1">
        <v>11838.4123025811</v>
      </c>
      <c r="EY360" s="1">
        <v>7781.6251429823797</v>
      </c>
      <c r="EZ360" s="1">
        <v>9884.2193709190797</v>
      </c>
      <c r="FA360" s="1">
        <v>10162.006793103001</v>
      </c>
      <c r="FB360" s="1">
        <v>10323.0043161541</v>
      </c>
      <c r="FC360" s="1">
        <v>4397.4808804070399</v>
      </c>
      <c r="FD360" s="1">
        <v>67673.511811289296</v>
      </c>
      <c r="FE360" s="1">
        <v>24741.339736044702</v>
      </c>
      <c r="FF360" s="1">
        <v>27315.271754232999</v>
      </c>
      <c r="FG360" s="1">
        <v>43682.643216068798</v>
      </c>
      <c r="FH360" s="1">
        <v>30178.129623172899</v>
      </c>
      <c r="FI360" s="1">
        <v>115403.761331281</v>
      </c>
      <c r="FJ360" s="1">
        <v>13912.9437886583</v>
      </c>
      <c r="FK360" s="1">
        <v>55450.724250061401</v>
      </c>
      <c r="FL360" s="1">
        <v>34437.699835696199</v>
      </c>
      <c r="FM360" s="1">
        <v>272965.45056786202</v>
      </c>
      <c r="FN360" s="1">
        <v>11306.9380469672</v>
      </c>
      <c r="FO360" s="1">
        <v>38676.917534534601</v>
      </c>
      <c r="FP360" s="1">
        <v>24146.232738998999</v>
      </c>
      <c r="FQ360" s="1">
        <v>33462.352651222202</v>
      </c>
      <c r="FR360" s="1">
        <v>22559.516270145501</v>
      </c>
      <c r="FS360" s="1">
        <v>13404.4305023122</v>
      </c>
      <c r="FT360" s="1">
        <v>13705.4908987776</v>
      </c>
      <c r="FU360" s="1">
        <v>7977.2433188807099</v>
      </c>
      <c r="FV360" s="1">
        <v>76738.381534155997</v>
      </c>
      <c r="FW360" s="1">
        <v>22726.429350184098</v>
      </c>
      <c r="FX360" s="1">
        <v>15410.4671312596</v>
      </c>
      <c r="FY360" s="1">
        <v>8949.82033686664</v>
      </c>
      <c r="FZ360" s="1">
        <v>8057.8049259449299</v>
      </c>
      <c r="GA360" s="1">
        <v>17228.720880430999</v>
      </c>
      <c r="GB360" s="1">
        <v>17829.466446393901</v>
      </c>
      <c r="GC360" s="1">
        <v>18038.444312908901</v>
      </c>
      <c r="GD360" s="1">
        <v>39014.389985970301</v>
      </c>
      <c r="GE360" s="1">
        <v>91584.914886808998</v>
      </c>
      <c r="GF360" s="1">
        <v>13862.8237877748</v>
      </c>
      <c r="GG360" s="1">
        <v>95614.518172589902</v>
      </c>
      <c r="GH360" s="1">
        <v>9830.8172555723904</v>
      </c>
      <c r="GI360" s="1">
        <v>13836.3013386646</v>
      </c>
      <c r="GJ360" s="1">
        <v>43579.047719085698</v>
      </c>
      <c r="GK360" s="1">
        <v>47820.167003104099</v>
      </c>
      <c r="GL360" s="1">
        <v>18237.274200522399</v>
      </c>
      <c r="GM360" s="1">
        <v>3629.5004982840101</v>
      </c>
      <c r="GN360" s="1">
        <v>11091.6166725282</v>
      </c>
      <c r="GO360" s="1">
        <v>5929.9195845885197</v>
      </c>
      <c r="GP360" s="1">
        <v>241920.03296896699</v>
      </c>
      <c r="GQ360" s="1">
        <v>7049247.7295958903</v>
      </c>
      <c r="GR360" s="1">
        <v>109955.007774101</v>
      </c>
      <c r="GS360" s="1">
        <v>37159.873211700702</v>
      </c>
      <c r="GT360" s="1">
        <v>22882.903149763701</v>
      </c>
      <c r="GU360" s="1">
        <v>244505.54706129999</v>
      </c>
      <c r="GV360" s="1">
        <v>17466.298463660602</v>
      </c>
      <c r="GW360" s="1">
        <v>836951.30040921306</v>
      </c>
      <c r="GX360" s="1">
        <v>42192.961515260598</v>
      </c>
      <c r="GY360" s="1">
        <v>260753.90413290801</v>
      </c>
      <c r="GZ360" s="1">
        <v>40781.967741345703</v>
      </c>
      <c r="HA360" s="1">
        <v>27871.228482165599</v>
      </c>
      <c r="HB360" s="1">
        <v>18160.400283912499</v>
      </c>
      <c r="HC360" s="1">
        <v>14389.945582964499</v>
      </c>
      <c r="HD360" s="1">
        <v>88205.858667305307</v>
      </c>
      <c r="HE360" s="1">
        <v>18279.5276717503</v>
      </c>
      <c r="HF360" s="1">
        <v>11155.7843928454</v>
      </c>
      <c r="HG360" s="1">
        <v>7700.1127897654897</v>
      </c>
      <c r="HH360" s="1">
        <v>5127.7587689327102</v>
      </c>
      <c r="HI360" s="1">
        <v>397911.472879451</v>
      </c>
      <c r="HJ360" s="1">
        <v>27017.8603613874</v>
      </c>
      <c r="HK360" s="1">
        <v>21909.783542843001</v>
      </c>
      <c r="HL360" s="1">
        <v>11522.6105733411</v>
      </c>
      <c r="HM360" s="1">
        <v>24837.680931455699</v>
      </c>
      <c r="HN360" s="1">
        <v>7911.1328535851999</v>
      </c>
      <c r="HO360" s="1">
        <v>12750.3972147612</v>
      </c>
      <c r="HP360" s="1">
        <v>18974.712072673501</v>
      </c>
      <c r="HQ360" s="1">
        <v>10809.165421945199</v>
      </c>
      <c r="HR360" s="1">
        <v>12524.873376850999</v>
      </c>
      <c r="HS360" s="1">
        <v>24070.884174224899</v>
      </c>
      <c r="HT360" s="1">
        <v>11232.7825083199</v>
      </c>
      <c r="HU360" s="1">
        <v>27937.5329875024</v>
      </c>
      <c r="HV360" s="1">
        <v>5335.85326618412</v>
      </c>
      <c r="HW360" s="1">
        <v>8118.0784423645</v>
      </c>
      <c r="HX360" s="1">
        <v>2909.3957626781598</v>
      </c>
      <c r="HY360" s="1">
        <v>26648.470499860701</v>
      </c>
      <c r="HZ360" s="1">
        <v>20844.220077800099</v>
      </c>
      <c r="IA360" s="1">
        <v>77304.808728684104</v>
      </c>
      <c r="IB360" s="1">
        <v>9307.4830724313997</v>
      </c>
      <c r="IC360" s="1">
        <v>12823.5132044202</v>
      </c>
      <c r="ID360" s="1">
        <v>17986.165176489201</v>
      </c>
      <c r="IE360" s="1">
        <v>5143.9973448304499</v>
      </c>
      <c r="IF360" s="1">
        <v>12850.483128775801</v>
      </c>
      <c r="IG360" s="1">
        <v>17661.636242958801</v>
      </c>
      <c r="IH360" s="1">
        <v>2471.54724414865</v>
      </c>
      <c r="II360" s="1">
        <v>266297.92995250202</v>
      </c>
    </row>
    <row r="361" spans="1:243" x14ac:dyDescent="0.25">
      <c r="A361" s="1" t="s">
        <v>1998</v>
      </c>
      <c r="B361" s="4" t="s">
        <v>1598</v>
      </c>
      <c r="C361" s="4" t="s">
        <v>1599</v>
      </c>
      <c r="D361" s="1" t="s">
        <v>0</v>
      </c>
      <c r="E361" s="1" t="s">
        <v>0</v>
      </c>
      <c r="F361" s="1" t="s">
        <v>0</v>
      </c>
      <c r="G361" s="1" t="s">
        <v>0</v>
      </c>
      <c r="H361" s="1" t="s">
        <v>0</v>
      </c>
      <c r="I361" s="1" t="s">
        <v>0</v>
      </c>
      <c r="J361" s="1" t="s">
        <v>0</v>
      </c>
      <c r="K361" s="1" t="s">
        <v>0</v>
      </c>
      <c r="L361" s="1" t="s">
        <v>0</v>
      </c>
      <c r="M361" s="1" t="s">
        <v>0</v>
      </c>
      <c r="N361" s="1" t="s">
        <v>0</v>
      </c>
      <c r="O361" s="1" t="s">
        <v>0</v>
      </c>
      <c r="P361" s="1" t="s">
        <v>0</v>
      </c>
      <c r="Q361" s="1" t="s">
        <v>0</v>
      </c>
      <c r="R361" s="1" t="s">
        <v>0</v>
      </c>
      <c r="S361" s="1" t="s">
        <v>0</v>
      </c>
      <c r="T361" s="1" t="s">
        <v>0</v>
      </c>
      <c r="U361" s="1" t="s">
        <v>0</v>
      </c>
      <c r="V361" s="1" t="s">
        <v>0</v>
      </c>
      <c r="W361" s="1" t="s">
        <v>0</v>
      </c>
      <c r="X361" s="1" t="s">
        <v>0</v>
      </c>
      <c r="Y361" s="1" t="s">
        <v>0</v>
      </c>
      <c r="Z361" s="1" t="s">
        <v>0</v>
      </c>
      <c r="AA361" s="1" t="s">
        <v>0</v>
      </c>
      <c r="AB361" s="1" t="s">
        <v>0</v>
      </c>
      <c r="AC361" s="1" t="s">
        <v>0</v>
      </c>
      <c r="AD361" s="1" t="s">
        <v>0</v>
      </c>
      <c r="AE361" s="1" t="s">
        <v>0</v>
      </c>
      <c r="AF361" s="1" t="s">
        <v>0</v>
      </c>
      <c r="AG361" s="1" t="s">
        <v>0</v>
      </c>
      <c r="AH361" s="1" t="s">
        <v>0</v>
      </c>
      <c r="AI361" s="1" t="s">
        <v>0</v>
      </c>
      <c r="AJ361" s="1" t="s">
        <v>0</v>
      </c>
      <c r="AK361" s="1" t="s">
        <v>0</v>
      </c>
      <c r="AL361" s="1" t="s">
        <v>0</v>
      </c>
      <c r="AM361" s="1" t="s">
        <v>0</v>
      </c>
      <c r="AN361" s="1" t="s">
        <v>0</v>
      </c>
      <c r="AO361" s="1" t="s">
        <v>0</v>
      </c>
      <c r="AP361" s="1" t="s">
        <v>0</v>
      </c>
      <c r="AQ361" s="1" t="s">
        <v>0</v>
      </c>
      <c r="AR361" s="1" t="s">
        <v>0</v>
      </c>
      <c r="AS361" s="1" t="s">
        <v>0</v>
      </c>
      <c r="AT361" s="1" t="s">
        <v>0</v>
      </c>
      <c r="AU361" s="1" t="s">
        <v>0</v>
      </c>
      <c r="AV361" s="1" t="s">
        <v>0</v>
      </c>
      <c r="AW361" s="1" t="s">
        <v>0</v>
      </c>
      <c r="AX361" s="1" t="s">
        <v>0</v>
      </c>
      <c r="AY361" s="1" t="s">
        <v>0</v>
      </c>
      <c r="AZ361" s="1" t="s">
        <v>0</v>
      </c>
      <c r="BA361" s="1" t="s">
        <v>0</v>
      </c>
      <c r="BB361" s="1" t="s">
        <v>0</v>
      </c>
      <c r="BC361" s="1" t="s">
        <v>0</v>
      </c>
      <c r="BD361" s="1" t="s">
        <v>0</v>
      </c>
      <c r="BE361" s="1" t="s">
        <v>0</v>
      </c>
      <c r="BF361" s="1" t="s">
        <v>0</v>
      </c>
      <c r="BG361" s="1" t="s">
        <v>0</v>
      </c>
      <c r="BH361" s="1" t="s">
        <v>0</v>
      </c>
      <c r="BI361" s="1" t="s">
        <v>0</v>
      </c>
      <c r="BJ361" s="1" t="s">
        <v>0</v>
      </c>
      <c r="BK361" s="1" t="s">
        <v>0</v>
      </c>
      <c r="BL361" s="1" t="s">
        <v>0</v>
      </c>
      <c r="BM361" s="1" t="s">
        <v>0</v>
      </c>
      <c r="BN361" s="1" t="s">
        <v>0</v>
      </c>
      <c r="BO361" s="1" t="s">
        <v>0</v>
      </c>
      <c r="BP361" s="1" t="s">
        <v>0</v>
      </c>
      <c r="BQ361" s="1" t="s">
        <v>0</v>
      </c>
      <c r="BR361" s="1" t="s">
        <v>0</v>
      </c>
      <c r="BS361" s="1" t="s">
        <v>0</v>
      </c>
      <c r="BT361" s="1" t="s">
        <v>0</v>
      </c>
      <c r="BU361" s="1" t="s">
        <v>0</v>
      </c>
      <c r="BV361" s="1" t="s">
        <v>0</v>
      </c>
      <c r="BW361" s="1" t="s">
        <v>0</v>
      </c>
      <c r="BX361" s="1" t="s">
        <v>0</v>
      </c>
      <c r="BY361" s="1" t="s">
        <v>0</v>
      </c>
      <c r="BZ361" s="1" t="s">
        <v>0</v>
      </c>
      <c r="CA361" s="1" t="s">
        <v>0</v>
      </c>
      <c r="CB361" s="1" t="s">
        <v>0</v>
      </c>
      <c r="CC361" s="1" t="s">
        <v>0</v>
      </c>
      <c r="CD361" s="1" t="s">
        <v>0</v>
      </c>
      <c r="CE361" s="1" t="s">
        <v>0</v>
      </c>
      <c r="CF361" s="1" t="s">
        <v>0</v>
      </c>
      <c r="CG361" s="1" t="s">
        <v>0</v>
      </c>
      <c r="CH361" s="1" t="s">
        <v>0</v>
      </c>
      <c r="CI361" s="1" t="s">
        <v>0</v>
      </c>
      <c r="CJ361" s="1" t="s">
        <v>0</v>
      </c>
      <c r="CK361" s="1" t="s">
        <v>0</v>
      </c>
      <c r="CL361" s="1" t="s">
        <v>0</v>
      </c>
      <c r="CM361" s="1" t="s">
        <v>0</v>
      </c>
      <c r="CN361" s="1" t="s">
        <v>0</v>
      </c>
      <c r="CO361" s="1" t="s">
        <v>0</v>
      </c>
      <c r="CP361" s="1" t="s">
        <v>0</v>
      </c>
      <c r="CQ361" s="1" t="s">
        <v>0</v>
      </c>
      <c r="CR361" s="1" t="s">
        <v>0</v>
      </c>
      <c r="CS361" s="1" t="s">
        <v>0</v>
      </c>
      <c r="CT361" s="1" t="s">
        <v>0</v>
      </c>
      <c r="CU361" s="1" t="s">
        <v>0</v>
      </c>
      <c r="CV361" s="1" t="s">
        <v>0</v>
      </c>
      <c r="CW361" s="1" t="s">
        <v>0</v>
      </c>
      <c r="CX361" s="1" t="s">
        <v>0</v>
      </c>
      <c r="CY361" s="1" t="s">
        <v>0</v>
      </c>
      <c r="CZ361" s="1" t="s">
        <v>0</v>
      </c>
      <c r="DA361" s="1" t="s">
        <v>0</v>
      </c>
      <c r="DB361" s="1" t="s">
        <v>0</v>
      </c>
      <c r="DC361" s="1" t="s">
        <v>0</v>
      </c>
      <c r="DD361" s="1" t="s">
        <v>0</v>
      </c>
      <c r="DE361" s="1" t="s">
        <v>0</v>
      </c>
      <c r="DF361" s="1" t="s">
        <v>0</v>
      </c>
      <c r="DG361" s="1" t="s">
        <v>0</v>
      </c>
      <c r="DH361" s="1" t="s">
        <v>0</v>
      </c>
      <c r="DI361" s="1" t="s">
        <v>0</v>
      </c>
      <c r="DJ361" s="1" t="s">
        <v>0</v>
      </c>
      <c r="DK361" s="1" t="s">
        <v>0</v>
      </c>
      <c r="DL361" s="1" t="s">
        <v>0</v>
      </c>
      <c r="DM361" s="1" t="s">
        <v>0</v>
      </c>
      <c r="DN361" s="1" t="s">
        <v>0</v>
      </c>
      <c r="DO361" s="1" t="s">
        <v>0</v>
      </c>
      <c r="DP361" s="1" t="s">
        <v>0</v>
      </c>
      <c r="DQ361" s="1" t="s">
        <v>0</v>
      </c>
      <c r="DR361" s="1" t="s">
        <v>0</v>
      </c>
      <c r="DS361" s="1" t="s">
        <v>0</v>
      </c>
      <c r="DT361" s="1" t="s">
        <v>0</v>
      </c>
      <c r="DU361" s="1" t="s">
        <v>0</v>
      </c>
      <c r="DV361" s="1" t="s">
        <v>0</v>
      </c>
      <c r="DW361" s="1" t="s">
        <v>0</v>
      </c>
      <c r="DX361" s="1" t="s">
        <v>0</v>
      </c>
      <c r="DY361" s="1" t="s">
        <v>0</v>
      </c>
      <c r="DZ361" s="1" t="s">
        <v>0</v>
      </c>
      <c r="EA361" s="1" t="s">
        <v>0</v>
      </c>
      <c r="EB361" s="1" t="s">
        <v>0</v>
      </c>
      <c r="EC361" s="1" t="s">
        <v>0</v>
      </c>
      <c r="ED361" s="1" t="s">
        <v>0</v>
      </c>
      <c r="EE361" s="1" t="s">
        <v>0</v>
      </c>
      <c r="EF361" s="1" t="s">
        <v>0</v>
      </c>
      <c r="EG361" s="1" t="s">
        <v>0</v>
      </c>
      <c r="EH361" s="1" t="s">
        <v>0</v>
      </c>
      <c r="EI361" s="1" t="s">
        <v>0</v>
      </c>
      <c r="EJ361" s="1" t="s">
        <v>0</v>
      </c>
      <c r="EK361" s="1" t="s">
        <v>0</v>
      </c>
      <c r="EL361" s="1" t="s">
        <v>0</v>
      </c>
      <c r="EM361" s="1" t="s">
        <v>0</v>
      </c>
      <c r="EN361" s="1" t="s">
        <v>0</v>
      </c>
      <c r="EO361" s="1" t="s">
        <v>0</v>
      </c>
      <c r="EP361" s="1" t="s">
        <v>0</v>
      </c>
      <c r="EQ361" s="1" t="s">
        <v>0</v>
      </c>
      <c r="ER361" s="1" t="s">
        <v>0</v>
      </c>
      <c r="ES361" s="1" t="s">
        <v>0</v>
      </c>
      <c r="ET361" s="1" t="s">
        <v>0</v>
      </c>
      <c r="EU361" s="1" t="s">
        <v>0</v>
      </c>
      <c r="EV361" s="1" t="s">
        <v>0</v>
      </c>
      <c r="EW361" s="1" t="s">
        <v>0</v>
      </c>
      <c r="EX361" s="1" t="s">
        <v>0</v>
      </c>
      <c r="EY361" s="1" t="s">
        <v>0</v>
      </c>
      <c r="EZ361" s="1" t="s">
        <v>0</v>
      </c>
      <c r="FA361" s="1" t="s">
        <v>0</v>
      </c>
      <c r="FB361" s="1" t="s">
        <v>0</v>
      </c>
      <c r="FC361" s="1" t="s">
        <v>0</v>
      </c>
      <c r="FD361" s="1" t="s">
        <v>0</v>
      </c>
      <c r="FE361" s="1" t="s">
        <v>0</v>
      </c>
      <c r="FF361" s="1" t="s">
        <v>0</v>
      </c>
      <c r="FG361" s="1" t="s">
        <v>0</v>
      </c>
      <c r="FH361" s="1" t="s">
        <v>0</v>
      </c>
      <c r="FI361" s="1" t="s">
        <v>0</v>
      </c>
      <c r="FJ361" s="1" t="s">
        <v>0</v>
      </c>
      <c r="FK361" s="1" t="s">
        <v>0</v>
      </c>
      <c r="FL361" s="1" t="s">
        <v>0</v>
      </c>
      <c r="FM361" s="1" t="s">
        <v>0</v>
      </c>
      <c r="FN361" s="1" t="s">
        <v>0</v>
      </c>
      <c r="FO361" s="1" t="s">
        <v>0</v>
      </c>
      <c r="FP361" s="1" t="s">
        <v>0</v>
      </c>
      <c r="FQ361" s="1" t="s">
        <v>0</v>
      </c>
      <c r="FR361" s="1" t="s">
        <v>0</v>
      </c>
      <c r="FS361" s="1" t="s">
        <v>0</v>
      </c>
      <c r="FT361" s="1" t="s">
        <v>0</v>
      </c>
      <c r="FU361" s="1" t="s">
        <v>0</v>
      </c>
      <c r="FV361" s="1" t="s">
        <v>0</v>
      </c>
      <c r="FW361" s="1" t="s">
        <v>0</v>
      </c>
      <c r="FX361" s="1" t="s">
        <v>0</v>
      </c>
      <c r="FY361" s="1" t="s">
        <v>0</v>
      </c>
      <c r="FZ361" s="1" t="s">
        <v>0</v>
      </c>
      <c r="GA361" s="1" t="s">
        <v>0</v>
      </c>
      <c r="GB361" s="1" t="s">
        <v>0</v>
      </c>
      <c r="GC361" s="1" t="s">
        <v>0</v>
      </c>
      <c r="GD361" s="1" t="s">
        <v>0</v>
      </c>
      <c r="GE361" s="1" t="s">
        <v>0</v>
      </c>
      <c r="GF361" s="1" t="s">
        <v>0</v>
      </c>
      <c r="GG361" s="1" t="s">
        <v>0</v>
      </c>
      <c r="GH361" s="1" t="s">
        <v>0</v>
      </c>
      <c r="GI361" s="1" t="s">
        <v>0</v>
      </c>
      <c r="GJ361" s="1" t="s">
        <v>0</v>
      </c>
      <c r="GK361" s="1" t="s">
        <v>0</v>
      </c>
      <c r="GL361" s="1" t="s">
        <v>0</v>
      </c>
      <c r="GM361" s="1" t="s">
        <v>0</v>
      </c>
      <c r="GN361" s="1" t="s">
        <v>0</v>
      </c>
      <c r="GO361" s="1" t="s">
        <v>0</v>
      </c>
      <c r="GP361" s="1" t="s">
        <v>0</v>
      </c>
      <c r="GQ361" s="1" t="s">
        <v>0</v>
      </c>
      <c r="GR361" s="1" t="s">
        <v>0</v>
      </c>
      <c r="GS361" s="1" t="s">
        <v>0</v>
      </c>
      <c r="GT361" s="1" t="s">
        <v>0</v>
      </c>
      <c r="GU361" s="1" t="s">
        <v>0</v>
      </c>
      <c r="GV361" s="1" t="s">
        <v>0</v>
      </c>
      <c r="GW361" s="1" t="s">
        <v>0</v>
      </c>
      <c r="GX361" s="1" t="s">
        <v>0</v>
      </c>
      <c r="GY361" s="1" t="s">
        <v>0</v>
      </c>
      <c r="GZ361" s="1" t="s">
        <v>0</v>
      </c>
      <c r="HA361" s="1" t="s">
        <v>0</v>
      </c>
      <c r="HB361" s="1" t="s">
        <v>0</v>
      </c>
      <c r="HC361" s="1" t="s">
        <v>0</v>
      </c>
      <c r="HD361" s="1" t="s">
        <v>0</v>
      </c>
      <c r="HE361" s="1" t="s">
        <v>0</v>
      </c>
      <c r="HF361" s="1" t="s">
        <v>0</v>
      </c>
      <c r="HG361" s="1" t="s">
        <v>0</v>
      </c>
      <c r="HH361" s="1" t="s">
        <v>0</v>
      </c>
      <c r="HI361" s="1" t="s">
        <v>0</v>
      </c>
      <c r="HJ361" s="1" t="s">
        <v>0</v>
      </c>
      <c r="HK361" s="1" t="s">
        <v>0</v>
      </c>
      <c r="HL361" s="1" t="s">
        <v>0</v>
      </c>
      <c r="HM361" s="1" t="s">
        <v>0</v>
      </c>
      <c r="HN361" s="1" t="s">
        <v>0</v>
      </c>
      <c r="HO361" s="1" t="s">
        <v>0</v>
      </c>
      <c r="HP361" s="1" t="s">
        <v>0</v>
      </c>
      <c r="HQ361" s="1" t="s">
        <v>0</v>
      </c>
      <c r="HR361" s="1" t="s">
        <v>0</v>
      </c>
      <c r="HS361" s="1" t="s">
        <v>0</v>
      </c>
      <c r="HT361" s="1" t="s">
        <v>0</v>
      </c>
      <c r="HU361" s="1" t="s">
        <v>0</v>
      </c>
      <c r="HV361" s="1" t="s">
        <v>0</v>
      </c>
      <c r="HW361" s="1" t="s">
        <v>0</v>
      </c>
      <c r="HX361" s="1" t="s">
        <v>0</v>
      </c>
      <c r="HY361" s="1" t="s">
        <v>0</v>
      </c>
      <c r="HZ361" s="1" t="s">
        <v>0</v>
      </c>
      <c r="IA361" s="1" t="s">
        <v>0</v>
      </c>
      <c r="IB361" s="1" t="s">
        <v>0</v>
      </c>
      <c r="IC361" s="1" t="s">
        <v>0</v>
      </c>
      <c r="ID361" s="1" t="s">
        <v>0</v>
      </c>
      <c r="IE361" s="1" t="s">
        <v>0</v>
      </c>
      <c r="IF361" s="1" t="s">
        <v>0</v>
      </c>
      <c r="IG361" s="1" t="s">
        <v>0</v>
      </c>
      <c r="IH361" s="1" t="s">
        <v>0</v>
      </c>
      <c r="II361" s="1" t="s">
        <v>0</v>
      </c>
    </row>
    <row r="362" spans="1:243" x14ac:dyDescent="0.25">
      <c r="A362" s="1" t="s">
        <v>1999</v>
      </c>
      <c r="B362" s="4" t="s">
        <v>1603</v>
      </c>
      <c r="C362" s="4" t="s">
        <v>1604</v>
      </c>
      <c r="D362" s="1" t="s">
        <v>0</v>
      </c>
      <c r="E362" s="1" t="s">
        <v>0</v>
      </c>
      <c r="F362" s="1" t="s">
        <v>0</v>
      </c>
      <c r="G362" s="1" t="s">
        <v>0</v>
      </c>
      <c r="H362" s="1" t="s">
        <v>0</v>
      </c>
      <c r="I362" s="1" t="s">
        <v>0</v>
      </c>
      <c r="J362" s="1" t="s">
        <v>0</v>
      </c>
      <c r="K362" s="1" t="s">
        <v>0</v>
      </c>
      <c r="L362" s="1" t="s">
        <v>0</v>
      </c>
      <c r="M362" s="1" t="s">
        <v>0</v>
      </c>
      <c r="N362" s="1" t="s">
        <v>0</v>
      </c>
      <c r="O362" s="1" t="s">
        <v>0</v>
      </c>
      <c r="P362" s="1" t="s">
        <v>0</v>
      </c>
      <c r="Q362" s="1" t="s">
        <v>0</v>
      </c>
      <c r="R362" s="1" t="s">
        <v>0</v>
      </c>
      <c r="S362" s="1" t="s">
        <v>0</v>
      </c>
      <c r="T362" s="1" t="s">
        <v>0</v>
      </c>
      <c r="U362" s="1" t="s">
        <v>0</v>
      </c>
      <c r="V362" s="1" t="s">
        <v>0</v>
      </c>
      <c r="W362" s="1" t="s">
        <v>0</v>
      </c>
      <c r="X362" s="1" t="s">
        <v>0</v>
      </c>
      <c r="Y362" s="1" t="s">
        <v>0</v>
      </c>
      <c r="Z362" s="1" t="s">
        <v>0</v>
      </c>
      <c r="AA362" s="1" t="s">
        <v>0</v>
      </c>
      <c r="AB362" s="1" t="s">
        <v>0</v>
      </c>
      <c r="AC362" s="1" t="s">
        <v>0</v>
      </c>
      <c r="AD362" s="1" t="s">
        <v>0</v>
      </c>
      <c r="AE362" s="1" t="s">
        <v>0</v>
      </c>
      <c r="AF362" s="1" t="s">
        <v>0</v>
      </c>
      <c r="AG362" s="1" t="s">
        <v>0</v>
      </c>
      <c r="AH362" s="1" t="s">
        <v>0</v>
      </c>
      <c r="AI362" s="1" t="s">
        <v>0</v>
      </c>
      <c r="AJ362" s="1" t="s">
        <v>0</v>
      </c>
      <c r="AK362" s="1" t="s">
        <v>0</v>
      </c>
      <c r="AL362" s="1" t="s">
        <v>0</v>
      </c>
      <c r="AM362" s="1" t="s">
        <v>0</v>
      </c>
      <c r="AN362" s="1" t="s">
        <v>0</v>
      </c>
      <c r="AO362" s="1" t="s">
        <v>0</v>
      </c>
      <c r="AP362" s="1" t="s">
        <v>0</v>
      </c>
      <c r="AQ362" s="1" t="s">
        <v>0</v>
      </c>
      <c r="AR362" s="1" t="s">
        <v>0</v>
      </c>
      <c r="AS362" s="1" t="s">
        <v>0</v>
      </c>
      <c r="AT362" s="1" t="s">
        <v>0</v>
      </c>
      <c r="AU362" s="1" t="s">
        <v>0</v>
      </c>
      <c r="AV362" s="1" t="s">
        <v>0</v>
      </c>
      <c r="AW362" s="1" t="s">
        <v>0</v>
      </c>
      <c r="AX362" s="1" t="s">
        <v>0</v>
      </c>
      <c r="AY362" s="1" t="s">
        <v>0</v>
      </c>
      <c r="AZ362" s="1" t="s">
        <v>0</v>
      </c>
      <c r="BA362" s="1" t="s">
        <v>0</v>
      </c>
      <c r="BB362" s="1" t="s">
        <v>0</v>
      </c>
      <c r="BC362" s="1" t="s">
        <v>0</v>
      </c>
      <c r="BD362" s="1" t="s">
        <v>0</v>
      </c>
      <c r="BE362" s="1" t="s">
        <v>0</v>
      </c>
      <c r="BF362" s="1" t="s">
        <v>0</v>
      </c>
      <c r="BG362" s="1" t="s">
        <v>0</v>
      </c>
      <c r="BH362" s="1" t="s">
        <v>0</v>
      </c>
      <c r="BI362" s="1" t="s">
        <v>0</v>
      </c>
      <c r="BJ362" s="1" t="s">
        <v>0</v>
      </c>
      <c r="BK362" s="1" t="s">
        <v>0</v>
      </c>
      <c r="BL362" s="1" t="s">
        <v>0</v>
      </c>
      <c r="BM362" s="1" t="s">
        <v>0</v>
      </c>
      <c r="BN362" s="1" t="s">
        <v>0</v>
      </c>
      <c r="BO362" s="1" t="s">
        <v>0</v>
      </c>
      <c r="BP362" s="1" t="s">
        <v>0</v>
      </c>
      <c r="BQ362" s="1" t="s">
        <v>0</v>
      </c>
      <c r="BR362" s="1" t="s">
        <v>0</v>
      </c>
      <c r="BS362" s="1" t="s">
        <v>0</v>
      </c>
      <c r="BT362" s="1" t="s">
        <v>0</v>
      </c>
      <c r="BU362" s="1" t="s">
        <v>0</v>
      </c>
      <c r="BV362" s="1" t="s">
        <v>0</v>
      </c>
      <c r="BW362" s="1" t="s">
        <v>0</v>
      </c>
      <c r="BX362" s="1" t="s">
        <v>0</v>
      </c>
      <c r="BY362" s="1" t="s">
        <v>0</v>
      </c>
      <c r="BZ362" s="1" t="s">
        <v>0</v>
      </c>
      <c r="CA362" s="1" t="s">
        <v>0</v>
      </c>
      <c r="CB362" s="1" t="s">
        <v>0</v>
      </c>
      <c r="CC362" s="1" t="s">
        <v>0</v>
      </c>
      <c r="CD362" s="1" t="s">
        <v>0</v>
      </c>
      <c r="CE362" s="1" t="s">
        <v>0</v>
      </c>
      <c r="CF362" s="1" t="s">
        <v>0</v>
      </c>
      <c r="CG362" s="1" t="s">
        <v>0</v>
      </c>
      <c r="CH362" s="1" t="s">
        <v>0</v>
      </c>
      <c r="CI362" s="1" t="s">
        <v>0</v>
      </c>
      <c r="CJ362" s="1" t="s">
        <v>0</v>
      </c>
      <c r="CK362" s="1" t="s">
        <v>0</v>
      </c>
      <c r="CL362" s="1" t="s">
        <v>0</v>
      </c>
      <c r="CM362" s="1" t="s">
        <v>0</v>
      </c>
      <c r="CN362" s="1" t="s">
        <v>0</v>
      </c>
      <c r="CO362" s="1" t="s">
        <v>0</v>
      </c>
      <c r="CP362" s="1" t="s">
        <v>0</v>
      </c>
      <c r="CQ362" s="1" t="s">
        <v>0</v>
      </c>
      <c r="CR362" s="1" t="s">
        <v>0</v>
      </c>
      <c r="CS362" s="1" t="s">
        <v>0</v>
      </c>
      <c r="CT362" s="1" t="s">
        <v>0</v>
      </c>
      <c r="CU362" s="1" t="s">
        <v>0</v>
      </c>
      <c r="CV362" s="1" t="s">
        <v>0</v>
      </c>
      <c r="CW362" s="1" t="s">
        <v>0</v>
      </c>
      <c r="CX362" s="1" t="s">
        <v>0</v>
      </c>
      <c r="CY362" s="1" t="s">
        <v>0</v>
      </c>
      <c r="CZ362" s="1" t="s">
        <v>0</v>
      </c>
      <c r="DA362" s="1" t="s">
        <v>0</v>
      </c>
      <c r="DB362" s="1" t="s">
        <v>0</v>
      </c>
      <c r="DC362" s="1" t="s">
        <v>0</v>
      </c>
      <c r="DD362" s="1" t="s">
        <v>0</v>
      </c>
      <c r="DE362" s="1" t="s">
        <v>0</v>
      </c>
      <c r="DF362" s="1" t="s">
        <v>0</v>
      </c>
      <c r="DG362" s="1" t="s">
        <v>0</v>
      </c>
      <c r="DH362" s="1" t="s">
        <v>0</v>
      </c>
      <c r="DI362" s="1" t="s">
        <v>0</v>
      </c>
      <c r="DJ362" s="1" t="s">
        <v>0</v>
      </c>
      <c r="DK362" s="1" t="s">
        <v>0</v>
      </c>
      <c r="DL362" s="1" t="s">
        <v>0</v>
      </c>
      <c r="DM362" s="1" t="s">
        <v>0</v>
      </c>
      <c r="DN362" s="1" t="s">
        <v>0</v>
      </c>
      <c r="DO362" s="1" t="s">
        <v>0</v>
      </c>
      <c r="DP362" s="1" t="s">
        <v>0</v>
      </c>
      <c r="DQ362" s="1" t="s">
        <v>0</v>
      </c>
      <c r="DR362" s="1" t="s">
        <v>0</v>
      </c>
      <c r="DS362" s="1" t="s">
        <v>0</v>
      </c>
      <c r="DT362" s="1" t="s">
        <v>0</v>
      </c>
      <c r="DU362" s="1" t="s">
        <v>0</v>
      </c>
      <c r="DV362" s="1" t="s">
        <v>0</v>
      </c>
      <c r="DW362" s="1" t="s">
        <v>0</v>
      </c>
      <c r="DX362" s="1" t="s">
        <v>0</v>
      </c>
      <c r="DY362" s="1" t="s">
        <v>0</v>
      </c>
      <c r="DZ362" s="1" t="s">
        <v>0</v>
      </c>
      <c r="EA362" s="1" t="s">
        <v>0</v>
      </c>
      <c r="EB362" s="1" t="s">
        <v>0</v>
      </c>
      <c r="EC362" s="1" t="s">
        <v>0</v>
      </c>
      <c r="ED362" s="1" t="s">
        <v>0</v>
      </c>
      <c r="EE362" s="1" t="s">
        <v>0</v>
      </c>
      <c r="EF362" s="1" t="s">
        <v>0</v>
      </c>
      <c r="EG362" s="1" t="s">
        <v>0</v>
      </c>
      <c r="EH362" s="1" t="s">
        <v>0</v>
      </c>
      <c r="EI362" s="1" t="s">
        <v>0</v>
      </c>
      <c r="EJ362" s="1" t="s">
        <v>0</v>
      </c>
      <c r="EK362" s="1" t="s">
        <v>0</v>
      </c>
      <c r="EL362" s="1" t="s">
        <v>0</v>
      </c>
      <c r="EM362" s="1" t="s">
        <v>0</v>
      </c>
      <c r="EN362" s="1" t="s">
        <v>0</v>
      </c>
      <c r="EO362" s="1" t="s">
        <v>0</v>
      </c>
      <c r="EP362" s="1" t="s">
        <v>0</v>
      </c>
      <c r="EQ362" s="1" t="s">
        <v>0</v>
      </c>
      <c r="ER362" s="1" t="s">
        <v>0</v>
      </c>
      <c r="ES362" s="1" t="s">
        <v>0</v>
      </c>
      <c r="ET362" s="1" t="s">
        <v>0</v>
      </c>
      <c r="EU362" s="1" t="s">
        <v>0</v>
      </c>
      <c r="EV362" s="1" t="s">
        <v>0</v>
      </c>
      <c r="EW362" s="1" t="s">
        <v>0</v>
      </c>
      <c r="EX362" s="1" t="s">
        <v>0</v>
      </c>
      <c r="EY362" s="1" t="s">
        <v>0</v>
      </c>
      <c r="EZ362" s="1" t="s">
        <v>0</v>
      </c>
      <c r="FA362" s="1" t="s">
        <v>0</v>
      </c>
      <c r="FB362" s="1" t="s">
        <v>0</v>
      </c>
      <c r="FC362" s="1" t="s">
        <v>0</v>
      </c>
      <c r="FD362" s="1" t="s">
        <v>0</v>
      </c>
      <c r="FE362" s="1" t="s">
        <v>0</v>
      </c>
      <c r="FF362" s="1" t="s">
        <v>0</v>
      </c>
      <c r="FG362" s="1" t="s">
        <v>0</v>
      </c>
      <c r="FH362" s="1" t="s">
        <v>0</v>
      </c>
      <c r="FI362" s="1" t="s">
        <v>0</v>
      </c>
      <c r="FJ362" s="1" t="s">
        <v>0</v>
      </c>
      <c r="FK362" s="1" t="s">
        <v>0</v>
      </c>
      <c r="FL362" s="1" t="s">
        <v>0</v>
      </c>
      <c r="FM362" s="1" t="s">
        <v>0</v>
      </c>
      <c r="FN362" s="1" t="s">
        <v>0</v>
      </c>
      <c r="FO362" s="1" t="s">
        <v>0</v>
      </c>
      <c r="FP362" s="1" t="s">
        <v>0</v>
      </c>
      <c r="FQ362" s="1" t="s">
        <v>0</v>
      </c>
      <c r="FR362" s="1" t="s">
        <v>0</v>
      </c>
      <c r="FS362" s="1" t="s">
        <v>0</v>
      </c>
      <c r="FT362" s="1" t="s">
        <v>0</v>
      </c>
      <c r="FU362" s="1" t="s">
        <v>0</v>
      </c>
      <c r="FV362" s="1" t="s">
        <v>0</v>
      </c>
      <c r="FW362" s="1" t="s">
        <v>0</v>
      </c>
      <c r="FX362" s="1" t="s">
        <v>0</v>
      </c>
      <c r="FY362" s="1" t="s">
        <v>0</v>
      </c>
      <c r="FZ362" s="1" t="s">
        <v>0</v>
      </c>
      <c r="GA362" s="1" t="s">
        <v>0</v>
      </c>
      <c r="GB362" s="1" t="s">
        <v>0</v>
      </c>
      <c r="GC362" s="1" t="s">
        <v>0</v>
      </c>
      <c r="GD362" s="1" t="s">
        <v>0</v>
      </c>
      <c r="GE362" s="1" t="s">
        <v>0</v>
      </c>
      <c r="GF362" s="1" t="s">
        <v>0</v>
      </c>
      <c r="GG362" s="1" t="s">
        <v>0</v>
      </c>
      <c r="GH362" s="1" t="s">
        <v>0</v>
      </c>
      <c r="GI362" s="1" t="s">
        <v>0</v>
      </c>
      <c r="GJ362" s="1" t="s">
        <v>0</v>
      </c>
      <c r="GK362" s="1" t="s">
        <v>0</v>
      </c>
      <c r="GL362" s="1" t="s">
        <v>0</v>
      </c>
      <c r="GM362" s="1" t="s">
        <v>0</v>
      </c>
      <c r="GN362" s="1" t="s">
        <v>0</v>
      </c>
      <c r="GO362" s="1" t="s">
        <v>0</v>
      </c>
      <c r="GP362" s="1" t="s">
        <v>0</v>
      </c>
      <c r="GQ362" s="1" t="s">
        <v>0</v>
      </c>
      <c r="GR362" s="1" t="s">
        <v>0</v>
      </c>
      <c r="GS362" s="1" t="s">
        <v>0</v>
      </c>
      <c r="GT362" s="1" t="s">
        <v>0</v>
      </c>
      <c r="GU362" s="1" t="s">
        <v>0</v>
      </c>
      <c r="GV362" s="1" t="s">
        <v>0</v>
      </c>
      <c r="GW362" s="1" t="s">
        <v>0</v>
      </c>
      <c r="GX362" s="1" t="s">
        <v>0</v>
      </c>
      <c r="GY362" s="1" t="s">
        <v>0</v>
      </c>
      <c r="GZ362" s="1" t="s">
        <v>0</v>
      </c>
      <c r="HA362" s="1" t="s">
        <v>0</v>
      </c>
      <c r="HB362" s="1" t="s">
        <v>0</v>
      </c>
      <c r="HC362" s="1" t="s">
        <v>0</v>
      </c>
      <c r="HD362" s="1" t="s">
        <v>0</v>
      </c>
      <c r="HE362" s="1" t="s">
        <v>0</v>
      </c>
      <c r="HF362" s="1" t="s">
        <v>0</v>
      </c>
      <c r="HG362" s="1" t="s">
        <v>0</v>
      </c>
      <c r="HH362" s="1" t="s">
        <v>0</v>
      </c>
      <c r="HI362" s="1" t="s">
        <v>0</v>
      </c>
      <c r="HJ362" s="1" t="s">
        <v>0</v>
      </c>
      <c r="HK362" s="1" t="s">
        <v>0</v>
      </c>
      <c r="HL362" s="1" t="s">
        <v>0</v>
      </c>
      <c r="HM362" s="1" t="s">
        <v>0</v>
      </c>
      <c r="HN362" s="1" t="s">
        <v>0</v>
      </c>
      <c r="HO362" s="1" t="s">
        <v>0</v>
      </c>
      <c r="HP362" s="1" t="s">
        <v>0</v>
      </c>
      <c r="HQ362" s="1" t="s">
        <v>0</v>
      </c>
      <c r="HR362" s="1" t="s">
        <v>0</v>
      </c>
      <c r="HS362" s="1" t="s">
        <v>0</v>
      </c>
      <c r="HT362" s="1" t="s">
        <v>0</v>
      </c>
      <c r="HU362" s="1" t="s">
        <v>0</v>
      </c>
      <c r="HV362" s="1" t="s">
        <v>0</v>
      </c>
      <c r="HW362" s="1" t="s">
        <v>0</v>
      </c>
      <c r="HX362" s="1" t="s">
        <v>0</v>
      </c>
      <c r="HY362" s="1" t="s">
        <v>0</v>
      </c>
      <c r="HZ362" s="1" t="s">
        <v>0</v>
      </c>
      <c r="IA362" s="1" t="s">
        <v>0</v>
      </c>
      <c r="IB362" s="1" t="s">
        <v>0</v>
      </c>
      <c r="IC362" s="1" t="s">
        <v>0</v>
      </c>
      <c r="ID362" s="1" t="s">
        <v>0</v>
      </c>
      <c r="IE362" s="1" t="s">
        <v>0</v>
      </c>
      <c r="IF362" s="1" t="s">
        <v>0</v>
      </c>
      <c r="IG362" s="1" t="s">
        <v>0</v>
      </c>
      <c r="IH362" s="1" t="s">
        <v>0</v>
      </c>
      <c r="II362" s="1" t="s">
        <v>0</v>
      </c>
    </row>
    <row r="363" spans="1:243" s="118" customFormat="1" x14ac:dyDescent="0.25">
      <c r="A363" s="116" t="s">
        <v>1615</v>
      </c>
      <c r="B363" s="131" t="s">
        <v>2125</v>
      </c>
      <c r="C363" s="132"/>
      <c r="D363" s="117">
        <v>455199.72558536002</v>
      </c>
      <c r="E363" s="117">
        <v>417744.59795577102</v>
      </c>
      <c r="F363" s="117">
        <v>455677.076376257</v>
      </c>
      <c r="G363" s="117">
        <v>438060.72178228799</v>
      </c>
      <c r="H363" s="117">
        <v>480140.18671879801</v>
      </c>
      <c r="I363" s="117">
        <v>460588.52014398499</v>
      </c>
      <c r="J363" s="117">
        <v>466776.06301268202</v>
      </c>
      <c r="K363" s="117">
        <v>454812.05037202098</v>
      </c>
      <c r="L363" s="117">
        <v>479114.45275262301</v>
      </c>
      <c r="M363" s="117">
        <v>469796.49152232503</v>
      </c>
      <c r="N363" s="118">
        <v>469055.80421167897</v>
      </c>
      <c r="O363" s="118">
        <v>487990.500756294</v>
      </c>
      <c r="P363" s="118">
        <v>420905.1738167</v>
      </c>
      <c r="Q363" s="118">
        <v>453467.22511746897</v>
      </c>
      <c r="R363" s="118">
        <v>438327.62504539901</v>
      </c>
      <c r="S363" s="118">
        <v>445174.01048696402</v>
      </c>
      <c r="T363" s="118">
        <v>442661.81571919599</v>
      </c>
      <c r="U363" s="118">
        <v>440551.880401036</v>
      </c>
      <c r="V363" s="118">
        <v>495103.93180686102</v>
      </c>
      <c r="W363" s="118">
        <v>450274.495538902</v>
      </c>
      <c r="X363" s="118">
        <v>434171.67448971502</v>
      </c>
      <c r="Y363" s="118">
        <v>439330.90781652898</v>
      </c>
      <c r="Z363" s="118">
        <v>460093.89983292401</v>
      </c>
      <c r="AA363" s="118">
        <v>448379.80741274601</v>
      </c>
      <c r="AB363" s="118">
        <v>480599.73718704999</v>
      </c>
      <c r="AC363" s="118">
        <v>412678.95807970403</v>
      </c>
      <c r="AD363" s="118">
        <v>466991.78102045599</v>
      </c>
      <c r="AE363" s="118">
        <v>554394.39073084504</v>
      </c>
      <c r="AF363" s="118">
        <v>469492.54379613802</v>
      </c>
      <c r="AG363" s="118">
        <v>476280.46739837399</v>
      </c>
      <c r="AH363" s="118">
        <v>420656.347352652</v>
      </c>
      <c r="AI363" s="118">
        <v>476585.14065233403</v>
      </c>
      <c r="AJ363" s="118">
        <v>427336.23316524603</v>
      </c>
      <c r="AK363" s="118">
        <v>457823.39560159203</v>
      </c>
      <c r="AL363" s="118">
        <v>458647.800185712</v>
      </c>
      <c r="AM363" s="118">
        <v>492788.795085644</v>
      </c>
      <c r="AN363" s="118">
        <v>453967.79444257001</v>
      </c>
      <c r="AO363" s="118">
        <v>439297.23906488298</v>
      </c>
      <c r="AP363" s="118">
        <v>464877.222589646</v>
      </c>
      <c r="AQ363" s="118">
        <v>411331.21927814197</v>
      </c>
      <c r="AR363" s="118">
        <v>462004.96441952599</v>
      </c>
      <c r="AS363" s="118">
        <v>523601.42980593099</v>
      </c>
      <c r="AT363" s="118">
        <v>483829.04063893697</v>
      </c>
      <c r="AU363" s="118">
        <v>482159.67291119602</v>
      </c>
      <c r="AV363" s="118">
        <v>449337.50582345697</v>
      </c>
      <c r="AW363" s="118">
        <v>441120.09375906299</v>
      </c>
      <c r="AX363" s="118">
        <v>462090.94800648303</v>
      </c>
      <c r="AY363" s="118">
        <v>504642.13270862598</v>
      </c>
      <c r="AZ363" s="118">
        <v>458579.15368506801</v>
      </c>
      <c r="BA363" s="118">
        <v>461095.69410157698</v>
      </c>
      <c r="BB363" s="118">
        <v>492045.45616186003</v>
      </c>
      <c r="BC363" s="118">
        <v>475192.74927392002</v>
      </c>
      <c r="BD363" s="118">
        <v>467183.72942099802</v>
      </c>
      <c r="BE363" s="118">
        <v>465207.87101224298</v>
      </c>
      <c r="BF363" s="118">
        <v>491616.150370983</v>
      </c>
      <c r="BG363" s="118">
        <v>490679.490786337</v>
      </c>
      <c r="BH363" s="118">
        <v>516013.385741456</v>
      </c>
      <c r="BI363" s="118">
        <v>491185.00012936001</v>
      </c>
      <c r="BJ363" s="118">
        <v>493920.78736358997</v>
      </c>
      <c r="BK363" s="118">
        <v>469167.57144359301</v>
      </c>
      <c r="BL363" s="118">
        <v>497390.150680897</v>
      </c>
      <c r="BM363" s="118">
        <v>450212.03093106498</v>
      </c>
      <c r="BN363" s="118">
        <v>446919.22032528103</v>
      </c>
      <c r="BO363" s="118">
        <v>549966.63450816798</v>
      </c>
      <c r="BP363" s="118">
        <v>458695.01895065297</v>
      </c>
      <c r="BQ363" s="118">
        <v>488641.41917117097</v>
      </c>
      <c r="BR363" s="118">
        <v>449260.72660977999</v>
      </c>
      <c r="BS363" s="118">
        <v>493975.46165728202</v>
      </c>
      <c r="BT363" s="118">
        <v>470353.27496169799</v>
      </c>
      <c r="BU363" s="118">
        <v>470868.22614453599</v>
      </c>
      <c r="BV363" s="118">
        <v>432327.84610156599</v>
      </c>
      <c r="BW363" s="118">
        <v>460248.70126271498</v>
      </c>
      <c r="BX363" s="118">
        <v>501682.35248574603</v>
      </c>
      <c r="BY363" s="118">
        <v>496954.21209156601</v>
      </c>
      <c r="BZ363" s="118">
        <v>460916.74405308301</v>
      </c>
      <c r="CA363" s="118">
        <v>469642.34790837398</v>
      </c>
      <c r="CB363" s="118">
        <v>460171.24453216302</v>
      </c>
      <c r="CC363" s="118">
        <v>479782.230051513</v>
      </c>
      <c r="CD363" s="118">
        <v>442255.03275592998</v>
      </c>
      <c r="CE363" s="118">
        <v>464616.85418795102</v>
      </c>
      <c r="CF363" s="118">
        <v>402682.21850187198</v>
      </c>
      <c r="CG363" s="118">
        <v>389506.139558225</v>
      </c>
      <c r="CH363" s="118">
        <v>420669.59002431098</v>
      </c>
      <c r="CI363" s="118">
        <v>374899.30051472801</v>
      </c>
      <c r="CJ363" s="118">
        <v>401188.10335004702</v>
      </c>
      <c r="CK363" s="118">
        <v>412242.23708903103</v>
      </c>
      <c r="CL363" s="118">
        <v>401091.89520173601</v>
      </c>
      <c r="CM363" s="118">
        <v>427354.29581254499</v>
      </c>
      <c r="CN363" s="118">
        <v>398938.00736223802</v>
      </c>
      <c r="CO363" s="118">
        <v>420845.87524067302</v>
      </c>
      <c r="CP363" s="118">
        <v>385755.69968820899</v>
      </c>
      <c r="CQ363" s="118">
        <v>412030.84547239903</v>
      </c>
      <c r="CR363" s="118">
        <v>427691.13386732602</v>
      </c>
      <c r="CS363" s="118">
        <v>387297.75672953698</v>
      </c>
      <c r="CT363" s="118">
        <v>436266.201229939</v>
      </c>
      <c r="CU363" s="118">
        <v>390708.01554033603</v>
      </c>
      <c r="CV363" s="118">
        <v>372250.00083133101</v>
      </c>
      <c r="CW363" s="118">
        <v>392176.99944123899</v>
      </c>
      <c r="CX363" s="118">
        <v>375207.82637272298</v>
      </c>
      <c r="CY363" s="118">
        <v>417700.85972452699</v>
      </c>
      <c r="CZ363" s="118">
        <v>407857.85466698301</v>
      </c>
      <c r="DA363" s="118">
        <v>422097.74121620401</v>
      </c>
      <c r="DB363" s="118">
        <v>402848.31405805203</v>
      </c>
      <c r="DC363" s="118">
        <v>415387.828176782</v>
      </c>
      <c r="DD363" s="118">
        <v>423850.01986172498</v>
      </c>
      <c r="DE363" s="118">
        <v>412204.00690295402</v>
      </c>
      <c r="DF363" s="118">
        <v>376246.63771431497</v>
      </c>
      <c r="DG363" s="118">
        <v>398942.82947744097</v>
      </c>
      <c r="DH363" s="118">
        <v>402105.76821597101</v>
      </c>
      <c r="DI363" s="118">
        <v>390857.03182773502</v>
      </c>
      <c r="DJ363" s="118">
        <v>373650.87757995102</v>
      </c>
      <c r="DK363" s="118">
        <v>429414.94098883797</v>
      </c>
      <c r="DL363" s="118">
        <v>415692.299185218</v>
      </c>
      <c r="DM363" s="118">
        <v>412306.67827993102</v>
      </c>
      <c r="DN363" s="118">
        <v>411061.069429253</v>
      </c>
      <c r="DO363" s="118">
        <v>408155.68386886001</v>
      </c>
      <c r="DP363" s="118">
        <v>412576.75304571103</v>
      </c>
      <c r="DQ363" s="118">
        <v>371805.29837888101</v>
      </c>
      <c r="DR363" s="118">
        <v>402026.49203727301</v>
      </c>
      <c r="DS363" s="118">
        <v>407025.405922084</v>
      </c>
      <c r="DT363" s="118">
        <v>389943.17264773999</v>
      </c>
      <c r="DU363" s="118">
        <v>384363.14351214003</v>
      </c>
      <c r="DV363" s="118">
        <v>422558.273405682</v>
      </c>
      <c r="DW363" s="118">
        <v>366221.42887663201</v>
      </c>
      <c r="DX363" s="118">
        <v>413069.44892257999</v>
      </c>
      <c r="DY363" s="118">
        <v>393843.37198642403</v>
      </c>
      <c r="DZ363" s="118">
        <v>397920.44744547998</v>
      </c>
      <c r="EA363" s="118">
        <v>398561.53538843099</v>
      </c>
      <c r="EB363" s="118">
        <v>378753.219590744</v>
      </c>
      <c r="EC363" s="118">
        <v>396767.99930570601</v>
      </c>
      <c r="ED363" s="118">
        <v>404386.98880815803</v>
      </c>
      <c r="EE363" s="118">
        <v>418103.82386189798</v>
      </c>
      <c r="EF363" s="118">
        <v>404828.55481531197</v>
      </c>
      <c r="EG363" s="118">
        <v>400368.139652616</v>
      </c>
      <c r="EH363" s="118">
        <v>432128.83192245802</v>
      </c>
      <c r="EI363" s="118">
        <v>389225.87133936101</v>
      </c>
      <c r="EJ363" s="118">
        <v>401852.15088795603</v>
      </c>
      <c r="EK363" s="118">
        <v>439626.30631368601</v>
      </c>
      <c r="EL363" s="118">
        <v>417759.59865617799</v>
      </c>
      <c r="EM363" s="118">
        <v>438746.227288444</v>
      </c>
      <c r="EN363" s="118">
        <v>420561.76804381702</v>
      </c>
      <c r="EO363" s="118">
        <v>408529.77253604803</v>
      </c>
      <c r="EP363" s="118">
        <v>418876.09961711301</v>
      </c>
      <c r="EQ363" s="118">
        <v>404909.71619238402</v>
      </c>
      <c r="ER363" s="118">
        <v>422084.86478083499</v>
      </c>
      <c r="ES363" s="118">
        <v>423900.31579949101</v>
      </c>
      <c r="ET363" s="118">
        <v>461396.01853354799</v>
      </c>
      <c r="EU363" s="118">
        <v>414586.95065284899</v>
      </c>
      <c r="EV363" s="118">
        <v>414829.62393636798</v>
      </c>
      <c r="EW363" s="118">
        <v>431053.802604953</v>
      </c>
      <c r="EX363" s="118">
        <v>402412.290268699</v>
      </c>
      <c r="EY363" s="118">
        <v>390203.94745609001</v>
      </c>
      <c r="EZ363" s="118">
        <v>425946.65915433603</v>
      </c>
      <c r="FA363" s="118">
        <v>393933.28384730802</v>
      </c>
      <c r="FB363" s="118">
        <v>385317.36834669003</v>
      </c>
      <c r="FC363" s="118">
        <v>426858.14978118899</v>
      </c>
      <c r="FD363" s="118">
        <v>436150.95700114401</v>
      </c>
      <c r="FE363" s="118">
        <v>421376.70241675101</v>
      </c>
      <c r="FF363" s="118">
        <v>426146.887873801</v>
      </c>
      <c r="FG363" s="118">
        <v>410414.94667025597</v>
      </c>
      <c r="FH363" s="118">
        <v>408366.711324637</v>
      </c>
      <c r="FI363" s="118">
        <v>386910.22062858503</v>
      </c>
      <c r="FJ363" s="118">
        <v>391414.695338491</v>
      </c>
      <c r="FK363" s="118">
        <v>411617.67323125998</v>
      </c>
      <c r="FL363" s="118">
        <v>385699.18605884898</v>
      </c>
      <c r="FM363" s="118">
        <v>386786.31255731802</v>
      </c>
      <c r="FN363" s="118">
        <v>432828.48210616602</v>
      </c>
      <c r="FO363" s="118">
        <v>419015.37909895601</v>
      </c>
      <c r="FP363" s="118">
        <v>395815.91260754201</v>
      </c>
      <c r="FQ363" s="118">
        <v>411322.47028737399</v>
      </c>
      <c r="FR363" s="118">
        <v>410223.46852542902</v>
      </c>
      <c r="FS363" s="118">
        <v>417334.16670069401</v>
      </c>
      <c r="FT363" s="118">
        <v>383283.05541091698</v>
      </c>
      <c r="FU363" s="118">
        <v>433417.54233104299</v>
      </c>
      <c r="FV363" s="118">
        <v>373787.05473187403</v>
      </c>
      <c r="FW363" s="118">
        <v>407086.31184971699</v>
      </c>
      <c r="FX363" s="118">
        <v>376199.36596254801</v>
      </c>
      <c r="FY363" s="118">
        <v>388163.45124496502</v>
      </c>
      <c r="FZ363" s="118">
        <v>422873.286046931</v>
      </c>
      <c r="GA363" s="118">
        <v>370072.01910133503</v>
      </c>
      <c r="GB363" s="118">
        <v>388425.416780236</v>
      </c>
      <c r="GC363" s="118">
        <v>368055.32555606699</v>
      </c>
      <c r="GD363" s="118">
        <v>393336.83513900999</v>
      </c>
      <c r="GE363" s="118">
        <v>403909.11239242402</v>
      </c>
      <c r="GF363" s="118">
        <v>430393.04561909899</v>
      </c>
      <c r="GG363" s="118">
        <v>376773.92649266002</v>
      </c>
      <c r="GH363" s="118">
        <v>418761.97543526301</v>
      </c>
      <c r="GI363" s="118">
        <v>391352.63643202902</v>
      </c>
      <c r="GJ363" s="118">
        <v>410464.984509097</v>
      </c>
      <c r="GK363" s="118">
        <v>406951.79715180898</v>
      </c>
      <c r="GL363" s="118">
        <v>410119.08276777499</v>
      </c>
      <c r="GM363" s="118">
        <v>443139.611613844</v>
      </c>
      <c r="GN363" s="118">
        <v>384335.12184278597</v>
      </c>
      <c r="GO363" s="118">
        <v>450978.40946625703</v>
      </c>
      <c r="GP363" s="118">
        <v>407624.13696032</v>
      </c>
      <c r="GQ363" s="118">
        <v>362318.51114638802</v>
      </c>
      <c r="GR363" s="118">
        <v>404710.55211177602</v>
      </c>
      <c r="GS363" s="118">
        <v>388335.22061705298</v>
      </c>
      <c r="GT363" s="118">
        <v>376309.94127936399</v>
      </c>
      <c r="GU363" s="118">
        <v>385198.00261679903</v>
      </c>
      <c r="GV363" s="118">
        <v>421887.531303472</v>
      </c>
      <c r="GW363" s="118">
        <v>382606.66478249198</v>
      </c>
      <c r="GX363" s="118">
        <v>440469.80333046598</v>
      </c>
      <c r="GY363" s="118">
        <v>389267.511686143</v>
      </c>
      <c r="GZ363" s="118">
        <v>420152.61436279299</v>
      </c>
      <c r="HA363" s="118">
        <v>414973.35066303099</v>
      </c>
      <c r="HB363" s="118">
        <v>427522.60494119598</v>
      </c>
      <c r="HC363" s="118">
        <v>445314.72815247899</v>
      </c>
      <c r="HD363" s="118">
        <v>399792.70677516703</v>
      </c>
      <c r="HE363" s="118">
        <v>421363.56894642202</v>
      </c>
      <c r="HF363" s="118">
        <v>406716.62370856298</v>
      </c>
      <c r="HG363" s="118">
        <v>437897.667230269</v>
      </c>
      <c r="HH363" s="118">
        <v>412558.14303984202</v>
      </c>
      <c r="HI363" s="118">
        <v>396772.02680602402</v>
      </c>
      <c r="HJ363" s="118">
        <v>406073.79939690902</v>
      </c>
      <c r="HK363" s="118">
        <v>424222.53289207298</v>
      </c>
      <c r="HL363" s="118">
        <v>398226.25100617699</v>
      </c>
      <c r="HM363" s="118">
        <v>398966.17610044201</v>
      </c>
      <c r="HN363" s="118">
        <v>410279.27484203997</v>
      </c>
      <c r="HO363" s="118">
        <v>404508.94232099201</v>
      </c>
      <c r="HP363" s="118">
        <v>426584.31904285098</v>
      </c>
      <c r="HQ363" s="118">
        <v>413661.16821001499</v>
      </c>
      <c r="HR363" s="118">
        <v>395441.98843692697</v>
      </c>
      <c r="HS363" s="118">
        <v>382008.98968978302</v>
      </c>
      <c r="HT363" s="118">
        <v>416555.06396653701</v>
      </c>
      <c r="HU363" s="118">
        <v>384986.40507127199</v>
      </c>
      <c r="HV363" s="118">
        <v>423992.52617444901</v>
      </c>
      <c r="HW363" s="118">
        <v>386883.08646224299</v>
      </c>
      <c r="HX363" s="118">
        <v>398544.69794162601</v>
      </c>
      <c r="HY363" s="118">
        <v>437165.07643205201</v>
      </c>
      <c r="HZ363" s="118">
        <v>439737.88087756903</v>
      </c>
      <c r="IA363" s="118">
        <v>419793.07364472799</v>
      </c>
      <c r="IB363" s="118">
        <v>346466.74109988002</v>
      </c>
      <c r="IC363" s="118">
        <v>426613.14621737401</v>
      </c>
      <c r="ID363" s="118">
        <v>389484.02257752302</v>
      </c>
      <c r="IE363" s="118">
        <v>403998.41973023303</v>
      </c>
      <c r="IF363" s="118">
        <v>380033.95303027797</v>
      </c>
      <c r="IG363" s="118">
        <v>372583.89041726099</v>
      </c>
      <c r="IH363" s="118">
        <v>681235.53095936298</v>
      </c>
      <c r="II363" s="118">
        <v>363173.66466487502</v>
      </c>
    </row>
    <row r="364" spans="1:243" s="118" customFormat="1" x14ac:dyDescent="0.25">
      <c r="A364" s="118" t="s">
        <v>1620</v>
      </c>
      <c r="B364" s="132"/>
      <c r="C364" s="132"/>
      <c r="D364" s="117">
        <v>5272154.0172260599</v>
      </c>
      <c r="E364" s="117">
        <v>5112784.4131563203</v>
      </c>
      <c r="F364" s="117">
        <v>4953167.66249392</v>
      </c>
      <c r="G364" s="117">
        <v>4773280.1877865</v>
      </c>
      <c r="H364" s="117">
        <v>5087696.0162021201</v>
      </c>
      <c r="I364" s="117">
        <v>5096328.3915716298</v>
      </c>
      <c r="J364" s="117">
        <v>5058587.6517816205</v>
      </c>
      <c r="K364" s="117">
        <v>5169645.9299189998</v>
      </c>
      <c r="L364" s="117">
        <v>5117559.37970661</v>
      </c>
      <c r="M364" s="117">
        <v>4997807.0961497501</v>
      </c>
      <c r="N364" s="118">
        <v>5170686.6332744202</v>
      </c>
      <c r="O364" s="118">
        <v>5074965.4724994795</v>
      </c>
      <c r="P364" s="118">
        <v>4850935.6463576499</v>
      </c>
      <c r="Q364" s="118">
        <v>5258165.3917851998</v>
      </c>
      <c r="R364" s="118">
        <v>4469959.8366778595</v>
      </c>
      <c r="S364" s="118">
        <v>4660772.9397913804</v>
      </c>
      <c r="T364" s="118">
        <v>4953051.8124149702</v>
      </c>
      <c r="U364" s="118">
        <v>4670724.9640523698</v>
      </c>
      <c r="V364" s="118">
        <v>5108074.3816277198</v>
      </c>
      <c r="W364" s="118">
        <v>5410573.7843293799</v>
      </c>
      <c r="X364" s="118">
        <v>4967551.8298463197</v>
      </c>
      <c r="Y364" s="118">
        <v>4801804.2292732401</v>
      </c>
      <c r="Z364" s="118">
        <v>5058027.8505550204</v>
      </c>
      <c r="AA364" s="118">
        <v>4839458.5919612199</v>
      </c>
      <c r="AB364" s="118">
        <v>5204921.5214587301</v>
      </c>
      <c r="AC364" s="118">
        <v>4503586.29626799</v>
      </c>
      <c r="AD364" s="118">
        <v>4927859.38683483</v>
      </c>
      <c r="AE364" s="118">
        <v>6150028.7422973802</v>
      </c>
      <c r="AF364" s="118">
        <v>5074767.2635479998</v>
      </c>
      <c r="AG364" s="118">
        <v>5295791.5736798104</v>
      </c>
      <c r="AH364" s="118">
        <v>4841935.4459578898</v>
      </c>
      <c r="AI364" s="118">
        <v>5045671.3995506102</v>
      </c>
      <c r="AJ364" s="118">
        <v>4845508.2879084302</v>
      </c>
      <c r="AK364" s="118">
        <v>4956277.7279071296</v>
      </c>
      <c r="AL364" s="118">
        <v>5053642.55276608</v>
      </c>
      <c r="AM364" s="118">
        <v>5035910.1538464101</v>
      </c>
      <c r="AN364" s="118">
        <v>4852800.3263854198</v>
      </c>
      <c r="AO364" s="118">
        <v>5010157.7276982097</v>
      </c>
      <c r="AP364" s="118">
        <v>4938607.9695787895</v>
      </c>
      <c r="AQ364" s="118">
        <v>4704953.1637067497</v>
      </c>
      <c r="AR364" s="118">
        <v>5411989.6082817903</v>
      </c>
      <c r="AS364" s="118">
        <v>5332255.0679804804</v>
      </c>
      <c r="AT364" s="118">
        <v>4978677.6180401603</v>
      </c>
      <c r="AU364" s="118">
        <v>4897229.7264603702</v>
      </c>
      <c r="AV364" s="118">
        <v>4953969.8233293202</v>
      </c>
      <c r="AW364" s="118">
        <v>5195941.7941208296</v>
      </c>
      <c r="AX364" s="118">
        <v>5099142.6789244097</v>
      </c>
      <c r="AY364" s="118">
        <v>5281757.3169317599</v>
      </c>
      <c r="AZ364" s="118">
        <v>5015516.9941259399</v>
      </c>
      <c r="BA364" s="118">
        <v>5278047.5970855504</v>
      </c>
      <c r="BB364" s="118">
        <v>5076516.32694868</v>
      </c>
      <c r="BC364" s="118">
        <v>4942195.7831314402</v>
      </c>
      <c r="BD364" s="118">
        <v>5012745.0567759098</v>
      </c>
      <c r="BE364" s="118">
        <v>5297425.3333826503</v>
      </c>
      <c r="BF364" s="118">
        <v>5205426.6779773301</v>
      </c>
      <c r="BG364" s="118">
        <v>5341672.6442416403</v>
      </c>
      <c r="BH364" s="118">
        <v>5346678.1500356598</v>
      </c>
      <c r="BI364" s="118">
        <v>5252067.2530272398</v>
      </c>
      <c r="BJ364" s="118">
        <v>5164136.7098757196</v>
      </c>
      <c r="BK364" s="118">
        <v>5321399.54255185</v>
      </c>
      <c r="BL364" s="118">
        <v>5256602.2430514898</v>
      </c>
      <c r="BM364" s="118">
        <v>5275808.1705710497</v>
      </c>
      <c r="BN364" s="118">
        <v>5025627.1414268697</v>
      </c>
      <c r="BO364" s="118">
        <v>5961130.1966808503</v>
      </c>
      <c r="BP364" s="118">
        <v>5232961.95123043</v>
      </c>
      <c r="BQ364" s="118">
        <v>5339080.2334612198</v>
      </c>
      <c r="BR364" s="118">
        <v>5046465.7682079403</v>
      </c>
      <c r="BS364" s="118">
        <v>4953795.3881286401</v>
      </c>
      <c r="BT364" s="118">
        <v>5131798.7849697601</v>
      </c>
      <c r="BU364" s="118">
        <v>5165532.4645923497</v>
      </c>
      <c r="BV364" s="118">
        <v>5097384.8576125996</v>
      </c>
      <c r="BW364" s="118">
        <v>5079356.3501092298</v>
      </c>
      <c r="BX364" s="118">
        <v>5552522.9608032098</v>
      </c>
      <c r="BY364" s="118">
        <v>5414213.5524421399</v>
      </c>
      <c r="BZ364" s="118">
        <v>5251370.5992610697</v>
      </c>
      <c r="CA364" s="118">
        <v>5145728.5735937096</v>
      </c>
      <c r="CB364" s="118">
        <v>5374480.35115177</v>
      </c>
      <c r="CC364" s="118">
        <v>5300144.9991389904</v>
      </c>
      <c r="CD364" s="118">
        <v>5093210.5126526803</v>
      </c>
      <c r="CE364" s="118">
        <v>4948692.8077635402</v>
      </c>
      <c r="CF364" s="118">
        <v>4427569.7773932703</v>
      </c>
      <c r="CG364" s="118">
        <v>4347071.1635656198</v>
      </c>
      <c r="CH364" s="118">
        <v>4765494.9395713499</v>
      </c>
      <c r="CI364" s="118">
        <v>4182881.20468834</v>
      </c>
      <c r="CJ364" s="118">
        <v>4532992.4195866603</v>
      </c>
      <c r="CK364" s="118">
        <v>4583610.4883699697</v>
      </c>
      <c r="CL364" s="118">
        <v>4402913.4059026903</v>
      </c>
      <c r="CM364" s="118">
        <v>4535319.5056403</v>
      </c>
      <c r="CN364" s="118">
        <v>4377398.4506480098</v>
      </c>
      <c r="CO364" s="118">
        <v>4366252.1770212203</v>
      </c>
      <c r="CP364" s="118">
        <v>4438488.8569262801</v>
      </c>
      <c r="CQ364" s="118">
        <v>4576684.0547821103</v>
      </c>
      <c r="CR364" s="118">
        <v>4583926.5097554903</v>
      </c>
      <c r="CS364" s="118">
        <v>4474465.5064791804</v>
      </c>
      <c r="CT364" s="118">
        <v>4677267.9426058698</v>
      </c>
      <c r="CU364" s="118">
        <v>4451845.3616241599</v>
      </c>
      <c r="CV364" s="118">
        <v>4307657.0429933704</v>
      </c>
      <c r="CW364" s="118">
        <v>4329055.6897320598</v>
      </c>
      <c r="CX364" s="118">
        <v>4156111.5461955802</v>
      </c>
      <c r="CY364" s="118">
        <v>4504198.7656282596</v>
      </c>
      <c r="CZ364" s="118">
        <v>4415886.4640541496</v>
      </c>
      <c r="DA364" s="118">
        <v>4467360.1246317001</v>
      </c>
      <c r="DB364" s="118">
        <v>4384728.1399598503</v>
      </c>
      <c r="DC364" s="118">
        <v>4247518.2901235595</v>
      </c>
      <c r="DD364" s="118">
        <v>4301366.1916213902</v>
      </c>
      <c r="DE364" s="118">
        <v>4283621.5184206301</v>
      </c>
      <c r="DF364" s="118">
        <v>4332693.7131526005</v>
      </c>
      <c r="DG364" s="118">
        <v>4437887.6211484503</v>
      </c>
      <c r="DH364" s="118">
        <v>4233858.8491688799</v>
      </c>
      <c r="DI364" s="118">
        <v>4313248.6965900399</v>
      </c>
      <c r="DJ364" s="118">
        <v>4248474.3113688799</v>
      </c>
      <c r="DK364" s="118">
        <v>4635194.5372701799</v>
      </c>
      <c r="DL364" s="118">
        <v>4254338.24983468</v>
      </c>
      <c r="DM364" s="118">
        <v>4184221.9185407101</v>
      </c>
      <c r="DN364" s="118">
        <v>4625353.8313792199</v>
      </c>
      <c r="DO364" s="118">
        <v>4327947.8067552401</v>
      </c>
      <c r="DP364" s="118">
        <v>4551984.0006062305</v>
      </c>
      <c r="DQ364" s="118">
        <v>4053389.59472941</v>
      </c>
      <c r="DR364" s="118">
        <v>4301926.1319782203</v>
      </c>
      <c r="DS364" s="118">
        <v>3996738.5752030499</v>
      </c>
      <c r="DT364" s="118">
        <v>4418487.7476008702</v>
      </c>
      <c r="DU364" s="118">
        <v>4238605.5644489704</v>
      </c>
      <c r="DV364" s="118">
        <v>4159309.5780913699</v>
      </c>
      <c r="DW364" s="118">
        <v>4181703.1837958801</v>
      </c>
      <c r="DX364" s="118">
        <v>4167578.95213272</v>
      </c>
      <c r="DY364" s="118">
        <v>4211670.7238268098</v>
      </c>
      <c r="DZ364" s="118">
        <v>4295684.2957036998</v>
      </c>
      <c r="EA364" s="118">
        <v>4220736.3746488001</v>
      </c>
      <c r="EB364" s="118">
        <v>4267807.0944885798</v>
      </c>
      <c r="EC364" s="118">
        <v>4343078.5746274497</v>
      </c>
      <c r="ED364" s="118">
        <v>4155512.7230336699</v>
      </c>
      <c r="EE364" s="118">
        <v>4443416.8859061999</v>
      </c>
      <c r="EF364" s="118">
        <v>4238433.66191475</v>
      </c>
      <c r="EG364" s="118">
        <v>4505407.2127024103</v>
      </c>
      <c r="EH364" s="118">
        <v>4497037.0886828797</v>
      </c>
      <c r="EI364" s="118">
        <v>4274114.2387739196</v>
      </c>
      <c r="EJ364" s="118">
        <v>4545781.2981377104</v>
      </c>
      <c r="EK364" s="118">
        <v>4622676.8930901196</v>
      </c>
      <c r="EL364" s="118">
        <v>4511993.8689582404</v>
      </c>
      <c r="EM364" s="118">
        <v>4589786.2564341296</v>
      </c>
      <c r="EN364" s="118">
        <v>4290353.53549763</v>
      </c>
      <c r="EO364" s="118">
        <v>4272162.13923526</v>
      </c>
      <c r="EP364" s="118">
        <v>4393552.9916393301</v>
      </c>
      <c r="EQ364" s="118">
        <v>4399921.4181645801</v>
      </c>
      <c r="ER364" s="118">
        <v>4447240.84632969</v>
      </c>
      <c r="ES364" s="118">
        <v>4374882.5542706503</v>
      </c>
      <c r="ET364" s="118">
        <v>4544900.4349570703</v>
      </c>
      <c r="EU364" s="118">
        <v>4353369.1756722601</v>
      </c>
      <c r="EV364" s="118">
        <v>4510663.6218943801</v>
      </c>
      <c r="EW364" s="118">
        <v>4403274.7382078301</v>
      </c>
      <c r="EX364" s="118">
        <v>4541622.6687557204</v>
      </c>
      <c r="EY364" s="118">
        <v>4681066.9488514103</v>
      </c>
      <c r="EZ364" s="118">
        <v>4431505.3081368096</v>
      </c>
      <c r="FA364" s="118">
        <v>4216388.5778268203</v>
      </c>
      <c r="FB364" s="118">
        <v>4364237.3470190996</v>
      </c>
      <c r="FC364" s="118">
        <v>4517767.1762265097</v>
      </c>
      <c r="FD364" s="118">
        <v>4557396.1519687204</v>
      </c>
      <c r="FE364" s="118">
        <v>4407812.2544639297</v>
      </c>
      <c r="FF364" s="118">
        <v>4545931.4109145701</v>
      </c>
      <c r="FG364" s="118">
        <v>4384757.4205991002</v>
      </c>
      <c r="FH364" s="118">
        <v>4298323.6274415404</v>
      </c>
      <c r="FI364" s="118">
        <v>4122949.2700507999</v>
      </c>
      <c r="FJ364" s="118">
        <v>4328585.1666085096</v>
      </c>
      <c r="FK364" s="118">
        <v>4242833.0689279595</v>
      </c>
      <c r="FL364" s="118">
        <v>4150996.99342898</v>
      </c>
      <c r="FM364" s="118">
        <v>4306095.9326494904</v>
      </c>
      <c r="FN364" s="118">
        <v>4182226.3747946201</v>
      </c>
      <c r="FO364" s="118">
        <v>4095834.2157529201</v>
      </c>
      <c r="FP364" s="118">
        <v>4475275.9556620698</v>
      </c>
      <c r="FQ364" s="118">
        <v>4444037.06794539</v>
      </c>
      <c r="FR364" s="118">
        <v>4209311.8393786903</v>
      </c>
      <c r="FS364" s="118">
        <v>4270829.8980464302</v>
      </c>
      <c r="FT364" s="118">
        <v>4321723.0725132804</v>
      </c>
      <c r="FU364" s="118">
        <v>4317032.5728340698</v>
      </c>
      <c r="FV364" s="118">
        <v>4228045.0213390701</v>
      </c>
      <c r="FW364" s="118">
        <v>4210530.9952925304</v>
      </c>
      <c r="FX364" s="118">
        <v>4395124.9588248897</v>
      </c>
      <c r="FY364" s="118">
        <v>4085400.2554598199</v>
      </c>
      <c r="FZ364" s="118">
        <v>4307302.5605555503</v>
      </c>
      <c r="GA364" s="118">
        <v>4050864.5820759698</v>
      </c>
      <c r="GB364" s="118">
        <v>4064215.8461632002</v>
      </c>
      <c r="GC364" s="118">
        <v>4040355.6091923001</v>
      </c>
      <c r="GD364" s="118">
        <v>4068845.7045428301</v>
      </c>
      <c r="GE364" s="118">
        <v>4284620.9309864398</v>
      </c>
      <c r="GF364" s="118">
        <v>4451846.6567062698</v>
      </c>
      <c r="GG364" s="118">
        <v>4246380.2591513302</v>
      </c>
      <c r="GH364" s="118">
        <v>4433379.63713287</v>
      </c>
      <c r="GI364" s="118">
        <v>4149058.0100928699</v>
      </c>
      <c r="GJ364" s="118">
        <v>4175470.2395993499</v>
      </c>
      <c r="GK364" s="118">
        <v>4257079.94465339</v>
      </c>
      <c r="GL364" s="118">
        <v>4281126.8271596301</v>
      </c>
      <c r="GM364" s="118">
        <v>4249152.8928163201</v>
      </c>
      <c r="GN364" s="118">
        <v>4106139.9916795399</v>
      </c>
      <c r="GO364" s="118">
        <v>4451049.19144323</v>
      </c>
      <c r="GP364" s="118">
        <v>4280327.3171745604</v>
      </c>
      <c r="GQ364" s="118">
        <v>4036432.88041633</v>
      </c>
      <c r="GR364" s="118">
        <v>4318697.4710644502</v>
      </c>
      <c r="GS364" s="118">
        <v>4381232.4465635903</v>
      </c>
      <c r="GT364" s="118">
        <v>4296621.6406964501</v>
      </c>
      <c r="GU364" s="118">
        <v>4258967.6963150501</v>
      </c>
      <c r="GV364" s="118">
        <v>4487462.2335206904</v>
      </c>
      <c r="GW364" s="118">
        <v>4298316.6543820603</v>
      </c>
      <c r="GX364" s="118">
        <v>4394565.4803814199</v>
      </c>
      <c r="GY364" s="118">
        <v>4122432.6143703298</v>
      </c>
      <c r="GZ364" s="118">
        <v>4369904.4282009201</v>
      </c>
      <c r="HA364" s="118">
        <v>4415831.7808565898</v>
      </c>
      <c r="HB364" s="118">
        <v>4350423.1512002498</v>
      </c>
      <c r="HC364" s="118">
        <v>4480298.9354768898</v>
      </c>
      <c r="HD364" s="118">
        <v>4303366.5631263703</v>
      </c>
      <c r="HE364" s="118">
        <v>4497950.6468728203</v>
      </c>
      <c r="HF364" s="118">
        <v>4239838.2202745602</v>
      </c>
      <c r="HG364" s="118">
        <v>4854540.1044899197</v>
      </c>
      <c r="HH364" s="118">
        <v>4458096.1254484104</v>
      </c>
      <c r="HI364" s="118">
        <v>4176080.3697814499</v>
      </c>
      <c r="HJ364" s="118">
        <v>4370391.41453702</v>
      </c>
      <c r="HK364" s="118">
        <v>4115472.0732100401</v>
      </c>
      <c r="HL364" s="118">
        <v>4244732.7853905903</v>
      </c>
      <c r="HM364" s="118">
        <v>4339277.4602404498</v>
      </c>
      <c r="HN364" s="118">
        <v>4217750.4043715699</v>
      </c>
      <c r="HO364" s="118">
        <v>4075524.6145035299</v>
      </c>
      <c r="HP364" s="118">
        <v>4427236.4826566596</v>
      </c>
      <c r="HQ364" s="118">
        <v>4273610.7454372104</v>
      </c>
      <c r="HR364" s="118">
        <v>4223329.0929251602</v>
      </c>
      <c r="HS364" s="118">
        <v>4176086.9978644699</v>
      </c>
      <c r="HT364" s="118">
        <v>4308674.3001005398</v>
      </c>
      <c r="HU364" s="118">
        <v>4183008.84983635</v>
      </c>
      <c r="HV364" s="118">
        <v>4319996.1198143503</v>
      </c>
      <c r="HW364" s="118">
        <v>3988225.5162473</v>
      </c>
      <c r="HX364" s="118">
        <v>4081289.0529195699</v>
      </c>
      <c r="HY364" s="118">
        <v>4397776.4872307098</v>
      </c>
      <c r="HZ364" s="118">
        <v>4424607.2601426402</v>
      </c>
      <c r="IA364" s="118">
        <v>4127623.6793720098</v>
      </c>
      <c r="IB364" s="118">
        <v>3664479.44639382</v>
      </c>
      <c r="IC364" s="118">
        <v>3893767.40529978</v>
      </c>
      <c r="ID364" s="118">
        <v>3983504.98527971</v>
      </c>
      <c r="IE364" s="118">
        <v>3944972.2554385201</v>
      </c>
      <c r="IF364" s="118">
        <v>4075456.2756973798</v>
      </c>
      <c r="IG364" s="118">
        <v>3987096.2212303202</v>
      </c>
      <c r="IH364" s="118">
        <v>7183305.6065400699</v>
      </c>
      <c r="II364" s="118">
        <v>3886449.93780541</v>
      </c>
    </row>
    <row r="365" spans="1:243" s="118" customFormat="1" x14ac:dyDescent="0.25">
      <c r="A365" s="118" t="s">
        <v>1628</v>
      </c>
      <c r="B365" s="132"/>
      <c r="C365" s="132"/>
      <c r="D365" s="117">
        <v>70233843.251471102</v>
      </c>
      <c r="E365" s="117">
        <v>66564438.858818904</v>
      </c>
      <c r="F365" s="117">
        <v>73784706.246819496</v>
      </c>
      <c r="G365" s="117">
        <v>70331628.758317903</v>
      </c>
      <c r="H365" s="117">
        <v>48440853.639209099</v>
      </c>
      <c r="I365" s="117">
        <v>70458972.944697499</v>
      </c>
      <c r="J365" s="117">
        <v>48328713.676965602</v>
      </c>
      <c r="K365" s="117">
        <v>71913436.429588094</v>
      </c>
      <c r="L365" s="117">
        <v>71298019.023322701</v>
      </c>
      <c r="M365" s="117">
        <v>73325894.832563505</v>
      </c>
      <c r="N365" s="118">
        <v>48687672.087473601</v>
      </c>
      <c r="O365" s="118">
        <v>70676552.728751197</v>
      </c>
      <c r="P365" s="118">
        <v>69870092.094534904</v>
      </c>
      <c r="Q365" s="118">
        <v>74516019.041179597</v>
      </c>
      <c r="R365" s="118">
        <v>62352388.185304597</v>
      </c>
      <c r="S365" s="118">
        <v>68852631.035542205</v>
      </c>
      <c r="T365" s="118">
        <v>71020271.933044106</v>
      </c>
      <c r="U365" s="118">
        <v>71723253.707122996</v>
      </c>
      <c r="V365" s="118">
        <v>73956842.1061728</v>
      </c>
      <c r="W365" s="118">
        <v>72689432.4891406</v>
      </c>
      <c r="X365" s="118">
        <v>67460913.214004099</v>
      </c>
      <c r="Y365" s="118">
        <v>65013809.194860198</v>
      </c>
      <c r="Z365" s="118">
        <v>68904898.092583999</v>
      </c>
      <c r="AA365" s="118">
        <v>59730293.224757001</v>
      </c>
      <c r="AB365" s="118">
        <v>69371577.508289307</v>
      </c>
      <c r="AC365" s="118">
        <v>64584671.033468798</v>
      </c>
      <c r="AD365" s="118">
        <v>69123450.845845103</v>
      </c>
      <c r="AE365" s="118">
        <v>87704244.542379797</v>
      </c>
      <c r="AF365" s="118">
        <v>72890484.261715397</v>
      </c>
      <c r="AG365" s="118">
        <v>71595382.386749893</v>
      </c>
      <c r="AH365" s="118">
        <v>68320437.214879707</v>
      </c>
      <c r="AI365" s="118">
        <v>68307252.969910294</v>
      </c>
      <c r="AJ365" s="118">
        <v>70555469.206372902</v>
      </c>
      <c r="AK365" s="118">
        <v>69565156.534574196</v>
      </c>
      <c r="AL365" s="118">
        <v>70139206.655498907</v>
      </c>
      <c r="AM365" s="118">
        <v>71979489.988581806</v>
      </c>
      <c r="AN365" s="118">
        <v>68564214.543468803</v>
      </c>
      <c r="AO365" s="118">
        <v>62379275.043789998</v>
      </c>
      <c r="AP365" s="118">
        <v>72960176.547397897</v>
      </c>
      <c r="AQ365" s="118">
        <v>61488984.900152303</v>
      </c>
      <c r="AR365" s="118">
        <v>68172304.339875102</v>
      </c>
      <c r="AS365" s="118">
        <v>74639445.773148403</v>
      </c>
      <c r="AT365" s="118">
        <v>71503003.876693606</v>
      </c>
      <c r="AU365" s="118">
        <v>70025444.305872202</v>
      </c>
      <c r="AV365" s="118">
        <v>73682473.144493699</v>
      </c>
      <c r="AW365" s="118">
        <v>63758498.486019403</v>
      </c>
      <c r="AX365" s="118">
        <v>68642844.914547607</v>
      </c>
      <c r="AY365" s="118">
        <v>71973754.944731399</v>
      </c>
      <c r="AZ365" s="118">
        <v>68229215.406029597</v>
      </c>
      <c r="BA365" s="118">
        <v>68968509.315110207</v>
      </c>
      <c r="BB365" s="118">
        <v>74624964.222748607</v>
      </c>
      <c r="BC365" s="118">
        <v>72380609.895125195</v>
      </c>
      <c r="BD365" s="118">
        <v>62809410.1319521</v>
      </c>
      <c r="BE365" s="118">
        <v>72947809.471339896</v>
      </c>
      <c r="BF365" s="118">
        <v>71441025.4120415</v>
      </c>
      <c r="BG365" s="118">
        <v>75097712.547791407</v>
      </c>
      <c r="BH365" s="118">
        <v>75165518.620795205</v>
      </c>
      <c r="BI365" s="118">
        <v>74568740.3341351</v>
      </c>
      <c r="BJ365" s="118">
        <v>68225850.527088299</v>
      </c>
      <c r="BK365" s="118">
        <v>73604771.886675507</v>
      </c>
      <c r="BL365" s="118">
        <v>73288883.492433995</v>
      </c>
      <c r="BM365" s="118">
        <v>67902196.527175501</v>
      </c>
      <c r="BN365" s="118">
        <v>63460427.904992297</v>
      </c>
      <c r="BO365" s="118">
        <v>81111027.816278607</v>
      </c>
      <c r="BP365" s="118">
        <v>73202600.049804702</v>
      </c>
      <c r="BQ365" s="118">
        <v>69665711.409052595</v>
      </c>
      <c r="BR365" s="118">
        <v>63813130.938117102</v>
      </c>
      <c r="BS365" s="118">
        <v>71794933.191799402</v>
      </c>
      <c r="BT365" s="118">
        <v>65850656.948901303</v>
      </c>
      <c r="BU365" s="118">
        <v>74193145.965584502</v>
      </c>
      <c r="BV365" s="118">
        <v>71635179.693797901</v>
      </c>
      <c r="BW365" s="118">
        <v>70233843.349507004</v>
      </c>
      <c r="BX365" s="118">
        <v>69306840.069256306</v>
      </c>
      <c r="BY365" s="118">
        <v>70615870.596580699</v>
      </c>
      <c r="BZ365" s="118">
        <v>59703086.852375798</v>
      </c>
      <c r="CA365" s="118">
        <v>64726710.968979202</v>
      </c>
      <c r="CB365" s="118">
        <v>71781328.654869199</v>
      </c>
      <c r="CC365" s="118">
        <v>72849522.759808004</v>
      </c>
      <c r="CD365" s="118">
        <v>69842186.483109504</v>
      </c>
      <c r="CE365" s="118">
        <v>70139835.841590598</v>
      </c>
      <c r="CF365" s="118">
        <v>58691028.462891497</v>
      </c>
      <c r="CG365" s="118">
        <v>54618182.290887803</v>
      </c>
      <c r="CH365" s="118">
        <v>58329504.541091397</v>
      </c>
      <c r="CI365" s="118">
        <v>54151520.6268555</v>
      </c>
      <c r="CJ365" s="118">
        <v>54102761.0482006</v>
      </c>
      <c r="CK365" s="118">
        <v>52703835.791338898</v>
      </c>
      <c r="CL365" s="118">
        <v>54471980.295904897</v>
      </c>
      <c r="CM365" s="118">
        <v>50975586.649724796</v>
      </c>
      <c r="CN365" s="118">
        <v>55024817.178122103</v>
      </c>
      <c r="CO365" s="118">
        <v>48650116.224087</v>
      </c>
      <c r="CP365" s="118">
        <v>55316930.803050697</v>
      </c>
      <c r="CQ365" s="118">
        <v>53891987.605908498</v>
      </c>
      <c r="CR365" s="118">
        <v>58142571.760727003</v>
      </c>
      <c r="CS365" s="118">
        <v>45750507.533022501</v>
      </c>
      <c r="CT365" s="118">
        <v>35400106.572735399</v>
      </c>
      <c r="CU365" s="118">
        <v>57957908.2029249</v>
      </c>
      <c r="CV365" s="118">
        <v>56211297.539342098</v>
      </c>
      <c r="CW365" s="118">
        <v>53393054.177871399</v>
      </c>
      <c r="CX365" s="118">
        <v>51538013.028347299</v>
      </c>
      <c r="CY365" s="118">
        <v>56316293.084027797</v>
      </c>
      <c r="CZ365" s="118">
        <v>55592455.841905497</v>
      </c>
      <c r="DA365" s="118">
        <v>59236216.551231399</v>
      </c>
      <c r="DB365" s="118">
        <v>57260802.584702604</v>
      </c>
      <c r="DC365" s="118">
        <v>56949981.288401902</v>
      </c>
      <c r="DD365" s="118">
        <v>49707344.260027602</v>
      </c>
      <c r="DE365" s="118">
        <v>51756946.189861998</v>
      </c>
      <c r="DF365" s="118">
        <v>54284942.668508202</v>
      </c>
      <c r="DG365" s="118">
        <v>57297427.472626902</v>
      </c>
      <c r="DH365" s="118">
        <v>56276766.765680499</v>
      </c>
      <c r="DI365" s="118">
        <v>52128704.455406599</v>
      </c>
      <c r="DJ365" s="118">
        <v>49775873.160765298</v>
      </c>
      <c r="DK365" s="118">
        <v>58532015.597585097</v>
      </c>
      <c r="DL365" s="118">
        <v>53468832.367839597</v>
      </c>
      <c r="DM365" s="118">
        <v>54498064.219962299</v>
      </c>
      <c r="DN365" s="118">
        <v>56157055.684362002</v>
      </c>
      <c r="DO365" s="118">
        <v>55498602.0307144</v>
      </c>
      <c r="DP365" s="118">
        <v>58268747.483778</v>
      </c>
      <c r="DQ365" s="118">
        <v>55499316.920332998</v>
      </c>
      <c r="DR365" s="118">
        <v>57192686.587461598</v>
      </c>
      <c r="DS365" s="118">
        <v>45391439.5891404</v>
      </c>
      <c r="DT365" s="118">
        <v>54580026.985261902</v>
      </c>
      <c r="DU365" s="118">
        <v>52406946.954950601</v>
      </c>
      <c r="DV365" s="118">
        <v>52499457.130102701</v>
      </c>
      <c r="DW365" s="118">
        <v>50521506.471355997</v>
      </c>
      <c r="DX365" s="118">
        <v>55797832.935980402</v>
      </c>
      <c r="DY365" s="118">
        <v>54018111.366903797</v>
      </c>
      <c r="DZ365" s="118">
        <v>46864187.511565298</v>
      </c>
      <c r="EA365" s="118">
        <v>55861630.975384198</v>
      </c>
      <c r="EB365" s="118">
        <v>53939173.640522197</v>
      </c>
      <c r="EC365" s="118">
        <v>55594173.357600696</v>
      </c>
      <c r="ED365" s="118">
        <v>57074831.168668501</v>
      </c>
      <c r="EE365" s="118">
        <v>55735423.406201601</v>
      </c>
      <c r="EF365" s="118">
        <v>58073536.696380801</v>
      </c>
      <c r="EG365" s="118">
        <v>58829620.122830302</v>
      </c>
      <c r="EH365" s="118">
        <v>57181696.704339802</v>
      </c>
      <c r="EI365" s="118">
        <v>48860614.636065498</v>
      </c>
      <c r="EJ365" s="118">
        <v>50853978.1083901</v>
      </c>
      <c r="EK365" s="118">
        <v>60464173.273471199</v>
      </c>
      <c r="EL365" s="118">
        <v>59896399.774469703</v>
      </c>
      <c r="EM365" s="118">
        <v>58437901.226379298</v>
      </c>
      <c r="EN365" s="118">
        <v>50862923.549775302</v>
      </c>
      <c r="EO365" s="118">
        <v>48250907.486181997</v>
      </c>
      <c r="EP365" s="118">
        <v>56346486.132929303</v>
      </c>
      <c r="EQ365" s="118">
        <v>59424324.897206903</v>
      </c>
      <c r="ER365" s="118">
        <v>56437277.456315197</v>
      </c>
      <c r="ES365" s="118">
        <v>61292931.324699201</v>
      </c>
      <c r="ET365" s="118">
        <v>54114569.082630903</v>
      </c>
      <c r="EU365" s="118">
        <v>54510509.252252303</v>
      </c>
      <c r="EV365" s="118">
        <v>45096534.4233374</v>
      </c>
      <c r="EW365" s="118">
        <v>56681939.679925799</v>
      </c>
      <c r="EX365" s="118">
        <v>54518622.182571001</v>
      </c>
      <c r="EY365" s="118">
        <v>58461257.608388104</v>
      </c>
      <c r="EZ365" s="118">
        <v>56593702.103147499</v>
      </c>
      <c r="FA365" s="118">
        <v>56555840.015831798</v>
      </c>
      <c r="FB365" s="118">
        <v>56070244.715388797</v>
      </c>
      <c r="FC365" s="118">
        <v>57192096.240502499</v>
      </c>
      <c r="FD365" s="118">
        <v>55795348.096095197</v>
      </c>
      <c r="FE365" s="118">
        <v>52664356.711377397</v>
      </c>
      <c r="FF365" s="118">
        <v>56967382.133476801</v>
      </c>
      <c r="FG365" s="118">
        <v>55825094.6122033</v>
      </c>
      <c r="FH365" s="118">
        <v>51040435.280751601</v>
      </c>
      <c r="FI365" s="118">
        <v>48331880.653818503</v>
      </c>
      <c r="FJ365" s="118">
        <v>55175300.034605399</v>
      </c>
      <c r="FK365" s="118">
        <v>51787367.212786101</v>
      </c>
      <c r="FL365" s="118">
        <v>53478377.255201399</v>
      </c>
      <c r="FM365" s="118">
        <v>54052056.025054403</v>
      </c>
      <c r="FN365" s="118">
        <v>50111990.456682697</v>
      </c>
      <c r="FO365" s="118">
        <v>49999929.5866061</v>
      </c>
      <c r="FP365" s="118">
        <v>46601867.945882902</v>
      </c>
      <c r="FQ365" s="118">
        <v>56778235.991164297</v>
      </c>
      <c r="FR365" s="118">
        <v>50674900.198810503</v>
      </c>
      <c r="FS365" s="118">
        <v>53985054.158659503</v>
      </c>
      <c r="FT365" s="118">
        <v>55777566.495529801</v>
      </c>
      <c r="FU365" s="118">
        <v>56639808.329532497</v>
      </c>
      <c r="FV365" s="118">
        <v>50168343.034944303</v>
      </c>
      <c r="FW365" s="118">
        <v>55416491.785327397</v>
      </c>
      <c r="FX365" s="118">
        <v>50858906.367976002</v>
      </c>
      <c r="FY365" s="118">
        <v>53732639.801390998</v>
      </c>
      <c r="FZ365" s="118">
        <v>52500846.642275497</v>
      </c>
      <c r="GA365" s="118">
        <v>54968358.723494999</v>
      </c>
      <c r="GB365" s="118">
        <v>52937077.497704998</v>
      </c>
      <c r="GC365" s="118">
        <v>50399062.044197798</v>
      </c>
      <c r="GD365" s="118">
        <v>50730894.004787602</v>
      </c>
      <c r="GE365" s="118">
        <v>54789609.561274797</v>
      </c>
      <c r="GF365" s="118">
        <v>55697478.069270901</v>
      </c>
      <c r="GG365" s="118">
        <v>52828368.781704597</v>
      </c>
      <c r="GH365" s="118">
        <v>51257249.2489473</v>
      </c>
      <c r="GI365" s="118">
        <v>53664246.237038903</v>
      </c>
      <c r="GJ365" s="118">
        <v>52424883.189653903</v>
      </c>
      <c r="GK365" s="118">
        <v>47373622.501471996</v>
      </c>
      <c r="GL365" s="118">
        <v>51043393.661920801</v>
      </c>
      <c r="GM365" s="118">
        <v>51780749.606915399</v>
      </c>
      <c r="GN365" s="118">
        <v>54083300.078357697</v>
      </c>
      <c r="GO365" s="118">
        <v>56681946.969789103</v>
      </c>
      <c r="GP365" s="118">
        <v>51007112.534383602</v>
      </c>
      <c r="GQ365" s="118">
        <v>46269650.852622099</v>
      </c>
      <c r="GR365" s="118">
        <v>52943763.868987396</v>
      </c>
      <c r="GS365" s="118">
        <v>53989591.135291703</v>
      </c>
      <c r="GT365" s="118">
        <v>54512809.674682803</v>
      </c>
      <c r="GU365" s="118">
        <v>50779104.724352799</v>
      </c>
      <c r="GV365" s="118">
        <v>59416344.264201798</v>
      </c>
      <c r="GW365" s="118">
        <v>52521815.836587504</v>
      </c>
      <c r="GX365" s="118">
        <v>58430503.616261102</v>
      </c>
      <c r="GY365" s="118">
        <v>51569237.515785299</v>
      </c>
      <c r="GZ365" s="118">
        <v>54964287.892401896</v>
      </c>
      <c r="HA365" s="118">
        <v>56599311.130613297</v>
      </c>
      <c r="HB365" s="118">
        <v>53979634.0579044</v>
      </c>
      <c r="HC365" s="118">
        <v>57053172.103855997</v>
      </c>
      <c r="HD365" s="118">
        <v>53966533.393151499</v>
      </c>
      <c r="HE365" s="118">
        <v>54985843.337749399</v>
      </c>
      <c r="HF365" s="118">
        <v>55865994.844550498</v>
      </c>
      <c r="HG365" s="118">
        <v>59193244.801183797</v>
      </c>
      <c r="HH365" s="118">
        <v>40346961.2969096</v>
      </c>
      <c r="HI365" s="118">
        <v>51261699.057613</v>
      </c>
      <c r="HJ365" s="118">
        <v>53579620.9772247</v>
      </c>
      <c r="HK365" s="118">
        <v>56855988.745009303</v>
      </c>
      <c r="HL365" s="118">
        <v>55764234.5110811</v>
      </c>
      <c r="HM365" s="118">
        <v>53758325.195204601</v>
      </c>
      <c r="HN365" s="118">
        <v>45414532.828530498</v>
      </c>
      <c r="HO365" s="118">
        <v>46900108.085566998</v>
      </c>
      <c r="HP365" s="118">
        <v>61254960.061179101</v>
      </c>
      <c r="HQ365" s="118">
        <v>53629949.4909316</v>
      </c>
      <c r="HR365" s="118">
        <v>51964043.7427902</v>
      </c>
      <c r="HS365" s="118">
        <v>54512332.244805001</v>
      </c>
      <c r="HT365" s="118">
        <v>54353206.623681702</v>
      </c>
      <c r="HU365" s="118">
        <v>53995501.036657698</v>
      </c>
      <c r="HV365" s="118">
        <v>55754546.553720802</v>
      </c>
      <c r="HW365" s="118">
        <v>51613077.050004996</v>
      </c>
      <c r="HX365" s="118">
        <v>24183420.828425601</v>
      </c>
      <c r="HY365" s="118">
        <v>57353421.831538998</v>
      </c>
      <c r="HZ365" s="118">
        <v>58590807.474484399</v>
      </c>
      <c r="IA365" s="118">
        <v>53555423.924285203</v>
      </c>
      <c r="IB365" s="118">
        <v>49918449.578194</v>
      </c>
      <c r="IC365" s="118">
        <v>50731077.258014999</v>
      </c>
      <c r="ID365" s="118">
        <v>52066193.828591898</v>
      </c>
      <c r="IE365" s="118">
        <v>51358489.5281201</v>
      </c>
      <c r="IF365" s="118">
        <v>52089337.209472597</v>
      </c>
      <c r="IG365" s="118">
        <v>55682211.900728703</v>
      </c>
      <c r="IH365" s="118">
        <v>78154824.754714206</v>
      </c>
      <c r="II365" s="118">
        <v>46744519.253401302</v>
      </c>
    </row>
    <row r="366" spans="1:243" s="118" customFormat="1" x14ac:dyDescent="0.25">
      <c r="A366" s="118" t="s">
        <v>1630</v>
      </c>
      <c r="B366" s="132"/>
      <c r="C366" s="132"/>
      <c r="D366" s="117">
        <v>3899453.2249942701</v>
      </c>
      <c r="E366" s="117">
        <v>3931420.8823250299</v>
      </c>
      <c r="F366" s="117">
        <v>3657819.7277584402</v>
      </c>
      <c r="G366" s="117">
        <v>3770996.4363629702</v>
      </c>
      <c r="H366" s="117">
        <v>4050365.74821825</v>
      </c>
      <c r="I366" s="117">
        <v>3820900.9401760702</v>
      </c>
      <c r="J366" s="117">
        <v>3913934.3737873901</v>
      </c>
      <c r="K366" s="117">
        <v>3922411.91919572</v>
      </c>
      <c r="L366" s="117">
        <v>3970791.6517556398</v>
      </c>
      <c r="M366" s="117">
        <v>4011255.0898885299</v>
      </c>
      <c r="N366" s="118">
        <v>4127430.1945430199</v>
      </c>
      <c r="O366" s="118">
        <v>4047532.2734735901</v>
      </c>
      <c r="P366" s="118">
        <v>3837581.8184084599</v>
      </c>
      <c r="Q366" s="118">
        <v>4162575.67110842</v>
      </c>
      <c r="R366" s="118">
        <v>3590826.73638445</v>
      </c>
      <c r="S366" s="118">
        <v>3770972.8154069399</v>
      </c>
      <c r="T366" s="118">
        <v>3954355.5301683899</v>
      </c>
      <c r="U366" s="118">
        <v>3906182.4704620698</v>
      </c>
      <c r="V366" s="118">
        <v>4049838.99917717</v>
      </c>
      <c r="W366" s="118">
        <v>3926875.3405232602</v>
      </c>
      <c r="X366" s="118">
        <v>4089543.0167913898</v>
      </c>
      <c r="Y366" s="118">
        <v>3826794.33111443</v>
      </c>
      <c r="Z366" s="118">
        <v>4005598.7895787</v>
      </c>
      <c r="AA366" s="118">
        <v>3865200.54692232</v>
      </c>
      <c r="AB366" s="118">
        <v>3828220.5725190099</v>
      </c>
      <c r="AC366" s="118">
        <v>3433856.0087285698</v>
      </c>
      <c r="AD366" s="118">
        <v>4069981.39061984</v>
      </c>
      <c r="AE366" s="118">
        <v>4775231.40247925</v>
      </c>
      <c r="AF366" s="118">
        <v>3825157.7363966499</v>
      </c>
      <c r="AG366" s="118">
        <v>4124964.4361061002</v>
      </c>
      <c r="AH366" s="118">
        <v>3592622.9920580499</v>
      </c>
      <c r="AI366" s="118">
        <v>4014174.8238822101</v>
      </c>
      <c r="AJ366" s="118">
        <v>3809148.0082613602</v>
      </c>
      <c r="AK366" s="118">
        <v>3780814.5507089002</v>
      </c>
      <c r="AL366" s="118">
        <v>3820259.9784718901</v>
      </c>
      <c r="AM366" s="118">
        <v>4062796.7403304302</v>
      </c>
      <c r="AN366" s="118">
        <v>3867037.9129563598</v>
      </c>
      <c r="AO366" s="118">
        <v>3719270.0606923802</v>
      </c>
      <c r="AP366" s="118">
        <v>3865744.8205891601</v>
      </c>
      <c r="AQ366" s="118">
        <v>3694579.10686938</v>
      </c>
      <c r="AR366" s="118">
        <v>4033127.40714631</v>
      </c>
      <c r="AS366" s="118">
        <v>4192380.3715986698</v>
      </c>
      <c r="AT366" s="118">
        <v>4189339.1735212398</v>
      </c>
      <c r="AU366" s="118">
        <v>4258897.1676552901</v>
      </c>
      <c r="AV366" s="118">
        <v>3904649.9974900801</v>
      </c>
      <c r="AW366" s="118">
        <v>4056477.0605193102</v>
      </c>
      <c r="AX366" s="118">
        <v>4118750.2017537798</v>
      </c>
      <c r="AY366" s="118">
        <v>4275243.7466969304</v>
      </c>
      <c r="AZ366" s="118">
        <v>4072980.3461855799</v>
      </c>
      <c r="BA366" s="118">
        <v>3858528.91024565</v>
      </c>
      <c r="BB366" s="118">
        <v>4024439.8371238299</v>
      </c>
      <c r="BC366" s="118">
        <v>3873833.1514923698</v>
      </c>
      <c r="BD366" s="118">
        <v>3923872.37779475</v>
      </c>
      <c r="BE366" s="118">
        <v>4220210.2616069503</v>
      </c>
      <c r="BF366" s="118">
        <v>4055065.5442512501</v>
      </c>
      <c r="BG366" s="118">
        <v>4039955.2933203098</v>
      </c>
      <c r="BH366" s="118">
        <v>4358673.7302734703</v>
      </c>
      <c r="BI366" s="118">
        <v>4267390.5442024097</v>
      </c>
      <c r="BJ366" s="118">
        <v>4140457.5469609201</v>
      </c>
      <c r="BK366" s="118">
        <v>3969015.18643677</v>
      </c>
      <c r="BL366" s="118">
        <v>4223622.5010097604</v>
      </c>
      <c r="BM366" s="118">
        <v>4063401.4986751401</v>
      </c>
      <c r="BN366" s="118">
        <v>3919204.5175912799</v>
      </c>
      <c r="BO366" s="118">
        <v>4661453.0418019304</v>
      </c>
      <c r="BP366" s="118">
        <v>3759157.9682841399</v>
      </c>
      <c r="BQ366" s="118">
        <v>4318479.8742963402</v>
      </c>
      <c r="BR366" s="118">
        <v>3829977.4908410399</v>
      </c>
      <c r="BS366" s="118">
        <v>3944557.1000541002</v>
      </c>
      <c r="BT366" s="118">
        <v>4079308.1233856701</v>
      </c>
      <c r="BU366" s="118">
        <v>4077202.0814331798</v>
      </c>
      <c r="BV366" s="118">
        <v>4053884.6318817199</v>
      </c>
      <c r="BW366" s="118">
        <v>4060962.4329598299</v>
      </c>
      <c r="BX366" s="118">
        <v>4418990.58322684</v>
      </c>
      <c r="BY366" s="118">
        <v>4106674.49797507</v>
      </c>
      <c r="BZ366" s="118">
        <v>3883022.5597679801</v>
      </c>
      <c r="CA366" s="118">
        <v>4063737.8696562699</v>
      </c>
      <c r="CB366" s="118">
        <v>4158368.9469062001</v>
      </c>
      <c r="CC366" s="118">
        <v>4386750.8690390801</v>
      </c>
      <c r="CD366" s="118">
        <v>4088934.5398843898</v>
      </c>
      <c r="CE366" s="118">
        <v>4009628.0104244598</v>
      </c>
      <c r="CF366" s="118">
        <v>3610526.9321537199</v>
      </c>
      <c r="CG366" s="118">
        <v>3490701.6674791798</v>
      </c>
      <c r="CH366" s="118">
        <v>3502210.2073647599</v>
      </c>
      <c r="CI366" s="118">
        <v>3349467.59644017</v>
      </c>
      <c r="CJ366" s="118">
        <v>3280861.13494993</v>
      </c>
      <c r="CK366" s="118">
        <v>3585461.4810467898</v>
      </c>
      <c r="CL366" s="118">
        <v>3379223.5504316599</v>
      </c>
      <c r="CM366" s="118">
        <v>3406991.8723837798</v>
      </c>
      <c r="CN366" s="118">
        <v>3231811.17670597</v>
      </c>
      <c r="CO366" s="118">
        <v>3421144.4609641801</v>
      </c>
      <c r="CP366" s="118">
        <v>3417587.2726739799</v>
      </c>
      <c r="CQ366" s="118">
        <v>3523752.0762051502</v>
      </c>
      <c r="CR366" s="118">
        <v>3706168.3919578199</v>
      </c>
      <c r="CS366" s="118">
        <v>3305619.2887397702</v>
      </c>
      <c r="CT366" s="118">
        <v>3444713.58408878</v>
      </c>
      <c r="CU366" s="118">
        <v>3560903.4663637402</v>
      </c>
      <c r="CV366" s="118">
        <v>3293787.8591088299</v>
      </c>
      <c r="CW366" s="118">
        <v>3457482.4877407202</v>
      </c>
      <c r="CX366" s="118">
        <v>3376513.5416119802</v>
      </c>
      <c r="CY366" s="118">
        <v>3300874.3909754502</v>
      </c>
      <c r="CZ366" s="118">
        <v>3354227.5353462198</v>
      </c>
      <c r="DA366" s="118">
        <v>3458885.7268276</v>
      </c>
      <c r="DB366" s="118">
        <v>3452745.4019678398</v>
      </c>
      <c r="DC366" s="118">
        <v>3472733.0596467899</v>
      </c>
      <c r="DD366" s="118">
        <v>3619768.6643603202</v>
      </c>
      <c r="DE366" s="118">
        <v>3471372.2315871101</v>
      </c>
      <c r="DF366" s="118">
        <v>3278282.0193189699</v>
      </c>
      <c r="DG366" s="118">
        <v>3317809.9138002298</v>
      </c>
      <c r="DH366" s="118">
        <v>3299552.4812942799</v>
      </c>
      <c r="DI366" s="118">
        <v>3207434.8199781599</v>
      </c>
      <c r="DJ366" s="118">
        <v>3345646.6024825</v>
      </c>
      <c r="DK366" s="118">
        <v>3420389.1780426898</v>
      </c>
      <c r="DL366" s="118">
        <v>3475533.1213997998</v>
      </c>
      <c r="DM366" s="118">
        <v>3184992.2628227798</v>
      </c>
      <c r="DN366" s="118">
        <v>3547608.9514955399</v>
      </c>
      <c r="DO366" s="118">
        <v>3418392.1974573201</v>
      </c>
      <c r="DP366" s="118">
        <v>3638475.5882953499</v>
      </c>
      <c r="DQ366" s="118">
        <v>3241972.0038279602</v>
      </c>
      <c r="DR366" s="118">
        <v>3386439.8395304098</v>
      </c>
      <c r="DS366" s="118">
        <v>3248104.4290999598</v>
      </c>
      <c r="DT366" s="118">
        <v>3290894.1561081698</v>
      </c>
      <c r="DU366" s="118">
        <v>3373343.4033632101</v>
      </c>
      <c r="DV366" s="118">
        <v>3326409.8792946301</v>
      </c>
      <c r="DW366" s="118">
        <v>3194233.2070082501</v>
      </c>
      <c r="DX366" s="118">
        <v>3388285.56384438</v>
      </c>
      <c r="DY366" s="118">
        <v>3411480.2398075899</v>
      </c>
      <c r="DZ366" s="118">
        <v>3241389.9636397101</v>
      </c>
      <c r="EA366" s="118">
        <v>3328362.5065650502</v>
      </c>
      <c r="EB366" s="118">
        <v>3426055.3999641398</v>
      </c>
      <c r="EC366" s="118">
        <v>3328823.4426904102</v>
      </c>
      <c r="ED366" s="118">
        <v>3372941.7572293701</v>
      </c>
      <c r="EE366" s="118">
        <v>3586326.6303787502</v>
      </c>
      <c r="EF366" s="118">
        <v>3395974.26880974</v>
      </c>
      <c r="EG366" s="118">
        <v>3375794.15839417</v>
      </c>
      <c r="EH366" s="118">
        <v>3353708.8961289902</v>
      </c>
      <c r="EI366" s="118">
        <v>3349239.3090820201</v>
      </c>
      <c r="EJ366" s="118">
        <v>3307659.1866727201</v>
      </c>
      <c r="EK366" s="118">
        <v>3357150.0542169302</v>
      </c>
      <c r="EL366" s="118">
        <v>3576902.3566793702</v>
      </c>
      <c r="EM366" s="118">
        <v>3545849.8418019898</v>
      </c>
      <c r="EN366" s="118">
        <v>3483588.6814254001</v>
      </c>
      <c r="EO366" s="118">
        <v>3523007.1775451298</v>
      </c>
      <c r="EP366" s="118">
        <v>3577766.8932129</v>
      </c>
      <c r="EQ366" s="118">
        <v>3450686.34445816</v>
      </c>
      <c r="ER366" s="118">
        <v>3566643.1933027799</v>
      </c>
      <c r="ES366" s="118">
        <v>3504893.2582199401</v>
      </c>
      <c r="ET366" s="118">
        <v>3516809.7639385699</v>
      </c>
      <c r="EU366" s="118">
        <v>3487500.2182068001</v>
      </c>
      <c r="EV366" s="118">
        <v>3500466.5046556001</v>
      </c>
      <c r="EW366" s="118">
        <v>3495022.3316692002</v>
      </c>
      <c r="EX366" s="118">
        <v>3423371.8398440401</v>
      </c>
      <c r="EY366" s="118">
        <v>3614320.6542315199</v>
      </c>
      <c r="EZ366" s="118">
        <v>3326499.7682441399</v>
      </c>
      <c r="FA366" s="118">
        <v>3595708.3521739598</v>
      </c>
      <c r="FB366" s="118">
        <v>3422196.23961695</v>
      </c>
      <c r="FC366" s="118">
        <v>3604540.8242290402</v>
      </c>
      <c r="FD366" s="118">
        <v>3825212.44700165</v>
      </c>
      <c r="FE366" s="118">
        <v>3472821.9401797</v>
      </c>
      <c r="FF366" s="118">
        <v>3439104.4788748901</v>
      </c>
      <c r="FG366" s="118">
        <v>3400519.8521622098</v>
      </c>
      <c r="FH366" s="118">
        <v>3419422.4925528802</v>
      </c>
      <c r="FI366" s="118">
        <v>3382006.3558769501</v>
      </c>
      <c r="FJ366" s="118">
        <v>3438175.5063131698</v>
      </c>
      <c r="FK366" s="118">
        <v>3436322.0053823101</v>
      </c>
      <c r="FL366" s="118">
        <v>3381259.5356119298</v>
      </c>
      <c r="FM366" s="118">
        <v>3293573.6661751401</v>
      </c>
      <c r="FN366" s="118">
        <v>3285841.0819872301</v>
      </c>
      <c r="FO366" s="118">
        <v>3318274.73505934</v>
      </c>
      <c r="FP366" s="118">
        <v>3369852.7167798998</v>
      </c>
      <c r="FQ366" s="118">
        <v>3469177.8849732899</v>
      </c>
      <c r="FR366" s="118">
        <v>3296469.2512388201</v>
      </c>
      <c r="FS366" s="118">
        <v>3352252.8095938298</v>
      </c>
      <c r="FT366" s="118">
        <v>3525697.20735157</v>
      </c>
      <c r="FU366" s="118">
        <v>3411127.49103184</v>
      </c>
      <c r="FV366" s="118">
        <v>3381793.2752601402</v>
      </c>
      <c r="FW366" s="118">
        <v>3226342.5046623498</v>
      </c>
      <c r="FX366" s="118">
        <v>3214413.9230794399</v>
      </c>
      <c r="FY366" s="118">
        <v>3179169.6034079399</v>
      </c>
      <c r="FZ366" s="118">
        <v>3304325.2490155702</v>
      </c>
      <c r="GA366" s="118">
        <v>3285450.4039896401</v>
      </c>
      <c r="GB366" s="118">
        <v>3445127.0724317199</v>
      </c>
      <c r="GC366" s="118">
        <v>3316526.0102234599</v>
      </c>
      <c r="GD366" s="118">
        <v>3394449.6855456098</v>
      </c>
      <c r="GE366" s="118">
        <v>3499094.8761821799</v>
      </c>
      <c r="GF366" s="118">
        <v>3518732.8861437999</v>
      </c>
      <c r="GG366" s="118">
        <v>3470292.3669921299</v>
      </c>
      <c r="GH366" s="118">
        <v>3596136.90403328</v>
      </c>
      <c r="GI366" s="118">
        <v>3421104.8813253702</v>
      </c>
      <c r="GJ366" s="118">
        <v>3404802.4100345899</v>
      </c>
      <c r="GK366" s="118">
        <v>3406563.3352544098</v>
      </c>
      <c r="GL366" s="118">
        <v>3280609.8149247598</v>
      </c>
      <c r="GM366" s="118">
        <v>3254837.7857528799</v>
      </c>
      <c r="GN366" s="118">
        <v>3332657.40217542</v>
      </c>
      <c r="GO366" s="118">
        <v>3350298.0518287299</v>
      </c>
      <c r="GP366" s="118">
        <v>3362467.07279546</v>
      </c>
      <c r="GQ366" s="118">
        <v>3245120.5338271302</v>
      </c>
      <c r="GR366" s="118">
        <v>3352835.7661227901</v>
      </c>
      <c r="GS366" s="118">
        <v>3242390.81822239</v>
      </c>
      <c r="GT366" s="118">
        <v>3264427.0486394698</v>
      </c>
      <c r="GU366" s="118">
        <v>3257528.92231216</v>
      </c>
      <c r="GV366" s="118">
        <v>3453223.2234017099</v>
      </c>
      <c r="GW366" s="118">
        <v>3425295.2952868799</v>
      </c>
      <c r="GX366" s="118">
        <v>3261439.89692576</v>
      </c>
      <c r="GY366" s="118">
        <v>3043012.7366780001</v>
      </c>
      <c r="GZ366" s="118">
        <v>3387165.68258896</v>
      </c>
      <c r="HA366" s="118">
        <v>3473955.30029561</v>
      </c>
      <c r="HB366" s="118">
        <v>3573129.7855293299</v>
      </c>
      <c r="HC366" s="118">
        <v>3345692.3148527001</v>
      </c>
      <c r="HD366" s="118">
        <v>3426319.2953309999</v>
      </c>
      <c r="HE366" s="118">
        <v>3451295.0476635401</v>
      </c>
      <c r="HF366" s="118">
        <v>3378793.00074217</v>
      </c>
      <c r="HG366" s="118">
        <v>3766797.7977717998</v>
      </c>
      <c r="HH366" s="118">
        <v>3746639.2319391998</v>
      </c>
      <c r="HI366" s="118">
        <v>3259315.4538966301</v>
      </c>
      <c r="HJ366" s="118">
        <v>3451716.5322587499</v>
      </c>
      <c r="HK366" s="118">
        <v>3368923.7688947902</v>
      </c>
      <c r="HL366" s="118">
        <v>3239361.4967562598</v>
      </c>
      <c r="HM366" s="118">
        <v>3386700.4337184499</v>
      </c>
      <c r="HN366" s="118">
        <v>3379315.9722530199</v>
      </c>
      <c r="HO366" s="118">
        <v>3194896.8129131198</v>
      </c>
      <c r="HP366" s="118">
        <v>3438877.6714587398</v>
      </c>
      <c r="HQ366" s="118">
        <v>3626944.9345700801</v>
      </c>
      <c r="HR366" s="118">
        <v>3310328.7362977802</v>
      </c>
      <c r="HS366" s="118">
        <v>3183109.2712282501</v>
      </c>
      <c r="HT366" s="118">
        <v>3357220.6826109202</v>
      </c>
      <c r="HU366" s="118">
        <v>3457163.6949452702</v>
      </c>
      <c r="HV366" s="118">
        <v>3407984.50109421</v>
      </c>
      <c r="HW366" s="118">
        <v>3137418.6519880202</v>
      </c>
      <c r="HX366" s="118">
        <v>3375038.9252252202</v>
      </c>
      <c r="HY366" s="118">
        <v>3617733.9421216799</v>
      </c>
      <c r="HZ366" s="118">
        <v>3545741.2858462199</v>
      </c>
      <c r="IA366" s="118">
        <v>3136813.1671728599</v>
      </c>
      <c r="IB366" s="118">
        <v>3034338.0842574299</v>
      </c>
      <c r="IC366" s="118">
        <v>3218681.8360254201</v>
      </c>
      <c r="ID366" s="118">
        <v>3182628.5443182099</v>
      </c>
      <c r="IE366" s="118">
        <v>3147270.9052857501</v>
      </c>
      <c r="IF366" s="118">
        <v>3178648.21033365</v>
      </c>
      <c r="IG366" s="118">
        <v>3312498.1807607901</v>
      </c>
      <c r="IH366" s="118">
        <v>5729274.1044594198</v>
      </c>
      <c r="II366" s="118">
        <v>3184291.7784165302</v>
      </c>
    </row>
    <row r="367" spans="1:243" s="118" customFormat="1" x14ac:dyDescent="0.25">
      <c r="A367" s="118" t="s">
        <v>1637</v>
      </c>
      <c r="B367" s="132"/>
      <c r="C367" s="132"/>
      <c r="D367" s="117">
        <v>49580188.1278551</v>
      </c>
      <c r="E367" s="117">
        <v>48341898.555708103</v>
      </c>
      <c r="F367" s="117">
        <v>48841008.938905701</v>
      </c>
      <c r="G367" s="117">
        <v>46263886.535354003</v>
      </c>
      <c r="H367" s="117">
        <v>50962169.577167198</v>
      </c>
      <c r="I367" s="117">
        <v>46605665.550192602</v>
      </c>
      <c r="J367" s="117">
        <v>50408089.8920177</v>
      </c>
      <c r="K367" s="117">
        <v>45254927.342879899</v>
      </c>
      <c r="L367" s="117">
        <v>48396829.723625399</v>
      </c>
      <c r="M367" s="117">
        <v>47648377.447803602</v>
      </c>
      <c r="N367" s="118">
        <v>47711756.8052921</v>
      </c>
      <c r="O367" s="118">
        <v>46558214.267471798</v>
      </c>
      <c r="P367" s="118">
        <v>43629513.6658234</v>
      </c>
      <c r="Q367" s="118">
        <v>45792911.047763899</v>
      </c>
      <c r="R367" s="118">
        <v>37707816.562765896</v>
      </c>
      <c r="S367" s="118">
        <v>41151521.607539698</v>
      </c>
      <c r="T367" s="118">
        <v>44468912.981203899</v>
      </c>
      <c r="U367" s="118">
        <v>43736388.735880002</v>
      </c>
      <c r="V367" s="118">
        <v>45969552.5887805</v>
      </c>
      <c r="W367" s="118">
        <v>44015942.370876402</v>
      </c>
      <c r="X367" s="118">
        <v>45476047.162359998</v>
      </c>
      <c r="Y367" s="118">
        <v>43200623.5689466</v>
      </c>
      <c r="Z367" s="118">
        <v>43310468.188997798</v>
      </c>
      <c r="AA367" s="118">
        <v>46198353.971880503</v>
      </c>
      <c r="AB367" s="118">
        <v>44889216.843008697</v>
      </c>
      <c r="AC367" s="118">
        <v>42374715.3438458</v>
      </c>
      <c r="AD367" s="118">
        <v>47978811.825176798</v>
      </c>
      <c r="AE367" s="118">
        <v>51572361.437039003</v>
      </c>
      <c r="AF367" s="118">
        <v>43265716.943159699</v>
      </c>
      <c r="AG367" s="118">
        <v>42018091.239719898</v>
      </c>
      <c r="AH367" s="118">
        <v>42156105.195012197</v>
      </c>
      <c r="AI367" s="118">
        <v>44094137.0679003</v>
      </c>
      <c r="AJ367" s="118">
        <v>45106534.573453598</v>
      </c>
      <c r="AK367" s="118">
        <v>42050714.360032797</v>
      </c>
      <c r="AL367" s="118">
        <v>47136931.641371801</v>
      </c>
      <c r="AM367" s="118">
        <v>44168173.169201702</v>
      </c>
      <c r="AN367" s="118">
        <v>42754793.928378299</v>
      </c>
      <c r="AO367" s="118">
        <v>43083764.376186103</v>
      </c>
      <c r="AP367" s="118">
        <v>44197685.9498455</v>
      </c>
      <c r="AQ367" s="118">
        <v>39961057.213688299</v>
      </c>
      <c r="AR367" s="118">
        <v>43516685.1546726</v>
      </c>
      <c r="AS367" s="118">
        <v>49282596.473546498</v>
      </c>
      <c r="AT367" s="118">
        <v>44672710.667407803</v>
      </c>
      <c r="AU367" s="118">
        <v>42508796.298443504</v>
      </c>
      <c r="AV367" s="118">
        <v>42972993.584545404</v>
      </c>
      <c r="AW367" s="118">
        <v>42306225.841867</v>
      </c>
      <c r="AX367" s="118">
        <v>42243444.038318798</v>
      </c>
      <c r="AY367" s="118">
        <v>45414288.544477299</v>
      </c>
      <c r="AZ367" s="118">
        <v>44345444.1240917</v>
      </c>
      <c r="BA367" s="118">
        <v>41030743.214374699</v>
      </c>
      <c r="BB367" s="118">
        <v>43750127.397845499</v>
      </c>
      <c r="BC367" s="118">
        <v>43268770.833619602</v>
      </c>
      <c r="BD367" s="118">
        <v>42753227.181881502</v>
      </c>
      <c r="BE367" s="118">
        <v>43973776.872040503</v>
      </c>
      <c r="BF367" s="118">
        <v>42065098.619443797</v>
      </c>
      <c r="BG367" s="118">
        <v>42119984.668524899</v>
      </c>
      <c r="BH367" s="118">
        <v>43322035.636541903</v>
      </c>
      <c r="BI367" s="118">
        <v>45729650.576357298</v>
      </c>
      <c r="BJ367" s="118">
        <v>45257130.477735303</v>
      </c>
      <c r="BK367" s="118">
        <v>43295528.509939201</v>
      </c>
      <c r="BL367" s="118">
        <v>44185801.998304397</v>
      </c>
      <c r="BM367" s="118">
        <v>44046036.229354702</v>
      </c>
      <c r="BN367" s="118">
        <v>42743328.347461998</v>
      </c>
      <c r="BO367" s="118">
        <v>48132123.9338466</v>
      </c>
      <c r="BP367" s="118">
        <v>42614367.016795397</v>
      </c>
      <c r="BQ367" s="118">
        <v>42551037.502958797</v>
      </c>
      <c r="BR367" s="118">
        <v>41038287.583145298</v>
      </c>
      <c r="BS367" s="118">
        <v>42066528.600936703</v>
      </c>
      <c r="BT367" s="118">
        <v>44208554.504825801</v>
      </c>
      <c r="BU367" s="118">
        <v>42571715.698521301</v>
      </c>
      <c r="BV367" s="118">
        <v>42132455.796478599</v>
      </c>
      <c r="BW367" s="118">
        <v>41283179.352328502</v>
      </c>
      <c r="BX367" s="118">
        <v>46830453.009594403</v>
      </c>
      <c r="BY367" s="118">
        <v>43538461.864984103</v>
      </c>
      <c r="BZ367" s="118">
        <v>41714362.260637701</v>
      </c>
      <c r="CA367" s="118">
        <v>40951093.388264097</v>
      </c>
      <c r="CB367" s="118">
        <v>45224352.4040801</v>
      </c>
      <c r="CC367" s="118">
        <v>43148566.667425297</v>
      </c>
      <c r="CD367" s="118">
        <v>40446264.040800899</v>
      </c>
      <c r="CE367" s="118">
        <v>41121427.018380001</v>
      </c>
      <c r="CF367" s="118">
        <v>34068332.953870997</v>
      </c>
      <c r="CG367" s="118">
        <v>36238221.3175283</v>
      </c>
      <c r="CH367" s="118">
        <v>39046550.749040999</v>
      </c>
      <c r="CI367" s="118">
        <v>38345006.450012602</v>
      </c>
      <c r="CJ367" s="118">
        <v>35394675.897182703</v>
      </c>
      <c r="CK367" s="118">
        <v>37605382.419609703</v>
      </c>
      <c r="CL367" s="118">
        <v>37784950.076827601</v>
      </c>
      <c r="CM367" s="118">
        <v>33596866.3789839</v>
      </c>
      <c r="CN367" s="118">
        <v>35773945.476211302</v>
      </c>
      <c r="CO367" s="118">
        <v>38365134.237158097</v>
      </c>
      <c r="CP367" s="118">
        <v>37407947.718472198</v>
      </c>
      <c r="CQ367" s="118">
        <v>38229869.801425397</v>
      </c>
      <c r="CR367" s="118">
        <v>39007159.7700122</v>
      </c>
      <c r="CS367" s="118">
        <v>39033894.946144097</v>
      </c>
      <c r="CT367" s="118">
        <v>38325541.581291199</v>
      </c>
      <c r="CU367" s="118">
        <v>35911315.7580138</v>
      </c>
      <c r="CV367" s="118">
        <v>36702954.3632842</v>
      </c>
      <c r="CW367" s="118">
        <v>38492766.697780602</v>
      </c>
      <c r="CX367" s="118">
        <v>34788296.3030876</v>
      </c>
      <c r="CY367" s="118">
        <v>36027699.921280101</v>
      </c>
      <c r="CZ367" s="118">
        <v>36271570.201022297</v>
      </c>
      <c r="DA367" s="118">
        <v>37566104.116935298</v>
      </c>
      <c r="DB367" s="118">
        <v>36057183.645190701</v>
      </c>
      <c r="DC367" s="118">
        <v>35201207.329685502</v>
      </c>
      <c r="DD367" s="118">
        <v>39020330.257793203</v>
      </c>
      <c r="DE367" s="118">
        <v>37780259.151884302</v>
      </c>
      <c r="DF367" s="118">
        <v>38107823.9889552</v>
      </c>
      <c r="DG367" s="118">
        <v>35718035.846065201</v>
      </c>
      <c r="DH367" s="118">
        <v>34896584.121905103</v>
      </c>
      <c r="DI367" s="118">
        <v>35219920.206295401</v>
      </c>
      <c r="DJ367" s="118">
        <v>34499429.5488782</v>
      </c>
      <c r="DK367" s="118">
        <v>37246606.727822199</v>
      </c>
      <c r="DL367" s="118">
        <v>37792645.383370303</v>
      </c>
      <c r="DM367" s="118">
        <v>34228495.942161798</v>
      </c>
      <c r="DN367" s="118">
        <v>35446334.990388498</v>
      </c>
      <c r="DO367" s="118">
        <v>37501944.414180003</v>
      </c>
      <c r="DP367" s="118">
        <v>37358145.338771403</v>
      </c>
      <c r="DQ367" s="118">
        <v>35227224.813882001</v>
      </c>
      <c r="DR367" s="118">
        <v>35738707.767110698</v>
      </c>
      <c r="DS367" s="118">
        <v>41278498.597509399</v>
      </c>
      <c r="DT367" s="118">
        <v>34569183.721840799</v>
      </c>
      <c r="DU367" s="118">
        <v>35789979.898398198</v>
      </c>
      <c r="DV367" s="118">
        <v>33379508.750989001</v>
      </c>
      <c r="DW367" s="118">
        <v>34283693.526454598</v>
      </c>
      <c r="DX367" s="118">
        <v>34754707.946398303</v>
      </c>
      <c r="DY367" s="118">
        <v>35342394.458865799</v>
      </c>
      <c r="DZ367" s="118">
        <v>35447888.611221202</v>
      </c>
      <c r="EA367" s="118">
        <v>36081607.290428601</v>
      </c>
      <c r="EB367" s="118">
        <v>36801371.650799803</v>
      </c>
      <c r="EC367" s="118">
        <v>35309287.056794003</v>
      </c>
      <c r="ED367" s="118">
        <v>35396655.612285003</v>
      </c>
      <c r="EE367" s="118">
        <v>34579776.279253297</v>
      </c>
      <c r="EF367" s="118">
        <v>35785518.578538798</v>
      </c>
      <c r="EG367" s="118">
        <v>37672336.703700699</v>
      </c>
      <c r="EH367" s="118">
        <v>36260310.941659696</v>
      </c>
      <c r="EI367" s="118">
        <v>35560162.690535396</v>
      </c>
      <c r="EJ367" s="118">
        <v>36643377.219262198</v>
      </c>
      <c r="EK367" s="118">
        <v>35951727.973880701</v>
      </c>
      <c r="EL367" s="118">
        <v>35588789.057766996</v>
      </c>
      <c r="EM367" s="118">
        <v>36675113.114418298</v>
      </c>
      <c r="EN367" s="118">
        <v>37048082.174899101</v>
      </c>
      <c r="EO367" s="118">
        <v>36892452.984406099</v>
      </c>
      <c r="EP367" s="118">
        <v>37508838.604022399</v>
      </c>
      <c r="EQ367" s="118">
        <v>34206136.131258197</v>
      </c>
      <c r="ER367" s="118">
        <v>36630587.756177999</v>
      </c>
      <c r="ES367" s="118">
        <v>36719153.3334236</v>
      </c>
      <c r="ET367" s="118">
        <v>35848744.854580604</v>
      </c>
      <c r="EU367" s="118">
        <v>34927209.884574898</v>
      </c>
      <c r="EV367" s="118">
        <v>36648913.108011901</v>
      </c>
      <c r="EW367" s="118">
        <v>35131230.830899902</v>
      </c>
      <c r="EX367" s="118">
        <v>35632963.231938697</v>
      </c>
      <c r="EY367" s="118">
        <v>35149814.943567701</v>
      </c>
      <c r="EZ367" s="118">
        <v>34916090.798753001</v>
      </c>
      <c r="FA367" s="118">
        <v>34779472.560721301</v>
      </c>
      <c r="FB367" s="118">
        <v>34380465.145146497</v>
      </c>
      <c r="FC367" s="118">
        <v>35158382.140283696</v>
      </c>
      <c r="FD367" s="118">
        <v>35501692.744068302</v>
      </c>
      <c r="FE367" s="118">
        <v>33937933.444474198</v>
      </c>
      <c r="FF367" s="118">
        <v>34519162.2081699</v>
      </c>
      <c r="FG367" s="118">
        <v>33839487.2503585</v>
      </c>
      <c r="FH367" s="118">
        <v>32560952.1108131</v>
      </c>
      <c r="FI367" s="118">
        <v>33380926.9687276</v>
      </c>
      <c r="FJ367" s="118">
        <v>34319376.028548598</v>
      </c>
      <c r="FK367" s="118">
        <v>32941421.598138999</v>
      </c>
      <c r="FL367" s="118">
        <v>31971811.557367601</v>
      </c>
      <c r="FM367" s="118">
        <v>33119777.022158299</v>
      </c>
      <c r="FN367" s="118">
        <v>35647188.455756702</v>
      </c>
      <c r="FO367" s="118">
        <v>33472714.859689798</v>
      </c>
      <c r="FP367" s="118">
        <v>33619293.098824002</v>
      </c>
      <c r="FQ367" s="118">
        <v>34348702.154972397</v>
      </c>
      <c r="FR367" s="118">
        <v>32417207.578686599</v>
      </c>
      <c r="FS367" s="118">
        <v>32227272.3292755</v>
      </c>
      <c r="FT367" s="118">
        <v>32161651.706167299</v>
      </c>
      <c r="FU367" s="118">
        <v>34968770.254871398</v>
      </c>
      <c r="FV367" s="118">
        <v>35692842.316759698</v>
      </c>
      <c r="FW367" s="118">
        <v>32206656.766640399</v>
      </c>
      <c r="FX367" s="118">
        <v>32631442.1224351</v>
      </c>
      <c r="FY367" s="118">
        <v>31441243.0592728</v>
      </c>
      <c r="FZ367" s="118">
        <v>33421041.134086501</v>
      </c>
      <c r="GA367" s="118">
        <v>31628205.9908081</v>
      </c>
      <c r="GB367" s="118">
        <v>33065820.4545439</v>
      </c>
      <c r="GC367" s="118">
        <v>30910620.688128699</v>
      </c>
      <c r="GD367" s="118">
        <v>34714904.852721497</v>
      </c>
      <c r="GE367" s="118">
        <v>33523454.2086499</v>
      </c>
      <c r="GF367" s="118">
        <v>34075811.431642503</v>
      </c>
      <c r="GG367" s="118">
        <v>32924715.6687566</v>
      </c>
      <c r="GH367" s="118">
        <v>32711250.102010101</v>
      </c>
      <c r="GI367" s="118">
        <v>32490964.420911599</v>
      </c>
      <c r="GJ367" s="118">
        <v>34085534.410105698</v>
      </c>
      <c r="GK367" s="118">
        <v>33091790.2276471</v>
      </c>
      <c r="GL367" s="118">
        <v>32558099.507310599</v>
      </c>
      <c r="GM367" s="118">
        <v>33576803.163823001</v>
      </c>
      <c r="GN367" s="118">
        <v>31481214.200520601</v>
      </c>
      <c r="GO367" s="118">
        <v>32659276.773702901</v>
      </c>
      <c r="GP367" s="118">
        <v>33658564.028378598</v>
      </c>
      <c r="GQ367" s="118">
        <v>37157134.080525897</v>
      </c>
      <c r="GR367" s="118">
        <v>33848783.731238797</v>
      </c>
      <c r="GS367" s="118">
        <v>32677576.916522399</v>
      </c>
      <c r="GT367" s="118">
        <v>31037125.344937298</v>
      </c>
      <c r="GU367" s="118">
        <v>31928327.590372901</v>
      </c>
      <c r="GV367" s="118">
        <v>32828977.993577398</v>
      </c>
      <c r="GW367" s="118">
        <v>33134697.795832898</v>
      </c>
      <c r="GX367" s="118">
        <v>31749233.839470401</v>
      </c>
      <c r="GY367" s="118">
        <v>36456860.656472303</v>
      </c>
      <c r="GZ367" s="118">
        <v>34200063.515192002</v>
      </c>
      <c r="HA367" s="118">
        <v>31997353.962101899</v>
      </c>
      <c r="HB367" s="118">
        <v>32854299.604063202</v>
      </c>
      <c r="HC367" s="118">
        <v>32452154.627592601</v>
      </c>
      <c r="HD367" s="118">
        <v>31937410.749848198</v>
      </c>
      <c r="HE367" s="118">
        <v>32035815.127467901</v>
      </c>
      <c r="HF367" s="118">
        <v>31937220.683014501</v>
      </c>
      <c r="HG367" s="118">
        <v>36726846.251917601</v>
      </c>
      <c r="HH367" s="118">
        <v>35621793.860458598</v>
      </c>
      <c r="HI367" s="118">
        <v>33667835.103673302</v>
      </c>
      <c r="HJ367" s="118">
        <v>32066682.226050802</v>
      </c>
      <c r="HK367" s="118">
        <v>31972627.411614802</v>
      </c>
      <c r="HL367" s="118">
        <v>31254959.172523201</v>
      </c>
      <c r="HM367" s="118">
        <v>32588652.3987686</v>
      </c>
      <c r="HN367" s="118">
        <v>32793560.176455501</v>
      </c>
      <c r="HO367" s="118">
        <v>31319067.272777099</v>
      </c>
      <c r="HP367" s="118">
        <v>33474469.8039492</v>
      </c>
      <c r="HQ367" s="118">
        <v>34062905.225644298</v>
      </c>
      <c r="HR367" s="118">
        <v>31322087.378703199</v>
      </c>
      <c r="HS367" s="118">
        <v>30840769.672889799</v>
      </c>
      <c r="HT367" s="118">
        <v>31911245.023649499</v>
      </c>
      <c r="HU367" s="118">
        <v>30816385.105388802</v>
      </c>
      <c r="HV367" s="118">
        <v>31365226.537640601</v>
      </c>
      <c r="HW367" s="118">
        <v>29924138.882473901</v>
      </c>
      <c r="HX367" s="118">
        <v>31664812.886498101</v>
      </c>
      <c r="HY367" s="118">
        <v>35541066.3623567</v>
      </c>
      <c r="HZ367" s="118">
        <v>33049528.256754901</v>
      </c>
      <c r="IA367" s="118">
        <v>31984883.651725899</v>
      </c>
      <c r="IB367" s="118">
        <v>27807297.518773898</v>
      </c>
      <c r="IC367" s="118">
        <v>31204245.4086731</v>
      </c>
      <c r="ID367" s="118">
        <v>30713632.1978365</v>
      </c>
      <c r="IE367" s="118">
        <v>30454818.8234015</v>
      </c>
      <c r="IF367" s="118">
        <v>30209853.1056314</v>
      </c>
      <c r="IG367" s="118">
        <v>30873485.5185229</v>
      </c>
      <c r="IH367" s="118">
        <v>49965237.9214513</v>
      </c>
      <c r="II367" s="118">
        <v>29790963.161071699</v>
      </c>
    </row>
    <row r="368" spans="1:243" s="118" customFormat="1" x14ac:dyDescent="0.25">
      <c r="A368" s="118" t="s">
        <v>1644</v>
      </c>
      <c r="B368" s="132"/>
      <c r="C368" s="132"/>
      <c r="D368" s="117">
        <v>5174179.3209344996</v>
      </c>
      <c r="E368" s="117">
        <v>4975317.66574312</v>
      </c>
      <c r="F368" s="117">
        <v>4923050.8184404196</v>
      </c>
      <c r="G368" s="117">
        <v>5023010.9606689597</v>
      </c>
      <c r="H368" s="117">
        <v>5046477.0007883003</v>
      </c>
      <c r="I368" s="117">
        <v>4916284.7787639704</v>
      </c>
      <c r="J368" s="117">
        <v>4987828.3026654096</v>
      </c>
      <c r="K368" s="117">
        <v>4737046.3441392099</v>
      </c>
      <c r="L368" s="117">
        <v>4902303.2092132699</v>
      </c>
      <c r="M368" s="117">
        <v>4388904.2275113398</v>
      </c>
      <c r="N368" s="118">
        <v>4712222.6939749997</v>
      </c>
      <c r="O368" s="118">
        <v>4792390.59068943</v>
      </c>
      <c r="P368" s="118">
        <v>4570074.4608239504</v>
      </c>
      <c r="Q368" s="118">
        <v>4843051.9856648901</v>
      </c>
      <c r="R368" s="118">
        <v>4484505.4049921697</v>
      </c>
      <c r="S368" s="118">
        <v>4248241.1153389802</v>
      </c>
      <c r="T368" s="118">
        <v>4697364.2045596596</v>
      </c>
      <c r="U368" s="118">
        <v>4709036.5365226297</v>
      </c>
      <c r="V368" s="118">
        <v>4579572.5125622796</v>
      </c>
      <c r="W368" s="118">
        <v>4688461.6230880404</v>
      </c>
      <c r="X368" s="118">
        <v>4645089.5798798203</v>
      </c>
      <c r="Y368" s="118">
        <v>4835177.2231544703</v>
      </c>
      <c r="Z368" s="118">
        <v>4586103.2729135696</v>
      </c>
      <c r="AA368" s="118">
        <v>4648193.87659714</v>
      </c>
      <c r="AB368" s="118">
        <v>4718612.5849839002</v>
      </c>
      <c r="AC368" s="118">
        <v>4412682.9720730102</v>
      </c>
      <c r="AD368" s="118">
        <v>4732818.3019910101</v>
      </c>
      <c r="AE368" s="118">
        <v>4629296.7987872297</v>
      </c>
      <c r="AF368" s="118">
        <v>4470889.6288787303</v>
      </c>
      <c r="AG368" s="118">
        <v>4653996.3855474899</v>
      </c>
      <c r="AH368" s="118">
        <v>4582059.5135045601</v>
      </c>
      <c r="AI368" s="118">
        <v>4524450.1635101903</v>
      </c>
      <c r="AJ368" s="118">
        <v>4537153.8556360602</v>
      </c>
      <c r="AK368" s="118">
        <v>4494084.33911727</v>
      </c>
      <c r="AL368" s="118">
        <v>4443602.4543893496</v>
      </c>
      <c r="AM368" s="118">
        <v>4463513.9898286602</v>
      </c>
      <c r="AN368" s="118">
        <v>4701075.8122256398</v>
      </c>
      <c r="AO368" s="118">
        <v>4369593.9083262496</v>
      </c>
      <c r="AP368" s="118">
        <v>4570632.4292937098</v>
      </c>
      <c r="AQ368" s="118">
        <v>4489160.6980711399</v>
      </c>
      <c r="AR368" s="118">
        <v>4992976.9946039096</v>
      </c>
      <c r="AS368" s="118">
        <v>5282752.3673236398</v>
      </c>
      <c r="AT368" s="118">
        <v>4573411.1784093902</v>
      </c>
      <c r="AU368" s="118">
        <v>4591189.5223403499</v>
      </c>
      <c r="AV368" s="118">
        <v>4478587.9099545497</v>
      </c>
      <c r="AW368" s="118">
        <v>4464353.6763550201</v>
      </c>
      <c r="AX368" s="118">
        <v>4213314.6595854396</v>
      </c>
      <c r="AY368" s="118">
        <v>4786054.5950308898</v>
      </c>
      <c r="AZ368" s="118">
        <v>4558235.4732354898</v>
      </c>
      <c r="BA368" s="118">
        <v>4630974.8312418498</v>
      </c>
      <c r="BB368" s="118">
        <v>4815108.6230186503</v>
      </c>
      <c r="BC368" s="118">
        <v>4465621.3047358496</v>
      </c>
      <c r="BD368" s="118">
        <v>4354678.6503902702</v>
      </c>
      <c r="BE368" s="118">
        <v>4427569.0458826004</v>
      </c>
      <c r="BF368" s="118">
        <v>4457656.2212176202</v>
      </c>
      <c r="BG368" s="118">
        <v>4543254.5042114696</v>
      </c>
      <c r="BH368" s="118">
        <v>4428669.6062461203</v>
      </c>
      <c r="BI368" s="118">
        <v>4724137.58746986</v>
      </c>
      <c r="BJ368" s="118">
        <v>4878963.4393358696</v>
      </c>
      <c r="BK368" s="118">
        <v>4556871.5637183702</v>
      </c>
      <c r="BL368" s="118">
        <v>4941170.3148505203</v>
      </c>
      <c r="BM368" s="118">
        <v>4669612.7656204598</v>
      </c>
      <c r="BN368" s="118">
        <v>4693123.1661894601</v>
      </c>
      <c r="BO368" s="118">
        <v>5446534.2318146396</v>
      </c>
      <c r="BP368" s="118">
        <v>4541896.6589032598</v>
      </c>
      <c r="BQ368" s="118">
        <v>4625362.3572871899</v>
      </c>
      <c r="BR368" s="118">
        <v>4759632.44796257</v>
      </c>
      <c r="BS368" s="118">
        <v>4672934.5798428096</v>
      </c>
      <c r="BT368" s="118">
        <v>4650789.2117452798</v>
      </c>
      <c r="BU368" s="118">
        <v>4511481.9682613304</v>
      </c>
      <c r="BV368" s="118">
        <v>4928275.4313097699</v>
      </c>
      <c r="BW368" s="118">
        <v>4734599.2196030701</v>
      </c>
      <c r="BX368" s="118">
        <v>4930053.2497529602</v>
      </c>
      <c r="BY368" s="118">
        <v>4923116.4793885499</v>
      </c>
      <c r="BZ368" s="118">
        <v>4372975.9928457104</v>
      </c>
      <c r="CA368" s="118">
        <v>5024046.0920535699</v>
      </c>
      <c r="CB368" s="118">
        <v>4904823.4389494704</v>
      </c>
      <c r="CC368" s="118">
        <v>5023659.7977323197</v>
      </c>
      <c r="CD368" s="118">
        <v>4721854.5377646899</v>
      </c>
      <c r="CE368" s="118">
        <v>4800967.4578360701</v>
      </c>
      <c r="CF368" s="118">
        <v>4320555.4069711501</v>
      </c>
      <c r="CG368" s="118">
        <v>4067794.5408566399</v>
      </c>
      <c r="CH368" s="118">
        <v>4103451.8786460902</v>
      </c>
      <c r="CI368" s="118">
        <v>3685887.77828338</v>
      </c>
      <c r="CJ368" s="118">
        <v>3981479.0899855499</v>
      </c>
      <c r="CK368" s="118">
        <v>3786437.2876830501</v>
      </c>
      <c r="CL368" s="118">
        <v>3822905.8954507899</v>
      </c>
      <c r="CM368" s="118">
        <v>3919180.5231405799</v>
      </c>
      <c r="CN368" s="118">
        <v>3834220.5183171602</v>
      </c>
      <c r="CO368" s="118">
        <v>4029456.81504054</v>
      </c>
      <c r="CP368" s="118">
        <v>3796528.1832548799</v>
      </c>
      <c r="CQ368" s="118">
        <v>3979975.6558246501</v>
      </c>
      <c r="CR368" s="118">
        <v>4228112.94165048</v>
      </c>
      <c r="CS368" s="118">
        <v>3923742.339439</v>
      </c>
      <c r="CT368" s="118">
        <v>3965870.0665335199</v>
      </c>
      <c r="CU368" s="118">
        <v>4093153.2414424401</v>
      </c>
      <c r="CV368" s="118">
        <v>4063349.87536478</v>
      </c>
      <c r="CW368" s="118">
        <v>3906409.3374669398</v>
      </c>
      <c r="CX368" s="118">
        <v>3798363.7150403201</v>
      </c>
      <c r="CY368" s="118">
        <v>4089902.2664292902</v>
      </c>
      <c r="CZ368" s="118">
        <v>4072826.9812181001</v>
      </c>
      <c r="DA368" s="118">
        <v>4086492.8262372902</v>
      </c>
      <c r="DB368" s="118">
        <v>4273903.7030745</v>
      </c>
      <c r="DC368" s="118">
        <v>4072434.5150071299</v>
      </c>
      <c r="DD368" s="118">
        <v>3948722.0260500298</v>
      </c>
      <c r="DE368" s="118">
        <v>3884140.6497465698</v>
      </c>
      <c r="DF368" s="118">
        <v>4213637.6250784099</v>
      </c>
      <c r="DG368" s="118">
        <v>4039922.4339309102</v>
      </c>
      <c r="DH368" s="118">
        <v>3677635.18150954</v>
      </c>
      <c r="DI368" s="118">
        <v>3890999.1306981598</v>
      </c>
      <c r="DJ368" s="118">
        <v>3854402.25443443</v>
      </c>
      <c r="DK368" s="118">
        <v>4154071.66765498</v>
      </c>
      <c r="DL368" s="118">
        <v>4032144.29037356</v>
      </c>
      <c r="DM368" s="118">
        <v>3960949.14989139</v>
      </c>
      <c r="DN368" s="118">
        <v>4043236.4096778701</v>
      </c>
      <c r="DO368" s="118">
        <v>3863709.7010751902</v>
      </c>
      <c r="DP368" s="118">
        <v>4145205.4409990399</v>
      </c>
      <c r="DQ368" s="118">
        <v>3929193.3993438398</v>
      </c>
      <c r="DR368" s="118">
        <v>3939290.7543640798</v>
      </c>
      <c r="DS368" s="118">
        <v>3835276.22325753</v>
      </c>
      <c r="DT368" s="118">
        <v>4093974.7325076102</v>
      </c>
      <c r="DU368" s="118">
        <v>3850156.3525513299</v>
      </c>
      <c r="DV368" s="118">
        <v>3824510.6473616399</v>
      </c>
      <c r="DW368" s="118">
        <v>3872643.5868754</v>
      </c>
      <c r="DX368" s="118">
        <v>3681087.7989000101</v>
      </c>
      <c r="DY368" s="118">
        <v>3975156.6142505398</v>
      </c>
      <c r="DZ368" s="118">
        <v>4051800.76241539</v>
      </c>
      <c r="EA368" s="118">
        <v>4179545.9521930702</v>
      </c>
      <c r="EB368" s="118">
        <v>4253281.5742333997</v>
      </c>
      <c r="EC368" s="118">
        <v>3989881.52151231</v>
      </c>
      <c r="ED368" s="118">
        <v>4002867.4794671899</v>
      </c>
      <c r="EE368" s="118">
        <v>3979369.2792837201</v>
      </c>
      <c r="EF368" s="118">
        <v>3927243.43506114</v>
      </c>
      <c r="EG368" s="118">
        <v>4044304.1956757102</v>
      </c>
      <c r="EH368" s="118">
        <v>3976302.4472193001</v>
      </c>
      <c r="EI368" s="118">
        <v>3995949.6661168998</v>
      </c>
      <c r="EJ368" s="118">
        <v>4185660.2071965602</v>
      </c>
      <c r="EK368" s="118">
        <v>4138416.88378153</v>
      </c>
      <c r="EL368" s="118">
        <v>3951281.1067050202</v>
      </c>
      <c r="EM368" s="118">
        <v>4249795.7303099204</v>
      </c>
      <c r="EN368" s="118">
        <v>4193250.70080852</v>
      </c>
      <c r="EO368" s="118">
        <v>4214545.9415536998</v>
      </c>
      <c r="EP368" s="118">
        <v>4424878.8192283697</v>
      </c>
      <c r="EQ368" s="118">
        <v>4225101.4461996397</v>
      </c>
      <c r="ER368" s="118">
        <v>4147297.74527016</v>
      </c>
      <c r="ES368" s="118">
        <v>4243861.7464086702</v>
      </c>
      <c r="ET368" s="118">
        <v>4059094.9452790399</v>
      </c>
      <c r="EU368" s="118">
        <v>3984298.6597651499</v>
      </c>
      <c r="EV368" s="118">
        <v>4157703.9474818399</v>
      </c>
      <c r="EW368" s="118">
        <v>4097784.4563746601</v>
      </c>
      <c r="EX368" s="118">
        <v>3999098.7016911898</v>
      </c>
      <c r="EY368" s="118">
        <v>4135880.25699085</v>
      </c>
      <c r="EZ368" s="118">
        <v>3999843.5484994501</v>
      </c>
      <c r="FA368" s="118">
        <v>3930639.7586522</v>
      </c>
      <c r="FB368" s="118">
        <v>4189429.7318069702</v>
      </c>
      <c r="FC368" s="118">
        <v>4098226.2881991798</v>
      </c>
      <c r="FD368" s="118">
        <v>4299505.5654104296</v>
      </c>
      <c r="FE368" s="118">
        <v>4125280.6825722498</v>
      </c>
      <c r="FF368" s="118">
        <v>4004649.7481548302</v>
      </c>
      <c r="FG368" s="118">
        <v>4055717.4900523699</v>
      </c>
      <c r="FH368" s="118">
        <v>3925001.3588999799</v>
      </c>
      <c r="FI368" s="118">
        <v>3818813.4278824502</v>
      </c>
      <c r="FJ368" s="118">
        <v>3659024.99384605</v>
      </c>
      <c r="FK368" s="118">
        <v>3815484.0994069502</v>
      </c>
      <c r="FL368" s="118">
        <v>3637907.0899244901</v>
      </c>
      <c r="FM368" s="118">
        <v>4007249.4375902298</v>
      </c>
      <c r="FN368" s="118">
        <v>3768721.6035509901</v>
      </c>
      <c r="FO368" s="118">
        <v>3974269.7563019502</v>
      </c>
      <c r="FP368" s="118">
        <v>3919351.15908445</v>
      </c>
      <c r="FQ368" s="118">
        <v>3903368.9850850902</v>
      </c>
      <c r="FR368" s="118">
        <v>3767492.6150466301</v>
      </c>
      <c r="FS368" s="118">
        <v>3790569.3414999899</v>
      </c>
      <c r="FT368" s="118">
        <v>3988304.2658107099</v>
      </c>
      <c r="FU368" s="118">
        <v>3967014.6064241398</v>
      </c>
      <c r="FV368" s="118">
        <v>3922946.8690841901</v>
      </c>
      <c r="FW368" s="118">
        <v>3795753.4921723199</v>
      </c>
      <c r="FX368" s="118">
        <v>3988953.3916366701</v>
      </c>
      <c r="FY368" s="118">
        <v>3680105.0576589298</v>
      </c>
      <c r="FZ368" s="118">
        <v>3960695.19334934</v>
      </c>
      <c r="GA368" s="118">
        <v>3944214.9983705599</v>
      </c>
      <c r="GB368" s="118">
        <v>3927624.1848337101</v>
      </c>
      <c r="GC368" s="118">
        <v>3962066.0331282001</v>
      </c>
      <c r="GD368" s="118">
        <v>3971025.0646609301</v>
      </c>
      <c r="GE368" s="118">
        <v>4108623.5454803002</v>
      </c>
      <c r="GF368" s="118">
        <v>3942409.4963569501</v>
      </c>
      <c r="GG368" s="118">
        <v>4147866.6498370701</v>
      </c>
      <c r="GH368" s="118">
        <v>4156155.7047185199</v>
      </c>
      <c r="GI368" s="118">
        <v>4005273.1840737201</v>
      </c>
      <c r="GJ368" s="118">
        <v>3877167.4395625298</v>
      </c>
      <c r="GK368" s="118">
        <v>3981338.43694579</v>
      </c>
      <c r="GL368" s="118">
        <v>4055226.9899124098</v>
      </c>
      <c r="GM368" s="118">
        <v>4229617.5888612401</v>
      </c>
      <c r="GN368" s="118">
        <v>4020949.3676806199</v>
      </c>
      <c r="GO368" s="118">
        <v>4375261.9767831098</v>
      </c>
      <c r="GP368" s="118">
        <v>4032407.0897627701</v>
      </c>
      <c r="GQ368" s="118">
        <v>4042358.4864805699</v>
      </c>
      <c r="GR368" s="118">
        <v>3852078.1699269302</v>
      </c>
      <c r="GS368" s="118">
        <v>3659723.4534319602</v>
      </c>
      <c r="GT368" s="118">
        <v>4043674.6147216898</v>
      </c>
      <c r="GU368" s="118">
        <v>4029975.7949784002</v>
      </c>
      <c r="GV368" s="118">
        <v>4056291.96633338</v>
      </c>
      <c r="GW368" s="118">
        <v>4239587.6494506299</v>
      </c>
      <c r="GX368" s="118">
        <v>4163220.57949977</v>
      </c>
      <c r="GY368" s="118">
        <v>4521504.6719975397</v>
      </c>
      <c r="GZ368" s="118">
        <v>4120049.3197472198</v>
      </c>
      <c r="HA368" s="118">
        <v>3901928.83985093</v>
      </c>
      <c r="HB368" s="118">
        <v>4106704.5219159699</v>
      </c>
      <c r="HC368" s="118">
        <v>4174656.0625577099</v>
      </c>
      <c r="HD368" s="118">
        <v>4119513.4192765602</v>
      </c>
      <c r="HE368" s="118">
        <v>4325418.8116812604</v>
      </c>
      <c r="HF368" s="118">
        <v>4050622.8516065101</v>
      </c>
      <c r="HG368" s="118">
        <v>4547848.5038352599</v>
      </c>
      <c r="HH368" s="118">
        <v>4399356.6161180101</v>
      </c>
      <c r="HI368" s="118">
        <v>3954086.3164268699</v>
      </c>
      <c r="HJ368" s="118">
        <v>4137260.3277493501</v>
      </c>
      <c r="HK368" s="118">
        <v>4163489.0786171602</v>
      </c>
      <c r="HL368" s="118">
        <v>4078887.0119879199</v>
      </c>
      <c r="HM368" s="118">
        <v>3885707.2511783801</v>
      </c>
      <c r="HN368" s="118">
        <v>4471049.4959558798</v>
      </c>
      <c r="HO368" s="118">
        <v>4036047.9404339101</v>
      </c>
      <c r="HP368" s="118">
        <v>4540830.5402607303</v>
      </c>
      <c r="HQ368" s="118">
        <v>4104260.8070917502</v>
      </c>
      <c r="HR368" s="118">
        <v>4194877.4557802696</v>
      </c>
      <c r="HS368" s="118">
        <v>4233817.0864970004</v>
      </c>
      <c r="HT368" s="118">
        <v>4303901.0427003698</v>
      </c>
      <c r="HU368" s="118">
        <v>4073134.5460873102</v>
      </c>
      <c r="HV368" s="118">
        <v>4155103.2381109698</v>
      </c>
      <c r="HW368" s="118">
        <v>4100492.3202319602</v>
      </c>
      <c r="HX368" s="118">
        <v>4217607.6345569901</v>
      </c>
      <c r="HY368" s="118">
        <v>4518087.3381110001</v>
      </c>
      <c r="HZ368" s="118">
        <v>4763990.4064825103</v>
      </c>
      <c r="IA368" s="118">
        <v>4132218.37548362</v>
      </c>
      <c r="IB368" s="118">
        <v>3721711.5848671598</v>
      </c>
      <c r="IC368" s="118">
        <v>4365252.9307844099</v>
      </c>
      <c r="ID368" s="118">
        <v>4147441.5168525502</v>
      </c>
      <c r="IE368" s="118">
        <v>3971785.1637939001</v>
      </c>
      <c r="IF368" s="118">
        <v>3981622.7172087301</v>
      </c>
      <c r="IG368" s="118">
        <v>4070615.4105717</v>
      </c>
      <c r="IH368" s="118">
        <v>7818688.3396531995</v>
      </c>
      <c r="II368" s="118">
        <v>3866965.6705765501</v>
      </c>
    </row>
    <row r="369" spans="1:243" s="118" customFormat="1" x14ac:dyDescent="0.25">
      <c r="A369" s="118" t="s">
        <v>1646</v>
      </c>
      <c r="B369" s="132"/>
      <c r="C369" s="132"/>
      <c r="D369" s="117">
        <v>7542335.63974398</v>
      </c>
      <c r="E369" s="117">
        <v>7773677.4823741103</v>
      </c>
      <c r="F369" s="117">
        <v>7081053.21631636</v>
      </c>
      <c r="G369" s="117">
        <v>6591006.5680445004</v>
      </c>
      <c r="H369" s="117">
        <v>8697163.0735370591</v>
      </c>
      <c r="I369" s="117">
        <v>7227736.8423919696</v>
      </c>
      <c r="J369" s="117">
        <v>8803015.5390989892</v>
      </c>
      <c r="K369" s="117">
        <v>7096594.1177716404</v>
      </c>
      <c r="L369" s="117">
        <v>7070258.8081016401</v>
      </c>
      <c r="M369" s="117">
        <v>6832610.4219392203</v>
      </c>
      <c r="N369" s="118">
        <v>7096244.7292122403</v>
      </c>
      <c r="O369" s="118">
        <v>6680688.4019357497</v>
      </c>
      <c r="P369" s="118">
        <v>6663276.8567658598</v>
      </c>
      <c r="Q369" s="118">
        <v>6909549.8569275197</v>
      </c>
      <c r="R369" s="118">
        <v>6344600.7094225502</v>
      </c>
      <c r="S369" s="118">
        <v>6197398.4434048599</v>
      </c>
      <c r="T369" s="118">
        <v>6643166.16576555</v>
      </c>
      <c r="U369" s="118">
        <v>6682305.99438807</v>
      </c>
      <c r="V369" s="118">
        <v>6760396.7062444603</v>
      </c>
      <c r="W369" s="118">
        <v>6539205.8330886597</v>
      </c>
      <c r="X369" s="118">
        <v>7038702.7456197999</v>
      </c>
      <c r="Y369" s="118">
        <v>6288943.3885899596</v>
      </c>
      <c r="Z369" s="118">
        <v>6839885.9200945804</v>
      </c>
      <c r="AA369" s="118">
        <v>7017702.3550571902</v>
      </c>
      <c r="AB369" s="118">
        <v>6483407.0484171296</v>
      </c>
      <c r="AC369" s="118">
        <v>6120126.6180696003</v>
      </c>
      <c r="AD369" s="118">
        <v>6839954.9365018001</v>
      </c>
      <c r="AE369" s="118">
        <v>7737530.5505478699</v>
      </c>
      <c r="AF369" s="118">
        <v>6400122.9868019801</v>
      </c>
      <c r="AG369" s="118">
        <v>6747021.2543474901</v>
      </c>
      <c r="AH369" s="118">
        <v>5986474.7366526797</v>
      </c>
      <c r="AI369" s="118">
        <v>6715800.5318892803</v>
      </c>
      <c r="AJ369" s="118">
        <v>6633811.8775819102</v>
      </c>
      <c r="AK369" s="118">
        <v>6410552.7956521502</v>
      </c>
      <c r="AL369" s="118">
        <v>6561358.1862592297</v>
      </c>
      <c r="AM369" s="118">
        <v>6581526.9366736701</v>
      </c>
      <c r="AN369" s="118">
        <v>6535686.6720571304</v>
      </c>
      <c r="AO369" s="118">
        <v>6759427.4414332705</v>
      </c>
      <c r="AP369" s="118">
        <v>6604022.2382815201</v>
      </c>
      <c r="AQ369" s="118">
        <v>6307862.1431333097</v>
      </c>
      <c r="AR369" s="118">
        <v>7147264.5020081</v>
      </c>
      <c r="AS369" s="118">
        <v>7326266.5131595097</v>
      </c>
      <c r="AT369" s="118">
        <v>6430831.376065</v>
      </c>
      <c r="AU369" s="118">
        <v>6203088.1515124002</v>
      </c>
      <c r="AV369" s="118">
        <v>6709364.9478550199</v>
      </c>
      <c r="AW369" s="118">
        <v>6377074.1750719501</v>
      </c>
      <c r="AX369" s="118">
        <v>6965585.0840193499</v>
      </c>
      <c r="AY369" s="118">
        <v>6945842.3284749603</v>
      </c>
      <c r="AZ369" s="118">
        <v>6342892.1344768899</v>
      </c>
      <c r="BA369" s="118">
        <v>6229629.9269334702</v>
      </c>
      <c r="BB369" s="118">
        <v>6487604.6193553796</v>
      </c>
      <c r="BC369" s="118">
        <v>6540891.3562520798</v>
      </c>
      <c r="BD369" s="118">
        <v>6352939.7151141101</v>
      </c>
      <c r="BE369" s="118">
        <v>6701090.7092774697</v>
      </c>
      <c r="BF369" s="118">
        <v>6698410.5594326202</v>
      </c>
      <c r="BG369" s="118">
        <v>6532460.7619263697</v>
      </c>
      <c r="BH369" s="118">
        <v>6779122.3065377399</v>
      </c>
      <c r="BI369" s="118">
        <v>6796917.8081874102</v>
      </c>
      <c r="BJ369" s="118">
        <v>6761676.6385314604</v>
      </c>
      <c r="BK369" s="118">
        <v>6349949.6243750704</v>
      </c>
      <c r="BL369" s="118">
        <v>7323919.3003576202</v>
      </c>
      <c r="BM369" s="118">
        <v>7542290.7676282702</v>
      </c>
      <c r="BN369" s="118">
        <v>6764368.3652211102</v>
      </c>
      <c r="BO369" s="118">
        <v>7552504.3994665304</v>
      </c>
      <c r="BP369" s="118">
        <v>6663971.1369662797</v>
      </c>
      <c r="BQ369" s="118">
        <v>6784163.75623977</v>
      </c>
      <c r="BR369" s="118">
        <v>6731969.9017950296</v>
      </c>
      <c r="BS369" s="118">
        <v>6829022.6325128898</v>
      </c>
      <c r="BT369" s="118">
        <v>6791818.6239829399</v>
      </c>
      <c r="BU369" s="118">
        <v>6625386.8560488801</v>
      </c>
      <c r="BV369" s="118">
        <v>6592347.8723980002</v>
      </c>
      <c r="BW369" s="118">
        <v>6640117.5131433997</v>
      </c>
      <c r="BX369" s="118">
        <v>7332610.1963374</v>
      </c>
      <c r="BY369" s="118">
        <v>6863950.9962278102</v>
      </c>
      <c r="BZ369" s="118">
        <v>6166225.7687816303</v>
      </c>
      <c r="CA369" s="118">
        <v>6985247.35442976</v>
      </c>
      <c r="CB369" s="118">
        <v>6164644.9092842601</v>
      </c>
      <c r="CC369" s="118">
        <v>6698518.7598476904</v>
      </c>
      <c r="CD369" s="118">
        <v>6517549.7106569698</v>
      </c>
      <c r="CE369" s="118">
        <v>6326383.0863377303</v>
      </c>
      <c r="CF369" s="118">
        <v>5651561.6173921404</v>
      </c>
      <c r="CG369" s="118">
        <v>5395889.9883252196</v>
      </c>
      <c r="CH369" s="118">
        <v>5933951.5590139301</v>
      </c>
      <c r="CI369" s="118">
        <v>5516155.2813644502</v>
      </c>
      <c r="CJ369" s="118">
        <v>5328146.0673123403</v>
      </c>
      <c r="CK369" s="118">
        <v>5589654.6078139404</v>
      </c>
      <c r="CL369" s="118">
        <v>5454720.1568075595</v>
      </c>
      <c r="CM369" s="118">
        <v>5402214.5666438602</v>
      </c>
      <c r="CN369" s="118">
        <v>5514286.45023413</v>
      </c>
      <c r="CO369" s="118">
        <v>5252333.9813938299</v>
      </c>
      <c r="CP369" s="118">
        <v>5705193.25446737</v>
      </c>
      <c r="CQ369" s="118">
        <v>5816909.1693718396</v>
      </c>
      <c r="CR369" s="118">
        <v>5936353.3886692403</v>
      </c>
      <c r="CS369" s="118">
        <v>5537100.0921071703</v>
      </c>
      <c r="CT369" s="118">
        <v>5807750.7299908996</v>
      </c>
      <c r="CU369" s="118">
        <v>5336765.6910796398</v>
      </c>
      <c r="CV369" s="118">
        <v>5586127.01252265</v>
      </c>
      <c r="CW369" s="118">
        <v>5439711.1829529703</v>
      </c>
      <c r="CX369" s="118">
        <v>5064921.3154230798</v>
      </c>
      <c r="CY369" s="118">
        <v>5368833.9435121398</v>
      </c>
      <c r="CZ369" s="118">
        <v>5230009.4201570004</v>
      </c>
      <c r="DA369" s="118">
        <v>5119454.3243877497</v>
      </c>
      <c r="DB369" s="118">
        <v>6076835.58428015</v>
      </c>
      <c r="DC369" s="118">
        <v>5327289.9375372604</v>
      </c>
      <c r="DD369" s="118">
        <v>6481328.7129819198</v>
      </c>
      <c r="DE369" s="118">
        <v>6685758.0498673003</v>
      </c>
      <c r="DF369" s="118">
        <v>5422249.2511927597</v>
      </c>
      <c r="DG369" s="118">
        <v>5407740.7048086002</v>
      </c>
      <c r="DH369" s="118">
        <v>5129049.7204142902</v>
      </c>
      <c r="DI369" s="118">
        <v>5118512.2955379803</v>
      </c>
      <c r="DJ369" s="118">
        <v>5327081.8447085796</v>
      </c>
      <c r="DK369" s="118">
        <v>5291244.2944720704</v>
      </c>
      <c r="DL369" s="118">
        <v>5680947.3383403504</v>
      </c>
      <c r="DM369" s="118">
        <v>5170451.1682022596</v>
      </c>
      <c r="DN369" s="118">
        <v>6686908.4442999996</v>
      </c>
      <c r="DO369" s="118">
        <v>5485947.4632913303</v>
      </c>
      <c r="DP369" s="118">
        <v>5101625.9761286303</v>
      </c>
      <c r="DQ369" s="118">
        <v>5282066.72058718</v>
      </c>
      <c r="DR369" s="118">
        <v>5281533.2089910898</v>
      </c>
      <c r="DS369" s="118">
        <v>6946089.88428229</v>
      </c>
      <c r="DT369" s="118">
        <v>5218373.1825591903</v>
      </c>
      <c r="DU369" s="118">
        <v>5346911.3605485996</v>
      </c>
      <c r="DV369" s="118">
        <v>5251178.6394328</v>
      </c>
      <c r="DW369" s="118">
        <v>5233037.7619626904</v>
      </c>
      <c r="DX369" s="118">
        <v>5191514.7415640401</v>
      </c>
      <c r="DY369" s="118">
        <v>5135971.6648449805</v>
      </c>
      <c r="DZ369" s="118">
        <v>5356397.0193847101</v>
      </c>
      <c r="EA369" s="118">
        <v>5211203.9618552802</v>
      </c>
      <c r="EB369" s="118">
        <v>5563151.7327316497</v>
      </c>
      <c r="EC369" s="118">
        <v>5588385.5302320197</v>
      </c>
      <c r="ED369" s="118">
        <v>5255787.0675197104</v>
      </c>
      <c r="EE369" s="118">
        <v>5106518.4013950201</v>
      </c>
      <c r="EF369" s="118">
        <v>5206229.0465191901</v>
      </c>
      <c r="EG369" s="118">
        <v>5271388.3018201496</v>
      </c>
      <c r="EH369" s="118">
        <v>5322668.9625256099</v>
      </c>
      <c r="EI369" s="118">
        <v>6098755.0714663798</v>
      </c>
      <c r="EJ369" s="118">
        <v>5153187.6820140705</v>
      </c>
      <c r="EK369" s="118">
        <v>5243820.9573500501</v>
      </c>
      <c r="EL369" s="118">
        <v>5180863.1926208204</v>
      </c>
      <c r="EM369" s="118">
        <v>5703516.3439276498</v>
      </c>
      <c r="EN369" s="118">
        <v>5578027.2907540398</v>
      </c>
      <c r="EO369" s="118">
        <v>5457920.6419850402</v>
      </c>
      <c r="EP369" s="118">
        <v>5865554.9008330097</v>
      </c>
      <c r="EQ369" s="118">
        <v>5201389.8833930101</v>
      </c>
      <c r="ER369" s="118">
        <v>5650554.3493158799</v>
      </c>
      <c r="ES369" s="118">
        <v>5395531.9846784398</v>
      </c>
      <c r="ET369" s="118">
        <v>6844510.8697703201</v>
      </c>
      <c r="EU369" s="118">
        <v>5301202.9812717298</v>
      </c>
      <c r="EV369" s="118">
        <v>5631170.2790673198</v>
      </c>
      <c r="EW369" s="118">
        <v>5117375.6204128703</v>
      </c>
      <c r="EX369" s="118">
        <v>5386176.15365873</v>
      </c>
      <c r="EY369" s="118">
        <v>5291736.12966529</v>
      </c>
      <c r="EZ369" s="118">
        <v>5382034.9419658901</v>
      </c>
      <c r="FA369" s="118">
        <v>5273632.2369669704</v>
      </c>
      <c r="FB369" s="118">
        <v>5050059.5996371303</v>
      </c>
      <c r="FC369" s="118">
        <v>5459338.6714957999</v>
      </c>
      <c r="FD369" s="118">
        <v>5411582.3671493297</v>
      </c>
      <c r="FE369" s="118">
        <v>4919012.8697581198</v>
      </c>
      <c r="FF369" s="118">
        <v>5353608.91693033</v>
      </c>
      <c r="FG369" s="118">
        <v>5179096.5419157203</v>
      </c>
      <c r="FH369" s="118">
        <v>5287612.6124550505</v>
      </c>
      <c r="FI369" s="118">
        <v>5569221.0358546302</v>
      </c>
      <c r="FJ369" s="118">
        <v>4850358.3672156101</v>
      </c>
      <c r="FK369" s="118">
        <v>4811529.9460560502</v>
      </c>
      <c r="FL369" s="118">
        <v>5030633.01349035</v>
      </c>
      <c r="FM369" s="118">
        <v>5484380.3480215399</v>
      </c>
      <c r="FN369" s="118">
        <v>5376888.42325716</v>
      </c>
      <c r="FO369" s="118">
        <v>5308776.1070117196</v>
      </c>
      <c r="FP369" s="118">
        <v>5724860.2743046395</v>
      </c>
      <c r="FQ369" s="118">
        <v>5253918.5119749904</v>
      </c>
      <c r="FR369" s="118">
        <v>4977091.2199291103</v>
      </c>
      <c r="FS369" s="118">
        <v>5459531.2928098598</v>
      </c>
      <c r="FT369" s="118">
        <v>5412947.0153086698</v>
      </c>
      <c r="FU369" s="118">
        <v>4997974.3810250796</v>
      </c>
      <c r="FV369" s="118">
        <v>5998779.23541818</v>
      </c>
      <c r="FW369" s="118">
        <v>4730018.9271341497</v>
      </c>
      <c r="FX369" s="118">
        <v>4918128.3614800703</v>
      </c>
      <c r="FY369" s="118">
        <v>4748887.79356369</v>
      </c>
      <c r="FZ369" s="118">
        <v>4909530.94492626</v>
      </c>
      <c r="GA369" s="118">
        <v>4851775.5174816102</v>
      </c>
      <c r="GB369" s="118">
        <v>4957289.8350007599</v>
      </c>
      <c r="GC369" s="118">
        <v>4857690.96423609</v>
      </c>
      <c r="GD369" s="118">
        <v>6318783.9740925198</v>
      </c>
      <c r="GE369" s="118">
        <v>5453148.4712325903</v>
      </c>
      <c r="GF369" s="118">
        <v>5197340.6250077896</v>
      </c>
      <c r="GG369" s="118">
        <v>5178970.0810706504</v>
      </c>
      <c r="GH369" s="118">
        <v>5284998.9363301396</v>
      </c>
      <c r="GI369" s="118">
        <v>5047660.72108234</v>
      </c>
      <c r="GJ369" s="118">
        <v>5109452.4403953897</v>
      </c>
      <c r="GK369" s="118">
        <v>5042235.0899172099</v>
      </c>
      <c r="GL369" s="118">
        <v>5035777.6206334596</v>
      </c>
      <c r="GM369" s="118">
        <v>5468449.45409171</v>
      </c>
      <c r="GN369" s="118">
        <v>4650112.0534585901</v>
      </c>
      <c r="GO369" s="118">
        <v>5066697.3977791201</v>
      </c>
      <c r="GP369" s="118">
        <v>5458578.3541556103</v>
      </c>
      <c r="GQ369" s="118">
        <v>6326943.6735855704</v>
      </c>
      <c r="GR369" s="118">
        <v>5253237.3087248001</v>
      </c>
      <c r="GS369" s="118">
        <v>4854185.0210334696</v>
      </c>
      <c r="GT369" s="118">
        <v>4801804.5909199398</v>
      </c>
      <c r="GU369" s="118">
        <v>6010303.6733409502</v>
      </c>
      <c r="GV369" s="118">
        <v>4975539.5016573099</v>
      </c>
      <c r="GW369" s="118">
        <v>6081077.2668097904</v>
      </c>
      <c r="GX369" s="118">
        <v>5296400.1272742804</v>
      </c>
      <c r="GY369" s="118">
        <v>6494671.21571224</v>
      </c>
      <c r="GZ369" s="118">
        <v>5381795.8083109902</v>
      </c>
      <c r="HA369" s="118">
        <v>4843904.1021531103</v>
      </c>
      <c r="HB369" s="118">
        <v>5014722.8717786605</v>
      </c>
      <c r="HC369" s="118">
        <v>5343674.1290302305</v>
      </c>
      <c r="HD369" s="118">
        <v>5026995.9573846096</v>
      </c>
      <c r="HE369" s="118">
        <v>5076823.4855865203</v>
      </c>
      <c r="HF369" s="118">
        <v>4708990.02528599</v>
      </c>
      <c r="HG369" s="118">
        <v>5442160.7182853697</v>
      </c>
      <c r="HH369" s="118">
        <v>5397766.7907609297</v>
      </c>
      <c r="HI369" s="118">
        <v>5845773.6743130498</v>
      </c>
      <c r="HJ369" s="118">
        <v>4706333.3690896202</v>
      </c>
      <c r="HK369" s="118">
        <v>4861669.4313534396</v>
      </c>
      <c r="HL369" s="118">
        <v>4758363.5145039</v>
      </c>
      <c r="HM369" s="118">
        <v>4766885.9246460497</v>
      </c>
      <c r="HN369" s="118">
        <v>5317278.8305261601</v>
      </c>
      <c r="HO369" s="118">
        <v>5145402.9443538496</v>
      </c>
      <c r="HP369" s="118">
        <v>5484835.8476994904</v>
      </c>
      <c r="HQ369" s="118">
        <v>4935370.1385496901</v>
      </c>
      <c r="HR369" s="118">
        <v>4838506.1537172599</v>
      </c>
      <c r="HS369" s="118">
        <v>4852900.4154451098</v>
      </c>
      <c r="HT369" s="118">
        <v>4817027.7808363596</v>
      </c>
      <c r="HU369" s="118">
        <v>5084520.6309124399</v>
      </c>
      <c r="HV369" s="118">
        <v>4851082.7224809304</v>
      </c>
      <c r="HW369" s="118">
        <v>4772198.5165753104</v>
      </c>
      <c r="HX369" s="118">
        <v>5034180.2594893901</v>
      </c>
      <c r="HY369" s="118">
        <v>5558697.4927616399</v>
      </c>
      <c r="HZ369" s="118">
        <v>5498133.2314458499</v>
      </c>
      <c r="IA369" s="118">
        <v>5718367.0776565699</v>
      </c>
      <c r="IB369" s="118">
        <v>4157109.51216322</v>
      </c>
      <c r="IC369" s="118">
        <v>4968338.2611172097</v>
      </c>
      <c r="ID369" s="118">
        <v>4686294.5273044202</v>
      </c>
      <c r="IE369" s="118">
        <v>4492640.9975249497</v>
      </c>
      <c r="IF369" s="118">
        <v>4748405.1683878796</v>
      </c>
      <c r="IG369" s="118">
        <v>4587567.7360793697</v>
      </c>
      <c r="IH369" s="118">
        <v>8803645.770002</v>
      </c>
      <c r="II369" s="118">
        <v>5094516.7890449502</v>
      </c>
    </row>
    <row r="370" spans="1:243" s="118" customFormat="1" x14ac:dyDescent="0.25">
      <c r="A370" s="118" t="s">
        <v>1647</v>
      </c>
      <c r="B370" s="132"/>
      <c r="C370" s="132"/>
      <c r="D370" s="117">
        <v>4519954.4411277603</v>
      </c>
      <c r="E370" s="117">
        <v>4396522.2397264298</v>
      </c>
      <c r="F370" s="117">
        <v>4386427.4150089798</v>
      </c>
      <c r="G370" s="117">
        <v>4059129.2594443201</v>
      </c>
      <c r="H370" s="117">
        <v>4574373.0383114098</v>
      </c>
      <c r="I370" s="117">
        <v>4379933.2215494504</v>
      </c>
      <c r="J370" s="117">
        <v>4263582.5398967704</v>
      </c>
      <c r="K370" s="117">
        <v>3869141.7378930799</v>
      </c>
      <c r="L370" s="117">
        <v>4430335.4945192598</v>
      </c>
      <c r="M370" s="117">
        <v>4438357.2619728101</v>
      </c>
      <c r="N370" s="118">
        <v>4410454.6754430998</v>
      </c>
      <c r="O370" s="118">
        <v>4571919.9900635304</v>
      </c>
      <c r="P370" s="118">
        <v>4212468.8576609101</v>
      </c>
      <c r="Q370" s="118">
        <v>4396903.3356930502</v>
      </c>
      <c r="R370" s="118">
        <v>3909359.9542493201</v>
      </c>
      <c r="S370" s="118">
        <v>4150951.0399488402</v>
      </c>
      <c r="T370" s="118">
        <v>4404024.1189425597</v>
      </c>
      <c r="U370" s="118">
        <v>4331222.9359726897</v>
      </c>
      <c r="V370" s="118">
        <v>4670119.20495106</v>
      </c>
      <c r="W370" s="118">
        <v>4579682.6825151602</v>
      </c>
      <c r="X370" s="118">
        <v>4447284.6111928001</v>
      </c>
      <c r="Y370" s="118">
        <v>4251879.0578183997</v>
      </c>
      <c r="Z370" s="118">
        <v>4441329.12359819</v>
      </c>
      <c r="AA370" s="118">
        <v>4281906.1452369597</v>
      </c>
      <c r="AB370" s="118">
        <v>4284493.6799370898</v>
      </c>
      <c r="AC370" s="118">
        <v>3736718.3915282101</v>
      </c>
      <c r="AD370" s="118">
        <v>4304166.8477127003</v>
      </c>
      <c r="AE370" s="118">
        <v>5396424.1071431097</v>
      </c>
      <c r="AF370" s="118">
        <v>4509319.3471104503</v>
      </c>
      <c r="AG370" s="118">
        <v>4651878.0399490604</v>
      </c>
      <c r="AH370" s="118">
        <v>4118265.8447429002</v>
      </c>
      <c r="AI370" s="118">
        <v>4347182.1228779703</v>
      </c>
      <c r="AJ370" s="118">
        <v>4366633.7424157504</v>
      </c>
      <c r="AK370" s="118">
        <v>4290904.8272500299</v>
      </c>
      <c r="AL370" s="118">
        <v>4448824.4612573497</v>
      </c>
      <c r="AM370" s="118">
        <v>4317756.8071794398</v>
      </c>
      <c r="AN370" s="118">
        <v>4177284.11605094</v>
      </c>
      <c r="AO370" s="118">
        <v>4219911.5865801899</v>
      </c>
      <c r="AP370" s="118">
        <v>4382212.3009545999</v>
      </c>
      <c r="AQ370" s="118">
        <v>4077506.70518834</v>
      </c>
      <c r="AR370" s="118">
        <v>4721186.3769259397</v>
      </c>
      <c r="AS370" s="118">
        <v>4697894.9716173997</v>
      </c>
      <c r="AT370" s="118">
        <v>4414962.7701506997</v>
      </c>
      <c r="AU370" s="118">
        <v>4537976.3235128401</v>
      </c>
      <c r="AV370" s="118">
        <v>4405216.8378509805</v>
      </c>
      <c r="AW370" s="118">
        <v>4595592.41641072</v>
      </c>
      <c r="AX370" s="118">
        <v>4440594.47150358</v>
      </c>
      <c r="AY370" s="118">
        <v>4719384.3597056204</v>
      </c>
      <c r="AZ370" s="118">
        <v>4485595.0547162099</v>
      </c>
      <c r="BA370" s="118">
        <v>4247637.5586005403</v>
      </c>
      <c r="BB370" s="118">
        <v>4612778.1332564102</v>
      </c>
      <c r="BC370" s="118">
        <v>4483006.9719161596</v>
      </c>
      <c r="BD370" s="118">
        <v>4334155.4670116799</v>
      </c>
      <c r="BE370" s="118">
        <v>4638978.0401959699</v>
      </c>
      <c r="BF370" s="118">
        <v>4642359.2244444704</v>
      </c>
      <c r="BG370" s="118">
        <v>4620862.27855579</v>
      </c>
      <c r="BH370" s="118">
        <v>4799354.8539079297</v>
      </c>
      <c r="BI370" s="118">
        <v>4870810.6319481404</v>
      </c>
      <c r="BJ370" s="118">
        <v>4606045.0547349099</v>
      </c>
      <c r="BK370" s="118">
        <v>4538276.7923074299</v>
      </c>
      <c r="BL370" s="118">
        <v>4610090.9351497702</v>
      </c>
      <c r="BM370" s="118">
        <v>4556346.3893374903</v>
      </c>
      <c r="BN370" s="118">
        <v>4407032.6654297803</v>
      </c>
      <c r="BO370" s="118">
        <v>5287502.0961153898</v>
      </c>
      <c r="BP370" s="118">
        <v>4438964.3612955296</v>
      </c>
      <c r="BQ370" s="118">
        <v>4470593.2827353897</v>
      </c>
      <c r="BR370" s="118">
        <v>4511585.8035504399</v>
      </c>
      <c r="BS370" s="118">
        <v>4451317.1657978799</v>
      </c>
      <c r="BT370" s="118">
        <v>4444284.5619121101</v>
      </c>
      <c r="BU370" s="118">
        <v>4403330.71218591</v>
      </c>
      <c r="BV370" s="118">
        <v>4623592.7345926696</v>
      </c>
      <c r="BW370" s="118">
        <v>4333762.55833444</v>
      </c>
      <c r="BX370" s="118">
        <v>4804623.3096873201</v>
      </c>
      <c r="BY370" s="118">
        <v>4536947.72561891</v>
      </c>
      <c r="BZ370" s="118">
        <v>4424070.6718674498</v>
      </c>
      <c r="CA370" s="118">
        <v>4310026.3464957597</v>
      </c>
      <c r="CB370" s="118">
        <v>4671755.7777943099</v>
      </c>
      <c r="CC370" s="118">
        <v>4505866.4676085403</v>
      </c>
      <c r="CD370" s="118">
        <v>4450694.96352359</v>
      </c>
      <c r="CE370" s="118">
        <v>4410948.7199068796</v>
      </c>
      <c r="CF370" s="118">
        <v>4125261.2623630101</v>
      </c>
      <c r="CG370" s="118">
        <v>3658577.79029227</v>
      </c>
      <c r="CH370" s="118">
        <v>4062225.5483421599</v>
      </c>
      <c r="CI370" s="118">
        <v>3724033.71635387</v>
      </c>
      <c r="CJ370" s="118">
        <v>3822332.3176645399</v>
      </c>
      <c r="CK370" s="118">
        <v>3858116.76665586</v>
      </c>
      <c r="CL370" s="118">
        <v>3876971.3852255298</v>
      </c>
      <c r="CM370" s="118">
        <v>3955987.0853484902</v>
      </c>
      <c r="CN370" s="118">
        <v>3676764.4532582201</v>
      </c>
      <c r="CO370" s="118">
        <v>3738940.6967624398</v>
      </c>
      <c r="CP370" s="118">
        <v>3900764.7359288302</v>
      </c>
      <c r="CQ370" s="118">
        <v>4031508.90685048</v>
      </c>
      <c r="CR370" s="118">
        <v>4070157.1856716801</v>
      </c>
      <c r="CS370" s="118">
        <v>3900635.1369175902</v>
      </c>
      <c r="CT370" s="118">
        <v>4030123.0296029299</v>
      </c>
      <c r="CU370" s="118">
        <v>3754430.0363680101</v>
      </c>
      <c r="CV370" s="118">
        <v>3688808.68944412</v>
      </c>
      <c r="CW370" s="118">
        <v>3820387.1279838602</v>
      </c>
      <c r="CX370" s="118">
        <v>3562290.19112015</v>
      </c>
      <c r="CY370" s="118">
        <v>3886883.5471810498</v>
      </c>
      <c r="CZ370" s="118">
        <v>3727572.6887649698</v>
      </c>
      <c r="DA370" s="118">
        <v>3868186.2572324802</v>
      </c>
      <c r="DB370" s="118">
        <v>3735069.7944018799</v>
      </c>
      <c r="DC370" s="118">
        <v>3734996.4010985401</v>
      </c>
      <c r="DD370" s="118">
        <v>3945704.6841359101</v>
      </c>
      <c r="DE370" s="118">
        <v>3927375.4545912901</v>
      </c>
      <c r="DF370" s="118">
        <v>3850032.7660549101</v>
      </c>
      <c r="DG370" s="118">
        <v>3706575.4494096399</v>
      </c>
      <c r="DH370" s="118">
        <v>3782078.6602000399</v>
      </c>
      <c r="DI370" s="118">
        <v>3755437.53813915</v>
      </c>
      <c r="DJ370" s="118">
        <v>3562475.2961194199</v>
      </c>
      <c r="DK370" s="118">
        <v>3894545.60836147</v>
      </c>
      <c r="DL370" s="118">
        <v>3809543.3495541802</v>
      </c>
      <c r="DM370" s="118">
        <v>3661080.2188575701</v>
      </c>
      <c r="DN370" s="118">
        <v>3930542.0506182499</v>
      </c>
      <c r="DO370" s="118">
        <v>3882392.1317633698</v>
      </c>
      <c r="DP370" s="118">
        <v>3969568.7485730401</v>
      </c>
      <c r="DQ370" s="118">
        <v>3632815.3970417199</v>
      </c>
      <c r="DR370" s="118">
        <v>3736239.3614342902</v>
      </c>
      <c r="DS370" s="118">
        <v>3600049.2734645898</v>
      </c>
      <c r="DT370" s="118">
        <v>3787451.29971977</v>
      </c>
      <c r="DU370" s="118">
        <v>3713831.1805964401</v>
      </c>
      <c r="DV370" s="118">
        <v>3726840.76835116</v>
      </c>
      <c r="DW370" s="118">
        <v>3632549.6486038999</v>
      </c>
      <c r="DX370" s="118">
        <v>3816807.5415183902</v>
      </c>
      <c r="DY370" s="118">
        <v>3807475.8617702201</v>
      </c>
      <c r="DZ370" s="118">
        <v>3700525.1016178201</v>
      </c>
      <c r="EA370" s="118">
        <v>3890021.16989015</v>
      </c>
      <c r="EB370" s="118">
        <v>3807950.48295445</v>
      </c>
      <c r="EC370" s="118">
        <v>3666748.7055126801</v>
      </c>
      <c r="ED370" s="118">
        <v>3745164.7359540602</v>
      </c>
      <c r="EE370" s="118">
        <v>3781455.63605052</v>
      </c>
      <c r="EF370" s="118">
        <v>3647951.6109699602</v>
      </c>
      <c r="EG370" s="118">
        <v>3719709.9094335702</v>
      </c>
      <c r="EH370" s="118">
        <v>3736313.1262667198</v>
      </c>
      <c r="EI370" s="118">
        <v>3685683.1811173102</v>
      </c>
      <c r="EJ370" s="118">
        <v>3832512.6799477502</v>
      </c>
      <c r="EK370" s="118">
        <v>3851117.0088659902</v>
      </c>
      <c r="EL370" s="118">
        <v>3840185.67657866</v>
      </c>
      <c r="EM370" s="118">
        <v>3970307.5786734</v>
      </c>
      <c r="EN370" s="118">
        <v>3860216.4336366998</v>
      </c>
      <c r="EO370" s="118">
        <v>3824090.4434091998</v>
      </c>
      <c r="EP370" s="118">
        <v>3937701.2082855599</v>
      </c>
      <c r="EQ370" s="118">
        <v>3882750.5123885199</v>
      </c>
      <c r="ER370" s="118">
        <v>3919021.0430454202</v>
      </c>
      <c r="ES370" s="118">
        <v>3956035.69642939</v>
      </c>
      <c r="ET370" s="118">
        <v>3865232.7980379001</v>
      </c>
      <c r="EU370" s="118">
        <v>3881858.6039683502</v>
      </c>
      <c r="EV370" s="118">
        <v>4016405.3364668302</v>
      </c>
      <c r="EW370" s="118">
        <v>3803850.4981231499</v>
      </c>
      <c r="EX370" s="118">
        <v>3805915.4208149798</v>
      </c>
      <c r="EY370" s="118">
        <v>3983111.3128354298</v>
      </c>
      <c r="EZ370" s="118">
        <v>3794730.7416498801</v>
      </c>
      <c r="FA370" s="118">
        <v>3890076.3697076701</v>
      </c>
      <c r="FB370" s="118">
        <v>3817555.72969362</v>
      </c>
      <c r="FC370" s="118">
        <v>3996085.5570595399</v>
      </c>
      <c r="FD370" s="118">
        <v>3919040.0648842799</v>
      </c>
      <c r="FE370" s="118">
        <v>3698328.2330890899</v>
      </c>
      <c r="FF370" s="118">
        <v>3908694.7982519702</v>
      </c>
      <c r="FG370" s="118">
        <v>3892976.2570718201</v>
      </c>
      <c r="FH370" s="118">
        <v>3731570.28961446</v>
      </c>
      <c r="FI370" s="118">
        <v>3752692.5260757902</v>
      </c>
      <c r="FJ370" s="118">
        <v>3668104.5286437199</v>
      </c>
      <c r="FK370" s="118">
        <v>3658709.2992466399</v>
      </c>
      <c r="FL370" s="118">
        <v>3717602.9295119299</v>
      </c>
      <c r="FM370" s="118">
        <v>3746994.6060986798</v>
      </c>
      <c r="FN370" s="118">
        <v>3718733.0530489902</v>
      </c>
      <c r="FO370" s="118">
        <v>3762197.2719723</v>
      </c>
      <c r="FP370" s="118">
        <v>3723882.1076385202</v>
      </c>
      <c r="FQ370" s="118">
        <v>3936315.8938545999</v>
      </c>
      <c r="FR370" s="118">
        <v>3751896.1120490399</v>
      </c>
      <c r="FS370" s="118">
        <v>3706148.4093226902</v>
      </c>
      <c r="FT370" s="118">
        <v>3892026.6378986998</v>
      </c>
      <c r="FU370" s="118">
        <v>3737813.4569187602</v>
      </c>
      <c r="FV370" s="118">
        <v>3663834.45035116</v>
      </c>
      <c r="FW370" s="118">
        <v>3555242.9733385099</v>
      </c>
      <c r="FX370" s="118">
        <v>3753950.7940465198</v>
      </c>
      <c r="FY370" s="118">
        <v>3820854.7304219599</v>
      </c>
      <c r="FZ370" s="118">
        <v>3640517.7327530002</v>
      </c>
      <c r="GA370" s="118">
        <v>3695361.2630377202</v>
      </c>
      <c r="GB370" s="118">
        <v>3767777.2985300701</v>
      </c>
      <c r="GC370" s="118">
        <v>3633443.6957235802</v>
      </c>
      <c r="GD370" s="118">
        <v>3751387.0222700899</v>
      </c>
      <c r="GE370" s="118">
        <v>3757210.5931156301</v>
      </c>
      <c r="GF370" s="118">
        <v>3870249.5315087098</v>
      </c>
      <c r="GG370" s="118">
        <v>3723534.26327118</v>
      </c>
      <c r="GH370" s="118">
        <v>3798770.4766011201</v>
      </c>
      <c r="GI370" s="118">
        <v>3648282.91860737</v>
      </c>
      <c r="GJ370" s="118">
        <v>3636494.78112741</v>
      </c>
      <c r="GK370" s="118">
        <v>3756433.8834125702</v>
      </c>
      <c r="GL370" s="118">
        <v>3702029.2362945601</v>
      </c>
      <c r="GM370" s="118">
        <v>3858133.0944401501</v>
      </c>
      <c r="GN370" s="118">
        <v>3757060.5544345798</v>
      </c>
      <c r="GO370" s="118">
        <v>3908637.2219070899</v>
      </c>
      <c r="GP370" s="118">
        <v>3554606.6925063999</v>
      </c>
      <c r="GQ370" s="118">
        <v>3477548.6405854202</v>
      </c>
      <c r="GR370" s="118">
        <v>3762391.1750124302</v>
      </c>
      <c r="GS370" s="118">
        <v>3638855.38624065</v>
      </c>
      <c r="GT370" s="118">
        <v>3736537.0089998799</v>
      </c>
      <c r="GU370" s="118">
        <v>3671280.5540133002</v>
      </c>
      <c r="GV370" s="118">
        <v>3821163.2883526199</v>
      </c>
      <c r="GW370" s="118">
        <v>3886929.3953035902</v>
      </c>
      <c r="GX370" s="118">
        <v>3857964.90934736</v>
      </c>
      <c r="GY370" s="118">
        <v>3899780.2979797502</v>
      </c>
      <c r="GZ370" s="118">
        <v>3765708.6312650898</v>
      </c>
      <c r="HA370" s="118">
        <v>3872477.3461791701</v>
      </c>
      <c r="HB370" s="118">
        <v>3715711.6946808398</v>
      </c>
      <c r="HC370" s="118">
        <v>3709127.0246722298</v>
      </c>
      <c r="HD370" s="118">
        <v>3810267.5315304799</v>
      </c>
      <c r="HE370" s="118">
        <v>3767220.8489515199</v>
      </c>
      <c r="HF370" s="118">
        <v>3665854.2088373001</v>
      </c>
      <c r="HG370" s="118">
        <v>4198727.4209447401</v>
      </c>
      <c r="HH370" s="118">
        <v>3823230.76166214</v>
      </c>
      <c r="HI370" s="118">
        <v>3758999.8593370202</v>
      </c>
      <c r="HJ370" s="118">
        <v>3673654.8628958398</v>
      </c>
      <c r="HK370" s="118">
        <v>3499922.3063307502</v>
      </c>
      <c r="HL370" s="118">
        <v>3714083.09978555</v>
      </c>
      <c r="HM370" s="118">
        <v>3582649.1986930501</v>
      </c>
      <c r="HN370" s="118">
        <v>3805012.2725013802</v>
      </c>
      <c r="HO370" s="118">
        <v>3592392.33617373</v>
      </c>
      <c r="HP370" s="118">
        <v>4012009.4049612102</v>
      </c>
      <c r="HQ370" s="118">
        <v>3887920.2653945698</v>
      </c>
      <c r="HR370" s="118">
        <v>3650001.3338061501</v>
      </c>
      <c r="HS370" s="118">
        <v>3626565.3063243101</v>
      </c>
      <c r="HT370" s="118">
        <v>3795846.2600119398</v>
      </c>
      <c r="HU370" s="118">
        <v>3599701.4907490402</v>
      </c>
      <c r="HV370" s="118">
        <v>3667390.5568949101</v>
      </c>
      <c r="HW370" s="118">
        <v>3455327.7011401202</v>
      </c>
      <c r="HX370" s="118">
        <v>3639959.13583729</v>
      </c>
      <c r="HY370" s="118">
        <v>3904260.44778253</v>
      </c>
      <c r="HZ370" s="118">
        <v>3792078.36546796</v>
      </c>
      <c r="IA370" s="118">
        <v>3634210.19987228</v>
      </c>
      <c r="IB370" s="118">
        <v>3220256.6163570001</v>
      </c>
      <c r="IC370" s="118">
        <v>3609325.8395619201</v>
      </c>
      <c r="ID370" s="118">
        <v>3580334.2546997699</v>
      </c>
      <c r="IE370" s="118">
        <v>3341336.46302184</v>
      </c>
      <c r="IF370" s="118">
        <v>3476740.83132585</v>
      </c>
      <c r="IG370" s="118">
        <v>3456733.8434294998</v>
      </c>
      <c r="IH370" s="118">
        <v>6027601.6266884301</v>
      </c>
      <c r="II370" s="118">
        <v>3205975.1876796498</v>
      </c>
    </row>
    <row r="371" spans="1:243" s="118" customFormat="1" x14ac:dyDescent="0.25">
      <c r="A371" s="118" t="s">
        <v>1670</v>
      </c>
      <c r="B371" s="132"/>
      <c r="C371" s="132"/>
      <c r="D371" s="117">
        <v>5525156.1420630198</v>
      </c>
      <c r="E371" s="117">
        <v>5347333.2023336701</v>
      </c>
      <c r="F371" s="117">
        <v>5565230.3656833796</v>
      </c>
      <c r="G371" s="117">
        <v>4623788.0539205801</v>
      </c>
      <c r="H371" s="117">
        <v>5995613.3402122399</v>
      </c>
      <c r="I371" s="117">
        <v>5597614.22920164</v>
      </c>
      <c r="J371" s="117">
        <v>5469556.4234477496</v>
      </c>
      <c r="K371" s="117">
        <v>5631699.0978271198</v>
      </c>
      <c r="L371" s="117">
        <v>5685700.3803850999</v>
      </c>
      <c r="M371" s="117">
        <v>5565640.1507712398</v>
      </c>
      <c r="N371" s="118">
        <v>5981412.6619707197</v>
      </c>
      <c r="O371" s="118">
        <v>5611000.7109244503</v>
      </c>
      <c r="P371" s="118">
        <v>5102104.7818298498</v>
      </c>
      <c r="Q371" s="118">
        <v>5642086.6744376598</v>
      </c>
      <c r="R371" s="118">
        <v>5378088.4187833499</v>
      </c>
      <c r="S371" s="118">
        <v>4835998.5695922701</v>
      </c>
      <c r="T371" s="118">
        <v>5950827.1990113202</v>
      </c>
      <c r="U371" s="118">
        <v>5355742.3384012403</v>
      </c>
      <c r="V371" s="118">
        <v>5827431.9199710097</v>
      </c>
      <c r="W371" s="118">
        <v>5551555.6339886701</v>
      </c>
      <c r="X371" s="118">
        <v>5497887.8153974498</v>
      </c>
      <c r="Y371" s="118">
        <v>5139486.2656427901</v>
      </c>
      <c r="Z371" s="118">
        <v>5581845.5099330395</v>
      </c>
      <c r="AA371" s="118">
        <v>5324344.23162241</v>
      </c>
      <c r="AB371" s="118">
        <v>5379720.50502891</v>
      </c>
      <c r="AC371" s="118">
        <v>4738659.7979521696</v>
      </c>
      <c r="AD371" s="118">
        <v>5759393.7276309598</v>
      </c>
      <c r="AE371" s="118">
        <v>7525128.8881740598</v>
      </c>
      <c r="AF371" s="118">
        <v>5361687.82217017</v>
      </c>
      <c r="AG371" s="118">
        <v>5577326.2851497</v>
      </c>
      <c r="AH371" s="118">
        <v>4744886.4502872201</v>
      </c>
      <c r="AI371" s="118">
        <v>5662934.5296380697</v>
      </c>
      <c r="AJ371" s="118">
        <v>5291175.7561243996</v>
      </c>
      <c r="AK371" s="118">
        <v>5267476.22262304</v>
      </c>
      <c r="AL371" s="118">
        <v>5446716.3816385102</v>
      </c>
      <c r="AM371" s="118">
        <v>5413616.3477685703</v>
      </c>
      <c r="AN371" s="118">
        <v>5331928.5963470396</v>
      </c>
      <c r="AO371" s="118">
        <v>5316767.6880027903</v>
      </c>
      <c r="AP371" s="118">
        <v>5476833.1410069698</v>
      </c>
      <c r="AQ371" s="118">
        <v>5410361.10072977</v>
      </c>
      <c r="AR371" s="118">
        <v>5601759.1129660904</v>
      </c>
      <c r="AS371" s="118">
        <v>5681860.2856718404</v>
      </c>
      <c r="AT371" s="118">
        <v>5225252.52469947</v>
      </c>
      <c r="AU371" s="118">
        <v>5409877.2627200698</v>
      </c>
      <c r="AV371" s="118">
        <v>5414516.3297096398</v>
      </c>
      <c r="AW371" s="118">
        <v>5774846.02725974</v>
      </c>
      <c r="AX371" s="118">
        <v>5573577.3681126302</v>
      </c>
      <c r="AY371" s="118">
        <v>6077227.5374042001</v>
      </c>
      <c r="AZ371" s="118">
        <v>5380529.6796840699</v>
      </c>
      <c r="BA371" s="118">
        <v>5156161.7331423899</v>
      </c>
      <c r="BB371" s="118">
        <v>5451938.0653291801</v>
      </c>
      <c r="BC371" s="118">
        <v>5566022.8879084503</v>
      </c>
      <c r="BD371" s="118">
        <v>5377334.3415607698</v>
      </c>
      <c r="BE371" s="118">
        <v>5594147.8101527002</v>
      </c>
      <c r="BF371" s="118">
        <v>5680960.8309078496</v>
      </c>
      <c r="BG371" s="118">
        <v>5500911.3241895698</v>
      </c>
      <c r="BH371" s="118">
        <v>5802698.2679154202</v>
      </c>
      <c r="BI371" s="118">
        <v>6182072.0130085098</v>
      </c>
      <c r="BJ371" s="118">
        <v>5452960.5432716003</v>
      </c>
      <c r="BK371" s="118">
        <v>5424701.5750058899</v>
      </c>
      <c r="BL371" s="118">
        <v>5701570.2766194995</v>
      </c>
      <c r="BM371" s="118">
        <v>5652289.8520099698</v>
      </c>
      <c r="BN371" s="118">
        <v>5812132.1232733903</v>
      </c>
      <c r="BO371" s="118">
        <v>6617810.7530612396</v>
      </c>
      <c r="BP371" s="118">
        <v>5404042.4648087202</v>
      </c>
      <c r="BQ371" s="118">
        <v>5489391.62426103</v>
      </c>
      <c r="BR371" s="118">
        <v>5227039.21940728</v>
      </c>
      <c r="BS371" s="118">
        <v>5364801.3015918098</v>
      </c>
      <c r="BT371" s="118">
        <v>5360108.3771943804</v>
      </c>
      <c r="BU371" s="118">
        <v>5429462.3394120904</v>
      </c>
      <c r="BV371" s="118">
        <v>5530425.1228357404</v>
      </c>
      <c r="BW371" s="118">
        <v>5517624.3528208798</v>
      </c>
      <c r="BX371" s="118">
        <v>6320981.6700022398</v>
      </c>
      <c r="BY371" s="118">
        <v>5566969.7355601704</v>
      </c>
      <c r="BZ371" s="118">
        <v>5538447.3749286104</v>
      </c>
      <c r="CA371" s="118">
        <v>5276159.6840235395</v>
      </c>
      <c r="CB371" s="118">
        <v>5597294.8391014701</v>
      </c>
      <c r="CC371" s="118">
        <v>5610683.9147404404</v>
      </c>
      <c r="CD371" s="118">
        <v>5530659.4236001503</v>
      </c>
      <c r="CE371" s="118">
        <v>5699539.9951877203</v>
      </c>
      <c r="CF371" s="118">
        <v>4679385.81961165</v>
      </c>
      <c r="CG371" s="118">
        <v>4470089.8614651896</v>
      </c>
      <c r="CH371" s="118">
        <v>4713204.2169209505</v>
      </c>
      <c r="CI371" s="118">
        <v>4633918.4059031997</v>
      </c>
      <c r="CJ371" s="118">
        <v>4363482.3308991604</v>
      </c>
      <c r="CK371" s="118">
        <v>4842772.2618261203</v>
      </c>
      <c r="CL371" s="118">
        <v>4659970.7473732904</v>
      </c>
      <c r="CM371" s="118">
        <v>4572403.0723233903</v>
      </c>
      <c r="CN371" s="118">
        <v>4224164.3942177603</v>
      </c>
      <c r="CO371" s="118">
        <v>4755965.7313206596</v>
      </c>
      <c r="CP371" s="118">
        <v>4469196.4007061599</v>
      </c>
      <c r="CQ371" s="118">
        <v>4728914.6312151896</v>
      </c>
      <c r="CR371" s="118">
        <v>4961802.7952950196</v>
      </c>
      <c r="CS371" s="118">
        <v>4571186.1181888599</v>
      </c>
      <c r="CT371" s="118">
        <v>4908319.3473134702</v>
      </c>
      <c r="CU371" s="118">
        <v>4499653.3349982202</v>
      </c>
      <c r="CV371" s="118">
        <v>4461283.7686631801</v>
      </c>
      <c r="CW371" s="118">
        <v>4419908.0807193099</v>
      </c>
      <c r="CX371" s="118">
        <v>4280205.7918696497</v>
      </c>
      <c r="CY371" s="118">
        <v>4404765.2950363504</v>
      </c>
      <c r="CZ371" s="118">
        <v>4276271.7528866399</v>
      </c>
      <c r="DA371" s="118">
        <v>4765873.3453174802</v>
      </c>
      <c r="DB371" s="118">
        <v>4528873.0082932496</v>
      </c>
      <c r="DC371" s="118">
        <v>4376747.3649056004</v>
      </c>
      <c r="DD371" s="118">
        <v>4709280.4972506799</v>
      </c>
      <c r="DE371" s="118">
        <v>4740167.6957625505</v>
      </c>
      <c r="DF371" s="118">
        <v>4592087.8529660702</v>
      </c>
      <c r="DG371" s="118">
        <v>4233646.2759078201</v>
      </c>
      <c r="DH371" s="118">
        <v>4487666.9053954696</v>
      </c>
      <c r="DI371" s="118">
        <v>4367548.9555700095</v>
      </c>
      <c r="DJ371" s="118">
        <v>4495539.3313991502</v>
      </c>
      <c r="DK371" s="118">
        <v>5047499.0902721798</v>
      </c>
      <c r="DL371" s="118">
        <v>4639828.4334798204</v>
      </c>
      <c r="DM371" s="118">
        <v>4546768.3150037602</v>
      </c>
      <c r="DN371" s="118">
        <v>4720971.8734744499</v>
      </c>
      <c r="DO371" s="118">
        <v>4181895.6348944502</v>
      </c>
      <c r="DP371" s="118">
        <v>4636635.6293990295</v>
      </c>
      <c r="DQ371" s="118">
        <v>4568815.1626867997</v>
      </c>
      <c r="DR371" s="118">
        <v>4596025.6628257697</v>
      </c>
      <c r="DS371" s="118">
        <v>4909183.1806789003</v>
      </c>
      <c r="DT371" s="118">
        <v>4480258.2876381697</v>
      </c>
      <c r="DU371" s="118">
        <v>4424730.5825589402</v>
      </c>
      <c r="DV371" s="118">
        <v>4490433.0992416004</v>
      </c>
      <c r="DW371" s="118">
        <v>3999429.6791304299</v>
      </c>
      <c r="DX371" s="118">
        <v>4173291.3633490698</v>
      </c>
      <c r="DY371" s="118">
        <v>4590477.3856178597</v>
      </c>
      <c r="DZ371" s="118">
        <v>4464646.4346161503</v>
      </c>
      <c r="EA371" s="118">
        <v>4534165.4589763097</v>
      </c>
      <c r="EB371" s="118">
        <v>4422404.5117484396</v>
      </c>
      <c r="EC371" s="118">
        <v>4459800.22092894</v>
      </c>
      <c r="ED371" s="118">
        <v>4245044.11333864</v>
      </c>
      <c r="EE371" s="118">
        <v>4211201.0069124103</v>
      </c>
      <c r="EF371" s="118">
        <v>4493390.6675281497</v>
      </c>
      <c r="EG371" s="118">
        <v>4502829.1095300699</v>
      </c>
      <c r="EH371" s="118">
        <v>4509779.6092267297</v>
      </c>
      <c r="EI371" s="118">
        <v>4743690.7046553502</v>
      </c>
      <c r="EJ371" s="118">
        <v>4407861.0940805003</v>
      </c>
      <c r="EK371" s="118">
        <v>4446579.0875066901</v>
      </c>
      <c r="EL371" s="118">
        <v>4431655.7009175904</v>
      </c>
      <c r="EM371" s="118">
        <v>4872582.7293248698</v>
      </c>
      <c r="EN371" s="118">
        <v>4434537.0051495302</v>
      </c>
      <c r="EO371" s="118">
        <v>4336122.6572413603</v>
      </c>
      <c r="EP371" s="118">
        <v>4400555.3479616698</v>
      </c>
      <c r="EQ371" s="118">
        <v>4374894.97827671</v>
      </c>
      <c r="ER371" s="118">
        <v>4262705.1582916798</v>
      </c>
      <c r="ES371" s="118">
        <v>4565596.34190749</v>
      </c>
      <c r="ET371" s="118">
        <v>5162733.3041622201</v>
      </c>
      <c r="EU371" s="118">
        <v>4479553.1759098098</v>
      </c>
      <c r="EV371" s="118">
        <v>4639449.4320363402</v>
      </c>
      <c r="EW371" s="118">
        <v>4529096.5918531101</v>
      </c>
      <c r="EX371" s="118">
        <v>4655155.7962415703</v>
      </c>
      <c r="EY371" s="118">
        <v>4558620.7215220602</v>
      </c>
      <c r="EZ371" s="118">
        <v>4158529.55862454</v>
      </c>
      <c r="FA371" s="118">
        <v>4452683.7257068902</v>
      </c>
      <c r="FB371" s="118">
        <v>4499835.1582176099</v>
      </c>
      <c r="FC371" s="118">
        <v>4474714.3158115596</v>
      </c>
      <c r="FD371" s="118">
        <v>5030559.1274950895</v>
      </c>
      <c r="FE371" s="118">
        <v>4792567.9372083899</v>
      </c>
      <c r="FF371" s="118">
        <v>4702454.7776712002</v>
      </c>
      <c r="FG371" s="118">
        <v>4512891.30480929</v>
      </c>
      <c r="FH371" s="118">
        <v>4560508.1381849404</v>
      </c>
      <c r="FI371" s="118">
        <v>4335700.5925156698</v>
      </c>
      <c r="FJ371" s="118">
        <v>4325521.5811101701</v>
      </c>
      <c r="FK371" s="118">
        <v>4177416.27575794</v>
      </c>
      <c r="FL371" s="118">
        <v>4411078.48408667</v>
      </c>
      <c r="FM371" s="118">
        <v>4740547.8265181296</v>
      </c>
      <c r="FN371" s="118">
        <v>4403473.1216866896</v>
      </c>
      <c r="FO371" s="118">
        <v>4480589.8915100899</v>
      </c>
      <c r="FP371" s="118">
        <v>4317552.27991788</v>
      </c>
      <c r="FQ371" s="118">
        <v>4351750.6706294296</v>
      </c>
      <c r="FR371" s="118">
        <v>4454112.1058455501</v>
      </c>
      <c r="FS371" s="118">
        <v>4786986.5833557202</v>
      </c>
      <c r="FT371" s="118">
        <v>4373179.5516565898</v>
      </c>
      <c r="FU371" s="118">
        <v>4317004.3099399498</v>
      </c>
      <c r="FV371" s="118">
        <v>4371765.9372153403</v>
      </c>
      <c r="FW371" s="118">
        <v>4541054.1084942399</v>
      </c>
      <c r="FX371" s="118">
        <v>4416499.7341728499</v>
      </c>
      <c r="FY371" s="118">
        <v>4231348.6311023999</v>
      </c>
      <c r="FZ371" s="118">
        <v>4168323.49449086</v>
      </c>
      <c r="GA371" s="118">
        <v>4268521.3105610805</v>
      </c>
      <c r="GB371" s="118">
        <v>4250799.9535014899</v>
      </c>
      <c r="GC371" s="118">
        <v>4258899.2739607599</v>
      </c>
      <c r="GD371" s="118">
        <v>4623431.4136843197</v>
      </c>
      <c r="GE371" s="118">
        <v>4572764.46353071</v>
      </c>
      <c r="GF371" s="118">
        <v>4846305.5853829496</v>
      </c>
      <c r="GG371" s="118">
        <v>4766599.7696047798</v>
      </c>
      <c r="GH371" s="118">
        <v>4496417.2352801803</v>
      </c>
      <c r="GI371" s="118">
        <v>4282770.9240468098</v>
      </c>
      <c r="GJ371" s="118">
        <v>4675180.1744255703</v>
      </c>
      <c r="GK371" s="118">
        <v>4281763.0988070499</v>
      </c>
      <c r="GL371" s="118">
        <v>4329864.7154975301</v>
      </c>
      <c r="GM371" s="118">
        <v>4573202.0145319402</v>
      </c>
      <c r="GN371" s="118">
        <v>4454864.0401654504</v>
      </c>
      <c r="GO371" s="118">
        <v>4457460.7130825901</v>
      </c>
      <c r="GP371" s="118">
        <v>4603349.9673191002</v>
      </c>
      <c r="GQ371" s="118">
        <v>5028148.8154464904</v>
      </c>
      <c r="GR371" s="118">
        <v>3926265.2185872202</v>
      </c>
      <c r="GS371" s="118">
        <v>4300267.9922329905</v>
      </c>
      <c r="GT371" s="118">
        <v>4199595.7134650797</v>
      </c>
      <c r="GU371" s="118">
        <v>4340409.7112499196</v>
      </c>
      <c r="GV371" s="118">
        <v>4447374.5165701201</v>
      </c>
      <c r="GW371" s="118">
        <v>4496367.0181395104</v>
      </c>
      <c r="GX371" s="118">
        <v>4528627.5625473997</v>
      </c>
      <c r="GY371" s="118">
        <v>4685056.56623499</v>
      </c>
      <c r="GZ371" s="118">
        <v>4516416.6239385903</v>
      </c>
      <c r="HA371" s="118">
        <v>4348693.4351101303</v>
      </c>
      <c r="HB371" s="118">
        <v>4537923.0364976004</v>
      </c>
      <c r="HC371" s="118">
        <v>4404574.1202434003</v>
      </c>
      <c r="HD371" s="118">
        <v>4190254.8139592302</v>
      </c>
      <c r="HE371" s="118">
        <v>4531534.4714386901</v>
      </c>
      <c r="HF371" s="118">
        <v>4533936.1649954002</v>
      </c>
      <c r="HG371" s="118">
        <v>4934487.0927702198</v>
      </c>
      <c r="HH371" s="118">
        <v>4525302.05716791</v>
      </c>
      <c r="HI371" s="118">
        <v>4413933.5558073698</v>
      </c>
      <c r="HJ371" s="118">
        <v>4700562.44287429</v>
      </c>
      <c r="HK371" s="118">
        <v>4018812.7263046801</v>
      </c>
      <c r="HL371" s="118">
        <v>4182667.8905130299</v>
      </c>
      <c r="HM371" s="118">
        <v>4153947.7583649498</v>
      </c>
      <c r="HN371" s="118">
        <v>4664988.5903622899</v>
      </c>
      <c r="HO371" s="118">
        <v>3945410.6367037199</v>
      </c>
      <c r="HP371" s="118">
        <v>4519547.8893226599</v>
      </c>
      <c r="HQ371" s="118">
        <v>4468543.4433089299</v>
      </c>
      <c r="HR371" s="118">
        <v>4204681.0895909499</v>
      </c>
      <c r="HS371" s="118">
        <v>3924859.6206783098</v>
      </c>
      <c r="HT371" s="118">
        <v>4650204.0661228197</v>
      </c>
      <c r="HU371" s="118">
        <v>4524240.9910829496</v>
      </c>
      <c r="HV371" s="118">
        <v>4276645.7548673404</v>
      </c>
      <c r="HW371" s="118">
        <v>4255990.5125930496</v>
      </c>
      <c r="HX371" s="118">
        <v>4249476.6809448898</v>
      </c>
      <c r="HY371" s="118">
        <v>4730664.20121192</v>
      </c>
      <c r="HZ371" s="118">
        <v>4366451.1457758397</v>
      </c>
      <c r="IA371" s="118">
        <v>4324010.94336804</v>
      </c>
      <c r="IB371" s="118">
        <v>3870469.7872425602</v>
      </c>
      <c r="IC371" s="118">
        <v>3865559.2555834898</v>
      </c>
      <c r="ID371" s="118">
        <v>4142955.9916045698</v>
      </c>
      <c r="IE371" s="118">
        <v>4043156.86900857</v>
      </c>
      <c r="IF371" s="118">
        <v>3922875.5142919598</v>
      </c>
      <c r="IG371" s="118">
        <v>4017670.6586315702</v>
      </c>
      <c r="IH371" s="118">
        <v>7422247.5838145101</v>
      </c>
      <c r="II371" s="118">
        <v>3575923.2428325699</v>
      </c>
    </row>
    <row r="372" spans="1:243" s="118" customFormat="1" x14ac:dyDescent="0.25">
      <c r="A372" s="118" t="s">
        <v>1671</v>
      </c>
      <c r="B372" s="132"/>
      <c r="C372" s="132"/>
      <c r="D372" s="117">
        <v>5197011.5160859404</v>
      </c>
      <c r="E372" s="117">
        <v>5251584.67256728</v>
      </c>
      <c r="F372" s="117">
        <v>5355328.9736737702</v>
      </c>
      <c r="G372" s="117">
        <v>4970449.2222395502</v>
      </c>
      <c r="H372" s="117">
        <v>5516958.9218803504</v>
      </c>
      <c r="I372" s="117">
        <v>5412388.0066359602</v>
      </c>
      <c r="J372" s="117">
        <v>5290786.6604132699</v>
      </c>
      <c r="K372" s="117">
        <v>5357750.8882214399</v>
      </c>
      <c r="L372" s="117">
        <v>5517949.9077856103</v>
      </c>
      <c r="M372" s="117">
        <v>5467644.3877387503</v>
      </c>
      <c r="N372" s="118">
        <v>5484936.8215145497</v>
      </c>
      <c r="O372" s="118">
        <v>5206117.6587109398</v>
      </c>
      <c r="P372" s="118">
        <v>5108397.0455920696</v>
      </c>
      <c r="Q372" s="118">
        <v>5697929.1639636802</v>
      </c>
      <c r="R372" s="118">
        <v>4543895.1644292697</v>
      </c>
      <c r="S372" s="118">
        <v>5039554.3141913898</v>
      </c>
      <c r="T372" s="118">
        <v>5467912.0267450204</v>
      </c>
      <c r="U372" s="118">
        <v>5183973.8903839402</v>
      </c>
      <c r="V372" s="118">
        <v>5431795.7836421896</v>
      </c>
      <c r="W372" s="118">
        <v>5276274.7236919403</v>
      </c>
      <c r="X372" s="118">
        <v>5360767.8645444298</v>
      </c>
      <c r="Y372" s="118">
        <v>5065792.89396731</v>
      </c>
      <c r="Z372" s="118">
        <v>5187987.5839125803</v>
      </c>
      <c r="AA372" s="118">
        <v>5293171.6088062199</v>
      </c>
      <c r="AB372" s="118">
        <v>5181646.1140044704</v>
      </c>
      <c r="AC372" s="118">
        <v>4623146.0816452904</v>
      </c>
      <c r="AD372" s="118">
        <v>5465736.29235656</v>
      </c>
      <c r="AE372" s="118">
        <v>6626654.4001523498</v>
      </c>
      <c r="AF372" s="118">
        <v>5077918.1666200301</v>
      </c>
      <c r="AG372" s="118">
        <v>5366749.5167736802</v>
      </c>
      <c r="AH372" s="118">
        <v>5048080.0437231399</v>
      </c>
      <c r="AI372" s="118">
        <v>5426308.5991010899</v>
      </c>
      <c r="AJ372" s="118">
        <v>5166132.7394567598</v>
      </c>
      <c r="AK372" s="118">
        <v>5023450.5950539196</v>
      </c>
      <c r="AL372" s="118">
        <v>5300454.3261707602</v>
      </c>
      <c r="AM372" s="118">
        <v>5169880.7924825503</v>
      </c>
      <c r="AN372" s="118">
        <v>5042386.8678468196</v>
      </c>
      <c r="AO372" s="118">
        <v>5215902.2901945096</v>
      </c>
      <c r="AP372" s="118">
        <v>5377288.3718494</v>
      </c>
      <c r="AQ372" s="118">
        <v>4919794.3995437296</v>
      </c>
      <c r="AR372" s="118">
        <v>5496520.38989955</v>
      </c>
      <c r="AS372" s="118">
        <v>5603199.5020954404</v>
      </c>
      <c r="AT372" s="118">
        <v>5362079.7409279104</v>
      </c>
      <c r="AU372" s="118">
        <v>5265258.9408559697</v>
      </c>
      <c r="AV372" s="118">
        <v>5525571.3798849396</v>
      </c>
      <c r="AW372" s="118">
        <v>5415996.29769208</v>
      </c>
      <c r="AX372" s="118">
        <v>5445912.4665398002</v>
      </c>
      <c r="AY372" s="118">
        <v>5557530.4418684402</v>
      </c>
      <c r="AZ372" s="118">
        <v>5395317.7670761002</v>
      </c>
      <c r="BA372" s="118">
        <v>5317097.0499711297</v>
      </c>
      <c r="BB372" s="118">
        <v>5589370.02567166</v>
      </c>
      <c r="BC372" s="118">
        <v>5429809.0494470103</v>
      </c>
      <c r="BD372" s="118">
        <v>5229301.4602551796</v>
      </c>
      <c r="BE372" s="118">
        <v>5470766.7206836296</v>
      </c>
      <c r="BF372" s="118">
        <v>5399573.90373703</v>
      </c>
      <c r="BG372" s="118">
        <v>5596818.7230857098</v>
      </c>
      <c r="BH372" s="118">
        <v>5811328.8561432799</v>
      </c>
      <c r="BI372" s="118">
        <v>5715384.3790606298</v>
      </c>
      <c r="BJ372" s="118">
        <v>5618683.8219983503</v>
      </c>
      <c r="BK372" s="118">
        <v>5429927.4380914699</v>
      </c>
      <c r="BL372" s="118">
        <v>5625964.0067479704</v>
      </c>
      <c r="BM372" s="118">
        <v>5603410.7968749003</v>
      </c>
      <c r="BN372" s="118">
        <v>5216736.0308619402</v>
      </c>
      <c r="BO372" s="118">
        <v>5930134.59363636</v>
      </c>
      <c r="BP372" s="118">
        <v>5455046.27337634</v>
      </c>
      <c r="BQ372" s="118">
        <v>5509707.1508582002</v>
      </c>
      <c r="BR372" s="118">
        <v>5375055.7294896897</v>
      </c>
      <c r="BS372" s="118">
        <v>5294108.4276518999</v>
      </c>
      <c r="BT372" s="118">
        <v>5328160.4181167902</v>
      </c>
      <c r="BU372" s="118">
        <v>5389099.4362735702</v>
      </c>
      <c r="BV372" s="118">
        <v>5371464.1701313099</v>
      </c>
      <c r="BW372" s="118">
        <v>4957866.8930125898</v>
      </c>
      <c r="BX372" s="118">
        <v>6083194.2490211204</v>
      </c>
      <c r="BY372" s="118">
        <v>5609817.1743662003</v>
      </c>
      <c r="BZ372" s="118">
        <v>5242239.5375380898</v>
      </c>
      <c r="CA372" s="118">
        <v>5313320.1565173399</v>
      </c>
      <c r="CB372" s="118">
        <v>5896379.9940258097</v>
      </c>
      <c r="CC372" s="118">
        <v>5663819.6723227901</v>
      </c>
      <c r="CD372" s="118">
        <v>5349103.3281017002</v>
      </c>
      <c r="CE372" s="118">
        <v>5244605.8482427299</v>
      </c>
      <c r="CF372" s="118">
        <v>4747826.2001043595</v>
      </c>
      <c r="CG372" s="118">
        <v>4479642.6459190696</v>
      </c>
      <c r="CH372" s="118">
        <v>4656372.7520096302</v>
      </c>
      <c r="CI372" s="118">
        <v>4791771.4204985201</v>
      </c>
      <c r="CJ372" s="118">
        <v>4825357.2857103897</v>
      </c>
      <c r="CK372" s="118">
        <v>4897375.79601896</v>
      </c>
      <c r="CL372" s="118">
        <v>4532458.1369798202</v>
      </c>
      <c r="CM372" s="118">
        <v>4657709.0509358598</v>
      </c>
      <c r="CN372" s="118">
        <v>4464493.4910451099</v>
      </c>
      <c r="CO372" s="118">
        <v>4610682.4946616497</v>
      </c>
      <c r="CP372" s="118">
        <v>4813201.3951035002</v>
      </c>
      <c r="CQ372" s="118">
        <v>4796704.94587823</v>
      </c>
      <c r="CR372" s="118">
        <v>4950415.4154522195</v>
      </c>
      <c r="CS372" s="118">
        <v>4412100.0078693395</v>
      </c>
      <c r="CT372" s="118">
        <v>4824754.5524876602</v>
      </c>
      <c r="CU372" s="118">
        <v>4839808.30458555</v>
      </c>
      <c r="CV372" s="118">
        <v>4617552.3200088302</v>
      </c>
      <c r="CW372" s="118">
        <v>4591038.0067261104</v>
      </c>
      <c r="CX372" s="118">
        <v>4321708.6630461495</v>
      </c>
      <c r="CY372" s="118">
        <v>4657703.7769801999</v>
      </c>
      <c r="CZ372" s="118">
        <v>4520572.9195732996</v>
      </c>
      <c r="DA372" s="118">
        <v>4722085.6550588803</v>
      </c>
      <c r="DB372" s="118">
        <v>4697111.8192796502</v>
      </c>
      <c r="DC372" s="118">
        <v>4256752.3635130096</v>
      </c>
      <c r="DD372" s="118">
        <v>4757000.8824230004</v>
      </c>
      <c r="DE372" s="118">
        <v>4663483.05397359</v>
      </c>
      <c r="DF372" s="118">
        <v>4475134.6977398796</v>
      </c>
      <c r="DG372" s="118">
        <v>4662061.7257104898</v>
      </c>
      <c r="DH372" s="118">
        <v>4240194.7425170196</v>
      </c>
      <c r="DI372" s="118">
        <v>4503979.0540077304</v>
      </c>
      <c r="DJ372" s="118">
        <v>4413341.2067056196</v>
      </c>
      <c r="DK372" s="118">
        <v>4744220.4974845201</v>
      </c>
      <c r="DL372" s="118">
        <v>4750063.2188437497</v>
      </c>
      <c r="DM372" s="118">
        <v>4370344.1947890799</v>
      </c>
      <c r="DN372" s="118">
        <v>4873281.7616313798</v>
      </c>
      <c r="DO372" s="118">
        <v>4650114.50316393</v>
      </c>
      <c r="DP372" s="118">
        <v>4810972.0860990603</v>
      </c>
      <c r="DQ372" s="118">
        <v>4511315.8178636599</v>
      </c>
      <c r="DR372" s="118">
        <v>4366975.6061277902</v>
      </c>
      <c r="DS372" s="118">
        <v>4602908.2671600804</v>
      </c>
      <c r="DT372" s="118">
        <v>4720975.2230981505</v>
      </c>
      <c r="DU372" s="118">
        <v>4604940.39915621</v>
      </c>
      <c r="DV372" s="118">
        <v>4423613.4321713597</v>
      </c>
      <c r="DW372" s="118">
        <v>4554866.4810396601</v>
      </c>
      <c r="DX372" s="118">
        <v>4482819.4224981796</v>
      </c>
      <c r="DY372" s="118">
        <v>4458633.2287035603</v>
      </c>
      <c r="DZ372" s="118">
        <v>4463424.3900561295</v>
      </c>
      <c r="EA372" s="118">
        <v>4652251.8910212098</v>
      </c>
      <c r="EB372" s="118">
        <v>4742461.5484390296</v>
      </c>
      <c r="EC372" s="118">
        <v>4511401.0590615598</v>
      </c>
      <c r="ED372" s="118">
        <v>4445165.8301315298</v>
      </c>
      <c r="EE372" s="118">
        <v>4545363.2457160903</v>
      </c>
      <c r="EF372" s="118">
        <v>4551879.4604370603</v>
      </c>
      <c r="EG372" s="118">
        <v>4816502.7619178202</v>
      </c>
      <c r="EH372" s="118">
        <v>4778651.4617735399</v>
      </c>
      <c r="EI372" s="118">
        <v>4609250.8627978899</v>
      </c>
      <c r="EJ372" s="118">
        <v>4648031.5304896701</v>
      </c>
      <c r="EK372" s="118">
        <v>4770275.1510374602</v>
      </c>
      <c r="EL372" s="118">
        <v>4873355.0389414905</v>
      </c>
      <c r="EM372" s="118">
        <v>4875922.7440590803</v>
      </c>
      <c r="EN372" s="118">
        <v>4722450.5739037497</v>
      </c>
      <c r="EO372" s="118">
        <v>4747442.6340513397</v>
      </c>
      <c r="EP372" s="118">
        <v>4848204.8714334602</v>
      </c>
      <c r="EQ372" s="118">
        <v>4726867.1901565604</v>
      </c>
      <c r="ER372" s="118">
        <v>4803972.5149860699</v>
      </c>
      <c r="ES372" s="118">
        <v>4890665.6666885503</v>
      </c>
      <c r="ET372" s="118">
        <v>4754847.1004232103</v>
      </c>
      <c r="EU372" s="118">
        <v>4686729.6852787901</v>
      </c>
      <c r="EV372" s="118">
        <v>4646320.3736691196</v>
      </c>
      <c r="EW372" s="118">
        <v>4591766.74284954</v>
      </c>
      <c r="EX372" s="118">
        <v>4753701.9444385497</v>
      </c>
      <c r="EY372" s="118">
        <v>4811409.58898992</v>
      </c>
      <c r="EZ372" s="118">
        <v>4784090.3907255102</v>
      </c>
      <c r="FA372" s="118">
        <v>4699474.7596194604</v>
      </c>
      <c r="FB372" s="118">
        <v>4617193.3618022203</v>
      </c>
      <c r="FC372" s="118">
        <v>4750076.2384612998</v>
      </c>
      <c r="FD372" s="118">
        <v>4703672.9467319399</v>
      </c>
      <c r="FE372" s="118">
        <v>4701070.9148039203</v>
      </c>
      <c r="FF372" s="118">
        <v>4775296.7137607904</v>
      </c>
      <c r="FG372" s="118">
        <v>4776732.9795043599</v>
      </c>
      <c r="FH372" s="118">
        <v>4538978.0370031996</v>
      </c>
      <c r="FI372" s="118">
        <v>4505267.6103677396</v>
      </c>
      <c r="FJ372" s="118">
        <v>4342463.7634002799</v>
      </c>
      <c r="FK372" s="118">
        <v>4501323.6348649999</v>
      </c>
      <c r="FL372" s="118">
        <v>4478808.2728315396</v>
      </c>
      <c r="FM372" s="118">
        <v>4611417.5833478896</v>
      </c>
      <c r="FN372" s="118">
        <v>4722484.3060940802</v>
      </c>
      <c r="FO372" s="118">
        <v>4707258.4304759102</v>
      </c>
      <c r="FP372" s="118">
        <v>4473951.0564781204</v>
      </c>
      <c r="FQ372" s="118">
        <v>4484008.9064247198</v>
      </c>
      <c r="FR372" s="118">
        <v>4428004.3158242004</v>
      </c>
      <c r="FS372" s="118">
        <v>4572695.4697533697</v>
      </c>
      <c r="FT372" s="118">
        <v>4736188.3691311497</v>
      </c>
      <c r="FU372" s="118">
        <v>4688143.9197920496</v>
      </c>
      <c r="FV372" s="118">
        <v>4519646.6364270002</v>
      </c>
      <c r="FW372" s="118">
        <v>4575565.9256659904</v>
      </c>
      <c r="FX372" s="118">
        <v>4401778.9163024696</v>
      </c>
      <c r="FY372" s="118">
        <v>4490425.9908864703</v>
      </c>
      <c r="FZ372" s="118">
        <v>4443542.4617327396</v>
      </c>
      <c r="GA372" s="118">
        <v>4471564.3011181699</v>
      </c>
      <c r="GB372" s="118">
        <v>4545209.6448018504</v>
      </c>
      <c r="GC372" s="118">
        <v>4448620.2421161998</v>
      </c>
      <c r="GD372" s="118">
        <v>4361744.1491702199</v>
      </c>
      <c r="GE372" s="118">
        <v>4660675.6603831695</v>
      </c>
      <c r="GF372" s="118">
        <v>4903071.8260246199</v>
      </c>
      <c r="GG372" s="118">
        <v>4622538.1014671298</v>
      </c>
      <c r="GH372" s="118">
        <v>4670240.8843868701</v>
      </c>
      <c r="GI372" s="118">
        <v>4498274.3273456804</v>
      </c>
      <c r="GJ372" s="118">
        <v>4580240.2555539301</v>
      </c>
      <c r="GK372" s="118">
        <v>4576343.7780342503</v>
      </c>
      <c r="GL372" s="118">
        <v>4811634.4990960704</v>
      </c>
      <c r="GM372" s="118">
        <v>4751060.4092452498</v>
      </c>
      <c r="GN372" s="118">
        <v>4477995.0598878898</v>
      </c>
      <c r="GO372" s="118">
        <v>4766151.9128722902</v>
      </c>
      <c r="GP372" s="118">
        <v>4757427.0909158196</v>
      </c>
      <c r="GQ372" s="118">
        <v>4665775.09721848</v>
      </c>
      <c r="GR372" s="118">
        <v>4724485.0641764104</v>
      </c>
      <c r="GS372" s="118">
        <v>4711519.6848003902</v>
      </c>
      <c r="GT372" s="118">
        <v>4433479.2689962704</v>
      </c>
      <c r="GU372" s="118">
        <v>4498805.3135784902</v>
      </c>
      <c r="GV372" s="118">
        <v>4843625.4419245301</v>
      </c>
      <c r="GW372" s="118">
        <v>4805404.1310045598</v>
      </c>
      <c r="GX372" s="118">
        <v>4792831.3148538498</v>
      </c>
      <c r="GY372" s="118">
        <v>4651578.8174968697</v>
      </c>
      <c r="GZ372" s="118">
        <v>4942614.2443717299</v>
      </c>
      <c r="HA372" s="118">
        <v>4621529.8631366203</v>
      </c>
      <c r="HB372" s="118">
        <v>4726437.1834743097</v>
      </c>
      <c r="HC372" s="118">
        <v>4719339.3773320001</v>
      </c>
      <c r="HD372" s="118">
        <v>4688610.3980801804</v>
      </c>
      <c r="HE372" s="118">
        <v>4726111.7611873597</v>
      </c>
      <c r="HF372" s="118">
        <v>4478507.2200833596</v>
      </c>
      <c r="HG372" s="118">
        <v>5155765.9662827104</v>
      </c>
      <c r="HH372" s="118">
        <v>5083667.3830297301</v>
      </c>
      <c r="HI372" s="118">
        <v>4466731.96680588</v>
      </c>
      <c r="HJ372" s="118">
        <v>4591527.6673627403</v>
      </c>
      <c r="HK372" s="118">
        <v>4728911.8242655601</v>
      </c>
      <c r="HL372" s="118">
        <v>4420089.55279651</v>
      </c>
      <c r="HM372" s="118">
        <v>4403566.4098515799</v>
      </c>
      <c r="HN372" s="118">
        <v>4521077.6006177096</v>
      </c>
      <c r="HO372" s="118">
        <v>4413505.3610061798</v>
      </c>
      <c r="HP372" s="118">
        <v>5066902.0387692302</v>
      </c>
      <c r="HQ372" s="118">
        <v>4822714.5126809403</v>
      </c>
      <c r="HR372" s="118">
        <v>4562968.2924151001</v>
      </c>
      <c r="HS372" s="118">
        <v>4714340.9101937199</v>
      </c>
      <c r="HT372" s="118">
        <v>4618852.8409730103</v>
      </c>
      <c r="HU372" s="118">
        <v>4540328.1747133397</v>
      </c>
      <c r="HV372" s="118">
        <v>4563052.3435443603</v>
      </c>
      <c r="HW372" s="118">
        <v>4437905.2223085901</v>
      </c>
      <c r="HX372" s="118">
        <v>4654708.1321192896</v>
      </c>
      <c r="HY372" s="118">
        <v>4908485.0595103297</v>
      </c>
      <c r="HZ372" s="118">
        <v>4603976.3858492598</v>
      </c>
      <c r="IA372" s="118">
        <v>4552298.1819302002</v>
      </c>
      <c r="IB372" s="118">
        <v>4061840.6020602998</v>
      </c>
      <c r="IC372" s="118">
        <v>4581852.1252864301</v>
      </c>
      <c r="ID372" s="118">
        <v>4296533.4019585401</v>
      </c>
      <c r="IE372" s="118">
        <v>4230949.63972585</v>
      </c>
      <c r="IF372" s="118">
        <v>4142717.2909685499</v>
      </c>
      <c r="IG372" s="118">
        <v>4231106.5765003096</v>
      </c>
      <c r="IH372" s="118">
        <v>7556887.5552260997</v>
      </c>
      <c r="II372" s="118">
        <v>3921989.8800778198</v>
      </c>
    </row>
    <row r="373" spans="1:243" s="118" customFormat="1" x14ac:dyDescent="0.25">
      <c r="A373" s="118" t="s">
        <v>1672</v>
      </c>
      <c r="B373" s="132"/>
      <c r="C373" s="132"/>
      <c r="D373" s="117">
        <v>70576998.185552597</v>
      </c>
      <c r="E373" s="117">
        <v>68601301.303471297</v>
      </c>
      <c r="F373" s="117">
        <v>68769313.769295305</v>
      </c>
      <c r="G373" s="117">
        <v>65491706.178858697</v>
      </c>
      <c r="H373" s="117">
        <v>69304321.043130606</v>
      </c>
      <c r="I373" s="117">
        <v>66137780.665904</v>
      </c>
      <c r="J373" s="117">
        <v>67811853.973166704</v>
      </c>
      <c r="K373" s="117">
        <v>66442964.706486799</v>
      </c>
      <c r="L373" s="117">
        <v>67948907.155553594</v>
      </c>
      <c r="M373" s="117">
        <v>68098588.822964802</v>
      </c>
      <c r="N373" s="118">
        <v>68419149.2032291</v>
      </c>
      <c r="O373" s="118">
        <v>67623197.624109507</v>
      </c>
      <c r="P373" s="118">
        <v>63809247.481217504</v>
      </c>
      <c r="Q373" s="118">
        <v>67767702.642894596</v>
      </c>
      <c r="R373" s="118">
        <v>59249811.910383202</v>
      </c>
      <c r="S373" s="118">
        <v>60911607.371165</v>
      </c>
      <c r="T373" s="118">
        <v>66680563.742261603</v>
      </c>
      <c r="U373" s="118">
        <v>61877197.255364902</v>
      </c>
      <c r="V373" s="118">
        <v>65756624.231335498</v>
      </c>
      <c r="W373" s="118">
        <v>66212142.989703298</v>
      </c>
      <c r="X373" s="118">
        <v>64737687.913984597</v>
      </c>
      <c r="Y373" s="118">
        <v>64087590.275750302</v>
      </c>
      <c r="Z373" s="118">
        <v>64625509.720916703</v>
      </c>
      <c r="AA373" s="118">
        <v>63413634.532322302</v>
      </c>
      <c r="AB373" s="118">
        <v>64730012.614341304</v>
      </c>
      <c r="AC373" s="118">
        <v>58006596.917629801</v>
      </c>
      <c r="AD373" s="118">
        <v>66454473.622146197</v>
      </c>
      <c r="AE373" s="118">
        <v>79066336.419003993</v>
      </c>
      <c r="AF373" s="118">
        <v>65219520.677134901</v>
      </c>
      <c r="AG373" s="118">
        <v>66834174.487280302</v>
      </c>
      <c r="AH373" s="118">
        <v>61869890.333608299</v>
      </c>
      <c r="AI373" s="118">
        <v>65180396.588684</v>
      </c>
      <c r="AJ373" s="118">
        <v>62828035.035989702</v>
      </c>
      <c r="AK373" s="118">
        <v>64269218.533814102</v>
      </c>
      <c r="AL373" s="118">
        <v>64792254.056523703</v>
      </c>
      <c r="AM373" s="118">
        <v>65344949.149594299</v>
      </c>
      <c r="AN373" s="118">
        <v>62782014.677932903</v>
      </c>
      <c r="AO373" s="118">
        <v>63562834.5550486</v>
      </c>
      <c r="AP373" s="118">
        <v>66250389.647736602</v>
      </c>
      <c r="AQ373" s="118">
        <v>61972394.502824403</v>
      </c>
      <c r="AR373" s="118">
        <v>68712784.3658503</v>
      </c>
      <c r="AS373" s="118">
        <v>70954462.835817605</v>
      </c>
      <c r="AT373" s="118">
        <v>66817583.0914988</v>
      </c>
      <c r="AU373" s="118">
        <v>66730484.277763903</v>
      </c>
      <c r="AV373" s="118">
        <v>66570083.953430697</v>
      </c>
      <c r="AW373" s="118">
        <v>65581748.568401001</v>
      </c>
      <c r="AX373" s="118">
        <v>66619407.046042897</v>
      </c>
      <c r="AY373" s="118">
        <v>70646006.892772406</v>
      </c>
      <c r="AZ373" s="118">
        <v>67374197.626198396</v>
      </c>
      <c r="BA373" s="118">
        <v>66438049.008953303</v>
      </c>
      <c r="BB373" s="118">
        <v>70167163.994093001</v>
      </c>
      <c r="BC373" s="118">
        <v>68590933.304451495</v>
      </c>
      <c r="BD373" s="118">
        <v>66609450.850612298</v>
      </c>
      <c r="BE373" s="118">
        <v>68593326.363720506</v>
      </c>
      <c r="BF373" s="118">
        <v>69368084.132698998</v>
      </c>
      <c r="BG373" s="118">
        <v>69449619.047251403</v>
      </c>
      <c r="BH373" s="118">
        <v>73041147.639634207</v>
      </c>
      <c r="BI373" s="118">
        <v>71680086.253608301</v>
      </c>
      <c r="BJ373" s="118">
        <v>67977447.752803802</v>
      </c>
      <c r="BK373" s="118">
        <v>64503654.330459602</v>
      </c>
      <c r="BL373" s="118">
        <v>68488648.671811104</v>
      </c>
      <c r="BM373" s="118">
        <v>69231784.030050799</v>
      </c>
      <c r="BN373" s="118">
        <v>64637871.180918798</v>
      </c>
      <c r="BO373" s="118">
        <v>75496599.992365703</v>
      </c>
      <c r="BP373" s="118">
        <v>67262732.824064001</v>
      </c>
      <c r="BQ373" s="118">
        <v>66833129.171352103</v>
      </c>
      <c r="BR373" s="118">
        <v>64222005.756101601</v>
      </c>
      <c r="BS373" s="118">
        <v>65941412.8494488</v>
      </c>
      <c r="BT373" s="118">
        <v>63335146.576144099</v>
      </c>
      <c r="BU373" s="118">
        <v>65852892.580410503</v>
      </c>
      <c r="BV373" s="118">
        <v>65449044.359803602</v>
      </c>
      <c r="BW373" s="118">
        <v>65826369.749261297</v>
      </c>
      <c r="BX373" s="118">
        <v>72200339.215651199</v>
      </c>
      <c r="BY373" s="118">
        <v>66634159.5310141</v>
      </c>
      <c r="BZ373" s="118">
        <v>66171440.342469998</v>
      </c>
      <c r="CA373" s="118">
        <v>67017623.729999602</v>
      </c>
      <c r="CB373" s="118">
        <v>70920855.904176101</v>
      </c>
      <c r="CC373" s="118">
        <v>69964216.024636507</v>
      </c>
      <c r="CD373" s="118">
        <v>64709663.7794834</v>
      </c>
      <c r="CE373" s="118">
        <v>66868259.5773312</v>
      </c>
      <c r="CF373" s="118">
        <v>56149573.840304703</v>
      </c>
      <c r="CG373" s="118">
        <v>55061215.578874901</v>
      </c>
      <c r="CH373" s="118">
        <v>57887810.588119499</v>
      </c>
      <c r="CI373" s="118">
        <v>54039849.033909097</v>
      </c>
      <c r="CJ373" s="118">
        <v>54440066.046893097</v>
      </c>
      <c r="CK373" s="118">
        <v>55152743.165805303</v>
      </c>
      <c r="CL373" s="118">
        <v>55710992.9647756</v>
      </c>
      <c r="CM373" s="118">
        <v>56042732.258218698</v>
      </c>
      <c r="CN373" s="118">
        <v>53310603.510399297</v>
      </c>
      <c r="CO373" s="118">
        <v>55688413.251743503</v>
      </c>
      <c r="CP373" s="118">
        <v>55257561.908412099</v>
      </c>
      <c r="CQ373" s="118">
        <v>56879691.876766801</v>
      </c>
      <c r="CR373" s="118">
        <v>58464118.550723203</v>
      </c>
      <c r="CS373" s="118">
        <v>54201104.3142628</v>
      </c>
      <c r="CT373" s="118">
        <v>56486399.380921699</v>
      </c>
      <c r="CU373" s="118">
        <v>56873823.184835598</v>
      </c>
      <c r="CV373" s="118">
        <v>54157082.892921798</v>
      </c>
      <c r="CW373" s="118">
        <v>53903875.242666803</v>
      </c>
      <c r="CX373" s="118">
        <v>53492143.813982502</v>
      </c>
      <c r="CY373" s="118">
        <v>54288290.480108701</v>
      </c>
      <c r="CZ373" s="118">
        <v>53755636.988576099</v>
      </c>
      <c r="DA373" s="118">
        <v>55408544.059478402</v>
      </c>
      <c r="DB373" s="118">
        <v>55892967.872863397</v>
      </c>
      <c r="DC373" s="118">
        <v>53944068.1893389</v>
      </c>
      <c r="DD373" s="118">
        <v>55924518.355863601</v>
      </c>
      <c r="DE373" s="118">
        <v>53590844.3101881</v>
      </c>
      <c r="DF373" s="118">
        <v>54333612.686814599</v>
      </c>
      <c r="DG373" s="118">
        <v>53509313.570711903</v>
      </c>
      <c r="DH373" s="118">
        <v>52945367.383077703</v>
      </c>
      <c r="DI373" s="118">
        <v>51376748.176766098</v>
      </c>
      <c r="DJ373" s="118">
        <v>51721219.599449404</v>
      </c>
      <c r="DK373" s="118">
        <v>56550109.063120499</v>
      </c>
      <c r="DL373" s="118">
        <v>52911195.704711199</v>
      </c>
      <c r="DM373" s="118">
        <v>53561330.617577903</v>
      </c>
      <c r="DN373" s="118">
        <v>54463129.4408371</v>
      </c>
      <c r="DO373" s="118">
        <v>54624931.636679798</v>
      </c>
      <c r="DP373" s="118">
        <v>55680046.426656298</v>
      </c>
      <c r="DQ373" s="118">
        <v>53244232.999720298</v>
      </c>
      <c r="DR373" s="118">
        <v>53512540.343366601</v>
      </c>
      <c r="DS373" s="118">
        <v>51295092.818428501</v>
      </c>
      <c r="DT373" s="118">
        <v>53095415.278765202</v>
      </c>
      <c r="DU373" s="118">
        <v>53588378.340397902</v>
      </c>
      <c r="DV373" s="118">
        <v>51521526.290925398</v>
      </c>
      <c r="DW373" s="118">
        <v>52866007.977226302</v>
      </c>
      <c r="DX373" s="118">
        <v>52295467.928302199</v>
      </c>
      <c r="DY373" s="118">
        <v>53820316.956994399</v>
      </c>
      <c r="DZ373" s="118">
        <v>51170556.4514613</v>
      </c>
      <c r="EA373" s="118">
        <v>55118486.342487</v>
      </c>
      <c r="EB373" s="118">
        <v>54747870.818704501</v>
      </c>
      <c r="EC373" s="118">
        <v>54572431.283862904</v>
      </c>
      <c r="ED373" s="118">
        <v>54953222.213455603</v>
      </c>
      <c r="EE373" s="118">
        <v>54555074.2999577</v>
      </c>
      <c r="EF373" s="118">
        <v>53940729.510343</v>
      </c>
      <c r="EG373" s="118">
        <v>55360981.545175299</v>
      </c>
      <c r="EH373" s="118">
        <v>54127168.578845397</v>
      </c>
      <c r="EI373" s="118">
        <v>54061077.783766702</v>
      </c>
      <c r="EJ373" s="118">
        <v>55096849.9200629</v>
      </c>
      <c r="EK373" s="118">
        <v>54481441.299162403</v>
      </c>
      <c r="EL373" s="118">
        <v>56386413.836139299</v>
      </c>
      <c r="EM373" s="118">
        <v>57086207.792575903</v>
      </c>
      <c r="EN373" s="118">
        <v>55531322.883795299</v>
      </c>
      <c r="EO373" s="118">
        <v>54941873.085327797</v>
      </c>
      <c r="EP373" s="118">
        <v>56926633.341559403</v>
      </c>
      <c r="EQ373" s="118">
        <v>55759505.3905605</v>
      </c>
      <c r="ER373" s="118">
        <v>55258909.840523303</v>
      </c>
      <c r="ES373" s="118">
        <v>55505844.436808497</v>
      </c>
      <c r="ET373" s="118">
        <v>55935834.192776397</v>
      </c>
      <c r="EU373" s="118">
        <v>54787862.710018903</v>
      </c>
      <c r="EV373" s="118">
        <v>54014277.948037297</v>
      </c>
      <c r="EW373" s="118">
        <v>55939998.181322403</v>
      </c>
      <c r="EX373" s="118">
        <v>54791806.219918497</v>
      </c>
      <c r="EY373" s="118">
        <v>55812729.698554002</v>
      </c>
      <c r="EZ373" s="118">
        <v>54611722.287132397</v>
      </c>
      <c r="FA373" s="118">
        <v>53748064.409129001</v>
      </c>
      <c r="FB373" s="118">
        <v>53728609.079850703</v>
      </c>
      <c r="FC373" s="118">
        <v>53599500.889624603</v>
      </c>
      <c r="FD373" s="118">
        <v>54465738.002018198</v>
      </c>
      <c r="FE373" s="118">
        <v>52191007.873081997</v>
      </c>
      <c r="FF373" s="118">
        <v>53957437.837732397</v>
      </c>
      <c r="FG373" s="118">
        <v>53070527.4344979</v>
      </c>
      <c r="FH373" s="118">
        <v>51876927.641181499</v>
      </c>
      <c r="FI373" s="118">
        <v>51266989.574841298</v>
      </c>
      <c r="FJ373" s="118">
        <v>51369570.488200903</v>
      </c>
      <c r="FK373" s="118">
        <v>51244174.080512501</v>
      </c>
      <c r="FL373" s="118">
        <v>53831049.7505733</v>
      </c>
      <c r="FM373" s="118">
        <v>53821294.312105</v>
      </c>
      <c r="FN373" s="118">
        <v>52205588.999252804</v>
      </c>
      <c r="FO373" s="118">
        <v>52576602.295832403</v>
      </c>
      <c r="FP373" s="118">
        <v>51932962.883182801</v>
      </c>
      <c r="FQ373" s="118">
        <v>53483640.754420698</v>
      </c>
      <c r="FR373" s="118">
        <v>52224751.936301403</v>
      </c>
      <c r="FS373" s="118">
        <v>51650872.967631198</v>
      </c>
      <c r="FT373" s="118">
        <v>52775752.063710302</v>
      </c>
      <c r="FU373" s="118">
        <v>53186487.228835799</v>
      </c>
      <c r="FV373" s="118">
        <v>51868969.275095902</v>
      </c>
      <c r="FW373" s="118">
        <v>51079293.919290699</v>
      </c>
      <c r="FX373" s="118">
        <v>51535521.410135999</v>
      </c>
      <c r="FY373" s="118">
        <v>51415460.821256198</v>
      </c>
      <c r="FZ373" s="118">
        <v>51737710.806232996</v>
      </c>
      <c r="GA373" s="118">
        <v>51440070.0359056</v>
      </c>
      <c r="GB373" s="118">
        <v>53467767.454913199</v>
      </c>
      <c r="GC373" s="118">
        <v>49066738.174915202</v>
      </c>
      <c r="GD373" s="118">
        <v>51611238.150226504</v>
      </c>
      <c r="GE373" s="118">
        <v>53887309.9641084</v>
      </c>
      <c r="GF373" s="118">
        <v>55481051.776795</v>
      </c>
      <c r="GG373" s="118">
        <v>51898004.102788799</v>
      </c>
      <c r="GH373" s="118">
        <v>52727290.344953597</v>
      </c>
      <c r="GI373" s="118">
        <v>52311286.461748198</v>
      </c>
      <c r="GJ373" s="118">
        <v>52664489.627638601</v>
      </c>
      <c r="GK373" s="118">
        <v>50341113.728197597</v>
      </c>
      <c r="GL373" s="118">
        <v>51684066.4213361</v>
      </c>
      <c r="GM373" s="118">
        <v>52503160.601301797</v>
      </c>
      <c r="GN373" s="118">
        <v>50878283.965187199</v>
      </c>
      <c r="GO373" s="118">
        <v>52646926.395780303</v>
      </c>
      <c r="GP373" s="118">
        <v>51345374.929201402</v>
      </c>
      <c r="GQ373" s="118">
        <v>49629407.307080597</v>
      </c>
      <c r="GR373" s="118">
        <v>52147249.713627301</v>
      </c>
      <c r="GS373" s="118">
        <v>51662508.366482399</v>
      </c>
      <c r="GT373" s="118">
        <v>50573106.061643302</v>
      </c>
      <c r="GU373" s="118">
        <v>50535744.852253303</v>
      </c>
      <c r="GV373" s="118">
        <v>53073815.758959599</v>
      </c>
      <c r="GW373" s="118">
        <v>51585160.451843597</v>
      </c>
      <c r="GX373" s="118">
        <v>52646250.373793297</v>
      </c>
      <c r="GY373" s="118">
        <v>52102257.654582404</v>
      </c>
      <c r="GZ373" s="118">
        <v>52336297.070992202</v>
      </c>
      <c r="HA373" s="118">
        <v>52508565.068417899</v>
      </c>
      <c r="HB373" s="118">
        <v>52515916.083221503</v>
      </c>
      <c r="HC373" s="118">
        <v>52013501.937055901</v>
      </c>
      <c r="HD373" s="118">
        <v>53202652.771675698</v>
      </c>
      <c r="HE373" s="118">
        <v>52501382.6638579</v>
      </c>
      <c r="HF373" s="118">
        <v>50507203.608697802</v>
      </c>
      <c r="HG373" s="118">
        <v>56284164.829125501</v>
      </c>
      <c r="HH373" s="118">
        <v>54634582.268711299</v>
      </c>
      <c r="HI373" s="118">
        <v>50781964.816501901</v>
      </c>
      <c r="HJ373" s="118">
        <v>51113018.988474801</v>
      </c>
      <c r="HK373" s="118">
        <v>51551209.7110916</v>
      </c>
      <c r="HL373" s="118">
        <v>50272267.194729298</v>
      </c>
      <c r="HM373" s="118">
        <v>50734359.330925398</v>
      </c>
      <c r="HN373" s="118">
        <v>52200778.188966401</v>
      </c>
      <c r="HO373" s="118">
        <v>49236786.649047799</v>
      </c>
      <c r="HP373" s="118">
        <v>53246672.913191698</v>
      </c>
      <c r="HQ373" s="118">
        <v>52895750.445444897</v>
      </c>
      <c r="HR373" s="118">
        <v>50172965.564285599</v>
      </c>
      <c r="HS373" s="118">
        <v>49839850.089818701</v>
      </c>
      <c r="HT373" s="118">
        <v>51239080.808959603</v>
      </c>
      <c r="HU373" s="118">
        <v>49320419.8060458</v>
      </c>
      <c r="HV373" s="118">
        <v>49991131.947059803</v>
      </c>
      <c r="HW373" s="118">
        <v>48735768.074099898</v>
      </c>
      <c r="HX373" s="118">
        <v>49463163.508804403</v>
      </c>
      <c r="HY373" s="118">
        <v>55323489.004352197</v>
      </c>
      <c r="HZ373" s="118">
        <v>52873217.502816901</v>
      </c>
      <c r="IA373" s="118">
        <v>49338380.438268997</v>
      </c>
      <c r="IB373" s="118">
        <v>45157049.301186703</v>
      </c>
      <c r="IC373" s="118">
        <v>49054022.907524101</v>
      </c>
      <c r="ID373" s="118">
        <v>47867808.1222969</v>
      </c>
      <c r="IE373" s="118">
        <v>47309767.346354902</v>
      </c>
      <c r="IF373" s="118">
        <v>48708318.390695497</v>
      </c>
      <c r="IG373" s="118">
        <v>48718787.4634571</v>
      </c>
      <c r="IH373" s="118">
        <v>81375490.186079696</v>
      </c>
      <c r="II373" s="118">
        <v>45312309.361198299</v>
      </c>
    </row>
    <row r="374" spans="1:243" s="118" customFormat="1" x14ac:dyDescent="0.25">
      <c r="A374" s="118" t="s">
        <v>1673</v>
      </c>
      <c r="B374" s="132"/>
      <c r="C374" s="132"/>
      <c r="D374" s="117">
        <v>7189982.2214529598</v>
      </c>
      <c r="E374" s="117">
        <v>7011729.0947291302</v>
      </c>
      <c r="F374" s="117">
        <v>6893183.5870334301</v>
      </c>
      <c r="G374" s="117">
        <v>6675097.7017198298</v>
      </c>
      <c r="H374" s="117">
        <v>7010574.7887162296</v>
      </c>
      <c r="I374" s="117">
        <v>6931735.9917131001</v>
      </c>
      <c r="J374" s="117">
        <v>7037018.64682402</v>
      </c>
      <c r="K374" s="117">
        <v>7042060.2128743604</v>
      </c>
      <c r="L374" s="117">
        <v>7267636.7030330803</v>
      </c>
      <c r="M374" s="117">
        <v>7146212.7358112996</v>
      </c>
      <c r="N374" s="118">
        <v>7195117.2351378798</v>
      </c>
      <c r="O374" s="118">
        <v>6886162.9832875598</v>
      </c>
      <c r="P374" s="118">
        <v>6488489.1049458003</v>
      </c>
      <c r="Q374" s="118">
        <v>7150354.6250644196</v>
      </c>
      <c r="R374" s="118">
        <v>6004807.9961211998</v>
      </c>
      <c r="S374" s="118">
        <v>6505881.6632811399</v>
      </c>
      <c r="T374" s="118">
        <v>6785247.3394276304</v>
      </c>
      <c r="U374" s="118">
        <v>6511486.5458131302</v>
      </c>
      <c r="V374" s="118">
        <v>6998803.7649512403</v>
      </c>
      <c r="W374" s="118">
        <v>7179414.4873805502</v>
      </c>
      <c r="X374" s="118">
        <v>6758665.1219782503</v>
      </c>
      <c r="Y374" s="118">
        <v>6704240.2040704004</v>
      </c>
      <c r="Z374" s="118">
        <v>7104494.9947235202</v>
      </c>
      <c r="AA374" s="118">
        <v>6788349.0316809705</v>
      </c>
      <c r="AB374" s="118">
        <v>6863062.8130081398</v>
      </c>
      <c r="AC374" s="118">
        <v>6243268.7764264299</v>
      </c>
      <c r="AD374" s="118">
        <v>6860204.7647730904</v>
      </c>
      <c r="AE374" s="118">
        <v>8711284.4990019891</v>
      </c>
      <c r="AF374" s="118">
        <v>7040778.6752431402</v>
      </c>
      <c r="AG374" s="118">
        <v>7233352.8912829803</v>
      </c>
      <c r="AH374" s="118">
        <v>6536365.1654856997</v>
      </c>
      <c r="AI374" s="118">
        <v>6804169.66956932</v>
      </c>
      <c r="AJ374" s="118">
        <v>6828847.9757563304</v>
      </c>
      <c r="AK374" s="118">
        <v>6518081.6077131201</v>
      </c>
      <c r="AL374" s="118">
        <v>6658834.7035068898</v>
      </c>
      <c r="AM374" s="118">
        <v>7057053.2214745898</v>
      </c>
      <c r="AN374" s="118">
        <v>6659981.1575717302</v>
      </c>
      <c r="AO374" s="118">
        <v>6854089.6456176899</v>
      </c>
      <c r="AP374" s="118">
        <v>7077946.19362735</v>
      </c>
      <c r="AQ374" s="118">
        <v>7019554.2482927497</v>
      </c>
      <c r="AR374" s="118">
        <v>7597991.2640353404</v>
      </c>
      <c r="AS374" s="118">
        <v>7921912.3951230096</v>
      </c>
      <c r="AT374" s="118">
        <v>7243120.75018699</v>
      </c>
      <c r="AU374" s="118">
        <v>7103622.9865891002</v>
      </c>
      <c r="AV374" s="118">
        <v>7570601.7119611101</v>
      </c>
      <c r="AW374" s="118">
        <v>7148570.3708639601</v>
      </c>
      <c r="AX374" s="118">
        <v>7484545.6891123699</v>
      </c>
      <c r="AY374" s="118">
        <v>7888302.7579782102</v>
      </c>
      <c r="AZ374" s="118">
        <v>7490633.8912904002</v>
      </c>
      <c r="BA374" s="118">
        <v>7178297.6370475404</v>
      </c>
      <c r="BB374" s="118">
        <v>7737679.4896334298</v>
      </c>
      <c r="BC374" s="118">
        <v>7476478.0837598601</v>
      </c>
      <c r="BD374" s="118">
        <v>7282836.7463280996</v>
      </c>
      <c r="BE374" s="118">
        <v>7502700.2691975404</v>
      </c>
      <c r="BF374" s="118">
        <v>7701657.1835204298</v>
      </c>
      <c r="BG374" s="118">
        <v>7641746.2690613205</v>
      </c>
      <c r="BH374" s="118">
        <v>7955102.6864593104</v>
      </c>
      <c r="BI374" s="118">
        <v>7843554.3626092803</v>
      </c>
      <c r="BJ374" s="118">
        <v>7622111.1084264498</v>
      </c>
      <c r="BK374" s="118">
        <v>7369578.6831186702</v>
      </c>
      <c r="BL374" s="118">
        <v>7262955.5815916304</v>
      </c>
      <c r="BM374" s="118">
        <v>7625298.5368582802</v>
      </c>
      <c r="BN374" s="118">
        <v>7173182.82408797</v>
      </c>
      <c r="BO374" s="118">
        <v>8388183.8065163502</v>
      </c>
      <c r="BP374" s="118">
        <v>7317462.3938074</v>
      </c>
      <c r="BQ374" s="118">
        <v>7139121.5366229396</v>
      </c>
      <c r="BR374" s="118">
        <v>6917316.5014674496</v>
      </c>
      <c r="BS374" s="118">
        <v>7134269.3424961902</v>
      </c>
      <c r="BT374" s="118">
        <v>7004964.0285305204</v>
      </c>
      <c r="BU374" s="118">
        <v>7211488.5182672404</v>
      </c>
      <c r="BV374" s="118">
        <v>7072105.3706678497</v>
      </c>
      <c r="BW374" s="118">
        <v>6650881.4831861602</v>
      </c>
      <c r="BX374" s="118">
        <v>8106875.0475567002</v>
      </c>
      <c r="BY374" s="118">
        <v>7120845.3516560895</v>
      </c>
      <c r="BZ374" s="118">
        <v>7280778.6500234697</v>
      </c>
      <c r="CA374" s="118">
        <v>7188696.2393286601</v>
      </c>
      <c r="CB374" s="118">
        <v>7316334.6102355998</v>
      </c>
      <c r="CC374" s="118">
        <v>7699320.5117984097</v>
      </c>
      <c r="CD374" s="118">
        <v>7107540.0869321702</v>
      </c>
      <c r="CE374" s="118">
        <v>7111483.7900714902</v>
      </c>
      <c r="CF374" s="118">
        <v>6102942.0017710002</v>
      </c>
      <c r="CG374" s="118">
        <v>6115105.3847541204</v>
      </c>
      <c r="CH374" s="118">
        <v>6465562.3162869196</v>
      </c>
      <c r="CI374" s="118">
        <v>6067707.1520667896</v>
      </c>
      <c r="CJ374" s="118">
        <v>5906157.8520262102</v>
      </c>
      <c r="CK374" s="118">
        <v>6121700.1420004899</v>
      </c>
      <c r="CL374" s="118">
        <v>6089077.6061698003</v>
      </c>
      <c r="CM374" s="118">
        <v>6218665.3118096199</v>
      </c>
      <c r="CN374" s="118">
        <v>5833663.1938781599</v>
      </c>
      <c r="CO374" s="118">
        <v>6008618.2432085602</v>
      </c>
      <c r="CP374" s="118">
        <v>6129837.3860080699</v>
      </c>
      <c r="CQ374" s="118">
        <v>6395281.6910659401</v>
      </c>
      <c r="CR374" s="118">
        <v>6305646.6109730601</v>
      </c>
      <c r="CS374" s="118">
        <v>5757100.1820709696</v>
      </c>
      <c r="CT374" s="118">
        <v>6390168.7316505499</v>
      </c>
      <c r="CU374" s="118">
        <v>5915949.2267656997</v>
      </c>
      <c r="CV374" s="118">
        <v>5652799.0266057597</v>
      </c>
      <c r="CW374" s="118">
        <v>5941972.5741239004</v>
      </c>
      <c r="CX374" s="118">
        <v>5529318.3285626797</v>
      </c>
      <c r="CY374" s="118">
        <v>6058329.4891914604</v>
      </c>
      <c r="CZ374" s="118">
        <v>5867470.4701310303</v>
      </c>
      <c r="DA374" s="118">
        <v>5874864.7962343097</v>
      </c>
      <c r="DB374" s="118">
        <v>5902050.7563103</v>
      </c>
      <c r="DC374" s="118">
        <v>5891669.6618423304</v>
      </c>
      <c r="DD374" s="118">
        <v>6213631.7608012296</v>
      </c>
      <c r="DE374" s="118">
        <v>5691543.2433607401</v>
      </c>
      <c r="DF374" s="118">
        <v>5878551.3215117902</v>
      </c>
      <c r="DG374" s="118">
        <v>5808530.2362234099</v>
      </c>
      <c r="DH374" s="118">
        <v>5576260.0119261099</v>
      </c>
      <c r="DI374" s="118">
        <v>5314254.68668136</v>
      </c>
      <c r="DJ374" s="118">
        <v>5518637.4885049397</v>
      </c>
      <c r="DK374" s="118">
        <v>6226687.1749402899</v>
      </c>
      <c r="DL374" s="118">
        <v>5739784.7677713204</v>
      </c>
      <c r="DM374" s="118">
        <v>5367517.2601597803</v>
      </c>
      <c r="DN374" s="118">
        <v>6023967.4085923498</v>
      </c>
      <c r="DO374" s="118">
        <v>5835253.4823550303</v>
      </c>
      <c r="DP374" s="118">
        <v>6026500.4535389803</v>
      </c>
      <c r="DQ374" s="118">
        <v>5534627.2147891801</v>
      </c>
      <c r="DR374" s="118">
        <v>5599417.28698806</v>
      </c>
      <c r="DS374" s="118">
        <v>5779008.2368359203</v>
      </c>
      <c r="DT374" s="118">
        <v>5935409.6382607399</v>
      </c>
      <c r="DU374" s="118">
        <v>6161247.3816529801</v>
      </c>
      <c r="DV374" s="118">
        <v>5427935.85136576</v>
      </c>
      <c r="DW374" s="118">
        <v>5764023.3911256604</v>
      </c>
      <c r="DX374" s="118">
        <v>5764077.3304951303</v>
      </c>
      <c r="DY374" s="118">
        <v>5872335.8857427202</v>
      </c>
      <c r="DZ374" s="118">
        <v>5690503.0652585002</v>
      </c>
      <c r="EA374" s="118">
        <v>6009306.7873937199</v>
      </c>
      <c r="EB374" s="118">
        <v>6009123.9758659201</v>
      </c>
      <c r="EC374" s="118">
        <v>5759465.5373013699</v>
      </c>
      <c r="ED374" s="118">
        <v>5806268.7052992797</v>
      </c>
      <c r="EE374" s="118">
        <v>5760511.7672934802</v>
      </c>
      <c r="EF374" s="118">
        <v>5951161.4397839</v>
      </c>
      <c r="EG374" s="118">
        <v>6289009.8750150399</v>
      </c>
      <c r="EH374" s="118">
        <v>5883591.85029322</v>
      </c>
      <c r="EI374" s="118">
        <v>5849107.4416036904</v>
      </c>
      <c r="EJ374" s="118">
        <v>5757612.59334323</v>
      </c>
      <c r="EK374" s="118">
        <v>6165320.2667564303</v>
      </c>
      <c r="EL374" s="118">
        <v>6108371.7153075198</v>
      </c>
      <c r="EM374" s="118">
        <v>6332285.7342785401</v>
      </c>
      <c r="EN374" s="118">
        <v>5967846.4773118198</v>
      </c>
      <c r="EO374" s="118">
        <v>6091241.470648</v>
      </c>
      <c r="EP374" s="118">
        <v>6058586.5470428998</v>
      </c>
      <c r="EQ374" s="118">
        <v>5865310.1362497499</v>
      </c>
      <c r="ER374" s="118">
        <v>6142000.5580446497</v>
      </c>
      <c r="ES374" s="118">
        <v>5766975.8252231097</v>
      </c>
      <c r="ET374" s="118">
        <v>5899557.6165560801</v>
      </c>
      <c r="EU374" s="118">
        <v>5853372.3000378404</v>
      </c>
      <c r="EV374" s="118">
        <v>5819198.9399106903</v>
      </c>
      <c r="EW374" s="118">
        <v>6036405.85847471</v>
      </c>
      <c r="EX374" s="118">
        <v>5940519.2460585702</v>
      </c>
      <c r="EY374" s="118">
        <v>6335424.73612276</v>
      </c>
      <c r="EZ374" s="118">
        <v>5992408.8889608197</v>
      </c>
      <c r="FA374" s="118">
        <v>6128956.0340293301</v>
      </c>
      <c r="FB374" s="118">
        <v>5929913.7690677401</v>
      </c>
      <c r="FC374" s="118">
        <v>5906556.7213465301</v>
      </c>
      <c r="FD374" s="118">
        <v>5976242.1293951599</v>
      </c>
      <c r="FE374" s="118">
        <v>5909480.89539978</v>
      </c>
      <c r="FF374" s="118">
        <v>5923836.6018086998</v>
      </c>
      <c r="FG374" s="118">
        <v>5704704.6179433698</v>
      </c>
      <c r="FH374" s="118">
        <v>5745313.3474468896</v>
      </c>
      <c r="FI374" s="118">
        <v>5592354.9921211302</v>
      </c>
      <c r="FJ374" s="118">
        <v>5524509.2442805804</v>
      </c>
      <c r="FK374" s="118">
        <v>5604870.1301069399</v>
      </c>
      <c r="FL374" s="118">
        <v>5797113.5810195403</v>
      </c>
      <c r="FM374" s="118">
        <v>6038665.9590680199</v>
      </c>
      <c r="FN374" s="118">
        <v>5642036.91563279</v>
      </c>
      <c r="FO374" s="118">
        <v>5545243.1896398095</v>
      </c>
      <c r="FP374" s="118">
        <v>5794213.3807387203</v>
      </c>
      <c r="FQ374" s="118">
        <v>5839583.3111808598</v>
      </c>
      <c r="FR374" s="118">
        <v>5707129.3139015399</v>
      </c>
      <c r="FS374" s="118">
        <v>5806652.2054110002</v>
      </c>
      <c r="FT374" s="118">
        <v>5798923.94974487</v>
      </c>
      <c r="FU374" s="118">
        <v>5720155.40314449</v>
      </c>
      <c r="FV374" s="118">
        <v>5756521.9420838999</v>
      </c>
      <c r="FW374" s="118">
        <v>5598755.2336189197</v>
      </c>
      <c r="FX374" s="118">
        <v>5719281.7839030903</v>
      </c>
      <c r="FY374" s="118">
        <v>5537073.2422655998</v>
      </c>
      <c r="FZ374" s="118">
        <v>5769818.5539332395</v>
      </c>
      <c r="GA374" s="118">
        <v>5683536.7608064301</v>
      </c>
      <c r="GB374" s="118">
        <v>5638349.3851528196</v>
      </c>
      <c r="GC374" s="118">
        <v>5492735.3815200198</v>
      </c>
      <c r="GD374" s="118">
        <v>5798640.8768464299</v>
      </c>
      <c r="GE374" s="118">
        <v>6089864.7215900896</v>
      </c>
      <c r="GF374" s="118">
        <v>6127391.4841127098</v>
      </c>
      <c r="GG374" s="118">
        <v>5503861.9039947996</v>
      </c>
      <c r="GH374" s="118">
        <v>5773009.5407122299</v>
      </c>
      <c r="GI374" s="118">
        <v>5540020.5125784697</v>
      </c>
      <c r="GJ374" s="118">
        <v>5849581.1499775602</v>
      </c>
      <c r="GK374" s="118">
        <v>5495205.6786803696</v>
      </c>
      <c r="GL374" s="118">
        <v>5740606.4610230802</v>
      </c>
      <c r="GM374" s="118">
        <v>5853344.0982248699</v>
      </c>
      <c r="GN374" s="118">
        <v>5606757.0754632801</v>
      </c>
      <c r="GO374" s="118">
        <v>5766766.0423058802</v>
      </c>
      <c r="GP374" s="118">
        <v>5602697.8716933699</v>
      </c>
      <c r="GQ374" s="118">
        <v>5697028.0763515504</v>
      </c>
      <c r="GR374" s="118">
        <v>5723911.6681944402</v>
      </c>
      <c r="GS374" s="118">
        <v>5885713.1209437996</v>
      </c>
      <c r="GT374" s="118">
        <v>5601950.6934223399</v>
      </c>
      <c r="GU374" s="118">
        <v>5737022.9263310498</v>
      </c>
      <c r="GV374" s="118">
        <v>5929993.73226282</v>
      </c>
      <c r="GW374" s="118">
        <v>5883029.37037481</v>
      </c>
      <c r="GX374" s="118">
        <v>5835250.2002166696</v>
      </c>
      <c r="GY374" s="118">
        <v>6011442.5777513999</v>
      </c>
      <c r="GZ374" s="118">
        <v>5851890.4853866501</v>
      </c>
      <c r="HA374" s="118">
        <v>5943505.5111971796</v>
      </c>
      <c r="HB374" s="118">
        <v>6015404.1628938001</v>
      </c>
      <c r="HC374" s="118">
        <v>5849897.0232733898</v>
      </c>
      <c r="HD374" s="118">
        <v>5828714.8461085605</v>
      </c>
      <c r="HE374" s="118">
        <v>5861198.9860184304</v>
      </c>
      <c r="HF374" s="118">
        <v>5457899.1118096998</v>
      </c>
      <c r="HG374" s="118">
        <v>6548719.4510596097</v>
      </c>
      <c r="HH374" s="118">
        <v>6001168.3162990296</v>
      </c>
      <c r="HI374" s="118">
        <v>5572396.9844748303</v>
      </c>
      <c r="HJ374" s="118">
        <v>5569856.6232994897</v>
      </c>
      <c r="HK374" s="118">
        <v>5576583.4580350798</v>
      </c>
      <c r="HL374" s="118">
        <v>5421672.7980616996</v>
      </c>
      <c r="HM374" s="118">
        <v>5620608.6472259397</v>
      </c>
      <c r="HN374" s="118">
        <v>5502869.9024729403</v>
      </c>
      <c r="HO374" s="118">
        <v>5631972.8647728702</v>
      </c>
      <c r="HP374" s="118">
        <v>5943908.4937978601</v>
      </c>
      <c r="HQ374" s="118">
        <v>5598301.3930542404</v>
      </c>
      <c r="HR374" s="118">
        <v>5422201.8059495902</v>
      </c>
      <c r="HS374" s="118">
        <v>5666016.0534100598</v>
      </c>
      <c r="HT374" s="118">
        <v>5507852.8505671099</v>
      </c>
      <c r="HU374" s="118">
        <v>5382073.2670304803</v>
      </c>
      <c r="HV374" s="118">
        <v>5480334.9880664302</v>
      </c>
      <c r="HW374" s="118">
        <v>5385339.8307525702</v>
      </c>
      <c r="HX374" s="118">
        <v>5422906.4481846998</v>
      </c>
      <c r="HY374" s="118">
        <v>5958642.9219860099</v>
      </c>
      <c r="HZ374" s="118">
        <v>5786567.8545915801</v>
      </c>
      <c r="IA374" s="118">
        <v>5490485.1576198796</v>
      </c>
      <c r="IB374" s="118">
        <v>4869691.8755005598</v>
      </c>
      <c r="IC374" s="118">
        <v>5272027.9053178402</v>
      </c>
      <c r="ID374" s="118">
        <v>4943660.9342692401</v>
      </c>
      <c r="IE374" s="118">
        <v>5100003.7826300096</v>
      </c>
      <c r="IF374" s="118">
        <v>5289717.2708883705</v>
      </c>
      <c r="IG374" s="118">
        <v>5089015.60013049</v>
      </c>
      <c r="IH374" s="118">
        <v>9136902.7993216999</v>
      </c>
      <c r="II374" s="118">
        <v>4815720.6238871198</v>
      </c>
    </row>
    <row r="375" spans="1:243" s="118" customFormat="1" x14ac:dyDescent="0.25">
      <c r="A375" s="118" t="s">
        <v>1684</v>
      </c>
      <c r="B375" s="132"/>
      <c r="C375" s="132"/>
      <c r="D375" s="117">
        <v>24784821.6917996</v>
      </c>
      <c r="E375" s="117">
        <v>24918578.218668301</v>
      </c>
      <c r="F375" s="117">
        <v>26038832.586662799</v>
      </c>
      <c r="G375" s="117">
        <v>24861657.278834499</v>
      </c>
      <c r="H375" s="117">
        <v>25817790.7416665</v>
      </c>
      <c r="I375" s="117">
        <v>26307443.1793532</v>
      </c>
      <c r="J375" s="117">
        <v>25388588.357872199</v>
      </c>
      <c r="K375" s="117">
        <v>25874890.9792764</v>
      </c>
      <c r="L375" s="117">
        <v>25960149.040447999</v>
      </c>
      <c r="M375" s="117">
        <v>27531465.278181601</v>
      </c>
      <c r="N375" s="118">
        <v>25388712.600629002</v>
      </c>
      <c r="O375" s="118">
        <v>25852399.785208602</v>
      </c>
      <c r="P375" s="118">
        <v>24931993.542254701</v>
      </c>
      <c r="Q375" s="118">
        <v>27566120.276581898</v>
      </c>
      <c r="R375" s="118">
        <v>23691939.349956501</v>
      </c>
      <c r="S375" s="118">
        <v>24708657.620241798</v>
      </c>
      <c r="T375" s="118">
        <v>26611790.4063932</v>
      </c>
      <c r="U375" s="118">
        <v>25423649.412611701</v>
      </c>
      <c r="V375" s="118">
        <v>25374456.350139499</v>
      </c>
      <c r="W375" s="118">
        <v>27344696.581258502</v>
      </c>
      <c r="X375" s="118">
        <v>25639514.723054498</v>
      </c>
      <c r="Y375" s="118">
        <v>24158936.0577746</v>
      </c>
      <c r="Z375" s="118">
        <v>26127060.003598999</v>
      </c>
      <c r="AA375" s="118">
        <v>24801369.3334985</v>
      </c>
      <c r="AB375" s="118">
        <v>25649243.527744699</v>
      </c>
      <c r="AC375" s="118">
        <v>23454127.600383699</v>
      </c>
      <c r="AD375" s="118">
        <v>27091024.182002001</v>
      </c>
      <c r="AE375" s="118">
        <v>23662613.235163301</v>
      </c>
      <c r="AF375" s="118">
        <v>26180362.797862299</v>
      </c>
      <c r="AG375" s="118">
        <v>26603481.540767599</v>
      </c>
      <c r="AH375" s="118">
        <v>24470264.3264619</v>
      </c>
      <c r="AI375" s="118">
        <v>26150764.2731761</v>
      </c>
      <c r="AJ375" s="118">
        <v>25861106.210125599</v>
      </c>
      <c r="AK375" s="118">
        <v>24941139.569498502</v>
      </c>
      <c r="AL375" s="118">
        <v>25711170.451941501</v>
      </c>
      <c r="AM375" s="118">
        <v>25776710.841479398</v>
      </c>
      <c r="AN375" s="118">
        <v>24396386.689534001</v>
      </c>
      <c r="AO375" s="118">
        <v>25588540.446670201</v>
      </c>
      <c r="AP375" s="118">
        <v>26463083.5768403</v>
      </c>
      <c r="AQ375" s="118">
        <v>24116942.037386801</v>
      </c>
      <c r="AR375" s="118">
        <v>26413708.007045899</v>
      </c>
      <c r="AS375" s="118">
        <v>27328729.117318898</v>
      </c>
      <c r="AT375" s="118">
        <v>26431713.054818202</v>
      </c>
      <c r="AU375" s="118">
        <v>25680097.338173699</v>
      </c>
      <c r="AV375" s="118">
        <v>27409165.243090801</v>
      </c>
      <c r="AW375" s="118">
        <v>25940580.462595001</v>
      </c>
      <c r="AX375" s="118">
        <v>26255730.0890847</v>
      </c>
      <c r="AY375" s="118">
        <v>26947538.775734201</v>
      </c>
      <c r="AZ375" s="118">
        <v>27526776.634370498</v>
      </c>
      <c r="BA375" s="118">
        <v>25878640.1621527</v>
      </c>
      <c r="BB375" s="118">
        <v>27682403.2481061</v>
      </c>
      <c r="BC375" s="118">
        <v>26156664.6336932</v>
      </c>
      <c r="BD375" s="118">
        <v>25732649.893240999</v>
      </c>
      <c r="BE375" s="118">
        <v>25948875.648971502</v>
      </c>
      <c r="BF375" s="118">
        <v>25492321.518004</v>
      </c>
      <c r="BG375" s="118">
        <v>26021029.764601901</v>
      </c>
      <c r="BH375" s="118">
        <v>25793712.635937799</v>
      </c>
      <c r="BI375" s="118">
        <v>26367636.532670099</v>
      </c>
      <c r="BJ375" s="118">
        <v>26292606.208822101</v>
      </c>
      <c r="BK375" s="118">
        <v>25162782.980622798</v>
      </c>
      <c r="BL375" s="118">
        <v>26021895.226860099</v>
      </c>
      <c r="BM375" s="118">
        <v>26456394.9250983</v>
      </c>
      <c r="BN375" s="118">
        <v>25615342.2000608</v>
      </c>
      <c r="BO375" s="118">
        <v>24832887.653565999</v>
      </c>
      <c r="BP375" s="118">
        <v>26907580.009380002</v>
      </c>
      <c r="BQ375" s="118">
        <v>25805043.545007199</v>
      </c>
      <c r="BR375" s="118">
        <v>25083623.502741199</v>
      </c>
      <c r="BS375" s="118">
        <v>25695125.8588956</v>
      </c>
      <c r="BT375" s="118">
        <v>23890862.606102899</v>
      </c>
      <c r="BU375" s="118">
        <v>25128600.491068799</v>
      </c>
      <c r="BV375" s="118">
        <v>24952735.249722499</v>
      </c>
      <c r="BW375" s="118">
        <v>24996550.5800182</v>
      </c>
      <c r="BX375" s="118">
        <v>25993970.570670702</v>
      </c>
      <c r="BY375" s="118">
        <v>25516477.816121601</v>
      </c>
      <c r="BZ375" s="118">
        <v>25417764.518084601</v>
      </c>
      <c r="CA375" s="118">
        <v>26054000.204828098</v>
      </c>
      <c r="CB375" s="118">
        <v>26021849.115264099</v>
      </c>
      <c r="CC375" s="118">
        <v>25790468.754960701</v>
      </c>
      <c r="CD375" s="118">
        <v>24647782.041406699</v>
      </c>
      <c r="CE375" s="118">
        <v>25731243.115453199</v>
      </c>
      <c r="CF375" s="118">
        <v>25247850.171849199</v>
      </c>
      <c r="CG375" s="118">
        <v>24805625.299908102</v>
      </c>
      <c r="CH375" s="118">
        <v>25242172.899384599</v>
      </c>
      <c r="CI375" s="118">
        <v>24937020.140676901</v>
      </c>
      <c r="CJ375" s="118">
        <v>25807484.648159798</v>
      </c>
      <c r="CK375" s="118">
        <v>24601751.861317199</v>
      </c>
      <c r="CL375" s="118">
        <v>24897561.918531898</v>
      </c>
      <c r="CM375" s="118">
        <v>24497553.557076901</v>
      </c>
      <c r="CN375" s="118">
        <v>24302152.028043799</v>
      </c>
      <c r="CO375" s="118">
        <v>24660058.006635498</v>
      </c>
      <c r="CP375" s="118">
        <v>26089430.484295301</v>
      </c>
      <c r="CQ375" s="118">
        <v>25264564.6432705</v>
      </c>
      <c r="CR375" s="118">
        <v>25690073.123396501</v>
      </c>
      <c r="CS375" s="118">
        <v>25420296.547051299</v>
      </c>
      <c r="CT375" s="118">
        <v>24108546.069349799</v>
      </c>
      <c r="CU375" s="118">
        <v>24719748.7359198</v>
      </c>
      <c r="CV375" s="118">
        <v>25843413.776301201</v>
      </c>
      <c r="CW375" s="118">
        <v>24229796.067714799</v>
      </c>
      <c r="CX375" s="118">
        <v>24693326.229346801</v>
      </c>
      <c r="CY375" s="118">
        <v>24187879.818880599</v>
      </c>
      <c r="CZ375" s="118">
        <v>24177641.580849599</v>
      </c>
      <c r="DA375" s="118">
        <v>24869462.0165851</v>
      </c>
      <c r="DB375" s="118">
        <v>24319102.647794999</v>
      </c>
      <c r="DC375" s="118">
        <v>24553761.748555701</v>
      </c>
      <c r="DD375" s="118">
        <v>24788626.385856502</v>
      </c>
      <c r="DE375" s="118">
        <v>25101438.274869699</v>
      </c>
      <c r="DF375" s="118">
        <v>24691386.2748423</v>
      </c>
      <c r="DG375" s="118">
        <v>24796510.062890999</v>
      </c>
      <c r="DH375" s="118">
        <v>24702828.638433602</v>
      </c>
      <c r="DI375" s="118">
        <v>25008807.410534501</v>
      </c>
      <c r="DJ375" s="118">
        <v>23658340.8274986</v>
      </c>
      <c r="DK375" s="118">
        <v>24054414.6785901</v>
      </c>
      <c r="DL375" s="118">
        <v>25534590.496555101</v>
      </c>
      <c r="DM375" s="118">
        <v>24675211.908183701</v>
      </c>
      <c r="DN375" s="118">
        <v>24663033.257287599</v>
      </c>
      <c r="DO375" s="118">
        <v>25387333.982324298</v>
      </c>
      <c r="DP375" s="118">
        <v>24485207.336543102</v>
      </c>
      <c r="DQ375" s="118">
        <v>25347648.599794101</v>
      </c>
      <c r="DR375" s="118">
        <v>24428184.3688455</v>
      </c>
      <c r="DS375" s="118">
        <v>25100571.1392048</v>
      </c>
      <c r="DT375" s="118">
        <v>23329882.493040498</v>
      </c>
      <c r="DU375" s="118">
        <v>24427364.523236901</v>
      </c>
      <c r="DV375" s="118">
        <v>24222541.753654201</v>
      </c>
      <c r="DW375" s="118">
        <v>23817563.319672301</v>
      </c>
      <c r="DX375" s="118">
        <v>24180673.0924557</v>
      </c>
      <c r="DY375" s="118">
        <v>24588057.038335402</v>
      </c>
      <c r="DZ375" s="118">
        <v>23696575.557332002</v>
      </c>
      <c r="EA375" s="118">
        <v>23921222.724816799</v>
      </c>
      <c r="EB375" s="118">
        <v>24529480.743670799</v>
      </c>
      <c r="EC375" s="118">
        <v>24998331.735886902</v>
      </c>
      <c r="ED375" s="118">
        <v>23830859.587884501</v>
      </c>
      <c r="EE375" s="118">
        <v>24038459.675227799</v>
      </c>
      <c r="EF375" s="118">
        <v>24434065.192622501</v>
      </c>
      <c r="EG375" s="118">
        <v>24917882.7339973</v>
      </c>
      <c r="EH375" s="118">
        <v>24682052.5082746</v>
      </c>
      <c r="EI375" s="118">
        <v>24111640.980948102</v>
      </c>
      <c r="EJ375" s="118">
        <v>23694408.054962799</v>
      </c>
      <c r="EK375" s="118">
        <v>24741780.8353866</v>
      </c>
      <c r="EL375" s="118">
        <v>24517030.923593201</v>
      </c>
      <c r="EM375" s="118">
        <v>25351990.260106299</v>
      </c>
      <c r="EN375" s="118">
        <v>25080046.697658598</v>
      </c>
      <c r="EO375" s="118">
        <v>23133266.384539999</v>
      </c>
      <c r="EP375" s="118">
        <v>23597464.666579001</v>
      </c>
      <c r="EQ375" s="118">
        <v>24201255.975543998</v>
      </c>
      <c r="ER375" s="118">
        <v>24413410.246056698</v>
      </c>
      <c r="ES375" s="118">
        <v>24319375.6567306</v>
      </c>
      <c r="ET375" s="118">
        <v>23690785.489075702</v>
      </c>
      <c r="EU375" s="118">
        <v>23801286.937187899</v>
      </c>
      <c r="EV375" s="118">
        <v>23715667.752235699</v>
      </c>
      <c r="EW375" s="118">
        <v>23705119.996210702</v>
      </c>
      <c r="EX375" s="118">
        <v>24353341.433143001</v>
      </c>
      <c r="EY375" s="118">
        <v>24077697.770161301</v>
      </c>
      <c r="EZ375" s="118">
        <v>24312600.6837052</v>
      </c>
      <c r="FA375" s="118">
        <v>24619467.110294402</v>
      </c>
      <c r="FB375" s="118">
        <v>24841515.603141598</v>
      </c>
      <c r="FC375" s="118">
        <v>23910415.970098201</v>
      </c>
      <c r="FD375" s="118">
        <v>24443142.288116802</v>
      </c>
      <c r="FE375" s="118">
        <v>24614250.506551299</v>
      </c>
      <c r="FF375" s="118">
        <v>24337177.9425763</v>
      </c>
      <c r="FG375" s="118">
        <v>24914425.4774989</v>
      </c>
      <c r="FH375" s="118">
        <v>23927810.211543299</v>
      </c>
      <c r="FI375" s="118">
        <v>24491356.163024198</v>
      </c>
      <c r="FJ375" s="118">
        <v>24375756.734183501</v>
      </c>
      <c r="FK375" s="118">
        <v>23935874.284218401</v>
      </c>
      <c r="FL375" s="118">
        <v>23967485.8746101</v>
      </c>
      <c r="FM375" s="118">
        <v>25030765.653950099</v>
      </c>
      <c r="FN375" s="118">
        <v>24894498.116828199</v>
      </c>
      <c r="FO375" s="118">
        <v>24055266.304698899</v>
      </c>
      <c r="FP375" s="118">
        <v>23677136.840614501</v>
      </c>
      <c r="FQ375" s="118">
        <v>24388460.963490002</v>
      </c>
      <c r="FR375" s="118">
        <v>24219284.725460701</v>
      </c>
      <c r="FS375" s="118">
        <v>24057126.1376568</v>
      </c>
      <c r="FT375" s="118">
        <v>24388261.745716002</v>
      </c>
      <c r="FU375" s="118">
        <v>25144546.3806323</v>
      </c>
      <c r="FV375" s="118">
        <v>23468314.460328698</v>
      </c>
      <c r="FW375" s="118">
        <v>23767603.062878001</v>
      </c>
      <c r="FX375" s="118">
        <v>23197351.190679502</v>
      </c>
      <c r="FY375" s="118">
        <v>23699330.498463299</v>
      </c>
      <c r="FZ375" s="118">
        <v>22721208.7701599</v>
      </c>
      <c r="GA375" s="118">
        <v>23432611.615310598</v>
      </c>
      <c r="GB375" s="118">
        <v>24613976.3716789</v>
      </c>
      <c r="GC375" s="118">
        <v>23337230.7285836</v>
      </c>
      <c r="GD375" s="118">
        <v>24161055.6270574</v>
      </c>
      <c r="GE375" s="118">
        <v>24776020.929760899</v>
      </c>
      <c r="GF375" s="118">
        <v>24857219.568813901</v>
      </c>
      <c r="GG375" s="118">
        <v>24239605.1119662</v>
      </c>
      <c r="GH375" s="118">
        <v>24504638.893571999</v>
      </c>
      <c r="GI375" s="118">
        <v>24494780.244082801</v>
      </c>
      <c r="GJ375" s="118">
        <v>23833747.207764398</v>
      </c>
      <c r="GK375" s="118">
        <v>24396515.948043399</v>
      </c>
      <c r="GL375" s="118">
        <v>24763793.949222799</v>
      </c>
      <c r="GM375" s="118">
        <v>24334851.5977697</v>
      </c>
      <c r="GN375" s="118">
        <v>23821148.4893994</v>
      </c>
      <c r="GO375" s="118">
        <v>23996369.861273099</v>
      </c>
      <c r="GP375" s="118">
        <v>23643263.220145602</v>
      </c>
      <c r="GQ375" s="118">
        <v>25000282.559838101</v>
      </c>
      <c r="GR375" s="118">
        <v>23917261.961194199</v>
      </c>
      <c r="GS375" s="118">
        <v>24525352.463100601</v>
      </c>
      <c r="GT375" s="118">
        <v>24376248.1079261</v>
      </c>
      <c r="GU375" s="118">
        <v>25044462.872267298</v>
      </c>
      <c r="GV375" s="118">
        <v>24090459.996864598</v>
      </c>
      <c r="GW375" s="118">
        <v>24430021.720003001</v>
      </c>
      <c r="GX375" s="118">
        <v>23745908.2145264</v>
      </c>
      <c r="GY375" s="118">
        <v>24584095.4269347</v>
      </c>
      <c r="GZ375" s="118">
        <v>24795780.695931599</v>
      </c>
      <c r="HA375" s="118">
        <v>24217492.3204237</v>
      </c>
      <c r="HB375" s="118">
        <v>25774267.067054398</v>
      </c>
      <c r="HC375" s="118">
        <v>24429132.7626324</v>
      </c>
      <c r="HD375" s="118">
        <v>24346684.990968499</v>
      </c>
      <c r="HE375" s="118">
        <v>24846246.639126498</v>
      </c>
      <c r="HF375" s="118">
        <v>23459201.1553161</v>
      </c>
      <c r="HG375" s="118">
        <v>28388867.978366699</v>
      </c>
      <c r="HH375" s="118">
        <v>23169564.840381902</v>
      </c>
      <c r="HI375" s="118">
        <v>24235889.968640301</v>
      </c>
      <c r="HJ375" s="118">
        <v>23964345.150579602</v>
      </c>
      <c r="HK375" s="118">
        <v>24159135.641341601</v>
      </c>
      <c r="HL375" s="118">
        <v>24130692.6301369</v>
      </c>
      <c r="HM375" s="118">
        <v>24090434.874409501</v>
      </c>
      <c r="HN375" s="118">
        <v>24623747.3704428</v>
      </c>
      <c r="HO375" s="118">
        <v>23287840.753294099</v>
      </c>
      <c r="HP375" s="118">
        <v>26320352.446639799</v>
      </c>
      <c r="HQ375" s="118">
        <v>22808504.037931498</v>
      </c>
      <c r="HR375" s="118">
        <v>23790826.016458198</v>
      </c>
      <c r="HS375" s="118">
        <v>24268058.605569001</v>
      </c>
      <c r="HT375" s="118">
        <v>23416888.389643501</v>
      </c>
      <c r="HU375" s="118">
        <v>24657351.5886815</v>
      </c>
      <c r="HV375" s="118">
        <v>24116200.078138702</v>
      </c>
      <c r="HW375" s="118">
        <v>24026487.0259372</v>
      </c>
      <c r="HX375" s="118">
        <v>24508067.082666501</v>
      </c>
      <c r="HY375" s="118">
        <v>27539789.988733701</v>
      </c>
      <c r="HZ375" s="118">
        <v>26455933.100049399</v>
      </c>
      <c r="IA375" s="118">
        <v>23976386.557099</v>
      </c>
      <c r="IB375" s="118">
        <v>23986109.011270199</v>
      </c>
      <c r="IC375" s="118">
        <v>24420538.903957799</v>
      </c>
      <c r="ID375" s="118">
        <v>23486717.950207099</v>
      </c>
      <c r="IE375" s="118">
        <v>23521199.875731099</v>
      </c>
      <c r="IF375" s="118">
        <v>23548821.292867102</v>
      </c>
      <c r="IG375" s="118">
        <v>23761583.9489487</v>
      </c>
      <c r="IH375" s="118">
        <v>20801261.760653801</v>
      </c>
      <c r="II375" s="118">
        <v>23940680.258734699</v>
      </c>
    </row>
    <row r="376" spans="1:243" s="118" customFormat="1" x14ac:dyDescent="0.25">
      <c r="A376" s="118" t="s">
        <v>1687</v>
      </c>
      <c r="B376" s="132"/>
      <c r="C376" s="132"/>
      <c r="D376" s="117">
        <v>16478226.368127899</v>
      </c>
      <c r="E376" s="117">
        <v>16785850.027433701</v>
      </c>
      <c r="F376" s="117">
        <v>15366028.99508</v>
      </c>
      <c r="G376" s="117">
        <v>15544906.863643199</v>
      </c>
      <c r="H376" s="117">
        <v>16452811.416101599</v>
      </c>
      <c r="I376" s="117">
        <v>15462361.0093004</v>
      </c>
      <c r="J376" s="117">
        <v>15511386.4225643</v>
      </c>
      <c r="K376" s="117">
        <v>15237496.495907599</v>
      </c>
      <c r="L376" s="117">
        <v>15888450.2791251</v>
      </c>
      <c r="M376" s="117">
        <v>15781025.2277642</v>
      </c>
      <c r="N376" s="118">
        <v>16524560.0830942</v>
      </c>
      <c r="O376" s="118">
        <v>16286833.903161701</v>
      </c>
      <c r="P376" s="118">
        <v>15390970.2630044</v>
      </c>
      <c r="Q376" s="118">
        <v>16523759.999742201</v>
      </c>
      <c r="R376" s="118">
        <v>14465924.5265685</v>
      </c>
      <c r="S376" s="118">
        <v>14213022.507331399</v>
      </c>
      <c r="T376" s="118">
        <v>15711276.7528804</v>
      </c>
      <c r="U376" s="118">
        <v>15811448.028213</v>
      </c>
      <c r="V376" s="118">
        <v>16438098.683038499</v>
      </c>
      <c r="W376" s="118">
        <v>15771845.529227</v>
      </c>
      <c r="X376" s="118">
        <v>15865880.284418</v>
      </c>
      <c r="Y376" s="118">
        <v>15445384.391616199</v>
      </c>
      <c r="Z376" s="118">
        <v>16329009.097076099</v>
      </c>
      <c r="AA376" s="118">
        <v>15092170.7824219</v>
      </c>
      <c r="AB376" s="118">
        <v>14936837.1724572</v>
      </c>
      <c r="AC376" s="118">
        <v>13943656.0271837</v>
      </c>
      <c r="AD376" s="118">
        <v>15678768.959597301</v>
      </c>
      <c r="AE376" s="118">
        <v>19414763.925799899</v>
      </c>
      <c r="AF376" s="118">
        <v>15233843.0389519</v>
      </c>
      <c r="AG376" s="118">
        <v>15894977.6795527</v>
      </c>
      <c r="AH376" s="118">
        <v>14347754.138269801</v>
      </c>
      <c r="AI376" s="118">
        <v>15695746.921747399</v>
      </c>
      <c r="AJ376" s="118">
        <v>14941674.964447601</v>
      </c>
      <c r="AK376" s="118">
        <v>15013980.520302899</v>
      </c>
      <c r="AL376" s="118">
        <v>15530993.951967999</v>
      </c>
      <c r="AM376" s="118">
        <v>15784829.1245503</v>
      </c>
      <c r="AN376" s="118">
        <v>15129178.3424612</v>
      </c>
      <c r="AO376" s="118">
        <v>13817588.640054099</v>
      </c>
      <c r="AP376" s="118">
        <v>15563397.1756007</v>
      </c>
      <c r="AQ376" s="118">
        <v>14712532.915371001</v>
      </c>
      <c r="AR376" s="118">
        <v>15559222.2730224</v>
      </c>
      <c r="AS376" s="118">
        <v>16767687.061716899</v>
      </c>
      <c r="AT376" s="118">
        <v>15237053.036761301</v>
      </c>
      <c r="AU376" s="118">
        <v>15530699.430617999</v>
      </c>
      <c r="AV376" s="118">
        <v>14868105.1966605</v>
      </c>
      <c r="AW376" s="118">
        <v>14755858.0210901</v>
      </c>
      <c r="AX376" s="118">
        <v>15426126.305445399</v>
      </c>
      <c r="AY376" s="118">
        <v>15886812.287196601</v>
      </c>
      <c r="AZ376" s="118">
        <v>15358590.056454999</v>
      </c>
      <c r="BA376" s="118">
        <v>14756834.5203343</v>
      </c>
      <c r="BB376" s="118">
        <v>15727322.735908801</v>
      </c>
      <c r="BC376" s="118">
        <v>14703577.991220299</v>
      </c>
      <c r="BD376" s="118">
        <v>15027221.560338501</v>
      </c>
      <c r="BE376" s="118">
        <v>15409143.373430099</v>
      </c>
      <c r="BF376" s="118">
        <v>15379624.731237199</v>
      </c>
      <c r="BG376" s="118">
        <v>15106493.103661399</v>
      </c>
      <c r="BH376" s="118">
        <v>15911024.983311901</v>
      </c>
      <c r="BI376" s="118">
        <v>16002580.110793799</v>
      </c>
      <c r="BJ376" s="118">
        <v>15297378.7906134</v>
      </c>
      <c r="BK376" s="118">
        <v>14990616.4672943</v>
      </c>
      <c r="BL376" s="118">
        <v>15320998.943521</v>
      </c>
      <c r="BM376" s="118">
        <v>14596873.8563786</v>
      </c>
      <c r="BN376" s="118">
        <v>15321411.826127101</v>
      </c>
      <c r="BO376" s="118">
        <v>17339260.098757599</v>
      </c>
      <c r="BP376" s="118">
        <v>14934572.8381193</v>
      </c>
      <c r="BQ376" s="118">
        <v>15049837.858107099</v>
      </c>
      <c r="BR376" s="118">
        <v>15209714.5762494</v>
      </c>
      <c r="BS376" s="118">
        <v>15231534.765050501</v>
      </c>
      <c r="BT376" s="118">
        <v>14588788.6243352</v>
      </c>
      <c r="BU376" s="118">
        <v>14831380.124265499</v>
      </c>
      <c r="BV376" s="118">
        <v>14944145.7129864</v>
      </c>
      <c r="BW376" s="118">
        <v>14798374.1531699</v>
      </c>
      <c r="BX376" s="118">
        <v>16289562.000920899</v>
      </c>
      <c r="BY376" s="118">
        <v>15612546.492147001</v>
      </c>
      <c r="BZ376" s="118">
        <v>14273095.1480731</v>
      </c>
      <c r="CA376" s="118">
        <v>14671062.8614983</v>
      </c>
      <c r="CB376" s="118">
        <v>15945584.915029</v>
      </c>
      <c r="CC376" s="118">
        <v>15460480.4738585</v>
      </c>
      <c r="CD376" s="118">
        <v>14610927.0534754</v>
      </c>
      <c r="CE376" s="118">
        <v>15210969.110440001</v>
      </c>
      <c r="CF376" s="118">
        <v>13398848.6272872</v>
      </c>
      <c r="CG376" s="118">
        <v>12949175.142841799</v>
      </c>
      <c r="CH376" s="118">
        <v>14216680.554473201</v>
      </c>
      <c r="CI376" s="118">
        <v>13121142.723325999</v>
      </c>
      <c r="CJ376" s="118">
        <v>13137274.2720982</v>
      </c>
      <c r="CK376" s="118">
        <v>13491583.8267738</v>
      </c>
      <c r="CL376" s="118">
        <v>13312633.2081884</v>
      </c>
      <c r="CM376" s="118">
        <v>13426759.6750439</v>
      </c>
      <c r="CN376" s="118">
        <v>12506684.198667999</v>
      </c>
      <c r="CO376" s="118">
        <v>12962779.6130607</v>
      </c>
      <c r="CP376" s="118">
        <v>13037662.006962599</v>
      </c>
      <c r="CQ376" s="118">
        <v>13382757.568730099</v>
      </c>
      <c r="CR376" s="118">
        <v>13778898.1116233</v>
      </c>
      <c r="CS376" s="118">
        <v>12582211.4023629</v>
      </c>
      <c r="CT376" s="118">
        <v>13186055.678692</v>
      </c>
      <c r="CU376" s="118">
        <v>13271159.6962933</v>
      </c>
      <c r="CV376" s="118">
        <v>12974866.800614901</v>
      </c>
      <c r="CW376" s="118">
        <v>13114452.1933761</v>
      </c>
      <c r="CX376" s="118">
        <v>12877356.9504922</v>
      </c>
      <c r="CY376" s="118">
        <v>12556303.323980501</v>
      </c>
      <c r="CZ376" s="118">
        <v>12884389.7941445</v>
      </c>
      <c r="DA376" s="118">
        <v>13705476.8835488</v>
      </c>
      <c r="DB376" s="118">
        <v>12579659.435727499</v>
      </c>
      <c r="DC376" s="118">
        <v>13252779.173673</v>
      </c>
      <c r="DD376" s="118">
        <v>13281002.523072001</v>
      </c>
      <c r="DE376" s="118">
        <v>13023675.742742401</v>
      </c>
      <c r="DF376" s="118">
        <v>12843481.759948101</v>
      </c>
      <c r="DG376" s="118">
        <v>13394075.398766199</v>
      </c>
      <c r="DH376" s="118">
        <v>12932317.1203511</v>
      </c>
      <c r="DI376" s="118">
        <v>12575945.7715417</v>
      </c>
      <c r="DJ376" s="118">
        <v>12384093.6483815</v>
      </c>
      <c r="DK376" s="118">
        <v>13500834.032461699</v>
      </c>
      <c r="DL376" s="118">
        <v>13738925.8969814</v>
      </c>
      <c r="DM376" s="118">
        <v>12761813.328320799</v>
      </c>
      <c r="DN376" s="118">
        <v>13476192.175832</v>
      </c>
      <c r="DO376" s="118">
        <v>13184209.2533224</v>
      </c>
      <c r="DP376" s="118">
        <v>13128816.5280478</v>
      </c>
      <c r="DQ376" s="118">
        <v>12722455.8436087</v>
      </c>
      <c r="DR376" s="118">
        <v>13177435.814714599</v>
      </c>
      <c r="DS376" s="118">
        <v>12586745.9936797</v>
      </c>
      <c r="DT376" s="118">
        <v>13162180.4042769</v>
      </c>
      <c r="DU376" s="118">
        <v>12145712.771802699</v>
      </c>
      <c r="DV376" s="118">
        <v>13683123.523738099</v>
      </c>
      <c r="DW376" s="118">
        <v>12314770.440564301</v>
      </c>
      <c r="DX376" s="118">
        <v>13087858.851049099</v>
      </c>
      <c r="DY376" s="118">
        <v>12544977.7971875</v>
      </c>
      <c r="DZ376" s="118">
        <v>12413650.1755147</v>
      </c>
      <c r="EA376" s="118">
        <v>12882537.0731747</v>
      </c>
      <c r="EB376" s="118">
        <v>12896932.9454435</v>
      </c>
      <c r="EC376" s="118">
        <v>12565815.157469699</v>
      </c>
      <c r="ED376" s="118">
        <v>12938159.276754901</v>
      </c>
      <c r="EE376" s="118">
        <v>13484217.1329503</v>
      </c>
      <c r="EF376" s="118">
        <v>12713807.5792356</v>
      </c>
      <c r="EG376" s="118">
        <v>13208067.646498799</v>
      </c>
      <c r="EH376" s="118">
        <v>13610067.670711899</v>
      </c>
      <c r="EI376" s="118">
        <v>13055745.3715383</v>
      </c>
      <c r="EJ376" s="118">
        <v>12796472.0413389</v>
      </c>
      <c r="EK376" s="118">
        <v>12912149.037348401</v>
      </c>
      <c r="EL376" s="118">
        <v>13123568.727033701</v>
      </c>
      <c r="EM376" s="118">
        <v>13331000.513053101</v>
      </c>
      <c r="EN376" s="118">
        <v>12685282.898375699</v>
      </c>
      <c r="EO376" s="118">
        <v>13167422.2667422</v>
      </c>
      <c r="EP376" s="118">
        <v>13007990.278989</v>
      </c>
      <c r="EQ376" s="118">
        <v>13576765.889568999</v>
      </c>
      <c r="ER376" s="118">
        <v>13317587.380770599</v>
      </c>
      <c r="ES376" s="118">
        <v>13556760.6842907</v>
      </c>
      <c r="ET376" s="118">
        <v>12888369.792263901</v>
      </c>
      <c r="EU376" s="118">
        <v>13255777.9191953</v>
      </c>
      <c r="EV376" s="118">
        <v>12531812.8917</v>
      </c>
      <c r="EW376" s="118">
        <v>13068956.195717899</v>
      </c>
      <c r="EX376" s="118">
        <v>12878412.587379901</v>
      </c>
      <c r="EY376" s="118">
        <v>13594919.3616692</v>
      </c>
      <c r="EZ376" s="118">
        <v>12477129.5518125</v>
      </c>
      <c r="FA376" s="118">
        <v>13166438.3849418</v>
      </c>
      <c r="FB376" s="118">
        <v>13326984.122235499</v>
      </c>
      <c r="FC376" s="118">
        <v>13176014.7891411</v>
      </c>
      <c r="FD376" s="118">
        <v>13712749.510226199</v>
      </c>
      <c r="FE376" s="118">
        <v>12708824.3305921</v>
      </c>
      <c r="FF376" s="118">
        <v>13377553.263158901</v>
      </c>
      <c r="FG376" s="118">
        <v>13031740.6807268</v>
      </c>
      <c r="FH376" s="118">
        <v>12305859.414085601</v>
      </c>
      <c r="FI376" s="118">
        <v>11624434.575443</v>
      </c>
      <c r="FJ376" s="118">
        <v>12605694.293137601</v>
      </c>
      <c r="FK376" s="118">
        <v>12634528.7315412</v>
      </c>
      <c r="FL376" s="118">
        <v>12500808.653504301</v>
      </c>
      <c r="FM376" s="118">
        <v>11941815.699603001</v>
      </c>
      <c r="FN376" s="118">
        <v>13154135.139358399</v>
      </c>
      <c r="FO376" s="118">
        <v>12486149.7080747</v>
      </c>
      <c r="FP376" s="118">
        <v>12267799.288247</v>
      </c>
      <c r="FQ376" s="118">
        <v>13171241.3382743</v>
      </c>
      <c r="FR376" s="118">
        <v>12384474.493274599</v>
      </c>
      <c r="FS376" s="118">
        <v>12443868.558192</v>
      </c>
      <c r="FT376" s="118">
        <v>13066141.0478724</v>
      </c>
      <c r="FU376" s="118">
        <v>13470261.262999101</v>
      </c>
      <c r="FV376" s="118">
        <v>12859732.9405776</v>
      </c>
      <c r="FW376" s="118">
        <v>12367264.7585654</v>
      </c>
      <c r="FX376" s="118">
        <v>12268346.422321299</v>
      </c>
      <c r="FY376" s="118">
        <v>12180243.7237924</v>
      </c>
      <c r="FZ376" s="118">
        <v>12773094.4063449</v>
      </c>
      <c r="GA376" s="118">
        <v>12341885.9188859</v>
      </c>
      <c r="GB376" s="118">
        <v>12370731.241329201</v>
      </c>
      <c r="GC376" s="118">
        <v>11614244.968420001</v>
      </c>
      <c r="GD376" s="118">
        <v>11955956.9442461</v>
      </c>
      <c r="GE376" s="118">
        <v>13000725.8674899</v>
      </c>
      <c r="GF376" s="118">
        <v>13242319.6170303</v>
      </c>
      <c r="GG376" s="118">
        <v>13149795.753541401</v>
      </c>
      <c r="GH376" s="118">
        <v>12431347.648643199</v>
      </c>
      <c r="GI376" s="118">
        <v>12366817.7860565</v>
      </c>
      <c r="GJ376" s="118">
        <v>12613460.7810534</v>
      </c>
      <c r="GK376" s="118">
        <v>12903472.271861801</v>
      </c>
      <c r="GL376" s="118">
        <v>13477900.623617601</v>
      </c>
      <c r="GM376" s="118">
        <v>13215445.107607501</v>
      </c>
      <c r="GN376" s="118">
        <v>12601660.560004501</v>
      </c>
      <c r="GO376" s="118">
        <v>12774358.3346329</v>
      </c>
      <c r="GP376" s="118">
        <v>12219712.3196746</v>
      </c>
      <c r="GQ376" s="118">
        <v>12095889.567167699</v>
      </c>
      <c r="GR376" s="118">
        <v>12920771.379859099</v>
      </c>
      <c r="GS376" s="118">
        <v>12169090.486024201</v>
      </c>
      <c r="GT376" s="118">
        <v>11805526.9788738</v>
      </c>
      <c r="GU376" s="118">
        <v>12049981.0463992</v>
      </c>
      <c r="GV376" s="118">
        <v>13480826.6755479</v>
      </c>
      <c r="GW376" s="118">
        <v>12749552.555395501</v>
      </c>
      <c r="GX376" s="118">
        <v>12262956.673661301</v>
      </c>
      <c r="GY376" s="118">
        <v>11645957.238809099</v>
      </c>
      <c r="GZ376" s="118">
        <v>12645466.621503601</v>
      </c>
      <c r="HA376" s="118">
        <v>13337184.2724283</v>
      </c>
      <c r="HB376" s="118">
        <v>13704814.432457101</v>
      </c>
      <c r="HC376" s="118">
        <v>12901684.6641443</v>
      </c>
      <c r="HD376" s="118">
        <v>12677669.993640101</v>
      </c>
      <c r="HE376" s="118">
        <v>12611924.2639578</v>
      </c>
      <c r="HF376" s="118">
        <v>12390738.216070199</v>
      </c>
      <c r="HG376" s="118">
        <v>14037415.7616174</v>
      </c>
      <c r="HH376" s="118">
        <v>13192788.927099099</v>
      </c>
      <c r="HI376" s="118">
        <v>12361312.2893878</v>
      </c>
      <c r="HJ376" s="118">
        <v>12575709.9171496</v>
      </c>
      <c r="HK376" s="118">
        <v>12579733.052976901</v>
      </c>
      <c r="HL376" s="118">
        <v>12069225.330824699</v>
      </c>
      <c r="HM376" s="118">
        <v>12199794.9771492</v>
      </c>
      <c r="HN376" s="118">
        <v>13001222.559124701</v>
      </c>
      <c r="HO376" s="118">
        <v>12516175.347422499</v>
      </c>
      <c r="HP376" s="118">
        <v>12959025.541189101</v>
      </c>
      <c r="HQ376" s="118">
        <v>13171847.4297373</v>
      </c>
      <c r="HR376" s="118">
        <v>12447960.3113878</v>
      </c>
      <c r="HS376" s="118">
        <v>12303383.7483072</v>
      </c>
      <c r="HT376" s="118">
        <v>12336230.8744846</v>
      </c>
      <c r="HU376" s="118">
        <v>12024867.278005701</v>
      </c>
      <c r="HV376" s="118">
        <v>13164805.417864401</v>
      </c>
      <c r="HW376" s="118">
        <v>12438435.205164099</v>
      </c>
      <c r="HX376" s="118">
        <v>12811712.8595013</v>
      </c>
      <c r="HY376" s="118">
        <v>13764948.8305327</v>
      </c>
      <c r="HZ376" s="118">
        <v>12889083.132923201</v>
      </c>
      <c r="IA376" s="118">
        <v>12160606.976827201</v>
      </c>
      <c r="IB376" s="118">
        <v>10929061.954429301</v>
      </c>
      <c r="IC376" s="118">
        <v>11826250.681016801</v>
      </c>
      <c r="ID376" s="118">
        <v>12344510.9168639</v>
      </c>
      <c r="IE376" s="118">
        <v>11957641.532496899</v>
      </c>
      <c r="IF376" s="118">
        <v>12425277.7210334</v>
      </c>
      <c r="IG376" s="118">
        <v>12015804.202653401</v>
      </c>
      <c r="IH376" s="118">
        <v>21728787.150351301</v>
      </c>
      <c r="II376" s="118">
        <v>11321602.038935199</v>
      </c>
    </row>
    <row r="377" spans="1:243" s="118" customFormat="1" x14ac:dyDescent="0.25">
      <c r="A377" s="118" t="s">
        <v>1688</v>
      </c>
      <c r="B377" s="132"/>
      <c r="C377" s="132"/>
      <c r="D377" s="117">
        <v>19888486.9399621</v>
      </c>
      <c r="E377" s="117">
        <v>18805554.408231799</v>
      </c>
      <c r="F377" s="117">
        <v>19711701.370376099</v>
      </c>
      <c r="G377" s="117">
        <v>17935187.103971899</v>
      </c>
      <c r="H377" s="117">
        <v>19022760.885175101</v>
      </c>
      <c r="I377" s="117">
        <v>18762265.486864801</v>
      </c>
      <c r="J377" s="117">
        <v>18812589.366773698</v>
      </c>
      <c r="K377" s="117">
        <v>19950858.905321602</v>
      </c>
      <c r="L377" s="117">
        <v>19924648.547301698</v>
      </c>
      <c r="M377" s="117">
        <v>20039371.136956502</v>
      </c>
      <c r="N377" s="118">
        <v>19516352.072842401</v>
      </c>
      <c r="O377" s="118">
        <v>20105392.4939886</v>
      </c>
      <c r="P377" s="118">
        <v>18197681.058885802</v>
      </c>
      <c r="Q377" s="118">
        <v>19552055.227331601</v>
      </c>
      <c r="R377" s="118">
        <v>17492126.047016799</v>
      </c>
      <c r="S377" s="118">
        <v>18281554.668933399</v>
      </c>
      <c r="T377" s="118">
        <v>19490847.496795502</v>
      </c>
      <c r="U377" s="118">
        <v>18839128.164539799</v>
      </c>
      <c r="V377" s="118">
        <v>19848162.9596572</v>
      </c>
      <c r="W377" s="118">
        <v>20219893.093788601</v>
      </c>
      <c r="X377" s="118">
        <v>19180450.810856301</v>
      </c>
      <c r="Y377" s="118">
        <v>18188765.492256101</v>
      </c>
      <c r="Z377" s="118">
        <v>19564378.598005101</v>
      </c>
      <c r="AA377" s="118">
        <v>18771590.497561999</v>
      </c>
      <c r="AB377" s="118">
        <v>18885920.490917299</v>
      </c>
      <c r="AC377" s="118">
        <v>16560539.957365399</v>
      </c>
      <c r="AD377" s="118">
        <v>19412355.718734801</v>
      </c>
      <c r="AE377" s="118">
        <v>24643467.156791601</v>
      </c>
      <c r="AF377" s="118">
        <v>19105839.138229702</v>
      </c>
      <c r="AG377" s="118">
        <v>19349599.829038098</v>
      </c>
      <c r="AH377" s="118">
        <v>17626110.197175</v>
      </c>
      <c r="AI377" s="118">
        <v>20266343.5024211</v>
      </c>
      <c r="AJ377" s="118">
        <v>19812035.437653799</v>
      </c>
      <c r="AK377" s="118">
        <v>18206959.383659199</v>
      </c>
      <c r="AL377" s="118">
        <v>19218128.422466598</v>
      </c>
      <c r="AM377" s="118">
        <v>19677364.238706801</v>
      </c>
      <c r="AN377" s="118">
        <v>18755717.665872399</v>
      </c>
      <c r="AO377" s="118">
        <v>17910405.347561199</v>
      </c>
      <c r="AP377" s="118">
        <v>19167241.286490101</v>
      </c>
      <c r="AQ377" s="118">
        <v>18284787.820985299</v>
      </c>
      <c r="AR377" s="118">
        <v>19763317.403972499</v>
      </c>
      <c r="AS377" s="118">
        <v>20662229.247454599</v>
      </c>
      <c r="AT377" s="118">
        <v>18659679.676680598</v>
      </c>
      <c r="AU377" s="118">
        <v>18954197.310818799</v>
      </c>
      <c r="AV377" s="118">
        <v>18922709.579970799</v>
      </c>
      <c r="AW377" s="118">
        <v>19059768.126902599</v>
      </c>
      <c r="AX377" s="118">
        <v>18866763.1919428</v>
      </c>
      <c r="AY377" s="118">
        <v>19703488.2464744</v>
      </c>
      <c r="AZ377" s="118">
        <v>18964429.2656442</v>
      </c>
      <c r="BA377" s="118">
        <v>18128267.2662636</v>
      </c>
      <c r="BB377" s="118">
        <v>19796573.3117847</v>
      </c>
      <c r="BC377" s="118">
        <v>19398280.105358802</v>
      </c>
      <c r="BD377" s="118">
        <v>18823454.082442999</v>
      </c>
      <c r="BE377" s="118">
        <v>20109652.2107656</v>
      </c>
      <c r="BF377" s="118">
        <v>18914437.359363802</v>
      </c>
      <c r="BG377" s="118">
        <v>18999426.271950498</v>
      </c>
      <c r="BH377" s="118">
        <v>19912934.440074999</v>
      </c>
      <c r="BI377" s="118">
        <v>20800889.272321299</v>
      </c>
      <c r="BJ377" s="118">
        <v>19231965.081838101</v>
      </c>
      <c r="BK377" s="118">
        <v>19257081.455159999</v>
      </c>
      <c r="BL377" s="118">
        <v>20069443.276929699</v>
      </c>
      <c r="BM377" s="118">
        <v>19473538.0051139</v>
      </c>
      <c r="BN377" s="118">
        <v>19137329.265655499</v>
      </c>
      <c r="BO377" s="118">
        <v>22096843.2329758</v>
      </c>
      <c r="BP377" s="118">
        <v>19672829.945510998</v>
      </c>
      <c r="BQ377" s="118">
        <v>19100586.546729099</v>
      </c>
      <c r="BR377" s="118">
        <v>18914208.204859398</v>
      </c>
      <c r="BS377" s="118">
        <v>19317211.038042501</v>
      </c>
      <c r="BT377" s="118">
        <v>18133100.291857399</v>
      </c>
      <c r="BU377" s="118">
        <v>19115931.828068402</v>
      </c>
      <c r="BV377" s="118">
        <v>19770900.1518097</v>
      </c>
      <c r="BW377" s="118">
        <v>18723534.8597156</v>
      </c>
      <c r="BX377" s="118">
        <v>20717224.146554101</v>
      </c>
      <c r="BY377" s="118">
        <v>19732852.532597098</v>
      </c>
      <c r="BZ377" s="118">
        <v>18707689.626490101</v>
      </c>
      <c r="CA377" s="118">
        <v>19044593.406854801</v>
      </c>
      <c r="CB377" s="118">
        <v>19788329.1351531</v>
      </c>
      <c r="CC377" s="118">
        <v>20223054.780662399</v>
      </c>
      <c r="CD377" s="118">
        <v>19850671.628185902</v>
      </c>
      <c r="CE377" s="118">
        <v>19065929.894058499</v>
      </c>
      <c r="CF377" s="118">
        <v>16703519.048412099</v>
      </c>
      <c r="CG377" s="118">
        <v>16032406.244294999</v>
      </c>
      <c r="CH377" s="118">
        <v>16618245.9368967</v>
      </c>
      <c r="CI377" s="118">
        <v>16250665.993025299</v>
      </c>
      <c r="CJ377" s="118">
        <v>16560059.924059</v>
      </c>
      <c r="CK377" s="118">
        <v>16276967.234618099</v>
      </c>
      <c r="CL377" s="118">
        <v>16125241.2717757</v>
      </c>
      <c r="CM377" s="118">
        <v>16370543.817250799</v>
      </c>
      <c r="CN377" s="118">
        <v>15597310.834102901</v>
      </c>
      <c r="CO377" s="118">
        <v>16442899.8261282</v>
      </c>
      <c r="CP377" s="118">
        <v>16362286.1932905</v>
      </c>
      <c r="CQ377" s="118">
        <v>16496621.5790013</v>
      </c>
      <c r="CR377" s="118">
        <v>16604272.1186524</v>
      </c>
      <c r="CS377" s="118">
        <v>16259421.2999915</v>
      </c>
      <c r="CT377" s="118">
        <v>16693019.2749095</v>
      </c>
      <c r="CU377" s="118">
        <v>16500830.4607058</v>
      </c>
      <c r="CV377" s="118">
        <v>16118551.6105677</v>
      </c>
      <c r="CW377" s="118">
        <v>15729582.202051301</v>
      </c>
      <c r="CX377" s="118">
        <v>15049748.380743399</v>
      </c>
      <c r="CY377" s="118">
        <v>16200667.400769301</v>
      </c>
      <c r="CZ377" s="118">
        <v>15857810.466567799</v>
      </c>
      <c r="DA377" s="118">
        <v>16778163.9563054</v>
      </c>
      <c r="DB377" s="118">
        <v>16240716.231574601</v>
      </c>
      <c r="DC377" s="118">
        <v>16404615.664986299</v>
      </c>
      <c r="DD377" s="118">
        <v>16167515.9068738</v>
      </c>
      <c r="DE377" s="118">
        <v>16762120.3471526</v>
      </c>
      <c r="DF377" s="118">
        <v>16017592.660505701</v>
      </c>
      <c r="DG377" s="118">
        <v>16542292.6774088</v>
      </c>
      <c r="DH377" s="118">
        <v>15722564.3874522</v>
      </c>
      <c r="DI377" s="118">
        <v>15684340.7052327</v>
      </c>
      <c r="DJ377" s="118">
        <v>15629648.4342009</v>
      </c>
      <c r="DK377" s="118">
        <v>16793938.4652838</v>
      </c>
      <c r="DL377" s="118">
        <v>15693581.5056709</v>
      </c>
      <c r="DM377" s="118">
        <v>15931045.046027999</v>
      </c>
      <c r="DN377" s="118">
        <v>16656023.089751801</v>
      </c>
      <c r="DO377" s="118">
        <v>16380460.721125601</v>
      </c>
      <c r="DP377" s="118">
        <v>16580548.0484125</v>
      </c>
      <c r="DQ377" s="118">
        <v>15473344.785326</v>
      </c>
      <c r="DR377" s="118">
        <v>16296845.0628087</v>
      </c>
      <c r="DS377" s="118">
        <v>16321344.2333668</v>
      </c>
      <c r="DT377" s="118">
        <v>15882546.9815297</v>
      </c>
      <c r="DU377" s="118">
        <v>16020549.503355799</v>
      </c>
      <c r="DV377" s="118">
        <v>15625910.660544701</v>
      </c>
      <c r="DW377" s="118">
        <v>15292516.5596663</v>
      </c>
      <c r="DX377" s="118">
        <v>15730018.3745979</v>
      </c>
      <c r="DY377" s="118">
        <v>16032223.5809383</v>
      </c>
      <c r="DZ377" s="118">
        <v>15871342.5921282</v>
      </c>
      <c r="EA377" s="118">
        <v>16099751.590586299</v>
      </c>
      <c r="EB377" s="118">
        <v>16099847.264485201</v>
      </c>
      <c r="EC377" s="118">
        <v>15711454.2682379</v>
      </c>
      <c r="ED377" s="118">
        <v>15629882.374015</v>
      </c>
      <c r="EE377" s="118">
        <v>16334153.258029601</v>
      </c>
      <c r="EF377" s="118">
        <v>16531206.324862801</v>
      </c>
      <c r="EG377" s="118">
        <v>16289625.437231701</v>
      </c>
      <c r="EH377" s="118">
        <v>16266541.6822505</v>
      </c>
      <c r="EI377" s="118">
        <v>16337844.506892299</v>
      </c>
      <c r="EJ377" s="118">
        <v>16318667.075030601</v>
      </c>
      <c r="EK377" s="118">
        <v>16633139.2503665</v>
      </c>
      <c r="EL377" s="118">
        <v>16549006.0190561</v>
      </c>
      <c r="EM377" s="118">
        <v>16615325.690035099</v>
      </c>
      <c r="EN377" s="118">
        <v>16304238.5853444</v>
      </c>
      <c r="EO377" s="118">
        <v>16540248.002437901</v>
      </c>
      <c r="EP377" s="118">
        <v>16422127.3174896</v>
      </c>
      <c r="EQ377" s="118">
        <v>16212549.7580867</v>
      </c>
      <c r="ER377" s="118">
        <v>16793867.338958502</v>
      </c>
      <c r="ES377" s="118">
        <v>16400938.406456601</v>
      </c>
      <c r="ET377" s="118">
        <v>16456101.4230977</v>
      </c>
      <c r="EU377" s="118">
        <v>16510020.3781869</v>
      </c>
      <c r="EV377" s="118">
        <v>15996560.959335901</v>
      </c>
      <c r="EW377" s="118">
        <v>16333087.2039403</v>
      </c>
      <c r="EX377" s="118">
        <v>17322268.025771499</v>
      </c>
      <c r="EY377" s="118">
        <v>16590344.372549601</v>
      </c>
      <c r="EZ377" s="118">
        <v>16121693.6384563</v>
      </c>
      <c r="FA377" s="118">
        <v>17120847.121446799</v>
      </c>
      <c r="FB377" s="118">
        <v>16514960.524454501</v>
      </c>
      <c r="FC377" s="118">
        <v>16051012.375528701</v>
      </c>
      <c r="FD377" s="118">
        <v>17482741.8563748</v>
      </c>
      <c r="FE377" s="118">
        <v>16196415.725691799</v>
      </c>
      <c r="FF377" s="118">
        <v>16524557.0691553</v>
      </c>
      <c r="FG377" s="118">
        <v>16193967.1026171</v>
      </c>
      <c r="FH377" s="118">
        <v>16648917.976099901</v>
      </c>
      <c r="FI377" s="118">
        <v>15622458.1408395</v>
      </c>
      <c r="FJ377" s="118">
        <v>15221083.651969999</v>
      </c>
      <c r="FK377" s="118">
        <v>15914554.1244695</v>
      </c>
      <c r="FL377" s="118">
        <v>15659357.968018699</v>
      </c>
      <c r="FM377" s="118">
        <v>15779565.081827199</v>
      </c>
      <c r="FN377" s="118">
        <v>16687581.324280201</v>
      </c>
      <c r="FO377" s="118">
        <v>15713739.6146571</v>
      </c>
      <c r="FP377" s="118">
        <v>15881003.3886237</v>
      </c>
      <c r="FQ377" s="118">
        <v>16493153.675571499</v>
      </c>
      <c r="FR377" s="118">
        <v>15584699.7706616</v>
      </c>
      <c r="FS377" s="118">
        <v>16393982.152646</v>
      </c>
      <c r="FT377" s="118">
        <v>16259050.4835528</v>
      </c>
      <c r="FU377" s="118">
        <v>16213657.777840801</v>
      </c>
      <c r="FV377" s="118">
        <v>15685261.2914265</v>
      </c>
      <c r="FW377" s="118">
        <v>15967309.9423822</v>
      </c>
      <c r="FX377" s="118">
        <v>15485088.706475601</v>
      </c>
      <c r="FY377" s="118">
        <v>14861707.4713543</v>
      </c>
      <c r="FZ377" s="118">
        <v>14922141.4430942</v>
      </c>
      <c r="GA377" s="118">
        <v>15486215.7131046</v>
      </c>
      <c r="GB377" s="118">
        <v>16244628.5842552</v>
      </c>
      <c r="GC377" s="118">
        <v>15475331.4489819</v>
      </c>
      <c r="GD377" s="118">
        <v>15664615.340626599</v>
      </c>
      <c r="GE377" s="118">
        <v>16389553.0623958</v>
      </c>
      <c r="GF377" s="118">
        <v>16177995.200112199</v>
      </c>
      <c r="GG377" s="118">
        <v>16656748.286703199</v>
      </c>
      <c r="GH377" s="118">
        <v>16267924.7125054</v>
      </c>
      <c r="GI377" s="118">
        <v>15787537.039246099</v>
      </c>
      <c r="GJ377" s="118">
        <v>16377764.379835799</v>
      </c>
      <c r="GK377" s="118">
        <v>16245404.2012558</v>
      </c>
      <c r="GL377" s="118">
        <v>16454511.5193865</v>
      </c>
      <c r="GM377" s="118">
        <v>15346084.646661701</v>
      </c>
      <c r="GN377" s="118">
        <v>16208493.734281801</v>
      </c>
      <c r="GO377" s="118">
        <v>16280151.664762899</v>
      </c>
      <c r="GP377" s="118">
        <v>15411269.0946694</v>
      </c>
      <c r="GQ377" s="118">
        <v>16532010.959416499</v>
      </c>
      <c r="GR377" s="118">
        <v>16375294.3007611</v>
      </c>
      <c r="GS377" s="118">
        <v>15478715.529641001</v>
      </c>
      <c r="GT377" s="118">
        <v>15830019.7934337</v>
      </c>
      <c r="GU377" s="118">
        <v>15297802.9084641</v>
      </c>
      <c r="GV377" s="118">
        <v>16375322.267095899</v>
      </c>
      <c r="GW377" s="118">
        <v>15965853.444571801</v>
      </c>
      <c r="GX377" s="118">
        <v>16257553.222537201</v>
      </c>
      <c r="GY377" s="118">
        <v>16094290.1001244</v>
      </c>
      <c r="GZ377" s="118">
        <v>16441026.8746845</v>
      </c>
      <c r="HA377" s="118">
        <v>16598695.959892901</v>
      </c>
      <c r="HB377" s="118">
        <v>16760842.5596761</v>
      </c>
      <c r="HC377" s="118">
        <v>16417032.520985801</v>
      </c>
      <c r="HD377" s="118">
        <v>16198654.434211699</v>
      </c>
      <c r="HE377" s="118">
        <v>16337139.614389701</v>
      </c>
      <c r="HF377" s="118">
        <v>16078167.4160164</v>
      </c>
      <c r="HG377" s="118">
        <v>17747159.729782298</v>
      </c>
      <c r="HH377" s="118">
        <v>16804117.855517998</v>
      </c>
      <c r="HI377" s="118">
        <v>15102890.138251601</v>
      </c>
      <c r="HJ377" s="118">
        <v>16526606.249983899</v>
      </c>
      <c r="HK377" s="118">
        <v>16286118.020459199</v>
      </c>
      <c r="HL377" s="118">
        <v>15296493.6589106</v>
      </c>
      <c r="HM377" s="118">
        <v>15313364.206464</v>
      </c>
      <c r="HN377" s="118">
        <v>16093043.4106705</v>
      </c>
      <c r="HO377" s="118">
        <v>15321382.790920001</v>
      </c>
      <c r="HP377" s="118">
        <v>16674764.7135613</v>
      </c>
      <c r="HQ377" s="118">
        <v>16076538.165563799</v>
      </c>
      <c r="HR377" s="118">
        <v>15007713.221825199</v>
      </c>
      <c r="HS377" s="118">
        <v>15498369.291472699</v>
      </c>
      <c r="HT377" s="118">
        <v>16351411.1374675</v>
      </c>
      <c r="HU377" s="118">
        <v>15587688.433847999</v>
      </c>
      <c r="HV377" s="118">
        <v>15605326.836031299</v>
      </c>
      <c r="HW377" s="118">
        <v>15194565.251622099</v>
      </c>
      <c r="HX377" s="118">
        <v>15537137.528383199</v>
      </c>
      <c r="HY377" s="118">
        <v>17341276.568949901</v>
      </c>
      <c r="HZ377" s="118">
        <v>16875798.645351</v>
      </c>
      <c r="IA377" s="118">
        <v>15355101.979062799</v>
      </c>
      <c r="IB377" s="118">
        <v>13545617.4421898</v>
      </c>
      <c r="IC377" s="118">
        <v>14670520.972318601</v>
      </c>
      <c r="ID377" s="118">
        <v>14916868.410782101</v>
      </c>
      <c r="IE377" s="118">
        <v>14897826.9826145</v>
      </c>
      <c r="IF377" s="118">
        <v>15598765.369227599</v>
      </c>
      <c r="IG377" s="118">
        <v>14811128.410779299</v>
      </c>
      <c r="IH377" s="118">
        <v>26417640.692711301</v>
      </c>
      <c r="II377" s="118">
        <v>13761903.7154331</v>
      </c>
    </row>
    <row r="378" spans="1:243" s="118" customFormat="1" x14ac:dyDescent="0.25">
      <c r="A378" s="118" t="s">
        <v>1689</v>
      </c>
      <c r="B378" s="132"/>
      <c r="C378" s="132"/>
      <c r="D378" s="117">
        <v>29392371.066931501</v>
      </c>
      <c r="E378" s="117">
        <v>29423051.189169001</v>
      </c>
      <c r="F378" s="117">
        <v>29938072.495217599</v>
      </c>
      <c r="G378" s="117">
        <v>29169538.2049601</v>
      </c>
      <c r="H378" s="117">
        <v>33620027.480195999</v>
      </c>
      <c r="I378" s="117">
        <v>30835175.100820798</v>
      </c>
      <c r="J378" s="117">
        <v>32976839.521640901</v>
      </c>
      <c r="K378" s="117">
        <v>30676698.115352701</v>
      </c>
      <c r="L378" s="117">
        <v>32134179.856614701</v>
      </c>
      <c r="M378" s="117">
        <v>33165376.825881898</v>
      </c>
      <c r="N378" s="118">
        <v>32348126.4562856</v>
      </c>
      <c r="O378" s="118">
        <v>33584346.876831703</v>
      </c>
      <c r="P378" s="118">
        <v>31629228.017739799</v>
      </c>
      <c r="Q378" s="118">
        <v>34848679.731859401</v>
      </c>
      <c r="R378" s="118">
        <v>29604256.941938698</v>
      </c>
      <c r="S378" s="118">
        <v>30711144.779052801</v>
      </c>
      <c r="T378" s="118">
        <v>32528460.641408201</v>
      </c>
      <c r="U378" s="118">
        <v>31002989.698333099</v>
      </c>
      <c r="V378" s="118">
        <v>34506993.750575401</v>
      </c>
      <c r="W378" s="118">
        <v>32976165.873986401</v>
      </c>
      <c r="X378" s="118">
        <v>32597577.636143401</v>
      </c>
      <c r="Y378" s="118">
        <v>32365751.1168507</v>
      </c>
      <c r="Z378" s="118">
        <v>31788270.483779099</v>
      </c>
      <c r="AA378" s="118">
        <v>30834287.6126591</v>
      </c>
      <c r="AB378" s="118">
        <v>31874545.211069599</v>
      </c>
      <c r="AC378" s="118">
        <v>28375229.8028249</v>
      </c>
      <c r="AD378" s="118">
        <v>31525054.7384024</v>
      </c>
      <c r="AE378" s="118">
        <v>39300289.051303603</v>
      </c>
      <c r="AF378" s="118">
        <v>32460314.8998897</v>
      </c>
      <c r="AG378" s="118">
        <v>33978227.735695504</v>
      </c>
      <c r="AH378" s="118">
        <v>29572062.9167981</v>
      </c>
      <c r="AI378" s="118">
        <v>33107198.453322299</v>
      </c>
      <c r="AJ378" s="118">
        <v>32547849.3058463</v>
      </c>
      <c r="AK378" s="118">
        <v>30990901.410395399</v>
      </c>
      <c r="AL378" s="118">
        <v>31330802.526071701</v>
      </c>
      <c r="AM378" s="118">
        <v>31557784.432040401</v>
      </c>
      <c r="AN378" s="118">
        <v>31093638.789945599</v>
      </c>
      <c r="AO378" s="118">
        <v>31081599.772713199</v>
      </c>
      <c r="AP378" s="118">
        <v>32758441.3519812</v>
      </c>
      <c r="AQ378" s="118">
        <v>29584258.901309501</v>
      </c>
      <c r="AR378" s="118">
        <v>33640266.903671503</v>
      </c>
      <c r="AS378" s="118">
        <v>35013857.713195302</v>
      </c>
      <c r="AT378" s="118">
        <v>32644654.003356699</v>
      </c>
      <c r="AU378" s="118">
        <v>31258963.032135401</v>
      </c>
      <c r="AV378" s="118">
        <v>33073458.100951601</v>
      </c>
      <c r="AW378" s="118">
        <v>31044656.1938252</v>
      </c>
      <c r="AX378" s="118">
        <v>34237105.793733098</v>
      </c>
      <c r="AY378" s="118">
        <v>34513035.602779999</v>
      </c>
      <c r="AZ378" s="118">
        <v>32537621.909411699</v>
      </c>
      <c r="BA378" s="118">
        <v>31648696.499142699</v>
      </c>
      <c r="BB378" s="118">
        <v>33709299.367642798</v>
      </c>
      <c r="BC378" s="118">
        <v>32571168.254742</v>
      </c>
      <c r="BD378" s="118">
        <v>31254804.6479026</v>
      </c>
      <c r="BE378" s="118">
        <v>33197983.1271118</v>
      </c>
      <c r="BF378" s="118">
        <v>34206055.3161676</v>
      </c>
      <c r="BG378" s="118">
        <v>32924280.549912401</v>
      </c>
      <c r="BH378" s="118">
        <v>35032942.824074</v>
      </c>
      <c r="BI378" s="118">
        <v>33163406.230351198</v>
      </c>
      <c r="BJ378" s="118">
        <v>31655500.2149042</v>
      </c>
      <c r="BK378" s="118">
        <v>33499412.2725778</v>
      </c>
      <c r="BL378" s="118">
        <v>33294240.360865802</v>
      </c>
      <c r="BM378" s="118">
        <v>34115409.315364897</v>
      </c>
      <c r="BN378" s="118">
        <v>31963407.3543966</v>
      </c>
      <c r="BO378" s="118">
        <v>38077689.395916604</v>
      </c>
      <c r="BP378" s="118">
        <v>33514059.492241599</v>
      </c>
      <c r="BQ378" s="118">
        <v>33158277.153830498</v>
      </c>
      <c r="BR378" s="118">
        <v>31516462.5357645</v>
      </c>
      <c r="BS378" s="118">
        <v>32602371.375340801</v>
      </c>
      <c r="BT378" s="118">
        <v>30155782.054032099</v>
      </c>
      <c r="BU378" s="118">
        <v>31548824.5775415</v>
      </c>
      <c r="BV378" s="118">
        <v>31863531.845647499</v>
      </c>
      <c r="BW378" s="118">
        <v>32827083.556091599</v>
      </c>
      <c r="BX378" s="118">
        <v>36691993.993767202</v>
      </c>
      <c r="BY378" s="118">
        <v>33390164.096561499</v>
      </c>
      <c r="BZ378" s="118">
        <v>31703117.0770896</v>
      </c>
      <c r="CA378" s="118">
        <v>31467030.627409499</v>
      </c>
      <c r="CB378" s="118">
        <v>34382248.278509699</v>
      </c>
      <c r="CC378" s="118">
        <v>35097462.170951903</v>
      </c>
      <c r="CD378" s="118">
        <v>32620113.266589001</v>
      </c>
      <c r="CE378" s="118">
        <v>32083383.3360762</v>
      </c>
      <c r="CF378" s="118">
        <v>27723490.838243999</v>
      </c>
      <c r="CG378" s="118">
        <v>27768593.218086701</v>
      </c>
      <c r="CH378" s="118">
        <v>28840003.969569098</v>
      </c>
      <c r="CI378" s="118">
        <v>27075381.130060598</v>
      </c>
      <c r="CJ378" s="118">
        <v>27686501.426430099</v>
      </c>
      <c r="CK378" s="118">
        <v>28226682.287841801</v>
      </c>
      <c r="CL378" s="118">
        <v>27314433.147812799</v>
      </c>
      <c r="CM378" s="118">
        <v>26750151.820822801</v>
      </c>
      <c r="CN378" s="118">
        <v>27138824.793236598</v>
      </c>
      <c r="CO378" s="118">
        <v>28008051.014141198</v>
      </c>
      <c r="CP378" s="118">
        <v>28424304.142009102</v>
      </c>
      <c r="CQ378" s="118">
        <v>28863746.961356699</v>
      </c>
      <c r="CR378" s="118">
        <v>29258278.3478688</v>
      </c>
      <c r="CS378" s="118">
        <v>26451965.072008401</v>
      </c>
      <c r="CT378" s="118">
        <v>28405067.494512301</v>
      </c>
      <c r="CU378" s="118">
        <v>27646573.382086702</v>
      </c>
      <c r="CV378" s="118">
        <v>26749188.598881301</v>
      </c>
      <c r="CW378" s="118">
        <v>28769202.784986001</v>
      </c>
      <c r="CX378" s="118">
        <v>26165831.8984158</v>
      </c>
      <c r="CY378" s="118">
        <v>27877260.6308004</v>
      </c>
      <c r="CZ378" s="118">
        <v>28604815.5193647</v>
      </c>
      <c r="DA378" s="118">
        <v>28193685.198121499</v>
      </c>
      <c r="DB378" s="118">
        <v>29045824.352883201</v>
      </c>
      <c r="DC378" s="118">
        <v>26874858.226214699</v>
      </c>
      <c r="DD378" s="118">
        <v>28987114.919105299</v>
      </c>
      <c r="DE378" s="118">
        <v>27361824.523653001</v>
      </c>
      <c r="DF378" s="118">
        <v>26089493.207411099</v>
      </c>
      <c r="DG378" s="118">
        <v>26387058.877021302</v>
      </c>
      <c r="DH378" s="118">
        <v>27263201.3421489</v>
      </c>
      <c r="DI378" s="118">
        <v>26574319.649528898</v>
      </c>
      <c r="DJ378" s="118">
        <v>26361066.356203299</v>
      </c>
      <c r="DK378" s="118">
        <v>27675120.966476198</v>
      </c>
      <c r="DL378" s="118">
        <v>27468011.566292401</v>
      </c>
      <c r="DM378" s="118">
        <v>27053649.918908101</v>
      </c>
      <c r="DN378" s="118">
        <v>27414096.709647398</v>
      </c>
      <c r="DO378" s="118">
        <v>27300100.905315399</v>
      </c>
      <c r="DP378" s="118">
        <v>28029963.3763198</v>
      </c>
      <c r="DQ378" s="118">
        <v>25910669.763032898</v>
      </c>
      <c r="DR378" s="118">
        <v>27741940.9929839</v>
      </c>
      <c r="DS378" s="118">
        <v>25508376.4939465</v>
      </c>
      <c r="DT378" s="118">
        <v>26784522.821892899</v>
      </c>
      <c r="DU378" s="118">
        <v>27742970.344266001</v>
      </c>
      <c r="DV378" s="118">
        <v>26349153.3461954</v>
      </c>
      <c r="DW378" s="118">
        <v>25920103.325352799</v>
      </c>
      <c r="DX378" s="118">
        <v>27011516.563880801</v>
      </c>
      <c r="DY378" s="118">
        <v>26740745.766604301</v>
      </c>
      <c r="DZ378" s="118">
        <v>26027186.986457702</v>
      </c>
      <c r="EA378" s="118">
        <v>27978693.829822801</v>
      </c>
      <c r="EB378" s="118">
        <v>27516489.378060501</v>
      </c>
      <c r="EC378" s="118">
        <v>26728851.474961799</v>
      </c>
      <c r="ED378" s="118">
        <v>26633705.954059299</v>
      </c>
      <c r="EE378" s="118">
        <v>26540187.044842299</v>
      </c>
      <c r="EF378" s="118">
        <v>27560672.470419399</v>
      </c>
      <c r="EG378" s="118">
        <v>26747616.526701499</v>
      </c>
      <c r="EH378" s="118">
        <v>27806832.098427601</v>
      </c>
      <c r="EI378" s="118">
        <v>27500771.4602274</v>
      </c>
      <c r="EJ378" s="118">
        <v>27419261.95806</v>
      </c>
      <c r="EK378" s="118">
        <v>27423296.707924899</v>
      </c>
      <c r="EL378" s="118">
        <v>27691971.191450901</v>
      </c>
      <c r="EM378" s="118">
        <v>28646559.700050902</v>
      </c>
      <c r="EN378" s="118">
        <v>27269267.855291702</v>
      </c>
      <c r="EO378" s="118">
        <v>28319697.545081101</v>
      </c>
      <c r="EP378" s="118">
        <v>28224104.762097999</v>
      </c>
      <c r="EQ378" s="118">
        <v>28030836.410789099</v>
      </c>
      <c r="ER378" s="118">
        <v>27752400.041266501</v>
      </c>
      <c r="ES378" s="118">
        <v>29496498.175772499</v>
      </c>
      <c r="ET378" s="118">
        <v>28165723.867977701</v>
      </c>
      <c r="EU378" s="118">
        <v>28217004.671576601</v>
      </c>
      <c r="EV378" s="118">
        <v>27476096.422478098</v>
      </c>
      <c r="EW378" s="118">
        <v>26702027.362011801</v>
      </c>
      <c r="EX378" s="118">
        <v>27565745.941029601</v>
      </c>
      <c r="EY378" s="118">
        <v>29123465.360585202</v>
      </c>
      <c r="EZ378" s="118">
        <v>27121174.487760201</v>
      </c>
      <c r="FA378" s="118">
        <v>27996605.229258198</v>
      </c>
      <c r="FB378" s="118">
        <v>26466161.869194798</v>
      </c>
      <c r="FC378" s="118">
        <v>27655367.864008699</v>
      </c>
      <c r="FD378" s="118">
        <v>27695181.428716201</v>
      </c>
      <c r="FE378" s="118">
        <v>27550822.649597399</v>
      </c>
      <c r="FF378" s="118">
        <v>27731275.515046898</v>
      </c>
      <c r="FG378" s="118">
        <v>26838115.3416523</v>
      </c>
      <c r="FH378" s="118">
        <v>26377122.9102359</v>
      </c>
      <c r="FI378" s="118">
        <v>26115938.3237749</v>
      </c>
      <c r="FJ378" s="118">
        <v>25942215.959502701</v>
      </c>
      <c r="FK378" s="118">
        <v>26751943.778786801</v>
      </c>
      <c r="FL378" s="118">
        <v>25999992.996982001</v>
      </c>
      <c r="FM378" s="118">
        <v>26602243.290313099</v>
      </c>
      <c r="FN378" s="118">
        <v>27551223.066653199</v>
      </c>
      <c r="FO378" s="118">
        <v>27194009.952582799</v>
      </c>
      <c r="FP378" s="118">
        <v>26432499.810130298</v>
      </c>
      <c r="FQ378" s="118">
        <v>27353708.707063802</v>
      </c>
      <c r="FR378" s="118">
        <v>25751489.567775901</v>
      </c>
      <c r="FS378" s="118">
        <v>26853037.231647801</v>
      </c>
      <c r="FT378" s="118">
        <v>28418011.511882599</v>
      </c>
      <c r="FU378" s="118">
        <v>27648862.5308122</v>
      </c>
      <c r="FV378" s="118">
        <v>26855595.839198001</v>
      </c>
      <c r="FW378" s="118">
        <v>26410413.540277801</v>
      </c>
      <c r="FX378" s="118">
        <v>26341543.665828198</v>
      </c>
      <c r="FY378" s="118">
        <v>26451562.166060101</v>
      </c>
      <c r="FZ378" s="118">
        <v>26756728.472398698</v>
      </c>
      <c r="GA378" s="118">
        <v>26975114.8409876</v>
      </c>
      <c r="GB378" s="118">
        <v>27922480.474690098</v>
      </c>
      <c r="GC378" s="118">
        <v>24829826.219595701</v>
      </c>
      <c r="GD378" s="118">
        <v>26592205.296731502</v>
      </c>
      <c r="GE378" s="118">
        <v>26360948.074062701</v>
      </c>
      <c r="GF378" s="118">
        <v>27298465.794380799</v>
      </c>
      <c r="GG378" s="118">
        <v>26698003.375228599</v>
      </c>
      <c r="GH378" s="118">
        <v>26831124.799315698</v>
      </c>
      <c r="GI378" s="118">
        <v>26897126.571391899</v>
      </c>
      <c r="GJ378" s="118">
        <v>26091460.962747201</v>
      </c>
      <c r="GK378" s="118">
        <v>26479915.166228302</v>
      </c>
      <c r="GL378" s="118">
        <v>27705726.922246501</v>
      </c>
      <c r="GM378" s="118">
        <v>27689941.422686901</v>
      </c>
      <c r="GN378" s="118">
        <v>26071009.152797099</v>
      </c>
      <c r="GO378" s="118">
        <v>27927746.647075798</v>
      </c>
      <c r="GP378" s="118">
        <v>26664269.395157799</v>
      </c>
      <c r="GQ378" s="118">
        <v>22364545.135105599</v>
      </c>
      <c r="GR378" s="118">
        <v>26499547.764361899</v>
      </c>
      <c r="GS378" s="118">
        <v>26363052.616454899</v>
      </c>
      <c r="GT378" s="118">
        <v>26984955.419087399</v>
      </c>
      <c r="GU378" s="118">
        <v>26862295.047736298</v>
      </c>
      <c r="GV378" s="118">
        <v>28462751.756926399</v>
      </c>
      <c r="GW378" s="118">
        <v>27153774.703042701</v>
      </c>
      <c r="GX378" s="118">
        <v>29169030.697741602</v>
      </c>
      <c r="GY378" s="118">
        <v>26115654.944134299</v>
      </c>
      <c r="GZ378" s="118">
        <v>27826586.915666901</v>
      </c>
      <c r="HA378" s="118">
        <v>27475084.160429001</v>
      </c>
      <c r="HB378" s="118">
        <v>29728321.320266999</v>
      </c>
      <c r="HC378" s="118">
        <v>28523731.3661686</v>
      </c>
      <c r="HD378" s="118">
        <v>28361432.007271901</v>
      </c>
      <c r="HE378" s="118">
        <v>27655241.9726234</v>
      </c>
      <c r="HF378" s="118">
        <v>27164717.1219308</v>
      </c>
      <c r="HG378" s="118">
        <v>31964492.465836201</v>
      </c>
      <c r="HH378" s="118">
        <v>28451153.834911801</v>
      </c>
      <c r="HI378" s="118">
        <v>27157560.947500799</v>
      </c>
      <c r="HJ378" s="118">
        <v>27401611.481051601</v>
      </c>
      <c r="HK378" s="118">
        <v>28198610.136927702</v>
      </c>
      <c r="HL378" s="118">
        <v>26011361.113730401</v>
      </c>
      <c r="HM378" s="118">
        <v>28435110.3728876</v>
      </c>
      <c r="HN378" s="118">
        <v>28328344.873649798</v>
      </c>
      <c r="HO378" s="118">
        <v>27349284.915363699</v>
      </c>
      <c r="HP378" s="118">
        <v>30260539.3678586</v>
      </c>
      <c r="HQ378" s="118">
        <v>29545692.496495899</v>
      </c>
      <c r="HR378" s="118">
        <v>27615175.974661998</v>
      </c>
      <c r="HS378" s="118">
        <v>26470674.9769441</v>
      </c>
      <c r="HT378" s="118">
        <v>27729304.830184799</v>
      </c>
      <c r="HU378" s="118">
        <v>26886608.470593799</v>
      </c>
      <c r="HV378" s="118">
        <v>28100868.087542702</v>
      </c>
      <c r="HW378" s="118">
        <v>25148655.336867299</v>
      </c>
      <c r="HX378" s="118">
        <v>26113039.341738202</v>
      </c>
      <c r="HY378" s="118">
        <v>30026510.623484101</v>
      </c>
      <c r="HZ378" s="118">
        <v>28844898.1942048</v>
      </c>
      <c r="IA378" s="118">
        <v>27333560.544897798</v>
      </c>
      <c r="IB378" s="118">
        <v>24010693.630479399</v>
      </c>
      <c r="IC378" s="118">
        <v>26589550.805211201</v>
      </c>
      <c r="ID378" s="118">
        <v>25911060.3002114</v>
      </c>
      <c r="IE378" s="118">
        <v>25921452.315983701</v>
      </c>
      <c r="IF378" s="118">
        <v>25344645.374784201</v>
      </c>
      <c r="IG378" s="118">
        <v>25427075.504122499</v>
      </c>
      <c r="IH378" s="118">
        <v>46424077.257335797</v>
      </c>
      <c r="II378" s="118">
        <v>24277106.755319301</v>
      </c>
    </row>
    <row r="379" spans="1:243" s="118" customFormat="1" x14ac:dyDescent="0.25">
      <c r="A379" s="118" t="s">
        <v>1690</v>
      </c>
      <c r="B379" s="132"/>
      <c r="C379" s="132"/>
      <c r="D379" s="117">
        <v>1984596.1910896001</v>
      </c>
      <c r="E379" s="117">
        <v>1926690.84670745</v>
      </c>
      <c r="F379" s="117">
        <v>1910016.8212260499</v>
      </c>
      <c r="G379" s="117">
        <v>1803191.61561125</v>
      </c>
      <c r="H379" s="117">
        <v>2244132.8619352099</v>
      </c>
      <c r="I379" s="117">
        <v>1949805.7736758401</v>
      </c>
      <c r="J379" s="117">
        <v>2115040.4574257499</v>
      </c>
      <c r="K379" s="117">
        <v>1988940.57289399</v>
      </c>
      <c r="L379" s="117">
        <v>2055577.0943247401</v>
      </c>
      <c r="M379" s="117">
        <v>1961845.9695544001</v>
      </c>
      <c r="N379" s="118">
        <v>2008754.7606111299</v>
      </c>
      <c r="O379" s="118">
        <v>1893944.5080373001</v>
      </c>
      <c r="P379" s="118">
        <v>1831480.72845789</v>
      </c>
      <c r="Q379" s="118">
        <v>1957883.3209627201</v>
      </c>
      <c r="R379" s="118">
        <v>1754848.96021859</v>
      </c>
      <c r="S379" s="118">
        <v>1789346.53094936</v>
      </c>
      <c r="T379" s="118">
        <v>2003445.4596957399</v>
      </c>
      <c r="U379" s="118">
        <v>1854502.4182003001</v>
      </c>
      <c r="V379" s="118">
        <v>1980517.57979544</v>
      </c>
      <c r="W379" s="118">
        <v>1889790.6590672899</v>
      </c>
      <c r="X379" s="118">
        <v>1916962.85190827</v>
      </c>
      <c r="Y379" s="118">
        <v>1840703.71588252</v>
      </c>
      <c r="Z379" s="118">
        <v>1920527.5538884201</v>
      </c>
      <c r="AA379" s="118">
        <v>1891064.9525842399</v>
      </c>
      <c r="AB379" s="118">
        <v>1910815.2155483</v>
      </c>
      <c r="AC379" s="118">
        <v>1663233.9388820699</v>
      </c>
      <c r="AD379" s="118">
        <v>1889345.0500567299</v>
      </c>
      <c r="AE379" s="118">
        <v>2241098.6416155798</v>
      </c>
      <c r="AF379" s="118">
        <v>1895960.82671739</v>
      </c>
      <c r="AG379" s="118">
        <v>1986087.34860998</v>
      </c>
      <c r="AH379" s="118">
        <v>1844616.81930247</v>
      </c>
      <c r="AI379" s="118">
        <v>1867262.3164762701</v>
      </c>
      <c r="AJ379" s="118">
        <v>1871023.83404489</v>
      </c>
      <c r="AK379" s="118">
        <v>1903188.1787636301</v>
      </c>
      <c r="AL379" s="118">
        <v>1891978.7625631499</v>
      </c>
      <c r="AM379" s="118">
        <v>1880531.42525744</v>
      </c>
      <c r="AN379" s="118">
        <v>1870122.2280495199</v>
      </c>
      <c r="AO379" s="118">
        <v>1825103.5388257799</v>
      </c>
      <c r="AP379" s="118">
        <v>1906884.9536820001</v>
      </c>
      <c r="AQ379" s="118">
        <v>1793395.68706307</v>
      </c>
      <c r="AR379" s="118">
        <v>1988153.9850371899</v>
      </c>
      <c r="AS379" s="118">
        <v>2037614.1911369299</v>
      </c>
      <c r="AT379" s="118">
        <v>1867929.56237386</v>
      </c>
      <c r="AU379" s="118">
        <v>1870872.60166064</v>
      </c>
      <c r="AV379" s="118">
        <v>1852072.46572359</v>
      </c>
      <c r="AW379" s="118">
        <v>1927686.4710151199</v>
      </c>
      <c r="AX379" s="118">
        <v>1872453.44278878</v>
      </c>
      <c r="AY379" s="118">
        <v>1934980.1675690401</v>
      </c>
      <c r="AZ379" s="118">
        <v>1812086.30645177</v>
      </c>
      <c r="BA379" s="118">
        <v>1861680.62045196</v>
      </c>
      <c r="BB379" s="118">
        <v>1933497.17968431</v>
      </c>
      <c r="BC379" s="118">
        <v>1893922.95560697</v>
      </c>
      <c r="BD379" s="118">
        <v>1897039.0064598899</v>
      </c>
      <c r="BE379" s="118">
        <v>1984102.75375521</v>
      </c>
      <c r="BF379" s="118">
        <v>1967192.88644637</v>
      </c>
      <c r="BG379" s="118">
        <v>1943727.04641878</v>
      </c>
      <c r="BH379" s="118">
        <v>1958509.3307781101</v>
      </c>
      <c r="BI379" s="118">
        <v>1961502.5388040701</v>
      </c>
      <c r="BJ379" s="118">
        <v>1931765.49671211</v>
      </c>
      <c r="BK379" s="118">
        <v>1944235.1180076101</v>
      </c>
      <c r="BL379" s="118">
        <v>2044850.8534411199</v>
      </c>
      <c r="BM379" s="118">
        <v>2171559.4253620701</v>
      </c>
      <c r="BN379" s="118">
        <v>1898759.2311589499</v>
      </c>
      <c r="BO379" s="118">
        <v>2219752.3904590802</v>
      </c>
      <c r="BP379" s="118">
        <v>1909802.6255697999</v>
      </c>
      <c r="BQ379" s="118">
        <v>1932150.9808623099</v>
      </c>
      <c r="BR379" s="118">
        <v>1854012.5186455599</v>
      </c>
      <c r="BS379" s="118">
        <v>1885525.7736418301</v>
      </c>
      <c r="BT379" s="118">
        <v>1853424.64003664</v>
      </c>
      <c r="BU379" s="118">
        <v>1911455.39487623</v>
      </c>
      <c r="BV379" s="118">
        <v>1886458.6297659499</v>
      </c>
      <c r="BW379" s="118">
        <v>1794424.02381307</v>
      </c>
      <c r="BX379" s="118">
        <v>1983167.4531509001</v>
      </c>
      <c r="BY379" s="118">
        <v>1925675.92186072</v>
      </c>
      <c r="BZ379" s="118">
        <v>1866441.9803246299</v>
      </c>
      <c r="CA379" s="118">
        <v>1844215.8466896501</v>
      </c>
      <c r="CB379" s="118">
        <v>1832372.42966146</v>
      </c>
      <c r="CC379" s="118">
        <v>2005383.0348724499</v>
      </c>
      <c r="CD379" s="118">
        <v>1839125.5861082801</v>
      </c>
      <c r="CE379" s="118">
        <v>1839748.18457614</v>
      </c>
      <c r="CF379" s="118">
        <v>1685238.7929384401</v>
      </c>
      <c r="CG379" s="118">
        <v>1626422.4152460999</v>
      </c>
      <c r="CH379" s="118">
        <v>1658449.97537922</v>
      </c>
      <c r="CI379" s="118">
        <v>1519843.40385766</v>
      </c>
      <c r="CJ379" s="118">
        <v>1527888.7535979799</v>
      </c>
      <c r="CK379" s="118">
        <v>1576343.2909379301</v>
      </c>
      <c r="CL379" s="118">
        <v>1629957.02175295</v>
      </c>
      <c r="CM379" s="118">
        <v>1586019.9393823999</v>
      </c>
      <c r="CN379" s="118">
        <v>1552407.8310116699</v>
      </c>
      <c r="CO379" s="118">
        <v>1579564.5829355901</v>
      </c>
      <c r="CP379" s="118">
        <v>1661203.0568089001</v>
      </c>
      <c r="CQ379" s="118">
        <v>1569961.08656523</v>
      </c>
      <c r="CR379" s="118">
        <v>1649746.35997968</v>
      </c>
      <c r="CS379" s="118">
        <v>1543567.5050056099</v>
      </c>
      <c r="CT379" s="118">
        <v>1593704.76070558</v>
      </c>
      <c r="CU379" s="118">
        <v>1571681.3929657</v>
      </c>
      <c r="CV379" s="118">
        <v>1513425.67557936</v>
      </c>
      <c r="CW379" s="118">
        <v>1526833.1265254</v>
      </c>
      <c r="CX379" s="118">
        <v>1491226.5243202499</v>
      </c>
      <c r="CY379" s="118">
        <v>1543422.24847912</v>
      </c>
      <c r="CZ379" s="118">
        <v>1556074.2309576899</v>
      </c>
      <c r="DA379" s="118">
        <v>1503282.83055845</v>
      </c>
      <c r="DB379" s="118">
        <v>1598631.4440631799</v>
      </c>
      <c r="DC379" s="118">
        <v>1567912.44752446</v>
      </c>
      <c r="DD379" s="118">
        <v>1690471.06621946</v>
      </c>
      <c r="DE379" s="118">
        <v>1706369.24237584</v>
      </c>
      <c r="DF379" s="118">
        <v>1545874.91707338</v>
      </c>
      <c r="DG379" s="118">
        <v>1531221.9543657501</v>
      </c>
      <c r="DH379" s="118">
        <v>1561765.89247172</v>
      </c>
      <c r="DI379" s="118">
        <v>1464911.59232173</v>
      </c>
      <c r="DJ379" s="118">
        <v>1538146.2353900301</v>
      </c>
      <c r="DK379" s="118">
        <v>1594962.94126475</v>
      </c>
      <c r="DL379" s="118">
        <v>1649900.26840719</v>
      </c>
      <c r="DM379" s="118">
        <v>1510125.76398294</v>
      </c>
      <c r="DN379" s="118">
        <v>1774521.0805911401</v>
      </c>
      <c r="DO379" s="118">
        <v>1518988.02272256</v>
      </c>
      <c r="DP379" s="118">
        <v>1591584.0122527201</v>
      </c>
      <c r="DQ379" s="118">
        <v>1480168.1176561599</v>
      </c>
      <c r="DR379" s="118">
        <v>1555777.6346505799</v>
      </c>
      <c r="DS379" s="118">
        <v>1706314.9813862301</v>
      </c>
      <c r="DT379" s="118">
        <v>1554406.0568806401</v>
      </c>
      <c r="DU379" s="118">
        <v>1548607.5467656101</v>
      </c>
      <c r="DV379" s="118">
        <v>1507693.2576593801</v>
      </c>
      <c r="DW379" s="118">
        <v>1465351.61227843</v>
      </c>
      <c r="DX379" s="118">
        <v>1462087.52030264</v>
      </c>
      <c r="DY379" s="118">
        <v>1503134.26357067</v>
      </c>
      <c r="DZ379" s="118">
        <v>1557239.89674119</v>
      </c>
      <c r="EA379" s="118">
        <v>1560571.8166452199</v>
      </c>
      <c r="EB379" s="118">
        <v>1619620.92833459</v>
      </c>
      <c r="EC379" s="118">
        <v>1539394.58868334</v>
      </c>
      <c r="ED379" s="118">
        <v>1620508.13476059</v>
      </c>
      <c r="EE379" s="118">
        <v>1527094.95460747</v>
      </c>
      <c r="EF379" s="118">
        <v>1526418.91881741</v>
      </c>
      <c r="EG379" s="118">
        <v>1472663.86040489</v>
      </c>
      <c r="EH379" s="118">
        <v>1555270.8827199801</v>
      </c>
      <c r="EI379" s="118">
        <v>1628519.8710407501</v>
      </c>
      <c r="EJ379" s="118">
        <v>1575927.7397859001</v>
      </c>
      <c r="EK379" s="118">
        <v>1573404.94886446</v>
      </c>
      <c r="EL379" s="118">
        <v>1538828.30172468</v>
      </c>
      <c r="EM379" s="118">
        <v>1651974.2466180299</v>
      </c>
      <c r="EN379" s="118">
        <v>1535092.9022625999</v>
      </c>
      <c r="EO379" s="118">
        <v>1540250.2169205099</v>
      </c>
      <c r="EP379" s="118">
        <v>1580060.6314268</v>
      </c>
      <c r="EQ379" s="118">
        <v>1525836.27581253</v>
      </c>
      <c r="ER379" s="118">
        <v>1586526.84413747</v>
      </c>
      <c r="ES379" s="118">
        <v>1561489.92661126</v>
      </c>
      <c r="ET379" s="118">
        <v>1780409.31219501</v>
      </c>
      <c r="EU379" s="118">
        <v>1552868.9772103401</v>
      </c>
      <c r="EV379" s="118">
        <v>1518016.2423623099</v>
      </c>
      <c r="EW379" s="118">
        <v>1552142.5835987199</v>
      </c>
      <c r="EX379" s="118">
        <v>1582684.36968514</v>
      </c>
      <c r="EY379" s="118">
        <v>1589617.6857144199</v>
      </c>
      <c r="EZ379" s="118">
        <v>1562021.0946154301</v>
      </c>
      <c r="FA379" s="118">
        <v>1505413.93317627</v>
      </c>
      <c r="FB379" s="118">
        <v>1519084.3447290801</v>
      </c>
      <c r="FC379" s="118">
        <v>1492885.5669551999</v>
      </c>
      <c r="FD379" s="118">
        <v>1619737.27651003</v>
      </c>
      <c r="FE379" s="118">
        <v>1496761.5723905701</v>
      </c>
      <c r="FF379" s="118">
        <v>1483334.8720468399</v>
      </c>
      <c r="FG379" s="118">
        <v>1482381.8873828501</v>
      </c>
      <c r="FH379" s="118">
        <v>1510034.00171799</v>
      </c>
      <c r="FI379" s="118">
        <v>1583286.6492190601</v>
      </c>
      <c r="FJ379" s="118">
        <v>1447858.9229671799</v>
      </c>
      <c r="FK379" s="118">
        <v>1502185.14868009</v>
      </c>
      <c r="FL379" s="118">
        <v>1518282.5191397001</v>
      </c>
      <c r="FM379" s="118">
        <v>1539149.3940393301</v>
      </c>
      <c r="FN379" s="118">
        <v>1521013.4036946399</v>
      </c>
      <c r="FO379" s="118">
        <v>1507836.77299801</v>
      </c>
      <c r="FP379" s="118">
        <v>1577081.8252548701</v>
      </c>
      <c r="FQ379" s="118">
        <v>1547968.5189369</v>
      </c>
      <c r="FR379" s="118">
        <v>1466152.0568762301</v>
      </c>
      <c r="FS379" s="118">
        <v>1526411.3913427</v>
      </c>
      <c r="FT379" s="118">
        <v>1488413.4571125</v>
      </c>
      <c r="FU379" s="118">
        <v>1525558.8113966</v>
      </c>
      <c r="FV379" s="118">
        <v>1659848.1365068399</v>
      </c>
      <c r="FW379" s="118">
        <v>1510039.70208246</v>
      </c>
      <c r="FX379" s="118">
        <v>1459454.11528177</v>
      </c>
      <c r="FY379" s="118">
        <v>1411150.50180861</v>
      </c>
      <c r="FZ379" s="118">
        <v>1446624.5029899401</v>
      </c>
      <c r="GA379" s="118">
        <v>1485656.12502286</v>
      </c>
      <c r="GB379" s="118">
        <v>1500188.3855256999</v>
      </c>
      <c r="GC379" s="118">
        <v>1437349.21555434</v>
      </c>
      <c r="GD379" s="118">
        <v>1656912.3019377801</v>
      </c>
      <c r="GE379" s="118">
        <v>1540314.9367646801</v>
      </c>
      <c r="GF379" s="118">
        <v>1532473.6583408799</v>
      </c>
      <c r="GG379" s="118">
        <v>1479353.5252547101</v>
      </c>
      <c r="GH379" s="118">
        <v>1508469.8156900499</v>
      </c>
      <c r="GI379" s="118">
        <v>1460290.0781894501</v>
      </c>
      <c r="GJ379" s="118">
        <v>1457696.3255093601</v>
      </c>
      <c r="GK379" s="118">
        <v>1480375.68669366</v>
      </c>
      <c r="GL379" s="118">
        <v>1546795.9016909101</v>
      </c>
      <c r="GM379" s="118">
        <v>1506550.09661484</v>
      </c>
      <c r="GN379" s="118">
        <v>1406225.6269594701</v>
      </c>
      <c r="GO379" s="118">
        <v>1491450.94919892</v>
      </c>
      <c r="GP379" s="118">
        <v>1602380.01221888</v>
      </c>
      <c r="GQ379" s="118">
        <v>1622656.7951062999</v>
      </c>
      <c r="GR379" s="118">
        <v>1482819.9913600299</v>
      </c>
      <c r="GS379" s="118">
        <v>1455438.0248580601</v>
      </c>
      <c r="GT379" s="118">
        <v>1438848.15727546</v>
      </c>
      <c r="GU379" s="118">
        <v>1558604.7619336401</v>
      </c>
      <c r="GV379" s="118">
        <v>1514627.3702980501</v>
      </c>
      <c r="GW379" s="118">
        <v>1586916.2313068199</v>
      </c>
      <c r="GX379" s="118">
        <v>1558897.18704081</v>
      </c>
      <c r="GY379" s="118">
        <v>1529078.3688501001</v>
      </c>
      <c r="GZ379" s="118">
        <v>1526602.8190283</v>
      </c>
      <c r="HA379" s="118">
        <v>1498637.93560422</v>
      </c>
      <c r="HB379" s="118">
        <v>1536165.87581349</v>
      </c>
      <c r="HC379" s="118">
        <v>1552238.4103226301</v>
      </c>
      <c r="HD379" s="118">
        <v>1515406.29445209</v>
      </c>
      <c r="HE379" s="118">
        <v>1611235.50637189</v>
      </c>
      <c r="HF379" s="118">
        <v>1497688.6604966801</v>
      </c>
      <c r="HG379" s="118">
        <v>1620427.58136042</v>
      </c>
      <c r="HH379" s="118">
        <v>1591449.40158633</v>
      </c>
      <c r="HI379" s="118">
        <v>1626395.1296854501</v>
      </c>
      <c r="HJ379" s="118">
        <v>1466165.78444669</v>
      </c>
      <c r="HK379" s="118">
        <v>1483534.9369600799</v>
      </c>
      <c r="HL379" s="118">
        <v>1409591.9657223299</v>
      </c>
      <c r="HM379" s="118">
        <v>1379827.83620216</v>
      </c>
      <c r="HN379" s="118">
        <v>1485029.0391597999</v>
      </c>
      <c r="HO379" s="118">
        <v>1530501.1770542101</v>
      </c>
      <c r="HP379" s="118">
        <v>1540310.04503521</v>
      </c>
      <c r="HQ379" s="118">
        <v>1532527.5998477601</v>
      </c>
      <c r="HR379" s="118">
        <v>1531684.01020999</v>
      </c>
      <c r="HS379" s="118">
        <v>1484808.27845214</v>
      </c>
      <c r="HT379" s="118">
        <v>1518941.4721133199</v>
      </c>
      <c r="HU379" s="118">
        <v>1472410.9239010899</v>
      </c>
      <c r="HV379" s="118">
        <v>1461646.9543516799</v>
      </c>
      <c r="HW379" s="118">
        <v>1381742.4972487499</v>
      </c>
      <c r="HX379" s="118">
        <v>1466715.8747413901</v>
      </c>
      <c r="HY379" s="118">
        <v>1583245.9130192299</v>
      </c>
      <c r="HZ379" s="118">
        <v>1493361.5247539501</v>
      </c>
      <c r="IA379" s="118">
        <v>1572974.70636183</v>
      </c>
      <c r="IB379" s="118">
        <v>1282611.0129742399</v>
      </c>
      <c r="IC379" s="118">
        <v>1493730.41923443</v>
      </c>
      <c r="ID379" s="118">
        <v>1426136.6223605501</v>
      </c>
      <c r="IE379" s="118">
        <v>1386685.37008493</v>
      </c>
      <c r="IF379" s="118">
        <v>1440545.16843691</v>
      </c>
      <c r="IG379" s="118">
        <v>1352052.25165638</v>
      </c>
      <c r="IH379" s="118">
        <v>2523112.7380749802</v>
      </c>
      <c r="II379" s="118">
        <v>1423585.6461678301</v>
      </c>
    </row>
    <row r="380" spans="1:243" s="118" customFormat="1" x14ac:dyDescent="0.25">
      <c r="A380" s="118" t="s">
        <v>1695</v>
      </c>
      <c r="B380" s="132"/>
      <c r="C380" s="132"/>
      <c r="D380" s="117">
        <v>9412794.3466972597</v>
      </c>
      <c r="E380" s="117">
        <v>9038505.6005760394</v>
      </c>
      <c r="F380" s="117">
        <v>9162754.5572697408</v>
      </c>
      <c r="G380" s="117">
        <v>8166185.32894962</v>
      </c>
      <c r="H380" s="117">
        <v>10012957.3603497</v>
      </c>
      <c r="I380" s="117">
        <v>9409513.4671183303</v>
      </c>
      <c r="J380" s="117">
        <v>9452269.5021735709</v>
      </c>
      <c r="K380" s="117">
        <v>8451544.7705601994</v>
      </c>
      <c r="L380" s="117">
        <v>9165400.2044026908</v>
      </c>
      <c r="M380" s="117">
        <v>9088514.1224726606</v>
      </c>
      <c r="N380" s="118">
        <v>8973179.51795399</v>
      </c>
      <c r="O380" s="118">
        <v>8867579.9264808595</v>
      </c>
      <c r="P380" s="118">
        <v>8371688.1085282899</v>
      </c>
      <c r="Q380" s="118">
        <v>9007808.7879179996</v>
      </c>
      <c r="R380" s="118">
        <v>7715454.83179437</v>
      </c>
      <c r="S380" s="118">
        <v>7664435.3883405896</v>
      </c>
      <c r="T380" s="118">
        <v>8968570.7415910494</v>
      </c>
      <c r="U380" s="118">
        <v>8222926.77811574</v>
      </c>
      <c r="V380" s="118">
        <v>9112975.2363653891</v>
      </c>
      <c r="W380" s="118">
        <v>8793194.73441335</v>
      </c>
      <c r="X380" s="118">
        <v>8754217.8705223799</v>
      </c>
      <c r="Y380" s="118">
        <v>8233162.98888514</v>
      </c>
      <c r="Z380" s="118">
        <v>8533755.6196805704</v>
      </c>
      <c r="AA380" s="118">
        <v>8120875.4169465099</v>
      </c>
      <c r="AB380" s="118">
        <v>8579278.5739727002</v>
      </c>
      <c r="AC380" s="118">
        <v>7599265.1041538697</v>
      </c>
      <c r="AD380" s="118">
        <v>8705631.6696089692</v>
      </c>
      <c r="AE380" s="118">
        <v>10593751.863929</v>
      </c>
      <c r="AF380" s="118">
        <v>8193467.93243655</v>
      </c>
      <c r="AG380" s="118">
        <v>8351643.5897510303</v>
      </c>
      <c r="AH380" s="118">
        <v>7677152.3410575604</v>
      </c>
      <c r="AI380" s="118">
        <v>8260378.8270313498</v>
      </c>
      <c r="AJ380" s="118">
        <v>8364953.4333490301</v>
      </c>
      <c r="AK380" s="118">
        <v>8063901.9278917704</v>
      </c>
      <c r="AL380" s="118">
        <v>8183030.9035649402</v>
      </c>
      <c r="AM380" s="118">
        <v>8291263.86369038</v>
      </c>
      <c r="AN380" s="118">
        <v>8006491.6382631101</v>
      </c>
      <c r="AO380" s="118">
        <v>8150018.0155038396</v>
      </c>
      <c r="AP380" s="118">
        <v>8264481.5142783998</v>
      </c>
      <c r="AQ380" s="118">
        <v>7565400.3174697598</v>
      </c>
      <c r="AR380" s="118">
        <v>8199147.0813380703</v>
      </c>
      <c r="AS380" s="118">
        <v>8856499.8136471696</v>
      </c>
      <c r="AT380" s="118">
        <v>8285830.0991589297</v>
      </c>
      <c r="AU380" s="118">
        <v>8062424.4740725104</v>
      </c>
      <c r="AV380" s="118">
        <v>8262261.94159937</v>
      </c>
      <c r="AW380" s="118">
        <v>8280566.29825575</v>
      </c>
      <c r="AX380" s="118">
        <v>8656529.6453933492</v>
      </c>
      <c r="AY380" s="118">
        <v>9006646.6089257095</v>
      </c>
      <c r="AZ380" s="118">
        <v>8282056.2584277298</v>
      </c>
      <c r="BA380" s="118">
        <v>8018220.9315219102</v>
      </c>
      <c r="BB380" s="118">
        <v>8647370.6851719301</v>
      </c>
      <c r="BC380" s="118">
        <v>8296581.8929660898</v>
      </c>
      <c r="BD380" s="118">
        <v>8170376.4925345099</v>
      </c>
      <c r="BE380" s="118">
        <v>8484976.6829349194</v>
      </c>
      <c r="BF380" s="118">
        <v>8199299.2572159497</v>
      </c>
      <c r="BG380" s="118">
        <v>8446233.9774091896</v>
      </c>
      <c r="BH380" s="118">
        <v>8562922.5001008492</v>
      </c>
      <c r="BI380" s="118">
        <v>8767521.5357516799</v>
      </c>
      <c r="BJ380" s="118">
        <v>8399914.0279184803</v>
      </c>
      <c r="BK380" s="118">
        <v>8355055.3789635897</v>
      </c>
      <c r="BL380" s="118">
        <v>8617308.7517289203</v>
      </c>
      <c r="BM380" s="118">
        <v>8971796.0875713602</v>
      </c>
      <c r="BN380" s="118">
        <v>8335133.5021307999</v>
      </c>
      <c r="BO380" s="118">
        <v>9743703.4872137308</v>
      </c>
      <c r="BP380" s="118">
        <v>8252936.0809788397</v>
      </c>
      <c r="BQ380" s="118">
        <v>8499247.6613055896</v>
      </c>
      <c r="BR380" s="118">
        <v>8087248.6777074896</v>
      </c>
      <c r="BS380" s="118">
        <v>7837813.6422933796</v>
      </c>
      <c r="BT380" s="118">
        <v>8442061.5561658591</v>
      </c>
      <c r="BU380" s="118">
        <v>7971099.71252428</v>
      </c>
      <c r="BV380" s="118">
        <v>8140421.29836844</v>
      </c>
      <c r="BW380" s="118">
        <v>8283431.4229931897</v>
      </c>
      <c r="BX380" s="118">
        <v>9225726.3736262899</v>
      </c>
      <c r="BY380" s="118">
        <v>8180581.0752481902</v>
      </c>
      <c r="BZ380" s="118">
        <v>8209151.2532225205</v>
      </c>
      <c r="CA380" s="118">
        <v>8127043.6152599296</v>
      </c>
      <c r="CB380" s="118">
        <v>8353108.5663475497</v>
      </c>
      <c r="CC380" s="118">
        <v>8259214.9150095303</v>
      </c>
      <c r="CD380" s="118">
        <v>7980559.8795709005</v>
      </c>
      <c r="CE380" s="118">
        <v>7864323.6600159202</v>
      </c>
      <c r="CF380" s="118">
        <v>6801272.16728264</v>
      </c>
      <c r="CG380" s="118">
        <v>6749872.0294387499</v>
      </c>
      <c r="CH380" s="118">
        <v>6977611.5071362397</v>
      </c>
      <c r="CI380" s="118">
        <v>6896630.9443239002</v>
      </c>
      <c r="CJ380" s="118">
        <v>6978274.51656387</v>
      </c>
      <c r="CK380" s="118">
        <v>6960372.9407142298</v>
      </c>
      <c r="CL380" s="118">
        <v>6799315.1848276304</v>
      </c>
      <c r="CM380" s="118">
        <v>6743898.9377750503</v>
      </c>
      <c r="CN380" s="118">
        <v>6565980.4620535998</v>
      </c>
      <c r="CO380" s="118">
        <v>6686024.47546764</v>
      </c>
      <c r="CP380" s="118">
        <v>7027989.2986102598</v>
      </c>
      <c r="CQ380" s="118">
        <v>7215124.2451530797</v>
      </c>
      <c r="CR380" s="118">
        <v>7352185.4425082104</v>
      </c>
      <c r="CS380" s="118">
        <v>7279542.3414441496</v>
      </c>
      <c r="CT380" s="118">
        <v>7193319.3517109398</v>
      </c>
      <c r="CU380" s="118">
        <v>7131283.8897912698</v>
      </c>
      <c r="CV380" s="118">
        <v>6527446.0737510901</v>
      </c>
      <c r="CW380" s="118">
        <v>6763966.61822893</v>
      </c>
      <c r="CX380" s="118">
        <v>6062222.57778023</v>
      </c>
      <c r="CY380" s="118">
        <v>6690958.1138029899</v>
      </c>
      <c r="CZ380" s="118">
        <v>6654465.6560379304</v>
      </c>
      <c r="DA380" s="118">
        <v>6759727.2704999596</v>
      </c>
      <c r="DB380" s="118">
        <v>6680477.2429930996</v>
      </c>
      <c r="DC380" s="118">
        <v>6143873.2784345802</v>
      </c>
      <c r="DD380" s="118">
        <v>6939333.5561713297</v>
      </c>
      <c r="DE380" s="118">
        <v>6700485.4220316</v>
      </c>
      <c r="DF380" s="118">
        <v>6796398.7658160599</v>
      </c>
      <c r="DG380" s="118">
        <v>6561570.4753524596</v>
      </c>
      <c r="DH380" s="118">
        <v>6381171.6510779299</v>
      </c>
      <c r="DI380" s="118">
        <v>6216519.3557943897</v>
      </c>
      <c r="DJ380" s="118">
        <v>6494335.8014832595</v>
      </c>
      <c r="DK380" s="118">
        <v>6578638.3107561497</v>
      </c>
      <c r="DL380" s="118">
        <v>6412685.7150117997</v>
      </c>
      <c r="DM380" s="118">
        <v>6205424.5081192302</v>
      </c>
      <c r="DN380" s="118">
        <v>6637179.7942232303</v>
      </c>
      <c r="DO380" s="118">
        <v>6282197.15473314</v>
      </c>
      <c r="DP380" s="118">
        <v>6576632.1256217305</v>
      </c>
      <c r="DQ380" s="118">
        <v>6188918.5048051197</v>
      </c>
      <c r="DR380" s="118">
        <v>6414241.1531319804</v>
      </c>
      <c r="DS380" s="118">
        <v>7153910.67219391</v>
      </c>
      <c r="DT380" s="118">
        <v>6228252.2664018096</v>
      </c>
      <c r="DU380" s="118">
        <v>6043616.9472102802</v>
      </c>
      <c r="DV380" s="118">
        <v>5745603.29360417</v>
      </c>
      <c r="DW380" s="118">
        <v>6079720.6227417197</v>
      </c>
      <c r="DX380" s="118">
        <v>6283536.1628345801</v>
      </c>
      <c r="DY380" s="118">
        <v>6192735.6251262203</v>
      </c>
      <c r="DZ380" s="118">
        <v>5713586.2930767797</v>
      </c>
      <c r="EA380" s="118">
        <v>6083623.2738075797</v>
      </c>
      <c r="EB380" s="118">
        <v>6364285.7907079896</v>
      </c>
      <c r="EC380" s="118">
        <v>6456568.6674047196</v>
      </c>
      <c r="ED380" s="118">
        <v>6236838.6524826698</v>
      </c>
      <c r="EE380" s="118">
        <v>5968440.6661371002</v>
      </c>
      <c r="EF380" s="118">
        <v>6158501.6861848095</v>
      </c>
      <c r="EG380" s="118">
        <v>6179976.0821513701</v>
      </c>
      <c r="EH380" s="118">
        <v>6252413.9614710202</v>
      </c>
      <c r="EI380" s="118">
        <v>6416771.3798938999</v>
      </c>
      <c r="EJ380" s="118">
        <v>6232677.5882136896</v>
      </c>
      <c r="EK380" s="118">
        <v>5848384.3528076699</v>
      </c>
      <c r="EL380" s="118">
        <v>6276047.2463677498</v>
      </c>
      <c r="EM380" s="118">
        <v>6545753.6774094496</v>
      </c>
      <c r="EN380" s="118">
        <v>6260311.01303975</v>
      </c>
      <c r="EO380" s="118">
        <v>6221667.8552726395</v>
      </c>
      <c r="EP380" s="118">
        <v>6469348.4696484404</v>
      </c>
      <c r="EQ380" s="118">
        <v>6187945.02725795</v>
      </c>
      <c r="ER380" s="118">
        <v>6509810.4955580803</v>
      </c>
      <c r="ES380" s="118">
        <v>5811116.4171111397</v>
      </c>
      <c r="ET380" s="118">
        <v>6248373.5420295903</v>
      </c>
      <c r="EU380" s="118">
        <v>6196729.4117209204</v>
      </c>
      <c r="EV380" s="118">
        <v>6296577.63624819</v>
      </c>
      <c r="EW380" s="118">
        <v>6077754.0728269303</v>
      </c>
      <c r="EX380" s="118">
        <v>6105475.2063397802</v>
      </c>
      <c r="EY380" s="118">
        <v>6280966.95715422</v>
      </c>
      <c r="EZ380" s="118">
        <v>6258614.2429947602</v>
      </c>
      <c r="FA380" s="118">
        <v>6451846.0820685998</v>
      </c>
      <c r="FB380" s="118">
        <v>5855731.7327763699</v>
      </c>
      <c r="FC380" s="118">
        <v>5883223.8137580296</v>
      </c>
      <c r="FD380" s="118">
        <v>6002234.9293982303</v>
      </c>
      <c r="FE380" s="118">
        <v>5697158.4845609898</v>
      </c>
      <c r="FF380" s="118">
        <v>5735589.6905288203</v>
      </c>
      <c r="FG380" s="118">
        <v>5846321.1253600502</v>
      </c>
      <c r="FH380" s="118">
        <v>5399964.8563315803</v>
      </c>
      <c r="FI380" s="118">
        <v>5445122.1389209405</v>
      </c>
      <c r="FJ380" s="118">
        <v>5539053.2439460596</v>
      </c>
      <c r="FK380" s="118">
        <v>5516036.9556603301</v>
      </c>
      <c r="FL380" s="118">
        <v>5362402.3727805698</v>
      </c>
      <c r="FM380" s="118">
        <v>5827895.7524085296</v>
      </c>
      <c r="FN380" s="118">
        <v>5780152.6442087302</v>
      </c>
      <c r="FO380" s="118">
        <v>5630682.4481235296</v>
      </c>
      <c r="FP380" s="118">
        <v>5753444.7755068997</v>
      </c>
      <c r="FQ380" s="118">
        <v>5950503.4931821804</v>
      </c>
      <c r="FR380" s="118">
        <v>5806445.1495086998</v>
      </c>
      <c r="FS380" s="118">
        <v>5680729.7752623297</v>
      </c>
      <c r="FT380" s="118">
        <v>5843777.4641029304</v>
      </c>
      <c r="FU380" s="118">
        <v>5930304.4434326701</v>
      </c>
      <c r="FV380" s="118">
        <v>6101766.0932764197</v>
      </c>
      <c r="FW380" s="118">
        <v>5560563.0573882898</v>
      </c>
      <c r="FX380" s="118">
        <v>5400028.00110499</v>
      </c>
      <c r="FY380" s="118">
        <v>5738481.3787552398</v>
      </c>
      <c r="FZ380" s="118">
        <v>5683589.5514088199</v>
      </c>
      <c r="GA380" s="118">
        <v>5725288.2910757</v>
      </c>
      <c r="GB380" s="118">
        <v>5529833.1967389798</v>
      </c>
      <c r="GC380" s="118">
        <v>5771152.8778959997</v>
      </c>
      <c r="GD380" s="118">
        <v>6022961.4548129998</v>
      </c>
      <c r="GE380" s="118">
        <v>6017866.7813048</v>
      </c>
      <c r="GF380" s="118">
        <v>6167375.4782303805</v>
      </c>
      <c r="GG380" s="118">
        <v>5714801.9974134602</v>
      </c>
      <c r="GH380" s="118">
        <v>6008148.2106342996</v>
      </c>
      <c r="GI380" s="118">
        <v>5739762.9790039202</v>
      </c>
      <c r="GJ380" s="118">
        <v>6161550.3967859596</v>
      </c>
      <c r="GK380" s="118">
        <v>5872363.5126545802</v>
      </c>
      <c r="GL380" s="118">
        <v>5831075.9320066497</v>
      </c>
      <c r="GM380" s="118">
        <v>6142394.5242271004</v>
      </c>
      <c r="GN380" s="118">
        <v>5850767.1451275097</v>
      </c>
      <c r="GO380" s="118">
        <v>5842095.3282403899</v>
      </c>
      <c r="GP380" s="118">
        <v>6164784.5671133799</v>
      </c>
      <c r="GQ380" s="118">
        <v>6857462.8751910599</v>
      </c>
      <c r="GR380" s="118">
        <v>5902987.1054303898</v>
      </c>
      <c r="GS380" s="118">
        <v>6150655.2881462499</v>
      </c>
      <c r="GT380" s="118">
        <v>5756216.5753383301</v>
      </c>
      <c r="GU380" s="118">
        <v>6257437.6961821001</v>
      </c>
      <c r="GV380" s="118">
        <v>6124762.1849619402</v>
      </c>
      <c r="GW380" s="118">
        <v>6405155.6925625103</v>
      </c>
      <c r="GX380" s="118">
        <v>5879773.3143334603</v>
      </c>
      <c r="GY380" s="118">
        <v>6800517.3821856603</v>
      </c>
      <c r="GZ380" s="118">
        <v>6354084.2059872802</v>
      </c>
      <c r="HA380" s="118">
        <v>5911394.9963931898</v>
      </c>
      <c r="HB380" s="118">
        <v>6137984.6217086203</v>
      </c>
      <c r="HC380" s="118">
        <v>5960570.8308333699</v>
      </c>
      <c r="HD380" s="118">
        <v>6154766.7857407499</v>
      </c>
      <c r="HE380" s="118">
        <v>5751620.6735217897</v>
      </c>
      <c r="HF380" s="118">
        <v>5471645.15517738</v>
      </c>
      <c r="HG380" s="118">
        <v>6505330.2792547503</v>
      </c>
      <c r="HH380" s="118">
        <v>6449513.34292279</v>
      </c>
      <c r="HI380" s="118">
        <v>5691712.6190003902</v>
      </c>
      <c r="HJ380" s="118">
        <v>5802653.5235610204</v>
      </c>
      <c r="HK380" s="118">
        <v>6101298.0456440002</v>
      </c>
      <c r="HL380" s="118">
        <v>5545604.46480418</v>
      </c>
      <c r="HM380" s="118">
        <v>5727212.5098040802</v>
      </c>
      <c r="HN380" s="118">
        <v>6342446.1998419296</v>
      </c>
      <c r="HO380" s="118">
        <v>5822435.2727630399</v>
      </c>
      <c r="HP380" s="118">
        <v>6608926.1666315598</v>
      </c>
      <c r="HQ380" s="118">
        <v>6412040.0571161099</v>
      </c>
      <c r="HR380" s="118">
        <v>5934538.0779577298</v>
      </c>
      <c r="HS380" s="118">
        <v>5871809.97695769</v>
      </c>
      <c r="HT380" s="118">
        <v>5651399.2830397403</v>
      </c>
      <c r="HU380" s="118">
        <v>5284747.1582584297</v>
      </c>
      <c r="HV380" s="118">
        <v>5440730.12635752</v>
      </c>
      <c r="HW380" s="118">
        <v>5329335.0169448201</v>
      </c>
      <c r="HX380" s="118">
        <v>5572905.29749256</v>
      </c>
      <c r="HY380" s="118">
        <v>6222939.4834383698</v>
      </c>
      <c r="HZ380" s="118">
        <v>6010750.2741149599</v>
      </c>
      <c r="IA380" s="118">
        <v>5591498.6081376905</v>
      </c>
      <c r="IB380" s="118">
        <v>4857039.7012023004</v>
      </c>
      <c r="IC380" s="118">
        <v>5340356.5213254904</v>
      </c>
      <c r="ID380" s="118">
        <v>5256204.29593895</v>
      </c>
      <c r="IE380" s="118">
        <v>5167495.9438091097</v>
      </c>
      <c r="IF380" s="118">
        <v>5678789.0323006799</v>
      </c>
      <c r="IG380" s="118">
        <v>5464217.9042437198</v>
      </c>
      <c r="IH380" s="118">
        <v>10391408.842266399</v>
      </c>
      <c r="II380" s="118">
        <v>5880732.8174996702</v>
      </c>
    </row>
    <row r="381" spans="1:243" s="118" customFormat="1" x14ac:dyDescent="0.25">
      <c r="A381" s="118" t="s">
        <v>1707</v>
      </c>
      <c r="B381" s="132"/>
      <c r="C381" s="132"/>
      <c r="D381" s="117">
        <v>23550440.002695899</v>
      </c>
      <c r="E381" s="117">
        <v>22911471.613373201</v>
      </c>
      <c r="F381" s="117">
        <v>23381764.6627605</v>
      </c>
      <c r="G381" s="117">
        <v>21369015.776133101</v>
      </c>
      <c r="H381" s="117">
        <v>24453029.7209539</v>
      </c>
      <c r="I381" s="117">
        <v>22771051.7222609</v>
      </c>
      <c r="J381" s="117">
        <v>23109048.928291</v>
      </c>
      <c r="K381" s="117">
        <v>22904864.573706999</v>
      </c>
      <c r="L381" s="117">
        <v>23227386.0190381</v>
      </c>
      <c r="M381" s="117">
        <v>23121044.793103799</v>
      </c>
      <c r="N381" s="118">
        <v>23566843.637063298</v>
      </c>
      <c r="O381" s="118">
        <v>21923578.738210101</v>
      </c>
      <c r="P381" s="118">
        <v>21341437.5351041</v>
      </c>
      <c r="Q381" s="118">
        <v>23016433.755365498</v>
      </c>
      <c r="R381" s="118">
        <v>19378164.261998001</v>
      </c>
      <c r="S381" s="118">
        <v>20412471.608323202</v>
      </c>
      <c r="T381" s="118">
        <v>22311107.616827998</v>
      </c>
      <c r="U381" s="118">
        <v>20806261.223002601</v>
      </c>
      <c r="V381" s="118">
        <v>22745665.940908201</v>
      </c>
      <c r="W381" s="118">
        <v>22271243.5814928</v>
      </c>
      <c r="X381" s="118">
        <v>21903837.098579202</v>
      </c>
      <c r="Y381" s="118">
        <v>20986438.497170899</v>
      </c>
      <c r="Z381" s="118">
        <v>22038597.9148334</v>
      </c>
      <c r="AA381" s="118">
        <v>21245953.314447898</v>
      </c>
      <c r="AB381" s="118">
        <v>21637219.5518457</v>
      </c>
      <c r="AC381" s="118">
        <v>19338280.694096401</v>
      </c>
      <c r="AD381" s="118">
        <v>22187795.6175844</v>
      </c>
      <c r="AE381" s="118">
        <v>26739394.021421399</v>
      </c>
      <c r="AF381" s="118">
        <v>21692212.651506301</v>
      </c>
      <c r="AG381" s="118">
        <v>22611006.3683763</v>
      </c>
      <c r="AH381" s="118">
        <v>19879853.544033699</v>
      </c>
      <c r="AI381" s="118">
        <v>21865803.356393602</v>
      </c>
      <c r="AJ381" s="118">
        <v>20601203.1029911</v>
      </c>
      <c r="AK381" s="118">
        <v>21007846.6295617</v>
      </c>
      <c r="AL381" s="118">
        <v>21351897.403922599</v>
      </c>
      <c r="AM381" s="118">
        <v>21643304.056907799</v>
      </c>
      <c r="AN381" s="118">
        <v>20896208.231413901</v>
      </c>
      <c r="AO381" s="118">
        <v>20900599.2963663</v>
      </c>
      <c r="AP381" s="118">
        <v>22164942.9186786</v>
      </c>
      <c r="AQ381" s="118">
        <v>20593916.190568</v>
      </c>
      <c r="AR381" s="118">
        <v>22533779.663733799</v>
      </c>
      <c r="AS381" s="118">
        <v>23335692.813097902</v>
      </c>
      <c r="AT381" s="118">
        <v>21625315.155454502</v>
      </c>
      <c r="AU381" s="118">
        <v>21983975.390332699</v>
      </c>
      <c r="AV381" s="118">
        <v>21628328.092395399</v>
      </c>
      <c r="AW381" s="118">
        <v>21637512.161883902</v>
      </c>
      <c r="AX381" s="118">
        <v>21866231.028722499</v>
      </c>
      <c r="AY381" s="118">
        <v>23280199.775403202</v>
      </c>
      <c r="AZ381" s="118">
        <v>21821950.6723243</v>
      </c>
      <c r="BA381" s="118">
        <v>21289095.2841179</v>
      </c>
      <c r="BB381" s="118">
        <v>22538624.366957501</v>
      </c>
      <c r="BC381" s="118">
        <v>22019612.0308646</v>
      </c>
      <c r="BD381" s="118">
        <v>21923662.8985576</v>
      </c>
      <c r="BE381" s="118">
        <v>22153664.193415299</v>
      </c>
      <c r="BF381" s="118">
        <v>22660460.488634799</v>
      </c>
      <c r="BG381" s="118">
        <v>22249684.247586001</v>
      </c>
      <c r="BH381" s="118">
        <v>23423320.415019698</v>
      </c>
      <c r="BI381" s="118">
        <v>23099293.052983399</v>
      </c>
      <c r="BJ381" s="118">
        <v>21932822.686136302</v>
      </c>
      <c r="BK381" s="118">
        <v>21373827.198332101</v>
      </c>
      <c r="BL381" s="118">
        <v>22337954.525932901</v>
      </c>
      <c r="BM381" s="118">
        <v>22599383.068852302</v>
      </c>
      <c r="BN381" s="118">
        <v>21268895.642142501</v>
      </c>
      <c r="BO381" s="118">
        <v>25007715.711728599</v>
      </c>
      <c r="BP381" s="118">
        <v>21968700.476533402</v>
      </c>
      <c r="BQ381" s="118">
        <v>21786355.991833601</v>
      </c>
      <c r="BR381" s="118">
        <v>21691507.059768401</v>
      </c>
      <c r="BS381" s="118">
        <v>21385886.513276201</v>
      </c>
      <c r="BT381" s="118">
        <v>20957128.466059402</v>
      </c>
      <c r="BU381" s="118">
        <v>21322918.4264239</v>
      </c>
      <c r="BV381" s="118">
        <v>21510261.9097316</v>
      </c>
      <c r="BW381" s="118">
        <v>21453786.757431999</v>
      </c>
      <c r="BX381" s="118">
        <v>23490620.0132856</v>
      </c>
      <c r="BY381" s="118">
        <v>22325258.390493602</v>
      </c>
      <c r="BZ381" s="118">
        <v>21547208.2271882</v>
      </c>
      <c r="CA381" s="118">
        <v>21557746.741595902</v>
      </c>
      <c r="CB381" s="118">
        <v>22582334.256287001</v>
      </c>
      <c r="CC381" s="118">
        <v>22433988.4946343</v>
      </c>
      <c r="CD381" s="118">
        <v>20614315.9552988</v>
      </c>
      <c r="CE381" s="118">
        <v>21659925.696255699</v>
      </c>
      <c r="CF381" s="118">
        <v>18551378.973505199</v>
      </c>
      <c r="CG381" s="118">
        <v>17655080.321984101</v>
      </c>
      <c r="CH381" s="118">
        <v>18896343.4605464</v>
      </c>
      <c r="CI381" s="118">
        <v>17803430.7498261</v>
      </c>
      <c r="CJ381" s="118">
        <v>18289495.134610299</v>
      </c>
      <c r="CK381" s="118">
        <v>18416209.459067501</v>
      </c>
      <c r="CL381" s="118">
        <v>18161043.539306901</v>
      </c>
      <c r="CM381" s="118">
        <v>18690931.538307</v>
      </c>
      <c r="CN381" s="118">
        <v>17359740.710685</v>
      </c>
      <c r="CO381" s="118">
        <v>18089440.898396</v>
      </c>
      <c r="CP381" s="118">
        <v>18324064.133540999</v>
      </c>
      <c r="CQ381" s="118">
        <v>18754395.2738772</v>
      </c>
      <c r="CR381" s="118">
        <v>18991977.461959999</v>
      </c>
      <c r="CS381" s="118">
        <v>18227199.544358201</v>
      </c>
      <c r="CT381" s="118">
        <v>18498621.155222099</v>
      </c>
      <c r="CU381" s="118">
        <v>18575649.366342001</v>
      </c>
      <c r="CV381" s="118">
        <v>17857878.607929502</v>
      </c>
      <c r="CW381" s="118">
        <v>17834269.388764199</v>
      </c>
      <c r="CX381" s="118">
        <v>17340756.0019884</v>
      </c>
      <c r="CY381" s="118">
        <v>18101457.1321651</v>
      </c>
      <c r="CZ381" s="118">
        <v>17988743.438080601</v>
      </c>
      <c r="DA381" s="118">
        <v>18163726.6058238</v>
      </c>
      <c r="DB381" s="118">
        <v>18473177.330555599</v>
      </c>
      <c r="DC381" s="118">
        <v>17642001.3861636</v>
      </c>
      <c r="DD381" s="118">
        <v>18831063.466493599</v>
      </c>
      <c r="DE381" s="118">
        <v>18365070.416268799</v>
      </c>
      <c r="DF381" s="118">
        <v>18208545.6660707</v>
      </c>
      <c r="DG381" s="118">
        <v>18197545.751990501</v>
      </c>
      <c r="DH381" s="118">
        <v>17326163.133903701</v>
      </c>
      <c r="DI381" s="118">
        <v>17142046.970874902</v>
      </c>
      <c r="DJ381" s="118">
        <v>17316844.628729299</v>
      </c>
      <c r="DK381" s="118">
        <v>18485834.891553398</v>
      </c>
      <c r="DL381" s="118">
        <v>17990220.6909693</v>
      </c>
      <c r="DM381" s="118">
        <v>17343406.908006199</v>
      </c>
      <c r="DN381" s="118">
        <v>18389450.464797799</v>
      </c>
      <c r="DO381" s="118">
        <v>17952562.6771769</v>
      </c>
      <c r="DP381" s="118">
        <v>18353468.750777699</v>
      </c>
      <c r="DQ381" s="118">
        <v>17161092.742453098</v>
      </c>
      <c r="DR381" s="118">
        <v>17359338.961911201</v>
      </c>
      <c r="DS381" s="118">
        <v>17600210.1148942</v>
      </c>
      <c r="DT381" s="118">
        <v>17885807.819756798</v>
      </c>
      <c r="DU381" s="118">
        <v>17644207.8861751</v>
      </c>
      <c r="DV381" s="118">
        <v>17398711.055864401</v>
      </c>
      <c r="DW381" s="118">
        <v>17130882.6531041</v>
      </c>
      <c r="DX381" s="118">
        <v>17523244.4828723</v>
      </c>
      <c r="DY381" s="118">
        <v>17900538.887117401</v>
      </c>
      <c r="DZ381" s="118">
        <v>17264216.901777498</v>
      </c>
      <c r="EA381" s="118">
        <v>17636115.9103081</v>
      </c>
      <c r="EB381" s="118">
        <v>18201480.227999099</v>
      </c>
      <c r="EC381" s="118">
        <v>17920780.854283702</v>
      </c>
      <c r="ED381" s="118">
        <v>17544533.9054843</v>
      </c>
      <c r="EE381" s="118">
        <v>17418110.618847601</v>
      </c>
      <c r="EF381" s="118">
        <v>17713142.159681499</v>
      </c>
      <c r="EG381" s="118">
        <v>17916651.528000299</v>
      </c>
      <c r="EH381" s="118">
        <v>18138196.349532299</v>
      </c>
      <c r="EI381" s="118">
        <v>17952430.3014291</v>
      </c>
      <c r="EJ381" s="118">
        <v>17853467.156384099</v>
      </c>
      <c r="EK381" s="118">
        <v>18073910.669707801</v>
      </c>
      <c r="EL381" s="118">
        <v>18330366.9399569</v>
      </c>
      <c r="EM381" s="118">
        <v>18612292.610396601</v>
      </c>
      <c r="EN381" s="118">
        <v>17883640.261491999</v>
      </c>
      <c r="EO381" s="118">
        <v>18050412.020815901</v>
      </c>
      <c r="EP381" s="118">
        <v>18215861.394419398</v>
      </c>
      <c r="EQ381" s="118">
        <v>17943625.458900198</v>
      </c>
      <c r="ER381" s="118">
        <v>18237161.1139948</v>
      </c>
      <c r="ES381" s="118">
        <v>17471454.050187498</v>
      </c>
      <c r="ET381" s="118">
        <v>18306573.873774402</v>
      </c>
      <c r="EU381" s="118">
        <v>18165720.7821282</v>
      </c>
      <c r="EV381" s="118">
        <v>18366498.816373602</v>
      </c>
      <c r="EW381" s="118">
        <v>17873308.175046399</v>
      </c>
      <c r="EX381" s="118">
        <v>18170066.5223125</v>
      </c>
      <c r="EY381" s="118">
        <v>18645353.6690684</v>
      </c>
      <c r="EZ381" s="118">
        <v>17941455.7316099</v>
      </c>
      <c r="FA381" s="118">
        <v>17882353.5846522</v>
      </c>
      <c r="FB381" s="118">
        <v>17567013.0049325</v>
      </c>
      <c r="FC381" s="118">
        <v>18263651.490006901</v>
      </c>
      <c r="FD381" s="118">
        <v>18371441.8797433</v>
      </c>
      <c r="FE381" s="118">
        <v>17283594.898283299</v>
      </c>
      <c r="FF381" s="118">
        <v>18007150.8570625</v>
      </c>
      <c r="FG381" s="118">
        <v>17554947.694992099</v>
      </c>
      <c r="FH381" s="118">
        <v>17268869.329683099</v>
      </c>
      <c r="FI381" s="118">
        <v>16825296.022942699</v>
      </c>
      <c r="FJ381" s="118">
        <v>16938315.652380601</v>
      </c>
      <c r="FK381" s="118">
        <v>16583736.033452701</v>
      </c>
      <c r="FL381" s="118">
        <v>17244344.391138699</v>
      </c>
      <c r="FM381" s="118">
        <v>17521231.092178699</v>
      </c>
      <c r="FN381" s="118">
        <v>17342745.960100099</v>
      </c>
      <c r="FO381" s="118">
        <v>17296361.7299622</v>
      </c>
      <c r="FP381" s="118">
        <v>17178350.204530701</v>
      </c>
      <c r="FQ381" s="118">
        <v>17945593.8057894</v>
      </c>
      <c r="FR381" s="118">
        <v>17075007.9897765</v>
      </c>
      <c r="FS381" s="118">
        <v>17275663.557751998</v>
      </c>
      <c r="FT381" s="118">
        <v>16961411.888080001</v>
      </c>
      <c r="FU381" s="118">
        <v>17260939.657118399</v>
      </c>
      <c r="FV381" s="118">
        <v>17217016.223848</v>
      </c>
      <c r="FW381" s="118">
        <v>16784025.949606799</v>
      </c>
      <c r="FX381" s="118">
        <v>16664855.718619701</v>
      </c>
      <c r="FY381" s="118">
        <v>16532583.0890543</v>
      </c>
      <c r="FZ381" s="118">
        <v>16581658.778341901</v>
      </c>
      <c r="GA381" s="118">
        <v>16670727.7343182</v>
      </c>
      <c r="GB381" s="118">
        <v>16754184.807786399</v>
      </c>
      <c r="GC381" s="118">
        <v>16224984.282161999</v>
      </c>
      <c r="GD381" s="118">
        <v>16661755.5788131</v>
      </c>
      <c r="GE381" s="118">
        <v>17079010.804474901</v>
      </c>
      <c r="GF381" s="118">
        <v>18104975.0053665</v>
      </c>
      <c r="GG381" s="118">
        <v>17363098.239240199</v>
      </c>
      <c r="GH381" s="118">
        <v>17448147.9522909</v>
      </c>
      <c r="GI381" s="118">
        <v>16659530.4716419</v>
      </c>
      <c r="GJ381" s="118">
        <v>17297117.7606459</v>
      </c>
      <c r="GK381" s="118">
        <v>16796317.258193299</v>
      </c>
      <c r="GL381" s="118">
        <v>17218244.755874</v>
      </c>
      <c r="GM381" s="118">
        <v>17231965.838434</v>
      </c>
      <c r="GN381" s="118">
        <v>16858984.914813198</v>
      </c>
      <c r="GO381" s="118">
        <v>16849148.924938701</v>
      </c>
      <c r="GP381" s="118">
        <v>17007296.128114901</v>
      </c>
      <c r="GQ381" s="118">
        <v>16350143.631377401</v>
      </c>
      <c r="GR381" s="118">
        <v>17039218.180058699</v>
      </c>
      <c r="GS381" s="118">
        <v>16770638.366974801</v>
      </c>
      <c r="GT381" s="118">
        <v>16259341.509040199</v>
      </c>
      <c r="GU381" s="118">
        <v>16521964.849876599</v>
      </c>
      <c r="GV381" s="118">
        <v>17255651.712857701</v>
      </c>
      <c r="GW381" s="118">
        <v>16808002.259108901</v>
      </c>
      <c r="GX381" s="118">
        <v>17076271.340794601</v>
      </c>
      <c r="GY381" s="118">
        <v>17012981.807616498</v>
      </c>
      <c r="GZ381" s="118">
        <v>17094251.4394641</v>
      </c>
      <c r="HA381" s="118">
        <v>17040702.719242599</v>
      </c>
      <c r="HB381" s="118">
        <v>17133515.773605</v>
      </c>
      <c r="HC381" s="118">
        <v>17188498.536670201</v>
      </c>
      <c r="HD381" s="118">
        <v>17003949.415975999</v>
      </c>
      <c r="HE381" s="118">
        <v>16915113.9575915</v>
      </c>
      <c r="HF381" s="118">
        <v>16173564.338048</v>
      </c>
      <c r="HG381" s="118">
        <v>18716177.048632801</v>
      </c>
      <c r="HH381" s="118">
        <v>17919142.828201398</v>
      </c>
      <c r="HI381" s="118">
        <v>16323870.2051761</v>
      </c>
      <c r="HJ381" s="118">
        <v>16743761.5061168</v>
      </c>
      <c r="HK381" s="118">
        <v>16788586.617167901</v>
      </c>
      <c r="HL381" s="118">
        <v>16210413.7004034</v>
      </c>
      <c r="HM381" s="118">
        <v>16178998.303143799</v>
      </c>
      <c r="HN381" s="118">
        <v>16939101.8943123</v>
      </c>
      <c r="HO381" s="118">
        <v>16450902.8237531</v>
      </c>
      <c r="HP381" s="118">
        <v>17833638.948910799</v>
      </c>
      <c r="HQ381" s="118">
        <v>17125198.2423492</v>
      </c>
      <c r="HR381" s="118">
        <v>16340336.5568268</v>
      </c>
      <c r="HS381" s="118">
        <v>16194820.9875979</v>
      </c>
      <c r="HT381" s="118">
        <v>16345980.7144864</v>
      </c>
      <c r="HU381" s="118">
        <v>16124266.224531099</v>
      </c>
      <c r="HV381" s="118">
        <v>16304587.969423</v>
      </c>
      <c r="HW381" s="118">
        <v>15691339.621794101</v>
      </c>
      <c r="HX381" s="118">
        <v>16113665.637082299</v>
      </c>
      <c r="HY381" s="118">
        <v>18061376.6057165</v>
      </c>
      <c r="HZ381" s="118">
        <v>17341072.720071401</v>
      </c>
      <c r="IA381" s="118">
        <v>16463853.662305599</v>
      </c>
      <c r="IB381" s="118">
        <v>14583868.597275</v>
      </c>
      <c r="IC381" s="118">
        <v>15824107.658733699</v>
      </c>
      <c r="ID381" s="118">
        <v>15251425.209387399</v>
      </c>
      <c r="IE381" s="118">
        <v>14969108.8828911</v>
      </c>
      <c r="IF381" s="118">
        <v>15727054.308194101</v>
      </c>
      <c r="IG381" s="118">
        <v>15305224.4737652</v>
      </c>
      <c r="IH381" s="118">
        <v>27325181.779033501</v>
      </c>
      <c r="II381" s="118">
        <v>14734436.762117101</v>
      </c>
    </row>
    <row r="382" spans="1:243" s="118" customFormat="1" x14ac:dyDescent="0.25">
      <c r="A382" s="118" t="s">
        <v>1717</v>
      </c>
      <c r="B382" s="132"/>
      <c r="C382" s="132"/>
      <c r="D382" s="117">
        <v>7385823.4806711702</v>
      </c>
      <c r="E382" s="117">
        <v>7268347.02465872</v>
      </c>
      <c r="F382" s="117">
        <v>7268651.6137044001</v>
      </c>
      <c r="G382" s="117">
        <v>7383760.0130453901</v>
      </c>
      <c r="H382" s="117">
        <v>7152543.8457011404</v>
      </c>
      <c r="I382" s="117">
        <v>7214666.5762100797</v>
      </c>
      <c r="J382" s="117">
        <v>7216054.4594001099</v>
      </c>
      <c r="K382" s="117">
        <v>7532193.3183751497</v>
      </c>
      <c r="L382" s="117">
        <v>7051540.9859252302</v>
      </c>
      <c r="M382" s="117">
        <v>6701518.12290633</v>
      </c>
      <c r="N382" s="118">
        <v>7036346.0858540498</v>
      </c>
      <c r="O382" s="118">
        <v>7435585.9851957904</v>
      </c>
      <c r="P382" s="118">
        <v>7251137.8278136896</v>
      </c>
      <c r="Q382" s="118">
        <v>7006324.3819311196</v>
      </c>
      <c r="R382" s="118">
        <v>7715549.2856384404</v>
      </c>
      <c r="S382" s="118">
        <v>7454214.8524269601</v>
      </c>
      <c r="T382" s="118">
        <v>6918612.8361643599</v>
      </c>
      <c r="U382" s="118">
        <v>7122804.5834566699</v>
      </c>
      <c r="V382" s="118">
        <v>7129163.03828118</v>
      </c>
      <c r="W382" s="118">
        <v>7149131.7893526005</v>
      </c>
      <c r="X382" s="118">
        <v>7078829.3217679197</v>
      </c>
      <c r="Y382" s="118">
        <v>7481629.6676637596</v>
      </c>
      <c r="Z382" s="118">
        <v>7155279.2531617098</v>
      </c>
      <c r="AA382" s="118">
        <v>7413556.0844449103</v>
      </c>
      <c r="AB382" s="118">
        <v>7370097.2397163203</v>
      </c>
      <c r="AC382" s="118">
        <v>7462805.2553520203</v>
      </c>
      <c r="AD382" s="118">
        <v>7149763.0226073498</v>
      </c>
      <c r="AE382" s="118">
        <v>6743447.5553946402</v>
      </c>
      <c r="AF382" s="118">
        <v>7094536.6370665897</v>
      </c>
      <c r="AG382" s="118">
        <v>7350431.6852399604</v>
      </c>
      <c r="AH382" s="118">
        <v>7399879.0056172498</v>
      </c>
      <c r="AI382" s="118">
        <v>6944449.2546301102</v>
      </c>
      <c r="AJ382" s="118">
        <v>7190665.2446937095</v>
      </c>
      <c r="AK382" s="118">
        <v>7187510.2209663903</v>
      </c>
      <c r="AL382" s="118">
        <v>7043841.3071299698</v>
      </c>
      <c r="AM382" s="118">
        <v>7011046.80400261</v>
      </c>
      <c r="AN382" s="118">
        <v>7030386.4725702005</v>
      </c>
      <c r="AO382" s="118">
        <v>7228661.40335033</v>
      </c>
      <c r="AP382" s="118">
        <v>7082380.3403230701</v>
      </c>
      <c r="AQ382" s="118">
        <v>7616488.26380172</v>
      </c>
      <c r="AR382" s="118">
        <v>7360015.78673492</v>
      </c>
      <c r="AS382" s="118">
        <v>7182700.6883223597</v>
      </c>
      <c r="AT382" s="118">
        <v>7203892.0016355999</v>
      </c>
      <c r="AU382" s="118">
        <v>7267174.51899656</v>
      </c>
      <c r="AV382" s="118">
        <v>7250032.7259716503</v>
      </c>
      <c r="AW382" s="118">
        <v>7226179.1846612599</v>
      </c>
      <c r="AX382" s="118">
        <v>6870845.95180408</v>
      </c>
      <c r="AY382" s="118">
        <v>7129228.6581048602</v>
      </c>
      <c r="AZ382" s="118">
        <v>7111871.3484584698</v>
      </c>
      <c r="BA382" s="118">
        <v>7369885.1540922904</v>
      </c>
      <c r="BB382" s="118">
        <v>7315808.2914268402</v>
      </c>
      <c r="BC382" s="118">
        <v>6925386.9368010797</v>
      </c>
      <c r="BD382" s="118">
        <v>6867331.3207500204</v>
      </c>
      <c r="BE382" s="118">
        <v>7101782.8833850501</v>
      </c>
      <c r="BF382" s="118">
        <v>6797279.8056386504</v>
      </c>
      <c r="BG382" s="118">
        <v>6889510.0438223397</v>
      </c>
      <c r="BH382" s="118">
        <v>6886583.7320184698</v>
      </c>
      <c r="BI382" s="118">
        <v>6786367.39553684</v>
      </c>
      <c r="BJ382" s="118">
        <v>7273406.1725599896</v>
      </c>
      <c r="BK382" s="118">
        <v>7019300.4019232802</v>
      </c>
      <c r="BL382" s="118">
        <v>6991670.0131609598</v>
      </c>
      <c r="BM382" s="118">
        <v>7110957.2557822196</v>
      </c>
      <c r="BN382" s="118">
        <v>6877143.73979575</v>
      </c>
      <c r="BO382" s="118">
        <v>7061691.3969457699</v>
      </c>
      <c r="BP382" s="118">
        <v>6878885.6465491699</v>
      </c>
      <c r="BQ382" s="118">
        <v>7093616.7425958896</v>
      </c>
      <c r="BR382" s="118">
        <v>6944312.3461984899</v>
      </c>
      <c r="BS382" s="118">
        <v>7201043.04545788</v>
      </c>
      <c r="BT382" s="118">
        <v>7052299.8573299898</v>
      </c>
      <c r="BU382" s="118">
        <v>7264794.4164372198</v>
      </c>
      <c r="BV382" s="118">
        <v>7263236.4421037398</v>
      </c>
      <c r="BW382" s="118">
        <v>7143485.5279007601</v>
      </c>
      <c r="BX382" s="118">
        <v>7122445.4485794501</v>
      </c>
      <c r="BY382" s="118">
        <v>7164494.57990456</v>
      </c>
      <c r="BZ382" s="118">
        <v>6794301.0600773301</v>
      </c>
      <c r="CA382" s="118">
        <v>7032947.6071365103</v>
      </c>
      <c r="CB382" s="118">
        <v>7233624.3010792602</v>
      </c>
      <c r="CC382" s="118">
        <v>7256782.59037387</v>
      </c>
      <c r="CD382" s="118">
        <v>6768528.5161112202</v>
      </c>
      <c r="CE382" s="118">
        <v>7005854.7724953601</v>
      </c>
      <c r="CF382" s="118">
        <v>7052043.6170304203</v>
      </c>
      <c r="CG382" s="118">
        <v>6972705.0998130403</v>
      </c>
      <c r="CH382" s="118">
        <v>6951062.7457255404</v>
      </c>
      <c r="CI382" s="118">
        <v>6750678.8088149102</v>
      </c>
      <c r="CJ382" s="118">
        <v>6806369.8900586301</v>
      </c>
      <c r="CK382" s="118">
        <v>7009898.8689497104</v>
      </c>
      <c r="CL382" s="118">
        <v>7056902.57496309</v>
      </c>
      <c r="CM382" s="118">
        <v>6971633.8932594601</v>
      </c>
      <c r="CN382" s="118">
        <v>7186382.0075355396</v>
      </c>
      <c r="CO382" s="118">
        <v>7109229.5173142897</v>
      </c>
      <c r="CP382" s="118">
        <v>7079229.9432398099</v>
      </c>
      <c r="CQ382" s="118">
        <v>6890117.9971264396</v>
      </c>
      <c r="CR382" s="118">
        <v>7045127.3055615705</v>
      </c>
      <c r="CS382" s="118">
        <v>6881847.1135787303</v>
      </c>
      <c r="CT382" s="118">
        <v>7013575.6484536901</v>
      </c>
      <c r="CU382" s="118">
        <v>6799266.2300614901</v>
      </c>
      <c r="CV382" s="118">
        <v>6815254.3869653801</v>
      </c>
      <c r="CW382" s="118">
        <v>7182910.4881028002</v>
      </c>
      <c r="CX382" s="118">
        <v>6987517.10276262</v>
      </c>
      <c r="CY382" s="118">
        <v>7085818.6975367498</v>
      </c>
      <c r="CZ382" s="118">
        <v>7418232.27888563</v>
      </c>
      <c r="DA382" s="118">
        <v>7088589.17009049</v>
      </c>
      <c r="DB382" s="118">
        <v>7239202.5550609697</v>
      </c>
      <c r="DC382" s="118">
        <v>7240398.6919539599</v>
      </c>
      <c r="DD382" s="118">
        <v>6934780.7208454497</v>
      </c>
      <c r="DE382" s="118">
        <v>7125257.8873696001</v>
      </c>
      <c r="DF382" s="118">
        <v>7244520.11136977</v>
      </c>
      <c r="DG382" s="118">
        <v>7274802.8477023197</v>
      </c>
      <c r="DH382" s="118">
        <v>6941098.4188125702</v>
      </c>
      <c r="DI382" s="118">
        <v>7115440.8038540501</v>
      </c>
      <c r="DJ382" s="118">
        <v>7106661.3632978303</v>
      </c>
      <c r="DK382" s="118">
        <v>7084336.4059556304</v>
      </c>
      <c r="DL382" s="118">
        <v>6977343.6576693496</v>
      </c>
      <c r="DM382" s="118">
        <v>7199725.8306383798</v>
      </c>
      <c r="DN382" s="118">
        <v>6983459.82525976</v>
      </c>
      <c r="DO382" s="118">
        <v>6786242.2839433001</v>
      </c>
      <c r="DP382" s="118">
        <v>7074756.4356611697</v>
      </c>
      <c r="DQ382" s="118">
        <v>7037853.4054199401</v>
      </c>
      <c r="DR382" s="118">
        <v>6986854.4006140502</v>
      </c>
      <c r="DS382" s="118">
        <v>6811905.1569993095</v>
      </c>
      <c r="DT382" s="118">
        <v>6913064.9177317703</v>
      </c>
      <c r="DU382" s="118">
        <v>7089156.3800614299</v>
      </c>
      <c r="DV382" s="118">
        <v>6985991.7616479602</v>
      </c>
      <c r="DW382" s="118">
        <v>7115083.9674828397</v>
      </c>
      <c r="DX382" s="118">
        <v>6908113.1196764</v>
      </c>
      <c r="DY382" s="118">
        <v>6916254.7997244196</v>
      </c>
      <c r="DZ382" s="118">
        <v>7139673.5892959703</v>
      </c>
      <c r="EA382" s="118">
        <v>7330394.5427893298</v>
      </c>
      <c r="EB382" s="118">
        <v>7136559.1741149798</v>
      </c>
      <c r="EC382" s="118">
        <v>7195311.1054045502</v>
      </c>
      <c r="ED382" s="118">
        <v>7477865.0187239498</v>
      </c>
      <c r="EE382" s="118">
        <v>7314061.1971740397</v>
      </c>
      <c r="EF382" s="118">
        <v>7279575.6336256303</v>
      </c>
      <c r="EG382" s="118">
        <v>7376201.9054338597</v>
      </c>
      <c r="EH382" s="118">
        <v>7192986.4099661801</v>
      </c>
      <c r="EI382" s="118">
        <v>6835486.4105007201</v>
      </c>
      <c r="EJ382" s="118">
        <v>7038850.8742995299</v>
      </c>
      <c r="EK382" s="118">
        <v>7043568.2985362597</v>
      </c>
      <c r="EL382" s="118">
        <v>7011067.6766177099</v>
      </c>
      <c r="EM382" s="118">
        <v>7129866.7944756299</v>
      </c>
      <c r="EN382" s="118">
        <v>7410772.6139159398</v>
      </c>
      <c r="EO382" s="118">
        <v>6995205.19207941</v>
      </c>
      <c r="EP382" s="118">
        <v>7174570.94481677</v>
      </c>
      <c r="EQ382" s="118">
        <v>7042373.2700706497</v>
      </c>
      <c r="ER382" s="118">
        <v>6804605.1061612703</v>
      </c>
      <c r="ES382" s="118">
        <v>7064087.0510227596</v>
      </c>
      <c r="ET382" s="118">
        <v>6690760.5181852402</v>
      </c>
      <c r="EU382" s="118">
        <v>6887617.0088694701</v>
      </c>
      <c r="EV382" s="118">
        <v>7010050.1164068701</v>
      </c>
      <c r="EW382" s="118">
        <v>7399910.2609114302</v>
      </c>
      <c r="EX382" s="118">
        <v>7317528.3579174504</v>
      </c>
      <c r="EY382" s="118">
        <v>7152350.1385252001</v>
      </c>
      <c r="EZ382" s="118">
        <v>7182271.8300473103</v>
      </c>
      <c r="FA382" s="118">
        <v>7202149.3939485699</v>
      </c>
      <c r="FB382" s="118">
        <v>7473670.71138757</v>
      </c>
      <c r="FC382" s="118">
        <v>7085308.0146112796</v>
      </c>
      <c r="FD382" s="118">
        <v>7239587.0499591297</v>
      </c>
      <c r="FE382" s="118">
        <v>7194064.5761440201</v>
      </c>
      <c r="FF382" s="118">
        <v>7074912.4796065697</v>
      </c>
      <c r="FG382" s="118">
        <v>6974164.2406170201</v>
      </c>
      <c r="FH382" s="118">
        <v>7275830.4141225498</v>
      </c>
      <c r="FI382" s="118">
        <v>7134202.9663591096</v>
      </c>
      <c r="FJ382" s="118">
        <v>6966597.8597873198</v>
      </c>
      <c r="FK382" s="118">
        <v>7182582.1661412204</v>
      </c>
      <c r="FL382" s="118">
        <v>6929542.6154227704</v>
      </c>
      <c r="FM382" s="118">
        <v>7052963.2668596199</v>
      </c>
      <c r="FN382" s="118">
        <v>7037641.2482718304</v>
      </c>
      <c r="FO382" s="118">
        <v>7039866.7617333001</v>
      </c>
      <c r="FP382" s="118">
        <v>7260385.2139801402</v>
      </c>
      <c r="FQ382" s="118">
        <v>6899333.9333084198</v>
      </c>
      <c r="FR382" s="118">
        <v>7200340.7653078297</v>
      </c>
      <c r="FS382" s="118">
        <v>7066910.7985709002</v>
      </c>
      <c r="FT382" s="118">
        <v>7198569.2684237296</v>
      </c>
      <c r="FU382" s="118">
        <v>7417391.02068011</v>
      </c>
      <c r="FV382" s="118">
        <v>6873718.6771189403</v>
      </c>
      <c r="FW382" s="118">
        <v>7165025.5205477001</v>
      </c>
      <c r="FX382" s="118">
        <v>7097058.8520936696</v>
      </c>
      <c r="FY382" s="118">
        <v>6957118.9024599995</v>
      </c>
      <c r="FZ382" s="118">
        <v>7105972.2792702299</v>
      </c>
      <c r="GA382" s="118">
        <v>6730229.0575274304</v>
      </c>
      <c r="GB382" s="118">
        <v>7209737.5932311397</v>
      </c>
      <c r="GC382" s="118">
        <v>6833363.65561637</v>
      </c>
      <c r="GD382" s="118">
        <v>6961258.7353792097</v>
      </c>
      <c r="GE382" s="118">
        <v>7114590.1428690199</v>
      </c>
      <c r="GF382" s="118">
        <v>7090198.4127801303</v>
      </c>
      <c r="GG382" s="118">
        <v>7114919.1386757502</v>
      </c>
      <c r="GH382" s="118">
        <v>7199259.3333165897</v>
      </c>
      <c r="GI382" s="118">
        <v>7223058.01803004</v>
      </c>
      <c r="GJ382" s="118">
        <v>7281889.5983941602</v>
      </c>
      <c r="GK382" s="118">
        <v>7050810.4551859098</v>
      </c>
      <c r="GL382" s="118">
        <v>7210803.2554945396</v>
      </c>
      <c r="GM382" s="118">
        <v>7034603.25321854</v>
      </c>
      <c r="GN382" s="118">
        <v>7320303.2251475798</v>
      </c>
      <c r="GO382" s="118">
        <v>7043688.7682831204</v>
      </c>
      <c r="GP382" s="118">
        <v>6849589.2544366801</v>
      </c>
      <c r="GQ382" s="118">
        <v>7062649.56646585</v>
      </c>
      <c r="GR382" s="118">
        <v>6912532.2427598201</v>
      </c>
      <c r="GS382" s="118">
        <v>6946755.7964746598</v>
      </c>
      <c r="GT382" s="118">
        <v>7073654.8206115598</v>
      </c>
      <c r="GU382" s="118">
        <v>6799113.383831</v>
      </c>
      <c r="GV382" s="118">
        <v>6942978.2379067503</v>
      </c>
      <c r="GW382" s="118">
        <v>6665809.1268105702</v>
      </c>
      <c r="GX382" s="118">
        <v>6823501.4366455702</v>
      </c>
      <c r="GY382" s="118">
        <v>7208148.7486289404</v>
      </c>
      <c r="GZ382" s="118">
        <v>6928417.51246743</v>
      </c>
      <c r="HA382" s="118">
        <v>7164844.0311428197</v>
      </c>
      <c r="HB382" s="118">
        <v>7200360.44613015</v>
      </c>
      <c r="HC382" s="118">
        <v>7057641.1854537101</v>
      </c>
      <c r="HD382" s="118">
        <v>6961178.18516404</v>
      </c>
      <c r="HE382" s="118">
        <v>7271799.4496377204</v>
      </c>
      <c r="HF382" s="118">
        <v>6887397.9875925798</v>
      </c>
      <c r="HG382" s="118">
        <v>6980895.9862454096</v>
      </c>
      <c r="HH382" s="118">
        <v>6767312.8420303799</v>
      </c>
      <c r="HI382" s="118">
        <v>6925976.3496339703</v>
      </c>
      <c r="HJ382" s="118">
        <v>6914191.4260598198</v>
      </c>
      <c r="HK382" s="118">
        <v>6744164.7973172199</v>
      </c>
      <c r="HL382" s="118">
        <v>6952485.8178284904</v>
      </c>
      <c r="HM382" s="118">
        <v>6796780.9223106904</v>
      </c>
      <c r="HN382" s="118">
        <v>6970231.5177075304</v>
      </c>
      <c r="HO382" s="118">
        <v>6888952.5879848599</v>
      </c>
      <c r="HP382" s="118">
        <v>7100558.65624547</v>
      </c>
      <c r="HQ382" s="118">
        <v>6772828.6365280002</v>
      </c>
      <c r="HR382" s="118">
        <v>6664123.3924925104</v>
      </c>
      <c r="HS382" s="118">
        <v>6705490.8597997297</v>
      </c>
      <c r="HT382" s="118">
        <v>6748743.8197265901</v>
      </c>
      <c r="HU382" s="118">
        <v>6896158.0847474402</v>
      </c>
      <c r="HV382" s="118">
        <v>6796899.01468773</v>
      </c>
      <c r="HW382" s="118">
        <v>6918523.0055606598</v>
      </c>
      <c r="HX382" s="118">
        <v>6852456.0552310497</v>
      </c>
      <c r="HY382" s="118">
        <v>6719871.2505748998</v>
      </c>
      <c r="HZ382" s="118">
        <v>7105689.4332892597</v>
      </c>
      <c r="IA382" s="118">
        <v>6403241.8057497097</v>
      </c>
      <c r="IB382" s="118">
        <v>6820079.5324606299</v>
      </c>
      <c r="IC382" s="118">
        <v>6825774.1090146499</v>
      </c>
      <c r="ID382" s="118">
        <v>6670050.4681802699</v>
      </c>
      <c r="IE382" s="118">
        <v>6835656.4212464001</v>
      </c>
      <c r="IF382" s="118">
        <v>6713377.2822884498</v>
      </c>
      <c r="IG382" s="118">
        <v>6758568.5107930005</v>
      </c>
      <c r="IH382" s="118">
        <v>6809405.5554243699</v>
      </c>
      <c r="II382" s="118">
        <v>6636883.54824223</v>
      </c>
    </row>
    <row r="383" spans="1:243" s="118" customFormat="1" x14ac:dyDescent="0.25">
      <c r="A383" s="118" t="s">
        <v>1719</v>
      </c>
      <c r="B383" s="132"/>
      <c r="C383" s="132"/>
      <c r="D383" s="117">
        <v>58535018.305192403</v>
      </c>
      <c r="E383" s="117">
        <v>62403996.816996999</v>
      </c>
      <c r="F383" s="117">
        <v>71233414.953508705</v>
      </c>
      <c r="G383" s="117">
        <v>69484306.045092896</v>
      </c>
      <c r="H383" s="117">
        <v>80044999.728870302</v>
      </c>
      <c r="I383" s="117">
        <v>75255256.028007507</v>
      </c>
      <c r="J383" s="117">
        <v>68915909.1271016</v>
      </c>
      <c r="K383" s="117">
        <v>69649817.796166107</v>
      </c>
      <c r="L383" s="117">
        <v>77571415.820187598</v>
      </c>
      <c r="M383" s="117">
        <v>81608661.138863698</v>
      </c>
      <c r="N383" s="118">
        <v>76871252.308089107</v>
      </c>
      <c r="O383" s="118">
        <v>79022360.979110703</v>
      </c>
      <c r="P383" s="118">
        <v>76635957.930929393</v>
      </c>
      <c r="Q383" s="118">
        <v>86137855.226242304</v>
      </c>
      <c r="R383" s="118">
        <v>73984488.978935495</v>
      </c>
      <c r="S383" s="118">
        <v>70669166.738080099</v>
      </c>
      <c r="T383" s="118">
        <v>75148026.354280993</v>
      </c>
      <c r="U383" s="118">
        <v>75497737.474482998</v>
      </c>
      <c r="V383" s="118">
        <v>85559972.295115203</v>
      </c>
      <c r="W383" s="118">
        <v>73606208.2940543</v>
      </c>
      <c r="X383" s="118">
        <v>72204714.256305605</v>
      </c>
      <c r="Y383" s="118">
        <v>72730323.365845799</v>
      </c>
      <c r="Z383" s="118">
        <v>74295735.884133205</v>
      </c>
      <c r="AA383" s="118">
        <v>72919815.775959</v>
      </c>
      <c r="AB383" s="118">
        <v>77277417.166484103</v>
      </c>
      <c r="AC383" s="118">
        <v>70357263.021400899</v>
      </c>
      <c r="AD383" s="118">
        <v>70625591.331350803</v>
      </c>
      <c r="AE383" s="118">
        <v>90955097.132196903</v>
      </c>
      <c r="AF383" s="118">
        <v>77606873.484255493</v>
      </c>
      <c r="AG383" s="118">
        <v>75113006.222954705</v>
      </c>
      <c r="AH383" s="118">
        <v>71386409.355532795</v>
      </c>
      <c r="AI383" s="118">
        <v>71225269.101262197</v>
      </c>
      <c r="AJ383" s="118">
        <v>74804651.922294304</v>
      </c>
      <c r="AK383" s="118">
        <v>70930201.827425495</v>
      </c>
      <c r="AL383" s="118">
        <v>71771682.478417799</v>
      </c>
      <c r="AM383" s="118">
        <v>73988176.505876407</v>
      </c>
      <c r="AN383" s="118">
        <v>65787656.194328301</v>
      </c>
      <c r="AO383" s="118">
        <v>67707415.651092499</v>
      </c>
      <c r="AP383" s="118">
        <v>77272449.217021897</v>
      </c>
      <c r="AQ383" s="118">
        <v>62468584.802238204</v>
      </c>
      <c r="AR383" s="118">
        <v>74389056.7316259</v>
      </c>
      <c r="AS383" s="118">
        <v>77955501.686754197</v>
      </c>
      <c r="AT383" s="118">
        <v>73908583.238039702</v>
      </c>
      <c r="AU383" s="118">
        <v>76680076.476228595</v>
      </c>
      <c r="AV383" s="118">
        <v>74686100.056076199</v>
      </c>
      <c r="AW383" s="118">
        <v>73298467.802723706</v>
      </c>
      <c r="AX383" s="118">
        <v>75267525.454380006</v>
      </c>
      <c r="AY383" s="118">
        <v>77782581.561621204</v>
      </c>
      <c r="AZ383" s="118">
        <v>70754196.886642605</v>
      </c>
      <c r="BA383" s="118">
        <v>71135511.275901005</v>
      </c>
      <c r="BB383" s="118">
        <v>73187906.396788999</v>
      </c>
      <c r="BC383" s="118">
        <v>76102556.853010207</v>
      </c>
      <c r="BD383" s="118">
        <v>69832213.451464206</v>
      </c>
      <c r="BE383" s="118">
        <v>74804919.187796697</v>
      </c>
      <c r="BF383" s="118">
        <v>78762417.024129793</v>
      </c>
      <c r="BG383" s="118">
        <v>69740356.488832504</v>
      </c>
      <c r="BH383" s="118">
        <v>75881528.563005</v>
      </c>
      <c r="BI383" s="118">
        <v>73074471.298588693</v>
      </c>
      <c r="BJ383" s="118">
        <v>73909315.891109496</v>
      </c>
      <c r="BK383" s="118">
        <v>75936740.026009098</v>
      </c>
      <c r="BL383" s="118">
        <v>73129795.166340202</v>
      </c>
      <c r="BM383" s="118">
        <v>70743387.076726601</v>
      </c>
      <c r="BN383" s="118">
        <v>70715546.869271994</v>
      </c>
      <c r="BO383" s="118">
        <v>86281908.521272495</v>
      </c>
      <c r="BP383" s="118">
        <v>72592172.828032404</v>
      </c>
      <c r="BQ383" s="118">
        <v>73564038.7528923</v>
      </c>
      <c r="BR383" s="118">
        <v>67775756.0608228</v>
      </c>
      <c r="BS383" s="118">
        <v>72236356.473316297</v>
      </c>
      <c r="BT383" s="118">
        <v>77702653.229518294</v>
      </c>
      <c r="BU383" s="118">
        <v>70696124.969198406</v>
      </c>
      <c r="BV383" s="118">
        <v>69220170.683042303</v>
      </c>
      <c r="BW383" s="118">
        <v>76667283.822808206</v>
      </c>
      <c r="BX383" s="118">
        <v>85037826.931227103</v>
      </c>
      <c r="BY383" s="118">
        <v>70980093.462095305</v>
      </c>
      <c r="BZ383" s="118">
        <v>68406968.543846801</v>
      </c>
      <c r="CA383" s="118">
        <v>71264070.280282706</v>
      </c>
      <c r="CB383" s="118">
        <v>75340457.625499606</v>
      </c>
      <c r="CC383" s="118">
        <v>75672891.901293501</v>
      </c>
      <c r="CD383" s="118">
        <v>74808002.154179499</v>
      </c>
      <c r="CE383" s="118">
        <v>69352523.519132793</v>
      </c>
      <c r="CF383" s="118">
        <v>59928089.970398597</v>
      </c>
      <c r="CG383" s="118">
        <v>57994983.476180501</v>
      </c>
      <c r="CH383" s="118">
        <v>64511107.821978301</v>
      </c>
      <c r="CI383" s="118">
        <v>59193672.518048003</v>
      </c>
      <c r="CJ383" s="118">
        <v>62695550.6214201</v>
      </c>
      <c r="CK383" s="118">
        <v>61925690.934041001</v>
      </c>
      <c r="CL383" s="118">
        <v>60187561.235121898</v>
      </c>
      <c r="CM383" s="118">
        <v>57635734.184772298</v>
      </c>
      <c r="CN383" s="118">
        <v>59214599.324572802</v>
      </c>
      <c r="CO383" s="118">
        <v>58784578.277413301</v>
      </c>
      <c r="CP383" s="118">
        <v>61661706.493368797</v>
      </c>
      <c r="CQ383" s="118">
        <v>66980754.595926799</v>
      </c>
      <c r="CR383" s="118">
        <v>60888484.4927129</v>
      </c>
      <c r="CS383" s="118">
        <v>59350990.2927716</v>
      </c>
      <c r="CT383" s="118">
        <v>60039517.665650003</v>
      </c>
      <c r="CU383" s="118">
        <v>57093948.024314098</v>
      </c>
      <c r="CV383" s="118">
        <v>59092175.748188503</v>
      </c>
      <c r="CW383" s="118">
        <v>61241156.785902798</v>
      </c>
      <c r="CX383" s="118">
        <v>55805755.617761701</v>
      </c>
      <c r="CY383" s="118">
        <v>60502705.480621301</v>
      </c>
      <c r="CZ383" s="118">
        <v>61275320.782666102</v>
      </c>
      <c r="DA383" s="118">
        <v>59228811.800946899</v>
      </c>
      <c r="DB383" s="118">
        <v>61719888.310544297</v>
      </c>
      <c r="DC383" s="118">
        <v>54721383.980869897</v>
      </c>
      <c r="DD383" s="118">
        <v>59764351.695964597</v>
      </c>
      <c r="DE383" s="118">
        <v>56874057.138381198</v>
      </c>
      <c r="DF383" s="118">
        <v>57559129.019162104</v>
      </c>
      <c r="DG383" s="118">
        <v>54446933.184515201</v>
      </c>
      <c r="DH383" s="118">
        <v>59902608.651943602</v>
      </c>
      <c r="DI383" s="118">
        <v>55430762.964815304</v>
      </c>
      <c r="DJ383" s="118">
        <v>56914738.634559102</v>
      </c>
      <c r="DK383" s="118">
        <v>63764670.9949091</v>
      </c>
      <c r="DL383" s="118">
        <v>57991317.1006881</v>
      </c>
      <c r="DM383" s="118">
        <v>55965791.397293501</v>
      </c>
      <c r="DN383" s="118">
        <v>56631000.135609202</v>
      </c>
      <c r="DO383" s="118">
        <v>58376516.656586997</v>
      </c>
      <c r="DP383" s="118">
        <v>61128013.691556402</v>
      </c>
      <c r="DQ383" s="118">
        <v>55277726.669044703</v>
      </c>
      <c r="DR383" s="118">
        <v>53066751.834143497</v>
      </c>
      <c r="DS383" s="118">
        <v>54595308.195241801</v>
      </c>
      <c r="DT383" s="118">
        <v>59498735.806056201</v>
      </c>
      <c r="DU383" s="118">
        <v>54132495.818301998</v>
      </c>
      <c r="DV383" s="118">
        <v>54534875.751636602</v>
      </c>
      <c r="DW383" s="118">
        <v>55691414.466166496</v>
      </c>
      <c r="DX383" s="118">
        <v>56561376.816340998</v>
      </c>
      <c r="DY383" s="118">
        <v>59051172.975512102</v>
      </c>
      <c r="DZ383" s="118">
        <v>56900407.2815376</v>
      </c>
      <c r="EA383" s="118">
        <v>55132677.171949603</v>
      </c>
      <c r="EB383" s="118">
        <v>60612455.166755296</v>
      </c>
      <c r="EC383" s="118">
        <v>56025812.194792502</v>
      </c>
      <c r="ED383" s="118">
        <v>54907517.966944799</v>
      </c>
      <c r="EE383" s="118">
        <v>57484036.711013898</v>
      </c>
      <c r="EF383" s="118">
        <v>55508167.693391599</v>
      </c>
      <c r="EG383" s="118">
        <v>58173269.310235098</v>
      </c>
      <c r="EH383" s="118">
        <v>56032513.886451602</v>
      </c>
      <c r="EI383" s="118">
        <v>55641035.2722973</v>
      </c>
      <c r="EJ383" s="118">
        <v>54852374.7086372</v>
      </c>
      <c r="EK383" s="118">
        <v>56942301.010337703</v>
      </c>
      <c r="EL383" s="118">
        <v>54064924.349444002</v>
      </c>
      <c r="EM383" s="118">
        <v>54200918.367830902</v>
      </c>
      <c r="EN383" s="118">
        <v>53781239.860939801</v>
      </c>
      <c r="EO383" s="118">
        <v>58584410.522189997</v>
      </c>
      <c r="EP383" s="118">
        <v>59956869.588241898</v>
      </c>
      <c r="EQ383" s="118">
        <v>54246507.776032403</v>
      </c>
      <c r="ER383" s="118">
        <v>60026179.318940103</v>
      </c>
      <c r="ES383" s="118">
        <v>58820830.314722203</v>
      </c>
      <c r="ET383" s="118">
        <v>54497878.225457601</v>
      </c>
      <c r="EU383" s="118">
        <v>58322882.539677203</v>
      </c>
      <c r="EV383" s="118">
        <v>59939215.150736801</v>
      </c>
      <c r="EW383" s="118">
        <v>54744402.4844018</v>
      </c>
      <c r="EX383" s="118">
        <v>56967324.431064896</v>
      </c>
      <c r="EY383" s="118">
        <v>56883502.925945997</v>
      </c>
      <c r="EZ383" s="118">
        <v>59907993.319359802</v>
      </c>
      <c r="FA383" s="118">
        <v>53630557.656140298</v>
      </c>
      <c r="FB383" s="118">
        <v>55249486.704666302</v>
      </c>
      <c r="FC383" s="118">
        <v>53821563.968184702</v>
      </c>
      <c r="FD383" s="118">
        <v>55149644.928671703</v>
      </c>
      <c r="FE383" s="118">
        <v>55417185.102126502</v>
      </c>
      <c r="FF383" s="118">
        <v>52109844.952458203</v>
      </c>
      <c r="FG383" s="118">
        <v>54362707.139175698</v>
      </c>
      <c r="FH383" s="118">
        <v>50956954.359470703</v>
      </c>
      <c r="FI383" s="118">
        <v>53028151.265425302</v>
      </c>
      <c r="FJ383" s="118">
        <v>55922285.059066303</v>
      </c>
      <c r="FK383" s="118">
        <v>50413469.8232219</v>
      </c>
      <c r="FL383" s="118">
        <v>49527565.111875601</v>
      </c>
      <c r="FM383" s="118">
        <v>50633488.282095902</v>
      </c>
      <c r="FN383" s="118">
        <v>59477184.280199699</v>
      </c>
      <c r="FO383" s="118">
        <v>56568071.663538598</v>
      </c>
      <c r="FP383" s="118">
        <v>53496493.388228402</v>
      </c>
      <c r="FQ383" s="118">
        <v>55932909.884101801</v>
      </c>
      <c r="FR383" s="118">
        <v>52047948.898161799</v>
      </c>
      <c r="FS383" s="118">
        <v>53997497.783227503</v>
      </c>
      <c r="FT383" s="118">
        <v>54951107.301304698</v>
      </c>
      <c r="FU383" s="118">
        <v>56781337.313841701</v>
      </c>
      <c r="FV383" s="118">
        <v>50685899.823906399</v>
      </c>
      <c r="FW383" s="118">
        <v>52097706.5702786</v>
      </c>
      <c r="FX383" s="118">
        <v>52475982.3957121</v>
      </c>
      <c r="FY383" s="118">
        <v>54195895.398068897</v>
      </c>
      <c r="FZ383" s="118">
        <v>53878258.412117504</v>
      </c>
      <c r="GA383" s="118">
        <v>53062435.879763998</v>
      </c>
      <c r="GB383" s="118">
        <v>50151030.117055498</v>
      </c>
      <c r="GC383" s="118">
        <v>49620830.533000201</v>
      </c>
      <c r="GD383" s="118">
        <v>54529177.878670201</v>
      </c>
      <c r="GE383" s="118">
        <v>53600865.049910098</v>
      </c>
      <c r="GF383" s="118">
        <v>55008944.427470699</v>
      </c>
      <c r="GG383" s="118">
        <v>52707092.369471602</v>
      </c>
      <c r="GH383" s="118">
        <v>55985678.122094803</v>
      </c>
      <c r="GI383" s="118">
        <v>52332199.166621</v>
      </c>
      <c r="GJ383" s="118">
        <v>56601156.788434297</v>
      </c>
      <c r="GK383" s="118">
        <v>54439543.843014002</v>
      </c>
      <c r="GL383" s="118">
        <v>59792207.1249898</v>
      </c>
      <c r="GM383" s="118">
        <v>55737086.302251503</v>
      </c>
      <c r="GN383" s="118">
        <v>52445452.119118199</v>
      </c>
      <c r="GO383" s="118">
        <v>53854977.789431401</v>
      </c>
      <c r="GP383" s="118">
        <v>54598785.864340298</v>
      </c>
      <c r="GQ383" s="118">
        <v>45645639.973328501</v>
      </c>
      <c r="GR383" s="118">
        <v>52026676.5076731</v>
      </c>
      <c r="GS383" s="118">
        <v>52743203.724747799</v>
      </c>
      <c r="GT383" s="118">
        <v>53167691.121552497</v>
      </c>
      <c r="GU383" s="118">
        <v>51535835.804478101</v>
      </c>
      <c r="GV383" s="118">
        <v>56753980.2200481</v>
      </c>
      <c r="GW383" s="118">
        <v>52393437.688921601</v>
      </c>
      <c r="GX383" s="118">
        <v>55285617.154362701</v>
      </c>
      <c r="GY383" s="118">
        <v>52466621.308251202</v>
      </c>
      <c r="GZ383" s="118">
        <v>60409391.460830703</v>
      </c>
      <c r="HA383" s="118">
        <v>55379683.370718203</v>
      </c>
      <c r="HB383" s="118">
        <v>57507988.463518798</v>
      </c>
      <c r="HC383" s="118">
        <v>56781983.696644403</v>
      </c>
      <c r="HD383" s="118">
        <v>55672274.458866701</v>
      </c>
      <c r="HE383" s="118">
        <v>54141889.3289169</v>
      </c>
      <c r="HF383" s="118">
        <v>52616889.391453803</v>
      </c>
      <c r="HG383" s="118">
        <v>61524920.754434504</v>
      </c>
      <c r="HH383" s="118">
        <v>55474454.819892302</v>
      </c>
      <c r="HI383" s="118">
        <v>46764020.791527897</v>
      </c>
      <c r="HJ383" s="118">
        <v>53909669.986859202</v>
      </c>
      <c r="HK383" s="118">
        <v>57641692.611975402</v>
      </c>
      <c r="HL383" s="118">
        <v>51519959.9117212</v>
      </c>
      <c r="HM383" s="118">
        <v>55323829.030564398</v>
      </c>
      <c r="HN383" s="118">
        <v>57226293.485635698</v>
      </c>
      <c r="HO383" s="118">
        <v>55635287.564622097</v>
      </c>
      <c r="HP383" s="118">
        <v>60628435.591960497</v>
      </c>
      <c r="HQ383" s="118">
        <v>59970551.686712198</v>
      </c>
      <c r="HR383" s="118">
        <v>56670265.3523442</v>
      </c>
      <c r="HS383" s="118">
        <v>54420168.121657498</v>
      </c>
      <c r="HT383" s="118">
        <v>55989114.1997554</v>
      </c>
      <c r="HU383" s="118">
        <v>52170253.48308</v>
      </c>
      <c r="HV383" s="118">
        <v>55084301.339661501</v>
      </c>
      <c r="HW383" s="118">
        <v>49082751.509465702</v>
      </c>
      <c r="HX383" s="118">
        <v>51422568.740563102</v>
      </c>
      <c r="HY383" s="118">
        <v>60394391.893170796</v>
      </c>
      <c r="HZ383" s="118">
        <v>54972347.926602803</v>
      </c>
      <c r="IA383" s="118">
        <v>55161225.509542301</v>
      </c>
      <c r="IB383" s="118">
        <v>45836260.259523503</v>
      </c>
      <c r="IC383" s="118">
        <v>52779450.423412196</v>
      </c>
      <c r="ID383" s="118">
        <v>49696081.848589897</v>
      </c>
      <c r="IE383" s="118">
        <v>49354235.339886598</v>
      </c>
      <c r="IF383" s="118">
        <v>49421109.4300097</v>
      </c>
      <c r="IG383" s="118">
        <v>51408152.3204621</v>
      </c>
      <c r="IH383" s="118">
        <v>90486158.152034298</v>
      </c>
      <c r="II383" s="118">
        <v>44586189.376524501</v>
      </c>
    </row>
    <row r="384" spans="1:243" s="118" customFormat="1" x14ac:dyDescent="0.25">
      <c r="A384" s="118" t="s">
        <v>1724</v>
      </c>
      <c r="B384" s="132"/>
      <c r="C384" s="132"/>
      <c r="D384" s="117">
        <v>1394221.63415113</v>
      </c>
      <c r="E384" s="117">
        <v>1303338.89703902</v>
      </c>
      <c r="F384" s="117">
        <v>1319387.4773854399</v>
      </c>
      <c r="G384" s="117">
        <v>1312057.4555687101</v>
      </c>
      <c r="H384" s="117">
        <v>1358969.5311610601</v>
      </c>
      <c r="I384" s="117">
        <v>1329602.3063791899</v>
      </c>
      <c r="J384" s="117">
        <v>1332109.6939930799</v>
      </c>
      <c r="K384" s="117">
        <v>1306698.43868525</v>
      </c>
      <c r="L384" s="117">
        <v>1414836.3477286501</v>
      </c>
      <c r="M384" s="117">
        <v>1334864.7091491499</v>
      </c>
      <c r="N384" s="118">
        <v>1312584.02138393</v>
      </c>
      <c r="O384" s="118">
        <v>1431617.1614137699</v>
      </c>
      <c r="P384" s="118">
        <v>1345382.4366887801</v>
      </c>
      <c r="Q384" s="118">
        <v>1414208.33859095</v>
      </c>
      <c r="R384" s="118">
        <v>1320993.4297471601</v>
      </c>
      <c r="S384" s="118">
        <v>1302803.5855268999</v>
      </c>
      <c r="T384" s="118">
        <v>1292780.95701258</v>
      </c>
      <c r="U384" s="118">
        <v>1297430.3153586199</v>
      </c>
      <c r="V384" s="118">
        <v>1395824.94200893</v>
      </c>
      <c r="W384" s="118">
        <v>1390996.5744209599</v>
      </c>
      <c r="X384" s="118">
        <v>1336325.26420785</v>
      </c>
      <c r="Y384" s="118">
        <v>1379507.3470431401</v>
      </c>
      <c r="Z384" s="118">
        <v>1339836.39479534</v>
      </c>
      <c r="AA384" s="118">
        <v>1356204.7612332001</v>
      </c>
      <c r="AB384" s="118">
        <v>1432073.8839406101</v>
      </c>
      <c r="AC384" s="118">
        <v>1276378.52705461</v>
      </c>
      <c r="AD384" s="118">
        <v>1440001.3376700301</v>
      </c>
      <c r="AE384" s="118">
        <v>1653606.4531056001</v>
      </c>
      <c r="AF384" s="118">
        <v>1391685.8382442901</v>
      </c>
      <c r="AG384" s="118">
        <v>1484208.37421709</v>
      </c>
      <c r="AH384" s="118">
        <v>1318292.79499069</v>
      </c>
      <c r="AI384" s="118">
        <v>1354359.34386502</v>
      </c>
      <c r="AJ384" s="118">
        <v>1346263.7430878701</v>
      </c>
      <c r="AK384" s="118">
        <v>1299277.5091752601</v>
      </c>
      <c r="AL384" s="118">
        <v>1364134.08526447</v>
      </c>
      <c r="AM384" s="118">
        <v>1404205.5932388499</v>
      </c>
      <c r="AN384" s="118">
        <v>1358226.7648274901</v>
      </c>
      <c r="AO384" s="118">
        <v>1384759.07518445</v>
      </c>
      <c r="AP384" s="118">
        <v>1375994.3504512799</v>
      </c>
      <c r="AQ384" s="118">
        <v>1331086.66692534</v>
      </c>
      <c r="AR384" s="118">
        <v>1448240.0853061599</v>
      </c>
      <c r="AS384" s="118">
        <v>1457538.7325166001</v>
      </c>
      <c r="AT384" s="118">
        <v>1351424.34134334</v>
      </c>
      <c r="AU384" s="118">
        <v>1481752.7590865199</v>
      </c>
      <c r="AV384" s="118">
        <v>1352996.0524861501</v>
      </c>
      <c r="AW384" s="118">
        <v>1374151.5444707901</v>
      </c>
      <c r="AX384" s="118">
        <v>1264947.8026004999</v>
      </c>
      <c r="AY384" s="118">
        <v>1483798.9845228</v>
      </c>
      <c r="AZ384" s="118">
        <v>1387468.46130029</v>
      </c>
      <c r="BA384" s="118">
        <v>1409664.0237211301</v>
      </c>
      <c r="BB384" s="118">
        <v>1423248.3018561199</v>
      </c>
      <c r="BC384" s="118">
        <v>1397250.93757177</v>
      </c>
      <c r="BD384" s="118">
        <v>1349444.0891505</v>
      </c>
      <c r="BE384" s="118">
        <v>1452132.5518137601</v>
      </c>
      <c r="BF384" s="118">
        <v>1391410.33864859</v>
      </c>
      <c r="BG384" s="118">
        <v>1414855.72815425</v>
      </c>
      <c r="BH384" s="118">
        <v>1540238.92837803</v>
      </c>
      <c r="BI384" s="118">
        <v>1447602.0668844101</v>
      </c>
      <c r="BJ384" s="118">
        <v>1335938.9772550601</v>
      </c>
      <c r="BK384" s="118">
        <v>1374128.7708383501</v>
      </c>
      <c r="BL384" s="118">
        <v>1399735.65271794</v>
      </c>
      <c r="BM384" s="118">
        <v>1478969.12356197</v>
      </c>
      <c r="BN384" s="118">
        <v>1408516.4833368401</v>
      </c>
      <c r="BO384" s="118">
        <v>1661889.1629765099</v>
      </c>
      <c r="BP384" s="118">
        <v>1395178.16424745</v>
      </c>
      <c r="BQ384" s="118">
        <v>1446498.19692934</v>
      </c>
      <c r="BR384" s="118">
        <v>1401537.67913453</v>
      </c>
      <c r="BS384" s="118">
        <v>1450766.1163743599</v>
      </c>
      <c r="BT384" s="118">
        <v>1389856.19424326</v>
      </c>
      <c r="BU384" s="118">
        <v>1357451.8046564599</v>
      </c>
      <c r="BV384" s="118">
        <v>1393881.0744405901</v>
      </c>
      <c r="BW384" s="118">
        <v>1445210.7196080401</v>
      </c>
      <c r="BX384" s="118">
        <v>1535842.69147024</v>
      </c>
      <c r="BY384" s="118">
        <v>1472398.41615639</v>
      </c>
      <c r="BZ384" s="118">
        <v>1459490.6499843099</v>
      </c>
      <c r="CA384" s="118">
        <v>1451331.4080044201</v>
      </c>
      <c r="CB384" s="118">
        <v>1521257.37025579</v>
      </c>
      <c r="CC384" s="118">
        <v>1491196.1277135101</v>
      </c>
      <c r="CD384" s="118">
        <v>1458316.16322733</v>
      </c>
      <c r="CE384" s="118">
        <v>1431771.32668621</v>
      </c>
      <c r="CF384" s="118">
        <v>1329960.96143087</v>
      </c>
      <c r="CG384" s="118">
        <v>1202538.3717839201</v>
      </c>
      <c r="CH384" s="118">
        <v>1247780.49108368</v>
      </c>
      <c r="CI384" s="118">
        <v>1198407.33732321</v>
      </c>
      <c r="CJ384" s="118">
        <v>1163251.2936992</v>
      </c>
      <c r="CK384" s="118">
        <v>1196037.59011019</v>
      </c>
      <c r="CL384" s="118">
        <v>1209815.42091445</v>
      </c>
      <c r="CM384" s="118">
        <v>1243734.9619541101</v>
      </c>
      <c r="CN384" s="118">
        <v>1163089.0410937001</v>
      </c>
      <c r="CO384" s="118">
        <v>1218455.4994147599</v>
      </c>
      <c r="CP384" s="118">
        <v>1261264.4759595599</v>
      </c>
      <c r="CQ384" s="118">
        <v>1203740.2569035499</v>
      </c>
      <c r="CR384" s="118">
        <v>1255221.86684319</v>
      </c>
      <c r="CS384" s="118">
        <v>1197011.37312568</v>
      </c>
      <c r="CT384" s="118">
        <v>1255725.30229894</v>
      </c>
      <c r="CU384" s="118">
        <v>1244569.7159735099</v>
      </c>
      <c r="CV384" s="118">
        <v>1204530.97258948</v>
      </c>
      <c r="CW384" s="118">
        <v>1197005.3908919501</v>
      </c>
      <c r="CX384" s="118">
        <v>1104344.9396684</v>
      </c>
      <c r="CY384" s="118">
        <v>1092534.14140093</v>
      </c>
      <c r="CZ384" s="118">
        <v>1180965.8484384399</v>
      </c>
      <c r="DA384" s="118">
        <v>1276857.0518933099</v>
      </c>
      <c r="DB384" s="118">
        <v>1330827.7433561699</v>
      </c>
      <c r="DC384" s="118">
        <v>1214025.74073741</v>
      </c>
      <c r="DD384" s="118">
        <v>1194685.2959540901</v>
      </c>
      <c r="DE384" s="118">
        <v>1212822.7602393799</v>
      </c>
      <c r="DF384" s="118">
        <v>1312678.6136813301</v>
      </c>
      <c r="DG384" s="118">
        <v>1181313.4064909499</v>
      </c>
      <c r="DH384" s="118">
        <v>1200969.4898786901</v>
      </c>
      <c r="DI384" s="118">
        <v>1149490.3363576501</v>
      </c>
      <c r="DJ384" s="118">
        <v>1187906.58538712</v>
      </c>
      <c r="DK384" s="118">
        <v>1291845.8298530299</v>
      </c>
      <c r="DL384" s="118">
        <v>1273832.85178364</v>
      </c>
      <c r="DM384" s="118">
        <v>1159428.5801349501</v>
      </c>
      <c r="DN384" s="118">
        <v>1251240.1773121101</v>
      </c>
      <c r="DO384" s="118">
        <v>1190195.2921305799</v>
      </c>
      <c r="DP384" s="118">
        <v>1146450.8007306301</v>
      </c>
      <c r="DQ384" s="118">
        <v>1185801.7124457399</v>
      </c>
      <c r="DR384" s="118">
        <v>1148212.3905152399</v>
      </c>
      <c r="DS384" s="118">
        <v>1258103.0550474699</v>
      </c>
      <c r="DT384" s="118">
        <v>1236801.0783961201</v>
      </c>
      <c r="DU384" s="118">
        <v>1194560.84310401</v>
      </c>
      <c r="DV384" s="118">
        <v>1188230.4489604</v>
      </c>
      <c r="DW384" s="118">
        <v>1226189.0016131899</v>
      </c>
      <c r="DX384" s="118">
        <v>1159519.4332395</v>
      </c>
      <c r="DY384" s="118">
        <v>1143613.62198508</v>
      </c>
      <c r="DZ384" s="118">
        <v>1246075.31789872</v>
      </c>
      <c r="EA384" s="118">
        <v>1193717.6068595301</v>
      </c>
      <c r="EB384" s="118">
        <v>1223289.6932520301</v>
      </c>
      <c r="EC384" s="118">
        <v>1325122.84459089</v>
      </c>
      <c r="ED384" s="118">
        <v>1263487.3315336199</v>
      </c>
      <c r="EE384" s="118">
        <v>1234507.2428025899</v>
      </c>
      <c r="EF384" s="118">
        <v>1220708.85232554</v>
      </c>
      <c r="EG384" s="118">
        <v>1272080.25921258</v>
      </c>
      <c r="EH384" s="118">
        <v>1328039.6222761499</v>
      </c>
      <c r="EI384" s="118">
        <v>1178252.80490568</v>
      </c>
      <c r="EJ384" s="118">
        <v>1274509.7009153101</v>
      </c>
      <c r="EK384" s="118">
        <v>1148334.48100305</v>
      </c>
      <c r="EL384" s="118">
        <v>1214018.7895550099</v>
      </c>
      <c r="EM384" s="118">
        <v>1217514.39436577</v>
      </c>
      <c r="EN384" s="118">
        <v>1294963.00580479</v>
      </c>
      <c r="EO384" s="118">
        <v>1192266.34546653</v>
      </c>
      <c r="EP384" s="118">
        <v>1220288.5635001999</v>
      </c>
      <c r="EQ384" s="118">
        <v>1211171.9753642399</v>
      </c>
      <c r="ER384" s="118">
        <v>1279969.57490264</v>
      </c>
      <c r="ES384" s="118">
        <v>1255008.03827482</v>
      </c>
      <c r="ET384" s="118">
        <v>1241259.45875856</v>
      </c>
      <c r="EU384" s="118">
        <v>1211540.80605136</v>
      </c>
      <c r="EV384" s="118">
        <v>1197805.5960317301</v>
      </c>
      <c r="EW384" s="118">
        <v>1249186.23877067</v>
      </c>
      <c r="EX384" s="118">
        <v>1253237.8831390799</v>
      </c>
      <c r="EY384" s="118">
        <v>1329931.92858392</v>
      </c>
      <c r="EZ384" s="118">
        <v>1204353.67962034</v>
      </c>
      <c r="FA384" s="118">
        <v>1266601.6448580001</v>
      </c>
      <c r="FB384" s="118">
        <v>1235799.98780116</v>
      </c>
      <c r="FC384" s="118">
        <v>1304540.6151027801</v>
      </c>
      <c r="FD384" s="118">
        <v>1305647.68266545</v>
      </c>
      <c r="FE384" s="118">
        <v>1234929.0262146499</v>
      </c>
      <c r="FF384" s="118">
        <v>1271161.9645841401</v>
      </c>
      <c r="FG384" s="118">
        <v>1271139.4016843101</v>
      </c>
      <c r="FH384" s="118">
        <v>1246105.22831304</v>
      </c>
      <c r="FI384" s="118">
        <v>1224180.8141987401</v>
      </c>
      <c r="FJ384" s="118">
        <v>1177458.80597842</v>
      </c>
      <c r="FK384" s="118">
        <v>1272043.9501944301</v>
      </c>
      <c r="FL384" s="118">
        <v>1160833.5763107699</v>
      </c>
      <c r="FM384" s="118">
        <v>1236260.6389340099</v>
      </c>
      <c r="FN384" s="118">
        <v>1222666.7319088499</v>
      </c>
      <c r="FO384" s="118">
        <v>1210751.0131632499</v>
      </c>
      <c r="FP384" s="118">
        <v>1188614.9426720999</v>
      </c>
      <c r="FQ384" s="118">
        <v>1199352.4921649101</v>
      </c>
      <c r="FR384" s="118">
        <v>1211989.5708365</v>
      </c>
      <c r="FS384" s="118">
        <v>1207157.7821348</v>
      </c>
      <c r="FT384" s="118">
        <v>1223735.35573006</v>
      </c>
      <c r="FU384" s="118">
        <v>1240807.07902694</v>
      </c>
      <c r="FV384" s="118">
        <v>1256752.1853160099</v>
      </c>
      <c r="FW384" s="118">
        <v>1242414.4073317801</v>
      </c>
      <c r="FX384" s="118">
        <v>1248092.2657540501</v>
      </c>
      <c r="FY384" s="118">
        <v>1202520.8896079899</v>
      </c>
      <c r="FZ384" s="118">
        <v>1231833.1469034301</v>
      </c>
      <c r="GA384" s="118">
        <v>1174875.3802300401</v>
      </c>
      <c r="GB384" s="118">
        <v>1274460.54933971</v>
      </c>
      <c r="GC384" s="118">
        <v>1125060.4681688801</v>
      </c>
      <c r="GD384" s="118">
        <v>1201406.7817009201</v>
      </c>
      <c r="GE384" s="118">
        <v>1228062.0303809401</v>
      </c>
      <c r="GF384" s="118">
        <v>1323162.14511566</v>
      </c>
      <c r="GG384" s="118">
        <v>1228945.18441799</v>
      </c>
      <c r="GH384" s="118">
        <v>1199015.3035788599</v>
      </c>
      <c r="GI384" s="118">
        <v>1209172.2253342799</v>
      </c>
      <c r="GJ384" s="118">
        <v>1124609.70661436</v>
      </c>
      <c r="GK384" s="118">
        <v>1232337.1293056901</v>
      </c>
      <c r="GL384" s="118">
        <v>1245977.5981525399</v>
      </c>
      <c r="GM384" s="118">
        <v>1261774.84474725</v>
      </c>
      <c r="GN384" s="118">
        <v>1132994.8135838399</v>
      </c>
      <c r="GO384" s="118">
        <v>1248468.43677735</v>
      </c>
      <c r="GP384" s="118">
        <v>1160098.44356714</v>
      </c>
      <c r="GQ384" s="118">
        <v>1139794.9008315401</v>
      </c>
      <c r="GR384" s="118">
        <v>1141487.1477942001</v>
      </c>
      <c r="GS384" s="118">
        <v>1153982.9304984401</v>
      </c>
      <c r="GT384" s="118">
        <v>1084182.42565624</v>
      </c>
      <c r="GU384" s="118">
        <v>1175496.3081430199</v>
      </c>
      <c r="GV384" s="118">
        <v>1179355.12630923</v>
      </c>
      <c r="GW384" s="118">
        <v>1121835.0603910501</v>
      </c>
      <c r="GX384" s="118">
        <v>1170654.1720291199</v>
      </c>
      <c r="GY384" s="118">
        <v>1182284.6308366801</v>
      </c>
      <c r="GZ384" s="118">
        <v>1115079.85857043</v>
      </c>
      <c r="HA384" s="118">
        <v>1249239.9669728701</v>
      </c>
      <c r="HB384" s="118">
        <v>1217480.06440371</v>
      </c>
      <c r="HC384" s="118">
        <v>1296581.1891916101</v>
      </c>
      <c r="HD384" s="118">
        <v>1243299.7190413601</v>
      </c>
      <c r="HE384" s="118">
        <v>1235416.26528285</v>
      </c>
      <c r="HF384" s="118">
        <v>1197096.45312219</v>
      </c>
      <c r="HG384" s="118">
        <v>1288257.3297899901</v>
      </c>
      <c r="HH384" s="118">
        <v>1217910.55099806</v>
      </c>
      <c r="HI384" s="118">
        <v>1180060.20084111</v>
      </c>
      <c r="HJ384" s="118">
        <v>1133964.5195826299</v>
      </c>
      <c r="HK384" s="118">
        <v>1182105.65716203</v>
      </c>
      <c r="HL384" s="118">
        <v>1162058.5846167901</v>
      </c>
      <c r="HM384" s="118">
        <v>1129017.86811386</v>
      </c>
      <c r="HN384" s="118">
        <v>1129266.07946401</v>
      </c>
      <c r="HO384" s="118">
        <v>1148536.36478716</v>
      </c>
      <c r="HP384" s="118">
        <v>1139405.65264917</v>
      </c>
      <c r="HQ384" s="118">
        <v>1217444.5550581401</v>
      </c>
      <c r="HR384" s="118">
        <v>1182737.14163337</v>
      </c>
      <c r="HS384" s="118">
        <v>1154259.45125783</v>
      </c>
      <c r="HT384" s="118">
        <v>1233506.8805279301</v>
      </c>
      <c r="HU384" s="118">
        <v>1166158.89950255</v>
      </c>
      <c r="HV384" s="118">
        <v>1201075.71557557</v>
      </c>
      <c r="HW384" s="118">
        <v>1126019.6702660299</v>
      </c>
      <c r="HX384" s="118">
        <v>1196941.7210882399</v>
      </c>
      <c r="HY384" s="118">
        <v>1210780.63211008</v>
      </c>
      <c r="HZ384" s="118">
        <v>1138238.4207023699</v>
      </c>
      <c r="IA384" s="118">
        <v>1125816.76526059</v>
      </c>
      <c r="IB384" s="118">
        <v>1014630.87163667</v>
      </c>
      <c r="IC384" s="118">
        <v>1186296.1575204099</v>
      </c>
      <c r="ID384" s="118">
        <v>1110869.88451002</v>
      </c>
      <c r="IE384" s="118">
        <v>1137887.50089695</v>
      </c>
      <c r="IF384" s="118">
        <v>1070784.1015053201</v>
      </c>
      <c r="IG384" s="118">
        <v>1165923.45928567</v>
      </c>
      <c r="IH384" s="118">
        <v>2155702.23016867</v>
      </c>
      <c r="II384" s="118">
        <v>1105029.63265849</v>
      </c>
    </row>
    <row r="385" spans="1:243" s="118" customFormat="1" x14ac:dyDescent="0.25">
      <c r="A385" s="118" t="s">
        <v>1737</v>
      </c>
      <c r="B385" s="132"/>
      <c r="C385" s="132"/>
      <c r="D385" s="117">
        <v>11892785.756548</v>
      </c>
      <c r="E385" s="117">
        <v>11465290.5873107</v>
      </c>
      <c r="F385" s="117">
        <v>11284240.271880999</v>
      </c>
      <c r="G385" s="117">
        <v>11549269.6911745</v>
      </c>
      <c r="H385" s="117">
        <v>12220886.8744251</v>
      </c>
      <c r="I385" s="117">
        <v>11618056.9362022</v>
      </c>
      <c r="J385" s="117">
        <v>11745365.5516327</v>
      </c>
      <c r="K385" s="117">
        <v>11936399.696097201</v>
      </c>
      <c r="L385" s="117">
        <v>12353008.2485274</v>
      </c>
      <c r="M385" s="117">
        <v>11761397.666290799</v>
      </c>
      <c r="N385" s="118">
        <v>11918050.9517319</v>
      </c>
      <c r="O385" s="118">
        <v>12101058.9768393</v>
      </c>
      <c r="P385" s="118">
        <v>11389126.719034901</v>
      </c>
      <c r="Q385" s="118">
        <v>11586793.8268975</v>
      </c>
      <c r="R385" s="118">
        <v>10256408.456789499</v>
      </c>
      <c r="S385" s="118">
        <v>10115279.2955708</v>
      </c>
      <c r="T385" s="118">
        <v>11344012.936258599</v>
      </c>
      <c r="U385" s="118">
        <v>10465668.3799544</v>
      </c>
      <c r="V385" s="118">
        <v>11396257.6153617</v>
      </c>
      <c r="W385" s="118">
        <v>11809878.499201201</v>
      </c>
      <c r="X385" s="118">
        <v>10552239.793357899</v>
      </c>
      <c r="Y385" s="118">
        <v>11160422.667437499</v>
      </c>
      <c r="Z385" s="118">
        <v>11574559.083810899</v>
      </c>
      <c r="AA385" s="118">
        <v>10746518.148330901</v>
      </c>
      <c r="AB385" s="118">
        <v>11190140.574550901</v>
      </c>
      <c r="AC385" s="118">
        <v>9612860.0240873806</v>
      </c>
      <c r="AD385" s="118">
        <v>11649105.604580401</v>
      </c>
      <c r="AE385" s="118">
        <v>13637818.2913444</v>
      </c>
      <c r="AF385" s="118">
        <v>11313484.9172193</v>
      </c>
      <c r="AG385" s="118">
        <v>12267905.658031501</v>
      </c>
      <c r="AH385" s="118">
        <v>10553932.025728401</v>
      </c>
      <c r="AI385" s="118">
        <v>11362526.500740699</v>
      </c>
      <c r="AJ385" s="118">
        <v>10982991.455204099</v>
      </c>
      <c r="AK385" s="118">
        <v>10849831.7430308</v>
      </c>
      <c r="AL385" s="118">
        <v>11038060.352125701</v>
      </c>
      <c r="AM385" s="118">
        <v>11633520.1829501</v>
      </c>
      <c r="AN385" s="118">
        <v>10209880.787634199</v>
      </c>
      <c r="AO385" s="118">
        <v>10650407.620246399</v>
      </c>
      <c r="AP385" s="118">
        <v>10907636.662127299</v>
      </c>
      <c r="AQ385" s="118">
        <v>10810259.578238901</v>
      </c>
      <c r="AR385" s="118">
        <v>12077661.455775</v>
      </c>
      <c r="AS385" s="118">
        <v>12409774.6629222</v>
      </c>
      <c r="AT385" s="118">
        <v>10792372.776244899</v>
      </c>
      <c r="AU385" s="118">
        <v>11359497.0718203</v>
      </c>
      <c r="AV385" s="118">
        <v>11948136.1527059</v>
      </c>
      <c r="AW385" s="118">
        <v>11390182.984472601</v>
      </c>
      <c r="AX385" s="118">
        <v>11093597.8330984</v>
      </c>
      <c r="AY385" s="118">
        <v>12079951.598396</v>
      </c>
      <c r="AZ385" s="118">
        <v>11493109.7673121</v>
      </c>
      <c r="BA385" s="118">
        <v>10912438.814352199</v>
      </c>
      <c r="BB385" s="118">
        <v>11569698.611484401</v>
      </c>
      <c r="BC385" s="118">
        <v>11669140.1190704</v>
      </c>
      <c r="BD385" s="118">
        <v>11192338.071063301</v>
      </c>
      <c r="BE385" s="118">
        <v>11605861.457591699</v>
      </c>
      <c r="BF385" s="118">
        <v>12116155.527713999</v>
      </c>
      <c r="BG385" s="118">
        <v>11641299.616927899</v>
      </c>
      <c r="BH385" s="118">
        <v>12453898.1481167</v>
      </c>
      <c r="BI385" s="118">
        <v>12080261.338011</v>
      </c>
      <c r="BJ385" s="118">
        <v>11826873.5781847</v>
      </c>
      <c r="BK385" s="118">
        <v>11096834.8859894</v>
      </c>
      <c r="BL385" s="118">
        <v>12020239.311794801</v>
      </c>
      <c r="BM385" s="118">
        <v>11579103.311665401</v>
      </c>
      <c r="BN385" s="118">
        <v>11416350.803559801</v>
      </c>
      <c r="BO385" s="118">
        <v>13477338.7757094</v>
      </c>
      <c r="BP385" s="118">
        <v>11766309.8099907</v>
      </c>
      <c r="BQ385" s="118">
        <v>11588642.643660899</v>
      </c>
      <c r="BR385" s="118">
        <v>11139444.1210944</v>
      </c>
      <c r="BS385" s="118">
        <v>11655949.916159401</v>
      </c>
      <c r="BT385" s="118">
        <v>10729017.858219599</v>
      </c>
      <c r="BU385" s="118">
        <v>11272262.0405862</v>
      </c>
      <c r="BV385" s="118">
        <v>11360313.321658099</v>
      </c>
      <c r="BW385" s="118">
        <v>11131409.28999</v>
      </c>
      <c r="BX385" s="118">
        <v>12122768.1826839</v>
      </c>
      <c r="BY385" s="118">
        <v>11447095.3602746</v>
      </c>
      <c r="BZ385" s="118">
        <v>11669956.30136</v>
      </c>
      <c r="CA385" s="118">
        <v>11390587.5435075</v>
      </c>
      <c r="CB385" s="118">
        <v>11983914.565951301</v>
      </c>
      <c r="CC385" s="118">
        <v>11950446.119942</v>
      </c>
      <c r="CD385" s="118">
        <v>11308402.0228789</v>
      </c>
      <c r="CE385" s="118">
        <v>11612427.746753</v>
      </c>
      <c r="CF385" s="118">
        <v>10296143.678407</v>
      </c>
      <c r="CG385" s="118">
        <v>9430696.2107836194</v>
      </c>
      <c r="CH385" s="118">
        <v>9882060.4270164408</v>
      </c>
      <c r="CI385" s="118">
        <v>9362036.9277989101</v>
      </c>
      <c r="CJ385" s="118">
        <v>9777315.6315962598</v>
      </c>
      <c r="CK385" s="118">
        <v>10036878.209084099</v>
      </c>
      <c r="CL385" s="118">
        <v>9848856.9289854299</v>
      </c>
      <c r="CM385" s="118">
        <v>9828789.4722249806</v>
      </c>
      <c r="CN385" s="118">
        <v>9509317.4264970906</v>
      </c>
      <c r="CO385" s="118">
        <v>9606613.1054660399</v>
      </c>
      <c r="CP385" s="118">
        <v>9944712.7520958707</v>
      </c>
      <c r="CQ385" s="118">
        <v>10073873.496711399</v>
      </c>
      <c r="CR385" s="118">
        <v>10245977.560562899</v>
      </c>
      <c r="CS385" s="118">
        <v>9073308.0342303999</v>
      </c>
      <c r="CT385" s="118">
        <v>9806607.17784792</v>
      </c>
      <c r="CU385" s="118">
        <v>10048011.1789847</v>
      </c>
      <c r="CV385" s="118">
        <v>8933726.1726598106</v>
      </c>
      <c r="CW385" s="118">
        <v>9406732.7458206806</v>
      </c>
      <c r="CX385" s="118">
        <v>9336841.0474340003</v>
      </c>
      <c r="CY385" s="118">
        <v>9897825.5453992803</v>
      </c>
      <c r="CZ385" s="118">
        <v>9368401.3161500692</v>
      </c>
      <c r="DA385" s="118">
        <v>9757596.4031222109</v>
      </c>
      <c r="DB385" s="118">
        <v>9452396.9548709206</v>
      </c>
      <c r="DC385" s="118">
        <v>9602110.7542685103</v>
      </c>
      <c r="DD385" s="118">
        <v>9708940.9887017496</v>
      </c>
      <c r="DE385" s="118">
        <v>9575594.8712184895</v>
      </c>
      <c r="DF385" s="118">
        <v>9421559.0520067699</v>
      </c>
      <c r="DG385" s="118">
        <v>9670000.0920467693</v>
      </c>
      <c r="DH385" s="118">
        <v>9265413.2389021795</v>
      </c>
      <c r="DI385" s="118">
        <v>9080823.52405986</v>
      </c>
      <c r="DJ385" s="118">
        <v>9111925.39052964</v>
      </c>
      <c r="DK385" s="118">
        <v>9548702.0964034293</v>
      </c>
      <c r="DL385" s="118">
        <v>9818031.4443020895</v>
      </c>
      <c r="DM385" s="118">
        <v>9423374.9919387791</v>
      </c>
      <c r="DN385" s="118">
        <v>9794403.1258374192</v>
      </c>
      <c r="DO385" s="118">
        <v>9529443.6284549404</v>
      </c>
      <c r="DP385" s="118">
        <v>9829805.2636986002</v>
      </c>
      <c r="DQ385" s="118">
        <v>8880578.5751172807</v>
      </c>
      <c r="DR385" s="118">
        <v>9497476.87551268</v>
      </c>
      <c r="DS385" s="118">
        <v>9410248.67025543</v>
      </c>
      <c r="DT385" s="118">
        <v>9282149.7959376294</v>
      </c>
      <c r="DU385" s="118">
        <v>9544641.5825704001</v>
      </c>
      <c r="DV385" s="118">
        <v>8892028.1780872792</v>
      </c>
      <c r="DW385" s="118">
        <v>8889744.9980567805</v>
      </c>
      <c r="DX385" s="118">
        <v>8935202.3004739899</v>
      </c>
      <c r="DY385" s="118">
        <v>9486085.4712243807</v>
      </c>
      <c r="DZ385" s="118">
        <v>9366575.6688166298</v>
      </c>
      <c r="EA385" s="118">
        <v>9449767.9470934607</v>
      </c>
      <c r="EB385" s="118">
        <v>9771134.6130135302</v>
      </c>
      <c r="EC385" s="118">
        <v>9245740.1634948794</v>
      </c>
      <c r="ED385" s="118">
        <v>9080744.2873218302</v>
      </c>
      <c r="EE385" s="118">
        <v>9624143.0000575706</v>
      </c>
      <c r="EF385" s="118">
        <v>9301888.2491705399</v>
      </c>
      <c r="EG385" s="118">
        <v>9363720.6054280605</v>
      </c>
      <c r="EH385" s="118">
        <v>9381175.3186678905</v>
      </c>
      <c r="EI385" s="118">
        <v>9151654.1141747702</v>
      </c>
      <c r="EJ385" s="118">
        <v>9242601.74380913</v>
      </c>
      <c r="EK385" s="118">
        <v>9611186.4874496404</v>
      </c>
      <c r="EL385" s="118">
        <v>9821374.1248604394</v>
      </c>
      <c r="EM385" s="118">
        <v>9855128.95524735</v>
      </c>
      <c r="EN385" s="118">
        <v>9499272.3776490204</v>
      </c>
      <c r="EO385" s="118">
        <v>9739798.7629320696</v>
      </c>
      <c r="EP385" s="118">
        <v>9316585.4326642994</v>
      </c>
      <c r="EQ385" s="118">
        <v>9500347.4108448103</v>
      </c>
      <c r="ER385" s="118">
        <v>9862040.6009176094</v>
      </c>
      <c r="ES385" s="118">
        <v>9298585.4375714697</v>
      </c>
      <c r="ET385" s="118">
        <v>9455067.0769185405</v>
      </c>
      <c r="EU385" s="118">
        <v>9130295.7652219497</v>
      </c>
      <c r="EV385" s="118">
        <v>9254631.2166373208</v>
      </c>
      <c r="EW385" s="118">
        <v>9661303.3593463693</v>
      </c>
      <c r="EX385" s="118">
        <v>9795747.3529258892</v>
      </c>
      <c r="EY385" s="118">
        <v>10257940.411063701</v>
      </c>
      <c r="EZ385" s="118">
        <v>9463623.5602757409</v>
      </c>
      <c r="FA385" s="118">
        <v>9103540.3143958002</v>
      </c>
      <c r="FB385" s="118">
        <v>9339670.2207650095</v>
      </c>
      <c r="FC385" s="118">
        <v>9959514.2849608995</v>
      </c>
      <c r="FD385" s="118">
        <v>9561795.8035315406</v>
      </c>
      <c r="FE385" s="118">
        <v>8932293.4819421507</v>
      </c>
      <c r="FF385" s="118">
        <v>9153130.5606288593</v>
      </c>
      <c r="FG385" s="118">
        <v>9247377.5863083303</v>
      </c>
      <c r="FH385" s="118">
        <v>9326751.0073197298</v>
      </c>
      <c r="FI385" s="118">
        <v>8435007.2483488396</v>
      </c>
      <c r="FJ385" s="118">
        <v>8969054.6537606306</v>
      </c>
      <c r="FK385" s="118">
        <v>8875936.9990982693</v>
      </c>
      <c r="FL385" s="118">
        <v>8842060.2368247006</v>
      </c>
      <c r="FM385" s="118">
        <v>9426038.5139144007</v>
      </c>
      <c r="FN385" s="118">
        <v>8996158.0587175991</v>
      </c>
      <c r="FO385" s="118">
        <v>8873789.6164405607</v>
      </c>
      <c r="FP385" s="118">
        <v>9062866.7036867104</v>
      </c>
      <c r="FQ385" s="118">
        <v>9186487.3632367998</v>
      </c>
      <c r="FR385" s="118">
        <v>8966814.5781168696</v>
      </c>
      <c r="FS385" s="118">
        <v>9219656.0089683793</v>
      </c>
      <c r="FT385" s="118">
        <v>9193174.4355267808</v>
      </c>
      <c r="FU385" s="118">
        <v>9292513.3023373894</v>
      </c>
      <c r="FV385" s="118">
        <v>9069078.1960158702</v>
      </c>
      <c r="FW385" s="118">
        <v>9216521.8031093292</v>
      </c>
      <c r="FX385" s="118">
        <v>9071162.7061011102</v>
      </c>
      <c r="FY385" s="118">
        <v>8784127.1947975494</v>
      </c>
      <c r="FZ385" s="118">
        <v>8644136.0344427992</v>
      </c>
      <c r="GA385" s="118">
        <v>8724574.7378242202</v>
      </c>
      <c r="GB385" s="118">
        <v>8911094.2977526691</v>
      </c>
      <c r="GC385" s="118">
        <v>8839866.8451193292</v>
      </c>
      <c r="GD385" s="118">
        <v>8893146.94022814</v>
      </c>
      <c r="GE385" s="118">
        <v>9275893.4754484408</v>
      </c>
      <c r="GF385" s="118">
        <v>9371303.24366167</v>
      </c>
      <c r="GG385" s="118">
        <v>9087262.2866379507</v>
      </c>
      <c r="GH385" s="118">
        <v>9038832.39029832</v>
      </c>
      <c r="GI385" s="118">
        <v>8722946.3849401698</v>
      </c>
      <c r="GJ385" s="118">
        <v>8860066.9266973604</v>
      </c>
      <c r="GK385" s="118">
        <v>8228893.1711900802</v>
      </c>
      <c r="GL385" s="118">
        <v>9037671.1230110507</v>
      </c>
      <c r="GM385" s="118">
        <v>9302202.9912515804</v>
      </c>
      <c r="GN385" s="118">
        <v>8450266.1596049499</v>
      </c>
      <c r="GO385" s="118">
        <v>9307705.8464631401</v>
      </c>
      <c r="GP385" s="118">
        <v>8832114.3273290601</v>
      </c>
      <c r="GQ385" s="118">
        <v>8748923.2168447208</v>
      </c>
      <c r="GR385" s="118">
        <v>9239151.1691288799</v>
      </c>
      <c r="GS385" s="118">
        <v>8805315.8572191801</v>
      </c>
      <c r="GT385" s="118">
        <v>8882711.97166791</v>
      </c>
      <c r="GU385" s="118">
        <v>8917026.9929420706</v>
      </c>
      <c r="GV385" s="118">
        <v>9369210.2490032203</v>
      </c>
      <c r="GW385" s="118">
        <v>8716583.0997653306</v>
      </c>
      <c r="GX385" s="118">
        <v>9624397.4424546491</v>
      </c>
      <c r="GY385" s="118">
        <v>8988614.4191095401</v>
      </c>
      <c r="GZ385" s="118">
        <v>9372399.7815458197</v>
      </c>
      <c r="HA385" s="118">
        <v>9153212.8688670099</v>
      </c>
      <c r="HB385" s="118">
        <v>9516133.3647640292</v>
      </c>
      <c r="HC385" s="118">
        <v>9289649.3059103992</v>
      </c>
      <c r="HD385" s="118">
        <v>9293216.95699054</v>
      </c>
      <c r="HE385" s="118">
        <v>9460421.3273226209</v>
      </c>
      <c r="HF385" s="118">
        <v>8789483.0191608407</v>
      </c>
      <c r="HG385" s="118">
        <v>10468739.4347947</v>
      </c>
      <c r="HH385" s="118">
        <v>9914277.07157043</v>
      </c>
      <c r="HI385" s="118">
        <v>8608690.3257589191</v>
      </c>
      <c r="HJ385" s="118">
        <v>8963251.3012675494</v>
      </c>
      <c r="HK385" s="118">
        <v>8976291.9635592308</v>
      </c>
      <c r="HL385" s="118">
        <v>8974004.3662823495</v>
      </c>
      <c r="HM385" s="118">
        <v>9068997.1130873505</v>
      </c>
      <c r="HN385" s="118">
        <v>8997255.1479828991</v>
      </c>
      <c r="HO385" s="118">
        <v>8993766.3068977408</v>
      </c>
      <c r="HP385" s="118">
        <v>9683349.48774812</v>
      </c>
      <c r="HQ385" s="118">
        <v>9204268.7360777203</v>
      </c>
      <c r="HR385" s="118">
        <v>9132740.6157277208</v>
      </c>
      <c r="HS385" s="118">
        <v>8949995.6041066907</v>
      </c>
      <c r="HT385" s="118">
        <v>9072872.2481140401</v>
      </c>
      <c r="HU385" s="118">
        <v>8698042.8963820804</v>
      </c>
      <c r="HV385" s="118">
        <v>8931055.19832794</v>
      </c>
      <c r="HW385" s="118">
        <v>8270240.6620183401</v>
      </c>
      <c r="HX385" s="118">
        <v>8812000.1841191798</v>
      </c>
      <c r="HY385" s="118">
        <v>9716692.8501199502</v>
      </c>
      <c r="HZ385" s="118">
        <v>9365892.1708244905</v>
      </c>
      <c r="IA385" s="118">
        <v>8700350.3045638893</v>
      </c>
      <c r="IB385" s="118">
        <v>7850261.3226580201</v>
      </c>
      <c r="IC385" s="118">
        <v>8311304.4412870398</v>
      </c>
      <c r="ID385" s="118">
        <v>8352119.2903239504</v>
      </c>
      <c r="IE385" s="118">
        <v>8014708.1740565002</v>
      </c>
      <c r="IF385" s="118">
        <v>8427838.8892381098</v>
      </c>
      <c r="IG385" s="118">
        <v>8333547.1028314196</v>
      </c>
      <c r="IH385" s="118">
        <v>15271036.943132799</v>
      </c>
      <c r="II385" s="118">
        <v>8247064.8319514496</v>
      </c>
    </row>
    <row r="386" spans="1:243" s="118" customFormat="1" x14ac:dyDescent="0.25">
      <c r="A386" s="118" t="s">
        <v>1747</v>
      </c>
      <c r="B386" s="132"/>
      <c r="C386" s="132"/>
      <c r="D386" s="117">
        <v>635473.65517653804</v>
      </c>
      <c r="E386" s="117">
        <v>531776.72371932201</v>
      </c>
      <c r="F386" s="117">
        <v>548199.00342104502</v>
      </c>
      <c r="G386" s="117">
        <v>428745.11221492197</v>
      </c>
      <c r="H386" s="117">
        <v>546292.77496901003</v>
      </c>
      <c r="I386" s="117">
        <v>501978.60957233602</v>
      </c>
      <c r="J386" s="117">
        <v>220642.176786786</v>
      </c>
      <c r="K386" s="117">
        <v>526053.28240942897</v>
      </c>
      <c r="L386" s="117">
        <v>497735.33692968398</v>
      </c>
      <c r="M386" s="117">
        <v>551237.88071589498</v>
      </c>
      <c r="N386" s="118">
        <v>739099.31791005202</v>
      </c>
      <c r="O386" s="118">
        <v>557168.81698876095</v>
      </c>
      <c r="P386" s="118">
        <v>576241.70680007001</v>
      </c>
      <c r="Q386" s="118">
        <v>463264.20052177302</v>
      </c>
      <c r="R386" s="118">
        <v>483300.951526855</v>
      </c>
      <c r="S386" s="118">
        <v>400146.66261823301</v>
      </c>
      <c r="T386" s="118">
        <v>518347.41900698398</v>
      </c>
      <c r="U386" s="118">
        <v>409419.64544228098</v>
      </c>
      <c r="V386" s="118">
        <v>606070.48286151804</v>
      </c>
      <c r="W386" s="118">
        <v>584055.67222748499</v>
      </c>
      <c r="X386" s="118">
        <v>493525.54196747398</v>
      </c>
      <c r="Y386" s="118">
        <v>563832.69801138097</v>
      </c>
      <c r="Z386" s="118">
        <v>534118.42235765397</v>
      </c>
      <c r="AA386" s="118">
        <v>607091.88147889101</v>
      </c>
      <c r="AB386" s="118">
        <v>625013.93391392101</v>
      </c>
      <c r="AC386" s="118">
        <v>337980.08077039901</v>
      </c>
      <c r="AD386" s="118">
        <v>745297.62455022405</v>
      </c>
      <c r="AE386" s="118">
        <v>364398.21544005</v>
      </c>
      <c r="AF386" s="118">
        <v>464065.417505752</v>
      </c>
      <c r="AG386" s="118">
        <v>473997.33030090202</v>
      </c>
      <c r="AH386" s="118">
        <v>374801.89360572997</v>
      </c>
      <c r="AI386" s="118">
        <v>513912.79648159398</v>
      </c>
      <c r="AJ386" s="118">
        <v>344607.39775870898</v>
      </c>
      <c r="AK386" s="118">
        <v>427837.15046996699</v>
      </c>
      <c r="AL386" s="118">
        <v>556968.214103373</v>
      </c>
      <c r="AM386" s="118">
        <v>282524.44340328901</v>
      </c>
      <c r="AN386" s="118">
        <v>485204.85213605099</v>
      </c>
      <c r="AO386" s="118">
        <v>562774.58756538399</v>
      </c>
      <c r="AP386" s="118">
        <v>410151.831882959</v>
      </c>
      <c r="AQ386" s="118">
        <v>596674.11783650704</v>
      </c>
      <c r="AR386" s="118">
        <v>562816.60657808103</v>
      </c>
      <c r="AS386" s="118">
        <v>494256.691604188</v>
      </c>
      <c r="AT386" s="118">
        <v>436162.48913835402</v>
      </c>
      <c r="AU386" s="118">
        <v>547438.56115138996</v>
      </c>
      <c r="AV386" s="118">
        <v>551693.82327380904</v>
      </c>
      <c r="AW386" s="118">
        <v>678015.74987041706</v>
      </c>
      <c r="AX386" s="118">
        <v>586299.89144640905</v>
      </c>
      <c r="AY386" s="118">
        <v>724798.79221764603</v>
      </c>
      <c r="AZ386" s="118">
        <v>605043.28438692098</v>
      </c>
      <c r="BA386" s="118">
        <v>645807.298333621</v>
      </c>
      <c r="BB386" s="118">
        <v>532136.75120600499</v>
      </c>
      <c r="BC386" s="118">
        <v>588954.50289066206</v>
      </c>
      <c r="BD386" s="118">
        <v>582626.58655973</v>
      </c>
      <c r="BE386" s="118">
        <v>652036.74264233198</v>
      </c>
      <c r="BF386" s="118">
        <v>626153.03232205799</v>
      </c>
      <c r="BG386" s="118">
        <v>501509.75185850402</v>
      </c>
      <c r="BH386" s="118">
        <v>550178.18965960597</v>
      </c>
      <c r="BI386" s="118">
        <v>601730.97702778096</v>
      </c>
      <c r="BJ386" s="118">
        <v>579913.80481266906</v>
      </c>
      <c r="BK386" s="118">
        <v>504943.14146617899</v>
      </c>
      <c r="BL386" s="118">
        <v>508939.308218461</v>
      </c>
      <c r="BM386" s="118">
        <v>423486.277434811</v>
      </c>
      <c r="BN386" s="118">
        <v>674770.35026155994</v>
      </c>
      <c r="BO386" s="118">
        <v>611857.39492067404</v>
      </c>
      <c r="BP386" s="118">
        <v>494024.81085855397</v>
      </c>
      <c r="BQ386" s="118">
        <v>608433.62576970598</v>
      </c>
      <c r="BR386" s="118">
        <v>687916.24935690803</v>
      </c>
      <c r="BS386" s="118">
        <v>496171.36889624997</v>
      </c>
      <c r="BT386" s="118">
        <v>644217.48174770002</v>
      </c>
      <c r="BU386" s="118">
        <v>383211.14733751502</v>
      </c>
      <c r="BV386" s="118">
        <v>432453.24051431101</v>
      </c>
      <c r="BW386" s="118">
        <v>606085.97973445395</v>
      </c>
      <c r="BX386" s="118">
        <v>684246.72264918697</v>
      </c>
      <c r="BY386" s="118">
        <v>543068.22026837897</v>
      </c>
      <c r="BZ386" s="118">
        <v>573261.49018550396</v>
      </c>
      <c r="CA386" s="118">
        <v>610096.80467838899</v>
      </c>
      <c r="CB386" s="118">
        <v>525506.02069045196</v>
      </c>
      <c r="CC386" s="118">
        <v>578090.50399585394</v>
      </c>
      <c r="CD386" s="118">
        <v>542179.59166763304</v>
      </c>
      <c r="CE386" s="118">
        <v>508959.20302780002</v>
      </c>
      <c r="CF386" s="118">
        <v>399680.29221857298</v>
      </c>
      <c r="CG386" s="118">
        <v>313956.37276420899</v>
      </c>
      <c r="CH386" s="118">
        <v>543059.18244893302</v>
      </c>
      <c r="CI386" s="118">
        <v>545819.26973456203</v>
      </c>
      <c r="CJ386" s="118">
        <v>308111.8994082</v>
      </c>
      <c r="CK386" s="118">
        <v>496531.24260026898</v>
      </c>
      <c r="CL386" s="118">
        <v>438125.75443722302</v>
      </c>
      <c r="CM386" s="118">
        <v>470175.79932932497</v>
      </c>
      <c r="CN386" s="118">
        <v>428676.72331089602</v>
      </c>
      <c r="CO386" s="118">
        <v>495935.80835666601</v>
      </c>
      <c r="CP386" s="118">
        <v>468846.179027381</v>
      </c>
      <c r="CQ386" s="118">
        <v>549788.50424571196</v>
      </c>
      <c r="CR386" s="118">
        <v>480603.07454098301</v>
      </c>
      <c r="CS386" s="118">
        <v>564222.85205312597</v>
      </c>
      <c r="CT386" s="118">
        <v>530205.81780407298</v>
      </c>
      <c r="CU386" s="118">
        <v>309390.49426936998</v>
      </c>
      <c r="CV386" s="118">
        <v>296844.37402294303</v>
      </c>
      <c r="CW386" s="118">
        <v>567323.58836858498</v>
      </c>
      <c r="CX386" s="118">
        <v>437810.948527436</v>
      </c>
      <c r="CY386" s="118">
        <v>534966.91822168604</v>
      </c>
      <c r="CZ386" s="118">
        <v>442099.50855853799</v>
      </c>
      <c r="DA386" s="118">
        <v>399842.903036754</v>
      </c>
      <c r="DB386" s="118">
        <v>182235.50749911499</v>
      </c>
      <c r="DC386" s="118">
        <v>360792.68688140099</v>
      </c>
      <c r="DD386" s="118">
        <v>480682.96992161497</v>
      </c>
      <c r="DE386" s="118">
        <v>356436.56581868598</v>
      </c>
      <c r="DF386" s="118">
        <v>534593.79737062904</v>
      </c>
      <c r="DG386" s="118">
        <v>451906.94408401201</v>
      </c>
      <c r="DH386" s="118">
        <v>338610.00685036002</v>
      </c>
      <c r="DI386" s="118">
        <v>458742.74335975299</v>
      </c>
      <c r="DJ386" s="118">
        <v>485950.43019866699</v>
      </c>
      <c r="DK386" s="118">
        <v>361296.607249088</v>
      </c>
      <c r="DL386" s="118">
        <v>436410.83360613399</v>
      </c>
      <c r="DM386" s="118">
        <v>232545.26270541901</v>
      </c>
      <c r="DN386" s="118">
        <v>284061.10304323502</v>
      </c>
      <c r="DO386" s="118">
        <v>369569.97642063198</v>
      </c>
      <c r="DP386" s="118">
        <v>403901.81322346599</v>
      </c>
      <c r="DQ386" s="118">
        <v>489398.39376857301</v>
      </c>
      <c r="DR386" s="118">
        <v>247437.27639595201</v>
      </c>
      <c r="DS386" s="118">
        <v>407187.32330476202</v>
      </c>
      <c r="DT386" s="118">
        <v>313677.29334365501</v>
      </c>
      <c r="DU386" s="118">
        <v>498611.94910888601</v>
      </c>
      <c r="DV386" s="118">
        <v>481227.51678961999</v>
      </c>
      <c r="DW386" s="118">
        <v>472029.91731210501</v>
      </c>
      <c r="DX386" s="118">
        <v>316145.015735953</v>
      </c>
      <c r="DY386" s="118">
        <v>321069.51211527298</v>
      </c>
      <c r="DZ386" s="118">
        <v>415102.222790053</v>
      </c>
      <c r="EA386" s="118">
        <v>335643.77374702698</v>
      </c>
      <c r="EB386" s="118">
        <v>508970.21589538403</v>
      </c>
      <c r="EC386" s="118">
        <v>484487.58364310599</v>
      </c>
      <c r="ED386" s="118">
        <v>307054.16750519298</v>
      </c>
      <c r="EE386" s="118">
        <v>304934.57778170297</v>
      </c>
      <c r="EF386" s="118">
        <v>262490.70572317601</v>
      </c>
      <c r="EG386" s="118">
        <v>306136.64916328702</v>
      </c>
      <c r="EH386" s="118">
        <v>257515.33285559999</v>
      </c>
      <c r="EI386" s="118">
        <v>393374.296087639</v>
      </c>
      <c r="EJ386" s="118">
        <v>598182.63340120495</v>
      </c>
      <c r="EK386" s="118">
        <v>217903.556588785</v>
      </c>
      <c r="EL386" s="118">
        <v>330286.88193407701</v>
      </c>
      <c r="EM386" s="118">
        <v>402019.29424563597</v>
      </c>
      <c r="EN386" s="118">
        <v>384796.79206548102</v>
      </c>
      <c r="EO386" s="118">
        <v>449908.8570737</v>
      </c>
      <c r="EP386" s="118">
        <v>487945.19707617699</v>
      </c>
      <c r="EQ386" s="118">
        <v>337138.68980899302</v>
      </c>
      <c r="ER386" s="118">
        <v>502471.23581963801</v>
      </c>
      <c r="ES386" s="118">
        <v>273626.99293976702</v>
      </c>
      <c r="ET386" s="118">
        <v>242010.976971083</v>
      </c>
      <c r="EU386" s="118">
        <v>406995.60593661701</v>
      </c>
      <c r="EV386" s="118">
        <v>580703.53165301494</v>
      </c>
      <c r="EW386" s="118">
        <v>333535.652719295</v>
      </c>
      <c r="EX386" s="118">
        <v>301520.20743498299</v>
      </c>
      <c r="EY386" s="118">
        <v>332840.74335114303</v>
      </c>
      <c r="EZ386" s="118">
        <v>358166.24340620398</v>
      </c>
      <c r="FA386" s="118">
        <v>355992.06602749601</v>
      </c>
      <c r="FB386" s="118">
        <v>346937.93294867303</v>
      </c>
      <c r="FC386" s="118">
        <v>327046.092747649</v>
      </c>
      <c r="FD386" s="118">
        <v>459514.24970773101</v>
      </c>
      <c r="FE386" s="118">
        <v>454421.78180256701</v>
      </c>
      <c r="FF386" s="118">
        <v>415809.23979036103</v>
      </c>
      <c r="FG386" s="118">
        <v>514807.65884369198</v>
      </c>
      <c r="FH386" s="118">
        <v>571902.68745454901</v>
      </c>
      <c r="FI386" s="118">
        <v>441651.90214843198</v>
      </c>
      <c r="FJ386" s="118">
        <v>360209.72495947802</v>
      </c>
      <c r="FK386" s="118">
        <v>519029.66124533297</v>
      </c>
      <c r="FL386" s="118">
        <v>385511.435120704</v>
      </c>
      <c r="FM386" s="118">
        <v>412488.74351094</v>
      </c>
      <c r="FN386" s="118">
        <v>347014.22017789498</v>
      </c>
      <c r="FO386" s="118">
        <v>501881.22366508801</v>
      </c>
      <c r="FP386" s="118">
        <v>546215.87883951305</v>
      </c>
      <c r="FQ386" s="118">
        <v>457895.66227541899</v>
      </c>
      <c r="FR386" s="118">
        <v>443072.95804005698</v>
      </c>
      <c r="FS386" s="118">
        <v>445976.969012435</v>
      </c>
      <c r="FT386" s="118">
        <v>405942.28032247501</v>
      </c>
      <c r="FU386" s="118">
        <v>317961.54524531099</v>
      </c>
      <c r="FV386" s="118">
        <v>435649.440010469</v>
      </c>
      <c r="FW386" s="118">
        <v>334237.14640084503</v>
      </c>
      <c r="FX386" s="118">
        <v>330013.10815106198</v>
      </c>
      <c r="FY386" s="118">
        <v>351753.89505964401</v>
      </c>
      <c r="FZ386" s="118">
        <v>345602.57555220497</v>
      </c>
      <c r="GA386" s="118">
        <v>257331.91598146199</v>
      </c>
      <c r="GB386" s="118">
        <v>432159.59649520903</v>
      </c>
      <c r="GC386" s="118">
        <v>405235.66904723499</v>
      </c>
      <c r="GD386" s="118">
        <v>363097.28176269599</v>
      </c>
      <c r="GE386" s="118">
        <v>551308.20289933996</v>
      </c>
      <c r="GF386" s="118">
        <v>357792.37915098597</v>
      </c>
      <c r="GG386" s="118">
        <v>488301.67704869999</v>
      </c>
      <c r="GH386" s="118">
        <v>406911.80716847099</v>
      </c>
      <c r="GI386" s="118">
        <v>349859.37994899502</v>
      </c>
      <c r="GJ386" s="118">
        <v>360916.947565754</v>
      </c>
      <c r="GK386" s="118">
        <v>562388.07473605103</v>
      </c>
      <c r="GL386" s="118">
        <v>471723.90053926501</v>
      </c>
      <c r="GM386" s="118">
        <v>573243.20788320003</v>
      </c>
      <c r="GN386" s="118">
        <v>400167.87600408698</v>
      </c>
      <c r="GO386" s="118">
        <v>368478.81823738897</v>
      </c>
      <c r="GP386" s="118">
        <v>410937.83768058103</v>
      </c>
      <c r="GQ386" s="118">
        <v>218273.36603264301</v>
      </c>
      <c r="GR386" s="118">
        <v>480421.77491030999</v>
      </c>
      <c r="GS386" s="118">
        <v>329620.39813112398</v>
      </c>
      <c r="GT386" s="118">
        <v>308229.87825460901</v>
      </c>
      <c r="GU386" s="118">
        <v>429215.96586552798</v>
      </c>
      <c r="GV386" s="118">
        <v>421727.65974622598</v>
      </c>
      <c r="GW386" s="118">
        <v>232535.025290472</v>
      </c>
      <c r="GX386" s="118">
        <v>470173.45777558303</v>
      </c>
      <c r="GY386" s="118">
        <v>441848.969637812</v>
      </c>
      <c r="GZ386" s="118">
        <v>423481.46495144098</v>
      </c>
      <c r="HA386" s="118">
        <v>292461.46318049001</v>
      </c>
      <c r="HB386" s="118">
        <v>603297.21989420697</v>
      </c>
      <c r="HC386" s="118">
        <v>429013.47327128501</v>
      </c>
      <c r="HD386" s="118">
        <v>504830.05293449201</v>
      </c>
      <c r="HE386" s="118">
        <v>521358.770405102</v>
      </c>
      <c r="HF386" s="118">
        <v>270571.64203826402</v>
      </c>
      <c r="HG386" s="118">
        <v>344669.161515866</v>
      </c>
      <c r="HH386" s="118">
        <v>479418.90287326102</v>
      </c>
      <c r="HI386" s="118">
        <v>272672.35888847098</v>
      </c>
      <c r="HJ386" s="118">
        <v>509093.11749570101</v>
      </c>
      <c r="HK386" s="118">
        <v>456892.74852359301</v>
      </c>
      <c r="HL386" s="118">
        <v>371182.04402605601</v>
      </c>
      <c r="HM386" s="118">
        <v>507467.64442854503</v>
      </c>
      <c r="HN386" s="118">
        <v>531813.93989187095</v>
      </c>
      <c r="HO386" s="118">
        <v>576904.34389575396</v>
      </c>
      <c r="HP386" s="118">
        <v>344568.382662836</v>
      </c>
      <c r="HQ386" s="118">
        <v>397193.482424633</v>
      </c>
      <c r="HR386" s="118">
        <v>438047.895446543</v>
      </c>
      <c r="HS386" s="118">
        <v>447510.083804761</v>
      </c>
      <c r="HT386" s="118">
        <v>404427.43709720997</v>
      </c>
      <c r="HU386" s="118">
        <v>384911.204125811</v>
      </c>
      <c r="HV386" s="118">
        <v>286371.93116959097</v>
      </c>
      <c r="HW386" s="118">
        <v>371003.94033228903</v>
      </c>
      <c r="HX386" s="118">
        <v>458371.36954191199</v>
      </c>
      <c r="HY386" s="118">
        <v>505227.15883871203</v>
      </c>
      <c r="HZ386" s="118">
        <v>446839.10635872203</v>
      </c>
      <c r="IA386" s="118">
        <v>351538.02563728002</v>
      </c>
      <c r="IB386" s="118">
        <v>317689.391524815</v>
      </c>
      <c r="IC386" s="118">
        <v>421125.88218503399</v>
      </c>
      <c r="ID386" s="118">
        <v>355603.13748258702</v>
      </c>
      <c r="IE386" s="118">
        <v>328928.25166889501</v>
      </c>
      <c r="IF386" s="118">
        <v>395179.45072294999</v>
      </c>
      <c r="IG386" s="118">
        <v>470011.00427535002</v>
      </c>
      <c r="IH386" s="118">
        <v>772499.58660160296</v>
      </c>
      <c r="II386" s="118">
        <v>314042.16191621998</v>
      </c>
    </row>
    <row r="387" spans="1:243" s="118" customFormat="1" x14ac:dyDescent="0.25">
      <c r="A387" s="118" t="s">
        <v>1749</v>
      </c>
      <c r="B387" s="132"/>
      <c r="C387" s="132"/>
      <c r="D387" s="117">
        <v>486634.38189956901</v>
      </c>
      <c r="E387" s="117">
        <v>476990.62264425203</v>
      </c>
      <c r="F387" s="117">
        <v>494736.58793263399</v>
      </c>
      <c r="G387" s="117">
        <v>443398.36906510103</v>
      </c>
      <c r="H387" s="117">
        <v>499763.33983588702</v>
      </c>
      <c r="I387" s="117">
        <v>452294.43037014297</v>
      </c>
      <c r="J387" s="117">
        <v>468357.77610719699</v>
      </c>
      <c r="K387" s="117">
        <v>473968.35149489401</v>
      </c>
      <c r="L387" s="117">
        <v>505413.915405031</v>
      </c>
      <c r="M387" s="117">
        <v>466386.72603025602</v>
      </c>
      <c r="N387" s="118">
        <v>531098.65558575897</v>
      </c>
      <c r="O387" s="118">
        <v>466355.15371002298</v>
      </c>
      <c r="P387" s="118">
        <v>460854.340108882</v>
      </c>
      <c r="Q387" s="118">
        <v>506944.46079880302</v>
      </c>
      <c r="R387" s="118">
        <v>426321.668961377</v>
      </c>
      <c r="S387" s="118">
        <v>459277.800136948</v>
      </c>
      <c r="T387" s="118">
        <v>473842.36648028198</v>
      </c>
      <c r="U387" s="118">
        <v>485417.46552679897</v>
      </c>
      <c r="V387" s="118">
        <v>505865.65452686202</v>
      </c>
      <c r="W387" s="118">
        <v>509158.26598776499</v>
      </c>
      <c r="X387" s="118">
        <v>481360.98045699502</v>
      </c>
      <c r="Y387" s="118">
        <v>482089.655904844</v>
      </c>
      <c r="Z387" s="118">
        <v>507558.77773749997</v>
      </c>
      <c r="AA387" s="118">
        <v>442632.881329711</v>
      </c>
      <c r="AB387" s="118">
        <v>497940.34181825299</v>
      </c>
      <c r="AC387" s="118">
        <v>421304.59288873401</v>
      </c>
      <c r="AD387" s="118">
        <v>487154.39034517802</v>
      </c>
      <c r="AE387" s="118">
        <v>584302.075193314</v>
      </c>
      <c r="AF387" s="118">
        <v>504522.40260254598</v>
      </c>
      <c r="AG387" s="118">
        <v>514194.24425919697</v>
      </c>
      <c r="AH387" s="118">
        <v>457203.34513662802</v>
      </c>
      <c r="AI387" s="118">
        <v>500029.58784656302</v>
      </c>
      <c r="AJ387" s="118">
        <v>492126.94748545502</v>
      </c>
      <c r="AK387" s="118">
        <v>494573.66386873799</v>
      </c>
      <c r="AL387" s="118">
        <v>507002.48269938497</v>
      </c>
      <c r="AM387" s="118">
        <v>484290.68329735898</v>
      </c>
      <c r="AN387" s="118">
        <v>484917.599804272</v>
      </c>
      <c r="AO387" s="118">
        <v>438625.14594166802</v>
      </c>
      <c r="AP387" s="118">
        <v>513558.83902075299</v>
      </c>
      <c r="AQ387" s="118">
        <v>470676.921831457</v>
      </c>
      <c r="AR387" s="118">
        <v>497040.62708725501</v>
      </c>
      <c r="AS387" s="118">
        <v>526012.96558673005</v>
      </c>
      <c r="AT387" s="118">
        <v>489545.11371158698</v>
      </c>
      <c r="AU387" s="118">
        <v>477172.27827308403</v>
      </c>
      <c r="AV387" s="118">
        <v>479913.13820573699</v>
      </c>
      <c r="AW387" s="118">
        <v>497546.864251327</v>
      </c>
      <c r="AX387" s="118">
        <v>462034.342082116</v>
      </c>
      <c r="AY387" s="118">
        <v>509486.18959792098</v>
      </c>
      <c r="AZ387" s="118">
        <v>496867.03577859298</v>
      </c>
      <c r="BA387" s="118">
        <v>463870.47307950503</v>
      </c>
      <c r="BB387" s="118">
        <v>522284.37820576201</v>
      </c>
      <c r="BC387" s="118">
        <v>503168.72726788197</v>
      </c>
      <c r="BD387" s="118">
        <v>503341.73744906503</v>
      </c>
      <c r="BE387" s="118">
        <v>483135.15642846201</v>
      </c>
      <c r="BF387" s="118">
        <v>514428.22448747599</v>
      </c>
      <c r="BG387" s="118">
        <v>519093.88696355798</v>
      </c>
      <c r="BH387" s="118">
        <v>527259.75783583196</v>
      </c>
      <c r="BI387" s="118">
        <v>546025.567618564</v>
      </c>
      <c r="BJ387" s="118">
        <v>493926.87106587802</v>
      </c>
      <c r="BK387" s="118">
        <v>481712.60400047799</v>
      </c>
      <c r="BL387" s="118">
        <v>539628.44853515003</v>
      </c>
      <c r="BM387" s="118">
        <v>431742.99130453297</v>
      </c>
      <c r="BN387" s="118">
        <v>504601.38039101299</v>
      </c>
      <c r="BO387" s="118">
        <v>568425.33973553602</v>
      </c>
      <c r="BP387" s="118">
        <v>523508.59530267603</v>
      </c>
      <c r="BQ387" s="118">
        <v>507963.49672558397</v>
      </c>
      <c r="BR387" s="118">
        <v>486278.931300639</v>
      </c>
      <c r="BS387" s="118">
        <v>494510.76231920102</v>
      </c>
      <c r="BT387" s="118">
        <v>493826.72504211799</v>
      </c>
      <c r="BU387" s="118">
        <v>514328.34909741301</v>
      </c>
      <c r="BV387" s="118">
        <v>515301.61777240899</v>
      </c>
      <c r="BW387" s="118">
        <v>502798.565660008</v>
      </c>
      <c r="BX387" s="118">
        <v>522252.86649371899</v>
      </c>
      <c r="BY387" s="118">
        <v>516144.81007327</v>
      </c>
      <c r="BZ387" s="118">
        <v>495723.66051003401</v>
      </c>
      <c r="CA387" s="118">
        <v>483922.99657792901</v>
      </c>
      <c r="CB387" s="118">
        <v>518874.70958286902</v>
      </c>
      <c r="CC387" s="118">
        <v>530124.02379977005</v>
      </c>
      <c r="CD387" s="118">
        <v>469564.96040865901</v>
      </c>
      <c r="CE387" s="118">
        <v>506131.86431169999</v>
      </c>
      <c r="CF387" s="118">
        <v>409894.27210086898</v>
      </c>
      <c r="CG387" s="118">
        <v>385645.877640163</v>
      </c>
      <c r="CH387" s="118">
        <v>406554.16325727699</v>
      </c>
      <c r="CI387" s="118">
        <v>382515.744219243</v>
      </c>
      <c r="CJ387" s="118">
        <v>381753.83857298503</v>
      </c>
      <c r="CK387" s="118">
        <v>397047.96458553802</v>
      </c>
      <c r="CL387" s="118">
        <v>396061.11681267503</v>
      </c>
      <c r="CM387" s="118">
        <v>381712.07866819203</v>
      </c>
      <c r="CN387" s="118">
        <v>381353.39468861098</v>
      </c>
      <c r="CO387" s="118">
        <v>402067.65698798501</v>
      </c>
      <c r="CP387" s="118">
        <v>386148.61132962699</v>
      </c>
      <c r="CQ387" s="118">
        <v>399421.57604843198</v>
      </c>
      <c r="CR387" s="118">
        <v>397701.70727331401</v>
      </c>
      <c r="CS387" s="118">
        <v>341630.98465976201</v>
      </c>
      <c r="CT387" s="118">
        <v>441517.59264139202</v>
      </c>
      <c r="CU387" s="118">
        <v>417463.68910367897</v>
      </c>
      <c r="CV387" s="118">
        <v>390725.05896189902</v>
      </c>
      <c r="CW387" s="118">
        <v>398561.47037810402</v>
      </c>
      <c r="CX387" s="118">
        <v>376275.672386544</v>
      </c>
      <c r="CY387" s="118">
        <v>373462.23211955302</v>
      </c>
      <c r="CZ387" s="118">
        <v>394380.85637653602</v>
      </c>
      <c r="DA387" s="118">
        <v>408812.83247377002</v>
      </c>
      <c r="DB387" s="118">
        <v>387349.54199243803</v>
      </c>
      <c r="DC387" s="118">
        <v>388558.03011498001</v>
      </c>
      <c r="DD387" s="118">
        <v>393620.56265770103</v>
      </c>
      <c r="DE387" s="118">
        <v>413943.41450653999</v>
      </c>
      <c r="DF387" s="118">
        <v>409063.98910567397</v>
      </c>
      <c r="DG387" s="118">
        <v>392737.23637440702</v>
      </c>
      <c r="DH387" s="118">
        <v>400316.84594787803</v>
      </c>
      <c r="DI387" s="118">
        <v>382074.12041768403</v>
      </c>
      <c r="DJ387" s="118">
        <v>371492.44408990699</v>
      </c>
      <c r="DK387" s="118">
        <v>402044.54482994298</v>
      </c>
      <c r="DL387" s="118">
        <v>407794.15954147198</v>
      </c>
      <c r="DM387" s="118">
        <v>378311.84012862702</v>
      </c>
      <c r="DN387" s="118">
        <v>379430.10729806899</v>
      </c>
      <c r="DO387" s="118">
        <v>405983.586356605</v>
      </c>
      <c r="DP387" s="118">
        <v>403554.61719971499</v>
      </c>
      <c r="DQ387" s="118">
        <v>367865.55368972401</v>
      </c>
      <c r="DR387" s="118">
        <v>391333.52140789002</v>
      </c>
      <c r="DS387" s="118">
        <v>315540.99285723799</v>
      </c>
      <c r="DT387" s="118">
        <v>396107.361291632</v>
      </c>
      <c r="DU387" s="118">
        <v>393903.89648013801</v>
      </c>
      <c r="DV387" s="118">
        <v>385594.16737418901</v>
      </c>
      <c r="DW387" s="118">
        <v>374997.18897578801</v>
      </c>
      <c r="DX387" s="118">
        <v>412851.45546316798</v>
      </c>
      <c r="DY387" s="118">
        <v>391091.077467105</v>
      </c>
      <c r="DZ387" s="118">
        <v>378316.35176156799</v>
      </c>
      <c r="EA387" s="118">
        <v>408602.28980994702</v>
      </c>
      <c r="EB387" s="118">
        <v>407089.74256023398</v>
      </c>
      <c r="EC387" s="118">
        <v>377895.071679388</v>
      </c>
      <c r="ED387" s="118">
        <v>378750.96144890197</v>
      </c>
      <c r="EE387" s="118">
        <v>391371.74622517102</v>
      </c>
      <c r="EF387" s="118">
        <v>402264.313682971</v>
      </c>
      <c r="EG387" s="118">
        <v>420873.46918843302</v>
      </c>
      <c r="EH387" s="118">
        <v>391986.04443787597</v>
      </c>
      <c r="EI387" s="118">
        <v>368127.56866757403</v>
      </c>
      <c r="EJ387" s="118">
        <v>405185.21007778199</v>
      </c>
      <c r="EK387" s="118">
        <v>395669.22676460497</v>
      </c>
      <c r="EL387" s="118">
        <v>424193.22915869899</v>
      </c>
      <c r="EM387" s="118">
        <v>397386.56831249001</v>
      </c>
      <c r="EN387" s="118">
        <v>380366.93874064198</v>
      </c>
      <c r="EO387" s="118">
        <v>436585.09876018902</v>
      </c>
      <c r="EP387" s="118">
        <v>410562.952421355</v>
      </c>
      <c r="EQ387" s="118">
        <v>394279.33244495699</v>
      </c>
      <c r="ER387" s="118">
        <v>403340.144512353</v>
      </c>
      <c r="ES387" s="118">
        <v>404618.74762378098</v>
      </c>
      <c r="ET387" s="118">
        <v>376695.758819065</v>
      </c>
      <c r="EU387" s="118">
        <v>405417.16807063099</v>
      </c>
      <c r="EV387" s="118">
        <v>418356.422368898</v>
      </c>
      <c r="EW387" s="118">
        <v>400772.03967426898</v>
      </c>
      <c r="EX387" s="118">
        <v>397456.77116923401</v>
      </c>
      <c r="EY387" s="118">
        <v>415319.71744599502</v>
      </c>
      <c r="EZ387" s="118">
        <v>416347.73748445499</v>
      </c>
      <c r="FA387" s="118">
        <v>401265.67996964802</v>
      </c>
      <c r="FB387" s="118">
        <v>400328.11639323703</v>
      </c>
      <c r="FC387" s="118">
        <v>420667.043334471</v>
      </c>
      <c r="FD387" s="118">
        <v>417878.88117514999</v>
      </c>
      <c r="FE387" s="118">
        <v>419226.76382162899</v>
      </c>
      <c r="FF387" s="118">
        <v>406144.922601383</v>
      </c>
      <c r="FG387" s="118">
        <v>408440.02141178702</v>
      </c>
      <c r="FH387" s="118">
        <v>407077.670983146</v>
      </c>
      <c r="FI387" s="118">
        <v>358474.90475436702</v>
      </c>
      <c r="FJ387" s="118">
        <v>386906.63426213601</v>
      </c>
      <c r="FK387" s="118">
        <v>386764.09818090301</v>
      </c>
      <c r="FL387" s="118">
        <v>387852.47949683003</v>
      </c>
      <c r="FM387" s="118">
        <v>387178.924079313</v>
      </c>
      <c r="FN387" s="118">
        <v>410966.31725090003</v>
      </c>
      <c r="FO387" s="118">
        <v>406808.30215889402</v>
      </c>
      <c r="FP387" s="118">
        <v>389966.77325747599</v>
      </c>
      <c r="FQ387" s="118">
        <v>414972.671788304</v>
      </c>
      <c r="FR387" s="118">
        <v>363185.53160431702</v>
      </c>
      <c r="FS387" s="118">
        <v>394761.00140455301</v>
      </c>
      <c r="FT387" s="118">
        <v>393699.92570911901</v>
      </c>
      <c r="FU387" s="118">
        <v>389207.68738973001</v>
      </c>
      <c r="FV387" s="118">
        <v>352860.310731915</v>
      </c>
      <c r="FW387" s="118">
        <v>379620.76604024798</v>
      </c>
      <c r="FX387" s="118">
        <v>372179.544843952</v>
      </c>
      <c r="FY387" s="118">
        <v>374667.57275682199</v>
      </c>
      <c r="FZ387" s="118">
        <v>371293.022021321</v>
      </c>
      <c r="GA387" s="118">
        <v>374024.92261406401</v>
      </c>
      <c r="GB387" s="118">
        <v>383538.67664989998</v>
      </c>
      <c r="GC387" s="118">
        <v>356665.48771646997</v>
      </c>
      <c r="GD387" s="118">
        <v>382664.067256212</v>
      </c>
      <c r="GE387" s="118">
        <v>423536.057869896</v>
      </c>
      <c r="GF387" s="118">
        <v>385046.348426376</v>
      </c>
      <c r="GG387" s="118">
        <v>378361.86321472999</v>
      </c>
      <c r="GH387" s="118">
        <v>404758.65284511697</v>
      </c>
      <c r="GI387" s="118">
        <v>388002.61745881598</v>
      </c>
      <c r="GJ387" s="118">
        <v>392896.99342433101</v>
      </c>
      <c r="GK387" s="118">
        <v>395383.00641019398</v>
      </c>
      <c r="GL387" s="118">
        <v>377773.68495402701</v>
      </c>
      <c r="GM387" s="118">
        <v>403149.95563668403</v>
      </c>
      <c r="GN387" s="118">
        <v>369298.03108840698</v>
      </c>
      <c r="GO387" s="118">
        <v>381816.81249843398</v>
      </c>
      <c r="GP387" s="118">
        <v>382474.97195349599</v>
      </c>
      <c r="GQ387" s="118">
        <v>347062.80942117301</v>
      </c>
      <c r="GR387" s="118">
        <v>378911.74261353002</v>
      </c>
      <c r="GS387" s="118">
        <v>375846.87363064103</v>
      </c>
      <c r="GT387" s="118">
        <v>381385.20394543</v>
      </c>
      <c r="GU387" s="118">
        <v>341050.120058648</v>
      </c>
      <c r="GV387" s="118">
        <v>407651.77111197403</v>
      </c>
      <c r="GW387" s="118">
        <v>338161.69661554397</v>
      </c>
      <c r="GX387" s="118">
        <v>400941.451940461</v>
      </c>
      <c r="GY387" s="118">
        <v>341603.45419065998</v>
      </c>
      <c r="GZ387" s="118">
        <v>382493.452323718</v>
      </c>
      <c r="HA387" s="118">
        <v>377790.84348057699</v>
      </c>
      <c r="HB387" s="118">
        <v>387848.891097983</v>
      </c>
      <c r="HC387" s="118">
        <v>385999.27209587803</v>
      </c>
      <c r="HD387" s="118">
        <v>369351.98884260899</v>
      </c>
      <c r="HE387" s="118">
        <v>406001.88887285499</v>
      </c>
      <c r="HF387" s="118">
        <v>370435.34260968398</v>
      </c>
      <c r="HG387" s="118">
        <v>422503.88463533198</v>
      </c>
      <c r="HH387" s="118">
        <v>387845.12538522697</v>
      </c>
      <c r="HI387" s="118">
        <v>326930.04236820998</v>
      </c>
      <c r="HJ387" s="118">
        <v>364844.368662872</v>
      </c>
      <c r="HK387" s="118">
        <v>373105.36132545403</v>
      </c>
      <c r="HL387" s="118">
        <v>352791.624655405</v>
      </c>
      <c r="HM387" s="118">
        <v>348609.41747169098</v>
      </c>
      <c r="HN387" s="118">
        <v>374653.49868482002</v>
      </c>
      <c r="HO387" s="118">
        <v>368925.79301094601</v>
      </c>
      <c r="HP387" s="118">
        <v>377328.49217820802</v>
      </c>
      <c r="HQ387" s="118">
        <v>391668.264831112</v>
      </c>
      <c r="HR387" s="118">
        <v>361728.52677585999</v>
      </c>
      <c r="HS387" s="118">
        <v>362546.44999401201</v>
      </c>
      <c r="HT387" s="118">
        <v>364465.95927935699</v>
      </c>
      <c r="HU387" s="118">
        <v>358599.38507696497</v>
      </c>
      <c r="HV387" s="118">
        <v>363929.51564190298</v>
      </c>
      <c r="HW387" s="118">
        <v>354527.52164679999</v>
      </c>
      <c r="HX387" s="118">
        <v>360892.56425522402</v>
      </c>
      <c r="HY387" s="118">
        <v>366493.763689438</v>
      </c>
      <c r="HZ387" s="118">
        <v>386377.81996770803</v>
      </c>
      <c r="IA387" s="118">
        <v>331519.46953829803</v>
      </c>
      <c r="IB387" s="118">
        <v>316393.051561895</v>
      </c>
      <c r="IC387" s="118">
        <v>337051.88130291598</v>
      </c>
      <c r="ID387" s="118">
        <v>327309.80378997303</v>
      </c>
      <c r="IE387" s="118">
        <v>357650.55767060799</v>
      </c>
      <c r="IF387" s="118">
        <v>316847.17798379803</v>
      </c>
      <c r="IG387" s="118">
        <v>333182.65503947099</v>
      </c>
      <c r="IH387" s="118">
        <v>606315.620468913</v>
      </c>
      <c r="II387" s="118">
        <v>278484.45358648401</v>
      </c>
    </row>
    <row r="388" spans="1:243" s="118" customFormat="1" x14ac:dyDescent="0.25">
      <c r="A388" s="118" t="s">
        <v>1795</v>
      </c>
      <c r="B388" s="132"/>
      <c r="C388" s="132"/>
      <c r="D388" s="118">
        <v>21780216.704301201</v>
      </c>
      <c r="E388" s="118">
        <v>21083266.4996447</v>
      </c>
      <c r="F388" s="118">
        <v>22628707.5697194</v>
      </c>
      <c r="G388" s="118">
        <v>20981097.318133298</v>
      </c>
      <c r="H388" s="118">
        <v>15699373.5980199</v>
      </c>
      <c r="I388" s="118">
        <v>18452388.067788001</v>
      </c>
      <c r="J388" s="118">
        <v>16240899.9945185</v>
      </c>
      <c r="K388" s="118">
        <v>22225889.3639475</v>
      </c>
      <c r="L388" s="118">
        <v>21197509.751397301</v>
      </c>
      <c r="M388" s="118">
        <v>21404882.102255002</v>
      </c>
      <c r="N388" s="118">
        <v>21561142.4997449</v>
      </c>
      <c r="O388" s="118">
        <v>18601892.5680665</v>
      </c>
      <c r="P388" s="118">
        <v>22824544.6666549</v>
      </c>
      <c r="Q388" s="118">
        <v>19629658.7464251</v>
      </c>
      <c r="R388" s="118">
        <v>21994352.0117222</v>
      </c>
      <c r="S388" s="118">
        <v>23372258.262917899</v>
      </c>
      <c r="T388" s="118">
        <v>19804536.919130199</v>
      </c>
      <c r="U388" s="118">
        <v>21805243.223060999</v>
      </c>
      <c r="V388" s="118">
        <v>20220425.529174902</v>
      </c>
      <c r="W388" s="118">
        <v>22767204.954397202</v>
      </c>
      <c r="X388" s="118">
        <v>19686167.906715099</v>
      </c>
      <c r="Y388" s="118">
        <v>22973591.908327099</v>
      </c>
      <c r="Z388" s="118">
        <v>22410264.174947701</v>
      </c>
      <c r="AA388" s="118">
        <v>20040527.624099702</v>
      </c>
      <c r="AB388" s="118">
        <v>21348707.0985437</v>
      </c>
      <c r="AC388" s="118">
        <v>22725593.995247401</v>
      </c>
      <c r="AD388" s="118">
        <v>22744858.346859202</v>
      </c>
      <c r="AE388" s="118">
        <v>22920657.244426802</v>
      </c>
      <c r="AF388" s="118">
        <v>21893505.719882701</v>
      </c>
      <c r="AG388" s="118">
        <v>21079512.386096101</v>
      </c>
      <c r="AH388" s="118">
        <v>24138533.230980098</v>
      </c>
      <c r="AI388" s="118">
        <v>20247060.270627201</v>
      </c>
      <c r="AJ388" s="118">
        <v>23272001.7480946</v>
      </c>
      <c r="AK388" s="118">
        <v>24031419.764329799</v>
      </c>
      <c r="AL388" s="118">
        <v>23060671.744309202</v>
      </c>
      <c r="AM388" s="118">
        <v>23270781.236950099</v>
      </c>
      <c r="AN388" s="118">
        <v>24036842.572813101</v>
      </c>
      <c r="AO388" s="118">
        <v>22908244.701183699</v>
      </c>
      <c r="AP388" s="118">
        <v>23943102.583679698</v>
      </c>
      <c r="AQ388" s="118">
        <v>24856344.712354101</v>
      </c>
      <c r="AR388" s="118">
        <v>22867011.798323601</v>
      </c>
      <c r="AS388" s="118">
        <v>22092537.022825502</v>
      </c>
      <c r="AT388" s="118">
        <v>20855100.301966101</v>
      </c>
      <c r="AU388" s="118">
        <v>17678626.460871998</v>
      </c>
      <c r="AV388" s="118">
        <v>21938357.8243904</v>
      </c>
      <c r="AW388" s="118">
        <v>24626064.108568098</v>
      </c>
      <c r="AX388" s="118">
        <v>22051538.992093701</v>
      </c>
      <c r="AY388" s="118">
        <v>23103340.2274758</v>
      </c>
      <c r="AZ388" s="118">
        <v>22232122.4223013</v>
      </c>
      <c r="BA388" s="118">
        <v>25221506.823787</v>
      </c>
      <c r="BB388" s="118">
        <v>25191335.366996299</v>
      </c>
      <c r="BC388" s="118">
        <v>23096949.292948499</v>
      </c>
      <c r="BD388" s="118">
        <v>23479303.366881501</v>
      </c>
      <c r="BE388" s="118">
        <v>21320913.020308901</v>
      </c>
      <c r="BF388" s="118">
        <v>23520133.924329601</v>
      </c>
      <c r="BG388" s="118">
        <v>25830827.689410198</v>
      </c>
      <c r="BH388" s="118">
        <v>24076692.7328877</v>
      </c>
      <c r="BI388" s="118">
        <v>23176609.907825701</v>
      </c>
      <c r="BJ388" s="118">
        <v>22223331.954997599</v>
      </c>
      <c r="BK388" s="118">
        <v>23444217.573740602</v>
      </c>
      <c r="BL388" s="118">
        <v>24286122.6110746</v>
      </c>
      <c r="BM388" s="118">
        <v>18150796.527385902</v>
      </c>
      <c r="BN388" s="118">
        <v>22004317.2537218</v>
      </c>
      <c r="BO388" s="118">
        <v>24447827.450714</v>
      </c>
      <c r="BP388" s="118">
        <v>25837277.340357602</v>
      </c>
      <c r="BQ388" s="118">
        <v>22773258.372082502</v>
      </c>
      <c r="BR388" s="118">
        <v>22598745.566132199</v>
      </c>
      <c r="BS388" s="118">
        <v>24922721.316869698</v>
      </c>
      <c r="BT388" s="118">
        <v>21381763.6400025</v>
      </c>
      <c r="BU388" s="118">
        <v>24484577.2372627</v>
      </c>
      <c r="BV388" s="118">
        <v>22714650.6246395</v>
      </c>
      <c r="BW388" s="118">
        <v>23576356.504774299</v>
      </c>
      <c r="BX388" s="118">
        <v>19874704.135018099</v>
      </c>
      <c r="BY388" s="118">
        <v>25450256.1910901</v>
      </c>
      <c r="BZ388" s="118">
        <v>22402218.607966602</v>
      </c>
      <c r="CA388" s="118">
        <v>21760731.913020302</v>
      </c>
      <c r="CB388" s="118">
        <v>22606441.286072802</v>
      </c>
      <c r="CC388" s="118">
        <v>23347263.128610302</v>
      </c>
      <c r="CD388" s="118">
        <v>24836440.6788802</v>
      </c>
      <c r="CE388" s="118">
        <v>21742478.218884099</v>
      </c>
      <c r="CF388" s="118">
        <v>24866366.571528301</v>
      </c>
      <c r="CG388" s="118">
        <v>22594722.647075299</v>
      </c>
      <c r="CH388" s="118">
        <v>23365788.678676501</v>
      </c>
      <c r="CI388" s="118">
        <v>20258585.744312201</v>
      </c>
      <c r="CJ388" s="118">
        <v>23918490.6794415</v>
      </c>
      <c r="CK388" s="118">
        <v>24519828.786692299</v>
      </c>
      <c r="CL388" s="118">
        <v>23656164.345657401</v>
      </c>
      <c r="CM388" s="118">
        <v>21907032.817678601</v>
      </c>
      <c r="CN388" s="118">
        <v>24618008.980013698</v>
      </c>
      <c r="CO388" s="118">
        <v>23643669.137732301</v>
      </c>
      <c r="CP388" s="118">
        <v>18628637.575759798</v>
      </c>
      <c r="CQ388" s="118">
        <v>23842020.996467002</v>
      </c>
      <c r="CR388" s="118">
        <v>23006052.321833301</v>
      </c>
      <c r="CS388" s="118">
        <v>17451107.980102599</v>
      </c>
      <c r="CT388" s="118">
        <v>23464886.467533302</v>
      </c>
      <c r="CU388" s="118">
        <v>23938620.031622302</v>
      </c>
      <c r="CV388" s="118">
        <v>23136731.720132198</v>
      </c>
      <c r="CW388" s="118">
        <v>23057117.900981899</v>
      </c>
      <c r="CX388" s="118">
        <v>22684574.717615999</v>
      </c>
      <c r="CY388" s="118">
        <v>24969261.531690601</v>
      </c>
      <c r="CZ388" s="118">
        <v>25144771.2513845</v>
      </c>
      <c r="DA388" s="118">
        <v>24717356.040919501</v>
      </c>
      <c r="DB388" s="118">
        <v>18620506.479742799</v>
      </c>
      <c r="DC388" s="118">
        <v>24698613.311822001</v>
      </c>
      <c r="DD388" s="118">
        <v>17098951.6430302</v>
      </c>
      <c r="DE388" s="118">
        <v>15591974.4807513</v>
      </c>
      <c r="DF388" s="118">
        <v>22077552.992854901</v>
      </c>
      <c r="DG388" s="118">
        <v>24561746.992373001</v>
      </c>
      <c r="DH388" s="118">
        <v>24572887.52448</v>
      </c>
      <c r="DI388" s="118">
        <v>24700641.339081399</v>
      </c>
      <c r="DJ388" s="118">
        <v>22412904.453957502</v>
      </c>
      <c r="DK388" s="118">
        <v>24383057.502498999</v>
      </c>
      <c r="DL388" s="118">
        <v>21824646.041922599</v>
      </c>
      <c r="DM388" s="118">
        <v>21935675.872568101</v>
      </c>
      <c r="DN388" s="118">
        <v>16390462.3532844</v>
      </c>
      <c r="DO388" s="118">
        <v>24234171.468263701</v>
      </c>
      <c r="DP388" s="118">
        <v>22292242.826894902</v>
      </c>
      <c r="DQ388" s="118">
        <v>21183133.956071101</v>
      </c>
      <c r="DR388" s="118">
        <v>24735208.709387299</v>
      </c>
      <c r="DS388" s="118">
        <v>15450729.4411963</v>
      </c>
      <c r="DT388" s="118">
        <v>25185121.348146401</v>
      </c>
      <c r="DU388" s="118">
        <v>22334926.937639002</v>
      </c>
      <c r="DV388" s="118">
        <v>22867889.661038101</v>
      </c>
      <c r="DW388" s="118">
        <v>20855565.695303101</v>
      </c>
      <c r="DX388" s="118">
        <v>22088807.800447401</v>
      </c>
      <c r="DY388" s="118">
        <v>21824658.656896699</v>
      </c>
      <c r="DZ388" s="118">
        <v>22074285.5954707</v>
      </c>
      <c r="EA388" s="118">
        <v>25933611.746137202</v>
      </c>
      <c r="EB388" s="118">
        <v>22270384.382700302</v>
      </c>
      <c r="EC388" s="118">
        <v>19525738.602350499</v>
      </c>
      <c r="ED388" s="118">
        <v>22367079.390349999</v>
      </c>
      <c r="EE388" s="118">
        <v>24347908.9960333</v>
      </c>
      <c r="EF388" s="118">
        <v>25685284.199923199</v>
      </c>
      <c r="EG388" s="118">
        <v>22237201.784695901</v>
      </c>
      <c r="EH388" s="118">
        <v>24819520.3581209</v>
      </c>
      <c r="EI388" s="118">
        <v>15879068.9615636</v>
      </c>
      <c r="EJ388" s="118">
        <v>23755769.137040701</v>
      </c>
      <c r="EK388" s="118">
        <v>24266527.4732797</v>
      </c>
      <c r="EL388" s="118">
        <v>24935538.568557899</v>
      </c>
      <c r="EM388" s="118">
        <v>19797707.778965201</v>
      </c>
      <c r="EN388" s="118">
        <v>20503933.2037463</v>
      </c>
      <c r="EO388" s="118">
        <v>24759100.985053301</v>
      </c>
      <c r="EP388" s="118">
        <v>19748858.395704702</v>
      </c>
      <c r="EQ388" s="118">
        <v>23356321.255138699</v>
      </c>
      <c r="ER388" s="118">
        <v>19755775.911046099</v>
      </c>
      <c r="ES388" s="118">
        <v>22458951.3311713</v>
      </c>
      <c r="ET388" s="118">
        <v>15978367.4719733</v>
      </c>
      <c r="EU388" s="118">
        <v>23515405.418221999</v>
      </c>
      <c r="EV388" s="118">
        <v>22157579.104196999</v>
      </c>
      <c r="EW388" s="118">
        <v>24631545.091550201</v>
      </c>
      <c r="EX388" s="118">
        <v>23515412.069325</v>
      </c>
      <c r="EY388" s="118">
        <v>23689586.046280399</v>
      </c>
      <c r="EZ388" s="118">
        <v>23814923.135670502</v>
      </c>
      <c r="FA388" s="118">
        <v>23744105.5735263</v>
      </c>
      <c r="FB388" s="118">
        <v>24279567.2209769</v>
      </c>
      <c r="FC388" s="118">
        <v>23565034.091009799</v>
      </c>
      <c r="FD388" s="118">
        <v>22707573.379858501</v>
      </c>
      <c r="FE388" s="118">
        <v>24243767.983816698</v>
      </c>
      <c r="FF388" s="118">
        <v>24779768.023034502</v>
      </c>
      <c r="FG388" s="118">
        <v>23846696.185380399</v>
      </c>
      <c r="FH388" s="118">
        <v>22097452.274385799</v>
      </c>
      <c r="FI388" s="118">
        <v>17381267.727269299</v>
      </c>
      <c r="FJ388" s="118">
        <v>20144268.526898898</v>
      </c>
      <c r="FK388" s="118">
        <v>24488600.2926259</v>
      </c>
      <c r="FL388" s="118">
        <v>21951131.505481299</v>
      </c>
      <c r="FM388" s="118">
        <v>19035193.0050698</v>
      </c>
      <c r="FN388" s="118">
        <v>24051193.906442501</v>
      </c>
      <c r="FO388" s="118">
        <v>23736766.3633697</v>
      </c>
      <c r="FP388" s="118">
        <v>19017717.229795098</v>
      </c>
      <c r="FQ388" s="118">
        <v>24308376.342286799</v>
      </c>
      <c r="FR388" s="118">
        <v>22427291.3606846</v>
      </c>
      <c r="FS388" s="118">
        <v>23547899.7558906</v>
      </c>
      <c r="FT388" s="118">
        <v>24570284.2432517</v>
      </c>
      <c r="FU388" s="118">
        <v>23209954.085182998</v>
      </c>
      <c r="FV388" s="118">
        <v>15591963.1732975</v>
      </c>
      <c r="FW388" s="118">
        <v>23681987.193655901</v>
      </c>
      <c r="FX388" s="118">
        <v>23897225.217281301</v>
      </c>
      <c r="FY388" s="118">
        <v>23940673.679056901</v>
      </c>
      <c r="FZ388" s="118">
        <v>24359371.097205199</v>
      </c>
      <c r="GA388" s="118">
        <v>23732082.3941801</v>
      </c>
      <c r="GB388" s="118">
        <v>23809241.998896301</v>
      </c>
      <c r="GC388" s="118">
        <v>24309160.149287399</v>
      </c>
      <c r="GD388" s="118">
        <v>15513158.4781879</v>
      </c>
      <c r="GE388" s="118">
        <v>22829635.840975501</v>
      </c>
      <c r="GF388" s="118">
        <v>23590434.491706502</v>
      </c>
      <c r="GG388" s="118">
        <v>22295327.917282101</v>
      </c>
      <c r="GH388" s="118">
        <v>25036240.130902398</v>
      </c>
      <c r="GI388" s="118">
        <v>23068314.760852601</v>
      </c>
      <c r="GJ388" s="118">
        <v>23062845.143994901</v>
      </c>
      <c r="GK388" s="118">
        <v>24658721.708797</v>
      </c>
      <c r="GL388" s="118">
        <v>25101868.656126399</v>
      </c>
      <c r="GM388" s="118">
        <v>25765230.0788868</v>
      </c>
      <c r="GN388" s="118">
        <v>24505864.908194698</v>
      </c>
      <c r="GO388" s="118">
        <v>23883115.142037701</v>
      </c>
      <c r="GP388" s="118">
        <v>19565238.7150352</v>
      </c>
      <c r="GQ388" s="118">
        <v>16708803.887537001</v>
      </c>
      <c r="GR388" s="118">
        <v>20989651.150868598</v>
      </c>
      <c r="GS388" s="118">
        <v>23739761.5760068</v>
      </c>
      <c r="GT388" s="118">
        <v>27098325.549941801</v>
      </c>
      <c r="GU388" s="118">
        <v>18316630.214400601</v>
      </c>
      <c r="GV388" s="118">
        <v>26179177.072676901</v>
      </c>
      <c r="GW388" s="118">
        <v>17075147.027206901</v>
      </c>
      <c r="GX388" s="118">
        <v>25770748.900101099</v>
      </c>
      <c r="GY388" s="118">
        <v>15664358.554453099</v>
      </c>
      <c r="GZ388" s="118">
        <v>23679202.4335647</v>
      </c>
      <c r="HA388" s="118">
        <v>23674925.244762201</v>
      </c>
      <c r="HB388" s="118">
        <v>25339281.702601802</v>
      </c>
      <c r="HC388" s="118">
        <v>25118980.706084602</v>
      </c>
      <c r="HD388" s="118">
        <v>25070962.193308201</v>
      </c>
      <c r="HE388" s="118">
        <v>27406430.470047802</v>
      </c>
      <c r="HF388" s="118">
        <v>25718432.6520513</v>
      </c>
      <c r="HG388" s="118">
        <v>26838286.519783702</v>
      </c>
      <c r="HH388" s="118">
        <v>25088010.132957101</v>
      </c>
      <c r="HI388" s="118">
        <v>17181627.124314498</v>
      </c>
      <c r="HJ388" s="118">
        <v>25315935.0182175</v>
      </c>
      <c r="HK388" s="118">
        <v>25936474.657924902</v>
      </c>
      <c r="HL388" s="118">
        <v>24304523.6693343</v>
      </c>
      <c r="HM388" s="118">
        <v>23235920.662845399</v>
      </c>
      <c r="HN388" s="118">
        <v>24534056.3585568</v>
      </c>
      <c r="HO388" s="118">
        <v>25116020.108851999</v>
      </c>
      <c r="HP388" s="118">
        <v>25422826.295075599</v>
      </c>
      <c r="HQ388" s="118">
        <v>23764287.4112809</v>
      </c>
      <c r="HR388" s="118">
        <v>26015385.962386999</v>
      </c>
      <c r="HS388" s="118">
        <v>25342958.536578901</v>
      </c>
      <c r="HT388" s="118">
        <v>26065901.596473798</v>
      </c>
      <c r="HU388" s="118">
        <v>24933854.738160301</v>
      </c>
      <c r="HV388" s="118">
        <v>25462526.4432116</v>
      </c>
      <c r="HW388" s="118">
        <v>24963073.506936699</v>
      </c>
      <c r="HX388" s="118">
        <v>25087291.3593398</v>
      </c>
      <c r="HY388" s="118">
        <v>24644580.0884283</v>
      </c>
      <c r="HZ388" s="118">
        <v>26439727.5719469</v>
      </c>
      <c r="IA388" s="118">
        <v>16634527.952547301</v>
      </c>
      <c r="IB388" s="118">
        <v>24383888.8086771</v>
      </c>
      <c r="IC388" s="118">
        <v>23554914.228038199</v>
      </c>
      <c r="ID388" s="118">
        <v>23752642.5789623</v>
      </c>
      <c r="IE388" s="118">
        <v>24304374.178256899</v>
      </c>
      <c r="IF388" s="118">
        <v>24559324.0856231</v>
      </c>
      <c r="IG388" s="118">
        <v>23314001.085497402</v>
      </c>
      <c r="IH388" s="118">
        <v>27677582.4478531</v>
      </c>
      <c r="II388" s="118">
        <v>18168611.358068399</v>
      </c>
    </row>
    <row r="389" spans="1:243" s="118" customFormat="1" x14ac:dyDescent="0.25">
      <c r="A389" s="118" t="s">
        <v>1802</v>
      </c>
      <c r="B389" s="132"/>
      <c r="C389" s="132"/>
      <c r="D389" s="118">
        <v>11155780.501011301</v>
      </c>
      <c r="E389" s="118">
        <v>10985686.845588399</v>
      </c>
      <c r="F389" s="118">
        <v>11170510.4911882</v>
      </c>
      <c r="G389" s="118">
        <v>10448717.873947499</v>
      </c>
      <c r="H389" s="118">
        <v>11744135.029750699</v>
      </c>
      <c r="I389" s="118">
        <v>11345318.112834999</v>
      </c>
      <c r="J389" s="118">
        <v>11153991.9211546</v>
      </c>
      <c r="K389" s="118">
        <v>10869112.900133001</v>
      </c>
      <c r="L389" s="118">
        <v>11157272.766576599</v>
      </c>
      <c r="M389" s="118">
        <v>11291217.6883919</v>
      </c>
      <c r="N389" s="118">
        <v>12153439.437361799</v>
      </c>
      <c r="O389" s="118">
        <v>11213563.0889856</v>
      </c>
      <c r="P389" s="118">
        <v>11189748.698528299</v>
      </c>
      <c r="Q389" s="118">
        <v>11678573.9090351</v>
      </c>
      <c r="R389" s="118">
        <v>10173160.2137491</v>
      </c>
      <c r="S389" s="118">
        <v>10943840.1077921</v>
      </c>
      <c r="T389" s="118">
        <v>11467407.1766748</v>
      </c>
      <c r="U389" s="118">
        <v>10827372.01018</v>
      </c>
      <c r="V389" s="118">
        <v>11744204.122765699</v>
      </c>
      <c r="W389" s="118">
        <v>11958412.926878201</v>
      </c>
      <c r="X389" s="118">
        <v>11879625.3002297</v>
      </c>
      <c r="Y389" s="118">
        <v>11561800.8704571</v>
      </c>
      <c r="Z389" s="118">
        <v>12033256.270978</v>
      </c>
      <c r="AA389" s="118">
        <v>10989831.3887337</v>
      </c>
      <c r="AB389" s="118">
        <v>11656202.521175999</v>
      </c>
      <c r="AC389" s="118">
        <v>10829317.2153518</v>
      </c>
      <c r="AD389" s="118">
        <v>12466080.951054901</v>
      </c>
      <c r="AE389" s="118">
        <v>15512244.3645733</v>
      </c>
      <c r="AF389" s="118">
        <v>11631803.489222201</v>
      </c>
      <c r="AG389" s="118">
        <v>12158985.8931005</v>
      </c>
      <c r="AH389" s="118">
        <v>11769196.293878101</v>
      </c>
      <c r="AI389" s="118">
        <v>12245873.303490501</v>
      </c>
      <c r="AJ389" s="118">
        <v>11972225.3680347</v>
      </c>
      <c r="AK389" s="118">
        <v>12230692.7578732</v>
      </c>
      <c r="AL389" s="118">
        <v>11800174.521657201</v>
      </c>
      <c r="AM389" s="118">
        <v>12514574.086234501</v>
      </c>
      <c r="AN389" s="118">
        <v>12185951.1283105</v>
      </c>
      <c r="AO389" s="118">
        <v>11858343.631976699</v>
      </c>
      <c r="AP389" s="118">
        <v>12436408.985339399</v>
      </c>
      <c r="AQ389" s="118">
        <v>11993617.349021601</v>
      </c>
      <c r="AR389" s="118">
        <v>12937820.847458299</v>
      </c>
      <c r="AS389" s="118">
        <v>13451718.5051698</v>
      </c>
      <c r="AT389" s="118">
        <v>12283145.8300866</v>
      </c>
      <c r="AU389" s="118">
        <v>11787603.2868916</v>
      </c>
      <c r="AV389" s="118">
        <v>12517929.279469799</v>
      </c>
      <c r="AW389" s="118">
        <v>12467589.3595817</v>
      </c>
      <c r="AX389" s="118">
        <v>12739936.3015365</v>
      </c>
      <c r="AY389" s="118">
        <v>12657870.0285971</v>
      </c>
      <c r="AZ389" s="118">
        <v>12572844.2900561</v>
      </c>
      <c r="BA389" s="118">
        <v>12242008.9846064</v>
      </c>
      <c r="BB389" s="118">
        <v>13509468.3166425</v>
      </c>
      <c r="BC389" s="118">
        <v>12940009.129319999</v>
      </c>
      <c r="BD389" s="118">
        <v>12919296.568437601</v>
      </c>
      <c r="BE389" s="118">
        <v>13161484.5627873</v>
      </c>
      <c r="BF389" s="118">
        <v>13217446.452855401</v>
      </c>
      <c r="BG389" s="118">
        <v>12882595.535075201</v>
      </c>
      <c r="BH389" s="118">
        <v>14125771.686458901</v>
      </c>
      <c r="BI389" s="118">
        <v>13902741.7819113</v>
      </c>
      <c r="BJ389" s="118">
        <v>12751451.035626</v>
      </c>
      <c r="BK389" s="118">
        <v>12847091.858082799</v>
      </c>
      <c r="BL389" s="118">
        <v>13217288.430818601</v>
      </c>
      <c r="BM389" s="118">
        <v>13026235.126781199</v>
      </c>
      <c r="BN389" s="118">
        <v>12979424.844907099</v>
      </c>
      <c r="BO389" s="118">
        <v>14797326.955829799</v>
      </c>
      <c r="BP389" s="118">
        <v>12783354.3156844</v>
      </c>
      <c r="BQ389" s="118">
        <v>13264380.772869499</v>
      </c>
      <c r="BR389" s="118">
        <v>12853810.9179268</v>
      </c>
      <c r="BS389" s="118">
        <v>12997713.3219466</v>
      </c>
      <c r="BT389" s="118">
        <v>12364671.02228</v>
      </c>
      <c r="BU389" s="118">
        <v>13013092.446541701</v>
      </c>
      <c r="BV389" s="118">
        <v>13147192.4374425</v>
      </c>
      <c r="BW389" s="118">
        <v>13048236.429636599</v>
      </c>
      <c r="BX389" s="118">
        <v>13690011.3852624</v>
      </c>
      <c r="BY389" s="118">
        <v>13505956.754365001</v>
      </c>
      <c r="BZ389" s="118">
        <v>13119365.5768051</v>
      </c>
      <c r="CA389" s="118">
        <v>13034069.9068252</v>
      </c>
      <c r="CB389" s="118">
        <v>13461117.8511528</v>
      </c>
      <c r="CC389" s="118">
        <v>13198682.849076999</v>
      </c>
      <c r="CD389" s="118">
        <v>12619875.263301799</v>
      </c>
      <c r="CE389" s="118">
        <v>12946368.1119103</v>
      </c>
      <c r="CF389" s="118">
        <v>11853830.598468799</v>
      </c>
      <c r="CG389" s="118">
        <v>11462140.561141601</v>
      </c>
      <c r="CH389" s="118">
        <v>11357481.4375029</v>
      </c>
      <c r="CI389" s="118">
        <v>11383386.3440532</v>
      </c>
      <c r="CJ389" s="118">
        <v>11820041.788904401</v>
      </c>
      <c r="CK389" s="118">
        <v>12158252.742846699</v>
      </c>
      <c r="CL389" s="118">
        <v>11695310.225074699</v>
      </c>
      <c r="CM389" s="118">
        <v>11957416.192645101</v>
      </c>
      <c r="CN389" s="118">
        <v>11396928.077973999</v>
      </c>
      <c r="CO389" s="118">
        <v>11281717.965270899</v>
      </c>
      <c r="CP389" s="118">
        <v>11265800.287303099</v>
      </c>
      <c r="CQ389" s="118">
        <v>12111174.7159563</v>
      </c>
      <c r="CR389" s="118">
        <v>11792991.5993222</v>
      </c>
      <c r="CS389" s="118">
        <v>11109416.7540028</v>
      </c>
      <c r="CT389" s="118">
        <v>12182902.635720201</v>
      </c>
      <c r="CU389" s="118">
        <v>11946090.411773499</v>
      </c>
      <c r="CV389" s="118">
        <v>11371828.470636399</v>
      </c>
      <c r="CW389" s="118">
        <v>11482108.5665386</v>
      </c>
      <c r="CX389" s="118">
        <v>11202925.592019999</v>
      </c>
      <c r="CY389" s="118">
        <v>11405844.1832176</v>
      </c>
      <c r="CZ389" s="118">
        <v>11510230.2077023</v>
      </c>
      <c r="DA389" s="118">
        <v>11363133.745178901</v>
      </c>
      <c r="DB389" s="118">
        <v>11898894.0157139</v>
      </c>
      <c r="DC389" s="118">
        <v>11748191.0772758</v>
      </c>
      <c r="DD389" s="118">
        <v>11592684.5076479</v>
      </c>
      <c r="DE389" s="118">
        <v>11587880.114214901</v>
      </c>
      <c r="DF389" s="118">
        <v>11884747.022438999</v>
      </c>
      <c r="DG389" s="118">
        <v>11739710.203259001</v>
      </c>
      <c r="DH389" s="118">
        <v>11377873.635412199</v>
      </c>
      <c r="DI389" s="118">
        <v>11275186.945972599</v>
      </c>
      <c r="DJ389" s="118">
        <v>11769616.658445301</v>
      </c>
      <c r="DK389" s="118">
        <v>12011944.900376599</v>
      </c>
      <c r="DL389" s="118">
        <v>11433474.092434499</v>
      </c>
      <c r="DM389" s="118">
        <v>11430318.018855199</v>
      </c>
      <c r="DN389" s="118">
        <v>11703608.725124</v>
      </c>
      <c r="DO389" s="118">
        <v>11200146.459254401</v>
      </c>
      <c r="DP389" s="118">
        <v>12056214.5574615</v>
      </c>
      <c r="DQ389" s="118">
        <v>11135974.510458101</v>
      </c>
      <c r="DR389" s="118">
        <v>11288746.2589601</v>
      </c>
      <c r="DS389" s="118">
        <v>10483883.1722854</v>
      </c>
      <c r="DT389" s="118">
        <v>11932469.9855798</v>
      </c>
      <c r="DU389" s="118">
        <v>11564550.260127701</v>
      </c>
      <c r="DV389" s="118">
        <v>11494333.9940424</v>
      </c>
      <c r="DW389" s="118">
        <v>11407237.004228299</v>
      </c>
      <c r="DX389" s="118">
        <v>11445260.5656901</v>
      </c>
      <c r="DY389" s="118">
        <v>11578247.6820581</v>
      </c>
      <c r="DZ389" s="118">
        <v>11706351.626514601</v>
      </c>
      <c r="EA389" s="118">
        <v>12042475.2720821</v>
      </c>
      <c r="EB389" s="118">
        <v>12192674.4180937</v>
      </c>
      <c r="EC389" s="118">
        <v>11233833.267974099</v>
      </c>
      <c r="ED389" s="118">
        <v>11444520.338598</v>
      </c>
      <c r="EE389" s="118">
        <v>11564785.4648632</v>
      </c>
      <c r="EF389" s="118">
        <v>11890455.702907501</v>
      </c>
      <c r="EG389" s="118">
        <v>11736897.997199301</v>
      </c>
      <c r="EH389" s="118">
        <v>11615663.6294895</v>
      </c>
      <c r="EI389" s="118">
        <v>11378344.5006535</v>
      </c>
      <c r="EJ389" s="118">
        <v>11976895.120077001</v>
      </c>
      <c r="EK389" s="118">
        <v>11235368.072842401</v>
      </c>
      <c r="EL389" s="118">
        <v>11660197.818022899</v>
      </c>
      <c r="EM389" s="118">
        <v>11959713.8708237</v>
      </c>
      <c r="EN389" s="118">
        <v>11274587.063694101</v>
      </c>
      <c r="EO389" s="118">
        <v>12048109.618623501</v>
      </c>
      <c r="EP389" s="118">
        <v>11702434.887192201</v>
      </c>
      <c r="EQ389" s="118">
        <v>11741944.858725701</v>
      </c>
      <c r="ER389" s="118">
        <v>11422350.6691723</v>
      </c>
      <c r="ES389" s="118">
        <v>11357224.6035298</v>
      </c>
      <c r="ET389" s="118">
        <v>11799122.1749823</v>
      </c>
      <c r="EU389" s="118">
        <v>12124939.3599861</v>
      </c>
      <c r="EV389" s="118">
        <v>12317264.2817651</v>
      </c>
      <c r="EW389" s="118">
        <v>12020288.837285399</v>
      </c>
      <c r="EX389" s="118">
        <v>11943936.1254921</v>
      </c>
      <c r="EY389" s="118">
        <v>11917388.367014</v>
      </c>
      <c r="EZ389" s="118">
        <v>11270560.235446399</v>
      </c>
      <c r="FA389" s="118">
        <v>12131002.583133301</v>
      </c>
      <c r="FB389" s="118">
        <v>11741415.795366099</v>
      </c>
      <c r="FC389" s="118">
        <v>11507607.7747717</v>
      </c>
      <c r="FD389" s="118">
        <v>12000889.1808719</v>
      </c>
      <c r="FE389" s="118">
        <v>11743557.661363401</v>
      </c>
      <c r="FF389" s="118">
        <v>12217291.6586254</v>
      </c>
      <c r="FG389" s="118">
        <v>11861300.0291376</v>
      </c>
      <c r="FH389" s="118">
        <v>11639833.330034001</v>
      </c>
      <c r="FI389" s="118">
        <v>10676017.4937914</v>
      </c>
      <c r="FJ389" s="118">
        <v>10918104.6801592</v>
      </c>
      <c r="FK389" s="118">
        <v>11505402.5316261</v>
      </c>
      <c r="FL389" s="118">
        <v>11250095.740088001</v>
      </c>
      <c r="FM389" s="118">
        <v>11736363.1507963</v>
      </c>
      <c r="FN389" s="118">
        <v>11651638.0195236</v>
      </c>
      <c r="FO389" s="118">
        <v>11682734.455248401</v>
      </c>
      <c r="FP389" s="118">
        <v>11782548.8415688</v>
      </c>
      <c r="FQ389" s="118">
        <v>11896909.0134522</v>
      </c>
      <c r="FR389" s="118">
        <v>10959621.0757946</v>
      </c>
      <c r="FS389" s="118">
        <v>11345106.6378485</v>
      </c>
      <c r="FT389" s="118">
        <v>11855425.061454801</v>
      </c>
      <c r="FU389" s="118">
        <v>11241059.1361674</v>
      </c>
      <c r="FV389" s="118">
        <v>11234948.3293493</v>
      </c>
      <c r="FW389" s="118">
        <v>11253472.15552</v>
      </c>
      <c r="FX389" s="118">
        <v>11306481.306989999</v>
      </c>
      <c r="FY389" s="118">
        <v>10959053.844894901</v>
      </c>
      <c r="FZ389" s="118">
        <v>11200124.116252</v>
      </c>
      <c r="GA389" s="118">
        <v>11313270.169880301</v>
      </c>
      <c r="GB389" s="118">
        <v>11547966.588573299</v>
      </c>
      <c r="GC389" s="118">
        <v>11597483.208382601</v>
      </c>
      <c r="GD389" s="118">
        <v>10795481.184360201</v>
      </c>
      <c r="GE389" s="118">
        <v>12247393.174805</v>
      </c>
      <c r="GF389" s="118">
        <v>12122565.071620701</v>
      </c>
      <c r="GG389" s="118">
        <v>11605064.6044023</v>
      </c>
      <c r="GH389" s="118">
        <v>12177089.681848099</v>
      </c>
      <c r="GI389" s="118">
        <v>11671595.2313422</v>
      </c>
      <c r="GJ389" s="118">
        <v>11536408.4210242</v>
      </c>
      <c r="GK389" s="118">
        <v>11656715.800806001</v>
      </c>
      <c r="GL389" s="118">
        <v>11588552.6701396</v>
      </c>
      <c r="GM389" s="118">
        <v>12099557.684430201</v>
      </c>
      <c r="GN389" s="118">
        <v>11539702.8070223</v>
      </c>
      <c r="GO389" s="118">
        <v>11654069.2032806</v>
      </c>
      <c r="GP389" s="118">
        <v>11449829.0428141</v>
      </c>
      <c r="GQ389" s="118">
        <v>9941996.6439008992</v>
      </c>
      <c r="GR389" s="118">
        <v>10937300.6324783</v>
      </c>
      <c r="GS389" s="118">
        <v>11530046.091008</v>
      </c>
      <c r="GT389" s="118">
        <v>11589707.445648</v>
      </c>
      <c r="GU389" s="118">
        <v>11178931.4474987</v>
      </c>
      <c r="GV389" s="118">
        <v>11756220.3132484</v>
      </c>
      <c r="GW389" s="118">
        <v>11499343.344159201</v>
      </c>
      <c r="GX389" s="118">
        <v>12009886.178331699</v>
      </c>
      <c r="GY389" s="118">
        <v>10202131.1342934</v>
      </c>
      <c r="GZ389" s="118">
        <v>12042010.945737701</v>
      </c>
      <c r="HA389" s="118">
        <v>11825671.136231599</v>
      </c>
      <c r="HB389" s="118">
        <v>12138210.084579799</v>
      </c>
      <c r="HC389" s="118">
        <v>12622579.3021113</v>
      </c>
      <c r="HD389" s="118">
        <v>12583320.8945201</v>
      </c>
      <c r="HE389" s="118">
        <v>12767734.2898445</v>
      </c>
      <c r="HF389" s="118">
        <v>11790034.2803894</v>
      </c>
      <c r="HG389" s="118">
        <v>13217156.3606636</v>
      </c>
      <c r="HH389" s="118">
        <v>13260449.301988199</v>
      </c>
      <c r="HI389" s="118">
        <v>11252043.2444146</v>
      </c>
      <c r="HJ389" s="118">
        <v>12068497.514583901</v>
      </c>
      <c r="HK389" s="118">
        <v>12094688.2267497</v>
      </c>
      <c r="HL389" s="118">
        <v>11537334.494009901</v>
      </c>
      <c r="HM389" s="118">
        <v>11322462.901871201</v>
      </c>
      <c r="HN389" s="118">
        <v>12424181.4116125</v>
      </c>
      <c r="HO389" s="118">
        <v>11982025.497544101</v>
      </c>
      <c r="HP389" s="118">
        <v>12763136.830154801</v>
      </c>
      <c r="HQ389" s="118">
        <v>12208058.079226</v>
      </c>
      <c r="HR389" s="118">
        <v>11595805.9315311</v>
      </c>
      <c r="HS389" s="118">
        <v>11982486.793514799</v>
      </c>
      <c r="HT389" s="118">
        <v>12274572.710612301</v>
      </c>
      <c r="HU389" s="118">
        <v>12115438.471971801</v>
      </c>
      <c r="HV389" s="118">
        <v>11606269.5560962</v>
      </c>
      <c r="HW389" s="118">
        <v>11995067.976322601</v>
      </c>
      <c r="HX389" s="118">
        <v>11898281.052056801</v>
      </c>
      <c r="HY389" s="118">
        <v>12912420.363046</v>
      </c>
      <c r="HZ389" s="118">
        <v>12383637.993563499</v>
      </c>
      <c r="IA389" s="118">
        <v>11496810.0000779</v>
      </c>
      <c r="IB389" s="118">
        <v>10224745.809554599</v>
      </c>
      <c r="IC389" s="118">
        <v>11802214.175539499</v>
      </c>
      <c r="ID389" s="118">
        <v>11103186.241296399</v>
      </c>
      <c r="IE389" s="118">
        <v>11213336.627372701</v>
      </c>
      <c r="IF389" s="118">
        <v>11836365.990276</v>
      </c>
      <c r="IG389" s="118">
        <v>10776402.404412201</v>
      </c>
      <c r="IH389" s="118">
        <v>19119873.162030902</v>
      </c>
      <c r="II389" s="118">
        <v>10242319.9639703</v>
      </c>
    </row>
    <row r="390" spans="1:243" s="118" customFormat="1" x14ac:dyDescent="0.25">
      <c r="A390" s="118" t="s">
        <v>1856</v>
      </c>
      <c r="B390" s="132"/>
      <c r="C390" s="132"/>
      <c r="D390" s="118">
        <v>1878117.59413629</v>
      </c>
      <c r="E390" s="118">
        <v>1877168.9914277</v>
      </c>
      <c r="F390" s="118">
        <v>1783890.4719762499</v>
      </c>
      <c r="G390" s="118">
        <v>1731739.8522531199</v>
      </c>
      <c r="H390" s="118">
        <v>1973347.0606827999</v>
      </c>
      <c r="I390" s="118">
        <v>1802485.66153005</v>
      </c>
      <c r="J390" s="118">
        <v>1799844.96588452</v>
      </c>
      <c r="K390" s="118">
        <v>1755518.1442676701</v>
      </c>
      <c r="L390" s="118">
        <v>1901896.2559891499</v>
      </c>
      <c r="M390" s="118">
        <v>1863279.6325217099</v>
      </c>
      <c r="N390" s="118">
        <v>1928101.1508130999</v>
      </c>
      <c r="O390" s="118">
        <v>1792120.5798132501</v>
      </c>
      <c r="P390" s="118">
        <v>1826958.5988587099</v>
      </c>
      <c r="Q390" s="118">
        <v>1823886.1302974699</v>
      </c>
      <c r="R390" s="118">
        <v>1495066.9217697601</v>
      </c>
      <c r="S390" s="118">
        <v>1806582.52591608</v>
      </c>
      <c r="T390" s="118">
        <v>1853666.45098121</v>
      </c>
      <c r="U390" s="118">
        <v>1833706.2130671099</v>
      </c>
      <c r="V390" s="118">
        <v>1954462.0708727599</v>
      </c>
      <c r="W390" s="118">
        <v>1943014.59893487</v>
      </c>
      <c r="X390" s="118">
        <v>1901619.4328336499</v>
      </c>
      <c r="Y390" s="118">
        <v>1856153.2616429101</v>
      </c>
      <c r="Z390" s="118">
        <v>2027907.35615804</v>
      </c>
      <c r="AA390" s="118">
        <v>1767693.7091148901</v>
      </c>
      <c r="AB390" s="118">
        <v>1916569.0435121199</v>
      </c>
      <c r="AC390" s="118">
        <v>1797770.0206593601</v>
      </c>
      <c r="AD390" s="118">
        <v>2061566.5356538601</v>
      </c>
      <c r="AE390" s="118">
        <v>2445033.2904775599</v>
      </c>
      <c r="AF390" s="118">
        <v>1987925.08519755</v>
      </c>
      <c r="AG390" s="118">
        <v>1915474.2191979601</v>
      </c>
      <c r="AH390" s="118">
        <v>1911148.7353380099</v>
      </c>
      <c r="AI390" s="118">
        <v>1995536.7888538199</v>
      </c>
      <c r="AJ390" s="118">
        <v>2100515.7104635201</v>
      </c>
      <c r="AK390" s="118">
        <v>2050330.85490799</v>
      </c>
      <c r="AL390" s="118">
        <v>2054842.75220658</v>
      </c>
      <c r="AM390" s="118">
        <v>2093004.1054364699</v>
      </c>
      <c r="AN390" s="118">
        <v>2054812.50741747</v>
      </c>
      <c r="AO390" s="118">
        <v>1928218.71928884</v>
      </c>
      <c r="AP390" s="118">
        <v>2065355.53054954</v>
      </c>
      <c r="AQ390" s="118">
        <v>1877608.7014588499</v>
      </c>
      <c r="AR390" s="118">
        <v>2107916.32579209</v>
      </c>
      <c r="AS390" s="118">
        <v>2259777.7529746899</v>
      </c>
      <c r="AT390" s="118">
        <v>1966197.17957165</v>
      </c>
      <c r="AU390" s="118">
        <v>1907258.50462956</v>
      </c>
      <c r="AV390" s="118">
        <v>2062980.4887013701</v>
      </c>
      <c r="AW390" s="118">
        <v>2077463.5550825</v>
      </c>
      <c r="AX390" s="118">
        <v>2029241.27659601</v>
      </c>
      <c r="AY390" s="118">
        <v>1937218.4966583</v>
      </c>
      <c r="AZ390" s="118">
        <v>2022274.45508019</v>
      </c>
      <c r="BA390" s="118">
        <v>2035787.8707423899</v>
      </c>
      <c r="BB390" s="118">
        <v>2164751.3147319602</v>
      </c>
      <c r="BC390" s="118">
        <v>2063571.48262228</v>
      </c>
      <c r="BD390" s="118">
        <v>2077513.1035835301</v>
      </c>
      <c r="BE390" s="118">
        <v>2091978.7764421201</v>
      </c>
      <c r="BF390" s="118">
        <v>2163058.0972071998</v>
      </c>
      <c r="BG390" s="118">
        <v>2157306.2669348801</v>
      </c>
      <c r="BH390" s="118">
        <v>2222200.80719748</v>
      </c>
      <c r="BI390" s="118">
        <v>2167832.6304667899</v>
      </c>
      <c r="BJ390" s="118">
        <v>2099518.9313597102</v>
      </c>
      <c r="BK390" s="118">
        <v>2117587.5717907799</v>
      </c>
      <c r="BL390" s="118">
        <v>2150849.0635994701</v>
      </c>
      <c r="BM390" s="118">
        <v>2108860.5521485298</v>
      </c>
      <c r="BN390" s="118">
        <v>2036203.0290031401</v>
      </c>
      <c r="BO390" s="118">
        <v>2447910.9276799001</v>
      </c>
      <c r="BP390" s="118">
        <v>2112303.1354937502</v>
      </c>
      <c r="BQ390" s="118">
        <v>2130004.7212711298</v>
      </c>
      <c r="BR390" s="118">
        <v>2075225.3011871399</v>
      </c>
      <c r="BS390" s="118">
        <v>2137488.5084333899</v>
      </c>
      <c r="BT390" s="118">
        <v>2013503.2509140801</v>
      </c>
      <c r="BU390" s="118">
        <v>2104710.5279970202</v>
      </c>
      <c r="BV390" s="118">
        <v>2079749.2809762801</v>
      </c>
      <c r="BW390" s="118">
        <v>1933788.84497316</v>
      </c>
      <c r="BX390" s="118">
        <v>2157975.5340291401</v>
      </c>
      <c r="BY390" s="118">
        <v>2107006.2736372501</v>
      </c>
      <c r="BZ390" s="118">
        <v>2088493.8133696499</v>
      </c>
      <c r="CA390" s="118">
        <v>2041201.66059141</v>
      </c>
      <c r="CB390" s="118">
        <v>2182043.34585106</v>
      </c>
      <c r="CC390" s="118">
        <v>2153920.2517529498</v>
      </c>
      <c r="CD390" s="118">
        <v>2035621.5860284199</v>
      </c>
      <c r="CE390" s="118">
        <v>2074545.88680443</v>
      </c>
      <c r="CF390" s="118">
        <v>3478065.4375279802</v>
      </c>
      <c r="CG390" s="118">
        <v>3797997.1884772899</v>
      </c>
      <c r="CH390" s="118">
        <v>3919815.79851885</v>
      </c>
      <c r="CI390" s="118">
        <v>3718047.7531417399</v>
      </c>
      <c r="CJ390" s="118">
        <v>3807610.1291940501</v>
      </c>
      <c r="CK390" s="118">
        <v>3917754.5052601099</v>
      </c>
      <c r="CL390" s="118">
        <v>3814153.7778575099</v>
      </c>
      <c r="CM390" s="118">
        <v>3591401.78133401</v>
      </c>
      <c r="CN390" s="118">
        <v>3711932.22977272</v>
      </c>
      <c r="CO390" s="118">
        <v>3852392.2080383198</v>
      </c>
      <c r="CP390" s="118">
        <v>3832439.39464649</v>
      </c>
      <c r="CQ390" s="118">
        <v>3904608.25840957</v>
      </c>
      <c r="CR390" s="118">
        <v>3812849.1089076502</v>
      </c>
      <c r="CS390" s="118">
        <v>3438194.3565249601</v>
      </c>
      <c r="CT390" s="118">
        <v>4193419.9594334899</v>
      </c>
      <c r="CU390" s="118">
        <v>3841502.5867921701</v>
      </c>
      <c r="CV390" s="118">
        <v>3841279.7760745501</v>
      </c>
      <c r="CW390" s="118">
        <v>3727708.37590174</v>
      </c>
      <c r="CX390" s="118">
        <v>3569360.4446800901</v>
      </c>
      <c r="CY390" s="118">
        <v>3819433.3596717999</v>
      </c>
      <c r="CZ390" s="118">
        <v>3753998.3518935302</v>
      </c>
      <c r="DA390" s="118">
        <v>3860668.3285148102</v>
      </c>
      <c r="DB390" s="118">
        <v>3865504.3804488601</v>
      </c>
      <c r="DC390" s="118">
        <v>3762261.9314064798</v>
      </c>
      <c r="DD390" s="118">
        <v>3615916.9449196402</v>
      </c>
      <c r="DE390" s="118">
        <v>3705892.3739167801</v>
      </c>
      <c r="DF390" s="118">
        <v>3837409.9231685898</v>
      </c>
      <c r="DG390" s="118">
        <v>3743091.2945042802</v>
      </c>
      <c r="DH390" s="118">
        <v>3651938.9324975102</v>
      </c>
      <c r="DI390" s="118">
        <v>3580552.7967139599</v>
      </c>
      <c r="DJ390" s="118">
        <v>3642381.8832784202</v>
      </c>
      <c r="DK390" s="118">
        <v>3967704.8633670202</v>
      </c>
      <c r="DL390" s="118">
        <v>3699647.56228365</v>
      </c>
      <c r="DM390" s="118">
        <v>3691927.3453866499</v>
      </c>
      <c r="DN390" s="118">
        <v>3759430.3000131501</v>
      </c>
      <c r="DO390" s="118">
        <v>3835382.8085570699</v>
      </c>
      <c r="DP390" s="118">
        <v>3861584.1371855298</v>
      </c>
      <c r="DQ390" s="118">
        <v>3581267.5653321999</v>
      </c>
      <c r="DR390" s="118">
        <v>3632412.2178400001</v>
      </c>
      <c r="DS390" s="118">
        <v>3492006.3739649602</v>
      </c>
      <c r="DT390" s="118">
        <v>3838050.4392049499</v>
      </c>
      <c r="DU390" s="118">
        <v>3581272.9291685899</v>
      </c>
      <c r="DV390" s="118">
        <v>3614716.1087996201</v>
      </c>
      <c r="DW390" s="118">
        <v>3565786.8917620601</v>
      </c>
      <c r="DX390" s="118">
        <v>3694653.1630047099</v>
      </c>
      <c r="DY390" s="118">
        <v>3755120.2670629998</v>
      </c>
      <c r="DZ390" s="118">
        <v>3740561.9897184102</v>
      </c>
      <c r="EA390" s="118">
        <v>3823431.8434048402</v>
      </c>
      <c r="EB390" s="118">
        <v>3784068.0842383201</v>
      </c>
      <c r="EC390" s="118">
        <v>3672145.85869906</v>
      </c>
      <c r="ED390" s="118">
        <v>3675488.3812740901</v>
      </c>
      <c r="EE390" s="118">
        <v>3794043.8185244198</v>
      </c>
      <c r="EF390" s="118">
        <v>3951639.4103946001</v>
      </c>
      <c r="EG390" s="118">
        <v>3746498.7354189502</v>
      </c>
      <c r="EH390" s="118">
        <v>3907030.70820098</v>
      </c>
      <c r="EI390" s="118">
        <v>3615963.5387757602</v>
      </c>
      <c r="EJ390" s="118">
        <v>3813014.1593897999</v>
      </c>
      <c r="EK390" s="118">
        <v>3935873.6824143101</v>
      </c>
      <c r="EL390" s="118">
        <v>3878215.1540123401</v>
      </c>
      <c r="EM390" s="118">
        <v>3890643.8841805202</v>
      </c>
      <c r="EN390" s="118">
        <v>3809759.6791380402</v>
      </c>
      <c r="EO390" s="118">
        <v>4155919.9661885998</v>
      </c>
      <c r="EP390" s="118">
        <v>3703191.5694250301</v>
      </c>
      <c r="EQ390" s="118">
        <v>3803648.5296393302</v>
      </c>
      <c r="ER390" s="118">
        <v>3828326.4783048299</v>
      </c>
      <c r="ES390" s="118">
        <v>3844532.8135887799</v>
      </c>
      <c r="ET390" s="118">
        <v>3825561.56331906</v>
      </c>
      <c r="EU390" s="118">
        <v>3932274.7631413601</v>
      </c>
      <c r="EV390" s="118">
        <v>3932000.8173377598</v>
      </c>
      <c r="EW390" s="118">
        <v>3809289.3264356898</v>
      </c>
      <c r="EX390" s="118">
        <v>3907068.2438146402</v>
      </c>
      <c r="EY390" s="118">
        <v>3735644.8864925299</v>
      </c>
      <c r="EZ390" s="118">
        <v>3857964.7857780498</v>
      </c>
      <c r="FA390" s="118">
        <v>3926751.5574259101</v>
      </c>
      <c r="FB390" s="118">
        <v>3781571.0789515502</v>
      </c>
      <c r="FC390" s="118">
        <v>3863131.4468774302</v>
      </c>
      <c r="FD390" s="118">
        <v>3758356.5152821201</v>
      </c>
      <c r="FE390" s="118">
        <v>3624580.0619669501</v>
      </c>
      <c r="FF390" s="118">
        <v>3923419.2172500598</v>
      </c>
      <c r="FG390" s="118">
        <v>3701315.9627979998</v>
      </c>
      <c r="FH390" s="118">
        <v>3517344.4863358899</v>
      </c>
      <c r="FI390" s="118">
        <v>3440073.1493229498</v>
      </c>
      <c r="FJ390" s="118">
        <v>3538010.6475172099</v>
      </c>
      <c r="FK390" s="118">
        <v>3608630.6457540202</v>
      </c>
      <c r="FL390" s="118">
        <v>3527540.6786555299</v>
      </c>
      <c r="FM390" s="118">
        <v>3639545.0122438101</v>
      </c>
      <c r="FN390" s="118">
        <v>3873800.92372347</v>
      </c>
      <c r="FO390" s="118">
        <v>3733173.9483800498</v>
      </c>
      <c r="FP390" s="118">
        <v>3698245.5037972601</v>
      </c>
      <c r="FQ390" s="118">
        <v>3764234.3466791599</v>
      </c>
      <c r="FR390" s="118">
        <v>3460423.9668785399</v>
      </c>
      <c r="FS390" s="118">
        <v>3699115.5705332002</v>
      </c>
      <c r="FT390" s="118">
        <v>3768611.6618243898</v>
      </c>
      <c r="FU390" s="118">
        <v>3708864.01888126</v>
      </c>
      <c r="FV390" s="118">
        <v>3632798.3918958898</v>
      </c>
      <c r="FW390" s="118">
        <v>3506281.4643985</v>
      </c>
      <c r="FX390" s="118">
        <v>3530478.5019762199</v>
      </c>
      <c r="FY390" s="118">
        <v>3540996.1588938101</v>
      </c>
      <c r="FZ390" s="118">
        <v>3786850.04103059</v>
      </c>
      <c r="GA390" s="118">
        <v>3624587.12536836</v>
      </c>
      <c r="GB390" s="118">
        <v>3711962.7986710598</v>
      </c>
      <c r="GC390" s="118">
        <v>3602090.8519580299</v>
      </c>
      <c r="GD390" s="118">
        <v>3608091.7783091702</v>
      </c>
      <c r="GE390" s="118">
        <v>3991748.9985187999</v>
      </c>
      <c r="GF390" s="118">
        <v>4071358.4141678899</v>
      </c>
      <c r="GG390" s="118">
        <v>3701360.85326414</v>
      </c>
      <c r="GH390" s="118">
        <v>3900280.2813972798</v>
      </c>
      <c r="GI390" s="118">
        <v>3692049.7129972102</v>
      </c>
      <c r="GJ390" s="118">
        <v>3881267.9867557501</v>
      </c>
      <c r="GK390" s="118">
        <v>3837581.00246906</v>
      </c>
      <c r="GL390" s="118">
        <v>3902351.5904276501</v>
      </c>
      <c r="GM390" s="118">
        <v>3849855.52449595</v>
      </c>
      <c r="GN390" s="118">
        <v>3644814.96243075</v>
      </c>
      <c r="GO390" s="118">
        <v>3853932.2097692802</v>
      </c>
      <c r="GP390" s="118">
        <v>3836035.3215447501</v>
      </c>
      <c r="GQ390" s="118">
        <v>3745273.3264475702</v>
      </c>
      <c r="GR390" s="118">
        <v>3826233.2075776299</v>
      </c>
      <c r="GS390" s="118">
        <v>3803905.0167577602</v>
      </c>
      <c r="GT390" s="118">
        <v>3869150.6623977101</v>
      </c>
      <c r="GU390" s="118">
        <v>3681393.9371042</v>
      </c>
      <c r="GV390" s="118">
        <v>3865834.2445385</v>
      </c>
      <c r="GW390" s="118">
        <v>3772796.4867845299</v>
      </c>
      <c r="GX390" s="118">
        <v>4092502.9972048998</v>
      </c>
      <c r="GY390" s="118">
        <v>3702233.1701403498</v>
      </c>
      <c r="GZ390" s="118">
        <v>4088141.3954127599</v>
      </c>
      <c r="HA390" s="118">
        <v>3896832.8533018301</v>
      </c>
      <c r="HB390" s="118">
        <v>4072395.0326421098</v>
      </c>
      <c r="HC390" s="118">
        <v>3817910.8360160301</v>
      </c>
      <c r="HD390" s="118">
        <v>4033861.5193834999</v>
      </c>
      <c r="HE390" s="118">
        <v>4015121.2930662599</v>
      </c>
      <c r="HF390" s="118">
        <v>3902344.1046953802</v>
      </c>
      <c r="HG390" s="118">
        <v>4663485.1882398501</v>
      </c>
      <c r="HH390" s="118">
        <v>4346851.5143339597</v>
      </c>
      <c r="HI390" s="118">
        <v>3773082.4599834299</v>
      </c>
      <c r="HJ390" s="118">
        <v>3982324.2157797501</v>
      </c>
      <c r="HK390" s="118">
        <v>3960426.6595302201</v>
      </c>
      <c r="HL390" s="118">
        <v>3865449.7023152001</v>
      </c>
      <c r="HM390" s="118">
        <v>3927303.5914617898</v>
      </c>
      <c r="HN390" s="118">
        <v>4348924.02646208</v>
      </c>
      <c r="HO390" s="118">
        <v>3983871.3710095002</v>
      </c>
      <c r="HP390" s="118">
        <v>4491548.6292269202</v>
      </c>
      <c r="HQ390" s="118">
        <v>4066311.37840511</v>
      </c>
      <c r="HR390" s="118">
        <v>3912428.3713639001</v>
      </c>
      <c r="HS390" s="118">
        <v>3827818.0826941999</v>
      </c>
      <c r="HT390" s="118">
        <v>3920247.9729891</v>
      </c>
      <c r="HU390" s="118">
        <v>3890653.0297760698</v>
      </c>
      <c r="HV390" s="118">
        <v>3813704.1047384199</v>
      </c>
      <c r="HW390" s="118">
        <v>3787140.2934710099</v>
      </c>
      <c r="HX390" s="118">
        <v>4146037.6698763799</v>
      </c>
      <c r="HY390" s="118">
        <v>4519538.2551560998</v>
      </c>
      <c r="HZ390" s="118">
        <v>4254302.5632055597</v>
      </c>
      <c r="IA390" s="118">
        <v>3685442.36924046</v>
      </c>
      <c r="IB390" s="118">
        <v>3320642.8287044801</v>
      </c>
      <c r="IC390" s="118">
        <v>3720080.7810795899</v>
      </c>
      <c r="ID390" s="118">
        <v>3642955.20450099</v>
      </c>
      <c r="IE390" s="118">
        <v>3801364.7683170899</v>
      </c>
      <c r="IF390" s="118">
        <v>3641548.5733636799</v>
      </c>
      <c r="IG390" s="118">
        <v>3636525.4076029598</v>
      </c>
      <c r="IH390" s="118">
        <v>6489976.4843984405</v>
      </c>
      <c r="II390" s="118">
        <v>3370735.8948085001</v>
      </c>
    </row>
    <row r="391" spans="1:243" s="118" customFormat="1" x14ac:dyDescent="0.25">
      <c r="A391" s="118" t="s">
        <v>1878</v>
      </c>
      <c r="B391" s="132"/>
      <c r="C391" s="132"/>
      <c r="D391" s="118">
        <v>14112414.593954099</v>
      </c>
      <c r="E391" s="118">
        <v>13780644.647662601</v>
      </c>
      <c r="F391" s="118">
        <v>13608428.983881</v>
      </c>
      <c r="G391" s="118">
        <v>12960816.7801571</v>
      </c>
      <c r="H391" s="118">
        <v>13216541.841501599</v>
      </c>
      <c r="I391" s="118">
        <v>12981663.162266601</v>
      </c>
      <c r="J391" s="118">
        <v>13122551.811331101</v>
      </c>
      <c r="K391" s="118">
        <v>13390029.076791201</v>
      </c>
      <c r="L391" s="118">
        <v>13912697.7583404</v>
      </c>
      <c r="M391" s="118">
        <v>13196856.7333095</v>
      </c>
      <c r="N391" s="118">
        <v>13403450.906262999</v>
      </c>
      <c r="O391" s="118">
        <v>13182830.010638099</v>
      </c>
      <c r="P391" s="118">
        <v>13218593.5240981</v>
      </c>
      <c r="Q391" s="118">
        <v>14537305.1728912</v>
      </c>
      <c r="R391" s="118">
        <v>12428135.079758899</v>
      </c>
      <c r="S391" s="118">
        <v>13093962.0154231</v>
      </c>
      <c r="T391" s="118">
        <v>13529635.309465401</v>
      </c>
      <c r="U391" s="118">
        <v>13945848.6699013</v>
      </c>
      <c r="V391" s="118">
        <v>13992291.7348976</v>
      </c>
      <c r="W391" s="118">
        <v>14443359.970883099</v>
      </c>
      <c r="X391" s="118">
        <v>12804943.0992903</v>
      </c>
      <c r="Y391" s="118">
        <v>12740219.011279101</v>
      </c>
      <c r="Z391" s="118">
        <v>13802739.355460901</v>
      </c>
      <c r="AA391" s="118">
        <v>12950814.1736385</v>
      </c>
      <c r="AB391" s="118">
        <v>13026864.2977794</v>
      </c>
      <c r="AC391" s="118">
        <v>12864119.5832945</v>
      </c>
      <c r="AD391" s="118">
        <v>12970538.9697439</v>
      </c>
      <c r="AE391" s="118">
        <v>15343902.960848</v>
      </c>
      <c r="AF391" s="118">
        <v>12994262.8386459</v>
      </c>
      <c r="AG391" s="118">
        <v>12901813.434415599</v>
      </c>
      <c r="AH391" s="118">
        <v>12872320.506754801</v>
      </c>
      <c r="AI391" s="118">
        <v>12675240.0047451</v>
      </c>
      <c r="AJ391" s="118">
        <v>12680121.172495401</v>
      </c>
      <c r="AK391" s="118">
        <v>12479280.321959101</v>
      </c>
      <c r="AL391" s="118">
        <v>13269948.10746</v>
      </c>
      <c r="AM391" s="118">
        <v>12954396.827911001</v>
      </c>
      <c r="AN391" s="118">
        <v>12688280.6059958</v>
      </c>
      <c r="AO391" s="118">
        <v>12016647.4384243</v>
      </c>
      <c r="AP391" s="118">
        <v>13430063.5515987</v>
      </c>
      <c r="AQ391" s="118">
        <v>12054603.890507201</v>
      </c>
      <c r="AR391" s="118">
        <v>13214282.225834301</v>
      </c>
      <c r="AS391" s="118">
        <v>14255593.6005038</v>
      </c>
      <c r="AT391" s="118">
        <v>12593926.486809099</v>
      </c>
      <c r="AU391" s="118">
        <v>13121778.7457431</v>
      </c>
      <c r="AV391" s="118">
        <v>13180622.3369394</v>
      </c>
      <c r="AW391" s="118">
        <v>13488728.0402174</v>
      </c>
      <c r="AX391" s="118">
        <v>12801902.696191</v>
      </c>
      <c r="AY391" s="118">
        <v>13271891.0321595</v>
      </c>
      <c r="AZ391" s="118">
        <v>12659147.945021201</v>
      </c>
      <c r="BA391" s="118">
        <v>12322750.143987801</v>
      </c>
      <c r="BB391" s="118">
        <v>13279572.2070558</v>
      </c>
      <c r="BC391" s="118">
        <v>12923141.492604</v>
      </c>
      <c r="BD391" s="118">
        <v>12997726.601728501</v>
      </c>
      <c r="BE391" s="118">
        <v>13363158.2159581</v>
      </c>
      <c r="BF391" s="118">
        <v>12953889.998373199</v>
      </c>
      <c r="BG391" s="118">
        <v>13388123.597021099</v>
      </c>
      <c r="BH391" s="118">
        <v>13283951.810483299</v>
      </c>
      <c r="BI391" s="118">
        <v>13676067.5097514</v>
      </c>
      <c r="BJ391" s="118">
        <v>13248548.9701444</v>
      </c>
      <c r="BK391" s="118">
        <v>12618717.4645961</v>
      </c>
      <c r="BL391" s="118">
        <v>13216070.7739849</v>
      </c>
      <c r="BM391" s="118">
        <v>12186287.4735927</v>
      </c>
      <c r="BN391" s="118">
        <v>13260657.3145294</v>
      </c>
      <c r="BO391" s="118">
        <v>14662270.9159775</v>
      </c>
      <c r="BP391" s="118">
        <v>13402185.3487306</v>
      </c>
      <c r="BQ391" s="118">
        <v>12065522.4763283</v>
      </c>
      <c r="BR391" s="118">
        <v>13469468.5690122</v>
      </c>
      <c r="BS391" s="118">
        <v>12663813.5424213</v>
      </c>
      <c r="BT391" s="118">
        <v>12496272.0043802</v>
      </c>
      <c r="BU391" s="118">
        <v>13772181.524581101</v>
      </c>
      <c r="BV391" s="118">
        <v>12763738.097569199</v>
      </c>
      <c r="BW391" s="118">
        <v>12384893.772740601</v>
      </c>
      <c r="BX391" s="118">
        <v>12640958.253301799</v>
      </c>
      <c r="BY391" s="118">
        <v>12559919.5934129</v>
      </c>
      <c r="BZ391" s="118">
        <v>12572055.645647701</v>
      </c>
      <c r="CA391" s="118">
        <v>12188292.485982601</v>
      </c>
      <c r="CB391" s="118">
        <v>12900794.9352044</v>
      </c>
      <c r="CC391" s="118">
        <v>13092081.6458288</v>
      </c>
      <c r="CD391" s="118">
        <v>13095231.6032828</v>
      </c>
      <c r="CE391" s="118">
        <v>13015083.541121401</v>
      </c>
      <c r="CF391" s="118">
        <v>12604946.0199873</v>
      </c>
      <c r="CG391" s="118">
        <v>12451034.0959675</v>
      </c>
      <c r="CH391" s="118">
        <v>13543661.731815601</v>
      </c>
      <c r="CI391" s="118">
        <v>11840847.004890401</v>
      </c>
      <c r="CJ391" s="118">
        <v>12035777.115366099</v>
      </c>
      <c r="CK391" s="118">
        <v>12779354.524694899</v>
      </c>
      <c r="CL391" s="118">
        <v>12779679.7154005</v>
      </c>
      <c r="CM391" s="118">
        <v>12228555.474065799</v>
      </c>
      <c r="CN391" s="118">
        <v>11966655.6233496</v>
      </c>
      <c r="CO391" s="118">
        <v>12220854.0960916</v>
      </c>
      <c r="CP391" s="118">
        <v>11692657.3815713</v>
      </c>
      <c r="CQ391" s="118">
        <v>12878303.738058399</v>
      </c>
      <c r="CR391" s="118">
        <v>12565537.293717399</v>
      </c>
      <c r="CS391" s="118">
        <v>11189161.966734</v>
      </c>
      <c r="CT391" s="118">
        <v>12098890.0110358</v>
      </c>
      <c r="CU391" s="118">
        <v>12318115.464455999</v>
      </c>
      <c r="CV391" s="118">
        <v>11767227.3760463</v>
      </c>
      <c r="CW391" s="118">
        <v>12496662.2480634</v>
      </c>
      <c r="CX391" s="118">
        <v>11232683.2529201</v>
      </c>
      <c r="CY391" s="118">
        <v>12280167.9577072</v>
      </c>
      <c r="CZ391" s="118">
        <v>12099228.449731899</v>
      </c>
      <c r="DA391" s="118">
        <v>12780598.7524489</v>
      </c>
      <c r="DB391" s="118">
        <v>11872429.0666687</v>
      </c>
      <c r="DC391" s="118">
        <v>12577908.4661227</v>
      </c>
      <c r="DD391" s="118">
        <v>11802946.2650137</v>
      </c>
      <c r="DE391" s="118">
        <v>11698841.1194169</v>
      </c>
      <c r="DF391" s="118">
        <v>11995248.2452305</v>
      </c>
      <c r="DG391" s="118">
        <v>12344087.071280301</v>
      </c>
      <c r="DH391" s="118">
        <v>11889390.111021999</v>
      </c>
      <c r="DI391" s="118">
        <v>11927610.4178984</v>
      </c>
      <c r="DJ391" s="118">
        <v>11697982.249100599</v>
      </c>
      <c r="DK391" s="118">
        <v>12588318.082096299</v>
      </c>
      <c r="DL391" s="118">
        <v>12065519.0614802</v>
      </c>
      <c r="DM391" s="118">
        <v>12150050.8735795</v>
      </c>
      <c r="DN391" s="118">
        <v>12663405.809734499</v>
      </c>
      <c r="DO391" s="118">
        <v>12521865.5300969</v>
      </c>
      <c r="DP391" s="118">
        <v>12366509.9539173</v>
      </c>
      <c r="DQ391" s="118">
        <v>11648161.2377277</v>
      </c>
      <c r="DR391" s="118">
        <v>11894106.501937101</v>
      </c>
      <c r="DS391" s="118">
        <v>11358216.318655301</v>
      </c>
      <c r="DT391" s="118">
        <v>12398141.493813399</v>
      </c>
      <c r="DU391" s="118">
        <v>12037040.8050531</v>
      </c>
      <c r="DV391" s="118">
        <v>12064872.5230486</v>
      </c>
      <c r="DW391" s="118">
        <v>11404852.5860976</v>
      </c>
      <c r="DX391" s="118">
        <v>12860364.2561433</v>
      </c>
      <c r="DY391" s="118">
        <v>12868032.3350653</v>
      </c>
      <c r="DZ391" s="118">
        <v>12317255.697727101</v>
      </c>
      <c r="EA391" s="118">
        <v>12564751.1561659</v>
      </c>
      <c r="EB391" s="118">
        <v>12182411.5171963</v>
      </c>
      <c r="EC391" s="118">
        <v>11934737.233540799</v>
      </c>
      <c r="ED391" s="118">
        <v>12796080.710117901</v>
      </c>
      <c r="EE391" s="118">
        <v>12193632.322947601</v>
      </c>
      <c r="EF391" s="118">
        <v>12215665.757050101</v>
      </c>
      <c r="EG391" s="118">
        <v>11947816.928266101</v>
      </c>
      <c r="EH391" s="118">
        <v>12313267.057939701</v>
      </c>
      <c r="EI391" s="118">
        <v>11671207.394679399</v>
      </c>
      <c r="EJ391" s="118">
        <v>11502134.326618399</v>
      </c>
      <c r="EK391" s="118">
        <v>11585662.6161297</v>
      </c>
      <c r="EL391" s="118">
        <v>11845214.6387395</v>
      </c>
      <c r="EM391" s="118">
        <v>11535696.793190699</v>
      </c>
      <c r="EN391" s="118">
        <v>12474833.028509</v>
      </c>
      <c r="EO391" s="118">
        <v>12143358.0026296</v>
      </c>
      <c r="EP391" s="118">
        <v>11951780.7343411</v>
      </c>
      <c r="EQ391" s="118">
        <v>12982772.306449199</v>
      </c>
      <c r="ER391" s="118">
        <v>12011070.835687401</v>
      </c>
      <c r="ES391" s="118">
        <v>12117304.06356</v>
      </c>
      <c r="ET391" s="118">
        <v>12772742.1474401</v>
      </c>
      <c r="EU391" s="118">
        <v>12691213.3651453</v>
      </c>
      <c r="EV391" s="118">
        <v>12465825.448847299</v>
      </c>
      <c r="EW391" s="118">
        <v>12183515.7329359</v>
      </c>
      <c r="EX391" s="118">
        <v>12185025.8534254</v>
      </c>
      <c r="EY391" s="118">
        <v>12044433.506078601</v>
      </c>
      <c r="EZ391" s="118">
        <v>12167646.7836498</v>
      </c>
      <c r="FA391" s="118">
        <v>11982513.9308696</v>
      </c>
      <c r="FB391" s="118">
        <v>12482633.7781322</v>
      </c>
      <c r="FC391" s="118">
        <v>12146005.056944599</v>
      </c>
      <c r="FD391" s="118">
        <v>11962908.2671037</v>
      </c>
      <c r="FE391" s="118">
        <v>12095842.555810301</v>
      </c>
      <c r="FF391" s="118">
        <v>11680079.795703201</v>
      </c>
      <c r="FG391" s="118">
        <v>12229320.888932601</v>
      </c>
      <c r="FH391" s="118">
        <v>12132744.5242656</v>
      </c>
      <c r="FI391" s="118">
        <v>11218692.1222059</v>
      </c>
      <c r="FJ391" s="118">
        <v>11974402.389547</v>
      </c>
      <c r="FK391" s="118">
        <v>11237961.469885601</v>
      </c>
      <c r="FL391" s="118">
        <v>11644438.4239839</v>
      </c>
      <c r="FM391" s="118">
        <v>11755897.8960074</v>
      </c>
      <c r="FN391" s="118">
        <v>12104039.982583299</v>
      </c>
      <c r="FO391" s="118">
        <v>11700915.166821901</v>
      </c>
      <c r="FP391" s="118">
        <v>11555445.117576599</v>
      </c>
      <c r="FQ391" s="118">
        <v>11840054.681292901</v>
      </c>
      <c r="FR391" s="118">
        <v>12229675.4667842</v>
      </c>
      <c r="FS391" s="118">
        <v>12325303.462260701</v>
      </c>
      <c r="FT391" s="118">
        <v>11900800.943588801</v>
      </c>
      <c r="FU391" s="118">
        <v>11508464.140732899</v>
      </c>
      <c r="FV391" s="118">
        <v>11439426.5156467</v>
      </c>
      <c r="FW391" s="118">
        <v>12328781.1776726</v>
      </c>
      <c r="FX391" s="118">
        <v>11855173.229035201</v>
      </c>
      <c r="FY391" s="118">
        <v>11415622.000724399</v>
      </c>
      <c r="FZ391" s="118">
        <v>11442951.9317922</v>
      </c>
      <c r="GA391" s="118">
        <v>12343485.9289831</v>
      </c>
      <c r="GB391" s="118">
        <v>11883077.077316299</v>
      </c>
      <c r="GC391" s="118">
        <v>11496891.067738</v>
      </c>
      <c r="GD391" s="118">
        <v>11284010.2418235</v>
      </c>
      <c r="GE391" s="118">
        <v>12343235.4433729</v>
      </c>
      <c r="GF391" s="118">
        <v>12919207.342359601</v>
      </c>
      <c r="GG391" s="118">
        <v>11444093.797250301</v>
      </c>
      <c r="GH391" s="118">
        <v>12151902.318621799</v>
      </c>
      <c r="GI391" s="118">
        <v>11744630.7999887</v>
      </c>
      <c r="GJ391" s="118">
        <v>11656525.422284</v>
      </c>
      <c r="GK391" s="118">
        <v>12144744.399877399</v>
      </c>
      <c r="GL391" s="118">
        <v>12299316.5752065</v>
      </c>
      <c r="GM391" s="118">
        <v>12125711.421550401</v>
      </c>
      <c r="GN391" s="118">
        <v>11728561.884923499</v>
      </c>
      <c r="GO391" s="118">
        <v>12103652.097805999</v>
      </c>
      <c r="GP391" s="118">
        <v>10690763.4992024</v>
      </c>
      <c r="GQ391" s="118">
        <v>10307143.144612299</v>
      </c>
      <c r="GR391" s="118">
        <v>12070978.8528983</v>
      </c>
      <c r="GS391" s="118">
        <v>12392341.8749425</v>
      </c>
      <c r="GT391" s="118">
        <v>11474382.764975101</v>
      </c>
      <c r="GU391" s="118">
        <v>10986667.6730798</v>
      </c>
      <c r="GV391" s="118">
        <v>11910719.0241367</v>
      </c>
      <c r="GW391" s="118">
        <v>11326188.307701999</v>
      </c>
      <c r="GX391" s="118">
        <v>11789859.228499399</v>
      </c>
      <c r="GY391" s="118">
        <v>11711652.753139401</v>
      </c>
      <c r="GZ391" s="118">
        <v>12051882.7038776</v>
      </c>
      <c r="HA391" s="118">
        <v>12269024.565586301</v>
      </c>
      <c r="HB391" s="118">
        <v>12182369.7614468</v>
      </c>
      <c r="HC391" s="118">
        <v>12247541.897322601</v>
      </c>
      <c r="HD391" s="118">
        <v>11682409.9633763</v>
      </c>
      <c r="HE391" s="118">
        <v>11321716.1704139</v>
      </c>
      <c r="HF391" s="118">
        <v>12138421.1153212</v>
      </c>
      <c r="HG391" s="118">
        <v>13810277.168248501</v>
      </c>
      <c r="HH391" s="118">
        <v>13509247.5437927</v>
      </c>
      <c r="HI391" s="118">
        <v>10679579.4763216</v>
      </c>
      <c r="HJ391" s="118">
        <v>12219068.1350227</v>
      </c>
      <c r="HK391" s="118">
        <v>12442248.8567908</v>
      </c>
      <c r="HL391" s="118">
        <v>11922261.611563301</v>
      </c>
      <c r="HM391" s="118">
        <v>11395320.229312001</v>
      </c>
      <c r="HN391" s="118">
        <v>12556026.2821378</v>
      </c>
      <c r="HO391" s="118">
        <v>12060130.0809716</v>
      </c>
      <c r="HP391" s="118">
        <v>12628787.8266262</v>
      </c>
      <c r="HQ391" s="118">
        <v>13368817.9219971</v>
      </c>
      <c r="HR391" s="118">
        <v>11492950.776296601</v>
      </c>
      <c r="HS391" s="118">
        <v>11995305.335879499</v>
      </c>
      <c r="HT391" s="118">
        <v>12474375.659354599</v>
      </c>
      <c r="HU391" s="118">
        <v>12107714.3945434</v>
      </c>
      <c r="HV391" s="118">
        <v>12107620.3657666</v>
      </c>
      <c r="HW391" s="118">
        <v>12171466.217988901</v>
      </c>
      <c r="HX391" s="118">
        <v>12156660.989217799</v>
      </c>
      <c r="HY391" s="118">
        <v>14076935.644378601</v>
      </c>
      <c r="HZ391" s="118">
        <v>13092845.632505201</v>
      </c>
      <c r="IA391" s="118">
        <v>11906781.0753162</v>
      </c>
      <c r="IB391" s="118">
        <v>10655086.5338015</v>
      </c>
      <c r="IC391" s="118">
        <v>11421616.736996301</v>
      </c>
      <c r="ID391" s="118">
        <v>11620084.1720777</v>
      </c>
      <c r="IE391" s="118">
        <v>11825638.687142299</v>
      </c>
      <c r="IF391" s="118">
        <v>11285311.805400999</v>
      </c>
      <c r="IG391" s="118">
        <v>11046567.9138088</v>
      </c>
      <c r="IH391" s="118">
        <v>18900711.664752599</v>
      </c>
      <c r="II391" s="118">
        <v>10658991.512575001</v>
      </c>
    </row>
    <row r="392" spans="1:243" s="118" customFormat="1" x14ac:dyDescent="0.25">
      <c r="A392" s="118" t="s">
        <v>1889</v>
      </c>
      <c r="B392" s="132"/>
      <c r="C392" s="132"/>
      <c r="D392" s="118">
        <v>8198955.663319</v>
      </c>
      <c r="E392" s="118">
        <v>7813707.4831348499</v>
      </c>
      <c r="F392" s="118">
        <v>7963103.2753014499</v>
      </c>
      <c r="G392" s="118">
        <v>7733190.2118789405</v>
      </c>
      <c r="H392" s="118">
        <v>8461273.92322262</v>
      </c>
      <c r="I392" s="118">
        <v>8041802.69324164</v>
      </c>
      <c r="J392" s="118">
        <v>8077505.9846662702</v>
      </c>
      <c r="K392" s="118">
        <v>8158814.28512468</v>
      </c>
      <c r="L392" s="118">
        <v>8323951.8386329003</v>
      </c>
      <c r="M392" s="118">
        <v>8275430.93984628</v>
      </c>
      <c r="N392" s="118">
        <v>8208161.0342097003</v>
      </c>
      <c r="O392" s="118">
        <v>8025914.1752718603</v>
      </c>
      <c r="P392" s="118">
        <v>7554873.9158553705</v>
      </c>
      <c r="Q392" s="118">
        <v>8252423.0692420201</v>
      </c>
      <c r="R392" s="118">
        <v>7404072.14026435</v>
      </c>
      <c r="S392" s="118">
        <v>7480790.7864000304</v>
      </c>
      <c r="T392" s="118">
        <v>8181921.0325152203</v>
      </c>
      <c r="U392" s="118">
        <v>7404541.81679592</v>
      </c>
      <c r="V392" s="118">
        <v>8075692.7941130502</v>
      </c>
      <c r="W392" s="118">
        <v>8076286.2784806099</v>
      </c>
      <c r="X392" s="118">
        <v>7722916.5569579797</v>
      </c>
      <c r="Y392" s="118">
        <v>7568640.0331635997</v>
      </c>
      <c r="Z392" s="118">
        <v>7872658.89474924</v>
      </c>
      <c r="AA392" s="118">
        <v>7324614.9271679996</v>
      </c>
      <c r="AB392" s="118">
        <v>7945355.5908030299</v>
      </c>
      <c r="AC392" s="118">
        <v>7214706.2342956504</v>
      </c>
      <c r="AD392" s="118">
        <v>7664381.0767640099</v>
      </c>
      <c r="AE392" s="118">
        <v>9529515.0963431709</v>
      </c>
      <c r="AF392" s="118">
        <v>7860195.6463723704</v>
      </c>
      <c r="AG392" s="118">
        <v>7916830.02586444</v>
      </c>
      <c r="AH392" s="118">
        <v>7413937.7491695303</v>
      </c>
      <c r="AI392" s="118">
        <v>7834183.7859603204</v>
      </c>
      <c r="AJ392" s="118">
        <v>7682327.7647885699</v>
      </c>
      <c r="AK392" s="118">
        <v>7652175.4441236602</v>
      </c>
      <c r="AL392" s="118">
        <v>7892758.7506094696</v>
      </c>
      <c r="AM392" s="118">
        <v>7908606.9252731204</v>
      </c>
      <c r="AN392" s="118">
        <v>7659210.2706380803</v>
      </c>
      <c r="AO392" s="118">
        <v>7515754.9307249999</v>
      </c>
      <c r="AP392" s="118">
        <v>7627550.8579782797</v>
      </c>
      <c r="AQ392" s="118">
        <v>7225360.9579895101</v>
      </c>
      <c r="AR392" s="118">
        <v>7820848.1094013304</v>
      </c>
      <c r="AS392" s="118">
        <v>8183973.4619925003</v>
      </c>
      <c r="AT392" s="118">
        <v>7710319.2790318904</v>
      </c>
      <c r="AU392" s="118">
        <v>7465090.31353301</v>
      </c>
      <c r="AV392" s="118">
        <v>7633180.2037651604</v>
      </c>
      <c r="AW392" s="118">
        <v>7821527.0160038704</v>
      </c>
      <c r="AX392" s="118">
        <v>7878607.2998714298</v>
      </c>
      <c r="AY392" s="118">
        <v>8115643.3702945504</v>
      </c>
      <c r="AZ392" s="118">
        <v>7484820.7479652902</v>
      </c>
      <c r="BA392" s="118">
        <v>7508914.8772473801</v>
      </c>
      <c r="BB392" s="118">
        <v>7731445.9134516297</v>
      </c>
      <c r="BC392" s="118">
        <v>7763212.3513495</v>
      </c>
      <c r="BD392" s="118">
        <v>7643931.9255704004</v>
      </c>
      <c r="BE392" s="118">
        <v>8039796.2508778702</v>
      </c>
      <c r="BF392" s="118">
        <v>7901949.6573427701</v>
      </c>
      <c r="BG392" s="118">
        <v>7903985.9798163604</v>
      </c>
      <c r="BH392" s="118">
        <v>8262203.4583226303</v>
      </c>
      <c r="BI392" s="118">
        <v>8070924.8613904398</v>
      </c>
      <c r="BJ392" s="118">
        <v>8021613.1690374697</v>
      </c>
      <c r="BK392" s="118">
        <v>7753759.2448134804</v>
      </c>
      <c r="BL392" s="118">
        <v>7761558.2737042503</v>
      </c>
      <c r="BM392" s="118">
        <v>7854725.5883603897</v>
      </c>
      <c r="BN392" s="118">
        <v>7308636.5188897802</v>
      </c>
      <c r="BO392" s="118">
        <v>8824895.6628995594</v>
      </c>
      <c r="BP392" s="118">
        <v>7694689.2836367097</v>
      </c>
      <c r="BQ392" s="118">
        <v>7837568.1113031404</v>
      </c>
      <c r="BR392" s="118">
        <v>7657184.2090595104</v>
      </c>
      <c r="BS392" s="118">
        <v>7578250.5054867398</v>
      </c>
      <c r="BT392" s="118">
        <v>7337340.1511063501</v>
      </c>
      <c r="BU392" s="118">
        <v>7613252.2045769999</v>
      </c>
      <c r="BV392" s="118">
        <v>7284011.4960733801</v>
      </c>
      <c r="BW392" s="118">
        <v>7599250.9757259795</v>
      </c>
      <c r="BX392" s="118">
        <v>8160105.9856701205</v>
      </c>
      <c r="BY392" s="118">
        <v>7899516.4964886699</v>
      </c>
      <c r="BZ392" s="118">
        <v>7586176.2265998004</v>
      </c>
      <c r="CA392" s="118">
        <v>7553602.6136702802</v>
      </c>
      <c r="CB392" s="118">
        <v>8198261.4866348701</v>
      </c>
      <c r="CC392" s="118">
        <v>7878309.0253577903</v>
      </c>
      <c r="CD392" s="118">
        <v>7530502.4721200997</v>
      </c>
      <c r="CE392" s="118">
        <v>7629091.0210595904</v>
      </c>
      <c r="CF392" s="118">
        <v>5673555.1661599502</v>
      </c>
      <c r="CG392" s="118">
        <v>6236543.4125918997</v>
      </c>
      <c r="CH392" s="118">
        <v>6530024.4471541299</v>
      </c>
      <c r="CI392" s="118">
        <v>6080712.5933379801</v>
      </c>
      <c r="CJ392" s="118">
        <v>6220286.7590754498</v>
      </c>
      <c r="CK392" s="118">
        <v>6626107.7498962702</v>
      </c>
      <c r="CL392" s="118">
        <v>6269031.3461560598</v>
      </c>
      <c r="CM392" s="118">
        <v>6414905.93703066</v>
      </c>
      <c r="CN392" s="118">
        <v>5997104.3449506499</v>
      </c>
      <c r="CO392" s="118">
        <v>6009713.1274121003</v>
      </c>
      <c r="CP392" s="118">
        <v>6126276.8600408304</v>
      </c>
      <c r="CQ392" s="118">
        <v>6249314.1398958601</v>
      </c>
      <c r="CR392" s="118">
        <v>6589815.5079850303</v>
      </c>
      <c r="CS392" s="118">
        <v>6432521.1380411005</v>
      </c>
      <c r="CT392" s="118">
        <v>6620839.6734607304</v>
      </c>
      <c r="CU392" s="118">
        <v>6310788.0868783798</v>
      </c>
      <c r="CV392" s="118">
        <v>6528771.7368847504</v>
      </c>
      <c r="CW392" s="118">
        <v>6050137.9524984099</v>
      </c>
      <c r="CX392" s="118">
        <v>5861181.8463621996</v>
      </c>
      <c r="CY392" s="118">
        <v>6284941.9820424197</v>
      </c>
      <c r="CZ392" s="118">
        <v>6118010.1003625402</v>
      </c>
      <c r="DA392" s="118">
        <v>6171395.2204754502</v>
      </c>
      <c r="DB392" s="118">
        <v>6151991.1734713595</v>
      </c>
      <c r="DC392" s="118">
        <v>5971248.2740616901</v>
      </c>
      <c r="DD392" s="118">
        <v>6298271.7412800798</v>
      </c>
      <c r="DE392" s="118">
        <v>6115779.5497770803</v>
      </c>
      <c r="DF392" s="118">
        <v>6375192.3368961699</v>
      </c>
      <c r="DG392" s="118">
        <v>6192615.8714443799</v>
      </c>
      <c r="DH392" s="118">
        <v>5932285.5728842597</v>
      </c>
      <c r="DI392" s="118">
        <v>6072384.4277765797</v>
      </c>
      <c r="DJ392" s="118">
        <v>5897625.5340187801</v>
      </c>
      <c r="DK392" s="118">
        <v>6478616.1838179398</v>
      </c>
      <c r="DL392" s="118">
        <v>6008057.0674235001</v>
      </c>
      <c r="DM392" s="118">
        <v>6029911.3262376599</v>
      </c>
      <c r="DN392" s="118">
        <v>6362101.2859243704</v>
      </c>
      <c r="DO392" s="118">
        <v>6107293.2613712</v>
      </c>
      <c r="DP392" s="118">
        <v>6221233.4236162603</v>
      </c>
      <c r="DQ392" s="118">
        <v>6079726.6931362804</v>
      </c>
      <c r="DR392" s="118">
        <v>6039917.5276784496</v>
      </c>
      <c r="DS392" s="118">
        <v>5699067.6841044603</v>
      </c>
      <c r="DT392" s="118">
        <v>5905500.9828685597</v>
      </c>
      <c r="DU392" s="118">
        <v>5936858.3230973799</v>
      </c>
      <c r="DV392" s="118">
        <v>5982991.3795589497</v>
      </c>
      <c r="DW392" s="118">
        <v>5619581.4357660599</v>
      </c>
      <c r="DX392" s="118">
        <v>6085257.5649497798</v>
      </c>
      <c r="DY392" s="118">
        <v>6009166.6013435395</v>
      </c>
      <c r="DZ392" s="118">
        <v>6135695.0935705602</v>
      </c>
      <c r="EA392" s="118">
        <v>5944088.7029735502</v>
      </c>
      <c r="EB392" s="118">
        <v>6088557.8096725801</v>
      </c>
      <c r="EC392" s="118">
        <v>5940526.7615778698</v>
      </c>
      <c r="ED392" s="118">
        <v>5829079.0417911597</v>
      </c>
      <c r="EE392" s="118">
        <v>6184825.2865065597</v>
      </c>
      <c r="EF392" s="118">
        <v>6028603.16105719</v>
      </c>
      <c r="EG392" s="118">
        <v>5930402.2216198202</v>
      </c>
      <c r="EH392" s="118">
        <v>6138774.7120909896</v>
      </c>
      <c r="EI392" s="118">
        <v>5978012.1321813203</v>
      </c>
      <c r="EJ392" s="118">
        <v>6113104.5901925601</v>
      </c>
      <c r="EK392" s="118">
        <v>6016307.4602032201</v>
      </c>
      <c r="EL392" s="118">
        <v>6200916.6427175002</v>
      </c>
      <c r="EM392" s="118">
        <v>6108950.2700543301</v>
      </c>
      <c r="EN392" s="118">
        <v>6134268.5920713097</v>
      </c>
      <c r="EO392" s="118">
        <v>6085380.6328335898</v>
      </c>
      <c r="EP392" s="118">
        <v>6021496.7754413197</v>
      </c>
      <c r="EQ392" s="118">
        <v>6156691.0064068902</v>
      </c>
      <c r="ER392" s="118">
        <v>6116893.6627372997</v>
      </c>
      <c r="ES392" s="118">
        <v>5886583.8596984902</v>
      </c>
      <c r="ET392" s="118">
        <v>6244749.21331809</v>
      </c>
      <c r="EU392" s="118">
        <v>6160175.5310778199</v>
      </c>
      <c r="EV392" s="118">
        <v>6354131.2936608205</v>
      </c>
      <c r="EW392" s="118">
        <v>6109828.9282264104</v>
      </c>
      <c r="EX392" s="118">
        <v>6242700.0318134297</v>
      </c>
      <c r="EY392" s="118">
        <v>6284570.6957986103</v>
      </c>
      <c r="EZ392" s="118">
        <v>6059879.4199835099</v>
      </c>
      <c r="FA392" s="118">
        <v>5865228.6301332703</v>
      </c>
      <c r="FB392" s="118">
        <v>6006586.7981120804</v>
      </c>
      <c r="FC392" s="118">
        <v>5871894.4936933601</v>
      </c>
      <c r="FD392" s="118">
        <v>6302197.7564832596</v>
      </c>
      <c r="FE392" s="118">
        <v>6114393.78191981</v>
      </c>
      <c r="FF392" s="118">
        <v>6109966.2953137597</v>
      </c>
      <c r="FG392" s="118">
        <v>6097697.2563428096</v>
      </c>
      <c r="FH392" s="118">
        <v>6013523.44698535</v>
      </c>
      <c r="FI392" s="118">
        <v>5626777.0933671696</v>
      </c>
      <c r="FJ392" s="118">
        <v>5772310.6953921104</v>
      </c>
      <c r="FK392" s="118">
        <v>5814973.2404988203</v>
      </c>
      <c r="FL392" s="118">
        <v>5568021.4590782998</v>
      </c>
      <c r="FM392" s="118">
        <v>5825053.8439263599</v>
      </c>
      <c r="FN392" s="118">
        <v>5998167.5902484097</v>
      </c>
      <c r="FO392" s="118">
        <v>5767080.6533606704</v>
      </c>
      <c r="FP392" s="118">
        <v>5913391.8480052901</v>
      </c>
      <c r="FQ392" s="118">
        <v>6230286.7413208401</v>
      </c>
      <c r="FR392" s="118">
        <v>5687177.7665046798</v>
      </c>
      <c r="FS392" s="118">
        <v>5874942.4259264302</v>
      </c>
      <c r="FT392" s="118">
        <v>5753980.8314740099</v>
      </c>
      <c r="FU392" s="118">
        <v>5663631.1670282604</v>
      </c>
      <c r="FV392" s="118">
        <v>5934698.5877054604</v>
      </c>
      <c r="FW392" s="118">
        <v>5731822.9218897</v>
      </c>
      <c r="FX392" s="118">
        <v>5655341.2159653697</v>
      </c>
      <c r="FY392" s="118">
        <v>5405103.2046425799</v>
      </c>
      <c r="FZ392" s="118">
        <v>5641368.5874271197</v>
      </c>
      <c r="GA392" s="118">
        <v>5828001.0214130003</v>
      </c>
      <c r="GB392" s="118">
        <v>5695099.8922397904</v>
      </c>
      <c r="GC392" s="118">
        <v>5754005.3985385401</v>
      </c>
      <c r="GD392" s="118">
        <v>6153693.1422144296</v>
      </c>
      <c r="GE392" s="118">
        <v>6123372.4844174897</v>
      </c>
      <c r="GF392" s="118">
        <v>6076820.1191348396</v>
      </c>
      <c r="GG392" s="118">
        <v>5755331.3272809898</v>
      </c>
      <c r="GH392" s="118">
        <v>6071785.4026947599</v>
      </c>
      <c r="GI392" s="118">
        <v>5770212.5710850405</v>
      </c>
      <c r="GJ392" s="118">
        <v>6080891.7266889801</v>
      </c>
      <c r="GK392" s="118">
        <v>6129354.1810093503</v>
      </c>
      <c r="GL392" s="118">
        <v>5785541.1453703502</v>
      </c>
      <c r="GM392" s="118">
        <v>5866277.8382215397</v>
      </c>
      <c r="GN392" s="118">
        <v>5570646.4993171198</v>
      </c>
      <c r="GO392" s="118">
        <v>6039771.7140494799</v>
      </c>
      <c r="GP392" s="118">
        <v>5885070.6026307298</v>
      </c>
      <c r="GQ392" s="118">
        <v>5183262.46756138</v>
      </c>
      <c r="GR392" s="118">
        <v>5542068.8046497796</v>
      </c>
      <c r="GS392" s="118">
        <v>5767055.2205983903</v>
      </c>
      <c r="GT392" s="118">
        <v>5769152.4542087596</v>
      </c>
      <c r="GU392" s="118">
        <v>5761422.1398080299</v>
      </c>
      <c r="GV392" s="118">
        <v>5939145.3345490098</v>
      </c>
      <c r="GW392" s="118">
        <v>6013207.5153917503</v>
      </c>
      <c r="GX392" s="118">
        <v>5970542.4777324405</v>
      </c>
      <c r="GY392" s="118">
        <v>5812863.6743661696</v>
      </c>
      <c r="GZ392" s="118">
        <v>6136011.6770863999</v>
      </c>
      <c r="HA392" s="118">
        <v>5319440.9627867602</v>
      </c>
      <c r="HB392" s="118">
        <v>6132937.7014840804</v>
      </c>
      <c r="HC392" s="118">
        <v>6057494.8252050104</v>
      </c>
      <c r="HD392" s="118">
        <v>6169225.5919810897</v>
      </c>
      <c r="HE392" s="118">
        <v>5897818.3783110501</v>
      </c>
      <c r="HF392" s="118">
        <v>5684465.4649373898</v>
      </c>
      <c r="HG392" s="118">
        <v>6730877.8725409303</v>
      </c>
      <c r="HH392" s="118">
        <v>6353468.6058535697</v>
      </c>
      <c r="HI392" s="118">
        <v>5708397.5338247903</v>
      </c>
      <c r="HJ392" s="118">
        <v>5986474.7686198298</v>
      </c>
      <c r="HK392" s="118">
        <v>5807654.8132063998</v>
      </c>
      <c r="HL392" s="118">
        <v>5581285.8104435196</v>
      </c>
      <c r="HM392" s="118">
        <v>5812663.9658954702</v>
      </c>
      <c r="HN392" s="118">
        <v>6112125.46790177</v>
      </c>
      <c r="HO392" s="118">
        <v>5785158.3216977296</v>
      </c>
      <c r="HP392" s="118">
        <v>6179380.4591097198</v>
      </c>
      <c r="HQ392" s="118">
        <v>6190160.4870646195</v>
      </c>
      <c r="HR392" s="118">
        <v>5774873.3136607101</v>
      </c>
      <c r="HS392" s="118">
        <v>5760952.32384995</v>
      </c>
      <c r="HT392" s="118">
        <v>5883015.3249184601</v>
      </c>
      <c r="HU392" s="118">
        <v>5869775.6939039603</v>
      </c>
      <c r="HV392" s="118">
        <v>5758305.6763903396</v>
      </c>
      <c r="HW392" s="118">
        <v>5762727.3984458698</v>
      </c>
      <c r="HX392" s="118">
        <v>5953330.6938738804</v>
      </c>
      <c r="HY392" s="118">
        <v>6405294.4030895904</v>
      </c>
      <c r="HZ392" s="118">
        <v>6203881.2738902802</v>
      </c>
      <c r="IA392" s="118">
        <v>5852490.9907070203</v>
      </c>
      <c r="IB392" s="118">
        <v>5151444.9764542403</v>
      </c>
      <c r="IC392" s="118">
        <v>5741552.2080923095</v>
      </c>
      <c r="ID392" s="118">
        <v>5498455.1937085902</v>
      </c>
      <c r="IE392" s="118">
        <v>5573054.5354830297</v>
      </c>
      <c r="IF392" s="118">
        <v>5645725.3183485996</v>
      </c>
      <c r="IG392" s="118">
        <v>5490429.9746968802</v>
      </c>
      <c r="IH392" s="118">
        <v>9578316.6095728092</v>
      </c>
      <c r="II392" s="118">
        <v>5279549.6356427995</v>
      </c>
    </row>
    <row r="393" spans="1:243" s="118" customFormat="1" x14ac:dyDescent="0.25">
      <c r="A393" s="118" t="s">
        <v>1904</v>
      </c>
      <c r="B393" s="132"/>
      <c r="C393" s="132"/>
      <c r="D393" s="118">
        <v>2573311.1051818202</v>
      </c>
      <c r="E393" s="118">
        <v>2750149.7989341202</v>
      </c>
      <c r="F393" s="118">
        <v>2494321.31738661</v>
      </c>
      <c r="G393" s="118">
        <v>2526707.3425630201</v>
      </c>
      <c r="H393" s="118">
        <v>2880157.4911644398</v>
      </c>
      <c r="I393" s="118">
        <v>2632179.1865595402</v>
      </c>
      <c r="J393" s="118">
        <v>3013813.1071753101</v>
      </c>
      <c r="K393" s="118">
        <v>2882735.05071352</v>
      </c>
      <c r="L393" s="118">
        <v>2713939.2790048802</v>
      </c>
      <c r="M393" s="118">
        <v>2657536.9252953199</v>
      </c>
      <c r="N393" s="118">
        <v>2861536.1119714901</v>
      </c>
      <c r="O393" s="118">
        <v>2609706.8561726599</v>
      </c>
      <c r="P393" s="118">
        <v>2554416.46773049</v>
      </c>
      <c r="Q393" s="118">
        <v>2873186.1354848999</v>
      </c>
      <c r="R393" s="118">
        <v>2420825.1509327702</v>
      </c>
      <c r="S393" s="118">
        <v>2740541.63644809</v>
      </c>
      <c r="T393" s="118">
        <v>2680774.27219227</v>
      </c>
      <c r="U393" s="118">
        <v>2674054.0060983198</v>
      </c>
      <c r="V393" s="118">
        <v>2402021.1426693099</v>
      </c>
      <c r="W393" s="118">
        <v>2716099.9101940198</v>
      </c>
      <c r="X393" s="118">
        <v>2704765.0375941098</v>
      </c>
      <c r="Y393" s="118">
        <v>2562980.6806849702</v>
      </c>
      <c r="Z393" s="118">
        <v>2704081.4903705898</v>
      </c>
      <c r="AA393" s="118">
        <v>2411245.23232682</v>
      </c>
      <c r="AB393" s="118">
        <v>2508130.17115547</v>
      </c>
      <c r="AC393" s="118">
        <v>2554176.78283998</v>
      </c>
      <c r="AD393" s="118">
        <v>2691310.3389638099</v>
      </c>
      <c r="AE393" s="118">
        <v>2477454.2332469798</v>
      </c>
      <c r="AF393" s="118">
        <v>2550661.55254011</v>
      </c>
      <c r="AG393" s="118">
        <v>2767479.5087296902</v>
      </c>
      <c r="AH393" s="118">
        <v>2577116.8919697199</v>
      </c>
      <c r="AI393" s="118">
        <v>2749463.8334488999</v>
      </c>
      <c r="AJ393" s="118">
        <v>2776042.3709113598</v>
      </c>
      <c r="AK393" s="118">
        <v>2758770.0957532502</v>
      </c>
      <c r="AL393" s="118">
        <v>2704769.1055370499</v>
      </c>
      <c r="AM393" s="118">
        <v>2729195.9359529</v>
      </c>
      <c r="AN393" s="118">
        <v>2507024.3227701499</v>
      </c>
      <c r="AO393" s="118">
        <v>2666788.6356044398</v>
      </c>
      <c r="AP393" s="118">
        <v>2696419.6671894202</v>
      </c>
      <c r="AQ393" s="118">
        <v>2562722.6726893098</v>
      </c>
      <c r="AR393" s="118">
        <v>2817568.7211006102</v>
      </c>
      <c r="AS393" s="118">
        <v>2905464.9129133401</v>
      </c>
      <c r="AT393" s="118">
        <v>2506315.1206491701</v>
      </c>
      <c r="AU393" s="118">
        <v>2525743.5935858199</v>
      </c>
      <c r="AV393" s="118">
        <v>2555850.1100209202</v>
      </c>
      <c r="AW393" s="118">
        <v>2669592.2592022698</v>
      </c>
      <c r="AX393" s="118">
        <v>2566442.13353275</v>
      </c>
      <c r="AY393" s="118">
        <v>2655145.4911848898</v>
      </c>
      <c r="AZ393" s="118">
        <v>2817514.8695265399</v>
      </c>
      <c r="BA393" s="118">
        <v>2597063.6655886602</v>
      </c>
      <c r="BB393" s="118">
        <v>2734336.5976680298</v>
      </c>
      <c r="BC393" s="118">
        <v>2738707.0029418198</v>
      </c>
      <c r="BD393" s="118">
        <v>2526442.5774495099</v>
      </c>
      <c r="BE393" s="118">
        <v>2692094.5836220998</v>
      </c>
      <c r="BF393" s="118">
        <v>2636643.4826254202</v>
      </c>
      <c r="BG393" s="118">
        <v>2780498.1486469102</v>
      </c>
      <c r="BH393" s="118">
        <v>2556712.5585940601</v>
      </c>
      <c r="BI393" s="118">
        <v>2740399.66336129</v>
      </c>
      <c r="BJ393" s="118">
        <v>2856723.7069036998</v>
      </c>
      <c r="BK393" s="118">
        <v>2641206.8391867699</v>
      </c>
      <c r="BL393" s="118">
        <v>2940247.6857207101</v>
      </c>
      <c r="BM393" s="118">
        <v>2860924.78646748</v>
      </c>
      <c r="BN393" s="118">
        <v>2601164.6656952002</v>
      </c>
      <c r="BO393" s="118">
        <v>2485077.64786269</v>
      </c>
      <c r="BP393" s="118">
        <v>2851032.9462118698</v>
      </c>
      <c r="BQ393" s="118">
        <v>2584845.8268191898</v>
      </c>
      <c r="BR393" s="118">
        <v>2800910.1705383402</v>
      </c>
      <c r="BS393" s="118">
        <v>2638098.55810434</v>
      </c>
      <c r="BT393" s="118">
        <v>2692028.7716116202</v>
      </c>
      <c r="BU393" s="118">
        <v>2859712.7723588599</v>
      </c>
      <c r="BV393" s="118">
        <v>2714142.6619472099</v>
      </c>
      <c r="BW393" s="118">
        <v>2606645.7931792899</v>
      </c>
      <c r="BX393" s="118">
        <v>2406664.5234245602</v>
      </c>
      <c r="BY393" s="118">
        <v>2697436.2166896798</v>
      </c>
      <c r="BZ393" s="118">
        <v>2543360.8075820399</v>
      </c>
      <c r="CA393" s="118">
        <v>2730114.8101479202</v>
      </c>
      <c r="CB393" s="118">
        <v>2528251.5056070499</v>
      </c>
      <c r="CC393" s="118">
        <v>2595947.0449008602</v>
      </c>
      <c r="CD393" s="118">
        <v>2700130.1196833402</v>
      </c>
      <c r="CE393" s="118">
        <v>2489223.3033520998</v>
      </c>
      <c r="CF393" s="118">
        <v>2920307.01481312</v>
      </c>
      <c r="CG393" s="118">
        <v>2777338.51664834</v>
      </c>
      <c r="CH393" s="118">
        <v>3124390.47325913</v>
      </c>
      <c r="CI393" s="118">
        <v>2742644.5508037698</v>
      </c>
      <c r="CJ393" s="118">
        <v>2510382.1957352599</v>
      </c>
      <c r="CK393" s="118">
        <v>2906559.4356642398</v>
      </c>
      <c r="CL393" s="118">
        <v>2777743.0736698299</v>
      </c>
      <c r="CM393" s="118">
        <v>2956145.0776035101</v>
      </c>
      <c r="CN393" s="118">
        <v>2843659.3261843701</v>
      </c>
      <c r="CO393" s="118">
        <v>2743133.2387500401</v>
      </c>
      <c r="CP393" s="118">
        <v>2915115.4142494602</v>
      </c>
      <c r="CQ393" s="118">
        <v>2618993.2828178802</v>
      </c>
      <c r="CR393" s="118">
        <v>2725003.92141838</v>
      </c>
      <c r="CS393" s="118">
        <v>2854831.7427717801</v>
      </c>
      <c r="CT393" s="118">
        <v>2637532.5054868301</v>
      </c>
      <c r="CU393" s="118">
        <v>2943902.59244673</v>
      </c>
      <c r="CV393" s="118">
        <v>2735453.3893337399</v>
      </c>
      <c r="CW393" s="118">
        <v>2659439.9570827498</v>
      </c>
      <c r="CX393" s="118">
        <v>2699035.0235008998</v>
      </c>
      <c r="CY393" s="118">
        <v>2717088.47958032</v>
      </c>
      <c r="CZ393" s="118">
        <v>2559789.0266885199</v>
      </c>
      <c r="DA393" s="118">
        <v>2780053.4704335402</v>
      </c>
      <c r="DB393" s="118">
        <v>2730187.5405885</v>
      </c>
      <c r="DC393" s="118">
        <v>2551925.6240769099</v>
      </c>
      <c r="DD393" s="118">
        <v>3001494.43431962</v>
      </c>
      <c r="DE393" s="118">
        <v>3178937.86344478</v>
      </c>
      <c r="DF393" s="118">
        <v>2676072.2318082401</v>
      </c>
      <c r="DG393" s="118">
        <v>2842069.2917226902</v>
      </c>
      <c r="DH393" s="118">
        <v>2727795.23830471</v>
      </c>
      <c r="DI393" s="118">
        <v>2689677.7639885498</v>
      </c>
      <c r="DJ393" s="118">
        <v>2704129.34929913</v>
      </c>
      <c r="DK393" s="118">
        <v>2670575.5743677998</v>
      </c>
      <c r="DL393" s="118">
        <v>2940428.0256214598</v>
      </c>
      <c r="DM393" s="118">
        <v>2626849.5207115598</v>
      </c>
      <c r="DN393" s="118">
        <v>3470297.0683268299</v>
      </c>
      <c r="DO393" s="118">
        <v>2818476.59801785</v>
      </c>
      <c r="DP393" s="118">
        <v>2614700.7184547302</v>
      </c>
      <c r="DQ393" s="118">
        <v>2813741.34528137</v>
      </c>
      <c r="DR393" s="118">
        <v>2941787.50412481</v>
      </c>
      <c r="DS393" s="118">
        <v>3595186.22752879</v>
      </c>
      <c r="DT393" s="118">
        <v>2743299.17244385</v>
      </c>
      <c r="DU393" s="118">
        <v>2857452.1832839702</v>
      </c>
      <c r="DV393" s="118">
        <v>2784359.1525434302</v>
      </c>
      <c r="DW393" s="118">
        <v>2591612.7111998699</v>
      </c>
      <c r="DX393" s="118">
        <v>2790934.1341907801</v>
      </c>
      <c r="DY393" s="118">
        <v>2388132.8596317102</v>
      </c>
      <c r="DZ393" s="118">
        <v>2479792.6836793399</v>
      </c>
      <c r="EA393" s="118">
        <v>2703989.85895098</v>
      </c>
      <c r="EB393" s="118">
        <v>2678049.5956435702</v>
      </c>
      <c r="EC393" s="118">
        <v>2699543.1396286399</v>
      </c>
      <c r="ED393" s="118">
        <v>2619770.1878748601</v>
      </c>
      <c r="EE393" s="118">
        <v>2607077.8781254999</v>
      </c>
      <c r="EF393" s="118">
        <v>2757620.4248107001</v>
      </c>
      <c r="EG393" s="118">
        <v>2483777.68985603</v>
      </c>
      <c r="EH393" s="118">
        <v>2596410.2045930899</v>
      </c>
      <c r="EI393" s="118">
        <v>2913938.2750831898</v>
      </c>
      <c r="EJ393" s="118">
        <v>2656353.2045301399</v>
      </c>
      <c r="EK393" s="118">
        <v>2470997.0474120001</v>
      </c>
      <c r="EL393" s="118">
        <v>2546453.3921302799</v>
      </c>
      <c r="EM393" s="118">
        <v>2796414.8434096701</v>
      </c>
      <c r="EN393" s="118">
        <v>2580540.52788219</v>
      </c>
      <c r="EO393" s="118">
        <v>2503868.4035737999</v>
      </c>
      <c r="EP393" s="118">
        <v>2875491.0716444398</v>
      </c>
      <c r="EQ393" s="118">
        <v>2511403.8516902602</v>
      </c>
      <c r="ER393" s="118">
        <v>2500803.9546031598</v>
      </c>
      <c r="ES393" s="118">
        <v>2602269.1108512701</v>
      </c>
      <c r="ET393" s="118">
        <v>2923128.7105838801</v>
      </c>
      <c r="EU393" s="118">
        <v>2452139.5642353399</v>
      </c>
      <c r="EV393" s="118">
        <v>2671858.93271153</v>
      </c>
      <c r="EW393" s="118">
        <v>2683168.7139134202</v>
      </c>
      <c r="EX393" s="118">
        <v>2530844.5498159099</v>
      </c>
      <c r="EY393" s="118">
        <v>2692896.4641859899</v>
      </c>
      <c r="EZ393" s="118">
        <v>2686478.5745349</v>
      </c>
      <c r="FA393" s="118">
        <v>2414230.9762484399</v>
      </c>
      <c r="FB393" s="118">
        <v>2633942.6686768201</v>
      </c>
      <c r="FC393" s="118">
        <v>2569595.6128237601</v>
      </c>
      <c r="FD393" s="118">
        <v>2586230.1795069501</v>
      </c>
      <c r="FE393" s="118">
        <v>2512955.0213071099</v>
      </c>
      <c r="FF393" s="118">
        <v>2643741.12262771</v>
      </c>
      <c r="FG393" s="118">
        <v>2614103.1166441799</v>
      </c>
      <c r="FH393" s="118">
        <v>2719513.5794343501</v>
      </c>
      <c r="FI393" s="118">
        <v>2866682.4691102798</v>
      </c>
      <c r="FJ393" s="118">
        <v>2416125.99632107</v>
      </c>
      <c r="FK393" s="118">
        <v>2502762.9974969998</v>
      </c>
      <c r="FL393" s="118">
        <v>2527281.1659759101</v>
      </c>
      <c r="FM393" s="118">
        <v>2762106.8773143399</v>
      </c>
      <c r="FN393" s="118">
        <v>2490202.7853667899</v>
      </c>
      <c r="FO393" s="118">
        <v>2460590.1034911298</v>
      </c>
      <c r="FP393" s="118">
        <v>2692009.6090903501</v>
      </c>
      <c r="FQ393" s="118">
        <v>2669098.10846136</v>
      </c>
      <c r="FR393" s="118">
        <v>2478547.1445232201</v>
      </c>
      <c r="FS393" s="118">
        <v>2573440.6427843501</v>
      </c>
      <c r="FT393" s="118">
        <v>2641930.5202607401</v>
      </c>
      <c r="FU393" s="118">
        <v>2580661.3402643399</v>
      </c>
      <c r="FV393" s="118">
        <v>2744263.8660236802</v>
      </c>
      <c r="FW393" s="118">
        <v>2554705.7961335098</v>
      </c>
      <c r="FX393" s="118">
        <v>2751597.3936376101</v>
      </c>
      <c r="FY393" s="118">
        <v>2465337.62383082</v>
      </c>
      <c r="FZ393" s="118">
        <v>2436372.2624540599</v>
      </c>
      <c r="GA393" s="118">
        <v>2338995.9462747499</v>
      </c>
      <c r="GB393" s="118">
        <v>2579876.04354596</v>
      </c>
      <c r="GC393" s="118">
        <v>2579675.2744811899</v>
      </c>
      <c r="GD393" s="118">
        <v>3128698.08306386</v>
      </c>
      <c r="GE393" s="118">
        <v>2443947.2995539298</v>
      </c>
      <c r="GF393" s="118">
        <v>2589319.03398947</v>
      </c>
      <c r="GG393" s="118">
        <v>2504600.8190610101</v>
      </c>
      <c r="GH393" s="118">
        <v>2578378.61455453</v>
      </c>
      <c r="GI393" s="118">
        <v>2490586.5226383</v>
      </c>
      <c r="GJ393" s="118">
        <v>2430265.9953919998</v>
      </c>
      <c r="GK393" s="118">
        <v>2536542.1059710002</v>
      </c>
      <c r="GL393" s="118">
        <v>2469584.6046738699</v>
      </c>
      <c r="GM393" s="118">
        <v>2789927.4471185999</v>
      </c>
      <c r="GN393" s="118">
        <v>2534173.7788448599</v>
      </c>
      <c r="GO393" s="118">
        <v>2579541.8215223202</v>
      </c>
      <c r="GP393" s="118">
        <v>2560318.0899633602</v>
      </c>
      <c r="GQ393" s="118">
        <v>2975484.3627859699</v>
      </c>
      <c r="GR393" s="118">
        <v>2319703.77497607</v>
      </c>
      <c r="GS393" s="118">
        <v>2666319.2453145599</v>
      </c>
      <c r="GT393" s="118">
        <v>2717086.4891686798</v>
      </c>
      <c r="GU393" s="118">
        <v>2727558.4743160098</v>
      </c>
      <c r="GV393" s="118">
        <v>2430619.4746336401</v>
      </c>
      <c r="GW393" s="118">
        <v>2945948.0426575202</v>
      </c>
      <c r="GX393" s="118">
        <v>2609255.71875196</v>
      </c>
      <c r="GY393" s="118">
        <v>3072136.8326644702</v>
      </c>
      <c r="GZ393" s="118">
        <v>2546499.3065464101</v>
      </c>
      <c r="HA393" s="118">
        <v>2512533.7809892199</v>
      </c>
      <c r="HB393" s="118">
        <v>2543533.9220618401</v>
      </c>
      <c r="HC393" s="118">
        <v>2466582.5095822001</v>
      </c>
      <c r="HD393" s="118">
        <v>2614395.9753935998</v>
      </c>
      <c r="HE393" s="118">
        <v>2524774.14541644</v>
      </c>
      <c r="HF393" s="118">
        <v>2560465.1414682502</v>
      </c>
      <c r="HG393" s="118">
        <v>2858539.4417321999</v>
      </c>
      <c r="HH393" s="118">
        <v>2444127.12956418</v>
      </c>
      <c r="HI393" s="118">
        <v>3049803.1261897199</v>
      </c>
      <c r="HJ393" s="118">
        <v>2705298.4838426802</v>
      </c>
      <c r="HK393" s="118">
        <v>2530213.8780070599</v>
      </c>
      <c r="HL393" s="118">
        <v>2322162.0687508802</v>
      </c>
      <c r="HM393" s="118">
        <v>2479571.6655159099</v>
      </c>
      <c r="HN393" s="118">
        <v>2689007.0311052399</v>
      </c>
      <c r="HO393" s="118">
        <v>2410439.20513601</v>
      </c>
      <c r="HP393" s="118">
        <v>2852745.0503782099</v>
      </c>
      <c r="HQ393" s="118">
        <v>2540764.3709877799</v>
      </c>
      <c r="HR393" s="118">
        <v>2308144.3581344401</v>
      </c>
      <c r="HS393" s="118">
        <v>2492610.2348198602</v>
      </c>
      <c r="HT393" s="118">
        <v>2439731.0995170702</v>
      </c>
      <c r="HU393" s="118">
        <v>2400798.4308919501</v>
      </c>
      <c r="HV393" s="118">
        <v>2358294.3813926</v>
      </c>
      <c r="HW393" s="118">
        <v>2508600.4122112701</v>
      </c>
      <c r="HX393" s="118">
        <v>2542113.6659569298</v>
      </c>
      <c r="HY393" s="118">
        <v>2898583.6301047802</v>
      </c>
      <c r="HZ393" s="118">
        <v>2636893.3271756899</v>
      </c>
      <c r="IA393" s="118">
        <v>2935675.3825707799</v>
      </c>
      <c r="IB393" s="118">
        <v>2498503.80345078</v>
      </c>
      <c r="IC393" s="118">
        <v>2661039.84836121</v>
      </c>
      <c r="ID393" s="118">
        <v>2595763.49796153</v>
      </c>
      <c r="IE393" s="118">
        <v>2368673.9178425302</v>
      </c>
      <c r="IF393" s="118">
        <v>2689808.7433016598</v>
      </c>
      <c r="IG393" s="118">
        <v>2488513.8588993</v>
      </c>
      <c r="IH393" s="118">
        <v>2406279.5976056699</v>
      </c>
      <c r="II393" s="118">
        <v>2812058.2707659299</v>
      </c>
    </row>
    <row r="394" spans="1:243" s="118" customFormat="1" x14ac:dyDescent="0.25">
      <c r="A394" s="118" t="s">
        <v>1926</v>
      </c>
      <c r="B394" s="132"/>
      <c r="C394" s="132"/>
      <c r="D394" s="118">
        <v>6674592.5779309897</v>
      </c>
      <c r="E394" s="118">
        <v>6454877.9467706103</v>
      </c>
      <c r="F394" s="118">
        <v>6367315.1685513901</v>
      </c>
      <c r="G394" s="118">
        <v>5814007.09266752</v>
      </c>
      <c r="H394" s="118">
        <v>6400078.5733694499</v>
      </c>
      <c r="I394" s="118">
        <v>6371917.2966439398</v>
      </c>
      <c r="J394" s="118">
        <v>6563887.7506142901</v>
      </c>
      <c r="K394" s="118">
        <v>6314434.9660819303</v>
      </c>
      <c r="L394" s="118">
        <v>6470838.86358946</v>
      </c>
      <c r="M394" s="118">
        <v>6463038.8886398003</v>
      </c>
      <c r="N394" s="118">
        <v>7267934.4915620899</v>
      </c>
      <c r="O394" s="118">
        <v>6192433.5228946405</v>
      </c>
      <c r="P394" s="118">
        <v>6430635.3679249203</v>
      </c>
      <c r="Q394" s="118">
        <v>6477684.0251308503</v>
      </c>
      <c r="R394" s="118">
        <v>5637646.0829791101</v>
      </c>
      <c r="S394" s="118">
        <v>5992983.3566768002</v>
      </c>
      <c r="T394" s="118">
        <v>6422920.45999844</v>
      </c>
      <c r="U394" s="118">
        <v>6149292.7851672098</v>
      </c>
      <c r="V394" s="118">
        <v>6700300.1489066798</v>
      </c>
      <c r="W394" s="118">
        <v>6466511.4051393298</v>
      </c>
      <c r="X394" s="118">
        <v>6231313.5521884002</v>
      </c>
      <c r="Y394" s="118">
        <v>6267686.4731627395</v>
      </c>
      <c r="Z394" s="118">
        <v>6549161.4482417004</v>
      </c>
      <c r="AA394" s="118">
        <v>6327368.2410802599</v>
      </c>
      <c r="AB394" s="118">
        <v>6292059.03079616</v>
      </c>
      <c r="AC394" s="118">
        <v>5939592.7801212799</v>
      </c>
      <c r="AD394" s="118">
        <v>6720636.1452788198</v>
      </c>
      <c r="AE394" s="118">
        <v>8037298.2658956898</v>
      </c>
      <c r="AF394" s="118">
        <v>6312394.2084118901</v>
      </c>
      <c r="AG394" s="118">
        <v>6527570.2293236703</v>
      </c>
      <c r="AH394" s="118">
        <v>6193192.8784726504</v>
      </c>
      <c r="AI394" s="118">
        <v>6402403.7452398697</v>
      </c>
      <c r="AJ394" s="118">
        <v>6362207.3031913396</v>
      </c>
      <c r="AK394" s="118">
        <v>6408231.9842669498</v>
      </c>
      <c r="AL394" s="118">
        <v>6613394.7155770902</v>
      </c>
      <c r="AM394" s="118">
        <v>6679652.8557349602</v>
      </c>
      <c r="AN394" s="118">
        <v>6334813.8481558301</v>
      </c>
      <c r="AO394" s="118">
        <v>6344261.1423025597</v>
      </c>
      <c r="AP394" s="118">
        <v>6407174.70152348</v>
      </c>
      <c r="AQ394" s="118">
        <v>6168938.1135003697</v>
      </c>
      <c r="AR394" s="118">
        <v>6794350.7340881098</v>
      </c>
      <c r="AS394" s="118">
        <v>6926632.9244051203</v>
      </c>
      <c r="AT394" s="118">
        <v>6193207.6166988304</v>
      </c>
      <c r="AU394" s="118">
        <v>6109432.46849762</v>
      </c>
      <c r="AV394" s="118">
        <v>6268390.7201371295</v>
      </c>
      <c r="AW394" s="118">
        <v>6660587.8837977499</v>
      </c>
      <c r="AX394" s="118">
        <v>6294293.82952289</v>
      </c>
      <c r="AY394" s="118">
        <v>6885142.4674461</v>
      </c>
      <c r="AZ394" s="118">
        <v>6523300.5365245296</v>
      </c>
      <c r="BA394" s="118">
        <v>6498398.3280739002</v>
      </c>
      <c r="BB394" s="118">
        <v>6673665.4741854696</v>
      </c>
      <c r="BC394" s="118">
        <v>6329917.5089797396</v>
      </c>
      <c r="BD394" s="118">
        <v>6686686.3943109</v>
      </c>
      <c r="BE394" s="118">
        <v>6328906.0720341504</v>
      </c>
      <c r="BF394" s="118">
        <v>6637687.8995169196</v>
      </c>
      <c r="BG394" s="118">
        <v>6597326.2251412999</v>
      </c>
      <c r="BH394" s="118">
        <v>6900848.2286231704</v>
      </c>
      <c r="BI394" s="118">
        <v>8010519.1189733204</v>
      </c>
      <c r="BJ394" s="118">
        <v>6545187.5806377204</v>
      </c>
      <c r="BK394" s="118">
        <v>6298100.3491293201</v>
      </c>
      <c r="BL394" s="118">
        <v>6555625.3282056497</v>
      </c>
      <c r="BM394" s="118">
        <v>6480841.2540420704</v>
      </c>
      <c r="BN394" s="118">
        <v>6321898.8737322902</v>
      </c>
      <c r="BO394" s="118">
        <v>7637765.4746436402</v>
      </c>
      <c r="BP394" s="118">
        <v>6597975.7876222599</v>
      </c>
      <c r="BQ394" s="118">
        <v>6652897.83132823</v>
      </c>
      <c r="BR394" s="118">
        <v>6535309.7819515802</v>
      </c>
      <c r="BS394" s="118">
        <v>6492062.6476697996</v>
      </c>
      <c r="BT394" s="118">
        <v>6505665.4035112998</v>
      </c>
      <c r="BU394" s="118">
        <v>6364377.0499567399</v>
      </c>
      <c r="BV394" s="118">
        <v>6462375.8994391197</v>
      </c>
      <c r="BW394" s="118">
        <v>6347593.5991712697</v>
      </c>
      <c r="BX394" s="118">
        <v>6846263.7598408395</v>
      </c>
      <c r="BY394" s="118">
        <v>6811656.6971331201</v>
      </c>
      <c r="BZ394" s="118">
        <v>6357413.10903248</v>
      </c>
      <c r="CA394" s="118">
        <v>6512001.1088396497</v>
      </c>
      <c r="CB394" s="118">
        <v>6632284.9570988202</v>
      </c>
      <c r="CC394" s="118">
        <v>6583170.9596612304</v>
      </c>
      <c r="CD394" s="118">
        <v>6559045.3710164102</v>
      </c>
      <c r="CE394" s="118">
        <v>6223290.0098912399</v>
      </c>
      <c r="CF394" s="118">
        <v>6964590.0493983803</v>
      </c>
      <c r="CG394" s="118">
        <v>6576357.9358028797</v>
      </c>
      <c r="CH394" s="118">
        <v>7093086.2597797997</v>
      </c>
      <c r="CI394" s="118">
        <v>6524847.99723412</v>
      </c>
      <c r="CJ394" s="118">
        <v>6357751.88173474</v>
      </c>
      <c r="CK394" s="118">
        <v>6925404.6305673001</v>
      </c>
      <c r="CL394" s="118">
        <v>6717382.5231536096</v>
      </c>
      <c r="CM394" s="118">
        <v>6811180.2461006204</v>
      </c>
      <c r="CN394" s="118">
        <v>6607255.03560773</v>
      </c>
      <c r="CO394" s="118">
        <v>6868001.7215685304</v>
      </c>
      <c r="CP394" s="118">
        <v>6427772.2758410098</v>
      </c>
      <c r="CQ394" s="118">
        <v>6844918.31793183</v>
      </c>
      <c r="CR394" s="118">
        <v>7015183.8911469299</v>
      </c>
      <c r="CS394" s="118">
        <v>6625861.9080449101</v>
      </c>
      <c r="CT394" s="118">
        <v>7478067.2317034602</v>
      </c>
      <c r="CU394" s="118">
        <v>6818516.4670067905</v>
      </c>
      <c r="CV394" s="118">
        <v>6544304.3084423402</v>
      </c>
      <c r="CW394" s="118">
        <v>6644120.2780631799</v>
      </c>
      <c r="CX394" s="118">
        <v>7132478.4054263104</v>
      </c>
      <c r="CY394" s="118">
        <v>6731285.2035029102</v>
      </c>
      <c r="CZ394" s="118">
        <v>6738926.38664845</v>
      </c>
      <c r="DA394" s="118">
        <v>6708806.3437037198</v>
      </c>
      <c r="DB394" s="118">
        <v>6424109.3637859402</v>
      </c>
      <c r="DC394" s="118">
        <v>6795224.5801207004</v>
      </c>
      <c r="DD394" s="118">
        <v>6664940.5289276596</v>
      </c>
      <c r="DE394" s="118">
        <v>6519917.6376322499</v>
      </c>
      <c r="DF394" s="118">
        <v>6759943.0402228497</v>
      </c>
      <c r="DG394" s="118">
        <v>6723652.1331574498</v>
      </c>
      <c r="DH394" s="118">
        <v>6473147.74513645</v>
      </c>
      <c r="DI394" s="118">
        <v>6740473.9913516603</v>
      </c>
      <c r="DJ394" s="118">
        <v>6650234.8968742201</v>
      </c>
      <c r="DK394" s="118">
        <v>7056075.2997449702</v>
      </c>
      <c r="DL394" s="118">
        <v>6789376.8486818997</v>
      </c>
      <c r="DM394" s="118">
        <v>6393755.80271082</v>
      </c>
      <c r="DN394" s="118">
        <v>6729348.5264647501</v>
      </c>
      <c r="DO394" s="118">
        <v>6703399.0366237396</v>
      </c>
      <c r="DP394" s="118">
        <v>6743357.7964797197</v>
      </c>
      <c r="DQ394" s="118">
        <v>6430209.6089396598</v>
      </c>
      <c r="DR394" s="118">
        <v>6535915.99917595</v>
      </c>
      <c r="DS394" s="118">
        <v>6600137.04028433</v>
      </c>
      <c r="DT394" s="118">
        <v>6638217.2938775904</v>
      </c>
      <c r="DU394" s="118">
        <v>6348656.31831876</v>
      </c>
      <c r="DV394" s="118">
        <v>6405680.1877439097</v>
      </c>
      <c r="DW394" s="118">
        <v>6404194.87446036</v>
      </c>
      <c r="DX394" s="118">
        <v>6135376.7251429697</v>
      </c>
      <c r="DY394" s="118">
        <v>6598212.3415522603</v>
      </c>
      <c r="DZ394" s="118">
        <v>6326415.8890739996</v>
      </c>
      <c r="EA394" s="118">
        <v>6596007.2392482404</v>
      </c>
      <c r="EB394" s="118">
        <v>6409602.0040064501</v>
      </c>
      <c r="EC394" s="118">
        <v>6262534.6068676803</v>
      </c>
      <c r="ED394" s="118">
        <v>6608535.1450387398</v>
      </c>
      <c r="EE394" s="118">
        <v>6538508.5125093404</v>
      </c>
      <c r="EF394" s="118">
        <v>6404779.5979747996</v>
      </c>
      <c r="EG394" s="118">
        <v>6446374.7071447298</v>
      </c>
      <c r="EH394" s="118">
        <v>6708718.2572367899</v>
      </c>
      <c r="EI394" s="118">
        <v>6279679.4746284904</v>
      </c>
      <c r="EJ394" s="118">
        <v>6567350.1366450004</v>
      </c>
      <c r="EK394" s="118">
        <v>6648088.4691756396</v>
      </c>
      <c r="EL394" s="118">
        <v>6593250.9108318901</v>
      </c>
      <c r="EM394" s="118">
        <v>6662735.5002817297</v>
      </c>
      <c r="EN394" s="118">
        <v>6455428.0920926305</v>
      </c>
      <c r="EO394" s="118">
        <v>6996847.8429334098</v>
      </c>
      <c r="EP394" s="118">
        <v>6227085.9184925901</v>
      </c>
      <c r="EQ394" s="118">
        <v>6423297.7457703296</v>
      </c>
      <c r="ER394" s="118">
        <v>6405903.5670462102</v>
      </c>
      <c r="ES394" s="118">
        <v>6481083.7579058399</v>
      </c>
      <c r="ET394" s="118">
        <v>6509541.8965485403</v>
      </c>
      <c r="EU394" s="118">
        <v>7726955.2303412901</v>
      </c>
      <c r="EV394" s="118">
        <v>7191498.7068785997</v>
      </c>
      <c r="EW394" s="118">
        <v>6904247.5615598103</v>
      </c>
      <c r="EX394" s="118">
        <v>6803106.8829260003</v>
      </c>
      <c r="EY394" s="118">
        <v>6446990.5272575403</v>
      </c>
      <c r="EZ394" s="118">
        <v>6679564.4600232998</v>
      </c>
      <c r="FA394" s="118">
        <v>6732755.5169356205</v>
      </c>
      <c r="FB394" s="118">
        <v>6506633.0759283099</v>
      </c>
      <c r="FC394" s="118">
        <v>6404653.95141064</v>
      </c>
      <c r="FD394" s="118">
        <v>6567127.4375139903</v>
      </c>
      <c r="FE394" s="118">
        <v>6529262.99049778</v>
      </c>
      <c r="FF394" s="118">
        <v>6560340.3302778201</v>
      </c>
      <c r="FG394" s="118">
        <v>6488864.0135554997</v>
      </c>
      <c r="FH394" s="118">
        <v>6337180.94274134</v>
      </c>
      <c r="FI394" s="118">
        <v>5773896.6945731696</v>
      </c>
      <c r="FJ394" s="118">
        <v>5854019.65529247</v>
      </c>
      <c r="FK394" s="118">
        <v>6232482.2536102701</v>
      </c>
      <c r="FL394" s="118">
        <v>6214388.4595352402</v>
      </c>
      <c r="FM394" s="118">
        <v>6229748.5007330701</v>
      </c>
      <c r="FN394" s="118">
        <v>6524527.1064181197</v>
      </c>
      <c r="FO394" s="118">
        <v>6571333.2302445602</v>
      </c>
      <c r="FP394" s="118">
        <v>6612088.5344266696</v>
      </c>
      <c r="FQ394" s="118">
        <v>6665617.5673295204</v>
      </c>
      <c r="FR394" s="118">
        <v>6366741.8211051701</v>
      </c>
      <c r="FS394" s="118">
        <v>6248992.6431535203</v>
      </c>
      <c r="FT394" s="118">
        <v>6392657.33866328</v>
      </c>
      <c r="FU394" s="118">
        <v>6255250.6110076196</v>
      </c>
      <c r="FV394" s="118">
        <v>6207917.7112500099</v>
      </c>
      <c r="FW394" s="118">
        <v>5988692.0414806502</v>
      </c>
      <c r="FX394" s="118">
        <v>5860702.8009424899</v>
      </c>
      <c r="FY394" s="118">
        <v>6125425.3409660701</v>
      </c>
      <c r="FZ394" s="118">
        <v>6572108.5612581102</v>
      </c>
      <c r="GA394" s="118">
        <v>6402761.7036999399</v>
      </c>
      <c r="GB394" s="118">
        <v>6533133.8325418299</v>
      </c>
      <c r="GC394" s="118">
        <v>6498558.57768247</v>
      </c>
      <c r="GD394" s="118">
        <v>6245660.1145157404</v>
      </c>
      <c r="GE394" s="118">
        <v>6926395.3385769399</v>
      </c>
      <c r="GF394" s="118">
        <v>6631222.2419115203</v>
      </c>
      <c r="GG394" s="118">
        <v>6526382.6970340703</v>
      </c>
      <c r="GH394" s="118">
        <v>6837286.3364607897</v>
      </c>
      <c r="GI394" s="118">
        <v>6355486.4528497402</v>
      </c>
      <c r="GJ394" s="118">
        <v>6733757.5950716399</v>
      </c>
      <c r="GK394" s="118">
        <v>6805221.5172067499</v>
      </c>
      <c r="GL394" s="118">
        <v>6695976.9863333497</v>
      </c>
      <c r="GM394" s="118">
        <v>7015697.9196451902</v>
      </c>
      <c r="GN394" s="118">
        <v>6556140.4135994902</v>
      </c>
      <c r="GO394" s="118">
        <v>7465658.1421758197</v>
      </c>
      <c r="GP394" s="118">
        <v>6341614.8366038296</v>
      </c>
      <c r="GQ394" s="118">
        <v>6674692.8800478596</v>
      </c>
      <c r="GR394" s="118">
        <v>6664281.6093298402</v>
      </c>
      <c r="GS394" s="118">
        <v>6490725.7952520596</v>
      </c>
      <c r="GT394" s="118">
        <v>6432123.4281821502</v>
      </c>
      <c r="GU394" s="118">
        <v>6220550.1406845199</v>
      </c>
      <c r="GV394" s="118">
        <v>6824398.6087294295</v>
      </c>
      <c r="GW394" s="118">
        <v>6324393.6846105298</v>
      </c>
      <c r="GX394" s="118">
        <v>6532132.1426866697</v>
      </c>
      <c r="GY394" s="118">
        <v>6335188.7551968899</v>
      </c>
      <c r="GZ394" s="118">
        <v>7036354.4441151097</v>
      </c>
      <c r="HA394" s="118">
        <v>6855871.4233131502</v>
      </c>
      <c r="HB394" s="118">
        <v>6868948.1457011299</v>
      </c>
      <c r="HC394" s="118">
        <v>6537703.1448538201</v>
      </c>
      <c r="HD394" s="118">
        <v>6545734.8758901795</v>
      </c>
      <c r="HE394" s="118">
        <v>6969460.9924743501</v>
      </c>
      <c r="HF394" s="118">
        <v>6447740.6415232699</v>
      </c>
      <c r="HG394" s="118">
        <v>7512971.0426322799</v>
      </c>
      <c r="HH394" s="118">
        <v>8025132.8524785703</v>
      </c>
      <c r="HI394" s="118">
        <v>6303456.2592179803</v>
      </c>
      <c r="HJ394" s="118">
        <v>6816390.6688952297</v>
      </c>
      <c r="HK394" s="118">
        <v>6918746.2374955397</v>
      </c>
      <c r="HL394" s="118">
        <v>6556332.7735817004</v>
      </c>
      <c r="HM394" s="118">
        <v>6633510.4524790999</v>
      </c>
      <c r="HN394" s="118">
        <v>7127307.06802251</v>
      </c>
      <c r="HO394" s="118">
        <v>7096224.4107188899</v>
      </c>
      <c r="HP394" s="118">
        <v>7191137.5519920504</v>
      </c>
      <c r="HQ394" s="118">
        <v>7092200.3425359298</v>
      </c>
      <c r="HR394" s="118">
        <v>6872131.4541512001</v>
      </c>
      <c r="HS394" s="118">
        <v>6756514.40017867</v>
      </c>
      <c r="HT394" s="118">
        <v>6692110.1944034602</v>
      </c>
      <c r="HU394" s="118">
        <v>6557621.5087178499</v>
      </c>
      <c r="HV394" s="118">
        <v>6462357.9338956997</v>
      </c>
      <c r="HW394" s="118">
        <v>6488700.8695625896</v>
      </c>
      <c r="HX394" s="118">
        <v>8111858.2780779405</v>
      </c>
      <c r="HY394" s="118">
        <v>7173530.7354311002</v>
      </c>
      <c r="HZ394" s="118">
        <v>7244517.0734561104</v>
      </c>
      <c r="IA394" s="118">
        <v>6361806.9955360098</v>
      </c>
      <c r="IB394" s="118">
        <v>5968135.1088641603</v>
      </c>
      <c r="IC394" s="118">
        <v>6597148.7229503896</v>
      </c>
      <c r="ID394" s="118">
        <v>6154469.8140446898</v>
      </c>
      <c r="IE394" s="118">
        <v>6005868.4587467797</v>
      </c>
      <c r="IF394" s="118">
        <v>6387124.6090804897</v>
      </c>
      <c r="IG394" s="118">
        <v>6221248.04139865</v>
      </c>
      <c r="IH394" s="118">
        <v>12147218.8095697</v>
      </c>
      <c r="II394" s="118">
        <v>6161614.2580065699</v>
      </c>
    </row>
  </sheetData>
  <mergeCells count="1">
    <mergeCell ref="B363:C39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U727"/>
  <sheetViews>
    <sheetView zoomScaleNormal="100" workbookViewId="0">
      <selection activeCell="KU3" sqref="AL1:KU1048576"/>
    </sheetView>
  </sheetViews>
  <sheetFormatPr defaultColWidth="9.140625" defaultRowHeight="15" x14ac:dyDescent="0.25"/>
  <cols>
    <col min="1" max="1" width="43.42578125" style="4" customWidth="1"/>
    <col min="2" max="2" width="16.42578125" style="91" customWidth="1"/>
    <col min="3" max="3" width="21.28515625" style="8" customWidth="1"/>
    <col min="4" max="4" width="10" style="99" customWidth="1"/>
    <col min="5" max="23" width="10" style="71" customWidth="1"/>
    <col min="24" max="24" width="9" style="71" customWidth="1"/>
    <col min="25" max="33" width="10" style="71" customWidth="1"/>
    <col min="34" max="34" width="2.7109375" style="4" customWidth="1"/>
    <col min="35" max="35" width="6.140625" style="92" customWidth="1"/>
    <col min="36" max="36" width="14.42578125" style="74" customWidth="1"/>
    <col min="37" max="37" width="16" style="100" customWidth="1"/>
    <col min="38" max="45" width="16" style="73" customWidth="1"/>
    <col min="46" max="46" width="17" style="73" customWidth="1"/>
    <col min="47" max="66" width="18.140625" style="73" customWidth="1"/>
    <col min="67" max="67" width="3.28515625" style="4" customWidth="1"/>
    <col min="68" max="307" width="15.28515625" style="102" customWidth="1"/>
    <col min="308" max="16384" width="9.140625" style="4"/>
  </cols>
  <sheetData>
    <row r="1" spans="1:307" s="52" customFormat="1" ht="18.75" x14ac:dyDescent="0.3">
      <c r="A1" s="51"/>
      <c r="B1" s="133" t="s">
        <v>2028</v>
      </c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I1" s="136" t="s">
        <v>2029</v>
      </c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P1" s="139" t="s">
        <v>2093</v>
      </c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  <c r="DK1" s="139"/>
      <c r="DL1" s="139"/>
      <c r="DM1" s="139"/>
      <c r="DN1" s="139"/>
      <c r="DO1" s="139"/>
      <c r="DP1" s="139"/>
      <c r="DQ1" s="139"/>
      <c r="DR1" s="139"/>
      <c r="DS1" s="139"/>
      <c r="DT1" s="139"/>
      <c r="DU1" s="139"/>
      <c r="DV1" s="139"/>
      <c r="DW1" s="139"/>
      <c r="DX1" s="139"/>
      <c r="DY1" s="139"/>
      <c r="DZ1" s="139"/>
      <c r="EA1" s="139"/>
      <c r="EB1" s="139"/>
      <c r="EC1" s="139"/>
      <c r="ED1" s="139"/>
      <c r="EE1" s="139"/>
      <c r="EF1" s="139"/>
      <c r="EG1" s="139"/>
      <c r="EH1" s="139"/>
      <c r="EI1" s="139"/>
      <c r="EJ1" s="139"/>
      <c r="EK1" s="139"/>
      <c r="EL1" s="139"/>
      <c r="EM1" s="139"/>
      <c r="EN1" s="139"/>
      <c r="EO1" s="139"/>
      <c r="EP1" s="139"/>
      <c r="EQ1" s="139"/>
      <c r="ER1" s="139"/>
      <c r="ES1" s="139"/>
      <c r="ET1" s="139"/>
      <c r="EU1" s="139"/>
      <c r="EV1" s="139"/>
      <c r="EW1" s="139"/>
      <c r="EX1" s="139"/>
      <c r="EY1" s="139"/>
      <c r="EZ1" s="139"/>
      <c r="FA1" s="139"/>
      <c r="FB1" s="139"/>
      <c r="FC1" s="139"/>
      <c r="FD1" s="139"/>
      <c r="FE1" s="139"/>
      <c r="FF1" s="139"/>
      <c r="FG1" s="139"/>
      <c r="FH1" s="139"/>
      <c r="FI1" s="139"/>
      <c r="FJ1" s="139"/>
      <c r="FK1" s="139"/>
      <c r="FL1" s="139"/>
      <c r="FM1" s="139"/>
      <c r="FN1" s="139"/>
      <c r="FO1" s="139"/>
      <c r="FP1" s="139"/>
      <c r="FQ1" s="139"/>
      <c r="FR1" s="139"/>
      <c r="FS1" s="139"/>
      <c r="FT1" s="139"/>
      <c r="FU1" s="139"/>
      <c r="FV1" s="139"/>
      <c r="FW1" s="139"/>
      <c r="FX1" s="139"/>
      <c r="FY1" s="139"/>
      <c r="FZ1" s="139"/>
      <c r="GA1" s="139"/>
      <c r="GB1" s="139"/>
      <c r="GC1" s="139"/>
      <c r="GD1" s="139"/>
      <c r="GE1" s="139"/>
      <c r="GF1" s="139"/>
      <c r="GG1" s="139"/>
      <c r="GH1" s="139"/>
      <c r="GI1" s="139"/>
      <c r="GJ1" s="139"/>
      <c r="GK1" s="139"/>
      <c r="GL1" s="139"/>
      <c r="GM1" s="139"/>
      <c r="GN1" s="139"/>
      <c r="GO1" s="139"/>
      <c r="GP1" s="139"/>
      <c r="GQ1" s="139"/>
      <c r="GR1" s="139"/>
      <c r="GS1" s="139"/>
      <c r="GT1" s="139"/>
      <c r="GU1" s="139"/>
      <c r="GV1" s="139"/>
      <c r="GW1" s="139"/>
      <c r="GX1" s="139"/>
      <c r="GY1" s="139"/>
      <c r="GZ1" s="139"/>
      <c r="HA1" s="139"/>
      <c r="HB1" s="139"/>
      <c r="HC1" s="139"/>
      <c r="HD1" s="139"/>
      <c r="HE1" s="139"/>
      <c r="HF1" s="139"/>
      <c r="HG1" s="139"/>
      <c r="HH1" s="139"/>
      <c r="HI1" s="139"/>
      <c r="HJ1" s="139"/>
      <c r="HK1" s="139"/>
      <c r="HL1" s="139"/>
      <c r="HM1" s="139"/>
      <c r="HN1" s="139"/>
      <c r="HO1" s="139"/>
      <c r="HP1" s="139"/>
      <c r="HQ1" s="139"/>
      <c r="HR1" s="139"/>
      <c r="HS1" s="139"/>
      <c r="HT1" s="139"/>
      <c r="HU1" s="139"/>
      <c r="HV1" s="139"/>
      <c r="HW1" s="139"/>
      <c r="HX1" s="139"/>
      <c r="HY1" s="139"/>
      <c r="HZ1" s="139"/>
      <c r="IA1" s="139"/>
      <c r="IB1" s="139"/>
      <c r="IC1" s="139"/>
      <c r="ID1" s="139"/>
      <c r="IE1" s="139"/>
      <c r="IF1" s="139"/>
      <c r="IG1" s="139"/>
      <c r="IH1" s="139"/>
      <c r="II1" s="139"/>
      <c r="IJ1" s="139"/>
      <c r="IK1" s="139"/>
      <c r="IL1" s="139"/>
      <c r="IM1" s="139"/>
      <c r="IN1" s="139"/>
      <c r="IO1" s="139"/>
      <c r="IP1" s="139"/>
      <c r="IQ1" s="139"/>
      <c r="IR1" s="139"/>
      <c r="IS1" s="139"/>
      <c r="IT1" s="139"/>
      <c r="IU1" s="139"/>
      <c r="IV1" s="139"/>
      <c r="IW1" s="139"/>
      <c r="IX1" s="139"/>
      <c r="IY1" s="139"/>
      <c r="IZ1" s="139"/>
      <c r="JA1" s="139"/>
      <c r="JB1" s="139"/>
      <c r="JC1" s="139"/>
      <c r="JD1" s="139"/>
      <c r="JE1" s="139"/>
      <c r="JF1" s="139"/>
      <c r="JG1" s="139"/>
      <c r="JH1" s="139"/>
      <c r="JI1" s="139"/>
      <c r="JJ1" s="139"/>
      <c r="JK1" s="139"/>
      <c r="JL1" s="139"/>
      <c r="JM1" s="139"/>
      <c r="JN1" s="139"/>
      <c r="JO1" s="139"/>
      <c r="JP1" s="139"/>
      <c r="JQ1" s="139"/>
      <c r="JR1" s="139"/>
      <c r="JS1" s="139"/>
      <c r="JT1" s="139"/>
      <c r="JU1" s="139"/>
      <c r="JV1" s="139"/>
      <c r="JW1" s="139"/>
      <c r="JX1" s="139"/>
      <c r="JY1" s="139"/>
      <c r="JZ1" s="139"/>
      <c r="KA1" s="139"/>
      <c r="KB1" s="139"/>
      <c r="KC1" s="139"/>
      <c r="KD1" s="139"/>
      <c r="KE1" s="139"/>
      <c r="KF1" s="139"/>
      <c r="KG1" s="139"/>
      <c r="KH1" s="139"/>
      <c r="KI1" s="139"/>
      <c r="KJ1" s="139"/>
      <c r="KK1" s="139"/>
      <c r="KL1" s="139"/>
      <c r="KM1" s="139"/>
      <c r="KN1" s="139"/>
      <c r="KO1" s="139"/>
      <c r="KP1" s="139"/>
      <c r="KQ1" s="139"/>
      <c r="KR1" s="139"/>
      <c r="KS1" s="139"/>
      <c r="KT1" s="139"/>
      <c r="KU1" s="139"/>
    </row>
    <row r="2" spans="1:307" s="52" customFormat="1" ht="18.75" x14ac:dyDescent="0.3">
      <c r="A2" s="53"/>
      <c r="B2" s="135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I2" s="138"/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U2" s="137"/>
      <c r="AV2" s="137"/>
      <c r="AW2" s="137"/>
      <c r="AX2" s="137"/>
      <c r="AY2" s="137"/>
      <c r="AZ2" s="137"/>
      <c r="BA2" s="137"/>
      <c r="BB2" s="137"/>
      <c r="BC2" s="137"/>
      <c r="BD2" s="137"/>
      <c r="BE2" s="137"/>
      <c r="BF2" s="137"/>
      <c r="BG2" s="137"/>
      <c r="BH2" s="137"/>
      <c r="BI2" s="137"/>
      <c r="BJ2" s="137"/>
      <c r="BK2" s="137"/>
      <c r="BL2" s="137"/>
      <c r="BM2" s="137"/>
      <c r="BN2" s="137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  <c r="GW2" s="140"/>
      <c r="GX2" s="140"/>
      <c r="GY2" s="140"/>
      <c r="GZ2" s="140"/>
      <c r="HA2" s="140"/>
      <c r="HB2" s="140"/>
      <c r="HC2" s="140"/>
      <c r="HD2" s="140"/>
      <c r="HE2" s="140"/>
      <c r="HF2" s="140"/>
      <c r="HG2" s="140"/>
      <c r="HH2" s="140"/>
      <c r="HI2" s="140"/>
      <c r="HJ2" s="140"/>
      <c r="HK2" s="140"/>
      <c r="HL2" s="140"/>
      <c r="HM2" s="140"/>
      <c r="HN2" s="140"/>
      <c r="HO2" s="140"/>
      <c r="HP2" s="140"/>
      <c r="HQ2" s="140"/>
      <c r="HR2" s="140"/>
      <c r="HS2" s="140"/>
      <c r="HT2" s="140"/>
      <c r="HU2" s="140"/>
      <c r="HV2" s="140"/>
      <c r="HW2" s="140"/>
      <c r="HX2" s="140"/>
      <c r="HY2" s="140"/>
      <c r="HZ2" s="140"/>
      <c r="IA2" s="140"/>
      <c r="IB2" s="140"/>
      <c r="IC2" s="140"/>
      <c r="ID2" s="140"/>
      <c r="IE2" s="140"/>
      <c r="IF2" s="140"/>
      <c r="IG2" s="140"/>
      <c r="IH2" s="140"/>
      <c r="II2" s="140"/>
      <c r="IJ2" s="140"/>
      <c r="IK2" s="140"/>
      <c r="IL2" s="140"/>
      <c r="IM2" s="140"/>
      <c r="IN2" s="140"/>
      <c r="IO2" s="140"/>
      <c r="IP2" s="140"/>
      <c r="IQ2" s="140"/>
      <c r="IR2" s="140"/>
      <c r="IS2" s="140"/>
      <c r="IT2" s="140"/>
      <c r="IU2" s="140"/>
      <c r="IV2" s="140"/>
      <c r="IW2" s="140"/>
      <c r="IX2" s="140"/>
      <c r="IY2" s="140"/>
      <c r="IZ2" s="140"/>
      <c r="JA2" s="140"/>
      <c r="JB2" s="140"/>
      <c r="JC2" s="140"/>
      <c r="JD2" s="140"/>
      <c r="JE2" s="140"/>
      <c r="JF2" s="140"/>
      <c r="JG2" s="140"/>
      <c r="JH2" s="140"/>
      <c r="JI2" s="140"/>
      <c r="JJ2" s="140"/>
      <c r="JK2" s="140"/>
      <c r="JL2" s="140"/>
      <c r="JM2" s="140"/>
      <c r="JN2" s="140"/>
      <c r="JO2" s="140"/>
      <c r="JP2" s="140"/>
      <c r="JQ2" s="140"/>
      <c r="JR2" s="140"/>
      <c r="JS2" s="140"/>
      <c r="JT2" s="140"/>
      <c r="JU2" s="140"/>
      <c r="JV2" s="140"/>
      <c r="JW2" s="140"/>
      <c r="JX2" s="140"/>
      <c r="JY2" s="140"/>
      <c r="JZ2" s="140"/>
      <c r="KA2" s="140"/>
      <c r="KB2" s="140"/>
      <c r="KC2" s="140"/>
      <c r="KD2" s="140"/>
      <c r="KE2" s="140"/>
      <c r="KF2" s="140"/>
      <c r="KG2" s="140"/>
      <c r="KH2" s="140"/>
      <c r="KI2" s="140"/>
      <c r="KJ2" s="140"/>
      <c r="KK2" s="140"/>
      <c r="KL2" s="140"/>
      <c r="KM2" s="140"/>
      <c r="KN2" s="140"/>
      <c r="KO2" s="140"/>
      <c r="KP2" s="140"/>
      <c r="KQ2" s="140"/>
      <c r="KR2" s="140"/>
      <c r="KS2" s="140"/>
      <c r="KT2" s="140"/>
      <c r="KU2" s="140"/>
    </row>
    <row r="3" spans="1:307" s="58" customFormat="1" ht="15.75" thickBot="1" x14ac:dyDescent="0.3">
      <c r="A3" s="54" t="s">
        <v>2030</v>
      </c>
      <c r="B3" s="55" t="s">
        <v>6</v>
      </c>
      <c r="C3" s="56" t="s">
        <v>2031</v>
      </c>
      <c r="D3" s="57" t="s">
        <v>1</v>
      </c>
      <c r="E3" s="57" t="s">
        <v>2</v>
      </c>
      <c r="F3" s="57" t="s">
        <v>2126</v>
      </c>
      <c r="G3" s="57" t="s">
        <v>2127</v>
      </c>
      <c r="H3" s="57" t="s">
        <v>2128</v>
      </c>
      <c r="I3" s="57" t="s">
        <v>2129</v>
      </c>
      <c r="J3" s="57" t="s">
        <v>2130</v>
      </c>
      <c r="K3" s="57" t="s">
        <v>2131</v>
      </c>
      <c r="L3" s="57" t="s">
        <v>2132</v>
      </c>
      <c r="M3" s="57" t="s">
        <v>2133</v>
      </c>
      <c r="N3" s="57" t="s">
        <v>2134</v>
      </c>
      <c r="O3" s="57" t="s">
        <v>2135</v>
      </c>
      <c r="P3" s="57" t="s">
        <v>2136</v>
      </c>
      <c r="Q3" s="57" t="s">
        <v>2137</v>
      </c>
      <c r="R3" s="57" t="s">
        <v>2138</v>
      </c>
      <c r="S3" s="57" t="s">
        <v>2139</v>
      </c>
      <c r="T3" s="57" t="s">
        <v>2140</v>
      </c>
      <c r="U3" s="57" t="s">
        <v>2141</v>
      </c>
      <c r="V3" s="57" t="s">
        <v>2142</v>
      </c>
      <c r="W3" s="57" t="s">
        <v>2143</v>
      </c>
      <c r="X3" s="57" t="s">
        <v>2164</v>
      </c>
      <c r="Y3" s="57" t="s">
        <v>2166</v>
      </c>
      <c r="Z3" s="57" t="s">
        <v>2168</v>
      </c>
      <c r="AA3" s="57" t="s">
        <v>2170</v>
      </c>
      <c r="AB3" s="57" t="s">
        <v>2172</v>
      </c>
      <c r="AC3" s="57" t="s">
        <v>2174</v>
      </c>
      <c r="AD3" s="57" t="s">
        <v>2176</v>
      </c>
      <c r="AE3" s="57" t="s">
        <v>2178</v>
      </c>
      <c r="AF3" s="57" t="s">
        <v>2180</v>
      </c>
      <c r="AG3" s="57" t="s">
        <v>2182</v>
      </c>
      <c r="AI3" s="59" t="s">
        <v>6</v>
      </c>
      <c r="AJ3" s="60" t="s">
        <v>2031</v>
      </c>
      <c r="AK3" s="61" t="s">
        <v>2144</v>
      </c>
      <c r="AL3" s="61" t="s">
        <v>2145</v>
      </c>
      <c r="AM3" s="61" t="s">
        <v>2146</v>
      </c>
      <c r="AN3" s="61" t="s">
        <v>2147</v>
      </c>
      <c r="AO3" s="61" t="s">
        <v>2148</v>
      </c>
      <c r="AP3" s="61" t="s">
        <v>2149</v>
      </c>
      <c r="AQ3" s="61" t="s">
        <v>2150</v>
      </c>
      <c r="AR3" s="61" t="s">
        <v>2151</v>
      </c>
      <c r="AS3" s="61" t="s">
        <v>2152</v>
      </c>
      <c r="AT3" s="61" t="s">
        <v>2153</v>
      </c>
      <c r="AU3" s="61" t="s">
        <v>2154</v>
      </c>
      <c r="AV3" s="61" t="s">
        <v>2155</v>
      </c>
      <c r="AW3" s="61" t="s">
        <v>2156</v>
      </c>
      <c r="AX3" s="61" t="s">
        <v>2157</v>
      </c>
      <c r="AY3" s="61" t="s">
        <v>2158</v>
      </c>
      <c r="AZ3" s="61" t="s">
        <v>2159</v>
      </c>
      <c r="BA3" s="61" t="s">
        <v>2160</v>
      </c>
      <c r="BB3" s="61" t="s">
        <v>2161</v>
      </c>
      <c r="BC3" s="61" t="s">
        <v>2162</v>
      </c>
      <c r="BD3" s="61" t="s">
        <v>2163</v>
      </c>
      <c r="BE3" s="61" t="s">
        <v>2165</v>
      </c>
      <c r="BF3" s="61" t="s">
        <v>2167</v>
      </c>
      <c r="BG3" s="61" t="s">
        <v>2169</v>
      </c>
      <c r="BH3" s="61" t="s">
        <v>2171</v>
      </c>
      <c r="BI3" s="61" t="s">
        <v>2173</v>
      </c>
      <c r="BJ3" s="61" t="s">
        <v>2175</v>
      </c>
      <c r="BK3" s="61" t="s">
        <v>2177</v>
      </c>
      <c r="BL3" s="61" t="s">
        <v>2179</v>
      </c>
      <c r="BM3" s="61" t="s">
        <v>2181</v>
      </c>
      <c r="BN3" s="61" t="s">
        <v>2183</v>
      </c>
      <c r="BP3" s="36">
        <v>1</v>
      </c>
      <c r="BQ3" s="36">
        <v>2</v>
      </c>
      <c r="BR3" s="36">
        <v>3</v>
      </c>
      <c r="BS3" s="36">
        <v>4</v>
      </c>
      <c r="BT3" s="36">
        <v>5</v>
      </c>
      <c r="BU3" s="36">
        <v>6</v>
      </c>
      <c r="BV3" s="36">
        <v>7</v>
      </c>
      <c r="BW3" s="36">
        <v>8</v>
      </c>
      <c r="BX3" s="36">
        <v>9</v>
      </c>
      <c r="BY3" s="36">
        <v>10</v>
      </c>
      <c r="BZ3" s="36">
        <v>11</v>
      </c>
      <c r="CA3" s="36">
        <v>12</v>
      </c>
      <c r="CB3" s="36">
        <v>13</v>
      </c>
      <c r="CC3" s="36">
        <v>14</v>
      </c>
      <c r="CD3" s="36">
        <v>15</v>
      </c>
      <c r="CE3" s="36">
        <v>16</v>
      </c>
      <c r="CF3" s="36">
        <v>17</v>
      </c>
      <c r="CG3" s="36">
        <v>18</v>
      </c>
      <c r="CH3" s="36">
        <v>19</v>
      </c>
      <c r="CI3" s="36">
        <v>20</v>
      </c>
      <c r="CJ3" s="36">
        <v>21</v>
      </c>
      <c r="CK3" s="36">
        <v>22</v>
      </c>
      <c r="CL3" s="36">
        <v>23</v>
      </c>
      <c r="CM3" s="36">
        <v>24</v>
      </c>
      <c r="CN3" s="36">
        <v>25</v>
      </c>
      <c r="CO3" s="36">
        <v>26</v>
      </c>
      <c r="CP3" s="36">
        <v>27</v>
      </c>
      <c r="CQ3" s="36">
        <v>28</v>
      </c>
      <c r="CR3" s="36">
        <v>29</v>
      </c>
      <c r="CS3" s="36">
        <v>30</v>
      </c>
      <c r="CT3" s="36">
        <v>31</v>
      </c>
      <c r="CU3" s="36">
        <v>32</v>
      </c>
      <c r="CV3" s="36">
        <v>33</v>
      </c>
      <c r="CW3" s="36">
        <v>34</v>
      </c>
      <c r="CX3" s="36">
        <v>35</v>
      </c>
      <c r="CY3" s="36">
        <v>36</v>
      </c>
      <c r="CZ3" s="36">
        <v>37</v>
      </c>
      <c r="DA3" s="36">
        <v>38</v>
      </c>
      <c r="DB3" s="36">
        <v>39</v>
      </c>
      <c r="DC3" s="36">
        <v>40</v>
      </c>
      <c r="DD3" s="36">
        <v>41</v>
      </c>
      <c r="DE3" s="36">
        <v>42</v>
      </c>
      <c r="DF3" s="36">
        <v>43</v>
      </c>
      <c r="DG3" s="36">
        <v>44</v>
      </c>
      <c r="DH3" s="36">
        <v>45</v>
      </c>
      <c r="DI3" s="36">
        <v>46</v>
      </c>
      <c r="DJ3" s="36">
        <v>47</v>
      </c>
      <c r="DK3" s="36">
        <v>48</v>
      </c>
      <c r="DL3" s="36">
        <v>49</v>
      </c>
      <c r="DM3" s="36">
        <v>50</v>
      </c>
      <c r="DN3" s="36">
        <v>51</v>
      </c>
      <c r="DO3" s="36">
        <v>52</v>
      </c>
      <c r="DP3" s="36">
        <v>53</v>
      </c>
      <c r="DQ3" s="36">
        <v>54</v>
      </c>
      <c r="DR3" s="36">
        <v>55</v>
      </c>
      <c r="DS3" s="36">
        <v>56</v>
      </c>
      <c r="DT3" s="36">
        <v>57</v>
      </c>
      <c r="DU3" s="36">
        <v>58</v>
      </c>
      <c r="DV3" s="36">
        <v>59</v>
      </c>
      <c r="DW3" s="36">
        <v>60</v>
      </c>
      <c r="DX3" s="36">
        <v>61</v>
      </c>
      <c r="DY3" s="36">
        <v>62</v>
      </c>
      <c r="DZ3" s="36">
        <v>63</v>
      </c>
      <c r="EA3" s="36">
        <v>64</v>
      </c>
      <c r="EB3" s="36">
        <v>65</v>
      </c>
      <c r="EC3" s="36">
        <v>66</v>
      </c>
      <c r="ED3" s="36">
        <v>67</v>
      </c>
      <c r="EE3" s="36">
        <v>68</v>
      </c>
      <c r="EF3" s="36">
        <v>69</v>
      </c>
      <c r="EG3" s="36">
        <v>70</v>
      </c>
      <c r="EH3" s="36">
        <v>71</v>
      </c>
      <c r="EI3" s="36">
        <v>72</v>
      </c>
      <c r="EJ3" s="36">
        <v>73</v>
      </c>
      <c r="EK3" s="36">
        <v>74</v>
      </c>
      <c r="EL3" s="36">
        <v>75</v>
      </c>
      <c r="EM3" s="36">
        <v>76</v>
      </c>
      <c r="EN3" s="36">
        <v>77</v>
      </c>
      <c r="EO3" s="36">
        <v>78</v>
      </c>
      <c r="EP3" s="36">
        <v>79</v>
      </c>
      <c r="EQ3" s="36">
        <v>80</v>
      </c>
      <c r="ER3" s="36">
        <v>81</v>
      </c>
      <c r="ES3" s="36">
        <v>82</v>
      </c>
      <c r="ET3" s="36">
        <v>83</v>
      </c>
      <c r="EU3" s="36">
        <v>84</v>
      </c>
      <c r="EV3" s="36">
        <v>85</v>
      </c>
      <c r="EW3" s="36">
        <v>86</v>
      </c>
      <c r="EX3" s="36">
        <v>87</v>
      </c>
      <c r="EY3" s="36">
        <v>88</v>
      </c>
      <c r="EZ3" s="36">
        <v>89</v>
      </c>
      <c r="FA3" s="36">
        <v>90</v>
      </c>
      <c r="FB3" s="36">
        <v>91</v>
      </c>
      <c r="FC3" s="36">
        <v>92</v>
      </c>
      <c r="FD3" s="36">
        <v>93</v>
      </c>
      <c r="FE3" s="36">
        <v>94</v>
      </c>
      <c r="FF3" s="36">
        <v>95</v>
      </c>
      <c r="FG3" s="36">
        <v>96</v>
      </c>
      <c r="FH3" s="36">
        <v>97</v>
      </c>
      <c r="FI3" s="36">
        <v>98</v>
      </c>
      <c r="FJ3" s="36">
        <v>99</v>
      </c>
      <c r="FK3" s="36">
        <v>100</v>
      </c>
      <c r="FL3" s="36">
        <v>101</v>
      </c>
      <c r="FM3" s="36">
        <v>102</v>
      </c>
      <c r="FN3" s="36">
        <v>103</v>
      </c>
      <c r="FO3" s="36">
        <v>104</v>
      </c>
      <c r="FP3" s="36">
        <v>105</v>
      </c>
      <c r="FQ3" s="36">
        <v>106</v>
      </c>
      <c r="FR3" s="36">
        <v>107</v>
      </c>
      <c r="FS3" s="36">
        <v>108</v>
      </c>
      <c r="FT3" s="36">
        <v>109</v>
      </c>
      <c r="FU3" s="36">
        <v>110</v>
      </c>
      <c r="FV3" s="36">
        <v>111</v>
      </c>
      <c r="FW3" s="36">
        <v>112</v>
      </c>
      <c r="FX3" s="36">
        <v>113</v>
      </c>
      <c r="FY3" s="36">
        <v>114</v>
      </c>
      <c r="FZ3" s="36">
        <v>115</v>
      </c>
      <c r="GA3" s="36">
        <v>116</v>
      </c>
      <c r="GB3" s="36">
        <v>117</v>
      </c>
      <c r="GC3" s="36">
        <v>118</v>
      </c>
      <c r="GD3" s="36">
        <v>119</v>
      </c>
      <c r="GE3" s="36">
        <v>120</v>
      </c>
      <c r="GF3" s="36">
        <v>121</v>
      </c>
      <c r="GG3" s="36">
        <v>122</v>
      </c>
      <c r="GH3" s="36">
        <v>123</v>
      </c>
      <c r="GI3" s="36">
        <v>124</v>
      </c>
      <c r="GJ3" s="36">
        <v>125</v>
      </c>
      <c r="GK3" s="36">
        <v>126</v>
      </c>
      <c r="GL3" s="36">
        <v>127</v>
      </c>
      <c r="GM3" s="36">
        <v>128</v>
      </c>
      <c r="GN3" s="36">
        <v>129</v>
      </c>
      <c r="GO3" s="36">
        <v>130</v>
      </c>
      <c r="GP3" s="36">
        <v>131</v>
      </c>
      <c r="GQ3" s="36">
        <v>132</v>
      </c>
      <c r="GR3" s="36">
        <v>133</v>
      </c>
      <c r="GS3" s="36">
        <v>134</v>
      </c>
      <c r="GT3" s="36">
        <v>135</v>
      </c>
      <c r="GU3" s="36">
        <v>136</v>
      </c>
      <c r="GV3" s="36">
        <v>137</v>
      </c>
      <c r="GW3" s="36">
        <v>138</v>
      </c>
      <c r="GX3" s="36">
        <v>139</v>
      </c>
      <c r="GY3" s="36">
        <v>140</v>
      </c>
      <c r="GZ3" s="36">
        <v>141</v>
      </c>
      <c r="HA3" s="36">
        <v>142</v>
      </c>
      <c r="HB3" s="36">
        <v>143</v>
      </c>
      <c r="HC3" s="36">
        <v>144</v>
      </c>
      <c r="HD3" s="36">
        <v>145</v>
      </c>
      <c r="HE3" s="36">
        <v>146</v>
      </c>
      <c r="HF3" s="36">
        <v>147</v>
      </c>
      <c r="HG3" s="36">
        <v>148</v>
      </c>
      <c r="HH3" s="36">
        <v>149</v>
      </c>
      <c r="HI3" s="36">
        <v>150</v>
      </c>
      <c r="HJ3" s="36">
        <v>151</v>
      </c>
      <c r="HK3" s="36">
        <v>152</v>
      </c>
      <c r="HL3" s="36">
        <v>153</v>
      </c>
      <c r="HM3" s="36">
        <v>154</v>
      </c>
      <c r="HN3" s="36">
        <v>155</v>
      </c>
      <c r="HO3" s="36">
        <v>156</v>
      </c>
      <c r="HP3" s="36">
        <v>157</v>
      </c>
      <c r="HQ3" s="36">
        <v>158</v>
      </c>
      <c r="HR3" s="36">
        <v>159</v>
      </c>
      <c r="HS3" s="36">
        <v>160</v>
      </c>
      <c r="HT3" s="36">
        <v>161</v>
      </c>
      <c r="HU3" s="36">
        <v>162</v>
      </c>
      <c r="HV3" s="36">
        <v>163</v>
      </c>
      <c r="HW3" s="36">
        <v>164</v>
      </c>
      <c r="HX3" s="36">
        <v>165</v>
      </c>
      <c r="HY3" s="36">
        <v>166</v>
      </c>
      <c r="HZ3" s="36">
        <v>167</v>
      </c>
      <c r="IA3" s="36">
        <v>168</v>
      </c>
      <c r="IB3" s="36">
        <v>169</v>
      </c>
      <c r="IC3" s="36">
        <v>170</v>
      </c>
      <c r="ID3" s="36">
        <v>171</v>
      </c>
      <c r="IE3" s="36">
        <v>172</v>
      </c>
      <c r="IF3" s="36">
        <v>173</v>
      </c>
      <c r="IG3" s="36">
        <v>174</v>
      </c>
      <c r="IH3" s="36">
        <v>175</v>
      </c>
      <c r="II3" s="36">
        <v>176</v>
      </c>
      <c r="IJ3" s="36">
        <v>177</v>
      </c>
      <c r="IK3" s="36">
        <v>178</v>
      </c>
      <c r="IL3" s="36">
        <v>179</v>
      </c>
      <c r="IM3" s="36">
        <v>180</v>
      </c>
      <c r="IN3" s="36">
        <v>181</v>
      </c>
      <c r="IO3" s="36">
        <v>182</v>
      </c>
      <c r="IP3" s="36">
        <v>183</v>
      </c>
      <c r="IQ3" s="36">
        <v>184</v>
      </c>
      <c r="IR3" s="36">
        <v>185</v>
      </c>
      <c r="IS3" s="36">
        <v>186</v>
      </c>
      <c r="IT3" s="36">
        <v>187</v>
      </c>
      <c r="IU3" s="36">
        <v>188</v>
      </c>
      <c r="IV3" s="36">
        <v>189</v>
      </c>
      <c r="IW3" s="36">
        <v>190</v>
      </c>
      <c r="IX3" s="36">
        <v>191</v>
      </c>
      <c r="IY3" s="36">
        <v>192</v>
      </c>
      <c r="IZ3" s="36">
        <v>193</v>
      </c>
      <c r="JA3" s="36">
        <v>194</v>
      </c>
      <c r="JB3" s="36">
        <v>195</v>
      </c>
      <c r="JC3" s="36">
        <v>196</v>
      </c>
      <c r="JD3" s="36">
        <v>197</v>
      </c>
      <c r="JE3" s="36">
        <v>198</v>
      </c>
      <c r="JF3" s="36">
        <v>199</v>
      </c>
      <c r="JG3" s="36">
        <v>200</v>
      </c>
      <c r="JH3" s="36">
        <v>201</v>
      </c>
      <c r="JI3" s="36">
        <v>202</v>
      </c>
      <c r="JJ3" s="36">
        <v>203</v>
      </c>
      <c r="JK3" s="36">
        <v>204</v>
      </c>
      <c r="JL3" s="36">
        <v>205</v>
      </c>
      <c r="JM3" s="36">
        <v>206</v>
      </c>
      <c r="JN3" s="36">
        <v>207</v>
      </c>
      <c r="JO3" s="36">
        <v>208</v>
      </c>
      <c r="JP3" s="36">
        <v>209</v>
      </c>
      <c r="JQ3" s="36">
        <v>210</v>
      </c>
      <c r="JR3" s="36">
        <v>211</v>
      </c>
      <c r="JS3" s="36">
        <v>212</v>
      </c>
      <c r="JT3" s="36">
        <v>213</v>
      </c>
      <c r="JU3" s="36">
        <v>214</v>
      </c>
      <c r="JV3" s="36">
        <v>215</v>
      </c>
      <c r="JW3" s="36">
        <v>216</v>
      </c>
      <c r="JX3" s="36">
        <v>217</v>
      </c>
      <c r="JY3" s="36">
        <v>218</v>
      </c>
      <c r="JZ3" s="36">
        <v>219</v>
      </c>
      <c r="KA3" s="36">
        <v>220</v>
      </c>
      <c r="KB3" s="36">
        <v>221</v>
      </c>
      <c r="KC3" s="36">
        <v>222</v>
      </c>
      <c r="KD3" s="36">
        <v>223</v>
      </c>
      <c r="KE3" s="36">
        <v>224</v>
      </c>
      <c r="KF3" s="36">
        <v>225</v>
      </c>
      <c r="KG3" s="36">
        <v>226</v>
      </c>
      <c r="KH3" s="36">
        <v>227</v>
      </c>
      <c r="KI3" s="36">
        <v>228</v>
      </c>
      <c r="KJ3" s="36">
        <v>229</v>
      </c>
      <c r="KK3" s="36">
        <v>230</v>
      </c>
      <c r="KL3" s="36">
        <v>231</v>
      </c>
      <c r="KM3" s="36">
        <v>232</v>
      </c>
      <c r="KN3" s="36">
        <v>233</v>
      </c>
      <c r="KO3" s="36">
        <v>234</v>
      </c>
      <c r="KP3" s="36">
        <v>235</v>
      </c>
      <c r="KQ3" s="36">
        <v>236</v>
      </c>
      <c r="KR3" s="36">
        <v>237</v>
      </c>
      <c r="KS3" s="36">
        <v>238</v>
      </c>
      <c r="KT3" s="36">
        <v>239</v>
      </c>
      <c r="KU3" s="36">
        <v>240</v>
      </c>
    </row>
    <row r="4" spans="1:307" s="65" customFormat="1" x14ac:dyDescent="0.25">
      <c r="A4" s="62"/>
      <c r="B4" s="63"/>
      <c r="C4" s="64">
        <f>AVERAGE(B7,B11,B15,B19,B23,B27,B31,B35,B39,B43,B47,B51,B55,B59,B63,B67,B71,B75,B79,B83,B87,B91,B95,B99,B103,B107,B111,B115,B119,B123)</f>
        <v>2.6712225554383667E-2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I4" s="66"/>
      <c r="AJ4" s="67">
        <f>AVERAGE(AI7,AI11,AI15,AI19,AI23,AI27,AI31,AI35,AI39,AI43,AI47,AI51,AI55,AI59,AI63,AI67,AI71,AI75,AI79,AI83,AI87,AI91,AI95,AI99,AI103,AI107,AI111,AI115,AI119,AI123)</f>
        <v>3.0500079659171696E-2</v>
      </c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P4" s="101"/>
      <c r="BQ4" s="101"/>
      <c r="BR4" s="101"/>
      <c r="BS4" s="101"/>
      <c r="BT4" s="101"/>
      <c r="BU4" s="101"/>
      <c r="BV4" s="101"/>
      <c r="BW4" s="101"/>
      <c r="BX4" s="101"/>
      <c r="BY4" s="101"/>
      <c r="BZ4" s="101"/>
      <c r="CA4" s="101"/>
      <c r="CB4" s="101"/>
      <c r="CC4" s="101"/>
      <c r="CD4" s="101"/>
      <c r="CE4" s="101"/>
      <c r="CF4" s="101"/>
      <c r="CG4" s="101"/>
      <c r="CH4" s="101"/>
      <c r="CI4" s="101"/>
      <c r="CJ4" s="101"/>
      <c r="CK4" s="101"/>
      <c r="CL4" s="101"/>
      <c r="CM4" s="101"/>
      <c r="CN4" s="101"/>
      <c r="CO4" s="101"/>
      <c r="CP4" s="101"/>
      <c r="CQ4" s="101"/>
      <c r="CR4" s="101"/>
      <c r="CS4" s="101"/>
      <c r="CT4" s="101"/>
      <c r="CU4" s="101"/>
      <c r="CV4" s="101"/>
      <c r="CW4" s="101"/>
      <c r="CX4" s="101"/>
      <c r="CY4" s="101"/>
      <c r="CZ4" s="101"/>
      <c r="DA4" s="101"/>
      <c r="DB4" s="101"/>
      <c r="DC4" s="101"/>
      <c r="DD4" s="101"/>
      <c r="DE4" s="101"/>
      <c r="DF4" s="101"/>
      <c r="DG4" s="101"/>
      <c r="DH4" s="101"/>
      <c r="DI4" s="101"/>
      <c r="DJ4" s="101"/>
      <c r="DK4" s="101"/>
      <c r="DL4" s="101"/>
      <c r="DM4" s="101"/>
      <c r="DN4" s="101"/>
      <c r="DO4" s="101"/>
      <c r="DP4" s="101"/>
      <c r="DQ4" s="101"/>
      <c r="DR4" s="101"/>
      <c r="DS4" s="101"/>
      <c r="DT4" s="101"/>
      <c r="DU4" s="101"/>
      <c r="DV4" s="101"/>
      <c r="DW4" s="101"/>
      <c r="DX4" s="101"/>
      <c r="DY4" s="101"/>
      <c r="DZ4" s="101"/>
      <c r="EA4" s="101"/>
      <c r="EB4" s="101"/>
      <c r="EC4" s="101"/>
      <c r="ED4" s="101"/>
      <c r="EE4" s="101"/>
      <c r="EF4" s="101"/>
      <c r="EG4" s="101"/>
      <c r="EH4" s="101"/>
      <c r="EI4" s="101"/>
      <c r="EJ4" s="101"/>
      <c r="EK4" s="101"/>
      <c r="EL4" s="101"/>
      <c r="EM4" s="101"/>
      <c r="EN4" s="101"/>
      <c r="EO4" s="101"/>
      <c r="EP4" s="101"/>
      <c r="EQ4" s="101"/>
      <c r="ER4" s="101"/>
      <c r="ES4" s="101"/>
      <c r="ET4" s="101"/>
      <c r="EU4" s="101"/>
      <c r="EV4" s="101"/>
      <c r="EW4" s="101"/>
      <c r="EX4" s="101"/>
      <c r="EY4" s="101"/>
      <c r="EZ4" s="101"/>
      <c r="FA4" s="101"/>
      <c r="FB4" s="101"/>
      <c r="FC4" s="101"/>
      <c r="FD4" s="101"/>
      <c r="FE4" s="101"/>
      <c r="FF4" s="101"/>
      <c r="FG4" s="101"/>
      <c r="FH4" s="101"/>
      <c r="FI4" s="101"/>
      <c r="FJ4" s="101"/>
      <c r="FK4" s="101"/>
      <c r="FL4" s="101"/>
      <c r="FM4" s="101"/>
      <c r="FN4" s="101"/>
      <c r="FO4" s="101"/>
      <c r="FP4" s="101"/>
      <c r="FQ4" s="101"/>
      <c r="FR4" s="101"/>
      <c r="FS4" s="101"/>
      <c r="FT4" s="101"/>
      <c r="FU4" s="101"/>
      <c r="FV4" s="101"/>
      <c r="FW4" s="101"/>
      <c r="FX4" s="101"/>
      <c r="FY4" s="101"/>
      <c r="FZ4" s="101"/>
      <c r="GA4" s="101"/>
      <c r="GB4" s="101"/>
      <c r="GC4" s="101"/>
      <c r="GD4" s="101"/>
      <c r="GE4" s="101"/>
      <c r="GF4" s="101"/>
      <c r="GG4" s="101"/>
      <c r="GH4" s="101"/>
      <c r="GI4" s="101"/>
      <c r="GJ4" s="101"/>
      <c r="GK4" s="101"/>
      <c r="GL4" s="101"/>
      <c r="GM4" s="101"/>
      <c r="GN4" s="101"/>
      <c r="GO4" s="101"/>
      <c r="GP4" s="101"/>
      <c r="GQ4" s="101"/>
      <c r="GR4" s="101"/>
      <c r="GS4" s="101"/>
      <c r="GT4" s="101"/>
      <c r="GU4" s="101"/>
      <c r="GV4" s="101"/>
      <c r="GW4" s="101"/>
      <c r="GX4" s="101"/>
      <c r="GY4" s="101"/>
      <c r="GZ4" s="101"/>
      <c r="HA4" s="101"/>
      <c r="HB4" s="101"/>
      <c r="HC4" s="101"/>
      <c r="HD4" s="101"/>
      <c r="HE4" s="101"/>
      <c r="HF4" s="101"/>
      <c r="HG4" s="101"/>
      <c r="HH4" s="101"/>
      <c r="HI4" s="101"/>
      <c r="HJ4" s="101"/>
      <c r="HK4" s="101"/>
      <c r="HL4" s="101"/>
      <c r="HM4" s="101"/>
      <c r="HN4" s="101"/>
      <c r="HO4" s="101"/>
      <c r="HP4" s="101"/>
      <c r="HQ4" s="101"/>
      <c r="HR4" s="101"/>
      <c r="HS4" s="101"/>
      <c r="HT4" s="101"/>
      <c r="HU4" s="101"/>
      <c r="HV4" s="101"/>
      <c r="HW4" s="101"/>
      <c r="HX4" s="101"/>
      <c r="HY4" s="101"/>
      <c r="HZ4" s="101"/>
      <c r="IA4" s="101"/>
      <c r="IB4" s="101"/>
      <c r="IC4" s="101"/>
      <c r="ID4" s="101"/>
      <c r="IE4" s="101"/>
      <c r="IF4" s="101"/>
      <c r="IG4" s="101"/>
      <c r="IH4" s="101"/>
      <c r="II4" s="101"/>
      <c r="IJ4" s="101"/>
      <c r="IK4" s="101"/>
      <c r="IL4" s="101"/>
      <c r="IM4" s="101"/>
      <c r="IN4" s="101"/>
      <c r="IO4" s="101"/>
      <c r="IP4" s="101"/>
      <c r="IQ4" s="101"/>
      <c r="IR4" s="101"/>
      <c r="IS4" s="101"/>
      <c r="IT4" s="101"/>
      <c r="IU4" s="101"/>
      <c r="IV4" s="101"/>
      <c r="IW4" s="101"/>
      <c r="IX4" s="101"/>
      <c r="IY4" s="101"/>
      <c r="IZ4" s="101"/>
      <c r="JA4" s="101"/>
      <c r="JB4" s="101"/>
      <c r="JC4" s="101"/>
      <c r="JD4" s="101"/>
      <c r="JE4" s="101"/>
      <c r="JF4" s="101"/>
      <c r="JG4" s="101"/>
      <c r="JH4" s="101"/>
      <c r="JI4" s="101"/>
      <c r="JJ4" s="101"/>
      <c r="JK4" s="101"/>
      <c r="JL4" s="101"/>
      <c r="JM4" s="101"/>
      <c r="JN4" s="101"/>
      <c r="JO4" s="101"/>
      <c r="JP4" s="101"/>
      <c r="JQ4" s="101"/>
      <c r="JR4" s="101"/>
      <c r="JS4" s="101"/>
      <c r="JT4" s="101"/>
      <c r="JU4" s="101"/>
      <c r="JV4" s="101"/>
      <c r="JW4" s="101"/>
      <c r="JX4" s="101"/>
      <c r="JY4" s="101"/>
      <c r="JZ4" s="101"/>
      <c r="KA4" s="101"/>
      <c r="KB4" s="101"/>
      <c r="KC4" s="101"/>
      <c r="KD4" s="101"/>
      <c r="KE4" s="101"/>
      <c r="KF4" s="101"/>
      <c r="KG4" s="101"/>
      <c r="KH4" s="101"/>
      <c r="KI4" s="101"/>
      <c r="KJ4" s="101"/>
      <c r="KK4" s="101"/>
      <c r="KL4" s="101"/>
      <c r="KM4" s="101"/>
      <c r="KN4" s="101"/>
      <c r="KO4" s="101"/>
      <c r="KP4" s="101"/>
      <c r="KQ4" s="101"/>
      <c r="KR4" s="101"/>
      <c r="KS4" s="101"/>
      <c r="KT4" s="101"/>
      <c r="KU4" s="101"/>
    </row>
    <row r="5" spans="1:307" x14ac:dyDescent="0.25">
      <c r="A5" s="69" t="s">
        <v>2032</v>
      </c>
      <c r="B5" s="70">
        <f>STDEV(D5:AG5)/AVERAGE(D5:AG5)</f>
        <v>3.5314911646798425E-2</v>
      </c>
      <c r="C5" s="71"/>
      <c r="D5" s="8">
        <v>1102030.8140170099</v>
      </c>
      <c r="E5" s="8">
        <v>1049442.1769028699</v>
      </c>
      <c r="F5" s="8">
        <v>1113941.36281548</v>
      </c>
      <c r="G5" s="8">
        <v>1042867.21778511</v>
      </c>
      <c r="H5" s="8">
        <v>1046959.8770238101</v>
      </c>
      <c r="I5" s="8">
        <v>1097365.3608666901</v>
      </c>
      <c r="J5" s="8">
        <v>1086866.3185167599</v>
      </c>
      <c r="K5" s="8">
        <v>1043601.07739715</v>
      </c>
      <c r="L5" s="8">
        <v>1029033.99028177</v>
      </c>
      <c r="M5" s="8">
        <v>1024379.9802725899</v>
      </c>
      <c r="N5" s="8">
        <v>1030272.86884772</v>
      </c>
      <c r="O5" s="8">
        <v>1044850.62515209</v>
      </c>
      <c r="P5" s="8">
        <v>1048562.3818748801</v>
      </c>
      <c r="Q5" s="8">
        <v>1016598.56179122</v>
      </c>
      <c r="R5" s="8">
        <v>1061241.5518022899</v>
      </c>
      <c r="S5" s="8">
        <v>1063814.02328432</v>
      </c>
      <c r="T5" s="8">
        <v>1026152.39007282</v>
      </c>
      <c r="U5" s="8">
        <v>1054489.8302706799</v>
      </c>
      <c r="V5" s="8">
        <v>1054838.46474317</v>
      </c>
      <c r="W5" s="8">
        <v>1070562.89769057</v>
      </c>
      <c r="X5" s="8">
        <v>1039538.06941073</v>
      </c>
      <c r="Y5" s="8">
        <v>1003565.47547235</v>
      </c>
      <c r="Z5" s="8">
        <v>1110130.09521961</v>
      </c>
      <c r="AA5" s="8">
        <v>981421.00085517601</v>
      </c>
      <c r="AB5" s="8">
        <v>1084318.69516411</v>
      </c>
      <c r="AC5" s="8">
        <v>1048665.2009312499</v>
      </c>
      <c r="AD5" s="8">
        <v>978609.78548870899</v>
      </c>
      <c r="AE5" s="8">
        <v>1026304.9703087501</v>
      </c>
      <c r="AF5" s="8">
        <v>1065334.5567628599</v>
      </c>
      <c r="AG5" s="8">
        <v>961754.88231603196</v>
      </c>
      <c r="AI5" s="72">
        <f>STDEV(AK5:BN5)/AVERAGE(AK5:BN5)</f>
        <v>3.9827754797510724E-2</v>
      </c>
      <c r="AJ5" s="73"/>
      <c r="AK5" s="10">
        <v>617598.37432018702</v>
      </c>
      <c r="AL5" s="10">
        <v>598574.07931058202</v>
      </c>
      <c r="AM5" s="10">
        <v>561283.75437086006</v>
      </c>
      <c r="AN5" s="10">
        <v>585773.55444659502</v>
      </c>
      <c r="AO5" s="10">
        <v>586214.30216486799</v>
      </c>
      <c r="AP5" s="10">
        <v>580894.39994182496</v>
      </c>
      <c r="AQ5" s="10">
        <v>572206.531614293</v>
      </c>
      <c r="AR5" s="10">
        <v>570199.79292938695</v>
      </c>
      <c r="AS5" s="10">
        <v>605292.10648388101</v>
      </c>
      <c r="AT5" s="10">
        <v>553652.00525018806</v>
      </c>
      <c r="AU5" s="10">
        <v>575118.79403790599</v>
      </c>
      <c r="AV5" s="10">
        <v>531916.51769568201</v>
      </c>
      <c r="AW5" s="10">
        <v>570127.90820874902</v>
      </c>
      <c r="AX5" s="10">
        <v>558476.45980427798</v>
      </c>
      <c r="AY5" s="10">
        <v>545223.89682335395</v>
      </c>
      <c r="AZ5" s="10">
        <v>537360.93896796799</v>
      </c>
      <c r="BA5" s="10">
        <v>577875.32008489303</v>
      </c>
      <c r="BB5" s="10">
        <v>573678.44199253304</v>
      </c>
      <c r="BC5" s="10">
        <v>544784.24828339205</v>
      </c>
      <c r="BD5" s="10">
        <v>577739.56926111295</v>
      </c>
      <c r="BE5" s="10">
        <v>556003.04736065504</v>
      </c>
      <c r="BF5" s="10">
        <v>543963.29602424602</v>
      </c>
      <c r="BG5" s="10">
        <v>571434.40732140199</v>
      </c>
      <c r="BH5" s="10">
        <v>599820.79819461901</v>
      </c>
      <c r="BI5" s="10">
        <v>591852.52248573396</v>
      </c>
      <c r="BJ5" s="10">
        <v>576482.376815847</v>
      </c>
      <c r="BK5" s="10">
        <v>542376.42845777399</v>
      </c>
      <c r="BL5" s="10">
        <v>553006.28528864996</v>
      </c>
      <c r="BM5" s="10">
        <v>531035.90347610402</v>
      </c>
      <c r="BN5" s="10">
        <v>596601.145215814</v>
      </c>
      <c r="BP5" s="114">
        <v>644179.94959901203</v>
      </c>
      <c r="BQ5" s="114">
        <v>959602.32529062696</v>
      </c>
      <c r="BR5" s="114">
        <v>850495.61930932302</v>
      </c>
      <c r="BS5" s="114">
        <v>484256.848497422</v>
      </c>
      <c r="BT5" s="114">
        <v>876108.61131256295</v>
      </c>
      <c r="BU5" s="114">
        <v>878286.29481849796</v>
      </c>
      <c r="BV5" s="114">
        <v>821354.60957045294</v>
      </c>
      <c r="BW5" s="114">
        <v>620029.13137432805</v>
      </c>
      <c r="BX5" s="114">
        <v>567686.81828304904</v>
      </c>
      <c r="BY5" s="114">
        <v>666009.38521988003</v>
      </c>
      <c r="BZ5" s="102">
        <v>893171.59279619099</v>
      </c>
      <c r="CA5" s="102">
        <v>512885.22272417799</v>
      </c>
      <c r="CB5" s="102">
        <v>612113.16997357097</v>
      </c>
      <c r="CC5" s="102">
        <v>570514.39924363105</v>
      </c>
      <c r="CD5" s="102">
        <v>645728.80784795701</v>
      </c>
      <c r="CE5" s="102">
        <v>784811.21875025996</v>
      </c>
      <c r="CF5" s="102">
        <v>601993.953337215</v>
      </c>
      <c r="CG5" s="102">
        <v>592814.32352970005</v>
      </c>
      <c r="CH5" s="102">
        <v>521627.78321655898</v>
      </c>
      <c r="CI5" s="102">
        <v>730315.72102110996</v>
      </c>
      <c r="CJ5" s="102">
        <v>552212.51064969297</v>
      </c>
      <c r="CK5" s="102">
        <v>558575.45695761603</v>
      </c>
      <c r="CL5" s="102">
        <v>544877.12895567203</v>
      </c>
      <c r="CM5" s="102">
        <v>580893.59192491998</v>
      </c>
      <c r="CN5" s="102">
        <v>514099.86300311598</v>
      </c>
      <c r="CO5" s="102">
        <v>615514.37788848497</v>
      </c>
      <c r="CP5" s="102">
        <v>585641.03139606304</v>
      </c>
      <c r="CQ5" s="102">
        <v>1057509.6013744599</v>
      </c>
      <c r="CR5" s="102">
        <v>483953.62977092701</v>
      </c>
      <c r="CS5" s="102">
        <v>687043.38043012598</v>
      </c>
      <c r="CT5" s="102">
        <v>505328.33629013097</v>
      </c>
      <c r="CU5" s="102">
        <v>524022.94589965901</v>
      </c>
      <c r="CV5" s="102">
        <v>539098.39567045099</v>
      </c>
      <c r="CW5" s="102">
        <v>818746.60647854803</v>
      </c>
      <c r="CX5" s="102">
        <v>549180.83464794501</v>
      </c>
      <c r="CY5" s="102">
        <v>598962.01058607805</v>
      </c>
      <c r="CZ5" s="102">
        <v>588600.48129669996</v>
      </c>
      <c r="DA5" s="102">
        <v>660399.93819552101</v>
      </c>
      <c r="DB5" s="102">
        <v>806301.28811023501</v>
      </c>
      <c r="DC5" s="102">
        <v>966214.68223626399</v>
      </c>
      <c r="DD5" s="102">
        <v>590287.494060111</v>
      </c>
      <c r="DE5" s="102">
        <v>555364.320758719</v>
      </c>
      <c r="DF5" s="102">
        <v>415211.85607310402</v>
      </c>
      <c r="DG5" s="102">
        <v>576784.72696839296</v>
      </c>
      <c r="DH5" s="102">
        <v>539316.40973339102</v>
      </c>
      <c r="DI5" s="102">
        <v>630023.20394456806</v>
      </c>
      <c r="DJ5" s="102">
        <v>885732.78015070502</v>
      </c>
      <c r="DK5" s="102">
        <v>554823.91800291801</v>
      </c>
      <c r="DL5" s="102">
        <v>565882.77320294594</v>
      </c>
      <c r="DM5" s="102">
        <v>607841.53985682304</v>
      </c>
      <c r="DN5" s="102">
        <v>694016.43783512001</v>
      </c>
      <c r="DO5" s="102">
        <v>697811.53183518106</v>
      </c>
      <c r="DP5" s="102">
        <v>820426.32535384095</v>
      </c>
      <c r="DQ5" s="102">
        <v>437546.76931728399</v>
      </c>
      <c r="DR5" s="102">
        <v>823566.81552717998</v>
      </c>
      <c r="DS5" s="102">
        <v>503378.913386592</v>
      </c>
      <c r="DT5" s="102">
        <v>769349.48209449195</v>
      </c>
      <c r="DU5" s="102">
        <v>750676.01842128998</v>
      </c>
      <c r="DV5" s="102">
        <v>487996.81611463602</v>
      </c>
      <c r="DW5" s="102">
        <v>509886.36285525397</v>
      </c>
      <c r="DX5" s="102">
        <v>698952.84888246295</v>
      </c>
      <c r="DY5" s="102">
        <v>726798.03872104897</v>
      </c>
      <c r="DZ5" s="102">
        <v>573866.41599852603</v>
      </c>
      <c r="EA5" s="102">
        <v>561941.97714797896</v>
      </c>
      <c r="EB5" s="102">
        <v>1042855.60948932</v>
      </c>
      <c r="EC5" s="102">
        <v>539125.75195380102</v>
      </c>
      <c r="ED5" s="102">
        <v>1034069.60692155</v>
      </c>
      <c r="EE5" s="102">
        <v>634913.08780289395</v>
      </c>
      <c r="EF5" s="102">
        <v>408993.33677843597</v>
      </c>
      <c r="EG5" s="102">
        <v>540018.02087380004</v>
      </c>
      <c r="EH5" s="102">
        <v>463918.68412308698</v>
      </c>
      <c r="EI5" s="102">
        <v>639421.91235404799</v>
      </c>
      <c r="EJ5" s="102">
        <v>708807.82275172498</v>
      </c>
      <c r="EK5" s="102">
        <v>599272.42078397598</v>
      </c>
      <c r="EL5" s="102">
        <v>703106.88112976705</v>
      </c>
      <c r="EM5" s="102">
        <v>609325.13697568001</v>
      </c>
      <c r="EN5" s="102">
        <v>465645.403527738</v>
      </c>
      <c r="EO5" s="102">
        <v>453692.396583775</v>
      </c>
      <c r="EP5" s="102">
        <v>672572.26136818202</v>
      </c>
      <c r="EQ5" s="102">
        <v>733625.934995602</v>
      </c>
      <c r="ER5" s="102">
        <v>565066.52785026794</v>
      </c>
      <c r="ES5" s="102">
        <v>496904.304623009</v>
      </c>
      <c r="ET5" s="102">
        <v>484413.73331013601</v>
      </c>
      <c r="EU5" s="102">
        <v>910544.95568993804</v>
      </c>
      <c r="EV5" s="102">
        <v>729018.73092475301</v>
      </c>
      <c r="EW5" s="102">
        <v>932821.103438169</v>
      </c>
      <c r="EX5" s="102">
        <v>555586.81702615495</v>
      </c>
      <c r="EY5" s="102">
        <v>762062.328357197</v>
      </c>
      <c r="EZ5" s="102">
        <v>557003.66181866999</v>
      </c>
      <c r="FA5" s="102">
        <v>386462.06783174502</v>
      </c>
      <c r="FB5" s="102">
        <v>771616.22277056705</v>
      </c>
      <c r="FC5" s="102">
        <v>600858.02603454201</v>
      </c>
      <c r="FD5" s="102">
        <v>613633.708777647</v>
      </c>
      <c r="FE5" s="102">
        <v>707502.20815706102</v>
      </c>
      <c r="FF5" s="102">
        <v>653041.17468234396</v>
      </c>
      <c r="FG5" s="102">
        <v>711384.14571191499</v>
      </c>
      <c r="FH5" s="102">
        <v>807425.22596096701</v>
      </c>
      <c r="FI5" s="102">
        <v>892396.01791724504</v>
      </c>
      <c r="FJ5" s="102">
        <v>743680.20512585295</v>
      </c>
      <c r="FK5" s="102">
        <v>614421.88310613798</v>
      </c>
      <c r="FL5" s="102">
        <v>713762.52034010505</v>
      </c>
      <c r="FM5" s="102">
        <v>450851.758085643</v>
      </c>
      <c r="FN5" s="102">
        <v>741075.55190000299</v>
      </c>
      <c r="FO5" s="102">
        <v>728246.09809741494</v>
      </c>
      <c r="FP5" s="102">
        <v>679163.39613205998</v>
      </c>
      <c r="FQ5" s="102">
        <v>784085.68339606805</v>
      </c>
      <c r="FR5" s="102">
        <v>445955.40607460699</v>
      </c>
      <c r="FS5" s="102">
        <v>752640.416130375</v>
      </c>
      <c r="FT5" s="102">
        <v>856636.000026886</v>
      </c>
      <c r="FU5" s="102">
        <v>523339.61153393699</v>
      </c>
      <c r="FV5" s="102">
        <v>873008.813715611</v>
      </c>
      <c r="FW5" s="102">
        <v>408348.357810591</v>
      </c>
      <c r="FX5" s="102">
        <v>375774.87680915499</v>
      </c>
      <c r="FY5" s="102">
        <v>636896.70372349001</v>
      </c>
      <c r="FZ5" s="102">
        <v>658696.06631632894</v>
      </c>
      <c r="GA5" s="102">
        <v>488159.07064537698</v>
      </c>
      <c r="GB5" s="102">
        <v>435414.990584179</v>
      </c>
      <c r="GC5" s="102">
        <v>730635.83532806195</v>
      </c>
      <c r="GD5" s="102">
        <v>719440.80329309904</v>
      </c>
      <c r="GE5" s="102">
        <v>998292.85627047799</v>
      </c>
      <c r="GF5" s="102">
        <v>790046.91922227002</v>
      </c>
      <c r="GG5" s="102">
        <v>549156.54031349695</v>
      </c>
      <c r="GH5" s="102">
        <v>508352.48772088601</v>
      </c>
      <c r="GI5" s="102">
        <v>777039.80990134296</v>
      </c>
      <c r="GJ5" s="102">
        <v>554453.62896873103</v>
      </c>
      <c r="GK5" s="102">
        <v>577472.97540253703</v>
      </c>
      <c r="GL5" s="102">
        <v>709077.860934761</v>
      </c>
      <c r="GM5" s="102">
        <v>514597.210652293</v>
      </c>
      <c r="GN5" s="102">
        <v>673453.71510776901</v>
      </c>
      <c r="GO5" s="102">
        <v>761168.25527447299</v>
      </c>
      <c r="GP5" s="102">
        <v>671054.02911277604</v>
      </c>
      <c r="GQ5" s="102">
        <v>604167.56249064603</v>
      </c>
      <c r="GR5" s="102">
        <v>1016947.64762821</v>
      </c>
      <c r="GS5" s="102">
        <v>583162.07905865205</v>
      </c>
      <c r="GT5" s="102">
        <v>523723.32267838198</v>
      </c>
      <c r="GU5" s="102">
        <v>723223.73002398899</v>
      </c>
      <c r="GV5" s="102">
        <v>552687.60822936601</v>
      </c>
      <c r="GW5" s="102">
        <v>492751.40637603402</v>
      </c>
      <c r="GX5" s="102">
        <v>301716.089367598</v>
      </c>
      <c r="GY5" s="102">
        <v>557033.76356096799</v>
      </c>
      <c r="GZ5" s="102">
        <v>625925.13574117096</v>
      </c>
      <c r="HA5" s="102">
        <v>632991.83619236504</v>
      </c>
      <c r="HB5" s="102">
        <v>514047.04027768801</v>
      </c>
      <c r="HC5" s="102">
        <v>723146.09756552905</v>
      </c>
      <c r="HD5" s="102">
        <v>782626.40260944504</v>
      </c>
      <c r="HE5" s="102">
        <v>580889.477683809</v>
      </c>
      <c r="HF5" s="102">
        <v>876123.48830335506</v>
      </c>
      <c r="HG5" s="102">
        <v>903737.57081578299</v>
      </c>
      <c r="HH5" s="102">
        <v>643067.34031564498</v>
      </c>
      <c r="HI5" s="102">
        <v>482606.38489731099</v>
      </c>
      <c r="HJ5" s="102">
        <v>547141.76337789698</v>
      </c>
      <c r="HK5" s="102">
        <v>396794.93770311598</v>
      </c>
      <c r="HL5" s="102">
        <v>547145.42695557198</v>
      </c>
      <c r="HM5" s="102">
        <v>654672.69094405498</v>
      </c>
      <c r="HN5" s="102">
        <v>830240.17865235801</v>
      </c>
      <c r="HO5" s="102">
        <v>530210.96448356402</v>
      </c>
      <c r="HP5" s="102">
        <v>521740.83012961497</v>
      </c>
      <c r="HQ5" s="102">
        <v>582330.06277770398</v>
      </c>
      <c r="HR5" s="102">
        <v>610370.99785692396</v>
      </c>
      <c r="HS5" s="102">
        <v>657649.77583981701</v>
      </c>
      <c r="HT5" s="102">
        <v>730177.45653815195</v>
      </c>
      <c r="HU5" s="102">
        <v>748409.09603204695</v>
      </c>
      <c r="HV5" s="102">
        <v>416675.45231968601</v>
      </c>
      <c r="HW5" s="102">
        <v>498521.71168663399</v>
      </c>
      <c r="HX5" s="102">
        <v>763823.74594555795</v>
      </c>
      <c r="HY5" s="102">
        <v>643044.870484874</v>
      </c>
      <c r="HZ5" s="102">
        <v>780291.83300793497</v>
      </c>
      <c r="IA5" s="102">
        <v>524090.85859528999</v>
      </c>
      <c r="IB5" s="102">
        <v>714062.34514517896</v>
      </c>
      <c r="IC5" s="102">
        <v>673347.23406900396</v>
      </c>
      <c r="ID5" s="102">
        <v>446787.42288110399</v>
      </c>
      <c r="IE5" s="102">
        <v>802796.67814371199</v>
      </c>
      <c r="IF5" s="102">
        <v>695946.651083073</v>
      </c>
      <c r="IG5" s="102">
        <v>383773.14450003701</v>
      </c>
      <c r="IH5" s="102">
        <v>903255.15441243502</v>
      </c>
      <c r="II5" s="102">
        <v>317992.33766445698</v>
      </c>
      <c r="IJ5" s="102">
        <v>581368.62948299095</v>
      </c>
      <c r="IK5" s="102">
        <v>658205.60035861505</v>
      </c>
      <c r="IL5" s="102">
        <v>480806.62137554301</v>
      </c>
      <c r="IM5" s="102">
        <v>692218.53045310499</v>
      </c>
      <c r="IN5" s="102">
        <v>795709.44220858102</v>
      </c>
      <c r="IO5" s="102">
        <v>908055.00401059503</v>
      </c>
      <c r="IP5" s="102">
        <v>743260.27825896302</v>
      </c>
      <c r="IQ5" s="102">
        <v>593071.53871778504</v>
      </c>
      <c r="IR5" s="102">
        <v>585403.56640673499</v>
      </c>
      <c r="IS5" s="102">
        <v>584725.71248597198</v>
      </c>
      <c r="IT5" s="102">
        <v>774256.682990712</v>
      </c>
      <c r="IU5" s="102">
        <v>510975.20374614798</v>
      </c>
      <c r="IV5" s="102">
        <v>680845.48860250204</v>
      </c>
      <c r="IW5" s="102">
        <v>472082.079729155</v>
      </c>
      <c r="IX5" s="102">
        <v>662863.66419428005</v>
      </c>
      <c r="IY5" s="102">
        <v>557685.47777170001</v>
      </c>
      <c r="IZ5" s="102">
        <v>930636.72688304295</v>
      </c>
      <c r="JA5" s="102">
        <v>448503.74574830203</v>
      </c>
      <c r="JB5" s="102">
        <v>983414.38386919803</v>
      </c>
      <c r="JC5" s="102">
        <v>988119.72698509996</v>
      </c>
      <c r="JD5" s="102">
        <v>844862.45416365901</v>
      </c>
      <c r="JE5" s="102">
        <v>767201.66279452201</v>
      </c>
      <c r="JF5" s="102">
        <v>465568.72880170803</v>
      </c>
      <c r="JG5" s="102">
        <v>743709.45606169698</v>
      </c>
      <c r="JH5" s="102">
        <v>576933.18728845404</v>
      </c>
      <c r="JI5" s="102">
        <v>917564.06128352403</v>
      </c>
      <c r="JJ5" s="102">
        <v>657533.61020651401</v>
      </c>
      <c r="JK5" s="102">
        <v>1159915.3136668301</v>
      </c>
      <c r="JL5" s="102">
        <v>479521.53220688301</v>
      </c>
      <c r="JM5" s="102">
        <v>779139.16347136803</v>
      </c>
      <c r="JN5" s="102">
        <v>642175.84759173496</v>
      </c>
      <c r="JO5" s="102">
        <v>563903.54197326896</v>
      </c>
      <c r="JP5" s="102">
        <v>750701.69672226196</v>
      </c>
      <c r="JQ5" s="102">
        <v>860980.197256424</v>
      </c>
      <c r="JR5" s="102">
        <v>486440.86878770101</v>
      </c>
      <c r="JS5" s="102">
        <v>593349.12860069796</v>
      </c>
      <c r="JT5" s="102">
        <v>590349.63453766296</v>
      </c>
      <c r="JU5" s="102">
        <v>631547.244468402</v>
      </c>
      <c r="JV5" s="102">
        <v>935345.47253038501</v>
      </c>
      <c r="JW5" s="102">
        <v>717344.09218832699</v>
      </c>
      <c r="JX5" s="102">
        <v>586817.47416888596</v>
      </c>
      <c r="JY5" s="102">
        <v>563472.12500309094</v>
      </c>
      <c r="JZ5" s="102">
        <v>718175.57526518404</v>
      </c>
      <c r="KA5" s="102">
        <v>646207.70853506401</v>
      </c>
      <c r="KB5" s="102">
        <v>572064.47910956701</v>
      </c>
      <c r="KC5" s="102">
        <v>495349.21348890098</v>
      </c>
      <c r="KD5" s="102">
        <v>435240.94437281002</v>
      </c>
      <c r="KE5" s="102">
        <v>536522.44492272602</v>
      </c>
      <c r="KF5" s="102">
        <v>492000.33557128703</v>
      </c>
      <c r="KG5" s="102">
        <v>408126.66917821701</v>
      </c>
      <c r="KH5" s="102">
        <v>685983.92726800195</v>
      </c>
      <c r="KI5" s="102">
        <v>678423.20860828494</v>
      </c>
      <c r="KJ5" s="102">
        <v>469987.922677967</v>
      </c>
      <c r="KK5" s="102">
        <v>1163069.9091282999</v>
      </c>
      <c r="KL5" s="102">
        <v>663158.74863358098</v>
      </c>
      <c r="KM5" s="102">
        <v>870317.28781739296</v>
      </c>
      <c r="KN5" s="102">
        <v>570823.28540677298</v>
      </c>
      <c r="KO5" s="102">
        <v>579347.41440461995</v>
      </c>
      <c r="KP5" s="102">
        <v>491020.06310407899</v>
      </c>
      <c r="KQ5" s="102">
        <v>362063.69900022401</v>
      </c>
      <c r="KR5" s="102">
        <v>769730.75154218497</v>
      </c>
      <c r="KS5" s="102">
        <v>529921.07726621605</v>
      </c>
      <c r="KT5" s="102">
        <v>409668.47730303701</v>
      </c>
      <c r="KU5" s="102">
        <v>714383.36495193804</v>
      </c>
    </row>
    <row r="6" spans="1:307" x14ac:dyDescent="0.25">
      <c r="A6" s="69" t="s">
        <v>2033</v>
      </c>
      <c r="B6" s="70">
        <f>STDEV(D6:AG6)/AVERAGE(D6:AG6)</f>
        <v>3.5215535908555806E-2</v>
      </c>
      <c r="C6" s="71"/>
      <c r="D6" s="8">
        <v>468705.90390055499</v>
      </c>
      <c r="E6" s="8">
        <v>516898.22056295798</v>
      </c>
      <c r="F6" s="8">
        <v>496475.034810265</v>
      </c>
      <c r="G6" s="8">
        <v>486183.412026821</v>
      </c>
      <c r="H6" s="8">
        <v>480598.43864764302</v>
      </c>
      <c r="I6" s="8">
        <v>469102.884729866</v>
      </c>
      <c r="J6" s="8">
        <v>500433.25053700397</v>
      </c>
      <c r="K6" s="8">
        <v>483704.58772867598</v>
      </c>
      <c r="L6" s="8">
        <v>462579.47982747102</v>
      </c>
      <c r="M6" s="8">
        <v>468458.94009020401</v>
      </c>
      <c r="N6" s="8">
        <v>456248.184202365</v>
      </c>
      <c r="O6" s="8">
        <v>472719.40033273399</v>
      </c>
      <c r="P6" s="8">
        <v>493735.984920424</v>
      </c>
      <c r="Q6" s="8">
        <v>494735.37294651801</v>
      </c>
      <c r="R6" s="8">
        <v>480138.15482988098</v>
      </c>
      <c r="S6" s="8">
        <v>488857.027142787</v>
      </c>
      <c r="T6" s="8">
        <v>479680.56457356899</v>
      </c>
      <c r="U6" s="8">
        <v>467137.95891519601</v>
      </c>
      <c r="V6" s="8">
        <v>503081.30711540201</v>
      </c>
      <c r="W6" s="8">
        <v>456075.57903326798</v>
      </c>
      <c r="X6" s="8">
        <v>459392.87072080799</v>
      </c>
      <c r="Y6" s="8">
        <v>466665.62941851001</v>
      </c>
      <c r="Z6" s="8">
        <v>497307.34093701898</v>
      </c>
      <c r="AA6" s="8">
        <v>483005.48273814301</v>
      </c>
      <c r="AB6" s="8">
        <v>478098.22406237997</v>
      </c>
      <c r="AC6" s="8">
        <v>489412.02571437799</v>
      </c>
      <c r="AD6" s="8">
        <v>449595.39901768003</v>
      </c>
      <c r="AE6" s="8">
        <v>464457.03285099397</v>
      </c>
      <c r="AF6" s="8">
        <v>449810.31778048299</v>
      </c>
      <c r="AG6" s="8">
        <v>468911.12241213297</v>
      </c>
      <c r="AI6" s="72">
        <f>STDEV(AK6:BN6)/AVERAGE(AK6:BN6)</f>
        <v>4.4291145962832713E-2</v>
      </c>
      <c r="AJ6" s="73"/>
      <c r="AK6" s="10">
        <v>489155.43394569802</v>
      </c>
      <c r="AL6" s="10">
        <v>463373.57243572001</v>
      </c>
      <c r="AM6" s="10">
        <v>461151.70277847</v>
      </c>
      <c r="AN6" s="10">
        <v>490208.37031573901</v>
      </c>
      <c r="AO6" s="10">
        <v>465501.63659538398</v>
      </c>
      <c r="AP6" s="10">
        <v>460140.08896578802</v>
      </c>
      <c r="AQ6" s="10">
        <v>464368.29985144699</v>
      </c>
      <c r="AR6" s="10">
        <v>479189.15661981201</v>
      </c>
      <c r="AS6" s="10">
        <v>483856.613264221</v>
      </c>
      <c r="AT6" s="10">
        <v>446943.65374799498</v>
      </c>
      <c r="AU6" s="10">
        <v>448682.49105904601</v>
      </c>
      <c r="AV6" s="10">
        <v>452948.49588202999</v>
      </c>
      <c r="AW6" s="10">
        <v>421079.86044384597</v>
      </c>
      <c r="AX6" s="10">
        <v>450637.78048070997</v>
      </c>
      <c r="AY6" s="10">
        <v>417785.46932167799</v>
      </c>
      <c r="AZ6" s="10">
        <v>472396.92812287598</v>
      </c>
      <c r="BA6" s="10">
        <v>452605.419181098</v>
      </c>
      <c r="BB6" s="10">
        <v>466575.90182969498</v>
      </c>
      <c r="BC6" s="10">
        <v>438779.660208949</v>
      </c>
      <c r="BD6" s="10">
        <v>460355.06877693202</v>
      </c>
      <c r="BE6" s="10">
        <v>471687.76595867402</v>
      </c>
      <c r="BF6" s="10">
        <v>446639.43056545401</v>
      </c>
      <c r="BG6" s="10">
        <v>504734.14141808002</v>
      </c>
      <c r="BH6" s="10">
        <v>431018.83010234201</v>
      </c>
      <c r="BI6" s="10">
        <v>475285.29853637802</v>
      </c>
      <c r="BJ6" s="10">
        <v>488213.793028338</v>
      </c>
      <c r="BK6" s="10">
        <v>437790.33831701102</v>
      </c>
      <c r="BL6" s="10">
        <v>459805.92598845001</v>
      </c>
      <c r="BM6" s="10">
        <v>473437.739888223</v>
      </c>
      <c r="BN6" s="10">
        <v>471457.14537870698</v>
      </c>
      <c r="BP6" s="114">
        <v>455199.72558536002</v>
      </c>
      <c r="BQ6" s="114">
        <v>417744.59795577102</v>
      </c>
      <c r="BR6" s="114">
        <v>455677.076376257</v>
      </c>
      <c r="BS6" s="114">
        <v>438060.72178228799</v>
      </c>
      <c r="BT6" s="114">
        <v>480140.18671879801</v>
      </c>
      <c r="BU6" s="114">
        <v>460588.52014398499</v>
      </c>
      <c r="BV6" s="114">
        <v>466776.06301268202</v>
      </c>
      <c r="BW6" s="114">
        <v>454812.05037202098</v>
      </c>
      <c r="BX6" s="114">
        <v>479114.45275262301</v>
      </c>
      <c r="BY6" s="114">
        <v>469796.49152232503</v>
      </c>
      <c r="BZ6" s="102">
        <v>469055.80421167897</v>
      </c>
      <c r="CA6" s="102">
        <v>487990.500756294</v>
      </c>
      <c r="CB6" s="102">
        <v>420905.1738167</v>
      </c>
      <c r="CC6" s="102">
        <v>453467.22511746897</v>
      </c>
      <c r="CD6" s="102">
        <v>438327.62504539901</v>
      </c>
      <c r="CE6" s="102">
        <v>445174.01048696402</v>
      </c>
      <c r="CF6" s="102">
        <v>442661.81571919599</v>
      </c>
      <c r="CG6" s="102">
        <v>440551.880401036</v>
      </c>
      <c r="CH6" s="102">
        <v>495103.93180686102</v>
      </c>
      <c r="CI6" s="102">
        <v>450274.495538902</v>
      </c>
      <c r="CJ6" s="102">
        <v>434171.67448971502</v>
      </c>
      <c r="CK6" s="102">
        <v>439330.90781652898</v>
      </c>
      <c r="CL6" s="102">
        <v>460093.89983292401</v>
      </c>
      <c r="CM6" s="102">
        <v>448379.80741274601</v>
      </c>
      <c r="CN6" s="102">
        <v>480599.73718704999</v>
      </c>
      <c r="CO6" s="102">
        <v>412678.95807970403</v>
      </c>
      <c r="CP6" s="102">
        <v>466991.78102045599</v>
      </c>
      <c r="CQ6" s="102">
        <v>554394.39073084504</v>
      </c>
      <c r="CR6" s="102">
        <v>469492.54379613802</v>
      </c>
      <c r="CS6" s="102">
        <v>476280.46739837399</v>
      </c>
      <c r="CT6" s="102">
        <v>420656.347352652</v>
      </c>
      <c r="CU6" s="102">
        <v>476585.14065233403</v>
      </c>
      <c r="CV6" s="102">
        <v>427336.23316524603</v>
      </c>
      <c r="CW6" s="102">
        <v>457823.39560159203</v>
      </c>
      <c r="CX6" s="102">
        <v>458647.800185712</v>
      </c>
      <c r="CY6" s="102">
        <v>492788.795085644</v>
      </c>
      <c r="CZ6" s="102">
        <v>453967.79444257001</v>
      </c>
      <c r="DA6" s="102">
        <v>439297.23906488298</v>
      </c>
      <c r="DB6" s="102">
        <v>464877.222589646</v>
      </c>
      <c r="DC6" s="102">
        <v>411331.21927814197</v>
      </c>
      <c r="DD6" s="102">
        <v>462004.96441952599</v>
      </c>
      <c r="DE6" s="102">
        <v>523601.42980593099</v>
      </c>
      <c r="DF6" s="102">
        <v>483829.04063893697</v>
      </c>
      <c r="DG6" s="102">
        <v>482159.67291119602</v>
      </c>
      <c r="DH6" s="102">
        <v>449337.50582345697</v>
      </c>
      <c r="DI6" s="102">
        <v>441120.09375906299</v>
      </c>
      <c r="DJ6" s="102">
        <v>462090.94800648303</v>
      </c>
      <c r="DK6" s="102">
        <v>504642.13270862598</v>
      </c>
      <c r="DL6" s="102">
        <v>458579.15368506801</v>
      </c>
      <c r="DM6" s="102">
        <v>461095.69410157698</v>
      </c>
      <c r="DN6" s="102">
        <v>492045.45616186003</v>
      </c>
      <c r="DO6" s="102">
        <v>475192.74927392002</v>
      </c>
      <c r="DP6" s="102">
        <v>467183.72942099802</v>
      </c>
      <c r="DQ6" s="102">
        <v>465207.87101224298</v>
      </c>
      <c r="DR6" s="102">
        <v>491616.150370983</v>
      </c>
      <c r="DS6" s="102">
        <v>490679.490786337</v>
      </c>
      <c r="DT6" s="102">
        <v>516013.385741456</v>
      </c>
      <c r="DU6" s="102">
        <v>491185.00012936001</v>
      </c>
      <c r="DV6" s="102">
        <v>493920.78736358997</v>
      </c>
      <c r="DW6" s="102">
        <v>469167.57144359301</v>
      </c>
      <c r="DX6" s="102">
        <v>497390.150680897</v>
      </c>
      <c r="DY6" s="102">
        <v>450212.03093106498</v>
      </c>
      <c r="DZ6" s="102">
        <v>446919.22032528103</v>
      </c>
      <c r="EA6" s="102">
        <v>549966.63450816798</v>
      </c>
      <c r="EB6" s="102">
        <v>458695.01895065297</v>
      </c>
      <c r="EC6" s="102">
        <v>488641.41917117097</v>
      </c>
      <c r="ED6" s="102">
        <v>449260.72660977999</v>
      </c>
      <c r="EE6" s="102">
        <v>493975.46165728202</v>
      </c>
      <c r="EF6" s="102">
        <v>470353.27496169799</v>
      </c>
      <c r="EG6" s="102">
        <v>470868.22614453599</v>
      </c>
      <c r="EH6" s="102">
        <v>432327.84610156599</v>
      </c>
      <c r="EI6" s="102">
        <v>460248.70126271498</v>
      </c>
      <c r="EJ6" s="102">
        <v>501682.35248574603</v>
      </c>
      <c r="EK6" s="102">
        <v>496954.21209156601</v>
      </c>
      <c r="EL6" s="102">
        <v>460916.74405308301</v>
      </c>
      <c r="EM6" s="102">
        <v>469642.34790837398</v>
      </c>
      <c r="EN6" s="102">
        <v>460171.24453216302</v>
      </c>
      <c r="EO6" s="102">
        <v>479782.230051513</v>
      </c>
      <c r="EP6" s="102">
        <v>442255.03275592998</v>
      </c>
      <c r="EQ6" s="102">
        <v>464616.85418795102</v>
      </c>
      <c r="ER6" s="102">
        <v>402682.21850187198</v>
      </c>
      <c r="ES6" s="102">
        <v>389506.139558225</v>
      </c>
      <c r="ET6" s="102">
        <v>420669.59002431098</v>
      </c>
      <c r="EU6" s="102">
        <v>374899.30051472801</v>
      </c>
      <c r="EV6" s="102">
        <v>401188.10335004702</v>
      </c>
      <c r="EW6" s="102">
        <v>412242.23708903103</v>
      </c>
      <c r="EX6" s="102">
        <v>401091.89520173601</v>
      </c>
      <c r="EY6" s="102">
        <v>427354.29581254499</v>
      </c>
      <c r="EZ6" s="102">
        <v>398938.00736223802</v>
      </c>
      <c r="FA6" s="102">
        <v>420845.87524067302</v>
      </c>
      <c r="FB6" s="102">
        <v>385755.69968820899</v>
      </c>
      <c r="FC6" s="102">
        <v>412030.84547239903</v>
      </c>
      <c r="FD6" s="102">
        <v>427691.13386732602</v>
      </c>
      <c r="FE6" s="102">
        <v>387297.75672953698</v>
      </c>
      <c r="FF6" s="102">
        <v>436266.201229939</v>
      </c>
      <c r="FG6" s="102">
        <v>390708.01554033603</v>
      </c>
      <c r="FH6" s="102">
        <v>372250.00083133101</v>
      </c>
      <c r="FI6" s="102">
        <v>392176.99944123899</v>
      </c>
      <c r="FJ6" s="102">
        <v>375207.82637272298</v>
      </c>
      <c r="FK6" s="102">
        <v>417700.85972452699</v>
      </c>
      <c r="FL6" s="102">
        <v>407857.85466698301</v>
      </c>
      <c r="FM6" s="102">
        <v>422097.74121620401</v>
      </c>
      <c r="FN6" s="102">
        <v>402848.31405805203</v>
      </c>
      <c r="FO6" s="102">
        <v>415387.828176782</v>
      </c>
      <c r="FP6" s="102">
        <v>423850.01986172498</v>
      </c>
      <c r="FQ6" s="102">
        <v>412204.00690295402</v>
      </c>
      <c r="FR6" s="102">
        <v>376246.63771431497</v>
      </c>
      <c r="FS6" s="102">
        <v>398942.82947744097</v>
      </c>
      <c r="FT6" s="102">
        <v>402105.76821597101</v>
      </c>
      <c r="FU6" s="102">
        <v>390857.03182773502</v>
      </c>
      <c r="FV6" s="102">
        <v>373650.87757995102</v>
      </c>
      <c r="FW6" s="102">
        <v>429414.94098883797</v>
      </c>
      <c r="FX6" s="102">
        <v>415692.299185218</v>
      </c>
      <c r="FY6" s="102">
        <v>412306.67827993102</v>
      </c>
      <c r="FZ6" s="102">
        <v>411061.069429253</v>
      </c>
      <c r="GA6" s="102">
        <v>408155.68386886001</v>
      </c>
      <c r="GB6" s="102">
        <v>412576.75304571103</v>
      </c>
      <c r="GC6" s="102">
        <v>371805.29837888101</v>
      </c>
      <c r="GD6" s="102">
        <v>402026.49203727301</v>
      </c>
      <c r="GE6" s="102">
        <v>407025.405922084</v>
      </c>
      <c r="GF6" s="102">
        <v>389943.17264773999</v>
      </c>
      <c r="GG6" s="102">
        <v>384363.14351214003</v>
      </c>
      <c r="GH6" s="102">
        <v>422558.273405682</v>
      </c>
      <c r="GI6" s="102">
        <v>366221.42887663201</v>
      </c>
      <c r="GJ6" s="102">
        <v>413069.44892257999</v>
      </c>
      <c r="GK6" s="102">
        <v>393843.37198642403</v>
      </c>
      <c r="GL6" s="102">
        <v>397920.44744547998</v>
      </c>
      <c r="GM6" s="102">
        <v>398561.53538843099</v>
      </c>
      <c r="GN6" s="102">
        <v>378753.219590744</v>
      </c>
      <c r="GO6" s="102">
        <v>396767.99930570601</v>
      </c>
      <c r="GP6" s="102">
        <v>404386.98880815803</v>
      </c>
      <c r="GQ6" s="102">
        <v>418103.82386189798</v>
      </c>
      <c r="GR6" s="102">
        <v>404828.55481531197</v>
      </c>
      <c r="GS6" s="102">
        <v>400368.139652616</v>
      </c>
      <c r="GT6" s="102">
        <v>432128.83192245802</v>
      </c>
      <c r="GU6" s="102">
        <v>389225.87133936101</v>
      </c>
      <c r="GV6" s="102">
        <v>401852.15088795603</v>
      </c>
      <c r="GW6" s="102">
        <v>439626.30631368601</v>
      </c>
      <c r="GX6" s="102">
        <v>417759.59865617799</v>
      </c>
      <c r="GY6" s="102">
        <v>438746.227288444</v>
      </c>
      <c r="GZ6" s="102">
        <v>420561.76804381702</v>
      </c>
      <c r="HA6" s="102">
        <v>408529.77253604803</v>
      </c>
      <c r="HB6" s="102">
        <v>418876.09961711301</v>
      </c>
      <c r="HC6" s="102">
        <v>404909.71619238402</v>
      </c>
      <c r="HD6" s="102">
        <v>422084.86478083499</v>
      </c>
      <c r="HE6" s="102">
        <v>423900.31579949101</v>
      </c>
      <c r="HF6" s="102">
        <v>461396.01853354799</v>
      </c>
      <c r="HG6" s="102">
        <v>414586.95065284899</v>
      </c>
      <c r="HH6" s="102">
        <v>414829.62393636798</v>
      </c>
      <c r="HI6" s="102">
        <v>431053.802604953</v>
      </c>
      <c r="HJ6" s="102">
        <v>402412.290268699</v>
      </c>
      <c r="HK6" s="102">
        <v>390203.94745609001</v>
      </c>
      <c r="HL6" s="102">
        <v>425946.65915433603</v>
      </c>
      <c r="HM6" s="102">
        <v>393933.28384730802</v>
      </c>
      <c r="HN6" s="102">
        <v>385317.36834669003</v>
      </c>
      <c r="HO6" s="102">
        <v>426858.14978118899</v>
      </c>
      <c r="HP6" s="102">
        <v>436150.95700114401</v>
      </c>
      <c r="HQ6" s="102">
        <v>421376.70241675101</v>
      </c>
      <c r="HR6" s="102">
        <v>426146.887873801</v>
      </c>
      <c r="HS6" s="102">
        <v>410414.94667025597</v>
      </c>
      <c r="HT6" s="102">
        <v>408366.711324637</v>
      </c>
      <c r="HU6" s="102">
        <v>386910.22062858503</v>
      </c>
      <c r="HV6" s="102">
        <v>391414.695338491</v>
      </c>
      <c r="HW6" s="102">
        <v>411617.67323125998</v>
      </c>
      <c r="HX6" s="102">
        <v>385699.18605884898</v>
      </c>
      <c r="HY6" s="102">
        <v>386786.31255731802</v>
      </c>
      <c r="HZ6" s="102">
        <v>432828.48210616602</v>
      </c>
      <c r="IA6" s="102">
        <v>419015.37909895601</v>
      </c>
      <c r="IB6" s="102">
        <v>395815.91260754201</v>
      </c>
      <c r="IC6" s="102">
        <v>411322.47028737399</v>
      </c>
      <c r="ID6" s="102">
        <v>410223.46852542902</v>
      </c>
      <c r="IE6" s="102">
        <v>417334.16670069401</v>
      </c>
      <c r="IF6" s="102">
        <v>383283.05541091698</v>
      </c>
      <c r="IG6" s="102">
        <v>433417.54233104299</v>
      </c>
      <c r="IH6" s="102">
        <v>373787.05473187403</v>
      </c>
      <c r="II6" s="102">
        <v>407086.31184971699</v>
      </c>
      <c r="IJ6" s="102">
        <v>376199.36596254801</v>
      </c>
      <c r="IK6" s="102">
        <v>388163.45124496502</v>
      </c>
      <c r="IL6" s="102">
        <v>422873.286046931</v>
      </c>
      <c r="IM6" s="102">
        <v>370072.01910133503</v>
      </c>
      <c r="IN6" s="102">
        <v>388425.416780236</v>
      </c>
      <c r="IO6" s="102">
        <v>368055.32555606699</v>
      </c>
      <c r="IP6" s="102">
        <v>393336.83513900999</v>
      </c>
      <c r="IQ6" s="102">
        <v>403909.11239242402</v>
      </c>
      <c r="IR6" s="102">
        <v>430393.04561909899</v>
      </c>
      <c r="IS6" s="102">
        <v>376773.92649266002</v>
      </c>
      <c r="IT6" s="102">
        <v>418761.97543526301</v>
      </c>
      <c r="IU6" s="102">
        <v>391352.63643202902</v>
      </c>
      <c r="IV6" s="102">
        <v>410464.984509097</v>
      </c>
      <c r="IW6" s="102">
        <v>406951.79715180898</v>
      </c>
      <c r="IX6" s="102">
        <v>410119.08276777499</v>
      </c>
      <c r="IY6" s="102">
        <v>443139.611613844</v>
      </c>
      <c r="IZ6" s="102">
        <v>384335.12184278597</v>
      </c>
      <c r="JA6" s="102">
        <v>450978.40946625703</v>
      </c>
      <c r="JB6" s="102">
        <v>407624.13696032</v>
      </c>
      <c r="JC6" s="102">
        <v>362318.51114638802</v>
      </c>
      <c r="JD6" s="102">
        <v>404710.55211177602</v>
      </c>
      <c r="JE6" s="102">
        <v>388335.22061705298</v>
      </c>
      <c r="JF6" s="102">
        <v>376309.94127936399</v>
      </c>
      <c r="JG6" s="102">
        <v>385198.00261679903</v>
      </c>
      <c r="JH6" s="102">
        <v>421887.531303472</v>
      </c>
      <c r="JI6" s="102">
        <v>382606.66478249198</v>
      </c>
      <c r="JJ6" s="102">
        <v>440469.80333046598</v>
      </c>
      <c r="JK6" s="102">
        <v>389267.511686143</v>
      </c>
      <c r="JL6" s="102">
        <v>420152.61436279299</v>
      </c>
      <c r="JM6" s="102">
        <v>414973.35066303099</v>
      </c>
      <c r="JN6" s="102">
        <v>427522.60494119598</v>
      </c>
      <c r="JO6" s="102">
        <v>445314.72815247899</v>
      </c>
      <c r="JP6" s="102">
        <v>399792.70677516703</v>
      </c>
      <c r="JQ6" s="102">
        <v>421363.56894642202</v>
      </c>
      <c r="JR6" s="102">
        <v>406716.62370856298</v>
      </c>
      <c r="JS6" s="102">
        <v>437897.667230269</v>
      </c>
      <c r="JT6" s="102">
        <v>412558.14303984202</v>
      </c>
      <c r="JU6" s="102">
        <v>396772.02680602402</v>
      </c>
      <c r="JV6" s="102">
        <v>406073.79939690902</v>
      </c>
      <c r="JW6" s="102">
        <v>424222.53289207298</v>
      </c>
      <c r="JX6" s="102">
        <v>398226.25100617699</v>
      </c>
      <c r="JY6" s="102">
        <v>398966.17610044201</v>
      </c>
      <c r="JZ6" s="102">
        <v>410279.27484203997</v>
      </c>
      <c r="KA6" s="102">
        <v>404508.94232099201</v>
      </c>
      <c r="KB6" s="102">
        <v>426584.31904285098</v>
      </c>
      <c r="KC6" s="102">
        <v>413661.16821001499</v>
      </c>
      <c r="KD6" s="102">
        <v>395441.98843692697</v>
      </c>
      <c r="KE6" s="102">
        <v>382008.98968978302</v>
      </c>
      <c r="KF6" s="102">
        <v>416555.06396653701</v>
      </c>
      <c r="KG6" s="102">
        <v>384986.40507127199</v>
      </c>
      <c r="KH6" s="102">
        <v>423992.52617444901</v>
      </c>
      <c r="KI6" s="102">
        <v>386883.08646224299</v>
      </c>
      <c r="KJ6" s="102">
        <v>398544.69794162601</v>
      </c>
      <c r="KK6" s="102">
        <v>437165.07643205201</v>
      </c>
      <c r="KL6" s="102">
        <v>439737.88087756903</v>
      </c>
      <c r="KM6" s="102">
        <v>419793.07364472799</v>
      </c>
      <c r="KN6" s="102">
        <v>346466.74109988002</v>
      </c>
      <c r="KO6" s="102">
        <v>426613.14621737401</v>
      </c>
      <c r="KP6" s="102">
        <v>389484.02257752302</v>
      </c>
      <c r="KQ6" s="102">
        <v>403998.41973023303</v>
      </c>
      <c r="KR6" s="102">
        <v>380033.95303027797</v>
      </c>
      <c r="KS6" s="102">
        <v>372583.89041726099</v>
      </c>
      <c r="KT6" s="102">
        <v>681235.53095936298</v>
      </c>
      <c r="KU6" s="102">
        <v>363173.66466487502</v>
      </c>
    </row>
    <row r="7" spans="1:307" s="79" customFormat="1" x14ac:dyDescent="0.25">
      <c r="A7" s="75" t="s">
        <v>2034</v>
      </c>
      <c r="B7" s="76">
        <f>STDEV(D7:AG7)/AVERAGE(D7:AG7)</f>
        <v>4.1794252326398253E-2</v>
      </c>
      <c r="C7" s="77"/>
      <c r="D7" s="78">
        <f t="shared" ref="D7:AG7" si="0">(D5/D6)*175.2</f>
        <v>411.93378835002875</v>
      </c>
      <c r="E7" s="78">
        <f t="shared" si="0"/>
        <v>355.70304187376956</v>
      </c>
      <c r="F7" s="78">
        <f t="shared" si="0"/>
        <v>393.09635546902422</v>
      </c>
      <c r="G7" s="78">
        <f t="shared" si="0"/>
        <v>375.80536899492523</v>
      </c>
      <c r="H7" s="78">
        <f t="shared" si="0"/>
        <v>381.66451595373087</v>
      </c>
      <c r="I7" s="78">
        <f t="shared" si="0"/>
        <v>409.84273915637192</v>
      </c>
      <c r="J7" s="78">
        <f t="shared" si="0"/>
        <v>380.50824720340199</v>
      </c>
      <c r="K7" s="78">
        <f t="shared" si="0"/>
        <v>377.99705315704045</v>
      </c>
      <c r="L7" s="78">
        <f t="shared" si="0"/>
        <v>389.74222368144808</v>
      </c>
      <c r="M7" s="78">
        <f t="shared" si="0"/>
        <v>383.11014516917896</v>
      </c>
      <c r="N7" s="78">
        <f t="shared" si="0"/>
        <v>395.62635616333677</v>
      </c>
      <c r="O7" s="78">
        <f t="shared" si="0"/>
        <v>387.24416513855124</v>
      </c>
      <c r="P7" s="78">
        <f t="shared" si="0"/>
        <v>372.07765873918919</v>
      </c>
      <c r="Q7" s="78">
        <f t="shared" si="0"/>
        <v>360.00673848133272</v>
      </c>
      <c r="R7" s="78">
        <f t="shared" si="0"/>
        <v>387.24170950679473</v>
      </c>
      <c r="S7" s="78">
        <f t="shared" si="0"/>
        <v>381.25710899308461</v>
      </c>
      <c r="T7" s="78">
        <f t="shared" si="0"/>
        <v>374.79504490781756</v>
      </c>
      <c r="U7" s="78">
        <f t="shared" si="0"/>
        <v>395.48620431627546</v>
      </c>
      <c r="V7" s="78">
        <f t="shared" si="0"/>
        <v>367.35155214306195</v>
      </c>
      <c r="W7" s="78">
        <f t="shared" si="0"/>
        <v>411.25337180508467</v>
      </c>
      <c r="X7" s="78">
        <f t="shared" si="0"/>
        <v>396.45166777402176</v>
      </c>
      <c r="Y7" s="78">
        <f t="shared" si="0"/>
        <v>376.76799022426945</v>
      </c>
      <c r="Z7" s="78">
        <f t="shared" si="0"/>
        <v>391.09576045270421</v>
      </c>
      <c r="AA7" s="78">
        <f t="shared" si="0"/>
        <v>355.98966366815591</v>
      </c>
      <c r="AB7" s="78">
        <f t="shared" si="0"/>
        <v>397.35064016461467</v>
      </c>
      <c r="AC7" s="78">
        <f t="shared" si="0"/>
        <v>375.4017750891515</v>
      </c>
      <c r="AD7" s="78">
        <f t="shared" si="0"/>
        <v>381.34828512975849</v>
      </c>
      <c r="AE7" s="78">
        <f t="shared" si="0"/>
        <v>387.13727660525871</v>
      </c>
      <c r="AF7" s="78">
        <f t="shared" si="0"/>
        <v>414.94516014179243</v>
      </c>
      <c r="AG7" s="78">
        <f t="shared" si="0"/>
        <v>359.34198897861097</v>
      </c>
      <c r="AI7" s="80">
        <f>STDEV(AK7:BN7)/AVERAGE(AK7:BN7)</f>
        <v>4.8149091688680465E-2</v>
      </c>
      <c r="AJ7" s="81"/>
      <c r="AK7" s="82">
        <f>((AK5/AK6)*175.2)</f>
        <v>221.20419742267154</v>
      </c>
      <c r="AL7" s="82">
        <f t="shared" ref="AL7:BN7" si="1">((AL5/AL6)*175.2)</f>
        <v>226.31886005920575</v>
      </c>
      <c r="AM7" s="82">
        <f t="shared" si="1"/>
        <v>213.24200512171626</v>
      </c>
      <c r="AN7" s="82">
        <f t="shared" si="1"/>
        <v>209.35490488043266</v>
      </c>
      <c r="AO7" s="82">
        <f t="shared" si="1"/>
        <v>220.63240527026605</v>
      </c>
      <c r="AP7" s="82">
        <f t="shared" si="1"/>
        <v>221.17763983258294</v>
      </c>
      <c r="AQ7" s="82">
        <f t="shared" si="1"/>
        <v>215.88593444232654</v>
      </c>
      <c r="AR7" s="82">
        <f t="shared" si="1"/>
        <v>208.47509243721956</v>
      </c>
      <c r="AS7" s="82">
        <f t="shared" si="1"/>
        <v>219.17066781531508</v>
      </c>
      <c r="AT7" s="82">
        <f t="shared" si="1"/>
        <v>217.0292172322138</v>
      </c>
      <c r="AU7" s="82">
        <f t="shared" si="1"/>
        <v>224.57041387465495</v>
      </c>
      <c r="AV7" s="82">
        <f t="shared" si="1"/>
        <v>205.74474746584696</v>
      </c>
      <c r="AW7" s="82">
        <f t="shared" si="1"/>
        <v>237.21488226220546</v>
      </c>
      <c r="AX7" s="82">
        <f t="shared" si="1"/>
        <v>217.12577150840519</v>
      </c>
      <c r="AY7" s="82">
        <f t="shared" si="1"/>
        <v>228.6418119771958</v>
      </c>
      <c r="AZ7" s="82">
        <f t="shared" si="1"/>
        <v>199.29349854429961</v>
      </c>
      <c r="BA7" s="82">
        <f t="shared" si="1"/>
        <v>223.69099393916724</v>
      </c>
      <c r="BB7" s="82">
        <f t="shared" si="1"/>
        <v>215.41717573270302</v>
      </c>
      <c r="BC7" s="82">
        <f t="shared" si="1"/>
        <v>217.52649212089349</v>
      </c>
      <c r="BD7" s="82">
        <f t="shared" si="1"/>
        <v>219.87370054047076</v>
      </c>
      <c r="BE7" s="82">
        <f t="shared" si="1"/>
        <v>206.51740606331794</v>
      </c>
      <c r="BF7" s="82">
        <f t="shared" si="1"/>
        <v>213.37652464493178</v>
      </c>
      <c r="BG7" s="82">
        <f t="shared" si="1"/>
        <v>198.35255820307663</v>
      </c>
      <c r="BH7" s="82">
        <f t="shared" si="1"/>
        <v>243.81441483367394</v>
      </c>
      <c r="BI7" s="82">
        <f t="shared" si="1"/>
        <v>218.16909182509465</v>
      </c>
      <c r="BJ7" s="82">
        <f t="shared" si="1"/>
        <v>206.87599133905243</v>
      </c>
      <c r="BK7" s="82">
        <f t="shared" si="1"/>
        <v>217.05447093945077</v>
      </c>
      <c r="BL7" s="82">
        <f t="shared" si="1"/>
        <v>210.712162907194</v>
      </c>
      <c r="BM7" s="82">
        <f t="shared" si="1"/>
        <v>196.51473140054117</v>
      </c>
      <c r="BN7" s="82">
        <f t="shared" si="1"/>
        <v>221.70524228209393</v>
      </c>
      <c r="BO7" s="105"/>
      <c r="BP7" s="106">
        <f>((BP5/BP6)*175.2)</f>
        <v>247.93584184308364</v>
      </c>
      <c r="BQ7" s="106">
        <f t="shared" ref="BQ7:EB7" si="2">((BQ5/BQ6)*175.2)</f>
        <v>402.45242718546871</v>
      </c>
      <c r="BR7" s="106">
        <f t="shared" si="2"/>
        <v>327.00094042026598</v>
      </c>
      <c r="BS7" s="106">
        <f t="shared" si="2"/>
        <v>193.67588929580839</v>
      </c>
      <c r="BT7" s="106">
        <f t="shared" si="2"/>
        <v>319.68627694114974</v>
      </c>
      <c r="BU7" s="106">
        <f t="shared" si="2"/>
        <v>334.08509357570961</v>
      </c>
      <c r="BV7" s="106">
        <f t="shared" si="2"/>
        <v>308.2877186717127</v>
      </c>
      <c r="BW7" s="106">
        <f t="shared" si="2"/>
        <v>238.8439438399385</v>
      </c>
      <c r="BX7" s="106">
        <f t="shared" si="2"/>
        <v>207.58866694957092</v>
      </c>
      <c r="BY7" s="106">
        <f t="shared" si="2"/>
        <v>248.37317092858288</v>
      </c>
      <c r="BZ7" s="106">
        <f t="shared" si="2"/>
        <v>333.61417053752854</v>
      </c>
      <c r="CA7" s="106">
        <f t="shared" si="2"/>
        <v>184.13778727662458</v>
      </c>
      <c r="CB7" s="106">
        <f t="shared" si="2"/>
        <v>254.78952042075051</v>
      </c>
      <c r="CC7" s="106">
        <f t="shared" si="2"/>
        <v>220.4219339591553</v>
      </c>
      <c r="CD7" s="106">
        <f t="shared" si="2"/>
        <v>258.09846487144097</v>
      </c>
      <c r="CE7" s="106">
        <f t="shared" si="2"/>
        <v>308.86557230652147</v>
      </c>
      <c r="CF7" s="106">
        <f t="shared" si="2"/>
        <v>238.26166359825555</v>
      </c>
      <c r="CG7" s="106">
        <f t="shared" si="2"/>
        <v>235.75218743331277</v>
      </c>
      <c r="CH7" s="106">
        <f t="shared" si="2"/>
        <v>184.58586520616009</v>
      </c>
      <c r="CI7" s="106">
        <f t="shared" si="2"/>
        <v>284.16291748828121</v>
      </c>
      <c r="CJ7" s="106">
        <f t="shared" si="2"/>
        <v>222.83266631692263</v>
      </c>
      <c r="CK7" s="106">
        <f t="shared" si="2"/>
        <v>222.75332401571688</v>
      </c>
      <c r="CL7" s="106">
        <f t="shared" si="2"/>
        <v>207.48476132306786</v>
      </c>
      <c r="CM7" s="106">
        <f t="shared" si="2"/>
        <v>226.97845804541666</v>
      </c>
      <c r="CN7" s="106">
        <f t="shared" si="2"/>
        <v>187.41228725035788</v>
      </c>
      <c r="CO7" s="106">
        <f t="shared" si="2"/>
        <v>261.31237586684733</v>
      </c>
      <c r="CP7" s="106">
        <f t="shared" si="2"/>
        <v>219.71330732284511</v>
      </c>
      <c r="CQ7" s="106">
        <f t="shared" si="2"/>
        <v>334.1947271807004</v>
      </c>
      <c r="CR7" s="106">
        <f t="shared" si="2"/>
        <v>180.59642704929337</v>
      </c>
      <c r="CS7" s="106">
        <f t="shared" si="2"/>
        <v>252.72923936785614</v>
      </c>
      <c r="CT7" s="106">
        <f t="shared" si="2"/>
        <v>210.46520532783015</v>
      </c>
      <c r="CU7" s="106">
        <f t="shared" si="2"/>
        <v>192.63886405680915</v>
      </c>
      <c r="CV7" s="106">
        <f t="shared" si="2"/>
        <v>221.02043213578909</v>
      </c>
      <c r="CW7" s="106">
        <f t="shared" si="2"/>
        <v>313.31820704914367</v>
      </c>
      <c r="CX7" s="106">
        <f t="shared" si="2"/>
        <v>209.78293625601333</v>
      </c>
      <c r="CY7" s="106">
        <f t="shared" si="2"/>
        <v>212.94750469406105</v>
      </c>
      <c r="CZ7" s="106">
        <f t="shared" si="2"/>
        <v>227.15885484741705</v>
      </c>
      <c r="DA7" s="106">
        <f t="shared" si="2"/>
        <v>263.37991428798034</v>
      </c>
      <c r="DB7" s="106">
        <f t="shared" si="2"/>
        <v>303.87375163271651</v>
      </c>
      <c r="DC7" s="106">
        <f t="shared" si="2"/>
        <v>411.54379826765796</v>
      </c>
      <c r="DD7" s="106">
        <f t="shared" si="2"/>
        <v>223.84687811584175</v>
      </c>
      <c r="DE7" s="106">
        <f t="shared" si="2"/>
        <v>185.82804296961339</v>
      </c>
      <c r="DF7" s="106">
        <f t="shared" si="2"/>
        <v>150.35293683062466</v>
      </c>
      <c r="DG7" s="106">
        <f t="shared" si="2"/>
        <v>209.58344266894812</v>
      </c>
      <c r="DH7" s="106">
        <f t="shared" si="2"/>
        <v>210.28343675013448</v>
      </c>
      <c r="DI7" s="106">
        <f t="shared" si="2"/>
        <v>250.22679060133046</v>
      </c>
      <c r="DJ7" s="106">
        <f t="shared" si="2"/>
        <v>335.82216607330378</v>
      </c>
      <c r="DK7" s="106">
        <f t="shared" si="2"/>
        <v>192.62194758168607</v>
      </c>
      <c r="DL7" s="106">
        <f t="shared" si="2"/>
        <v>216.19530907251607</v>
      </c>
      <c r="DM7" s="106">
        <f t="shared" si="2"/>
        <v>230.95821354483382</v>
      </c>
      <c r="DN7" s="106">
        <f t="shared" si="2"/>
        <v>247.1147297186198</v>
      </c>
      <c r="DO7" s="106">
        <f t="shared" si="2"/>
        <v>257.27787421909954</v>
      </c>
      <c r="DP7" s="106">
        <f t="shared" si="2"/>
        <v>307.67058685912457</v>
      </c>
      <c r="DQ7" s="106">
        <f t="shared" si="2"/>
        <v>164.78266762251474</v>
      </c>
      <c r="DR7" s="106">
        <f t="shared" si="2"/>
        <v>293.49911708856337</v>
      </c>
      <c r="DS7" s="106">
        <f t="shared" si="2"/>
        <v>179.73440357981764</v>
      </c>
      <c r="DT7" s="106">
        <f t="shared" si="2"/>
        <v>261.2142106919884</v>
      </c>
      <c r="DU7" s="106">
        <f t="shared" si="2"/>
        <v>267.75744046087095</v>
      </c>
      <c r="DV7" s="106">
        <f t="shared" si="2"/>
        <v>173.09869187657267</v>
      </c>
      <c r="DW7" s="106">
        <f t="shared" si="2"/>
        <v>190.40551011949191</v>
      </c>
      <c r="DX7" s="106">
        <f t="shared" si="2"/>
        <v>246.19815844075703</v>
      </c>
      <c r="DY7" s="106">
        <f t="shared" si="2"/>
        <v>282.83343765956556</v>
      </c>
      <c r="DZ7" s="106">
        <f t="shared" si="2"/>
        <v>224.96547812323837</v>
      </c>
      <c r="EA7" s="106">
        <f t="shared" si="2"/>
        <v>179.01492239501255</v>
      </c>
      <c r="EB7" s="106">
        <f t="shared" si="2"/>
        <v>398.32196826664227</v>
      </c>
      <c r="EC7" s="106">
        <f t="shared" ref="EC7:GN7" si="3">((EC5/EC6)*175.2)</f>
        <v>193.30091154065357</v>
      </c>
      <c r="ED7" s="106">
        <f t="shared" si="3"/>
        <v>403.26025490764914</v>
      </c>
      <c r="EE7" s="106">
        <f t="shared" si="3"/>
        <v>225.18683946337921</v>
      </c>
      <c r="EF7" s="106">
        <f t="shared" si="3"/>
        <v>152.34428336746899</v>
      </c>
      <c r="EG7" s="106">
        <f t="shared" si="3"/>
        <v>200.92916022761804</v>
      </c>
      <c r="EH7" s="106">
        <f t="shared" si="3"/>
        <v>188.00212429358581</v>
      </c>
      <c r="EI7" s="106">
        <f t="shared" si="3"/>
        <v>243.40474777458007</v>
      </c>
      <c r="EJ7" s="106">
        <f t="shared" si="3"/>
        <v>247.53338428349551</v>
      </c>
      <c r="EK7" s="106">
        <f t="shared" si="3"/>
        <v>211.27203586717411</v>
      </c>
      <c r="EL7" s="106">
        <f t="shared" si="3"/>
        <v>267.25938504796051</v>
      </c>
      <c r="EM7" s="106">
        <f t="shared" si="3"/>
        <v>227.30864129604964</v>
      </c>
      <c r="EN7" s="106">
        <f t="shared" si="3"/>
        <v>177.28416468308399</v>
      </c>
      <c r="EO7" s="106">
        <f t="shared" si="3"/>
        <v>165.67288845387847</v>
      </c>
      <c r="EP7" s="106">
        <f t="shared" si="3"/>
        <v>266.44051839820582</v>
      </c>
      <c r="EQ7" s="106">
        <f t="shared" si="3"/>
        <v>276.63926233557345</v>
      </c>
      <c r="ER7" s="106">
        <f t="shared" si="3"/>
        <v>245.85057678405215</v>
      </c>
      <c r="ES7" s="106">
        <f t="shared" si="3"/>
        <v>223.50773281440775</v>
      </c>
      <c r="ET7" s="106">
        <f t="shared" si="3"/>
        <v>201.74808944718615</v>
      </c>
      <c r="EU7" s="106">
        <f t="shared" si="3"/>
        <v>425.52086925168868</v>
      </c>
      <c r="EV7" s="106">
        <f t="shared" si="3"/>
        <v>318.3645790876659</v>
      </c>
      <c r="EW7" s="106">
        <f t="shared" si="3"/>
        <v>396.4422919795856</v>
      </c>
      <c r="EX7" s="106">
        <f t="shared" si="3"/>
        <v>242.68456058934856</v>
      </c>
      <c r="EY7" s="106">
        <f t="shared" si="3"/>
        <v>312.41834055821749</v>
      </c>
      <c r="EZ7" s="106">
        <f t="shared" si="3"/>
        <v>244.61705766234849</v>
      </c>
      <c r="FA7" s="106">
        <f t="shared" si="3"/>
        <v>160.88586883595053</v>
      </c>
      <c r="FB7" s="106">
        <f t="shared" si="3"/>
        <v>350.44760800338076</v>
      </c>
      <c r="FC7" s="106">
        <f t="shared" si="3"/>
        <v>255.49137235237299</v>
      </c>
      <c r="FD7" s="106">
        <f t="shared" si="3"/>
        <v>251.36977894705194</v>
      </c>
      <c r="FE7" s="106">
        <f t="shared" si="3"/>
        <v>320.04932823734009</v>
      </c>
      <c r="FF7" s="106">
        <f t="shared" si="3"/>
        <v>262.25459016029549</v>
      </c>
      <c r="FG7" s="106">
        <f t="shared" si="3"/>
        <v>318.99653288751233</v>
      </c>
      <c r="FH7" s="106">
        <f t="shared" si="3"/>
        <v>380.01584760897907</v>
      </c>
      <c r="FI7" s="106">
        <f t="shared" si="3"/>
        <v>398.6663740144387</v>
      </c>
      <c r="FJ7" s="106">
        <f t="shared" si="3"/>
        <v>347.25494187485185</v>
      </c>
      <c r="FK7" s="106">
        <f t="shared" si="3"/>
        <v>257.7124547725092</v>
      </c>
      <c r="FL7" s="106">
        <f t="shared" si="3"/>
        <v>306.6048431645163</v>
      </c>
      <c r="FM7" s="106">
        <f t="shared" si="3"/>
        <v>187.13492232630861</v>
      </c>
      <c r="FN7" s="106">
        <f t="shared" si="3"/>
        <v>322.2960905185036</v>
      </c>
      <c r="FO7" s="106">
        <f t="shared" si="3"/>
        <v>307.15564523563148</v>
      </c>
      <c r="FP7" s="106">
        <f t="shared" si="3"/>
        <v>280.73474442954023</v>
      </c>
      <c r="FQ7" s="106">
        <f t="shared" si="3"/>
        <v>333.26170883955729</v>
      </c>
      <c r="FR7" s="106">
        <f t="shared" si="3"/>
        <v>207.66002752587121</v>
      </c>
      <c r="FS7" s="106">
        <f t="shared" si="3"/>
        <v>330.53006887920048</v>
      </c>
      <c r="FT7" s="106">
        <f t="shared" si="3"/>
        <v>373.24166691411659</v>
      </c>
      <c r="FU7" s="106">
        <f t="shared" si="3"/>
        <v>234.58475215857572</v>
      </c>
      <c r="FV7" s="106">
        <f t="shared" si="3"/>
        <v>409.34239243221822</v>
      </c>
      <c r="FW7" s="106">
        <f t="shared" si="3"/>
        <v>166.60489763972882</v>
      </c>
      <c r="FX7" s="106">
        <f t="shared" si="3"/>
        <v>158.37618003991417</v>
      </c>
      <c r="FY7" s="106">
        <f t="shared" si="3"/>
        <v>270.63423507439899</v>
      </c>
      <c r="FZ7" s="106">
        <f t="shared" si="3"/>
        <v>280.7455130179452</v>
      </c>
      <c r="GA7" s="106">
        <f t="shared" si="3"/>
        <v>209.54129161300443</v>
      </c>
      <c r="GB7" s="106">
        <f t="shared" si="3"/>
        <v>184.89821781571942</v>
      </c>
      <c r="GC7" s="106">
        <f t="shared" si="3"/>
        <v>344.28610594740093</v>
      </c>
      <c r="GD7" s="106">
        <f t="shared" si="3"/>
        <v>313.52667357370285</v>
      </c>
      <c r="GE7" s="106">
        <f t="shared" si="3"/>
        <v>429.70513848481642</v>
      </c>
      <c r="GF7" s="106">
        <f t="shared" si="3"/>
        <v>354.96510762808435</v>
      </c>
      <c r="GG7" s="106">
        <f t="shared" si="3"/>
        <v>250.31595116997948</v>
      </c>
      <c r="GH7" s="106">
        <f t="shared" si="3"/>
        <v>210.77177150237196</v>
      </c>
      <c r="GI7" s="106">
        <f t="shared" si="3"/>
        <v>371.73514152984069</v>
      </c>
      <c r="GJ7" s="106">
        <f t="shared" si="3"/>
        <v>235.16693391073883</v>
      </c>
      <c r="GK7" s="106">
        <f t="shared" si="3"/>
        <v>256.88705837612008</v>
      </c>
      <c r="GL7" s="106">
        <f t="shared" si="3"/>
        <v>312.19918964529018</v>
      </c>
      <c r="GM7" s="106">
        <f t="shared" si="3"/>
        <v>226.2070553758177</v>
      </c>
      <c r="GN7" s="106">
        <f t="shared" si="3"/>
        <v>311.51970408165096</v>
      </c>
      <c r="GO7" s="106">
        <f t="shared" ref="GO7:IZ7" si="4">((GO5/GO6)*175.2)</f>
        <v>336.1074445455406</v>
      </c>
      <c r="GP7" s="106">
        <f t="shared" si="4"/>
        <v>290.73305807159181</v>
      </c>
      <c r="GQ7" s="106">
        <f t="shared" si="4"/>
        <v>253.16715826862202</v>
      </c>
      <c r="GR7" s="106">
        <f t="shared" si="4"/>
        <v>440.11032755766325</v>
      </c>
      <c r="GS7" s="106">
        <f t="shared" si="4"/>
        <v>255.19012661628068</v>
      </c>
      <c r="GT7" s="106">
        <f t="shared" si="4"/>
        <v>212.3355799358406</v>
      </c>
      <c r="GU7" s="106">
        <f t="shared" si="4"/>
        <v>325.54053270967461</v>
      </c>
      <c r="GV7" s="106">
        <f t="shared" si="4"/>
        <v>240.96143008771202</v>
      </c>
      <c r="GW7" s="106">
        <f t="shared" si="4"/>
        <v>196.37142991047989</v>
      </c>
      <c r="GX7" s="106">
        <f t="shared" si="4"/>
        <v>126.53367876463381</v>
      </c>
      <c r="GY7" s="106">
        <f t="shared" si="4"/>
        <v>222.4345403014068</v>
      </c>
      <c r="GZ7" s="106">
        <f t="shared" si="4"/>
        <v>260.7514332363844</v>
      </c>
      <c r="HA7" s="106">
        <f t="shared" si="4"/>
        <v>271.46165874879216</v>
      </c>
      <c r="HB7" s="106">
        <f t="shared" si="4"/>
        <v>215.0063981663649</v>
      </c>
      <c r="HC7" s="106">
        <f t="shared" si="4"/>
        <v>312.89739718985703</v>
      </c>
      <c r="HD7" s="106">
        <f t="shared" si="4"/>
        <v>324.8544479517679</v>
      </c>
      <c r="HE7" s="106">
        <f t="shared" si="4"/>
        <v>240.08436110328921</v>
      </c>
      <c r="HF7" s="106">
        <f t="shared" si="4"/>
        <v>332.67914976511025</v>
      </c>
      <c r="HG7" s="106">
        <f t="shared" si="4"/>
        <v>381.90980723728939</v>
      </c>
      <c r="HH7" s="106">
        <f t="shared" si="4"/>
        <v>271.59438844845636</v>
      </c>
      <c r="HI7" s="106">
        <f t="shared" si="4"/>
        <v>196.15332963782868</v>
      </c>
      <c r="HJ7" s="106">
        <f t="shared" si="4"/>
        <v>238.21150412627892</v>
      </c>
      <c r="HK7" s="106">
        <f t="shared" si="4"/>
        <v>178.15932806115163</v>
      </c>
      <c r="HL7" s="106">
        <f t="shared" si="4"/>
        <v>225.05136909145861</v>
      </c>
      <c r="HM7" s="106">
        <f t="shared" si="4"/>
        <v>291.16264138233271</v>
      </c>
      <c r="HN7" s="106">
        <f t="shared" si="4"/>
        <v>377.50200548711558</v>
      </c>
      <c r="HO7" s="106">
        <f t="shared" si="4"/>
        <v>217.62021183181841</v>
      </c>
      <c r="HP7" s="106">
        <f t="shared" si="4"/>
        <v>209.58109106812935</v>
      </c>
      <c r="HQ7" s="106">
        <f t="shared" si="4"/>
        <v>242.12118613465603</v>
      </c>
      <c r="HR7" s="106">
        <f t="shared" si="4"/>
        <v>250.93929315799994</v>
      </c>
      <c r="HS7" s="106">
        <f t="shared" si="4"/>
        <v>280.74084938165896</v>
      </c>
      <c r="HT7" s="106">
        <f t="shared" si="4"/>
        <v>313.26522666483152</v>
      </c>
      <c r="HU7" s="106">
        <f t="shared" si="4"/>
        <v>338.89327971691051</v>
      </c>
      <c r="HV7" s="106">
        <f t="shared" si="4"/>
        <v>186.50689439055955</v>
      </c>
      <c r="HW7" s="106">
        <f t="shared" si="4"/>
        <v>212.18963510934404</v>
      </c>
      <c r="HX7" s="106">
        <f t="shared" si="4"/>
        <v>346.95930177369763</v>
      </c>
      <c r="HY7" s="106">
        <f t="shared" si="4"/>
        <v>291.27571905030783</v>
      </c>
      <c r="HZ7" s="106">
        <f t="shared" si="4"/>
        <v>315.84596392031818</v>
      </c>
      <c r="IA7" s="106">
        <f t="shared" si="4"/>
        <v>219.13448289975565</v>
      </c>
      <c r="IB7" s="106">
        <f t="shared" si="4"/>
        <v>316.0654205266319</v>
      </c>
      <c r="IC7" s="106">
        <f t="shared" si="4"/>
        <v>286.80766048708307</v>
      </c>
      <c r="ID7" s="106">
        <f t="shared" si="4"/>
        <v>190.81589059285417</v>
      </c>
      <c r="IE7" s="106">
        <f t="shared" si="4"/>
        <v>337.02004109251482</v>
      </c>
      <c r="IF7" s="106">
        <f t="shared" si="4"/>
        <v>318.11960259770325</v>
      </c>
      <c r="IG7" s="106">
        <f t="shared" si="4"/>
        <v>155.13228780447244</v>
      </c>
      <c r="IH7" s="106">
        <f t="shared" si="4"/>
        <v>423.37020784889182</v>
      </c>
      <c r="II7" s="106">
        <f t="shared" si="4"/>
        <v>136.85613084278799</v>
      </c>
      <c r="IJ7" s="106">
        <f t="shared" si="4"/>
        <v>270.74948312262734</v>
      </c>
      <c r="IK7" s="106">
        <f t="shared" si="4"/>
        <v>297.08521194607232</v>
      </c>
      <c r="IL7" s="106">
        <f t="shared" si="4"/>
        <v>199.20227369398401</v>
      </c>
      <c r="IM7" s="106">
        <f t="shared" si="4"/>
        <v>327.71104075873239</v>
      </c>
      <c r="IN7" s="106">
        <f t="shared" si="4"/>
        <v>358.90621018196157</v>
      </c>
      <c r="IO7" s="106">
        <f t="shared" si="4"/>
        <v>432.24815851339008</v>
      </c>
      <c r="IP7" s="106">
        <f t="shared" si="4"/>
        <v>331.06281720335005</v>
      </c>
      <c r="IQ7" s="106">
        <f t="shared" si="4"/>
        <v>257.25127360435567</v>
      </c>
      <c r="IR7" s="106">
        <f t="shared" si="4"/>
        <v>238.30009773259374</v>
      </c>
      <c r="IS7" s="106">
        <f t="shared" si="4"/>
        <v>271.89764902571625</v>
      </c>
      <c r="IT7" s="106">
        <f t="shared" si="4"/>
        <v>323.93048752570661</v>
      </c>
      <c r="IU7" s="106">
        <f t="shared" si="4"/>
        <v>228.7524022132751</v>
      </c>
      <c r="IV7" s="106">
        <f t="shared" si="4"/>
        <v>290.60732122087921</v>
      </c>
      <c r="IW7" s="106">
        <f t="shared" si="4"/>
        <v>203.23974718237778</v>
      </c>
      <c r="IX7" s="106">
        <f t="shared" si="4"/>
        <v>283.17071515688815</v>
      </c>
      <c r="IY7" s="106">
        <f t="shared" si="4"/>
        <v>220.48693717487885</v>
      </c>
      <c r="IZ7" s="106">
        <f t="shared" si="4"/>
        <v>424.23277312814639</v>
      </c>
      <c r="JA7" s="106">
        <f t="shared" ref="JA7:KU7" si="5">((JA5/JA6)*175.2)</f>
        <v>174.23862119719024</v>
      </c>
      <c r="JB7" s="106">
        <f t="shared" si="5"/>
        <v>422.67909191710936</v>
      </c>
      <c r="JC7" s="106">
        <f t="shared" si="5"/>
        <v>477.80770466305034</v>
      </c>
      <c r="JD7" s="106">
        <f t="shared" si="5"/>
        <v>365.74263062108594</v>
      </c>
      <c r="JE7" s="106">
        <f t="shared" si="5"/>
        <v>346.12809805925116</v>
      </c>
      <c r="JF7" s="106">
        <f t="shared" si="5"/>
        <v>216.7565411871627</v>
      </c>
      <c r="JG7" s="106">
        <f t="shared" si="5"/>
        <v>338.26212964980425</v>
      </c>
      <c r="JH7" s="106">
        <f t="shared" si="5"/>
        <v>239.58682566569914</v>
      </c>
      <c r="JI7" s="106">
        <f t="shared" si="5"/>
        <v>420.16315536025036</v>
      </c>
      <c r="JJ7" s="106">
        <f t="shared" si="5"/>
        <v>261.53867447242828</v>
      </c>
      <c r="JK7" s="106">
        <f t="shared" si="5"/>
        <v>522.05015022748091</v>
      </c>
      <c r="JL7" s="106">
        <f t="shared" si="5"/>
        <v>199.9563243705135</v>
      </c>
      <c r="JM7" s="106">
        <f t="shared" si="5"/>
        <v>328.94927161486424</v>
      </c>
      <c r="JN7" s="106">
        <f t="shared" si="5"/>
        <v>263.16551966543886</v>
      </c>
      <c r="JO7" s="106">
        <f t="shared" si="5"/>
        <v>221.85635081866928</v>
      </c>
      <c r="JP7" s="106">
        <f t="shared" si="5"/>
        <v>328.97783035273164</v>
      </c>
      <c r="JQ7" s="106">
        <f t="shared" si="5"/>
        <v>357.9894933406211</v>
      </c>
      <c r="JR7" s="106">
        <f t="shared" si="5"/>
        <v>209.54255430846041</v>
      </c>
      <c r="JS7" s="106">
        <f t="shared" si="5"/>
        <v>237.3951155948441</v>
      </c>
      <c r="JT7" s="106">
        <f t="shared" si="5"/>
        <v>250.70225304220952</v>
      </c>
      <c r="JU7" s="106">
        <f t="shared" si="5"/>
        <v>278.86814028086144</v>
      </c>
      <c r="JV7" s="106">
        <f t="shared" si="5"/>
        <v>403.55355856670127</v>
      </c>
      <c r="JW7" s="106">
        <f t="shared" si="5"/>
        <v>296.25650503427875</v>
      </c>
      <c r="JX7" s="106">
        <f t="shared" si="5"/>
        <v>258.17087953047599</v>
      </c>
      <c r="JY7" s="106">
        <f t="shared" si="5"/>
        <v>247.44031502983384</v>
      </c>
      <c r="JZ7" s="106">
        <f t="shared" si="5"/>
        <v>306.67978740798787</v>
      </c>
      <c r="KA7" s="106">
        <f t="shared" si="5"/>
        <v>279.88402403599446</v>
      </c>
      <c r="KB7" s="106">
        <f t="shared" si="5"/>
        <v>234.94932248067073</v>
      </c>
      <c r="KC7" s="106">
        <f t="shared" si="5"/>
        <v>209.7977496384064</v>
      </c>
      <c r="KD7" s="106">
        <f t="shared" si="5"/>
        <v>192.83286976056377</v>
      </c>
      <c r="KE7" s="106">
        <f t="shared" si="5"/>
        <v>246.06418929249514</v>
      </c>
      <c r="KF7" s="106">
        <f t="shared" si="5"/>
        <v>206.93172703576599</v>
      </c>
      <c r="KG7" s="106">
        <f t="shared" si="5"/>
        <v>185.73069463786968</v>
      </c>
      <c r="KH7" s="106">
        <f t="shared" si="5"/>
        <v>283.4587324963951</v>
      </c>
      <c r="KI7" s="106">
        <f t="shared" si="5"/>
        <v>307.22394001519984</v>
      </c>
      <c r="KJ7" s="106">
        <f t="shared" si="5"/>
        <v>206.60639691972582</v>
      </c>
      <c r="KK7" s="106">
        <f t="shared" si="5"/>
        <v>466.11648337135603</v>
      </c>
      <c r="KL7" s="106">
        <f t="shared" si="5"/>
        <v>264.21515592137831</v>
      </c>
      <c r="KM7" s="106">
        <f t="shared" si="5"/>
        <v>363.22559470014295</v>
      </c>
      <c r="KN7" s="106">
        <f t="shared" si="5"/>
        <v>288.65177444098759</v>
      </c>
      <c r="KO7" s="106">
        <f t="shared" si="5"/>
        <v>237.92437692946959</v>
      </c>
      <c r="KP7" s="106">
        <f t="shared" si="5"/>
        <v>220.87354055380243</v>
      </c>
      <c r="KQ7" s="106">
        <f t="shared" si="5"/>
        <v>157.0143767077023</v>
      </c>
      <c r="KR7" s="106">
        <f t="shared" si="5"/>
        <v>354.85468231162628</v>
      </c>
      <c r="KS7" s="106">
        <f t="shared" si="5"/>
        <v>249.18461351902795</v>
      </c>
      <c r="KT7" s="106">
        <f t="shared" si="5"/>
        <v>105.35844647212555</v>
      </c>
      <c r="KU7" s="106">
        <f t="shared" si="5"/>
        <v>344.62841807396228</v>
      </c>
    </row>
    <row r="8" spans="1:307" x14ac:dyDescent="0.25">
      <c r="A8" s="83"/>
      <c r="B8" s="70"/>
      <c r="C8" s="71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I8" s="72"/>
      <c r="AJ8" s="73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</row>
    <row r="9" spans="1:307" x14ac:dyDescent="0.25">
      <c r="A9" s="69" t="s">
        <v>2035</v>
      </c>
      <c r="B9" s="70">
        <f>STDEV(D9:AG9)/AVERAGE(D9:AG9)</f>
        <v>3.3955999715222916E-2</v>
      </c>
      <c r="C9" s="71"/>
      <c r="D9" s="8">
        <v>11291216.4843942</v>
      </c>
      <c r="E9" s="8">
        <v>11241268.5687319</v>
      </c>
      <c r="F9" s="8">
        <v>11116502.8194483</v>
      </c>
      <c r="G9" s="8">
        <v>10774636.346514501</v>
      </c>
      <c r="H9" s="8">
        <v>11296551.584936099</v>
      </c>
      <c r="I9" s="8">
        <v>11431547.906317901</v>
      </c>
      <c r="J9" s="8">
        <v>11370829.057631001</v>
      </c>
      <c r="K9" s="8">
        <v>11339879.3931887</v>
      </c>
      <c r="L9" s="8">
        <v>11223638.524380101</v>
      </c>
      <c r="M9" s="8">
        <v>10829205.8418392</v>
      </c>
      <c r="N9" s="8">
        <v>10862865.7839555</v>
      </c>
      <c r="O9" s="8">
        <v>10765024.328453099</v>
      </c>
      <c r="P9" s="8">
        <v>10920468.5815168</v>
      </c>
      <c r="Q9" s="8">
        <v>10372226.085182</v>
      </c>
      <c r="R9" s="8">
        <v>10851816.881785801</v>
      </c>
      <c r="S9" s="8">
        <v>10492453.8414737</v>
      </c>
      <c r="T9" s="8">
        <v>10785244.5228588</v>
      </c>
      <c r="U9" s="8">
        <v>10838600.083222101</v>
      </c>
      <c r="V9" s="8">
        <v>10841004.099390199</v>
      </c>
      <c r="W9" s="8">
        <v>10822593.156563999</v>
      </c>
      <c r="X9" s="8">
        <v>10477469.659426801</v>
      </c>
      <c r="Y9" s="8">
        <v>10453931.837620599</v>
      </c>
      <c r="Z9" s="8">
        <v>10596886.4451284</v>
      </c>
      <c r="AA9" s="8">
        <v>10283954.2641393</v>
      </c>
      <c r="AB9" s="8">
        <v>10809189.069245201</v>
      </c>
      <c r="AC9" s="8">
        <v>10398051.5118418</v>
      </c>
      <c r="AD9" s="8">
        <v>10366246.6178589</v>
      </c>
      <c r="AE9" s="8">
        <v>10402479.4683998</v>
      </c>
      <c r="AF9" s="8">
        <v>10857793.401445299</v>
      </c>
      <c r="AG9" s="8">
        <v>10039498.5923672</v>
      </c>
      <c r="AI9" s="72">
        <f>STDEV(AK9:BN9)/AVERAGE(AK9:BN9)</f>
        <v>3.2488994420701786E-2</v>
      </c>
      <c r="AJ9" s="73"/>
      <c r="AK9" s="10">
        <v>11235500.4790636</v>
      </c>
      <c r="AL9" s="10">
        <v>11521938.9407821</v>
      </c>
      <c r="AM9" s="10">
        <v>11068763.3842123</v>
      </c>
      <c r="AN9" s="10">
        <v>11259559.868958401</v>
      </c>
      <c r="AO9" s="10">
        <v>11072620.455264101</v>
      </c>
      <c r="AP9" s="10">
        <v>11385062.1374343</v>
      </c>
      <c r="AQ9" s="10">
        <v>11366392.6921061</v>
      </c>
      <c r="AR9" s="10">
        <v>10957885.0665666</v>
      </c>
      <c r="AS9" s="10">
        <v>10826153.0067754</v>
      </c>
      <c r="AT9" s="10">
        <v>10685145.850849699</v>
      </c>
      <c r="AU9" s="10">
        <v>10919939.006270699</v>
      </c>
      <c r="AV9" s="10">
        <v>10839469.514942899</v>
      </c>
      <c r="AW9" s="10">
        <v>10743271.8768495</v>
      </c>
      <c r="AX9" s="10">
        <v>10557395.1062763</v>
      </c>
      <c r="AY9" s="10">
        <v>10705130.8394517</v>
      </c>
      <c r="AZ9" s="10">
        <v>10425418.510449801</v>
      </c>
      <c r="BA9" s="10">
        <v>10583083.2830812</v>
      </c>
      <c r="BB9" s="10">
        <v>10923059.908668799</v>
      </c>
      <c r="BC9" s="10">
        <v>10980299.2611703</v>
      </c>
      <c r="BD9" s="10">
        <v>10320480.323891699</v>
      </c>
      <c r="BE9" s="10">
        <v>10547335.968157999</v>
      </c>
      <c r="BF9" s="10">
        <v>10576739.002495401</v>
      </c>
      <c r="BG9" s="10">
        <v>10595245.869227201</v>
      </c>
      <c r="BH9" s="10">
        <v>10295331.0998057</v>
      </c>
      <c r="BI9" s="10">
        <v>10320564.801944399</v>
      </c>
      <c r="BJ9" s="10">
        <v>10343453.461248601</v>
      </c>
      <c r="BK9" s="10">
        <v>10596453.7915165</v>
      </c>
      <c r="BL9" s="10">
        <v>10423187.416340001</v>
      </c>
      <c r="BM9" s="10">
        <v>10456501.396196101</v>
      </c>
      <c r="BN9" s="10">
        <v>10469527.727137599</v>
      </c>
      <c r="BP9" s="114">
        <v>7318757.3463853598</v>
      </c>
      <c r="BQ9" s="114">
        <v>9844404.8245386407</v>
      </c>
      <c r="BR9" s="114">
        <v>10004005.1350953</v>
      </c>
      <c r="BS9" s="114">
        <v>7720761.1728616199</v>
      </c>
      <c r="BT9" s="114">
        <v>16073301.599674299</v>
      </c>
      <c r="BU9" s="114">
        <v>15644254.857252499</v>
      </c>
      <c r="BV9" s="114">
        <v>13417852.487204</v>
      </c>
      <c r="BW9" s="114">
        <v>5523913.00772213</v>
      </c>
      <c r="BX9" s="114">
        <v>8582931.6851756405</v>
      </c>
      <c r="BY9" s="114">
        <v>10811997.701548399</v>
      </c>
      <c r="BZ9" s="102">
        <v>11228031.5587433</v>
      </c>
      <c r="CA9" s="102">
        <v>12723406.6326566</v>
      </c>
      <c r="CB9" s="102">
        <v>11104292.132123001</v>
      </c>
      <c r="CC9" s="102">
        <v>10163625.011207899</v>
      </c>
      <c r="CD9" s="102">
        <v>10596914.1026804</v>
      </c>
      <c r="CE9" s="102">
        <v>10272147.2535423</v>
      </c>
      <c r="CF9" s="102">
        <v>12516034.5650822</v>
      </c>
      <c r="CG9" s="102">
        <v>13090686.8858556</v>
      </c>
      <c r="CH9" s="102">
        <v>13716424.534136301</v>
      </c>
      <c r="CI9" s="102">
        <v>6217147.18450162</v>
      </c>
      <c r="CJ9" s="102">
        <v>12091730.7118784</v>
      </c>
      <c r="CK9" s="102">
        <v>7466783.8921805304</v>
      </c>
      <c r="CL9" s="102">
        <v>8784983.7511947993</v>
      </c>
      <c r="CM9" s="102">
        <v>11374332.6262684</v>
      </c>
      <c r="CN9" s="102">
        <v>9111772.9966031499</v>
      </c>
      <c r="CO9" s="102">
        <v>11310199.5540605</v>
      </c>
      <c r="CP9" s="102">
        <v>10178163.944433499</v>
      </c>
      <c r="CQ9" s="102">
        <v>11076530.574491501</v>
      </c>
      <c r="CR9" s="102">
        <v>9982792.3180999104</v>
      </c>
      <c r="CS9" s="102">
        <v>9752708.8272682</v>
      </c>
      <c r="CT9" s="102">
        <v>7694627.1410654699</v>
      </c>
      <c r="CU9" s="102">
        <v>10864119.4474875</v>
      </c>
      <c r="CV9" s="102">
        <v>11934867.9059209</v>
      </c>
      <c r="CW9" s="102">
        <v>11876489.294856999</v>
      </c>
      <c r="CX9" s="102">
        <v>13486698.4994229</v>
      </c>
      <c r="CY9" s="102">
        <v>9533693.4238467999</v>
      </c>
      <c r="CZ9" s="102">
        <v>7582196.3446466997</v>
      </c>
      <c r="DA9" s="102">
        <v>7537035.3261945201</v>
      </c>
      <c r="DB9" s="102">
        <v>12405987.3522476</v>
      </c>
      <c r="DC9" s="102">
        <v>8782421.5695947409</v>
      </c>
      <c r="DD9" s="102">
        <v>7289950.81194745</v>
      </c>
      <c r="DE9" s="102">
        <v>10801643.332348799</v>
      </c>
      <c r="DF9" s="102">
        <v>10090514.347415799</v>
      </c>
      <c r="DG9" s="102">
        <v>16608714.261227001</v>
      </c>
      <c r="DH9" s="102">
        <v>9848541.0587923396</v>
      </c>
      <c r="DI9" s="102">
        <v>8540860.8446567506</v>
      </c>
      <c r="DJ9" s="102">
        <v>11839755.174486401</v>
      </c>
      <c r="DK9" s="102">
        <v>10144631.6132486</v>
      </c>
      <c r="DL9" s="102">
        <v>10531449.284405701</v>
      </c>
      <c r="DM9" s="102">
        <v>8521547.4435472693</v>
      </c>
      <c r="DN9" s="102">
        <v>11535248.8188067</v>
      </c>
      <c r="DO9" s="102">
        <v>11478767.1088257</v>
      </c>
      <c r="DP9" s="102">
        <v>8035782.1038831202</v>
      </c>
      <c r="DQ9" s="102">
        <v>10335264.071027</v>
      </c>
      <c r="DR9" s="102">
        <v>9986969.3846764006</v>
      </c>
      <c r="DS9" s="102">
        <v>5408416.4481331203</v>
      </c>
      <c r="DT9" s="102">
        <v>11293754.1022653</v>
      </c>
      <c r="DU9" s="102">
        <v>10859653.130682399</v>
      </c>
      <c r="DV9" s="102">
        <v>8729889.3263191395</v>
      </c>
      <c r="DW9" s="102">
        <v>7903603.3804887496</v>
      </c>
      <c r="DX9" s="102">
        <v>11629634.0001716</v>
      </c>
      <c r="DY9" s="102">
        <v>8601743.5441445895</v>
      </c>
      <c r="DZ9" s="102">
        <v>11205340.4914688</v>
      </c>
      <c r="EA9" s="102">
        <v>10305629.550076</v>
      </c>
      <c r="EB9" s="102">
        <v>8949135.4504722804</v>
      </c>
      <c r="EC9" s="102">
        <v>9432654.5457221009</v>
      </c>
      <c r="ED9" s="102">
        <v>10760919.766152499</v>
      </c>
      <c r="EE9" s="102">
        <v>9578889.2914368697</v>
      </c>
      <c r="EF9" s="102">
        <v>9371792.7502401192</v>
      </c>
      <c r="EG9" s="102">
        <v>9658303.4438509606</v>
      </c>
      <c r="EH9" s="102">
        <v>8992182.4720390607</v>
      </c>
      <c r="EI9" s="102">
        <v>11129340.759323601</v>
      </c>
      <c r="EJ9" s="102">
        <v>10391410.922942201</v>
      </c>
      <c r="EK9" s="102">
        <v>7240051.8502434799</v>
      </c>
      <c r="EL9" s="102">
        <v>9487275.1552392207</v>
      </c>
      <c r="EM9" s="102">
        <v>9583599.12317954</v>
      </c>
      <c r="EN9" s="102">
        <v>5917150.07858322</v>
      </c>
      <c r="EO9" s="102">
        <v>8078193.7871572496</v>
      </c>
      <c r="EP9" s="102">
        <v>10615181.665141501</v>
      </c>
      <c r="EQ9" s="102">
        <v>12281685.7984275</v>
      </c>
      <c r="ER9" s="102">
        <v>5979701.6662365803</v>
      </c>
      <c r="ES9" s="102">
        <v>8491912.7774814907</v>
      </c>
      <c r="ET9" s="102">
        <v>7544224.2131171096</v>
      </c>
      <c r="EU9" s="102">
        <v>8852856.4943666104</v>
      </c>
      <c r="EV9" s="102">
        <v>7628241.4828648604</v>
      </c>
      <c r="EW9" s="102">
        <v>10208929.485773901</v>
      </c>
      <c r="EX9" s="102">
        <v>10035551.277801899</v>
      </c>
      <c r="EY9" s="102">
        <v>10136899.0730548</v>
      </c>
      <c r="EZ9" s="102">
        <v>7981852.7046542298</v>
      </c>
      <c r="FA9" s="102">
        <v>4835372.7270281101</v>
      </c>
      <c r="FB9" s="102">
        <v>11101715.5403545</v>
      </c>
      <c r="FC9" s="102">
        <v>10113766.8564598</v>
      </c>
      <c r="FD9" s="102">
        <v>10012890.580402801</v>
      </c>
      <c r="FE9" s="102">
        <v>10137209.111442501</v>
      </c>
      <c r="FF9" s="102">
        <v>9956204.7023968194</v>
      </c>
      <c r="FG9" s="102">
        <v>8519043.7505980209</v>
      </c>
      <c r="FH9" s="102">
        <v>8821048.8321802095</v>
      </c>
      <c r="FI9" s="102">
        <v>11524493.0364115</v>
      </c>
      <c r="FJ9" s="102">
        <v>7910675.9303361699</v>
      </c>
      <c r="FK9" s="102">
        <v>6243096.0620298702</v>
      </c>
      <c r="FL9" s="102">
        <v>9111114.0081707202</v>
      </c>
      <c r="FM9" s="102">
        <v>5454269.4643844496</v>
      </c>
      <c r="FN9" s="102">
        <v>9267310.1573932208</v>
      </c>
      <c r="FO9" s="102">
        <v>12575759.2161288</v>
      </c>
      <c r="FP9" s="102">
        <v>8700580.2553695198</v>
      </c>
      <c r="FQ9" s="102">
        <v>10206075.918687399</v>
      </c>
      <c r="FR9" s="102">
        <v>8948417.8835193291</v>
      </c>
      <c r="FS9" s="102">
        <v>9766225.8019576091</v>
      </c>
      <c r="FT9" s="102">
        <v>6690932.8005992305</v>
      </c>
      <c r="FU9" s="102">
        <v>9382478.2473100293</v>
      </c>
      <c r="FV9" s="102">
        <v>10821945.3156121</v>
      </c>
      <c r="FW9" s="102">
        <v>7068849.0506227501</v>
      </c>
      <c r="FX9" s="102">
        <v>9007955.1355575901</v>
      </c>
      <c r="FY9" s="102">
        <v>10115914.243104599</v>
      </c>
      <c r="FZ9" s="102">
        <v>8918933.8234735392</v>
      </c>
      <c r="GA9" s="102">
        <v>6665876.8090927396</v>
      </c>
      <c r="GB9" s="102">
        <v>7925301.2490809001</v>
      </c>
      <c r="GC9" s="102">
        <v>11665003.391184701</v>
      </c>
      <c r="GD9" s="102">
        <v>8964164.7761491202</v>
      </c>
      <c r="GE9" s="102">
        <v>17731082.286288299</v>
      </c>
      <c r="GF9" s="102">
        <v>6798917.9679771699</v>
      </c>
      <c r="GG9" s="102">
        <v>11058744.100587299</v>
      </c>
      <c r="GH9" s="102">
        <v>8704982.5888022296</v>
      </c>
      <c r="GI9" s="102">
        <v>9360508.9455618691</v>
      </c>
      <c r="GJ9" s="102">
        <v>12707301.255470401</v>
      </c>
      <c r="GK9" s="102">
        <v>10014219.373240201</v>
      </c>
      <c r="GL9" s="102">
        <v>15600781.2700174</v>
      </c>
      <c r="GM9" s="102">
        <v>8650620.61803798</v>
      </c>
      <c r="GN9" s="102">
        <v>8555411.1015504599</v>
      </c>
      <c r="GO9" s="102">
        <v>10212890.196782099</v>
      </c>
      <c r="GP9" s="102">
        <v>12233655.4321837</v>
      </c>
      <c r="GQ9" s="102">
        <v>7543414.5872945301</v>
      </c>
      <c r="GR9" s="102">
        <v>8445019.1025245693</v>
      </c>
      <c r="GS9" s="102">
        <v>11835967.4911028</v>
      </c>
      <c r="GT9" s="102">
        <v>9631044.6028346196</v>
      </c>
      <c r="GU9" s="102">
        <v>12622343.018495601</v>
      </c>
      <c r="GV9" s="102">
        <v>9048360.8049507793</v>
      </c>
      <c r="GW9" s="102">
        <v>6549044.5078269402</v>
      </c>
      <c r="GX9" s="102">
        <v>6886132.0641920399</v>
      </c>
      <c r="GY9" s="102">
        <v>11129063.8560003</v>
      </c>
      <c r="GZ9" s="102">
        <v>15270683.7834462</v>
      </c>
      <c r="HA9" s="102">
        <v>12614513.1338703</v>
      </c>
      <c r="HB9" s="102">
        <v>11005460.338266</v>
      </c>
      <c r="HC9" s="102">
        <v>9562272.8812183794</v>
      </c>
      <c r="HD9" s="102">
        <v>8038638.6268713698</v>
      </c>
      <c r="HE9" s="102">
        <v>11974889.1476468</v>
      </c>
      <c r="HF9" s="102">
        <v>10871135.3267284</v>
      </c>
      <c r="HG9" s="102">
        <v>9996054.8157067597</v>
      </c>
      <c r="HH9" s="102">
        <v>11959449.8278802</v>
      </c>
      <c r="HI9" s="102">
        <v>8079730.2053513499</v>
      </c>
      <c r="HJ9" s="102">
        <v>7425614.4913048204</v>
      </c>
      <c r="HK9" s="102">
        <v>4881955.2153818598</v>
      </c>
      <c r="HL9" s="102">
        <v>6775793.48118868</v>
      </c>
      <c r="HM9" s="102">
        <v>11812315.1138162</v>
      </c>
      <c r="HN9" s="102">
        <v>7617041.3460965101</v>
      </c>
      <c r="HO9" s="102">
        <v>7035357.2095066998</v>
      </c>
      <c r="HP9" s="102">
        <v>7660037.7290278003</v>
      </c>
      <c r="HQ9" s="102">
        <v>9023724.9130233992</v>
      </c>
      <c r="HR9" s="102">
        <v>6599514.5650370102</v>
      </c>
      <c r="HS9" s="102">
        <v>7677866.64676606</v>
      </c>
      <c r="HT9" s="102">
        <v>10582927.7460282</v>
      </c>
      <c r="HU9" s="102">
        <v>8090902.0225516902</v>
      </c>
      <c r="HV9" s="102">
        <v>9070602.6059857104</v>
      </c>
      <c r="HW9" s="102">
        <v>9503043.3243970592</v>
      </c>
      <c r="HX9" s="102">
        <v>8830463.4412231408</v>
      </c>
      <c r="HY9" s="102">
        <v>9571678.7993481904</v>
      </c>
      <c r="HZ9" s="102">
        <v>13518439.367232</v>
      </c>
      <c r="IA9" s="102">
        <v>8838504.2522140201</v>
      </c>
      <c r="IB9" s="102">
        <v>8651150.7519854493</v>
      </c>
      <c r="IC9" s="102">
        <v>9944981.8542979509</v>
      </c>
      <c r="ID9" s="102">
        <v>8449133.4029638991</v>
      </c>
      <c r="IE9" s="102">
        <v>10463011.419205001</v>
      </c>
      <c r="IF9" s="102">
        <v>8695643.5211569406</v>
      </c>
      <c r="IG9" s="102">
        <v>13379424.9978438</v>
      </c>
      <c r="IH9" s="102">
        <v>12764700.4894103</v>
      </c>
      <c r="II9" s="102">
        <v>7019498.6851734696</v>
      </c>
      <c r="IJ9" s="102">
        <v>9512812.39598733</v>
      </c>
      <c r="IK9" s="102">
        <v>9809693.46358403</v>
      </c>
      <c r="IL9" s="102">
        <v>7434426.1181991603</v>
      </c>
      <c r="IM9" s="102">
        <v>11123918.635521701</v>
      </c>
      <c r="IN9" s="102">
        <v>12981448.155079501</v>
      </c>
      <c r="IO9" s="102">
        <v>8291420.9591898704</v>
      </c>
      <c r="IP9" s="102">
        <v>12672969.746836999</v>
      </c>
      <c r="IQ9" s="102">
        <v>10001015.762508299</v>
      </c>
      <c r="IR9" s="102">
        <v>8029979.1944534397</v>
      </c>
      <c r="IS9" s="102">
        <v>9260076.6583226696</v>
      </c>
      <c r="IT9" s="102">
        <v>7382850.2451111199</v>
      </c>
      <c r="IU9" s="102">
        <v>11254860.2810138</v>
      </c>
      <c r="IV9" s="102">
        <v>13208046.9967298</v>
      </c>
      <c r="IW9" s="102">
        <v>7164096.0068735499</v>
      </c>
      <c r="IX9" s="102">
        <v>7791692.8944104798</v>
      </c>
      <c r="IY9" s="102">
        <v>11353564.983762899</v>
      </c>
      <c r="IZ9" s="102">
        <v>6799392.6019732598</v>
      </c>
      <c r="JA9" s="102">
        <v>9413064.4706308506</v>
      </c>
      <c r="JB9" s="102">
        <v>7867220.6147866296</v>
      </c>
      <c r="JC9" s="102">
        <v>13157164.7906147</v>
      </c>
      <c r="JD9" s="102">
        <v>11959571.5139053</v>
      </c>
      <c r="JE9" s="102">
        <v>9262303.4902558103</v>
      </c>
      <c r="JF9" s="102">
        <v>6863535.8571716696</v>
      </c>
      <c r="JG9" s="102">
        <v>8124327.2625017101</v>
      </c>
      <c r="JH9" s="102">
        <v>7358763.17629408</v>
      </c>
      <c r="JI9" s="102">
        <v>12066050.535778699</v>
      </c>
      <c r="JJ9" s="102">
        <v>6213551.8293886101</v>
      </c>
      <c r="JK9" s="102">
        <v>11697176.132837201</v>
      </c>
      <c r="JL9" s="102">
        <v>12320843.205565199</v>
      </c>
      <c r="JM9" s="102">
        <v>9247693.0703586601</v>
      </c>
      <c r="JN9" s="102">
        <v>11340170.1219281</v>
      </c>
      <c r="JO9" s="102">
        <v>8308831.8262972599</v>
      </c>
      <c r="JP9" s="102">
        <v>9842797.5083770491</v>
      </c>
      <c r="JQ9" s="102">
        <v>6156940.9140616599</v>
      </c>
      <c r="JR9" s="102">
        <v>9046018.7500255909</v>
      </c>
      <c r="JS9" s="102">
        <v>6684220.0971465297</v>
      </c>
      <c r="JT9" s="102">
        <v>10716489.534053801</v>
      </c>
      <c r="JU9" s="102">
        <v>8575508.0274088401</v>
      </c>
      <c r="JV9" s="102">
        <v>8515357.8330138996</v>
      </c>
      <c r="JW9" s="102">
        <v>12594583.5555047</v>
      </c>
      <c r="JX9" s="102">
        <v>8576874.2781019509</v>
      </c>
      <c r="JY9" s="102">
        <v>5286086.5351295704</v>
      </c>
      <c r="JZ9" s="102">
        <v>8790500.6454470791</v>
      </c>
      <c r="KA9" s="102">
        <v>10308419.446264699</v>
      </c>
      <c r="KB9" s="102">
        <v>9030121.7603013292</v>
      </c>
      <c r="KC9" s="102">
        <v>11802262.991679</v>
      </c>
      <c r="KD9" s="102">
        <v>6660121.0438110102</v>
      </c>
      <c r="KE9" s="102">
        <v>7497562.0348405996</v>
      </c>
      <c r="KF9" s="102">
        <v>8149979.2205520701</v>
      </c>
      <c r="KG9" s="102">
        <v>7316088.9902597899</v>
      </c>
      <c r="KH9" s="102">
        <v>8882317.9453248605</v>
      </c>
      <c r="KI9" s="102">
        <v>9567233.0324300509</v>
      </c>
      <c r="KJ9" s="102">
        <v>7182021.8797212597</v>
      </c>
      <c r="KK9" s="102">
        <v>10442001.310381001</v>
      </c>
      <c r="KL9" s="102">
        <v>9931034.7202476691</v>
      </c>
      <c r="KM9" s="102">
        <v>10335260.2976854</v>
      </c>
      <c r="KN9" s="102">
        <v>7416589.1872537304</v>
      </c>
      <c r="KO9" s="102">
        <v>10204673.4098444</v>
      </c>
      <c r="KP9" s="102">
        <v>9560449.0373576507</v>
      </c>
      <c r="KQ9" s="102">
        <v>7145624.89923828</v>
      </c>
      <c r="KR9" s="102">
        <v>10619577.3476691</v>
      </c>
      <c r="KS9" s="102">
        <v>7923453.2512847399</v>
      </c>
      <c r="KT9" s="102">
        <v>5285944.8914120505</v>
      </c>
      <c r="KU9" s="102">
        <v>8504766.7694729306</v>
      </c>
    </row>
    <row r="10" spans="1:307" x14ac:dyDescent="0.25">
      <c r="A10" s="69" t="s">
        <v>2036</v>
      </c>
      <c r="B10" s="70">
        <f>STDEV(D10:AG10)/AVERAGE(D10:AG10)</f>
        <v>3.5592304875095092E-2</v>
      </c>
      <c r="C10" s="71"/>
      <c r="D10" s="8">
        <v>5312957.4040341396</v>
      </c>
      <c r="E10" s="8">
        <v>5193269.3291482199</v>
      </c>
      <c r="F10" s="8">
        <v>5396657.2111486299</v>
      </c>
      <c r="G10" s="8">
        <v>5153971.2110162703</v>
      </c>
      <c r="H10" s="8">
        <v>5165385.8137994204</v>
      </c>
      <c r="I10" s="8">
        <v>5254576.8046842301</v>
      </c>
      <c r="J10" s="8">
        <v>5228711.0330945896</v>
      </c>
      <c r="K10" s="8">
        <v>5060731.1902916702</v>
      </c>
      <c r="L10" s="8">
        <v>5313210.2737009302</v>
      </c>
      <c r="M10" s="8">
        <v>5001524.6096613295</v>
      </c>
      <c r="N10" s="8">
        <v>5046567.1313668899</v>
      </c>
      <c r="O10" s="8">
        <v>5087162.4182962198</v>
      </c>
      <c r="P10" s="8">
        <v>5131556.8855352802</v>
      </c>
      <c r="Q10" s="8">
        <v>4993543.92713222</v>
      </c>
      <c r="R10" s="8">
        <v>5052825.4998416603</v>
      </c>
      <c r="S10" s="8">
        <v>4813607.2795516001</v>
      </c>
      <c r="T10" s="8">
        <v>4985491.1069194796</v>
      </c>
      <c r="U10" s="8">
        <v>5028788.0446865</v>
      </c>
      <c r="V10" s="8">
        <v>4988211.6200398803</v>
      </c>
      <c r="W10" s="8">
        <v>5008462.0006216699</v>
      </c>
      <c r="X10" s="8">
        <v>4932689.9219840402</v>
      </c>
      <c r="Y10" s="8">
        <v>4919140.9296373799</v>
      </c>
      <c r="Z10" s="8">
        <v>4794079.2746002097</v>
      </c>
      <c r="AA10" s="8">
        <v>4681098.9512579096</v>
      </c>
      <c r="AB10" s="8">
        <v>4870309.1181097096</v>
      </c>
      <c r="AC10" s="8">
        <v>4893128.3287365204</v>
      </c>
      <c r="AD10" s="8">
        <v>4926547.4421124496</v>
      </c>
      <c r="AE10" s="8">
        <v>4867415.5814059395</v>
      </c>
      <c r="AF10" s="8">
        <v>4869007.8798851203</v>
      </c>
      <c r="AG10" s="8">
        <v>4700581.5401178701</v>
      </c>
      <c r="AI10" s="72">
        <f>STDEV(AK10:BN10)/AVERAGE(AK10:BN10)</f>
        <v>3.0925227587369705E-2</v>
      </c>
      <c r="AJ10" s="73"/>
      <c r="AK10" s="10">
        <v>5212426.6456934903</v>
      </c>
      <c r="AL10" s="10">
        <v>5143411.6464910498</v>
      </c>
      <c r="AM10" s="10">
        <v>5096577.8140624203</v>
      </c>
      <c r="AN10" s="10">
        <v>4942992.7318356596</v>
      </c>
      <c r="AO10" s="10">
        <v>5055241.4579061596</v>
      </c>
      <c r="AP10" s="10">
        <v>5031117.5075564804</v>
      </c>
      <c r="AQ10" s="10">
        <v>5181420.4941934403</v>
      </c>
      <c r="AR10" s="10">
        <v>5217274.6880868003</v>
      </c>
      <c r="AS10" s="10">
        <v>4910328.8923573503</v>
      </c>
      <c r="AT10" s="10">
        <v>4895803.9215392703</v>
      </c>
      <c r="AU10" s="10">
        <v>4925460.8345483197</v>
      </c>
      <c r="AV10" s="10">
        <v>4928062.4386919402</v>
      </c>
      <c r="AW10" s="10">
        <v>4856734.7988595404</v>
      </c>
      <c r="AX10" s="10">
        <v>4806796.5515943598</v>
      </c>
      <c r="AY10" s="10">
        <v>4724025.9708863096</v>
      </c>
      <c r="AZ10" s="10">
        <v>4835528.8453593301</v>
      </c>
      <c r="BA10" s="10">
        <v>4842547.0646206904</v>
      </c>
      <c r="BB10" s="10">
        <v>4975673.2224871796</v>
      </c>
      <c r="BC10" s="10">
        <v>4939852.7167995498</v>
      </c>
      <c r="BD10" s="10">
        <v>4849446.1772577995</v>
      </c>
      <c r="BE10" s="10">
        <v>4860312.2210896397</v>
      </c>
      <c r="BF10" s="10">
        <v>4816882.6288797501</v>
      </c>
      <c r="BG10" s="10">
        <v>4920284.3815713897</v>
      </c>
      <c r="BH10" s="10">
        <v>4705804.4782596901</v>
      </c>
      <c r="BI10" s="10">
        <v>4859847.69215413</v>
      </c>
      <c r="BJ10" s="10">
        <v>4741798.2033472098</v>
      </c>
      <c r="BK10" s="10">
        <v>4692950.6608238397</v>
      </c>
      <c r="BL10" s="10">
        <v>4671677.9502932103</v>
      </c>
      <c r="BM10" s="10">
        <v>4805790.7775982004</v>
      </c>
      <c r="BN10" s="10">
        <v>4782967.4979440002</v>
      </c>
      <c r="BP10" s="114">
        <v>5272154.0172260599</v>
      </c>
      <c r="BQ10" s="114">
        <v>5112784.4131563203</v>
      </c>
      <c r="BR10" s="114">
        <v>4953167.66249392</v>
      </c>
      <c r="BS10" s="114">
        <v>4773280.1877865</v>
      </c>
      <c r="BT10" s="114">
        <v>5087696.0162021201</v>
      </c>
      <c r="BU10" s="114">
        <v>5096328.3915716298</v>
      </c>
      <c r="BV10" s="114">
        <v>5058587.6517816205</v>
      </c>
      <c r="BW10" s="114">
        <v>5169645.9299189998</v>
      </c>
      <c r="BX10" s="114">
        <v>5117559.37970661</v>
      </c>
      <c r="BY10" s="114">
        <v>4997807.0961497501</v>
      </c>
      <c r="BZ10" s="102">
        <v>5170686.6332744202</v>
      </c>
      <c r="CA10" s="102">
        <v>5074965.4724994795</v>
      </c>
      <c r="CB10" s="102">
        <v>4850935.6463576499</v>
      </c>
      <c r="CC10" s="102">
        <v>5258165.3917851998</v>
      </c>
      <c r="CD10" s="102">
        <v>4469959.8366778595</v>
      </c>
      <c r="CE10" s="102">
        <v>4660772.9397913804</v>
      </c>
      <c r="CF10" s="102">
        <v>4953051.8124149702</v>
      </c>
      <c r="CG10" s="102">
        <v>4670724.9640523698</v>
      </c>
      <c r="CH10" s="102">
        <v>5108074.3816277198</v>
      </c>
      <c r="CI10" s="102">
        <v>5410573.7843293799</v>
      </c>
      <c r="CJ10" s="102">
        <v>4967551.8298463197</v>
      </c>
      <c r="CK10" s="102">
        <v>4801804.2292732401</v>
      </c>
      <c r="CL10" s="102">
        <v>5058027.8505550204</v>
      </c>
      <c r="CM10" s="102">
        <v>4839458.5919612199</v>
      </c>
      <c r="CN10" s="102">
        <v>5204921.5214587301</v>
      </c>
      <c r="CO10" s="102">
        <v>4503586.29626799</v>
      </c>
      <c r="CP10" s="102">
        <v>4927859.38683483</v>
      </c>
      <c r="CQ10" s="102">
        <v>6150028.7422973802</v>
      </c>
      <c r="CR10" s="102">
        <v>5074767.2635479998</v>
      </c>
      <c r="CS10" s="102">
        <v>5295791.5736798104</v>
      </c>
      <c r="CT10" s="102">
        <v>4841935.4459578898</v>
      </c>
      <c r="CU10" s="102">
        <v>5045671.3995506102</v>
      </c>
      <c r="CV10" s="102">
        <v>4845508.2879084302</v>
      </c>
      <c r="CW10" s="102">
        <v>4956277.7279071296</v>
      </c>
      <c r="CX10" s="102">
        <v>5053642.55276608</v>
      </c>
      <c r="CY10" s="102">
        <v>5035910.1538464101</v>
      </c>
      <c r="CZ10" s="102">
        <v>4852800.3263854198</v>
      </c>
      <c r="DA10" s="102">
        <v>5010157.7276982097</v>
      </c>
      <c r="DB10" s="102">
        <v>4938607.9695787895</v>
      </c>
      <c r="DC10" s="102">
        <v>4704953.1637067497</v>
      </c>
      <c r="DD10" s="102">
        <v>5411989.6082817903</v>
      </c>
      <c r="DE10" s="102">
        <v>5332255.0679804804</v>
      </c>
      <c r="DF10" s="102">
        <v>4978677.6180401603</v>
      </c>
      <c r="DG10" s="102">
        <v>4897229.7264603702</v>
      </c>
      <c r="DH10" s="102">
        <v>4953969.8233293202</v>
      </c>
      <c r="DI10" s="102">
        <v>5195941.7941208296</v>
      </c>
      <c r="DJ10" s="102">
        <v>5099142.6789244097</v>
      </c>
      <c r="DK10" s="102">
        <v>5281757.3169317599</v>
      </c>
      <c r="DL10" s="102">
        <v>5015516.9941259399</v>
      </c>
      <c r="DM10" s="102">
        <v>5278047.5970855504</v>
      </c>
      <c r="DN10" s="102">
        <v>5076516.32694868</v>
      </c>
      <c r="DO10" s="102">
        <v>4942195.7831314402</v>
      </c>
      <c r="DP10" s="102">
        <v>5012745.0567759098</v>
      </c>
      <c r="DQ10" s="102">
        <v>5297425.3333826503</v>
      </c>
      <c r="DR10" s="102">
        <v>5205426.6779773301</v>
      </c>
      <c r="DS10" s="102">
        <v>5341672.6442416403</v>
      </c>
      <c r="DT10" s="102">
        <v>5346678.1500356598</v>
      </c>
      <c r="DU10" s="102">
        <v>5252067.2530272398</v>
      </c>
      <c r="DV10" s="102">
        <v>5164136.7098757196</v>
      </c>
      <c r="DW10" s="102">
        <v>5321399.54255185</v>
      </c>
      <c r="DX10" s="102">
        <v>5256602.2430514898</v>
      </c>
      <c r="DY10" s="102">
        <v>5275808.1705710497</v>
      </c>
      <c r="DZ10" s="102">
        <v>5025627.1414268697</v>
      </c>
      <c r="EA10" s="102">
        <v>5961130.1966808503</v>
      </c>
      <c r="EB10" s="102">
        <v>5232961.95123043</v>
      </c>
      <c r="EC10" s="102">
        <v>5339080.2334612198</v>
      </c>
      <c r="ED10" s="102">
        <v>5046465.7682079403</v>
      </c>
      <c r="EE10" s="102">
        <v>4953795.3881286401</v>
      </c>
      <c r="EF10" s="102">
        <v>5131798.7849697601</v>
      </c>
      <c r="EG10" s="102">
        <v>5165532.4645923497</v>
      </c>
      <c r="EH10" s="102">
        <v>5097384.8576125996</v>
      </c>
      <c r="EI10" s="102">
        <v>5079356.3501092298</v>
      </c>
      <c r="EJ10" s="102">
        <v>5552522.9608032098</v>
      </c>
      <c r="EK10" s="102">
        <v>5414213.5524421399</v>
      </c>
      <c r="EL10" s="102">
        <v>5251370.5992610697</v>
      </c>
      <c r="EM10" s="102">
        <v>5145728.5735937096</v>
      </c>
      <c r="EN10" s="102">
        <v>5374480.35115177</v>
      </c>
      <c r="EO10" s="102">
        <v>5300144.9991389904</v>
      </c>
      <c r="EP10" s="102">
        <v>5093210.5126526803</v>
      </c>
      <c r="EQ10" s="102">
        <v>4948692.8077635402</v>
      </c>
      <c r="ER10" s="102">
        <v>4427569.7773932703</v>
      </c>
      <c r="ES10" s="102">
        <v>4347071.1635656198</v>
      </c>
      <c r="ET10" s="102">
        <v>4765494.9395713499</v>
      </c>
      <c r="EU10" s="102">
        <v>4182881.20468834</v>
      </c>
      <c r="EV10" s="102">
        <v>4532992.4195866603</v>
      </c>
      <c r="EW10" s="102">
        <v>4583610.4883699697</v>
      </c>
      <c r="EX10" s="102">
        <v>4402913.4059026903</v>
      </c>
      <c r="EY10" s="102">
        <v>4535319.5056403</v>
      </c>
      <c r="EZ10" s="102">
        <v>4377398.4506480098</v>
      </c>
      <c r="FA10" s="102">
        <v>4366252.1770212203</v>
      </c>
      <c r="FB10" s="102">
        <v>4438488.8569262801</v>
      </c>
      <c r="FC10" s="102">
        <v>4576684.0547821103</v>
      </c>
      <c r="FD10" s="102">
        <v>4583926.5097554903</v>
      </c>
      <c r="FE10" s="102">
        <v>4474465.5064791804</v>
      </c>
      <c r="FF10" s="102">
        <v>4677267.9426058698</v>
      </c>
      <c r="FG10" s="102">
        <v>4451845.3616241599</v>
      </c>
      <c r="FH10" s="102">
        <v>4307657.0429933704</v>
      </c>
      <c r="FI10" s="102">
        <v>4329055.6897320598</v>
      </c>
      <c r="FJ10" s="102">
        <v>4156111.5461955802</v>
      </c>
      <c r="FK10" s="102">
        <v>4504198.7656282596</v>
      </c>
      <c r="FL10" s="102">
        <v>4415886.4640541496</v>
      </c>
      <c r="FM10" s="102">
        <v>4467360.1246317001</v>
      </c>
      <c r="FN10" s="102">
        <v>4384728.1399598503</v>
      </c>
      <c r="FO10" s="102">
        <v>4247518.2901235595</v>
      </c>
      <c r="FP10" s="102">
        <v>4301366.1916213902</v>
      </c>
      <c r="FQ10" s="102">
        <v>4283621.5184206301</v>
      </c>
      <c r="FR10" s="102">
        <v>4332693.7131526005</v>
      </c>
      <c r="FS10" s="102">
        <v>4437887.6211484503</v>
      </c>
      <c r="FT10" s="102">
        <v>4233858.8491688799</v>
      </c>
      <c r="FU10" s="102">
        <v>4313248.6965900399</v>
      </c>
      <c r="FV10" s="102">
        <v>4248474.3113688799</v>
      </c>
      <c r="FW10" s="102">
        <v>4635194.5372701799</v>
      </c>
      <c r="FX10" s="102">
        <v>4254338.24983468</v>
      </c>
      <c r="FY10" s="102">
        <v>4184221.9185407101</v>
      </c>
      <c r="FZ10" s="102">
        <v>4625353.8313792199</v>
      </c>
      <c r="GA10" s="102">
        <v>4327947.8067552401</v>
      </c>
      <c r="GB10" s="102">
        <v>4551984.0006062305</v>
      </c>
      <c r="GC10" s="102">
        <v>4053389.59472941</v>
      </c>
      <c r="GD10" s="102">
        <v>4301926.1319782203</v>
      </c>
      <c r="GE10" s="102">
        <v>3996738.5752030499</v>
      </c>
      <c r="GF10" s="102">
        <v>4418487.7476008702</v>
      </c>
      <c r="GG10" s="102">
        <v>4238605.5644489704</v>
      </c>
      <c r="GH10" s="102">
        <v>4159309.5780913699</v>
      </c>
      <c r="GI10" s="102">
        <v>4181703.1837958801</v>
      </c>
      <c r="GJ10" s="102">
        <v>4167578.95213272</v>
      </c>
      <c r="GK10" s="102">
        <v>4211670.7238268098</v>
      </c>
      <c r="GL10" s="102">
        <v>4295684.2957036998</v>
      </c>
      <c r="GM10" s="102">
        <v>4220736.3746488001</v>
      </c>
      <c r="GN10" s="102">
        <v>4267807.0944885798</v>
      </c>
      <c r="GO10" s="102">
        <v>4343078.5746274497</v>
      </c>
      <c r="GP10" s="102">
        <v>4155512.7230336699</v>
      </c>
      <c r="GQ10" s="102">
        <v>4443416.8859061999</v>
      </c>
      <c r="GR10" s="102">
        <v>4238433.66191475</v>
      </c>
      <c r="GS10" s="102">
        <v>4505407.2127024103</v>
      </c>
      <c r="GT10" s="102">
        <v>4497037.0886828797</v>
      </c>
      <c r="GU10" s="102">
        <v>4274114.2387739196</v>
      </c>
      <c r="GV10" s="102">
        <v>4545781.2981377104</v>
      </c>
      <c r="GW10" s="102">
        <v>4622676.8930901196</v>
      </c>
      <c r="GX10" s="102">
        <v>4511993.8689582404</v>
      </c>
      <c r="GY10" s="102">
        <v>4589786.2564341296</v>
      </c>
      <c r="GZ10" s="102">
        <v>4290353.53549763</v>
      </c>
      <c r="HA10" s="102">
        <v>4272162.13923526</v>
      </c>
      <c r="HB10" s="102">
        <v>4393552.9916393301</v>
      </c>
      <c r="HC10" s="102">
        <v>4399921.4181645801</v>
      </c>
      <c r="HD10" s="102">
        <v>4447240.84632969</v>
      </c>
      <c r="HE10" s="102">
        <v>4374882.5542706503</v>
      </c>
      <c r="HF10" s="102">
        <v>4544900.4349570703</v>
      </c>
      <c r="HG10" s="102">
        <v>4353369.1756722601</v>
      </c>
      <c r="HH10" s="102">
        <v>4510663.6218943801</v>
      </c>
      <c r="HI10" s="102">
        <v>4403274.7382078301</v>
      </c>
      <c r="HJ10" s="102">
        <v>4541622.6687557204</v>
      </c>
      <c r="HK10" s="102">
        <v>4681066.9488514103</v>
      </c>
      <c r="HL10" s="102">
        <v>4431505.3081368096</v>
      </c>
      <c r="HM10" s="102">
        <v>4216388.5778268203</v>
      </c>
      <c r="HN10" s="102">
        <v>4364237.3470190996</v>
      </c>
      <c r="HO10" s="102">
        <v>4517767.1762265097</v>
      </c>
      <c r="HP10" s="102">
        <v>4557396.1519687204</v>
      </c>
      <c r="HQ10" s="102">
        <v>4407812.2544639297</v>
      </c>
      <c r="HR10" s="102">
        <v>4545931.4109145701</v>
      </c>
      <c r="HS10" s="102">
        <v>4384757.4205991002</v>
      </c>
      <c r="HT10" s="102">
        <v>4298323.6274415404</v>
      </c>
      <c r="HU10" s="102">
        <v>4122949.2700507999</v>
      </c>
      <c r="HV10" s="102">
        <v>4328585.1666085096</v>
      </c>
      <c r="HW10" s="102">
        <v>4242833.0689279595</v>
      </c>
      <c r="HX10" s="102">
        <v>4150996.99342898</v>
      </c>
      <c r="HY10" s="102">
        <v>4306095.9326494904</v>
      </c>
      <c r="HZ10" s="102">
        <v>4182226.3747946201</v>
      </c>
      <c r="IA10" s="102">
        <v>4095834.2157529201</v>
      </c>
      <c r="IB10" s="102">
        <v>4475275.9556620698</v>
      </c>
      <c r="IC10" s="102">
        <v>4444037.06794539</v>
      </c>
      <c r="ID10" s="102">
        <v>4209311.8393786903</v>
      </c>
      <c r="IE10" s="102">
        <v>4270829.8980464302</v>
      </c>
      <c r="IF10" s="102">
        <v>4321723.0725132804</v>
      </c>
      <c r="IG10" s="102">
        <v>4317032.5728340698</v>
      </c>
      <c r="IH10" s="102">
        <v>4228045.0213390701</v>
      </c>
      <c r="II10" s="102">
        <v>4210530.9952925304</v>
      </c>
      <c r="IJ10" s="102">
        <v>4395124.9588248897</v>
      </c>
      <c r="IK10" s="102">
        <v>4085400.2554598199</v>
      </c>
      <c r="IL10" s="102">
        <v>4307302.5605555503</v>
      </c>
      <c r="IM10" s="102">
        <v>4050864.5820759698</v>
      </c>
      <c r="IN10" s="102">
        <v>4064215.8461632002</v>
      </c>
      <c r="IO10" s="102">
        <v>4040355.6091923001</v>
      </c>
      <c r="IP10" s="102">
        <v>4068845.7045428301</v>
      </c>
      <c r="IQ10" s="102">
        <v>4284620.9309864398</v>
      </c>
      <c r="IR10" s="102">
        <v>4451846.6567062698</v>
      </c>
      <c r="IS10" s="102">
        <v>4246380.2591513302</v>
      </c>
      <c r="IT10" s="102">
        <v>4433379.63713287</v>
      </c>
      <c r="IU10" s="102">
        <v>4149058.0100928699</v>
      </c>
      <c r="IV10" s="102">
        <v>4175470.2395993499</v>
      </c>
      <c r="IW10" s="102">
        <v>4257079.94465339</v>
      </c>
      <c r="IX10" s="102">
        <v>4281126.8271596301</v>
      </c>
      <c r="IY10" s="102">
        <v>4249152.8928163201</v>
      </c>
      <c r="IZ10" s="102">
        <v>4106139.9916795399</v>
      </c>
      <c r="JA10" s="102">
        <v>4451049.19144323</v>
      </c>
      <c r="JB10" s="102">
        <v>4280327.3171745604</v>
      </c>
      <c r="JC10" s="102">
        <v>4036432.88041633</v>
      </c>
      <c r="JD10" s="102">
        <v>4318697.4710644502</v>
      </c>
      <c r="JE10" s="102">
        <v>4381232.4465635903</v>
      </c>
      <c r="JF10" s="102">
        <v>4296621.6406964501</v>
      </c>
      <c r="JG10" s="102">
        <v>4258967.6963150501</v>
      </c>
      <c r="JH10" s="102">
        <v>4487462.2335206904</v>
      </c>
      <c r="JI10" s="102">
        <v>4298316.6543820603</v>
      </c>
      <c r="JJ10" s="102">
        <v>4394565.4803814199</v>
      </c>
      <c r="JK10" s="102">
        <v>4122432.6143703298</v>
      </c>
      <c r="JL10" s="102">
        <v>4369904.4282009201</v>
      </c>
      <c r="JM10" s="102">
        <v>4415831.7808565898</v>
      </c>
      <c r="JN10" s="102">
        <v>4350423.1512002498</v>
      </c>
      <c r="JO10" s="102">
        <v>4480298.9354768898</v>
      </c>
      <c r="JP10" s="102">
        <v>4303366.5631263703</v>
      </c>
      <c r="JQ10" s="102">
        <v>4497950.6468728203</v>
      </c>
      <c r="JR10" s="102">
        <v>4239838.2202745602</v>
      </c>
      <c r="JS10" s="102">
        <v>4854540.1044899197</v>
      </c>
      <c r="JT10" s="102">
        <v>4458096.1254484104</v>
      </c>
      <c r="JU10" s="102">
        <v>4176080.3697814499</v>
      </c>
      <c r="JV10" s="102">
        <v>4370391.41453702</v>
      </c>
      <c r="JW10" s="102">
        <v>4115472.0732100401</v>
      </c>
      <c r="JX10" s="102">
        <v>4244732.7853905903</v>
      </c>
      <c r="JY10" s="102">
        <v>4339277.4602404498</v>
      </c>
      <c r="JZ10" s="102">
        <v>4217750.4043715699</v>
      </c>
      <c r="KA10" s="102">
        <v>4075524.6145035299</v>
      </c>
      <c r="KB10" s="102">
        <v>4427236.4826566596</v>
      </c>
      <c r="KC10" s="102">
        <v>4273610.7454372104</v>
      </c>
      <c r="KD10" s="102">
        <v>4223329.0929251602</v>
      </c>
      <c r="KE10" s="102">
        <v>4176086.9978644699</v>
      </c>
      <c r="KF10" s="102">
        <v>4308674.3001005398</v>
      </c>
      <c r="KG10" s="102">
        <v>4183008.84983635</v>
      </c>
      <c r="KH10" s="102">
        <v>4319996.1198143503</v>
      </c>
      <c r="KI10" s="102">
        <v>3988225.5162473</v>
      </c>
      <c r="KJ10" s="102">
        <v>4081289.0529195699</v>
      </c>
      <c r="KK10" s="102">
        <v>4397776.4872307098</v>
      </c>
      <c r="KL10" s="102">
        <v>4424607.2601426402</v>
      </c>
      <c r="KM10" s="102">
        <v>4127623.6793720098</v>
      </c>
      <c r="KN10" s="102">
        <v>3664479.44639382</v>
      </c>
      <c r="KO10" s="102">
        <v>3893767.40529978</v>
      </c>
      <c r="KP10" s="102">
        <v>3983504.98527971</v>
      </c>
      <c r="KQ10" s="102">
        <v>3944972.2554385201</v>
      </c>
      <c r="KR10" s="102">
        <v>4075456.2756973798</v>
      </c>
      <c r="KS10" s="102">
        <v>3987096.2212303202</v>
      </c>
      <c r="KT10" s="102">
        <v>7183305.6065400699</v>
      </c>
      <c r="KU10" s="102">
        <v>3886449.93780541</v>
      </c>
    </row>
    <row r="11" spans="1:307" s="79" customFormat="1" x14ac:dyDescent="0.25">
      <c r="A11" s="75" t="s">
        <v>2034</v>
      </c>
      <c r="B11" s="76">
        <f>STDEV(D11:AG11)/AVERAGE(D11:AG11)</f>
        <v>2.024208998614143E-2</v>
      </c>
      <c r="C11" s="77"/>
      <c r="D11" s="78">
        <f t="shared" ref="D11:AG11" si="6">(D9/D10)*186.4</f>
        <v>396.1414693618641</v>
      </c>
      <c r="E11" s="78">
        <f t="shared" si="6"/>
        <v>403.47848886845645</v>
      </c>
      <c r="F11" s="78">
        <f t="shared" si="6"/>
        <v>383.96289489436219</v>
      </c>
      <c r="G11" s="78">
        <f t="shared" si="6"/>
        <v>389.67858623220445</v>
      </c>
      <c r="H11" s="78">
        <f t="shared" si="6"/>
        <v>407.65148845353133</v>
      </c>
      <c r="I11" s="78">
        <f t="shared" si="6"/>
        <v>405.5208647512971</v>
      </c>
      <c r="J11" s="78">
        <f t="shared" si="6"/>
        <v>405.36233938481558</v>
      </c>
      <c r="K11" s="78">
        <f t="shared" si="6"/>
        <v>417.6774935102905</v>
      </c>
      <c r="L11" s="78">
        <f t="shared" si="6"/>
        <v>393.75182106000159</v>
      </c>
      <c r="M11" s="78">
        <f t="shared" si="6"/>
        <v>403.58973042332201</v>
      </c>
      <c r="N11" s="78">
        <f t="shared" si="6"/>
        <v>401.2308029242181</v>
      </c>
      <c r="O11" s="78">
        <f t="shared" si="6"/>
        <v>394.44396892201132</v>
      </c>
      <c r="P11" s="78">
        <f t="shared" si="6"/>
        <v>396.67792621232883</v>
      </c>
      <c r="Q11" s="78">
        <f t="shared" si="6"/>
        <v>387.17651641612014</v>
      </c>
      <c r="R11" s="78">
        <f t="shared" si="6"/>
        <v>400.32624653834984</v>
      </c>
      <c r="S11" s="78">
        <f t="shared" si="6"/>
        <v>406.30514341271413</v>
      </c>
      <c r="T11" s="78">
        <f t="shared" si="6"/>
        <v>403.24404074668621</v>
      </c>
      <c r="U11" s="78">
        <f t="shared" si="6"/>
        <v>401.74989233187057</v>
      </c>
      <c r="V11" s="78">
        <f t="shared" si="6"/>
        <v>405.10774563132458</v>
      </c>
      <c r="W11" s="78">
        <f t="shared" si="6"/>
        <v>402.78460016929955</v>
      </c>
      <c r="X11" s="78">
        <f t="shared" si="6"/>
        <v>395.93008589755721</v>
      </c>
      <c r="Y11" s="78">
        <f t="shared" si="6"/>
        <v>396.12869856853729</v>
      </c>
      <c r="Z11" s="78">
        <f t="shared" si="6"/>
        <v>412.02064468086121</v>
      </c>
      <c r="AA11" s="78">
        <f t="shared" si="6"/>
        <v>409.50407047482867</v>
      </c>
      <c r="AB11" s="78">
        <f t="shared" si="6"/>
        <v>413.69711729700498</v>
      </c>
      <c r="AC11" s="78">
        <f t="shared" si="6"/>
        <v>396.10585939972339</v>
      </c>
      <c r="AD11" s="78">
        <f t="shared" si="6"/>
        <v>392.21552055943738</v>
      </c>
      <c r="AE11" s="78">
        <f t="shared" si="6"/>
        <v>398.367910132227</v>
      </c>
      <c r="AF11" s="78">
        <f t="shared" si="6"/>
        <v>415.66839486757124</v>
      </c>
      <c r="AG11" s="78">
        <f t="shared" si="6"/>
        <v>398.11298275453817</v>
      </c>
      <c r="AI11" s="80">
        <f>STDEV(AK11:BN11)/AVERAGE(AK11:BN11)</f>
        <v>1.9093935387211235E-2</v>
      </c>
      <c r="AJ11" s="81"/>
      <c r="AK11" s="82">
        <f>((AK9/AK10)*186.4)</f>
        <v>401.78930691096912</v>
      </c>
      <c r="AL11" s="82">
        <f t="shared" ref="AL11:BN11" si="7">((AL9/AL10)*186.4)</f>
        <v>417.56125431395043</v>
      </c>
      <c r="AM11" s="82">
        <f t="shared" si="7"/>
        <v>404.8240937525502</v>
      </c>
      <c r="AN11" s="82">
        <f t="shared" si="7"/>
        <v>424.59741970820772</v>
      </c>
      <c r="AO11" s="82">
        <f t="shared" si="7"/>
        <v>408.27653239655427</v>
      </c>
      <c r="AP11" s="82">
        <f t="shared" si="7"/>
        <v>421.80998142666215</v>
      </c>
      <c r="AQ11" s="82">
        <f t="shared" si="7"/>
        <v>408.90246220759218</v>
      </c>
      <c r="AR11" s="82">
        <f t="shared" si="7"/>
        <v>391.4974576807316</v>
      </c>
      <c r="AS11" s="82">
        <f t="shared" si="7"/>
        <v>410.96940036009192</v>
      </c>
      <c r="AT11" s="82">
        <f t="shared" si="7"/>
        <v>406.82004804885611</v>
      </c>
      <c r="AU11" s="82">
        <f t="shared" si="7"/>
        <v>413.25607880009017</v>
      </c>
      <c r="AV11" s="82">
        <f t="shared" si="7"/>
        <v>409.99422039012421</v>
      </c>
      <c r="AW11" s="82">
        <f t="shared" si="7"/>
        <v>412.323497324784</v>
      </c>
      <c r="AX11" s="82">
        <f t="shared" si="7"/>
        <v>409.39915527674515</v>
      </c>
      <c r="AY11" s="82">
        <f t="shared" si="7"/>
        <v>422.40165502295457</v>
      </c>
      <c r="AZ11" s="82">
        <f t="shared" si="7"/>
        <v>401.87910619390289</v>
      </c>
      <c r="BA11" s="82">
        <f t="shared" si="7"/>
        <v>407.36552430819864</v>
      </c>
      <c r="BB11" s="82">
        <f t="shared" si="7"/>
        <v>409.20258946549228</v>
      </c>
      <c r="BC11" s="82">
        <f t="shared" si="7"/>
        <v>414.32971783178698</v>
      </c>
      <c r="BD11" s="82">
        <f t="shared" si="7"/>
        <v>396.69221227674757</v>
      </c>
      <c r="BE11" s="82">
        <f t="shared" si="7"/>
        <v>404.50558215864697</v>
      </c>
      <c r="BF11" s="82">
        <f t="shared" si="7"/>
        <v>409.29046895287343</v>
      </c>
      <c r="BG11" s="82">
        <f t="shared" si="7"/>
        <v>401.3901792792737</v>
      </c>
      <c r="BH11" s="82">
        <f t="shared" si="7"/>
        <v>407.80481336816808</v>
      </c>
      <c r="BI11" s="82">
        <f t="shared" si="7"/>
        <v>395.84641349731913</v>
      </c>
      <c r="BJ11" s="82">
        <f t="shared" si="7"/>
        <v>406.60096497058021</v>
      </c>
      <c r="BK11" s="82">
        <f t="shared" si="7"/>
        <v>420.88211223425395</v>
      </c>
      <c r="BL11" s="82">
        <f t="shared" si="7"/>
        <v>415.88528898569183</v>
      </c>
      <c r="BM11" s="82">
        <f t="shared" si="7"/>
        <v>405.57151787308032</v>
      </c>
      <c r="BN11" s="82">
        <f t="shared" si="7"/>
        <v>408.01447410573587</v>
      </c>
      <c r="BO11" s="105"/>
      <c r="BP11" s="106">
        <f>((BP9/BP10)*186.4)</f>
        <v>258.75882322649073</v>
      </c>
      <c r="BQ11" s="106">
        <f t="shared" ref="BQ11:EB11" si="8">((BQ9/BQ10)*186.4)</f>
        <v>358.90366403327141</v>
      </c>
      <c r="BR11" s="106">
        <f t="shared" si="8"/>
        <v>376.47555751077965</v>
      </c>
      <c r="BS11" s="106">
        <f t="shared" si="8"/>
        <v>301.50123730506988</v>
      </c>
      <c r="BT11" s="106">
        <f t="shared" si="8"/>
        <v>588.88412527755554</v>
      </c>
      <c r="BU11" s="106">
        <f t="shared" si="8"/>
        <v>572.19411335708458</v>
      </c>
      <c r="BV11" s="106">
        <f t="shared" si="8"/>
        <v>494.4241111911839</v>
      </c>
      <c r="BW11" s="106">
        <f t="shared" si="8"/>
        <v>199.17367622419323</v>
      </c>
      <c r="BX11" s="106">
        <f t="shared" si="8"/>
        <v>312.6213781633657</v>
      </c>
      <c r="BY11" s="106">
        <f t="shared" si="8"/>
        <v>403.24813118962271</v>
      </c>
      <c r="BZ11" s="106">
        <f t="shared" si="8"/>
        <v>404.7634735939094</v>
      </c>
      <c r="CA11" s="106">
        <f t="shared" si="8"/>
        <v>467.32199641136248</v>
      </c>
      <c r="CB11" s="106">
        <f t="shared" si="8"/>
        <v>426.68882960380591</v>
      </c>
      <c r="CC11" s="106">
        <f t="shared" si="8"/>
        <v>360.29671205263304</v>
      </c>
      <c r="CD11" s="106">
        <f t="shared" si="8"/>
        <v>441.89765924332619</v>
      </c>
      <c r="CE11" s="106">
        <f t="shared" si="8"/>
        <v>410.8177490718931</v>
      </c>
      <c r="CF11" s="106">
        <f t="shared" si="8"/>
        <v>471.0204801580345</v>
      </c>
      <c r="CG11" s="106">
        <f t="shared" si="8"/>
        <v>522.42511693654171</v>
      </c>
      <c r="CH11" s="106">
        <f t="shared" si="8"/>
        <v>500.52942501363594</v>
      </c>
      <c r="CI11" s="106">
        <f t="shared" si="8"/>
        <v>214.18730829390961</v>
      </c>
      <c r="CJ11" s="106">
        <f t="shared" si="8"/>
        <v>453.7242251106743</v>
      </c>
      <c r="CK11" s="106">
        <f t="shared" si="8"/>
        <v>289.85115824122278</v>
      </c>
      <c r="CL11" s="106">
        <f t="shared" si="8"/>
        <v>323.74692658978233</v>
      </c>
      <c r="CM11" s="106">
        <f t="shared" si="8"/>
        <v>438.10181681443328</v>
      </c>
      <c r="CN11" s="106">
        <f t="shared" si="8"/>
        <v>326.313178702995</v>
      </c>
      <c r="CO11" s="106">
        <f t="shared" si="8"/>
        <v>468.12052843839314</v>
      </c>
      <c r="CP11" s="106">
        <f t="shared" si="8"/>
        <v>384.99673190979263</v>
      </c>
      <c r="CQ11" s="106">
        <f t="shared" si="8"/>
        <v>335.71636582529982</v>
      </c>
      <c r="CR11" s="106">
        <f t="shared" si="8"/>
        <v>366.67543385878531</v>
      </c>
      <c r="CS11" s="106">
        <f t="shared" si="8"/>
        <v>343.27350314121429</v>
      </c>
      <c r="CT11" s="106">
        <f t="shared" si="8"/>
        <v>296.22007874804649</v>
      </c>
      <c r="CU11" s="106">
        <f t="shared" si="8"/>
        <v>401.34834487874735</v>
      </c>
      <c r="CV11" s="106">
        <f t="shared" si="8"/>
        <v>459.11785626600033</v>
      </c>
      <c r="CW11" s="106">
        <f t="shared" si="8"/>
        <v>446.66133055787191</v>
      </c>
      <c r="CX11" s="106">
        <f t="shared" si="8"/>
        <v>497.4472519660992</v>
      </c>
      <c r="CY11" s="106">
        <f t="shared" si="8"/>
        <v>352.88168373053992</v>
      </c>
      <c r="CZ11" s="106">
        <f t="shared" si="8"/>
        <v>291.23831676273585</v>
      </c>
      <c r="DA11" s="106">
        <f t="shared" si="8"/>
        <v>280.41100922547321</v>
      </c>
      <c r="DB11" s="106">
        <f t="shared" si="8"/>
        <v>468.24450466680429</v>
      </c>
      <c r="DC11" s="106">
        <f t="shared" si="8"/>
        <v>347.94042015133084</v>
      </c>
      <c r="DD11" s="106">
        <f t="shared" si="8"/>
        <v>251.08082788400148</v>
      </c>
      <c r="DE11" s="106">
        <f t="shared" si="8"/>
        <v>377.59377439391216</v>
      </c>
      <c r="DF11" s="106">
        <f t="shared" si="8"/>
        <v>377.78543192734458</v>
      </c>
      <c r="DG11" s="106">
        <f t="shared" si="8"/>
        <v>632.16645148692021</v>
      </c>
      <c r="DH11" s="106">
        <f t="shared" si="8"/>
        <v>370.56504557493702</v>
      </c>
      <c r="DI11" s="106">
        <f t="shared" si="8"/>
        <v>306.39613077370757</v>
      </c>
      <c r="DJ11" s="106">
        <f t="shared" si="8"/>
        <v>432.80419935019063</v>
      </c>
      <c r="DK11" s="106">
        <f t="shared" si="8"/>
        <v>358.01708015771186</v>
      </c>
      <c r="DL11" s="106">
        <f t="shared" si="8"/>
        <v>391.39776595559675</v>
      </c>
      <c r="DM11" s="106">
        <f t="shared" si="8"/>
        <v>300.94773005728638</v>
      </c>
      <c r="DN11" s="106">
        <f t="shared" si="8"/>
        <v>423.55234206800293</v>
      </c>
      <c r="DO11" s="106">
        <f t="shared" si="8"/>
        <v>432.93351436785963</v>
      </c>
      <c r="DP11" s="106">
        <f t="shared" si="8"/>
        <v>298.81228093559008</v>
      </c>
      <c r="DQ11" s="106">
        <f t="shared" si="8"/>
        <v>363.66595121205381</v>
      </c>
      <c r="DR11" s="106">
        <f t="shared" si="8"/>
        <v>357.62123039393782</v>
      </c>
      <c r="DS11" s="106">
        <f t="shared" si="8"/>
        <v>188.72905418844479</v>
      </c>
      <c r="DT11" s="106">
        <f t="shared" si="8"/>
        <v>393.73152929510292</v>
      </c>
      <c r="DU11" s="106">
        <f t="shared" si="8"/>
        <v>385.4176357685534</v>
      </c>
      <c r="DV11" s="106">
        <f t="shared" si="8"/>
        <v>315.10617589073257</v>
      </c>
      <c r="DW11" s="106">
        <f t="shared" si="8"/>
        <v>276.8504146968491</v>
      </c>
      <c r="DX11" s="106">
        <f t="shared" si="8"/>
        <v>412.38877841622389</v>
      </c>
      <c r="DY11" s="106">
        <f t="shared" si="8"/>
        <v>303.90888841870162</v>
      </c>
      <c r="DZ11" s="106">
        <f t="shared" si="8"/>
        <v>415.60494020588453</v>
      </c>
      <c r="EA11" s="106">
        <f t="shared" si="8"/>
        <v>322.24918509643686</v>
      </c>
      <c r="EB11" s="106">
        <f t="shared" si="8"/>
        <v>318.771445983055</v>
      </c>
      <c r="EC11" s="106">
        <f t="shared" ref="EC11:GN11" si="9">((EC9/EC10)*186.4)</f>
        <v>329.31642351116403</v>
      </c>
      <c r="ED11" s="106">
        <f t="shared" si="9"/>
        <v>397.47330835915324</v>
      </c>
      <c r="EE11" s="106">
        <f t="shared" si="9"/>
        <v>360.4317142776319</v>
      </c>
      <c r="EF11" s="106">
        <f t="shared" si="9"/>
        <v>340.40737796679844</v>
      </c>
      <c r="EG11" s="106">
        <f t="shared" si="9"/>
        <v>348.52317244624936</v>
      </c>
      <c r="EH11" s="106">
        <f t="shared" si="9"/>
        <v>328.82406559608205</v>
      </c>
      <c r="EI11" s="106">
        <f t="shared" si="9"/>
        <v>408.41968441401195</v>
      </c>
      <c r="EJ11" s="106">
        <f t="shared" si="9"/>
        <v>348.84304121026673</v>
      </c>
      <c r="EK11" s="106">
        <f t="shared" si="9"/>
        <v>249.25977740140257</v>
      </c>
      <c r="EL11" s="106">
        <f t="shared" si="9"/>
        <v>336.75552991545288</v>
      </c>
      <c r="EM11" s="106">
        <f t="shared" si="9"/>
        <v>347.15839574746167</v>
      </c>
      <c r="EN11" s="106">
        <f t="shared" si="9"/>
        <v>205.22110094077183</v>
      </c>
      <c r="EO11" s="106">
        <f t="shared" si="9"/>
        <v>284.10077878449079</v>
      </c>
      <c r="EP11" s="106">
        <f t="shared" si="9"/>
        <v>388.49167091501806</v>
      </c>
      <c r="EQ11" s="106">
        <f t="shared" si="9"/>
        <v>462.60827288277187</v>
      </c>
      <c r="ER11" s="106">
        <f t="shared" si="9"/>
        <v>251.74451146487147</v>
      </c>
      <c r="ES11" s="106">
        <f t="shared" si="9"/>
        <v>364.12850909581294</v>
      </c>
      <c r="ET11" s="106">
        <f t="shared" si="9"/>
        <v>295.08863426713009</v>
      </c>
      <c r="EU11" s="106">
        <f t="shared" si="9"/>
        <v>394.50617165516371</v>
      </c>
      <c r="EV11" s="106">
        <f t="shared" si="9"/>
        <v>313.67893011735191</v>
      </c>
      <c r="EW11" s="106">
        <f t="shared" si="9"/>
        <v>415.16277636954771</v>
      </c>
      <c r="EX11" s="106">
        <f t="shared" si="9"/>
        <v>424.86112846881127</v>
      </c>
      <c r="EY11" s="106">
        <f t="shared" si="9"/>
        <v>416.62290492820551</v>
      </c>
      <c r="EZ11" s="106">
        <f t="shared" si="9"/>
        <v>339.88620431098724</v>
      </c>
      <c r="FA11" s="106">
        <f t="shared" si="9"/>
        <v>206.42726067483829</v>
      </c>
      <c r="FB11" s="106">
        <f t="shared" si="9"/>
        <v>466.23070225642999</v>
      </c>
      <c r="FC11" s="106">
        <f t="shared" si="9"/>
        <v>411.91529052006172</v>
      </c>
      <c r="FD11" s="106">
        <f t="shared" si="9"/>
        <v>407.16246218498765</v>
      </c>
      <c r="FE11" s="106">
        <f t="shared" si="9"/>
        <v>422.30201029300849</v>
      </c>
      <c r="FF11" s="106">
        <f t="shared" si="9"/>
        <v>396.77790096686567</v>
      </c>
      <c r="FG11" s="106">
        <f t="shared" si="9"/>
        <v>356.69472457420261</v>
      </c>
      <c r="FH11" s="106">
        <f t="shared" si="9"/>
        <v>381.7025092545004</v>
      </c>
      <c r="FI11" s="106">
        <f t="shared" si="9"/>
        <v>496.22034363805119</v>
      </c>
      <c r="FJ11" s="106">
        <f t="shared" si="9"/>
        <v>354.79076464259845</v>
      </c>
      <c r="FK11" s="106">
        <f t="shared" si="9"/>
        <v>258.36184558343962</v>
      </c>
      <c r="FL11" s="106">
        <f t="shared" si="9"/>
        <v>384.59133063032408</v>
      </c>
      <c r="FM11" s="106">
        <f t="shared" si="9"/>
        <v>227.57865938669508</v>
      </c>
      <c r="FN11" s="106">
        <f t="shared" si="9"/>
        <v>393.96435952216501</v>
      </c>
      <c r="FO11" s="106">
        <f t="shared" si="9"/>
        <v>551.88026460934168</v>
      </c>
      <c r="FP11" s="106">
        <f t="shared" si="9"/>
        <v>377.04024427400566</v>
      </c>
      <c r="FQ11" s="106">
        <f t="shared" si="9"/>
        <v>444.11312789014806</v>
      </c>
      <c r="FR11" s="106">
        <f t="shared" si="9"/>
        <v>384.97646127732531</v>
      </c>
      <c r="FS11" s="106">
        <f t="shared" si="9"/>
        <v>410.2006731332695</v>
      </c>
      <c r="FT11" s="106">
        <f t="shared" si="9"/>
        <v>294.57521340762787</v>
      </c>
      <c r="FU11" s="106">
        <f t="shared" si="9"/>
        <v>405.47023098418299</v>
      </c>
      <c r="FV11" s="106">
        <f t="shared" si="9"/>
        <v>474.8082391441223</v>
      </c>
      <c r="FW11" s="106">
        <f t="shared" si="9"/>
        <v>284.26713322200254</v>
      </c>
      <c r="FX11" s="106">
        <f t="shared" si="9"/>
        <v>394.67544390321638</v>
      </c>
      <c r="FY11" s="106">
        <f t="shared" si="9"/>
        <v>450.64684704207122</v>
      </c>
      <c r="FZ11" s="106">
        <f t="shared" si="9"/>
        <v>359.42964047784756</v>
      </c>
      <c r="GA11" s="106">
        <f t="shared" si="9"/>
        <v>287.09205671924025</v>
      </c>
      <c r="GB11" s="106">
        <f t="shared" si="9"/>
        <v>324.53456616542081</v>
      </c>
      <c r="GC11" s="106">
        <f t="shared" si="9"/>
        <v>536.42922332068122</v>
      </c>
      <c r="GD11" s="106">
        <f t="shared" si="9"/>
        <v>388.41213517207262</v>
      </c>
      <c r="GE11" s="106">
        <f t="shared" si="9"/>
        <v>826.94268738761036</v>
      </c>
      <c r="GF11" s="106">
        <f t="shared" si="9"/>
        <v>286.82173214558918</v>
      </c>
      <c r="GG11" s="106">
        <f t="shared" si="9"/>
        <v>486.32737087850575</v>
      </c>
      <c r="GH11" s="106">
        <f t="shared" si="9"/>
        <v>390.11492751095506</v>
      </c>
      <c r="GI11" s="106">
        <f t="shared" si="9"/>
        <v>417.24598584945875</v>
      </c>
      <c r="GJ11" s="106">
        <f t="shared" si="9"/>
        <v>568.34938971163399</v>
      </c>
      <c r="GK11" s="106">
        <f t="shared" si="9"/>
        <v>443.20902880933119</v>
      </c>
      <c r="GL11" s="106">
        <f t="shared" si="9"/>
        <v>676.95515511688006</v>
      </c>
      <c r="GM11" s="106">
        <f t="shared" si="9"/>
        <v>382.03657847179591</v>
      </c>
      <c r="GN11" s="106">
        <f t="shared" si="9"/>
        <v>373.66464650860826</v>
      </c>
      <c r="GO11" s="106">
        <f t="shared" ref="GO11:IZ11" si="10">((GO9/GO10)*186.4)</f>
        <v>438.32564849312718</v>
      </c>
      <c r="GP11" s="106">
        <f t="shared" si="10"/>
        <v>548.7537939468283</v>
      </c>
      <c r="GQ11" s="106">
        <f t="shared" si="10"/>
        <v>316.44396984932894</v>
      </c>
      <c r="GR11" s="106">
        <f t="shared" si="10"/>
        <v>371.3993626597055</v>
      </c>
      <c r="GS11" s="106">
        <f t="shared" si="10"/>
        <v>489.68367035090608</v>
      </c>
      <c r="GT11" s="106">
        <f t="shared" si="10"/>
        <v>399.20211431793422</v>
      </c>
      <c r="GU11" s="106">
        <f t="shared" si="10"/>
        <v>550.47773812487287</v>
      </c>
      <c r="GV11" s="106">
        <f t="shared" si="10"/>
        <v>371.02850828608666</v>
      </c>
      <c r="GW11" s="106">
        <f t="shared" si="10"/>
        <v>264.07683783473618</v>
      </c>
      <c r="GX11" s="106">
        <f t="shared" si="10"/>
        <v>284.48066509934262</v>
      </c>
      <c r="GY11" s="106">
        <f t="shared" si="10"/>
        <v>451.97257276423409</v>
      </c>
      <c r="GZ11" s="106">
        <f t="shared" si="10"/>
        <v>663.45475581051778</v>
      </c>
      <c r="HA11" s="106">
        <f t="shared" si="10"/>
        <v>550.38764249109875</v>
      </c>
      <c r="HB11" s="106">
        <f t="shared" si="10"/>
        <v>466.91545793495806</v>
      </c>
      <c r="HC11" s="106">
        <f t="shared" si="10"/>
        <v>405.09988603447249</v>
      </c>
      <c r="HD11" s="106">
        <f t="shared" si="10"/>
        <v>336.92851181771624</v>
      </c>
      <c r="HE11" s="106">
        <f t="shared" si="10"/>
        <v>510.21240214607013</v>
      </c>
      <c r="HF11" s="106">
        <f t="shared" si="10"/>
        <v>445.85786947416693</v>
      </c>
      <c r="HG11" s="106">
        <f t="shared" si="10"/>
        <v>428.00519378419341</v>
      </c>
      <c r="HH11" s="106">
        <f t="shared" si="10"/>
        <v>494.21584821717136</v>
      </c>
      <c r="HI11" s="106">
        <f t="shared" si="10"/>
        <v>342.03219190689686</v>
      </c>
      <c r="HJ11" s="106">
        <f t="shared" si="10"/>
        <v>304.76652116025161</v>
      </c>
      <c r="HK11" s="106">
        <f t="shared" si="10"/>
        <v>194.39936708669885</v>
      </c>
      <c r="HL11" s="106">
        <f t="shared" si="10"/>
        <v>285.00651969761299</v>
      </c>
      <c r="HM11" s="106">
        <f t="shared" si="10"/>
        <v>522.20413194226592</v>
      </c>
      <c r="HN11" s="106">
        <f t="shared" si="10"/>
        <v>325.32981000269507</v>
      </c>
      <c r="HO11" s="106">
        <f t="shared" si="10"/>
        <v>290.27405191504249</v>
      </c>
      <c r="HP11" s="106">
        <f t="shared" si="10"/>
        <v>313.2997407025901</v>
      </c>
      <c r="HQ11" s="106">
        <f t="shared" si="10"/>
        <v>381.60026486702674</v>
      </c>
      <c r="HR11" s="106">
        <f t="shared" si="10"/>
        <v>270.60450405594923</v>
      </c>
      <c r="HS11" s="106">
        <f t="shared" si="10"/>
        <v>326.39304884548244</v>
      </c>
      <c r="HT11" s="106">
        <f t="shared" si="10"/>
        <v>458.93653034074288</v>
      </c>
      <c r="HU11" s="106">
        <f t="shared" si="10"/>
        <v>365.79255242329305</v>
      </c>
      <c r="HV11" s="106">
        <f t="shared" si="10"/>
        <v>390.60345602035693</v>
      </c>
      <c r="HW11" s="106">
        <f t="shared" si="10"/>
        <v>417.49633956614389</v>
      </c>
      <c r="HX11" s="106">
        <f t="shared" si="10"/>
        <v>396.53085464759562</v>
      </c>
      <c r="HY11" s="106">
        <f t="shared" si="10"/>
        <v>414.33376220690224</v>
      </c>
      <c r="HZ11" s="106">
        <f t="shared" si="10"/>
        <v>602.51092892497684</v>
      </c>
      <c r="IA11" s="106">
        <f t="shared" si="10"/>
        <v>402.23727471104218</v>
      </c>
      <c r="IB11" s="106">
        <f t="shared" si="10"/>
        <v>360.32962350173653</v>
      </c>
      <c r="IC11" s="106">
        <f t="shared" si="10"/>
        <v>417.13077305590053</v>
      </c>
      <c r="ID11" s="106">
        <f t="shared" si="10"/>
        <v>374.15105518647783</v>
      </c>
      <c r="IE11" s="106">
        <f t="shared" si="10"/>
        <v>456.65722473094138</v>
      </c>
      <c r="IF11" s="106">
        <f t="shared" si="10"/>
        <v>375.0513221572628</v>
      </c>
      <c r="IG11" s="106">
        <f t="shared" si="10"/>
        <v>577.69423267539969</v>
      </c>
      <c r="IH11" s="106">
        <f t="shared" si="10"/>
        <v>562.75185321288654</v>
      </c>
      <c r="II11" s="106">
        <f t="shared" si="10"/>
        <v>310.75286142750031</v>
      </c>
      <c r="IJ11" s="106">
        <f t="shared" si="10"/>
        <v>403.44432689033937</v>
      </c>
      <c r="IK11" s="106">
        <f t="shared" si="10"/>
        <v>447.57594048915507</v>
      </c>
      <c r="IL11" s="106">
        <f t="shared" si="10"/>
        <v>321.72734767292218</v>
      </c>
      <c r="IM11" s="106">
        <f t="shared" si="10"/>
        <v>511.86565031967257</v>
      </c>
      <c r="IN11" s="106">
        <f t="shared" si="10"/>
        <v>595.3773194381796</v>
      </c>
      <c r="IO11" s="106">
        <f t="shared" si="10"/>
        <v>382.52099970525967</v>
      </c>
      <c r="IP11" s="106">
        <f t="shared" si="10"/>
        <v>580.5679871745923</v>
      </c>
      <c r="IQ11" s="106">
        <f t="shared" si="10"/>
        <v>435.0885103159776</v>
      </c>
      <c r="IR11" s="106">
        <f t="shared" si="10"/>
        <v>336.21735815885677</v>
      </c>
      <c r="IS11" s="106">
        <f t="shared" si="10"/>
        <v>406.48227049178939</v>
      </c>
      <c r="IT11" s="106">
        <f t="shared" si="10"/>
        <v>310.40952914618816</v>
      </c>
      <c r="IU11" s="106">
        <f t="shared" si="10"/>
        <v>505.63427922137299</v>
      </c>
      <c r="IV11" s="106">
        <f t="shared" si="10"/>
        <v>589.62938756969083</v>
      </c>
      <c r="IW11" s="106">
        <f t="shared" si="10"/>
        <v>313.6862621897406</v>
      </c>
      <c r="IX11" s="106">
        <f t="shared" si="10"/>
        <v>339.24983168081206</v>
      </c>
      <c r="IY11" s="106">
        <f t="shared" si="10"/>
        <v>498.05327470123751</v>
      </c>
      <c r="IZ11" s="106">
        <f t="shared" si="10"/>
        <v>308.66136653305057</v>
      </c>
      <c r="JA11" s="106">
        <f t="shared" ref="JA11:KU11" si="11">((JA9/JA10)*186.4)</f>
        <v>394.19811865900135</v>
      </c>
      <c r="JB11" s="106">
        <f t="shared" si="11"/>
        <v>342.60228574393926</v>
      </c>
      <c r="JC11" s="106">
        <f t="shared" si="11"/>
        <v>607.58981745229028</v>
      </c>
      <c r="JD11" s="106">
        <f t="shared" si="11"/>
        <v>516.18900030116959</v>
      </c>
      <c r="JE11" s="106">
        <f t="shared" si="11"/>
        <v>394.06568622896378</v>
      </c>
      <c r="JF11" s="106">
        <f t="shared" si="11"/>
        <v>297.76023833679341</v>
      </c>
      <c r="JG11" s="106">
        <f t="shared" si="11"/>
        <v>355.57315990928697</v>
      </c>
      <c r="JH11" s="106">
        <f t="shared" si="11"/>
        <v>305.66796658811194</v>
      </c>
      <c r="JI11" s="106">
        <f t="shared" si="11"/>
        <v>523.25410171356702</v>
      </c>
      <c r="JJ11" s="106">
        <f t="shared" si="11"/>
        <v>263.55417075217008</v>
      </c>
      <c r="JK11" s="106">
        <f t="shared" si="11"/>
        <v>528.89976262083462</v>
      </c>
      <c r="JL11" s="106">
        <f t="shared" si="11"/>
        <v>525.55043508419715</v>
      </c>
      <c r="JM11" s="106">
        <f t="shared" si="11"/>
        <v>390.36133481979573</v>
      </c>
      <c r="JN11" s="106">
        <f t="shared" si="11"/>
        <v>485.88554199473992</v>
      </c>
      <c r="JO11" s="106">
        <f t="shared" si="11"/>
        <v>345.68368645181852</v>
      </c>
      <c r="JP11" s="106">
        <f t="shared" si="11"/>
        <v>426.34003602718553</v>
      </c>
      <c r="JQ11" s="106">
        <f t="shared" si="11"/>
        <v>255.15037324364476</v>
      </c>
      <c r="JR11" s="106">
        <f t="shared" si="11"/>
        <v>397.69864023150819</v>
      </c>
      <c r="JS11" s="106">
        <f t="shared" si="11"/>
        <v>256.65430695602987</v>
      </c>
      <c r="JT11" s="106">
        <f t="shared" si="11"/>
        <v>448.07325659598871</v>
      </c>
      <c r="JU11" s="106">
        <f t="shared" si="11"/>
        <v>382.76914110076433</v>
      </c>
      <c r="JV11" s="106">
        <f t="shared" si="11"/>
        <v>363.18547917565377</v>
      </c>
      <c r="JW11" s="106">
        <f t="shared" si="11"/>
        <v>570.44011792186461</v>
      </c>
      <c r="JX11" s="106">
        <f t="shared" si="11"/>
        <v>376.63840016989252</v>
      </c>
      <c r="JY11" s="106">
        <f t="shared" si="11"/>
        <v>227.0715664477359</v>
      </c>
      <c r="JZ11" s="106">
        <f t="shared" si="11"/>
        <v>388.48892495227534</v>
      </c>
      <c r="KA11" s="106">
        <f t="shared" si="11"/>
        <v>471.47044038103815</v>
      </c>
      <c r="KB11" s="106">
        <f t="shared" si="11"/>
        <v>380.19534368991248</v>
      </c>
      <c r="KC11" s="106">
        <f t="shared" si="11"/>
        <v>514.77356097481947</v>
      </c>
      <c r="KD11" s="106">
        <f t="shared" si="11"/>
        <v>293.94975746645457</v>
      </c>
      <c r="KE11" s="106">
        <f t="shared" si="11"/>
        <v>334.6543220984027</v>
      </c>
      <c r="KF11" s="106">
        <f t="shared" si="11"/>
        <v>352.58086847628687</v>
      </c>
      <c r="KG11" s="106">
        <f t="shared" si="11"/>
        <v>326.01389017806571</v>
      </c>
      <c r="KH11" s="106">
        <f t="shared" si="11"/>
        <v>383.25591484089239</v>
      </c>
      <c r="KI11" s="106">
        <f t="shared" si="11"/>
        <v>447.14929734539652</v>
      </c>
      <c r="KJ11" s="106">
        <f t="shared" si="11"/>
        <v>328.01618827325564</v>
      </c>
      <c r="KK11" s="106">
        <f t="shared" si="11"/>
        <v>442.58480391318489</v>
      </c>
      <c r="KL11" s="106">
        <f t="shared" si="11"/>
        <v>418.37495692091971</v>
      </c>
      <c r="KM11" s="106">
        <f t="shared" si="11"/>
        <v>466.73162796218418</v>
      </c>
      <c r="KN11" s="106">
        <f t="shared" si="11"/>
        <v>377.25746445775638</v>
      </c>
      <c r="KO11" s="106">
        <f t="shared" si="11"/>
        <v>488.51174854614879</v>
      </c>
      <c r="KP11" s="106">
        <f t="shared" si="11"/>
        <v>447.36173474082761</v>
      </c>
      <c r="KQ11" s="106">
        <f t="shared" si="11"/>
        <v>337.63088685397042</v>
      </c>
      <c r="KR11" s="106">
        <f t="shared" si="11"/>
        <v>485.70984049308589</v>
      </c>
      <c r="KS11" s="106">
        <f t="shared" si="11"/>
        <v>370.42790143241905</v>
      </c>
      <c r="KT11" s="106">
        <f t="shared" si="11"/>
        <v>137.16528040546342</v>
      </c>
      <c r="KU11" s="106">
        <f t="shared" si="11"/>
        <v>407.90143992564344</v>
      </c>
    </row>
    <row r="12" spans="1:307" x14ac:dyDescent="0.25">
      <c r="A12" s="83"/>
      <c r="B12" s="70"/>
      <c r="C12" s="71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I12" s="72"/>
      <c r="AJ12" s="73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</row>
    <row r="13" spans="1:307" x14ac:dyDescent="0.25">
      <c r="A13" s="69" t="s">
        <v>2037</v>
      </c>
      <c r="B13" s="70">
        <f>STDEV(D13:AG13)/AVERAGE(D13:AG13)</f>
        <v>2.2241206202754216E-2</v>
      </c>
      <c r="C13" s="71"/>
      <c r="D13" s="8">
        <v>106161237.52168199</v>
      </c>
      <c r="E13" s="8">
        <v>105577939.622675</v>
      </c>
      <c r="F13" s="8">
        <v>103422177.11047401</v>
      </c>
      <c r="G13" s="8">
        <v>104981861.69388001</v>
      </c>
      <c r="H13" s="8">
        <v>108512325.055866</v>
      </c>
      <c r="I13" s="8">
        <v>109041849.337493</v>
      </c>
      <c r="J13" s="8">
        <v>110065034.4963</v>
      </c>
      <c r="K13" s="8">
        <v>108491789.15309501</v>
      </c>
      <c r="L13" s="8">
        <v>105703669.70742901</v>
      </c>
      <c r="M13" s="8">
        <v>104216069.74099401</v>
      </c>
      <c r="N13" s="8">
        <v>104606024.125378</v>
      </c>
      <c r="O13" s="8">
        <v>107764068.24258301</v>
      </c>
      <c r="P13" s="8">
        <v>105969578.322485</v>
      </c>
      <c r="Q13" s="8">
        <v>102541253.01052301</v>
      </c>
      <c r="R13" s="8">
        <v>104131563.038168</v>
      </c>
      <c r="S13" s="8">
        <v>103589964.630569</v>
      </c>
      <c r="T13" s="8">
        <v>107169148.84332301</v>
      </c>
      <c r="U13" s="8">
        <v>105512203.597605</v>
      </c>
      <c r="V13" s="8">
        <v>103981694.162185</v>
      </c>
      <c r="W13" s="8">
        <v>100937983.121842</v>
      </c>
      <c r="X13" s="8">
        <v>99676279.053209007</v>
      </c>
      <c r="Y13" s="8">
        <v>102646226.374699</v>
      </c>
      <c r="Z13" s="8">
        <v>102959412.032498</v>
      </c>
      <c r="AA13" s="8">
        <v>104154586.464917</v>
      </c>
      <c r="AB13" s="8">
        <v>103807921.31835701</v>
      </c>
      <c r="AC13" s="8">
        <v>104965772.059652</v>
      </c>
      <c r="AD13" s="8">
        <v>105021942.283388</v>
      </c>
      <c r="AE13" s="8">
        <v>104404090.187461</v>
      </c>
      <c r="AF13" s="8">
        <v>105147690.83545101</v>
      </c>
      <c r="AG13" s="8">
        <v>102610412.07345</v>
      </c>
      <c r="AI13" s="72">
        <f>STDEV(AK13:BN13)/AVERAGE(AK13:BN13)</f>
        <v>2.4177839264928044E-2</v>
      </c>
      <c r="AJ13" s="73"/>
      <c r="AK13" s="10">
        <v>14852715.8010082</v>
      </c>
      <c r="AL13" s="10">
        <v>14132645.235771701</v>
      </c>
      <c r="AM13" s="10">
        <v>14066662.919295199</v>
      </c>
      <c r="AN13" s="10">
        <v>14369056.9567369</v>
      </c>
      <c r="AO13" s="10">
        <v>14641058.211547</v>
      </c>
      <c r="AP13" s="10">
        <v>14440040.2312607</v>
      </c>
      <c r="AQ13" s="10">
        <v>14665276.922552301</v>
      </c>
      <c r="AR13" s="10">
        <v>14658062.566102801</v>
      </c>
      <c r="AS13" s="10">
        <v>14316111.894492401</v>
      </c>
      <c r="AT13" s="10">
        <v>14061876.0058382</v>
      </c>
      <c r="AU13" s="10">
        <v>14099913.3935729</v>
      </c>
      <c r="AV13" s="10">
        <v>14583037.505007099</v>
      </c>
      <c r="AW13" s="10">
        <v>14070556.382209999</v>
      </c>
      <c r="AX13" s="10">
        <v>13682679.730960499</v>
      </c>
      <c r="AY13" s="10">
        <v>14035463.2606775</v>
      </c>
      <c r="AZ13" s="10">
        <v>13910085.7722125</v>
      </c>
      <c r="BA13" s="10">
        <v>14427137.881480601</v>
      </c>
      <c r="BB13" s="10">
        <v>14303587.6763389</v>
      </c>
      <c r="BC13" s="10">
        <v>14046156.606105501</v>
      </c>
      <c r="BD13" s="10">
        <v>13534991.9518936</v>
      </c>
      <c r="BE13" s="10">
        <v>13450790.3518904</v>
      </c>
      <c r="BF13" s="10">
        <v>13661249.957179099</v>
      </c>
      <c r="BG13" s="10">
        <v>13855291.8676193</v>
      </c>
      <c r="BH13" s="10">
        <v>14109374.6306949</v>
      </c>
      <c r="BI13" s="10">
        <v>14036674.0489351</v>
      </c>
      <c r="BJ13" s="10">
        <v>14076184.8958741</v>
      </c>
      <c r="BK13" s="10">
        <v>13986617.10854</v>
      </c>
      <c r="BL13" s="10">
        <v>14235460.393966099</v>
      </c>
      <c r="BM13" s="10">
        <v>14048845.068365401</v>
      </c>
      <c r="BN13" s="10">
        <v>13824985.2195177</v>
      </c>
      <c r="BP13" s="114">
        <v>31104806.044498101</v>
      </c>
      <c r="BQ13" s="114">
        <v>37243313.171578199</v>
      </c>
      <c r="BR13" s="114">
        <v>18820744.5113534</v>
      </c>
      <c r="BS13" s="114">
        <v>17169045.746225499</v>
      </c>
      <c r="BT13" s="114">
        <v>102688709.423072</v>
      </c>
      <c r="BU13" s="114">
        <v>24413296.994435199</v>
      </c>
      <c r="BV13" s="114">
        <v>91484320.321312606</v>
      </c>
      <c r="BW13" s="114">
        <v>20572521.215102199</v>
      </c>
      <c r="BX13" s="114">
        <v>25655033.9920949</v>
      </c>
      <c r="BY13" s="114">
        <v>25026525.171994999</v>
      </c>
      <c r="BZ13" s="102">
        <v>98738719.662048802</v>
      </c>
      <c r="CA13" s="102">
        <v>23441923.076028202</v>
      </c>
      <c r="CB13" s="102">
        <v>18540915.3755401</v>
      </c>
      <c r="CC13" s="102">
        <v>19613198.4607048</v>
      </c>
      <c r="CD13" s="102">
        <v>29285504.2918307</v>
      </c>
      <c r="CE13" s="102">
        <v>17282644.849602502</v>
      </c>
      <c r="CF13" s="102">
        <v>24565605.5778476</v>
      </c>
      <c r="CG13" s="102">
        <v>16523425.1867195</v>
      </c>
      <c r="CH13" s="102">
        <v>21135549.0174026</v>
      </c>
      <c r="CI13" s="102">
        <v>19208180.068707898</v>
      </c>
      <c r="CJ13" s="102">
        <v>27012860.780852899</v>
      </c>
      <c r="CK13" s="102">
        <v>28253309.777676299</v>
      </c>
      <c r="CL13" s="102">
        <v>27948224.128191199</v>
      </c>
      <c r="CM13" s="102">
        <v>45118439.349054202</v>
      </c>
      <c r="CN13" s="102">
        <v>25228992.288266901</v>
      </c>
      <c r="CO13" s="102">
        <v>25980108.0888438</v>
      </c>
      <c r="CP13" s="102">
        <v>30769355.912503</v>
      </c>
      <c r="CQ13" s="102">
        <v>21443434.490378</v>
      </c>
      <c r="CR13" s="102">
        <v>16833059.249430899</v>
      </c>
      <c r="CS13" s="102">
        <v>25842036.342909299</v>
      </c>
      <c r="CT13" s="102">
        <v>21790479.6182491</v>
      </c>
      <c r="CU13" s="102">
        <v>29971636.635156199</v>
      </c>
      <c r="CV13" s="102">
        <v>24066889.056104399</v>
      </c>
      <c r="CW13" s="102">
        <v>23887569.210271001</v>
      </c>
      <c r="CX13" s="102">
        <v>22574704.082996</v>
      </c>
      <c r="CY13" s="102">
        <v>19844052.826272599</v>
      </c>
      <c r="CZ13" s="102">
        <v>22030251.1394438</v>
      </c>
      <c r="DA13" s="102">
        <v>37714515.521399997</v>
      </c>
      <c r="DB13" s="102">
        <v>18014436.768240701</v>
      </c>
      <c r="DC13" s="102">
        <v>36754190.627314098</v>
      </c>
      <c r="DD13" s="102">
        <v>28827674.231853299</v>
      </c>
      <c r="DE13" s="102">
        <v>18948689.5868643</v>
      </c>
      <c r="DF13" s="102">
        <v>17388930.925175499</v>
      </c>
      <c r="DG13" s="102">
        <v>27557794.932403799</v>
      </c>
      <c r="DH13" s="102">
        <v>16024417.283710301</v>
      </c>
      <c r="DI13" s="102">
        <v>39479060.216669403</v>
      </c>
      <c r="DJ13" s="102">
        <v>32229455.7941144</v>
      </c>
      <c r="DK13" s="102">
        <v>26186695.152178898</v>
      </c>
      <c r="DL13" s="102">
        <v>28968263.411201298</v>
      </c>
      <c r="DM13" s="102">
        <v>21261683.097619101</v>
      </c>
      <c r="DN13" s="102">
        <v>16947793.493703298</v>
      </c>
      <c r="DO13" s="102">
        <v>19143086.323002201</v>
      </c>
      <c r="DP13" s="102">
        <v>43352287.019959897</v>
      </c>
      <c r="DQ13" s="102">
        <v>18497756.974192102</v>
      </c>
      <c r="DR13" s="102">
        <v>22632108.1907617</v>
      </c>
      <c r="DS13" s="102">
        <v>17596579.946572602</v>
      </c>
      <c r="DT13" s="102">
        <v>21900207.4281995</v>
      </c>
      <c r="DU13" s="102">
        <v>22005627.339219701</v>
      </c>
      <c r="DV13" s="102">
        <v>28423591.065459799</v>
      </c>
      <c r="DW13" s="102">
        <v>17690169.001313001</v>
      </c>
      <c r="DX13" s="102">
        <v>22938511.8914528</v>
      </c>
      <c r="DY13" s="102">
        <v>34316905.145497799</v>
      </c>
      <c r="DZ13" s="102">
        <v>42884996.699308403</v>
      </c>
      <c r="EA13" s="102">
        <v>15932037.306484399</v>
      </c>
      <c r="EB13" s="102">
        <v>20031924.102803301</v>
      </c>
      <c r="EC13" s="102">
        <v>27149072.955659501</v>
      </c>
      <c r="ED13" s="102">
        <v>38161492.606191501</v>
      </c>
      <c r="EE13" s="102">
        <v>20368690.062887602</v>
      </c>
      <c r="EF13" s="102">
        <v>35816270.667390101</v>
      </c>
      <c r="EG13" s="102">
        <v>15877944.7654851</v>
      </c>
      <c r="EH13" s="102">
        <v>20238782.4485448</v>
      </c>
      <c r="EI13" s="102">
        <v>19999055.381186198</v>
      </c>
      <c r="EJ13" s="102">
        <v>37721669.848669998</v>
      </c>
      <c r="EK13" s="102">
        <v>24448231.670643099</v>
      </c>
      <c r="EL13" s="102">
        <v>53895146.667938299</v>
      </c>
      <c r="EM13" s="102">
        <v>35814236.858863801</v>
      </c>
      <c r="EN13" s="102">
        <v>24491685.283200301</v>
      </c>
      <c r="EO13" s="102">
        <v>22855296.411429498</v>
      </c>
      <c r="EP13" s="102">
        <v>22310268.665181801</v>
      </c>
      <c r="EQ13" s="102">
        <v>22576752.514325898</v>
      </c>
      <c r="ER13" s="102">
        <v>20339150.369504798</v>
      </c>
      <c r="ES13" s="102">
        <v>26508581.271836098</v>
      </c>
      <c r="ET13" s="102">
        <v>24368787.242570899</v>
      </c>
      <c r="EU13" s="102">
        <v>31265843.068584099</v>
      </c>
      <c r="EV13" s="102">
        <v>32234656.694159798</v>
      </c>
      <c r="EW13" s="102">
        <v>37792712.473545901</v>
      </c>
      <c r="EX13" s="102">
        <v>28313016.1162576</v>
      </c>
      <c r="EY13" s="102">
        <v>41602237.633643597</v>
      </c>
      <c r="EZ13" s="102">
        <v>25003485.606821299</v>
      </c>
      <c r="FA13" s="102">
        <v>48071966.6200983</v>
      </c>
      <c r="FB13" s="102">
        <v>31119887.735685501</v>
      </c>
      <c r="FC13" s="102">
        <v>41164643.807251997</v>
      </c>
      <c r="FD13" s="102">
        <v>27898722.8688353</v>
      </c>
      <c r="FE13" s="102">
        <v>63362331.742461599</v>
      </c>
      <c r="FF13" s="102">
        <v>111823170.498391</v>
      </c>
      <c r="FG13" s="102">
        <v>23462845.2156904</v>
      </c>
      <c r="FH13" s="102">
        <v>25242919.492659599</v>
      </c>
      <c r="FI13" s="102">
        <v>33046214.089687299</v>
      </c>
      <c r="FJ13" s="102">
        <v>34042184.568555303</v>
      </c>
      <c r="FK13" s="102">
        <v>25637281.457781401</v>
      </c>
      <c r="FL13" s="102">
        <v>24892071.270958401</v>
      </c>
      <c r="FM13" s="102">
        <v>20504675.498624198</v>
      </c>
      <c r="FN13" s="102">
        <v>26237602.343017399</v>
      </c>
      <c r="FO13" s="102">
        <v>24630349.829156902</v>
      </c>
      <c r="FP13" s="102">
        <v>55254030.979917303</v>
      </c>
      <c r="FQ13" s="102">
        <v>43825314.3839541</v>
      </c>
      <c r="FR13" s="102">
        <v>31862706.875666399</v>
      </c>
      <c r="FS13" s="102">
        <v>24053270.520183001</v>
      </c>
      <c r="FT13" s="102">
        <v>22746442.043126602</v>
      </c>
      <c r="FU13" s="102">
        <v>31849738.766136002</v>
      </c>
      <c r="FV13" s="102">
        <v>44333592.719106503</v>
      </c>
      <c r="FW13" s="102">
        <v>25175359.237014499</v>
      </c>
      <c r="FX13" s="102">
        <v>35156204.960377999</v>
      </c>
      <c r="FY13" s="102">
        <v>25795848.102736499</v>
      </c>
      <c r="FZ13" s="102">
        <v>34457551.317208499</v>
      </c>
      <c r="GA13" s="102">
        <v>27541515.4115442</v>
      </c>
      <c r="GB13" s="102">
        <v>25190692.583887301</v>
      </c>
      <c r="GC13" s="102">
        <v>21164803.787509002</v>
      </c>
      <c r="GD13" s="102">
        <v>20498825.105007902</v>
      </c>
      <c r="GE13" s="102">
        <v>64185047.698134601</v>
      </c>
      <c r="GF13" s="102">
        <v>26841483.422449101</v>
      </c>
      <c r="GG13" s="102">
        <v>30316924.179088801</v>
      </c>
      <c r="GH13" s="102">
        <v>32343227.705349602</v>
      </c>
      <c r="GI13" s="102">
        <v>37565100.545594402</v>
      </c>
      <c r="GJ13" s="102">
        <v>25600571.167568602</v>
      </c>
      <c r="GK13" s="102">
        <v>31355859.222493298</v>
      </c>
      <c r="GL13" s="102">
        <v>48185805.3197008</v>
      </c>
      <c r="GM13" s="102">
        <v>27826926.014695801</v>
      </c>
      <c r="GN13" s="102">
        <v>35317709.0155586</v>
      </c>
      <c r="GO13" s="102">
        <v>29097702.157630399</v>
      </c>
      <c r="GP13" s="102">
        <v>23766822.856278099</v>
      </c>
      <c r="GQ13" s="102">
        <v>28130848.198201701</v>
      </c>
      <c r="GR13" s="102">
        <v>20985385.235387899</v>
      </c>
      <c r="GS13" s="102">
        <v>22656346.893127602</v>
      </c>
      <c r="GT13" s="102">
        <v>24464577.252154302</v>
      </c>
      <c r="GU13" s="102">
        <v>51636450.756668903</v>
      </c>
      <c r="GV13" s="102">
        <v>39963035.650626101</v>
      </c>
      <c r="GW13" s="102">
        <v>16372569.1033282</v>
      </c>
      <c r="GX13" s="102">
        <v>18814655.979738101</v>
      </c>
      <c r="GY13" s="102">
        <v>23233843.560306001</v>
      </c>
      <c r="GZ13" s="102">
        <v>42317336.192464001</v>
      </c>
      <c r="HA13" s="102">
        <v>53575068.702618197</v>
      </c>
      <c r="HB13" s="102">
        <v>28651386.593573298</v>
      </c>
      <c r="HC13" s="102">
        <v>17793482.250629701</v>
      </c>
      <c r="HD13" s="102">
        <v>27192927.760851599</v>
      </c>
      <c r="HE13" s="102">
        <v>13888098.1899774</v>
      </c>
      <c r="HF13" s="102">
        <v>35467559.847586997</v>
      </c>
      <c r="HG13" s="102">
        <v>32457883.693778198</v>
      </c>
      <c r="HH13" s="102">
        <v>62860116.781645402</v>
      </c>
      <c r="HI13" s="102">
        <v>23108758.188712802</v>
      </c>
      <c r="HJ13" s="102">
        <v>31754386.189654101</v>
      </c>
      <c r="HK13" s="102">
        <v>22989918.3124336</v>
      </c>
      <c r="HL13" s="102">
        <v>26139505.7009346</v>
      </c>
      <c r="HM13" s="102">
        <v>26061964.3539325</v>
      </c>
      <c r="HN13" s="102">
        <v>22132444.313255299</v>
      </c>
      <c r="HO13" s="102">
        <v>21114820.491137501</v>
      </c>
      <c r="HP13" s="102">
        <v>28235767.335488901</v>
      </c>
      <c r="HQ13" s="102">
        <v>30989248.073637199</v>
      </c>
      <c r="HR13" s="102">
        <v>24087850.726225201</v>
      </c>
      <c r="HS13" s="102">
        <v>24991900.5327315</v>
      </c>
      <c r="HT13" s="102">
        <v>35416966.053701103</v>
      </c>
      <c r="HU13" s="102">
        <v>38608617.644980103</v>
      </c>
      <c r="HV13" s="102">
        <v>22029872.047937501</v>
      </c>
      <c r="HW13" s="102">
        <v>29736556.992676601</v>
      </c>
      <c r="HX13" s="102">
        <v>28816518.352194101</v>
      </c>
      <c r="HY13" s="102">
        <v>27355534.425820999</v>
      </c>
      <c r="HZ13" s="102">
        <v>41782486.224706396</v>
      </c>
      <c r="IA13" s="102">
        <v>41687702.5371425</v>
      </c>
      <c r="IB13" s="102">
        <v>55925113.085212901</v>
      </c>
      <c r="IC13" s="102">
        <v>25048781.107097499</v>
      </c>
      <c r="ID13" s="102">
        <v>35517794.320744298</v>
      </c>
      <c r="IE13" s="102">
        <v>26432189.7234951</v>
      </c>
      <c r="IF13" s="102">
        <v>21045279.174115099</v>
      </c>
      <c r="IG13" s="102">
        <v>20434089.836817499</v>
      </c>
      <c r="IH13" s="102">
        <v>43775362.519889198</v>
      </c>
      <c r="II13" s="102">
        <v>18083681.5065878</v>
      </c>
      <c r="IJ13" s="102">
        <v>29382885.594102401</v>
      </c>
      <c r="IK13" s="102">
        <v>24207152.276563998</v>
      </c>
      <c r="IL13" s="102">
        <v>26089704.233566198</v>
      </c>
      <c r="IM13" s="102">
        <v>19260102.119322401</v>
      </c>
      <c r="IN13" s="102">
        <v>29521694.4301208</v>
      </c>
      <c r="IO13" s="102">
        <v>32592543.995817501</v>
      </c>
      <c r="IP13" s="102">
        <v>42304655.443067402</v>
      </c>
      <c r="IQ13" s="102">
        <v>30165373.909281299</v>
      </c>
      <c r="IR13" s="102">
        <v>28248887.130390499</v>
      </c>
      <c r="IS13" s="102">
        <v>30371986.6645335</v>
      </c>
      <c r="IT13" s="102">
        <v>38877752.940319099</v>
      </c>
      <c r="IU13" s="102">
        <v>28718276.697755601</v>
      </c>
      <c r="IV13" s="102">
        <v>34955054.767528802</v>
      </c>
      <c r="IW13" s="102">
        <v>49981179.444657698</v>
      </c>
      <c r="IX13" s="102">
        <v>37854357.647533</v>
      </c>
      <c r="IY13" s="102">
        <v>36954647.348867901</v>
      </c>
      <c r="IZ13" s="102">
        <v>26800354.3291208</v>
      </c>
      <c r="JA13" s="102">
        <v>22250967.114840399</v>
      </c>
      <c r="JB13" s="102">
        <v>38937630.695520498</v>
      </c>
      <c r="JC13" s="102">
        <v>56410177.2982869</v>
      </c>
      <c r="JD13" s="102">
        <v>34260183.531029902</v>
      </c>
      <c r="JE13" s="102">
        <v>28853454.161033601</v>
      </c>
      <c r="JF13" s="102">
        <v>21777896.4003557</v>
      </c>
      <c r="JG13" s="102">
        <v>40146972.266115099</v>
      </c>
      <c r="JH13" s="102">
        <v>16591873.164707899</v>
      </c>
      <c r="JI13" s="102">
        <v>37365636.5377969</v>
      </c>
      <c r="JJ13" s="102">
        <v>17889816.0862073</v>
      </c>
      <c r="JK13" s="102">
        <v>46540572.024072602</v>
      </c>
      <c r="JL13" s="102">
        <v>28748280.152626801</v>
      </c>
      <c r="JM13" s="102">
        <v>23262420.5446673</v>
      </c>
      <c r="JN13" s="102">
        <v>33475050.970149402</v>
      </c>
      <c r="JO13" s="102">
        <v>24027040.3419264</v>
      </c>
      <c r="JP13" s="102">
        <v>30742157.206221499</v>
      </c>
      <c r="JQ13" s="102">
        <v>28121361.997789498</v>
      </c>
      <c r="JR13" s="102">
        <v>20032293.316912699</v>
      </c>
      <c r="JS13" s="102">
        <v>29904429.897324301</v>
      </c>
      <c r="JT13" s="102">
        <v>89246226.568634003</v>
      </c>
      <c r="JU13" s="102">
        <v>35745491.650818601</v>
      </c>
      <c r="JV13" s="102">
        <v>34027458.334184997</v>
      </c>
      <c r="JW13" s="102">
        <v>20901456.024069201</v>
      </c>
      <c r="JX13" s="102">
        <v>20063516.137958001</v>
      </c>
      <c r="JY13" s="102">
        <v>27254351.450681299</v>
      </c>
      <c r="JZ13" s="102">
        <v>65650240.822203897</v>
      </c>
      <c r="KA13" s="102">
        <v>48829150.092604898</v>
      </c>
      <c r="KB13" s="102">
        <v>18710699.867704801</v>
      </c>
      <c r="KC13" s="102">
        <v>32584467.594009899</v>
      </c>
      <c r="KD13" s="102">
        <v>26969612.8136301</v>
      </c>
      <c r="KE13" s="102">
        <v>21981201.016570602</v>
      </c>
      <c r="KF13" s="102">
        <v>26367192.237704501</v>
      </c>
      <c r="KG13" s="102">
        <v>21429496.780657899</v>
      </c>
      <c r="KH13" s="102">
        <v>18078999.459827099</v>
      </c>
      <c r="KI13" s="102">
        <v>26003287.252587002</v>
      </c>
      <c r="KJ13" s="102">
        <v>177503247.40159801</v>
      </c>
      <c r="KK13" s="102">
        <v>32451819.434999298</v>
      </c>
      <c r="KL13" s="102">
        <v>28353400.4830449</v>
      </c>
      <c r="KM13" s="102">
        <v>32501341.477032099</v>
      </c>
      <c r="KN13" s="102">
        <v>25183997.713421799</v>
      </c>
      <c r="KO13" s="102">
        <v>31817296.251572601</v>
      </c>
      <c r="KP13" s="102">
        <v>24587003.798738301</v>
      </c>
      <c r="KQ13" s="102">
        <v>28230697.0626611</v>
      </c>
      <c r="KR13" s="102">
        <v>28968096.412736099</v>
      </c>
      <c r="KS13" s="102">
        <v>16576418.9603556</v>
      </c>
      <c r="KT13" s="102">
        <v>24219505.792270798</v>
      </c>
      <c r="KU13" s="102">
        <v>41677434.821278803</v>
      </c>
    </row>
    <row r="14" spans="1:307" x14ac:dyDescent="0.25">
      <c r="A14" s="69" t="s">
        <v>2038</v>
      </c>
      <c r="B14" s="70">
        <f>STDEV(D14:AG14)/AVERAGE(D14:AG14)</f>
        <v>1.8931019411762902E-2</v>
      </c>
      <c r="C14" s="71"/>
      <c r="D14" s="8">
        <v>49811058.341356397</v>
      </c>
      <c r="E14" s="8">
        <v>48799659.562734798</v>
      </c>
      <c r="F14" s="8">
        <v>48184551.967040703</v>
      </c>
      <c r="G14" s="8">
        <v>48883588.191784903</v>
      </c>
      <c r="H14" s="8">
        <v>48828203.3929483</v>
      </c>
      <c r="I14" s="8">
        <v>48985632.903232902</v>
      </c>
      <c r="J14" s="8">
        <v>48186995.458625302</v>
      </c>
      <c r="K14" s="8">
        <v>48149941.580794401</v>
      </c>
      <c r="L14" s="8">
        <v>48270050.064948298</v>
      </c>
      <c r="M14" s="8">
        <v>47583883.150229201</v>
      </c>
      <c r="N14" s="8">
        <v>47128830.715509199</v>
      </c>
      <c r="O14" s="8">
        <v>47326278.223372698</v>
      </c>
      <c r="P14" s="8">
        <v>47379978.275298998</v>
      </c>
      <c r="Q14" s="8">
        <v>47576664.020940803</v>
      </c>
      <c r="R14" s="8">
        <v>47725754.207750402</v>
      </c>
      <c r="S14" s="8">
        <v>47226184.754245304</v>
      </c>
      <c r="T14" s="8">
        <v>48448098.093233801</v>
      </c>
      <c r="U14" s="8">
        <v>47447952.512344703</v>
      </c>
      <c r="V14" s="8">
        <v>47730593.607391402</v>
      </c>
      <c r="W14" s="8">
        <v>46769804.566469803</v>
      </c>
      <c r="X14" s="8">
        <v>46335026.123780899</v>
      </c>
      <c r="Y14" s="8">
        <v>46738227.4512228</v>
      </c>
      <c r="Z14" s="8">
        <v>46743641.626334302</v>
      </c>
      <c r="AA14" s="8">
        <v>46343855.485926002</v>
      </c>
      <c r="AB14" s="8">
        <v>46476806.023017302</v>
      </c>
      <c r="AC14" s="8">
        <v>46326844.621096902</v>
      </c>
      <c r="AD14" s="8">
        <v>46781444.578836501</v>
      </c>
      <c r="AE14" s="8">
        <v>46853069.899501398</v>
      </c>
      <c r="AF14" s="8">
        <v>47611211.489527099</v>
      </c>
      <c r="AG14" s="8">
        <v>47571779.117601201</v>
      </c>
      <c r="AI14" s="72">
        <f>STDEV(AK14:BN14)/AVERAGE(AK14:BN14)</f>
        <v>2.5947508625162208E-2</v>
      </c>
      <c r="AJ14" s="73"/>
      <c r="AK14" s="10">
        <v>76803904.013882399</v>
      </c>
      <c r="AL14" s="10">
        <v>74094008.826885104</v>
      </c>
      <c r="AM14" s="10">
        <v>72535228.251180604</v>
      </c>
      <c r="AN14" s="10">
        <v>73167453.707886294</v>
      </c>
      <c r="AO14" s="10">
        <v>71697674.331208602</v>
      </c>
      <c r="AP14" s="10">
        <v>71341536.581288293</v>
      </c>
      <c r="AQ14" s="10">
        <v>71436541.761749506</v>
      </c>
      <c r="AR14" s="10">
        <v>71386400.123081997</v>
      </c>
      <c r="AS14" s="10">
        <v>71248066.989441097</v>
      </c>
      <c r="AT14" s="10">
        <v>70257246.198597297</v>
      </c>
      <c r="AU14" s="10">
        <v>69916246.743265793</v>
      </c>
      <c r="AV14" s="10">
        <v>70283028.132173598</v>
      </c>
      <c r="AW14" s="10">
        <v>70551154.205104902</v>
      </c>
      <c r="AX14" s="10">
        <v>70429989.692502707</v>
      </c>
      <c r="AY14" s="10">
        <v>69987329.321986303</v>
      </c>
      <c r="AZ14" s="10">
        <v>69082542.810612693</v>
      </c>
      <c r="BA14" s="10">
        <v>72337274.478602096</v>
      </c>
      <c r="BB14" s="10">
        <v>70430095.748916298</v>
      </c>
      <c r="BC14" s="10">
        <v>70599390.872812405</v>
      </c>
      <c r="BD14" s="10">
        <v>69750185.140962899</v>
      </c>
      <c r="BE14" s="10">
        <v>68580216.631108701</v>
      </c>
      <c r="BF14" s="10">
        <v>69048965.1273693</v>
      </c>
      <c r="BG14" s="10">
        <v>68881049.531859204</v>
      </c>
      <c r="BH14" s="10">
        <v>68669509.974291295</v>
      </c>
      <c r="BI14" s="10">
        <v>69276781.947859198</v>
      </c>
      <c r="BJ14" s="10">
        <v>69130841.342764601</v>
      </c>
      <c r="BK14" s="10">
        <v>68415539.554873899</v>
      </c>
      <c r="BL14" s="10">
        <v>69186650.7413349</v>
      </c>
      <c r="BM14" s="10">
        <v>69250175.907132596</v>
      </c>
      <c r="BN14" s="10">
        <v>70724214.638722897</v>
      </c>
      <c r="BP14" s="114">
        <v>70233843.251471102</v>
      </c>
      <c r="BQ14" s="114">
        <v>66564438.858818904</v>
      </c>
      <c r="BR14" s="114">
        <v>73784706.246819496</v>
      </c>
      <c r="BS14" s="114">
        <v>70331628.758317903</v>
      </c>
      <c r="BT14" s="114">
        <v>48440853.639209099</v>
      </c>
      <c r="BU14" s="114">
        <v>70458972.944697499</v>
      </c>
      <c r="BV14" s="114">
        <v>48328713.676965602</v>
      </c>
      <c r="BW14" s="114">
        <v>71913436.429588094</v>
      </c>
      <c r="BX14" s="114">
        <v>71298019.023322701</v>
      </c>
      <c r="BY14" s="114">
        <v>73325894.832563505</v>
      </c>
      <c r="BZ14" s="102">
        <v>48687672.087473601</v>
      </c>
      <c r="CA14" s="102">
        <v>70676552.728751197</v>
      </c>
      <c r="CB14" s="102">
        <v>69870092.094534904</v>
      </c>
      <c r="CC14" s="102">
        <v>74516019.041179597</v>
      </c>
      <c r="CD14" s="102">
        <v>62352388.185304597</v>
      </c>
      <c r="CE14" s="102">
        <v>68852631.035542205</v>
      </c>
      <c r="CF14" s="102">
        <v>71020271.933044106</v>
      </c>
      <c r="CG14" s="102">
        <v>71723253.707122996</v>
      </c>
      <c r="CH14" s="102">
        <v>73956842.1061728</v>
      </c>
      <c r="CI14" s="102">
        <v>72689432.4891406</v>
      </c>
      <c r="CJ14" s="102">
        <v>67460913.214004099</v>
      </c>
      <c r="CK14" s="102">
        <v>65013809.194860198</v>
      </c>
      <c r="CL14" s="102">
        <v>68904898.092583999</v>
      </c>
      <c r="CM14" s="102">
        <v>59730293.224757001</v>
      </c>
      <c r="CN14" s="102">
        <v>69371577.508289307</v>
      </c>
      <c r="CO14" s="102">
        <v>64584671.033468798</v>
      </c>
      <c r="CP14" s="102">
        <v>69123450.845845103</v>
      </c>
      <c r="CQ14" s="102">
        <v>87704244.542379797</v>
      </c>
      <c r="CR14" s="102">
        <v>72890484.261715397</v>
      </c>
      <c r="CS14" s="102">
        <v>71595382.386749893</v>
      </c>
      <c r="CT14" s="102">
        <v>68320437.214879707</v>
      </c>
      <c r="CU14" s="102">
        <v>68307252.969910294</v>
      </c>
      <c r="CV14" s="102">
        <v>70555469.206372902</v>
      </c>
      <c r="CW14" s="102">
        <v>69565156.534574196</v>
      </c>
      <c r="CX14" s="102">
        <v>70139206.655498907</v>
      </c>
      <c r="CY14" s="102">
        <v>71979489.988581806</v>
      </c>
      <c r="CZ14" s="102">
        <v>68564214.543468803</v>
      </c>
      <c r="DA14" s="102">
        <v>62379275.043789998</v>
      </c>
      <c r="DB14" s="102">
        <v>72960176.547397897</v>
      </c>
      <c r="DC14" s="102">
        <v>61488984.900152303</v>
      </c>
      <c r="DD14" s="102">
        <v>68172304.339875102</v>
      </c>
      <c r="DE14" s="102">
        <v>74639445.773148403</v>
      </c>
      <c r="DF14" s="102">
        <v>71503003.876693606</v>
      </c>
      <c r="DG14" s="102">
        <v>70025444.305872202</v>
      </c>
      <c r="DH14" s="102">
        <v>73682473.144493699</v>
      </c>
      <c r="DI14" s="102">
        <v>63758498.486019403</v>
      </c>
      <c r="DJ14" s="102">
        <v>68642844.914547607</v>
      </c>
      <c r="DK14" s="102">
        <v>71973754.944731399</v>
      </c>
      <c r="DL14" s="102">
        <v>68229215.406029597</v>
      </c>
      <c r="DM14" s="102">
        <v>68968509.315110207</v>
      </c>
      <c r="DN14" s="102">
        <v>74624964.222748607</v>
      </c>
      <c r="DO14" s="102">
        <v>72380609.895125195</v>
      </c>
      <c r="DP14" s="102">
        <v>62809410.1319521</v>
      </c>
      <c r="DQ14" s="102">
        <v>72947809.471339896</v>
      </c>
      <c r="DR14" s="102">
        <v>71441025.4120415</v>
      </c>
      <c r="DS14" s="102">
        <v>75097712.547791407</v>
      </c>
      <c r="DT14" s="102">
        <v>75165518.620795205</v>
      </c>
      <c r="DU14" s="102">
        <v>74568740.3341351</v>
      </c>
      <c r="DV14" s="102">
        <v>68225850.527088299</v>
      </c>
      <c r="DW14" s="102">
        <v>73604771.886675507</v>
      </c>
      <c r="DX14" s="102">
        <v>73288883.492433995</v>
      </c>
      <c r="DY14" s="102">
        <v>67902196.527175501</v>
      </c>
      <c r="DZ14" s="102">
        <v>63460427.904992297</v>
      </c>
      <c r="EA14" s="102">
        <v>81111027.816278607</v>
      </c>
      <c r="EB14" s="102">
        <v>73202600.049804702</v>
      </c>
      <c r="EC14" s="102">
        <v>69665711.409052595</v>
      </c>
      <c r="ED14" s="102">
        <v>63813130.938117102</v>
      </c>
      <c r="EE14" s="102">
        <v>71794933.191799402</v>
      </c>
      <c r="EF14" s="102">
        <v>65850656.948901303</v>
      </c>
      <c r="EG14" s="102">
        <v>74193145.965584502</v>
      </c>
      <c r="EH14" s="102">
        <v>71635179.693797901</v>
      </c>
      <c r="EI14" s="102">
        <v>70233843.349507004</v>
      </c>
      <c r="EJ14" s="102">
        <v>69306840.069256306</v>
      </c>
      <c r="EK14" s="102">
        <v>70615870.596580699</v>
      </c>
      <c r="EL14" s="102">
        <v>59703086.852375798</v>
      </c>
      <c r="EM14" s="102">
        <v>64726710.968979202</v>
      </c>
      <c r="EN14" s="102">
        <v>71781328.654869199</v>
      </c>
      <c r="EO14" s="102">
        <v>72849522.759808004</v>
      </c>
      <c r="EP14" s="102">
        <v>69842186.483109504</v>
      </c>
      <c r="EQ14" s="102">
        <v>70139835.841590598</v>
      </c>
      <c r="ER14" s="102">
        <v>58691028.462891497</v>
      </c>
      <c r="ES14" s="102">
        <v>54618182.290887803</v>
      </c>
      <c r="ET14" s="102">
        <v>58329504.541091397</v>
      </c>
      <c r="EU14" s="102">
        <v>54151520.6268555</v>
      </c>
      <c r="EV14" s="102">
        <v>54102761.0482006</v>
      </c>
      <c r="EW14" s="102">
        <v>52703835.791338898</v>
      </c>
      <c r="EX14" s="102">
        <v>54471980.295904897</v>
      </c>
      <c r="EY14" s="102">
        <v>50975586.649724796</v>
      </c>
      <c r="EZ14" s="102">
        <v>55024817.178122103</v>
      </c>
      <c r="FA14" s="102">
        <v>48650116.224087</v>
      </c>
      <c r="FB14" s="102">
        <v>55316930.803050697</v>
      </c>
      <c r="FC14" s="102">
        <v>53891987.605908498</v>
      </c>
      <c r="FD14" s="102">
        <v>58142571.760727003</v>
      </c>
      <c r="FE14" s="102">
        <v>45750507.533022501</v>
      </c>
      <c r="FF14" s="102">
        <v>35400106.572735399</v>
      </c>
      <c r="FG14" s="102">
        <v>57957908.2029249</v>
      </c>
      <c r="FH14" s="102">
        <v>56211297.539342098</v>
      </c>
      <c r="FI14" s="102">
        <v>53393054.177871399</v>
      </c>
      <c r="FJ14" s="102">
        <v>51538013.028347299</v>
      </c>
      <c r="FK14" s="102">
        <v>56316293.084027797</v>
      </c>
      <c r="FL14" s="102">
        <v>55592455.841905497</v>
      </c>
      <c r="FM14" s="102">
        <v>59236216.551231399</v>
      </c>
      <c r="FN14" s="102">
        <v>57260802.584702604</v>
      </c>
      <c r="FO14" s="102">
        <v>56949981.288401902</v>
      </c>
      <c r="FP14" s="102">
        <v>49707344.260027602</v>
      </c>
      <c r="FQ14" s="102">
        <v>51756946.189861998</v>
      </c>
      <c r="FR14" s="102">
        <v>54284942.668508202</v>
      </c>
      <c r="FS14" s="102">
        <v>57297427.472626902</v>
      </c>
      <c r="FT14" s="102">
        <v>56276766.765680499</v>
      </c>
      <c r="FU14" s="102">
        <v>52128704.455406599</v>
      </c>
      <c r="FV14" s="102">
        <v>49775873.160765298</v>
      </c>
      <c r="FW14" s="102">
        <v>58532015.597585097</v>
      </c>
      <c r="FX14" s="102">
        <v>53468832.367839597</v>
      </c>
      <c r="FY14" s="102">
        <v>54498064.219962299</v>
      </c>
      <c r="FZ14" s="102">
        <v>56157055.684362002</v>
      </c>
      <c r="GA14" s="102">
        <v>55498602.0307144</v>
      </c>
      <c r="GB14" s="102">
        <v>58268747.483778</v>
      </c>
      <c r="GC14" s="102">
        <v>55499316.920332998</v>
      </c>
      <c r="GD14" s="102">
        <v>57192686.587461598</v>
      </c>
      <c r="GE14" s="102">
        <v>45391439.5891404</v>
      </c>
      <c r="GF14" s="102">
        <v>54580026.985261902</v>
      </c>
      <c r="GG14" s="102">
        <v>52406946.954950601</v>
      </c>
      <c r="GH14" s="102">
        <v>52499457.130102701</v>
      </c>
      <c r="GI14" s="102">
        <v>50521506.471355997</v>
      </c>
      <c r="GJ14" s="102">
        <v>55797832.935980402</v>
      </c>
      <c r="GK14" s="102">
        <v>54018111.366903797</v>
      </c>
      <c r="GL14" s="102">
        <v>46864187.511565298</v>
      </c>
      <c r="GM14" s="102">
        <v>55861630.975384198</v>
      </c>
      <c r="GN14" s="102">
        <v>53939173.640522197</v>
      </c>
      <c r="GO14" s="102">
        <v>55594173.357600696</v>
      </c>
      <c r="GP14" s="102">
        <v>57074831.168668501</v>
      </c>
      <c r="GQ14" s="102">
        <v>55735423.406201601</v>
      </c>
      <c r="GR14" s="102">
        <v>58073536.696380801</v>
      </c>
      <c r="GS14" s="102">
        <v>58829620.122830302</v>
      </c>
      <c r="GT14" s="102">
        <v>57181696.704339802</v>
      </c>
      <c r="GU14" s="102">
        <v>48860614.636065498</v>
      </c>
      <c r="GV14" s="102">
        <v>50853978.1083901</v>
      </c>
      <c r="GW14" s="102">
        <v>60464173.273471199</v>
      </c>
      <c r="GX14" s="102">
        <v>59896399.774469703</v>
      </c>
      <c r="GY14" s="102">
        <v>58437901.226379298</v>
      </c>
      <c r="GZ14" s="102">
        <v>50862923.549775302</v>
      </c>
      <c r="HA14" s="102">
        <v>48250907.486181997</v>
      </c>
      <c r="HB14" s="102">
        <v>56346486.132929303</v>
      </c>
      <c r="HC14" s="102">
        <v>59424324.897206903</v>
      </c>
      <c r="HD14" s="102">
        <v>56437277.456315197</v>
      </c>
      <c r="HE14" s="102">
        <v>61292931.324699201</v>
      </c>
      <c r="HF14" s="102">
        <v>54114569.082630903</v>
      </c>
      <c r="HG14" s="102">
        <v>54510509.252252303</v>
      </c>
      <c r="HH14" s="102">
        <v>45096534.4233374</v>
      </c>
      <c r="HI14" s="102">
        <v>56681939.679925799</v>
      </c>
      <c r="HJ14" s="102">
        <v>54518622.182571001</v>
      </c>
      <c r="HK14" s="102">
        <v>58461257.608388104</v>
      </c>
      <c r="HL14" s="102">
        <v>56593702.103147499</v>
      </c>
      <c r="HM14" s="102">
        <v>56555840.015831798</v>
      </c>
      <c r="HN14" s="102">
        <v>56070244.715388797</v>
      </c>
      <c r="HO14" s="102">
        <v>57192096.240502499</v>
      </c>
      <c r="HP14" s="102">
        <v>55795348.096095197</v>
      </c>
      <c r="HQ14" s="102">
        <v>52664356.711377397</v>
      </c>
      <c r="HR14" s="102">
        <v>56967382.133476801</v>
      </c>
      <c r="HS14" s="102">
        <v>55825094.6122033</v>
      </c>
      <c r="HT14" s="102">
        <v>51040435.280751601</v>
      </c>
      <c r="HU14" s="102">
        <v>48331880.653818503</v>
      </c>
      <c r="HV14" s="102">
        <v>55175300.034605399</v>
      </c>
      <c r="HW14" s="102">
        <v>51787367.212786101</v>
      </c>
      <c r="HX14" s="102">
        <v>53478377.255201399</v>
      </c>
      <c r="HY14" s="102">
        <v>54052056.025054403</v>
      </c>
      <c r="HZ14" s="102">
        <v>50111990.456682697</v>
      </c>
      <c r="IA14" s="102">
        <v>49999929.5866061</v>
      </c>
      <c r="IB14" s="102">
        <v>46601867.945882902</v>
      </c>
      <c r="IC14" s="102">
        <v>56778235.991164297</v>
      </c>
      <c r="ID14" s="102">
        <v>50674900.198810503</v>
      </c>
      <c r="IE14" s="102">
        <v>53985054.158659503</v>
      </c>
      <c r="IF14" s="102">
        <v>55777566.495529801</v>
      </c>
      <c r="IG14" s="102">
        <v>56639808.329532497</v>
      </c>
      <c r="IH14" s="102">
        <v>50168343.034944303</v>
      </c>
      <c r="II14" s="102">
        <v>55416491.785327397</v>
      </c>
      <c r="IJ14" s="102">
        <v>50858906.367976002</v>
      </c>
      <c r="IK14" s="102">
        <v>53732639.801390998</v>
      </c>
      <c r="IL14" s="102">
        <v>52500846.642275497</v>
      </c>
      <c r="IM14" s="102">
        <v>54968358.723494999</v>
      </c>
      <c r="IN14" s="102">
        <v>52937077.497704998</v>
      </c>
      <c r="IO14" s="102">
        <v>50399062.044197798</v>
      </c>
      <c r="IP14" s="102">
        <v>50730894.004787602</v>
      </c>
      <c r="IQ14" s="102">
        <v>54789609.561274797</v>
      </c>
      <c r="IR14" s="102">
        <v>55697478.069270901</v>
      </c>
      <c r="IS14" s="102">
        <v>52828368.781704597</v>
      </c>
      <c r="IT14" s="102">
        <v>51257249.2489473</v>
      </c>
      <c r="IU14" s="102">
        <v>53664246.237038903</v>
      </c>
      <c r="IV14" s="102">
        <v>52424883.189653903</v>
      </c>
      <c r="IW14" s="102">
        <v>47373622.501471996</v>
      </c>
      <c r="IX14" s="102">
        <v>51043393.661920801</v>
      </c>
      <c r="IY14" s="102">
        <v>51780749.606915399</v>
      </c>
      <c r="IZ14" s="102">
        <v>54083300.078357697</v>
      </c>
      <c r="JA14" s="102">
        <v>56681946.969789103</v>
      </c>
      <c r="JB14" s="102">
        <v>51007112.534383602</v>
      </c>
      <c r="JC14" s="102">
        <v>46269650.852622099</v>
      </c>
      <c r="JD14" s="102">
        <v>52943763.868987396</v>
      </c>
      <c r="JE14" s="102">
        <v>53989591.135291703</v>
      </c>
      <c r="JF14" s="102">
        <v>54512809.674682803</v>
      </c>
      <c r="JG14" s="102">
        <v>50779104.724352799</v>
      </c>
      <c r="JH14" s="102">
        <v>59416344.264201798</v>
      </c>
      <c r="JI14" s="102">
        <v>52521815.836587504</v>
      </c>
      <c r="JJ14" s="102">
        <v>58430503.616261102</v>
      </c>
      <c r="JK14" s="102">
        <v>51569237.515785299</v>
      </c>
      <c r="JL14" s="102">
        <v>54964287.892401896</v>
      </c>
      <c r="JM14" s="102">
        <v>56599311.130613297</v>
      </c>
      <c r="JN14" s="102">
        <v>53979634.0579044</v>
      </c>
      <c r="JO14" s="102">
        <v>57053172.103855997</v>
      </c>
      <c r="JP14" s="102">
        <v>53966533.393151499</v>
      </c>
      <c r="JQ14" s="102">
        <v>54985843.337749399</v>
      </c>
      <c r="JR14" s="102">
        <v>55865994.844550498</v>
      </c>
      <c r="JS14" s="102">
        <v>59193244.801183797</v>
      </c>
      <c r="JT14" s="102">
        <v>40346961.2969096</v>
      </c>
      <c r="JU14" s="102">
        <v>51261699.057613</v>
      </c>
      <c r="JV14" s="102">
        <v>53579620.9772247</v>
      </c>
      <c r="JW14" s="102">
        <v>56855988.745009303</v>
      </c>
      <c r="JX14" s="102">
        <v>55764234.5110811</v>
      </c>
      <c r="JY14" s="102">
        <v>53758325.195204601</v>
      </c>
      <c r="JZ14" s="102">
        <v>45414532.828530498</v>
      </c>
      <c r="KA14" s="102">
        <v>46900108.085566998</v>
      </c>
      <c r="KB14" s="102">
        <v>61254960.061179101</v>
      </c>
      <c r="KC14" s="102">
        <v>53629949.4909316</v>
      </c>
      <c r="KD14" s="102">
        <v>51964043.7427902</v>
      </c>
      <c r="KE14" s="102">
        <v>54512332.244805001</v>
      </c>
      <c r="KF14" s="102">
        <v>54353206.623681702</v>
      </c>
      <c r="KG14" s="102">
        <v>53995501.036657698</v>
      </c>
      <c r="KH14" s="102">
        <v>55754546.553720802</v>
      </c>
      <c r="KI14" s="102">
        <v>51613077.050004996</v>
      </c>
      <c r="KJ14" s="102">
        <v>24183420.828425601</v>
      </c>
      <c r="KK14" s="102">
        <v>57353421.831538998</v>
      </c>
      <c r="KL14" s="102">
        <v>58590807.474484399</v>
      </c>
      <c r="KM14" s="102">
        <v>53555423.924285203</v>
      </c>
      <c r="KN14" s="102">
        <v>49918449.578194</v>
      </c>
      <c r="KO14" s="102">
        <v>50731077.258014999</v>
      </c>
      <c r="KP14" s="102">
        <v>52066193.828591898</v>
      </c>
      <c r="KQ14" s="102">
        <v>51358489.5281201</v>
      </c>
      <c r="KR14" s="102">
        <v>52089337.209472597</v>
      </c>
      <c r="KS14" s="102">
        <v>55682211.900728703</v>
      </c>
      <c r="KT14" s="102">
        <v>78154824.754714206</v>
      </c>
      <c r="KU14" s="102">
        <v>46744519.253401302</v>
      </c>
    </row>
    <row r="15" spans="1:307" s="79" customFormat="1" x14ac:dyDescent="0.25">
      <c r="A15" s="75" t="s">
        <v>2034</v>
      </c>
      <c r="B15" s="76">
        <f>STDEV(D15:AG15)/AVERAGE(D15:AG15)</f>
        <v>1.8880308254974498E-2</v>
      </c>
      <c r="C15" s="77"/>
      <c r="D15" s="78">
        <f t="shared" ref="D15:AG15" si="12">(D13/D14)*20.01</f>
        <v>42.646882711286132</v>
      </c>
      <c r="E15" s="78">
        <f t="shared" si="12"/>
        <v>43.291584219636583</v>
      </c>
      <c r="F15" s="78">
        <f t="shared" si="12"/>
        <v>42.948988410147578</v>
      </c>
      <c r="G15" s="78">
        <f t="shared" si="12"/>
        <v>42.973258105622619</v>
      </c>
      <c r="H15" s="78">
        <f t="shared" si="12"/>
        <v>44.468800272947568</v>
      </c>
      <c r="I15" s="78">
        <f t="shared" si="12"/>
        <v>44.542190759348841</v>
      </c>
      <c r="J15" s="78">
        <f t="shared" si="12"/>
        <v>45.705305327907531</v>
      </c>
      <c r="K15" s="78">
        <f t="shared" si="12"/>
        <v>45.086673621621756</v>
      </c>
      <c r="L15" s="78">
        <f t="shared" si="12"/>
        <v>43.818691466027175</v>
      </c>
      <c r="M15" s="78">
        <f t="shared" si="12"/>
        <v>43.824997403711166</v>
      </c>
      <c r="N15" s="78">
        <f t="shared" si="12"/>
        <v>44.413716847424197</v>
      </c>
      <c r="O15" s="78">
        <f t="shared" si="12"/>
        <v>45.563671737642373</v>
      </c>
      <c r="P15" s="78">
        <f t="shared" si="12"/>
        <v>44.754162821944512</v>
      </c>
      <c r="Q15" s="78">
        <f t="shared" si="12"/>
        <v>43.127245572271441</v>
      </c>
      <c r="R15" s="78">
        <f t="shared" si="12"/>
        <v>43.659290690797818</v>
      </c>
      <c r="S15" s="78">
        <f t="shared" si="12"/>
        <v>43.891650427496209</v>
      </c>
      <c r="T15" s="78">
        <f t="shared" si="12"/>
        <v>44.262927808395958</v>
      </c>
      <c r="U15" s="78">
        <f t="shared" si="12"/>
        <v>44.497161251347407</v>
      </c>
      <c r="V15" s="78">
        <f t="shared" si="12"/>
        <v>43.592034855043487</v>
      </c>
      <c r="W15" s="78">
        <f t="shared" si="12"/>
        <v>43.185321405342606</v>
      </c>
      <c r="X15" s="78">
        <f t="shared" si="12"/>
        <v>43.04567215580024</v>
      </c>
      <c r="Y15" s="78">
        <f t="shared" si="12"/>
        <v>43.945846938703063</v>
      </c>
      <c r="Z15" s="78">
        <f t="shared" si="12"/>
        <v>44.074825218786664</v>
      </c>
      <c r="AA15" s="78">
        <f t="shared" si="12"/>
        <v>44.971080919150374</v>
      </c>
      <c r="AB15" s="78">
        <f t="shared" si="12"/>
        <v>44.69318533962096</v>
      </c>
      <c r="AC15" s="78">
        <f t="shared" si="12"/>
        <v>45.337970157310167</v>
      </c>
      <c r="AD15" s="78">
        <f t="shared" si="12"/>
        <v>44.921423098620785</v>
      </c>
      <c r="AE15" s="78">
        <f t="shared" si="12"/>
        <v>44.588878575773471</v>
      </c>
      <c r="AF15" s="78">
        <f t="shared" si="12"/>
        <v>44.191383243423388</v>
      </c>
      <c r="AG15" s="78">
        <f t="shared" si="12"/>
        <v>43.160764295024087</v>
      </c>
      <c r="AI15" s="80">
        <f>STDEV(AK15:BN15)/AVERAGE(AK15:BN15)</f>
        <v>2.1755836704785508E-2</v>
      </c>
      <c r="AJ15" s="81"/>
      <c r="AK15" s="82">
        <f>((AK13/AK14)*20.01)</f>
        <v>3.8696319802240047</v>
      </c>
      <c r="AL15" s="82">
        <f t="shared" ref="AL15:BN15" si="13">((AL13/AL14)*20.01)</f>
        <v>3.816694975008283</v>
      </c>
      <c r="AM15" s="82">
        <f t="shared" si="13"/>
        <v>3.880513397440307</v>
      </c>
      <c r="AN15" s="82">
        <f t="shared" si="13"/>
        <v>3.9296820530644596</v>
      </c>
      <c r="AO15" s="82">
        <f t="shared" si="13"/>
        <v>4.0861517133692082</v>
      </c>
      <c r="AP15" s="82">
        <f t="shared" si="13"/>
        <v>4.0501679508724262</v>
      </c>
      <c r="AQ15" s="82">
        <f t="shared" si="13"/>
        <v>4.1078723015312546</v>
      </c>
      <c r="AR15" s="82">
        <f t="shared" si="13"/>
        <v>4.1087354375904335</v>
      </c>
      <c r="AS15" s="82">
        <f t="shared" si="13"/>
        <v>4.0206760844648164</v>
      </c>
      <c r="AT15" s="82">
        <f t="shared" si="13"/>
        <v>4.0049696522611526</v>
      </c>
      <c r="AU15" s="82">
        <f t="shared" si="13"/>
        <v>4.0353891999010791</v>
      </c>
      <c r="AV15" s="82">
        <f t="shared" si="13"/>
        <v>4.1518783158634456</v>
      </c>
      <c r="AW15" s="82">
        <f t="shared" si="13"/>
        <v>3.9907473716092619</v>
      </c>
      <c r="AX15" s="82">
        <f t="shared" si="13"/>
        <v>3.8874124873777269</v>
      </c>
      <c r="AY15" s="82">
        <f t="shared" si="13"/>
        <v>4.0128637935885454</v>
      </c>
      <c r="AZ15" s="82">
        <f t="shared" si="13"/>
        <v>4.0291049659974663</v>
      </c>
      <c r="BA15" s="82">
        <f t="shared" si="13"/>
        <v>3.9908474723335425</v>
      </c>
      <c r="BB15" s="82">
        <f t="shared" si="13"/>
        <v>4.0638137199741822</v>
      </c>
      <c r="BC15" s="82">
        <f t="shared" si="13"/>
        <v>3.9811050805596651</v>
      </c>
      <c r="BD15" s="82">
        <f t="shared" si="13"/>
        <v>3.8829314705049409</v>
      </c>
      <c r="BE15" s="82">
        <f t="shared" si="13"/>
        <v>3.9246057852088723</v>
      </c>
      <c r="BF15" s="82">
        <f t="shared" si="13"/>
        <v>3.9589530580060788</v>
      </c>
      <c r="BG15" s="82">
        <f t="shared" si="13"/>
        <v>4.0249733730150234</v>
      </c>
      <c r="BH15" s="82">
        <f t="shared" si="13"/>
        <v>4.1114111119462482</v>
      </c>
      <c r="BI15" s="82">
        <f t="shared" si="13"/>
        <v>4.0543720395469522</v>
      </c>
      <c r="BJ15" s="82">
        <f t="shared" si="13"/>
        <v>4.0743675947742597</v>
      </c>
      <c r="BK15" s="82">
        <f t="shared" si="13"/>
        <v>4.0907695848456909</v>
      </c>
      <c r="BL15" s="82">
        <f t="shared" si="13"/>
        <v>4.1171462909546488</v>
      </c>
      <c r="BM15" s="82">
        <f t="shared" si="13"/>
        <v>4.0594465809730504</v>
      </c>
      <c r="BN15" s="82">
        <f t="shared" si="13"/>
        <v>3.9115026678724614</v>
      </c>
      <c r="BO15" s="105"/>
      <c r="BP15" s="106">
        <f>((BP13/BP14)*20.01)</f>
        <v>8.8619266743226426</v>
      </c>
      <c r="BQ15" s="106">
        <f t="shared" ref="BQ15:EB15" si="14">((BQ13/BQ14)*20.01)</f>
        <v>11.195748200385312</v>
      </c>
      <c r="BR15" s="106">
        <f t="shared" si="14"/>
        <v>5.1040807347310562</v>
      </c>
      <c r="BS15" s="106">
        <f t="shared" si="14"/>
        <v>4.8847525849647182</v>
      </c>
      <c r="BT15" s="106">
        <f t="shared" si="14"/>
        <v>42.418762701003878</v>
      </c>
      <c r="BU15" s="106">
        <f t="shared" si="14"/>
        <v>6.9332556584677256</v>
      </c>
      <c r="BV15" s="106">
        <f t="shared" si="14"/>
        <v>37.878128970396439</v>
      </c>
      <c r="BW15" s="106">
        <f t="shared" si="14"/>
        <v>5.7243287200891304</v>
      </c>
      <c r="BX15" s="106">
        <f t="shared" si="14"/>
        <v>7.2001611996245201</v>
      </c>
      <c r="BY15" s="106">
        <f t="shared" si="14"/>
        <v>6.8295214103439319</v>
      </c>
      <c r="BZ15" s="106">
        <f t="shared" si="14"/>
        <v>40.580329593246709</v>
      </c>
      <c r="CA15" s="106">
        <f t="shared" si="14"/>
        <v>6.6368953017781473</v>
      </c>
      <c r="CB15" s="106">
        <f t="shared" si="14"/>
        <v>5.309907365838102</v>
      </c>
      <c r="CC15" s="106">
        <f t="shared" si="14"/>
        <v>5.2667883530092885</v>
      </c>
      <c r="CD15" s="106">
        <f t="shared" si="14"/>
        <v>9.3982437230470559</v>
      </c>
      <c r="CE15" s="106">
        <f t="shared" si="14"/>
        <v>5.0226943871183147</v>
      </c>
      <c r="CF15" s="106">
        <f t="shared" si="14"/>
        <v>6.9213726480258648</v>
      </c>
      <c r="CG15" s="106">
        <f t="shared" si="14"/>
        <v>4.6098541393057468</v>
      </c>
      <c r="CH15" s="106">
        <f t="shared" si="14"/>
        <v>5.7185018153029947</v>
      </c>
      <c r="CI15" s="106">
        <f t="shared" si="14"/>
        <v>5.2876418210070035</v>
      </c>
      <c r="CJ15" s="106">
        <f t="shared" si="14"/>
        <v>8.0124522256342559</v>
      </c>
      <c r="CK15" s="106">
        <f t="shared" si="14"/>
        <v>8.6958253277674054</v>
      </c>
      <c r="CL15" s="106">
        <f t="shared" si="14"/>
        <v>8.116171423019571</v>
      </c>
      <c r="CM15" s="106">
        <f t="shared" si="14"/>
        <v>15.11494289802639</v>
      </c>
      <c r="CN15" s="106">
        <f t="shared" si="14"/>
        <v>7.2772186221064041</v>
      </c>
      <c r="CO15" s="106">
        <f t="shared" si="14"/>
        <v>8.0493088303935743</v>
      </c>
      <c r="CP15" s="106">
        <f t="shared" si="14"/>
        <v>8.9071770039703306</v>
      </c>
      <c r="CQ15" s="106">
        <f t="shared" si="14"/>
        <v>4.89238720875277</v>
      </c>
      <c r="CR15" s="106">
        <f t="shared" si="14"/>
        <v>4.6210355026825747</v>
      </c>
      <c r="CS15" s="106">
        <f t="shared" si="14"/>
        <v>7.2225209222056517</v>
      </c>
      <c r="CT15" s="106">
        <f t="shared" si="14"/>
        <v>6.3820946547777782</v>
      </c>
      <c r="CU15" s="106">
        <f t="shared" si="14"/>
        <v>8.7799234048199963</v>
      </c>
      <c r="CV15" s="106">
        <f t="shared" si="14"/>
        <v>6.8255296921638298</v>
      </c>
      <c r="CW15" s="106">
        <f t="shared" si="14"/>
        <v>6.8711159969856386</v>
      </c>
      <c r="CX15" s="106">
        <f t="shared" si="14"/>
        <v>6.4403327360038682</v>
      </c>
      <c r="CY15" s="106">
        <f t="shared" si="14"/>
        <v>5.5165644701942727</v>
      </c>
      <c r="CZ15" s="106">
        <f t="shared" si="14"/>
        <v>6.4293790607167693</v>
      </c>
      <c r="DA15" s="106">
        <f t="shared" si="14"/>
        <v>12.098047870120974</v>
      </c>
      <c r="DB15" s="106">
        <f t="shared" si="14"/>
        <v>4.9406251024943888</v>
      </c>
      <c r="DC15" s="106">
        <f t="shared" si="14"/>
        <v>11.960700857996006</v>
      </c>
      <c r="DD15" s="106">
        <f t="shared" si="14"/>
        <v>8.4615265240782005</v>
      </c>
      <c r="DE15" s="106">
        <f t="shared" si="14"/>
        <v>5.0799315925461892</v>
      </c>
      <c r="DF15" s="106">
        <f t="shared" si="14"/>
        <v>4.8662641979741608</v>
      </c>
      <c r="DG15" s="106">
        <f t="shared" si="14"/>
        <v>7.8747301365020839</v>
      </c>
      <c r="DH15" s="106">
        <f t="shared" si="14"/>
        <v>4.3517620427620685</v>
      </c>
      <c r="DI15" s="106">
        <f t="shared" si="14"/>
        <v>12.390128589818911</v>
      </c>
      <c r="DJ15" s="106">
        <f t="shared" si="14"/>
        <v>9.3951731057048864</v>
      </c>
      <c r="DK15" s="106">
        <f t="shared" si="14"/>
        <v>7.2803728303112134</v>
      </c>
      <c r="DL15" s="106">
        <f t="shared" si="14"/>
        <v>8.4957000810962331</v>
      </c>
      <c r="DM15" s="106">
        <f t="shared" si="14"/>
        <v>6.1687034127348888</v>
      </c>
      <c r="DN15" s="106">
        <f t="shared" si="14"/>
        <v>4.5443954491789809</v>
      </c>
      <c r="DO15" s="106">
        <f t="shared" si="14"/>
        <v>5.2922068200073635</v>
      </c>
      <c r="DP15" s="106">
        <f t="shared" si="14"/>
        <v>13.811294540849346</v>
      </c>
      <c r="DQ15" s="106">
        <f t="shared" si="14"/>
        <v>5.0740401903227337</v>
      </c>
      <c r="DR15" s="106">
        <f t="shared" si="14"/>
        <v>6.3390535380082875</v>
      </c>
      <c r="DS15" s="106">
        <f t="shared" si="14"/>
        <v>4.6886589855428706</v>
      </c>
      <c r="DT15" s="106">
        <f t="shared" si="14"/>
        <v>5.830108787635421</v>
      </c>
      <c r="DU15" s="106">
        <f t="shared" si="14"/>
        <v>5.9050562083347486</v>
      </c>
      <c r="DV15" s="106">
        <f t="shared" si="14"/>
        <v>8.3363718125292188</v>
      </c>
      <c r="DW15" s="106">
        <f t="shared" si="14"/>
        <v>4.8092028905581508</v>
      </c>
      <c r="DX15" s="106">
        <f t="shared" si="14"/>
        <v>6.2628819143541126</v>
      </c>
      <c r="DY15" s="106">
        <f t="shared" si="14"/>
        <v>10.112799100491404</v>
      </c>
      <c r="DZ15" s="106">
        <f t="shared" si="14"/>
        <v>13.522265958210692</v>
      </c>
      <c r="EA15" s="106">
        <f t="shared" si="14"/>
        <v>3.9304158150338613</v>
      </c>
      <c r="EB15" s="106">
        <f t="shared" si="14"/>
        <v>5.4757454110151302</v>
      </c>
      <c r="EC15" s="106">
        <f t="shared" ref="EC15:GN15" si="15">((EC13/EC14)*20.01)</f>
        <v>7.7979961570040688</v>
      </c>
      <c r="ED15" s="106">
        <f t="shared" si="15"/>
        <v>11.966368924765746</v>
      </c>
      <c r="EE15" s="106">
        <f t="shared" si="15"/>
        <v>5.6769673017111391</v>
      </c>
      <c r="EF15" s="106">
        <f t="shared" si="15"/>
        <v>10.883468886432022</v>
      </c>
      <c r="EG15" s="106">
        <f t="shared" si="15"/>
        <v>4.2823049302254219</v>
      </c>
      <c r="EH15" s="106">
        <f t="shared" si="15"/>
        <v>5.6533401399486412</v>
      </c>
      <c r="EI15" s="106">
        <f t="shared" si="15"/>
        <v>5.6978385218946563</v>
      </c>
      <c r="EJ15" s="106">
        <f t="shared" si="15"/>
        <v>10.890853094984948</v>
      </c>
      <c r="EK15" s="106">
        <f t="shared" si="15"/>
        <v>6.9277502577905841</v>
      </c>
      <c r="EL15" s="106">
        <f t="shared" si="15"/>
        <v>18.063419191239529</v>
      </c>
      <c r="EM15" s="106">
        <f t="shared" si="15"/>
        <v>11.071825971341593</v>
      </c>
      <c r="EN15" s="106">
        <f t="shared" si="15"/>
        <v>6.8273829936079657</v>
      </c>
      <c r="EO15" s="106">
        <f t="shared" si="15"/>
        <v>6.2777965299866247</v>
      </c>
      <c r="EP15" s="106">
        <f t="shared" si="15"/>
        <v>6.3919601958373855</v>
      </c>
      <c r="EQ15" s="106">
        <f t="shared" si="15"/>
        <v>6.4408593546177375</v>
      </c>
      <c r="ER15" s="106">
        <f t="shared" si="15"/>
        <v>6.934388603381108</v>
      </c>
      <c r="ES15" s="106">
        <f t="shared" si="15"/>
        <v>9.7117239900884709</v>
      </c>
      <c r="ET15" s="106">
        <f t="shared" si="15"/>
        <v>8.3597389787586902</v>
      </c>
      <c r="EU15" s="106">
        <f t="shared" si="15"/>
        <v>11.553313970874861</v>
      </c>
      <c r="EV15" s="106">
        <f t="shared" si="15"/>
        <v>11.922043680460005</v>
      </c>
      <c r="EW15" s="106">
        <f t="shared" si="15"/>
        <v>14.348712294673799</v>
      </c>
      <c r="EX15" s="106">
        <f t="shared" si="15"/>
        <v>10.40063991447923</v>
      </c>
      <c r="EY15" s="106">
        <f t="shared" si="15"/>
        <v>16.330577630609824</v>
      </c>
      <c r="EZ15" s="106">
        <f t="shared" si="15"/>
        <v>9.0926198877298887</v>
      </c>
      <c r="FA15" s="106">
        <f t="shared" si="15"/>
        <v>19.772204605585589</v>
      </c>
      <c r="FB15" s="106">
        <f t="shared" si="15"/>
        <v>11.257113230091299</v>
      </c>
      <c r="FC15" s="106">
        <f t="shared" si="15"/>
        <v>15.284359682677669</v>
      </c>
      <c r="FD15" s="106">
        <f t="shared" si="15"/>
        <v>9.6014577219384787</v>
      </c>
      <c r="FE15" s="106">
        <f t="shared" si="15"/>
        <v>27.712922250130379</v>
      </c>
      <c r="FF15" s="106">
        <f t="shared" si="15"/>
        <v>63.208330660680957</v>
      </c>
      <c r="FG15" s="106">
        <f t="shared" si="15"/>
        <v>8.1005603432435755</v>
      </c>
      <c r="FH15" s="106">
        <f t="shared" si="15"/>
        <v>8.9859306075365577</v>
      </c>
      <c r="FI15" s="106">
        <f t="shared" si="15"/>
        <v>12.384658531271997</v>
      </c>
      <c r="FJ15" s="106">
        <f t="shared" si="15"/>
        <v>13.217120202948491</v>
      </c>
      <c r="FK15" s="106">
        <f t="shared" si="15"/>
        <v>9.1092998824473668</v>
      </c>
      <c r="FL15" s="106">
        <f t="shared" si="15"/>
        <v>8.9596751679464024</v>
      </c>
      <c r="FM15" s="106">
        <f t="shared" si="15"/>
        <v>6.9264814773005776</v>
      </c>
      <c r="FN15" s="106">
        <f t="shared" si="15"/>
        <v>9.168827525725904</v>
      </c>
      <c r="FO15" s="106">
        <f t="shared" si="15"/>
        <v>8.6541433189513839</v>
      </c>
      <c r="FP15" s="106">
        <f t="shared" si="15"/>
        <v>22.242853171241446</v>
      </c>
      <c r="FQ15" s="106">
        <f t="shared" si="15"/>
        <v>16.94351397020203</v>
      </c>
      <c r="FR15" s="106">
        <f t="shared" si="15"/>
        <v>11.744928395253766</v>
      </c>
      <c r="FS15" s="106">
        <f t="shared" si="15"/>
        <v>8.4001318093870712</v>
      </c>
      <c r="FT15" s="106">
        <f t="shared" si="15"/>
        <v>8.0878190315747354</v>
      </c>
      <c r="FU15" s="106">
        <f t="shared" si="15"/>
        <v>12.225764660151295</v>
      </c>
      <c r="FV15" s="106">
        <f t="shared" si="15"/>
        <v>17.82219243937984</v>
      </c>
      <c r="FW15" s="106">
        <f t="shared" si="15"/>
        <v>8.6065537499351752</v>
      </c>
      <c r="FX15" s="106">
        <f t="shared" si="15"/>
        <v>13.15674253773849</v>
      </c>
      <c r="FY15" s="106">
        <f t="shared" si="15"/>
        <v>9.4714358743532348</v>
      </c>
      <c r="FZ15" s="106">
        <f t="shared" si="15"/>
        <v>12.277987039291045</v>
      </c>
      <c r="GA15" s="106">
        <f t="shared" si="15"/>
        <v>9.9300829790271639</v>
      </c>
      <c r="GB15" s="106">
        <f t="shared" si="15"/>
        <v>8.6507052300020124</v>
      </c>
      <c r="GC15" s="106">
        <f t="shared" si="15"/>
        <v>7.6308637166829136</v>
      </c>
      <c r="GD15" s="106">
        <f t="shared" si="15"/>
        <v>7.1719220555226126</v>
      </c>
      <c r="GE15" s="106">
        <f t="shared" si="15"/>
        <v>28.294824223793594</v>
      </c>
      <c r="GF15" s="106">
        <f t="shared" si="15"/>
        <v>9.8405609698257877</v>
      </c>
      <c r="GG15" s="106">
        <f t="shared" si="15"/>
        <v>11.575596138905794</v>
      </c>
      <c r="GH15" s="106">
        <f t="shared" si="15"/>
        <v>12.32751768804394</v>
      </c>
      <c r="GI15" s="106">
        <f t="shared" si="15"/>
        <v>14.878369914474344</v>
      </c>
      <c r="GJ15" s="106">
        <f t="shared" si="15"/>
        <v>9.1807764228190969</v>
      </c>
      <c r="GK15" s="106">
        <f t="shared" si="15"/>
        <v>11.615192148804182</v>
      </c>
      <c r="GL15" s="106">
        <f t="shared" si="15"/>
        <v>20.574302375545617</v>
      </c>
      <c r="GM15" s="106">
        <f t="shared" si="15"/>
        <v>9.9677861142190434</v>
      </c>
      <c r="GN15" s="106">
        <f t="shared" si="15"/>
        <v>13.10193148510545</v>
      </c>
      <c r="GO15" s="106">
        <f t="shared" ref="GO15:IZ15" si="16">((GO13/GO14)*20.01)</f>
        <v>10.473130276242902</v>
      </c>
      <c r="GP15" s="106">
        <f t="shared" si="16"/>
        <v>8.3324666164793406</v>
      </c>
      <c r="GQ15" s="106">
        <f t="shared" si="16"/>
        <v>10.09947064263951</v>
      </c>
      <c r="GR15" s="106">
        <f t="shared" si="16"/>
        <v>7.2307901748005907</v>
      </c>
      <c r="GS15" s="106">
        <f t="shared" si="16"/>
        <v>7.7062116053941372</v>
      </c>
      <c r="GT15" s="106">
        <f t="shared" si="16"/>
        <v>8.5610644494648991</v>
      </c>
      <c r="GU15" s="106">
        <f t="shared" si="16"/>
        <v>21.14679455706796</v>
      </c>
      <c r="GV15" s="106">
        <f t="shared" si="16"/>
        <v>15.724636952976095</v>
      </c>
      <c r="GW15" s="106">
        <f t="shared" si="16"/>
        <v>5.4183343626619829</v>
      </c>
      <c r="GX15" s="106">
        <f t="shared" si="16"/>
        <v>6.2855408266964181</v>
      </c>
      <c r="GY15" s="106">
        <f t="shared" si="16"/>
        <v>7.9556109970605799</v>
      </c>
      <c r="GZ15" s="106">
        <f t="shared" si="16"/>
        <v>16.648077580175698</v>
      </c>
      <c r="HA15" s="106">
        <f t="shared" si="16"/>
        <v>22.217968129333073</v>
      </c>
      <c r="HB15" s="106">
        <f t="shared" si="16"/>
        <v>10.174800330669646</v>
      </c>
      <c r="HC15" s="106">
        <f t="shared" si="16"/>
        <v>5.9916133746743752</v>
      </c>
      <c r="HD15" s="106">
        <f t="shared" si="16"/>
        <v>9.6413312090722343</v>
      </c>
      <c r="HE15" s="106">
        <f t="shared" si="16"/>
        <v>4.5339786950189822</v>
      </c>
      <c r="HF15" s="106">
        <f t="shared" si="16"/>
        <v>13.114876170713321</v>
      </c>
      <c r="HG15" s="106">
        <f t="shared" si="16"/>
        <v>11.914808018155986</v>
      </c>
      <c r="HH15" s="106">
        <f t="shared" si="16"/>
        <v>27.891964490952073</v>
      </c>
      <c r="HI15" s="106">
        <f t="shared" si="16"/>
        <v>8.1579115670225857</v>
      </c>
      <c r="HJ15" s="106">
        <f t="shared" si="16"/>
        <v>11.654829895134633</v>
      </c>
      <c r="HK15" s="106">
        <f t="shared" si="16"/>
        <v>7.8689423432073218</v>
      </c>
      <c r="HL15" s="106">
        <f t="shared" si="16"/>
        <v>9.2422211242231409</v>
      </c>
      <c r="HM15" s="106">
        <f t="shared" si="16"/>
        <v>9.2209735825019088</v>
      </c>
      <c r="HN15" s="106">
        <f t="shared" si="16"/>
        <v>7.8984889928024575</v>
      </c>
      <c r="HO15" s="106">
        <f t="shared" si="16"/>
        <v>7.3875165591228766</v>
      </c>
      <c r="HP15" s="106">
        <f t="shared" si="16"/>
        <v>10.126251088353259</v>
      </c>
      <c r="HQ15" s="106">
        <f t="shared" si="16"/>
        <v>11.774469350339896</v>
      </c>
      <c r="HR15" s="106">
        <f t="shared" si="16"/>
        <v>8.460945105436414</v>
      </c>
      <c r="HS15" s="106">
        <f t="shared" si="16"/>
        <v>8.9581205931469885</v>
      </c>
      <c r="HT15" s="106">
        <f t="shared" si="16"/>
        <v>13.884942141193338</v>
      </c>
      <c r="HU15" s="106">
        <f t="shared" si="16"/>
        <v>15.98444812461514</v>
      </c>
      <c r="HV15" s="106">
        <f t="shared" si="16"/>
        <v>7.9894035810000661</v>
      </c>
      <c r="HW15" s="106">
        <f t="shared" si="16"/>
        <v>11.489838882493888</v>
      </c>
      <c r="HX15" s="106">
        <f t="shared" si="16"/>
        <v>10.782274291453396</v>
      </c>
      <c r="HY15" s="106">
        <f t="shared" si="16"/>
        <v>10.126982840522341</v>
      </c>
      <c r="HZ15" s="106">
        <f t="shared" si="16"/>
        <v>16.683982051742291</v>
      </c>
      <c r="IA15" s="106">
        <f t="shared" si="16"/>
        <v>16.683442050119965</v>
      </c>
      <c r="IB15" s="106">
        <f t="shared" si="16"/>
        <v>24.013232991746957</v>
      </c>
      <c r="IC15" s="106">
        <f t="shared" si="16"/>
        <v>8.8277858796286068</v>
      </c>
      <c r="ID15" s="106">
        <f t="shared" si="16"/>
        <v>14.024912956311576</v>
      </c>
      <c r="IE15" s="106">
        <f t="shared" si="16"/>
        <v>9.797306395446066</v>
      </c>
      <c r="IF15" s="106">
        <f t="shared" si="16"/>
        <v>7.5499176950968776</v>
      </c>
      <c r="IG15" s="106">
        <f t="shared" si="16"/>
        <v>7.2190593452541991</v>
      </c>
      <c r="IH15" s="106">
        <f t="shared" si="16"/>
        <v>17.460114307798673</v>
      </c>
      <c r="II15" s="106">
        <f t="shared" si="16"/>
        <v>6.5297252729128905</v>
      </c>
      <c r="IJ15" s="106">
        <f t="shared" si="16"/>
        <v>11.560444034797428</v>
      </c>
      <c r="IK15" s="106">
        <f t="shared" si="16"/>
        <v>9.0147277119540696</v>
      </c>
      <c r="IL15" s="106">
        <f t="shared" si="16"/>
        <v>9.9437440556107717</v>
      </c>
      <c r="IM15" s="106">
        <f t="shared" si="16"/>
        <v>7.0112088546480997</v>
      </c>
      <c r="IN15" s="106">
        <f t="shared" si="16"/>
        <v>11.159080430390729</v>
      </c>
      <c r="IO15" s="106">
        <f t="shared" si="16"/>
        <v>12.940256800501116</v>
      </c>
      <c r="IP15" s="106">
        <f t="shared" si="16"/>
        <v>16.686403266141749</v>
      </c>
      <c r="IQ15" s="106">
        <f t="shared" si="16"/>
        <v>11.016854048752863</v>
      </c>
      <c r="IR15" s="106">
        <f t="shared" si="16"/>
        <v>10.148758095942878</v>
      </c>
      <c r="IS15" s="106">
        <f t="shared" si="16"/>
        <v>11.504111657670332</v>
      </c>
      <c r="IT15" s="106">
        <f t="shared" si="16"/>
        <v>15.177245126000637</v>
      </c>
      <c r="IU15" s="106">
        <f t="shared" si="16"/>
        <v>10.708297554088555</v>
      </c>
      <c r="IV15" s="106">
        <f t="shared" si="16"/>
        <v>13.341959072524716</v>
      </c>
      <c r="IW15" s="106">
        <f t="shared" si="16"/>
        <v>21.111398028650324</v>
      </c>
      <c r="IX15" s="106">
        <f t="shared" si="16"/>
        <v>14.839642159063908</v>
      </c>
      <c r="IY15" s="106">
        <f t="shared" si="16"/>
        <v>14.280644816159446</v>
      </c>
      <c r="IZ15" s="106">
        <f t="shared" si="16"/>
        <v>9.915724250345928</v>
      </c>
      <c r="JA15" s="106">
        <f t="shared" ref="JA15:KU15" si="17">((JA13/JA14)*20.01)</f>
        <v>7.8550910081699516</v>
      </c>
      <c r="JB15" s="106">
        <f t="shared" si="17"/>
        <v>15.2751636292321</v>
      </c>
      <c r="JC15" s="106">
        <f t="shared" si="17"/>
        <v>24.395421770829156</v>
      </c>
      <c r="JD15" s="106">
        <f t="shared" si="17"/>
        <v>12.948574531881317</v>
      </c>
      <c r="JE15" s="106">
        <f t="shared" si="17"/>
        <v>10.693869051823167</v>
      </c>
      <c r="JF15" s="106">
        <f t="shared" si="17"/>
        <v>7.994005621278836</v>
      </c>
      <c r="JG15" s="106">
        <f t="shared" si="17"/>
        <v>15.82030481643554</v>
      </c>
      <c r="JH15" s="106">
        <f t="shared" si="17"/>
        <v>5.5877450243238265</v>
      </c>
      <c r="JI15" s="106">
        <f t="shared" si="17"/>
        <v>14.235729957387845</v>
      </c>
      <c r="JJ15" s="106">
        <f t="shared" si="17"/>
        <v>6.1265126557181384</v>
      </c>
      <c r="JK15" s="106">
        <f t="shared" si="17"/>
        <v>18.058767029794261</v>
      </c>
      <c r="JL15" s="106">
        <f t="shared" si="17"/>
        <v>10.46594266772232</v>
      </c>
      <c r="JM15" s="106">
        <f t="shared" si="17"/>
        <v>8.2241466512659454</v>
      </c>
      <c r="JN15" s="106">
        <f t="shared" si="17"/>
        <v>12.409046144961842</v>
      </c>
      <c r="JO15" s="106">
        <f t="shared" si="17"/>
        <v>8.4268947634807017</v>
      </c>
      <c r="JP15" s="106">
        <f t="shared" si="17"/>
        <v>11.398741535148458</v>
      </c>
      <c r="JQ15" s="106">
        <f t="shared" si="17"/>
        <v>10.233696883020288</v>
      </c>
      <c r="JR15" s="106">
        <f t="shared" si="17"/>
        <v>7.1751374049060557</v>
      </c>
      <c r="JS15" s="106">
        <f t="shared" si="17"/>
        <v>10.109052886951927</v>
      </c>
      <c r="JT15" s="106">
        <f t="shared" si="17"/>
        <v>44.261499162147608</v>
      </c>
      <c r="JU15" s="106">
        <f t="shared" si="17"/>
        <v>13.953249718254398</v>
      </c>
      <c r="JV15" s="106">
        <f t="shared" si="17"/>
        <v>12.707992868342055</v>
      </c>
      <c r="JW15" s="106">
        <f t="shared" si="17"/>
        <v>7.3560964161112548</v>
      </c>
      <c r="JX15" s="106">
        <f t="shared" si="17"/>
        <v>7.1994345737994845</v>
      </c>
      <c r="JY15" s="106">
        <f t="shared" si="17"/>
        <v>10.144653326677306</v>
      </c>
      <c r="JZ15" s="106">
        <f t="shared" si="17"/>
        <v>28.926011940103599</v>
      </c>
      <c r="KA15" s="106">
        <f t="shared" si="17"/>
        <v>20.833028605614391</v>
      </c>
      <c r="KB15" s="106">
        <f t="shared" si="17"/>
        <v>6.1121761238410022</v>
      </c>
      <c r="KC15" s="106">
        <f t="shared" si="17"/>
        <v>12.157669413177215</v>
      </c>
      <c r="KD15" s="106">
        <f t="shared" si="17"/>
        <v>10.385295553054688</v>
      </c>
      <c r="KE15" s="106">
        <f t="shared" si="17"/>
        <v>8.0687032498686513</v>
      </c>
      <c r="KF15" s="106">
        <f t="shared" si="17"/>
        <v>9.7070172939270218</v>
      </c>
      <c r="KG15" s="106">
        <f t="shared" si="17"/>
        <v>7.9414807224373778</v>
      </c>
      <c r="KH15" s="106">
        <f t="shared" si="17"/>
        <v>6.4884534365744573</v>
      </c>
      <c r="KI15" s="106">
        <f t="shared" si="17"/>
        <v>10.08127799511259</v>
      </c>
      <c r="KJ15" s="106">
        <f t="shared" si="17"/>
        <v>146.87086685152019</v>
      </c>
      <c r="KK15" s="106">
        <f t="shared" si="17"/>
        <v>11.322095284945117</v>
      </c>
      <c r="KL15" s="106">
        <f t="shared" si="17"/>
        <v>9.6832859644885989</v>
      </c>
      <c r="KM15" s="106">
        <f t="shared" si="17"/>
        <v>12.143528989236593</v>
      </c>
      <c r="KN15" s="106">
        <f t="shared" si="17"/>
        <v>10.095101079936265</v>
      </c>
      <c r="KO15" s="106">
        <f t="shared" si="17"/>
        <v>12.549784715903728</v>
      </c>
      <c r="KP15" s="106">
        <f t="shared" si="17"/>
        <v>9.4492397049884165</v>
      </c>
      <c r="KQ15" s="106">
        <f t="shared" si="17"/>
        <v>10.999082204599366</v>
      </c>
      <c r="KR15" s="106">
        <f t="shared" si="17"/>
        <v>11.128028119993781</v>
      </c>
      <c r="KS15" s="106">
        <f t="shared" si="17"/>
        <v>5.9569139241103821</v>
      </c>
      <c r="KT15" s="106">
        <f t="shared" si="17"/>
        <v>6.200926333394488</v>
      </c>
      <c r="KU15" s="106">
        <f t="shared" si="17"/>
        <v>17.840925184252622</v>
      </c>
    </row>
    <row r="16" spans="1:307" s="79" customFormat="1" ht="15.95" customHeight="1" x14ac:dyDescent="0.25">
      <c r="A16" s="75"/>
      <c r="B16" s="70"/>
      <c r="C16" s="77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I16" s="72"/>
      <c r="AJ16" s="81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  <c r="BL16" s="85"/>
      <c r="BM16" s="85"/>
      <c r="BN16" s="85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03"/>
      <c r="CE16" s="103"/>
      <c r="CF16" s="103"/>
      <c r="CG16" s="103"/>
      <c r="CH16" s="103"/>
      <c r="CI16" s="103"/>
      <c r="CJ16" s="103"/>
      <c r="CK16" s="103"/>
      <c r="CL16" s="103"/>
      <c r="CM16" s="103"/>
      <c r="CN16" s="103"/>
      <c r="CO16" s="103"/>
      <c r="CP16" s="103"/>
      <c r="CQ16" s="103"/>
      <c r="CR16" s="103"/>
      <c r="CS16" s="103"/>
      <c r="CT16" s="103"/>
      <c r="CU16" s="103"/>
      <c r="CV16" s="103"/>
      <c r="CW16" s="103"/>
      <c r="CX16" s="103"/>
      <c r="CY16" s="103"/>
      <c r="CZ16" s="103"/>
      <c r="DA16" s="103"/>
      <c r="DB16" s="103"/>
      <c r="DC16" s="103"/>
      <c r="DD16" s="103"/>
      <c r="DE16" s="103"/>
      <c r="DF16" s="103"/>
      <c r="DG16" s="103"/>
      <c r="DH16" s="103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3"/>
      <c r="FE16" s="103"/>
      <c r="FF16" s="103"/>
      <c r="FG16" s="103"/>
      <c r="FH16" s="103"/>
      <c r="FI16" s="103"/>
      <c r="FJ16" s="103"/>
      <c r="FK16" s="103"/>
      <c r="FL16" s="103"/>
      <c r="FM16" s="103"/>
      <c r="FN16" s="103"/>
      <c r="FO16" s="103"/>
      <c r="FP16" s="103"/>
      <c r="FQ16" s="103"/>
      <c r="FR16" s="103"/>
      <c r="FS16" s="103"/>
      <c r="FT16" s="103"/>
      <c r="FU16" s="103"/>
      <c r="FV16" s="103"/>
      <c r="FW16" s="103"/>
      <c r="FX16" s="103"/>
      <c r="FY16" s="103"/>
      <c r="FZ16" s="103"/>
      <c r="GA16" s="103"/>
      <c r="GB16" s="103"/>
      <c r="GC16" s="103"/>
      <c r="GD16" s="103"/>
      <c r="GE16" s="103"/>
      <c r="GF16" s="103"/>
      <c r="GG16" s="103"/>
      <c r="GH16" s="103"/>
      <c r="GI16" s="103"/>
      <c r="GJ16" s="103"/>
      <c r="GK16" s="103"/>
      <c r="GL16" s="103"/>
      <c r="GM16" s="103"/>
      <c r="GN16" s="103"/>
      <c r="GO16" s="103"/>
      <c r="GP16" s="103"/>
      <c r="GQ16" s="103"/>
      <c r="GR16" s="103"/>
      <c r="GS16" s="103"/>
      <c r="GT16" s="103"/>
      <c r="GU16" s="103"/>
      <c r="GV16" s="103"/>
      <c r="GW16" s="103"/>
      <c r="GX16" s="103"/>
      <c r="GY16" s="103"/>
      <c r="GZ16" s="103"/>
      <c r="HA16" s="103"/>
      <c r="HB16" s="103"/>
      <c r="HC16" s="103"/>
      <c r="HD16" s="103"/>
      <c r="HE16" s="103"/>
      <c r="HF16" s="103"/>
      <c r="HG16" s="103"/>
      <c r="HH16" s="103"/>
      <c r="HI16" s="103"/>
      <c r="HJ16" s="103"/>
      <c r="HK16" s="103"/>
      <c r="HL16" s="103"/>
      <c r="HM16" s="103"/>
      <c r="HN16" s="103"/>
      <c r="HO16" s="103"/>
      <c r="HP16" s="103"/>
      <c r="HQ16" s="103"/>
      <c r="HR16" s="103"/>
      <c r="HS16" s="103"/>
      <c r="HT16" s="103"/>
      <c r="HU16" s="103"/>
      <c r="HV16" s="103"/>
      <c r="HW16" s="103"/>
      <c r="HX16" s="103"/>
      <c r="HY16" s="103"/>
      <c r="HZ16" s="103"/>
      <c r="IA16" s="103"/>
      <c r="IB16" s="103"/>
      <c r="IC16" s="103"/>
      <c r="ID16" s="103"/>
      <c r="IE16" s="103"/>
      <c r="IF16" s="103"/>
      <c r="IG16" s="103"/>
      <c r="IH16" s="103"/>
      <c r="II16" s="103"/>
      <c r="IJ16" s="103"/>
      <c r="IK16" s="103"/>
      <c r="IL16" s="103"/>
      <c r="IM16" s="103"/>
      <c r="IN16" s="103"/>
      <c r="IO16" s="103"/>
      <c r="IP16" s="103"/>
      <c r="IQ16" s="103"/>
      <c r="IR16" s="103"/>
      <c r="IS16" s="103"/>
      <c r="IT16" s="103"/>
      <c r="IU16" s="103"/>
      <c r="IV16" s="103"/>
      <c r="IW16" s="103"/>
      <c r="IX16" s="103"/>
      <c r="IY16" s="103"/>
      <c r="IZ16" s="103"/>
      <c r="JA16" s="103"/>
      <c r="JB16" s="103"/>
      <c r="JC16" s="103"/>
      <c r="JD16" s="103"/>
      <c r="JE16" s="103"/>
      <c r="JF16" s="103"/>
      <c r="JG16" s="103"/>
      <c r="JH16" s="103"/>
      <c r="JI16" s="103"/>
      <c r="JJ16" s="103"/>
      <c r="JK16" s="103"/>
      <c r="JL16" s="103"/>
      <c r="JM16" s="103"/>
      <c r="JN16" s="103"/>
      <c r="JO16" s="103"/>
      <c r="JP16" s="103"/>
      <c r="JQ16" s="103"/>
      <c r="JR16" s="103"/>
      <c r="JS16" s="103"/>
      <c r="JT16" s="103"/>
      <c r="JU16" s="103"/>
      <c r="JV16" s="103"/>
      <c r="JW16" s="103"/>
      <c r="JX16" s="103"/>
      <c r="JY16" s="103"/>
      <c r="JZ16" s="103"/>
      <c r="KA16" s="103"/>
      <c r="KB16" s="103"/>
      <c r="KC16" s="103"/>
      <c r="KD16" s="103"/>
      <c r="KE16" s="103"/>
      <c r="KF16" s="103"/>
      <c r="KG16" s="103"/>
      <c r="KH16" s="103"/>
      <c r="KI16" s="103"/>
      <c r="KJ16" s="103"/>
      <c r="KK16" s="103"/>
      <c r="KL16" s="103"/>
      <c r="KM16" s="103"/>
      <c r="KN16" s="103"/>
      <c r="KO16" s="103"/>
      <c r="KP16" s="103"/>
      <c r="KQ16" s="103"/>
      <c r="KR16" s="103"/>
      <c r="KS16" s="103"/>
      <c r="KT16" s="103"/>
      <c r="KU16" s="103"/>
    </row>
    <row r="17" spans="1:307" x14ac:dyDescent="0.25">
      <c r="A17" s="69" t="s">
        <v>2039</v>
      </c>
      <c r="B17" s="70">
        <f>STDEV(D17:AG17)/AVERAGE(D17:AG17)</f>
        <v>2.8700401057813442E-2</v>
      </c>
      <c r="C17" s="71"/>
      <c r="D17" s="8">
        <v>9532141.9670511596</v>
      </c>
      <c r="E17" s="8">
        <v>9845582.4888967294</v>
      </c>
      <c r="F17" s="8">
        <v>10004572.590546699</v>
      </c>
      <c r="G17" s="8">
        <v>9653183.5793845803</v>
      </c>
      <c r="H17" s="8">
        <v>9761132.4600738306</v>
      </c>
      <c r="I17" s="8">
        <v>9774390.8317982703</v>
      </c>
      <c r="J17" s="8">
        <v>9943420.6530524809</v>
      </c>
      <c r="K17" s="8">
        <v>9436422.1524493098</v>
      </c>
      <c r="L17" s="8">
        <v>9863228.4624619</v>
      </c>
      <c r="M17" s="8">
        <v>9516922.4469859395</v>
      </c>
      <c r="N17" s="8">
        <v>9388256.6877547</v>
      </c>
      <c r="O17" s="8">
        <v>9405830.0692769308</v>
      </c>
      <c r="P17" s="8">
        <v>10021355.763474099</v>
      </c>
      <c r="Q17" s="8">
        <v>9609939.8894692399</v>
      </c>
      <c r="R17" s="8">
        <v>9428857.1270693894</v>
      </c>
      <c r="S17" s="8">
        <v>9451644.7600776292</v>
      </c>
      <c r="T17" s="8">
        <v>9621402.0257724207</v>
      </c>
      <c r="U17" s="8">
        <v>9351595.5552153997</v>
      </c>
      <c r="V17" s="8">
        <v>9556424.9358465802</v>
      </c>
      <c r="W17" s="8">
        <v>9442149.6262706406</v>
      </c>
      <c r="X17" s="8">
        <v>9210590.7046792209</v>
      </c>
      <c r="Y17" s="8">
        <v>9331160.7579372209</v>
      </c>
      <c r="Z17" s="8">
        <v>9212187.9618454296</v>
      </c>
      <c r="AA17" s="8">
        <v>8954535.3944889493</v>
      </c>
      <c r="AB17" s="8">
        <v>9278661.7158698794</v>
      </c>
      <c r="AC17" s="8">
        <v>9314934.3951889891</v>
      </c>
      <c r="AD17" s="8">
        <v>9633177.6814473197</v>
      </c>
      <c r="AE17" s="8">
        <v>9000206.6357601192</v>
      </c>
      <c r="AF17" s="8">
        <v>9228610.1080898494</v>
      </c>
      <c r="AG17" s="8">
        <v>9393217.8569686897</v>
      </c>
      <c r="AI17" s="72">
        <f>STDEV(AK17:BN17)/AVERAGE(AK17:BN17)</f>
        <v>3.3568671819349194E-2</v>
      </c>
      <c r="AJ17" s="73"/>
      <c r="AK17" s="10">
        <v>6149952.7085330598</v>
      </c>
      <c r="AL17" s="10">
        <v>6338505.3364004903</v>
      </c>
      <c r="AM17" s="10">
        <v>6200347.3832882596</v>
      </c>
      <c r="AN17" s="10">
        <v>6173835.88707761</v>
      </c>
      <c r="AO17" s="10">
        <v>6199766.0881213397</v>
      </c>
      <c r="AP17" s="10">
        <v>6043914.1573502002</v>
      </c>
      <c r="AQ17" s="10">
        <v>6308988.9778692396</v>
      </c>
      <c r="AR17" s="10">
        <v>6268069.2644437803</v>
      </c>
      <c r="AS17" s="10">
        <v>6295965.7414948503</v>
      </c>
      <c r="AT17" s="10">
        <v>6028032.2005385701</v>
      </c>
      <c r="AU17" s="10">
        <v>5979007.7813702896</v>
      </c>
      <c r="AV17" s="10">
        <v>6024547.0228651697</v>
      </c>
      <c r="AW17" s="10">
        <v>5955925.18067302</v>
      </c>
      <c r="AX17" s="10">
        <v>5675654.8124929201</v>
      </c>
      <c r="AY17" s="10">
        <v>6135800.6851775004</v>
      </c>
      <c r="AZ17" s="10">
        <v>5603195.8362961402</v>
      </c>
      <c r="BA17" s="10">
        <v>6046311.8366680499</v>
      </c>
      <c r="BB17" s="10">
        <v>6100307.9336108901</v>
      </c>
      <c r="BC17" s="10">
        <v>6039781.94138397</v>
      </c>
      <c r="BD17" s="10">
        <v>5992125.2865864802</v>
      </c>
      <c r="BE17" s="10">
        <v>6080613.2775431303</v>
      </c>
      <c r="BF17" s="10">
        <v>5996717.3107162798</v>
      </c>
      <c r="BG17" s="10">
        <v>5837206.5132450704</v>
      </c>
      <c r="BH17" s="10">
        <v>5781714.9554248499</v>
      </c>
      <c r="BI17" s="10">
        <v>6418418.3473582501</v>
      </c>
      <c r="BJ17" s="10">
        <v>5994671.7414118703</v>
      </c>
      <c r="BK17" s="10">
        <v>5617173.3351747701</v>
      </c>
      <c r="BL17" s="10">
        <v>5996356.2571488004</v>
      </c>
      <c r="BM17" s="10">
        <v>6275877.3182431702</v>
      </c>
      <c r="BN17" s="10">
        <v>6070150.6556725698</v>
      </c>
      <c r="BP17" s="114">
        <v>7643649.10695183</v>
      </c>
      <c r="BQ17" s="114">
        <v>9016180.6008323804</v>
      </c>
      <c r="BR17" s="114">
        <v>9968810.3600773793</v>
      </c>
      <c r="BS17" s="114">
        <v>4468512.1602746705</v>
      </c>
      <c r="BT17" s="114">
        <v>15388632.5218729</v>
      </c>
      <c r="BU17" s="114">
        <v>6321058.3277312098</v>
      </c>
      <c r="BV17" s="114">
        <v>10541568.6912714</v>
      </c>
      <c r="BW17" s="114">
        <v>5904788.1912113903</v>
      </c>
      <c r="BX17" s="114">
        <v>6082010.0990517996</v>
      </c>
      <c r="BY17" s="114">
        <v>6780911.3349748198</v>
      </c>
      <c r="BZ17" s="102">
        <v>11293066.038493</v>
      </c>
      <c r="CA17" s="102">
        <v>3610167.8637822</v>
      </c>
      <c r="CB17" s="102">
        <v>6612213.6147095803</v>
      </c>
      <c r="CC17" s="102">
        <v>6254555.4552034903</v>
      </c>
      <c r="CD17" s="102">
        <v>5616615.1517785499</v>
      </c>
      <c r="CE17" s="102">
        <v>8027718.4218964502</v>
      </c>
      <c r="CF17" s="102">
        <v>5063595.9959012503</v>
      </c>
      <c r="CG17" s="102">
        <v>6877171.0783785405</v>
      </c>
      <c r="CH17" s="102">
        <v>7291647.1619282002</v>
      </c>
      <c r="CI17" s="102">
        <v>6464284.4917050796</v>
      </c>
      <c r="CJ17" s="102">
        <v>6662211.11849749</v>
      </c>
      <c r="CK17" s="102">
        <v>4937475.8260615598</v>
      </c>
      <c r="CL17" s="102">
        <v>5967742.08818735</v>
      </c>
      <c r="CM17" s="102">
        <v>7026448.0386648802</v>
      </c>
      <c r="CN17" s="102">
        <v>7886750.8473760895</v>
      </c>
      <c r="CO17" s="102">
        <v>8376557.0838097902</v>
      </c>
      <c r="CP17" s="102">
        <v>6364182.4540045504</v>
      </c>
      <c r="CQ17" s="102">
        <v>11922424.475702999</v>
      </c>
      <c r="CR17" s="102">
        <v>5590303.8269695798</v>
      </c>
      <c r="CS17" s="102">
        <v>4270791.1291169301</v>
      </c>
      <c r="CT17" s="102">
        <v>5683708.9196204096</v>
      </c>
      <c r="CU17" s="102">
        <v>5261172.7049546298</v>
      </c>
      <c r="CV17" s="102">
        <v>6628352.3196706101</v>
      </c>
      <c r="CW17" s="102">
        <v>7071940.48423112</v>
      </c>
      <c r="CX17" s="102">
        <v>7615420.7725417903</v>
      </c>
      <c r="CY17" s="102">
        <v>7597061.6112677502</v>
      </c>
      <c r="CZ17" s="102">
        <v>8681477.2593217697</v>
      </c>
      <c r="DA17" s="102">
        <v>6208235.4870672198</v>
      </c>
      <c r="DB17" s="102">
        <v>8956680.4435593095</v>
      </c>
      <c r="DC17" s="102">
        <v>7100703.8189551197</v>
      </c>
      <c r="DD17" s="102">
        <v>5857967.70454349</v>
      </c>
      <c r="DE17" s="102">
        <v>7470778.2748485301</v>
      </c>
      <c r="DF17" s="102">
        <v>4815747.2359378804</v>
      </c>
      <c r="DG17" s="102">
        <v>5846701.3966160398</v>
      </c>
      <c r="DH17" s="102">
        <v>5406612.2675075596</v>
      </c>
      <c r="DI17" s="102">
        <v>6830724.4215420997</v>
      </c>
      <c r="DJ17" s="102">
        <v>8701349.9855907205</v>
      </c>
      <c r="DK17" s="102">
        <v>5476092.0138252396</v>
      </c>
      <c r="DL17" s="102">
        <v>6600264.5132050496</v>
      </c>
      <c r="DM17" s="102">
        <v>5584354.4654200803</v>
      </c>
      <c r="DN17" s="102">
        <v>5600152.0129722701</v>
      </c>
      <c r="DO17" s="102">
        <v>6998888.1088194503</v>
      </c>
      <c r="DP17" s="102">
        <v>8762668.5136529692</v>
      </c>
      <c r="DQ17" s="102">
        <v>4273687.8576902496</v>
      </c>
      <c r="DR17" s="102">
        <v>6709552.49403325</v>
      </c>
      <c r="DS17" s="102">
        <v>5221997.4114844799</v>
      </c>
      <c r="DT17" s="102">
        <v>6865406.2655912898</v>
      </c>
      <c r="DU17" s="102">
        <v>7001039.9542387398</v>
      </c>
      <c r="DV17" s="102">
        <v>5978025.0953823198</v>
      </c>
      <c r="DW17" s="102">
        <v>5015869.3662945302</v>
      </c>
      <c r="DX17" s="102">
        <v>6334143.5998096196</v>
      </c>
      <c r="DY17" s="102">
        <v>7976818.8199017597</v>
      </c>
      <c r="DZ17" s="102">
        <v>7885113.0952436198</v>
      </c>
      <c r="EA17" s="102">
        <v>5739124.77021378</v>
      </c>
      <c r="EB17" s="102">
        <v>11047313.139759799</v>
      </c>
      <c r="EC17" s="102">
        <v>5354672.6623459496</v>
      </c>
      <c r="ED17" s="102">
        <v>10220674.4222742</v>
      </c>
      <c r="EE17" s="102">
        <v>5839855.5931675602</v>
      </c>
      <c r="EF17" s="102">
        <v>4463857.1662028702</v>
      </c>
      <c r="EG17" s="102">
        <v>5360690.9052553196</v>
      </c>
      <c r="EH17" s="102">
        <v>5745376.7592626102</v>
      </c>
      <c r="EI17" s="102">
        <v>6317520.7402232802</v>
      </c>
      <c r="EJ17" s="102">
        <v>4483025.1335834796</v>
      </c>
      <c r="EK17" s="102">
        <v>7388977.5521516399</v>
      </c>
      <c r="EL17" s="102">
        <v>6340480.2963817799</v>
      </c>
      <c r="EM17" s="102">
        <v>5930246.91678413</v>
      </c>
      <c r="EN17" s="102">
        <v>6204433.7793187601</v>
      </c>
      <c r="EO17" s="102">
        <v>5384926.2818365199</v>
      </c>
      <c r="EP17" s="102">
        <v>7496634.3971379297</v>
      </c>
      <c r="EQ17" s="102">
        <v>7605573.3958053701</v>
      </c>
      <c r="ER17" s="102">
        <v>4088325.6487992099</v>
      </c>
      <c r="ES17" s="102">
        <v>6444697.4534524903</v>
      </c>
      <c r="ET17" s="102">
        <v>5996225.9940620903</v>
      </c>
      <c r="EU17" s="102">
        <v>9495903.1891364399</v>
      </c>
      <c r="EV17" s="102">
        <v>4983677.1705337605</v>
      </c>
      <c r="EW17" s="102">
        <v>7722264.7381905001</v>
      </c>
      <c r="EX17" s="102">
        <v>5550184.6543976702</v>
      </c>
      <c r="EY17" s="102">
        <v>8260909.7429173598</v>
      </c>
      <c r="EZ17" s="102">
        <v>5749380.78427957</v>
      </c>
      <c r="FA17" s="102">
        <v>6021866.6958224801</v>
      </c>
      <c r="FB17" s="102">
        <v>8454816.6925384998</v>
      </c>
      <c r="FC17" s="102">
        <v>7498389.9551205998</v>
      </c>
      <c r="FD17" s="102">
        <v>5931135.4463443998</v>
      </c>
      <c r="FE17" s="102">
        <v>6961369.5064623803</v>
      </c>
      <c r="FF17" s="102">
        <v>8278727.3583811503</v>
      </c>
      <c r="FG17" s="102">
        <v>5954277.7309831297</v>
      </c>
      <c r="FH17" s="102">
        <v>6569257.3145409497</v>
      </c>
      <c r="FI17" s="102">
        <v>8047001.68645564</v>
      </c>
      <c r="FJ17" s="102">
        <v>7331780.1133959098</v>
      </c>
      <c r="FK17" s="102">
        <v>7346554.9952027202</v>
      </c>
      <c r="FL17" s="102">
        <v>6121081.1213079495</v>
      </c>
      <c r="FM17" s="102">
        <v>6229352.5039745104</v>
      </c>
      <c r="FN17" s="102">
        <v>5955636.18224415</v>
      </c>
      <c r="FO17" s="102">
        <v>7434925.7838840401</v>
      </c>
      <c r="FP17" s="102">
        <v>7055529.9168934999</v>
      </c>
      <c r="FQ17" s="102">
        <v>8524523.2042295393</v>
      </c>
      <c r="FR17" s="102">
        <v>7510160.11402361</v>
      </c>
      <c r="FS17" s="102">
        <v>7640552.8040736699</v>
      </c>
      <c r="FT17" s="102">
        <v>8236509.0921209296</v>
      </c>
      <c r="FU17" s="102">
        <v>5996946.6601895699</v>
      </c>
      <c r="FV17" s="102">
        <v>7488470.5829875097</v>
      </c>
      <c r="FW17" s="102">
        <v>4932241.8378102696</v>
      </c>
      <c r="FX17" s="102">
        <v>5177710.7923413999</v>
      </c>
      <c r="FY17" s="102">
        <v>6786055.2642039703</v>
      </c>
      <c r="FZ17" s="102">
        <v>9458177.9671592005</v>
      </c>
      <c r="GA17" s="102">
        <v>6715460.9538373696</v>
      </c>
      <c r="GB17" s="102">
        <v>4675925.2768556504</v>
      </c>
      <c r="GC17" s="102">
        <v>6332772.2434514603</v>
      </c>
      <c r="GD17" s="102">
        <v>6120637.7111212602</v>
      </c>
      <c r="GE17" s="102">
        <v>10803016.0975386</v>
      </c>
      <c r="GF17" s="102">
        <v>8578868.5841082409</v>
      </c>
      <c r="GG17" s="102">
        <v>5863826.26370815</v>
      </c>
      <c r="GH17" s="102">
        <v>8148368.3372676997</v>
      </c>
      <c r="GI17" s="102">
        <v>8960371.4764171895</v>
      </c>
      <c r="GJ17" s="102">
        <v>8637330.8625793792</v>
      </c>
      <c r="GK17" s="102">
        <v>5046625.7535265395</v>
      </c>
      <c r="GL17" s="102">
        <v>7317777.5562595697</v>
      </c>
      <c r="GM17" s="102">
        <v>6660917.3151359502</v>
      </c>
      <c r="GN17" s="102">
        <v>6196942.5391219296</v>
      </c>
      <c r="GO17" s="102">
        <v>8183179.2173923897</v>
      </c>
      <c r="GP17" s="102">
        <v>5444535.6732402397</v>
      </c>
      <c r="GQ17" s="102">
        <v>6639814.8088890603</v>
      </c>
      <c r="GR17" s="102">
        <v>8577788.0319599994</v>
      </c>
      <c r="GS17" s="102">
        <v>7219775.4401208498</v>
      </c>
      <c r="GT17" s="102">
        <v>7615695.00745223</v>
      </c>
      <c r="GU17" s="102">
        <v>7018641.6546241501</v>
      </c>
      <c r="GV17" s="102">
        <v>7584417.15583592</v>
      </c>
      <c r="GW17" s="102">
        <v>4908126.8001937401</v>
      </c>
      <c r="GX17" s="102">
        <v>5433404.7090556398</v>
      </c>
      <c r="GY17" s="102">
        <v>5920713.10678438</v>
      </c>
      <c r="GZ17" s="102">
        <v>6366304.7181769898</v>
      </c>
      <c r="HA17" s="102">
        <v>5683920.9733626097</v>
      </c>
      <c r="HB17" s="102">
        <v>6460041.2110448303</v>
      </c>
      <c r="HC17" s="102">
        <v>5237723.9654915696</v>
      </c>
      <c r="HD17" s="102">
        <v>6368470.8051085304</v>
      </c>
      <c r="HE17" s="102">
        <v>6485612.8221418504</v>
      </c>
      <c r="HF17" s="102">
        <v>8007302.6225315304</v>
      </c>
      <c r="HG17" s="102">
        <v>6223401.9758713199</v>
      </c>
      <c r="HH17" s="102">
        <v>6476977.8549171099</v>
      </c>
      <c r="HI17" s="102">
        <v>4920539.2609751904</v>
      </c>
      <c r="HJ17" s="102">
        <v>5442666.2873946996</v>
      </c>
      <c r="HK17" s="102">
        <v>4725521.8657466602</v>
      </c>
      <c r="HL17" s="102">
        <v>7200801.77257891</v>
      </c>
      <c r="HM17" s="102">
        <v>5985725.86206342</v>
      </c>
      <c r="HN17" s="102">
        <v>6577122.2435125001</v>
      </c>
      <c r="HO17" s="102">
        <v>5883602.7406650297</v>
      </c>
      <c r="HP17" s="102">
        <v>5996547.75795855</v>
      </c>
      <c r="HQ17" s="102">
        <v>6726850.3455416802</v>
      </c>
      <c r="HR17" s="102">
        <v>6165288.9817482503</v>
      </c>
      <c r="HS17" s="102">
        <v>6215540.2089499999</v>
      </c>
      <c r="HT17" s="102">
        <v>7722046.3166954601</v>
      </c>
      <c r="HU17" s="102">
        <v>9229253.4907153808</v>
      </c>
      <c r="HV17" s="102">
        <v>4983338.36450468</v>
      </c>
      <c r="HW17" s="102">
        <v>5288543.64198812</v>
      </c>
      <c r="HX17" s="102">
        <v>6330732.3736731596</v>
      </c>
      <c r="HY17" s="102">
        <v>5547337.7169129597</v>
      </c>
      <c r="HZ17" s="102">
        <v>10548467.9448574</v>
      </c>
      <c r="IA17" s="102">
        <v>4675572.1315917699</v>
      </c>
      <c r="IB17" s="102">
        <v>8238159.7064149501</v>
      </c>
      <c r="IC17" s="102">
        <v>8074148.5921780402</v>
      </c>
      <c r="ID17" s="102">
        <v>7166135.2351319101</v>
      </c>
      <c r="IE17" s="102">
        <v>7117375.1789036598</v>
      </c>
      <c r="IF17" s="102">
        <v>5977262.9059074502</v>
      </c>
      <c r="IG17" s="102">
        <v>5154634.6264043897</v>
      </c>
      <c r="IH17" s="102">
        <v>11772491.570020599</v>
      </c>
      <c r="II17" s="102">
        <v>5319744.5165596502</v>
      </c>
      <c r="IJ17" s="102">
        <v>5797951.8468811903</v>
      </c>
      <c r="IK17" s="102">
        <v>6456229.0710436199</v>
      </c>
      <c r="IL17" s="102">
        <v>6329574.2268225504</v>
      </c>
      <c r="IM17" s="102">
        <v>5576760.1872186502</v>
      </c>
      <c r="IN17" s="102">
        <v>5492680.2931869002</v>
      </c>
      <c r="IO17" s="102">
        <v>7096248.9388605002</v>
      </c>
      <c r="IP17" s="102">
        <v>10182533.0989259</v>
      </c>
      <c r="IQ17" s="102">
        <v>5729620.5482631903</v>
      </c>
      <c r="IR17" s="102">
        <v>6047102.2894045999</v>
      </c>
      <c r="IS17" s="102">
        <v>6525998.2190607199</v>
      </c>
      <c r="IT17" s="102">
        <v>5502474.6551158801</v>
      </c>
      <c r="IU17" s="102">
        <v>5702551.7754340498</v>
      </c>
      <c r="IV17" s="102">
        <v>7156592.8254666002</v>
      </c>
      <c r="IW17" s="102">
        <v>7237519.0227334397</v>
      </c>
      <c r="IX17" s="102">
        <v>6870755.7866992103</v>
      </c>
      <c r="IY17" s="102">
        <v>7402804.7969594197</v>
      </c>
      <c r="IZ17" s="102">
        <v>10543924.7665052</v>
      </c>
      <c r="JA17" s="102">
        <v>3427560.8508359101</v>
      </c>
      <c r="JB17" s="102">
        <v>9910552.1954054497</v>
      </c>
      <c r="JC17" s="102">
        <v>11520939.712564999</v>
      </c>
      <c r="JD17" s="102">
        <v>8259216.8358062198</v>
      </c>
      <c r="JE17" s="102">
        <v>7735128.9908287702</v>
      </c>
      <c r="JF17" s="102">
        <v>5136052.3762018904</v>
      </c>
      <c r="JG17" s="102">
        <v>8999189.3312956207</v>
      </c>
      <c r="JH17" s="102">
        <v>6709146.0533848004</v>
      </c>
      <c r="JI17" s="102">
        <v>7927215.2541805897</v>
      </c>
      <c r="JJ17" s="102">
        <v>5640071.4651132599</v>
      </c>
      <c r="JK17" s="102">
        <v>11886750.4109316</v>
      </c>
      <c r="JL17" s="102">
        <v>7321587.9019993497</v>
      </c>
      <c r="JM17" s="102">
        <v>6501452.9331460297</v>
      </c>
      <c r="JN17" s="102">
        <v>7292310.1116540199</v>
      </c>
      <c r="JO17" s="102">
        <v>7336068.4533321802</v>
      </c>
      <c r="JP17" s="102">
        <v>8896434.3767687809</v>
      </c>
      <c r="JQ17" s="102">
        <v>6924322.5819760198</v>
      </c>
      <c r="JR17" s="102">
        <v>4767346.8604663899</v>
      </c>
      <c r="JS17" s="102">
        <v>6729283.00587436</v>
      </c>
      <c r="JT17" s="102">
        <v>6621063.5254836604</v>
      </c>
      <c r="JU17" s="102">
        <v>6777327.7029262697</v>
      </c>
      <c r="JV17" s="102">
        <v>6574212.9177587396</v>
      </c>
      <c r="JW17" s="102">
        <v>8381395.9405493597</v>
      </c>
      <c r="JX17" s="102">
        <v>4958352.9251665901</v>
      </c>
      <c r="JY17" s="102">
        <v>5667593.9471446201</v>
      </c>
      <c r="JZ17" s="102">
        <v>6954234.73334134</v>
      </c>
      <c r="KA17" s="102">
        <v>7687695.1324728401</v>
      </c>
      <c r="KB17" s="102">
        <v>6782661.9031811301</v>
      </c>
      <c r="KC17" s="102">
        <v>5884742.1219969802</v>
      </c>
      <c r="KD17" s="102">
        <v>5224490.9146488803</v>
      </c>
      <c r="KE17" s="102">
        <v>5312356.0639247401</v>
      </c>
      <c r="KF17" s="102">
        <v>4957684.1771372398</v>
      </c>
      <c r="KG17" s="102">
        <v>4975856.71562945</v>
      </c>
      <c r="KH17" s="102">
        <v>7332873.0963088404</v>
      </c>
      <c r="KI17" s="102">
        <v>9006355.9116441105</v>
      </c>
      <c r="KJ17" s="102">
        <v>6989870.5639370698</v>
      </c>
      <c r="KK17" s="102">
        <v>9127360.2562576197</v>
      </c>
      <c r="KL17" s="102">
        <v>4842214.80495572</v>
      </c>
      <c r="KM17" s="102">
        <v>7395758.3121579196</v>
      </c>
      <c r="KN17" s="102">
        <v>5575303.3923730599</v>
      </c>
      <c r="KO17" s="102">
        <v>4942786.3912813999</v>
      </c>
      <c r="KP17" s="102">
        <v>6642011.58712452</v>
      </c>
      <c r="KQ17" s="102">
        <v>6222018.4822203498</v>
      </c>
      <c r="KR17" s="102">
        <v>7146046.9863479901</v>
      </c>
      <c r="KS17" s="102">
        <v>5585478.5708092498</v>
      </c>
      <c r="KT17" s="102">
        <v>5042370.4566758899</v>
      </c>
      <c r="KU17" s="102">
        <v>8089855.1852996396</v>
      </c>
    </row>
    <row r="18" spans="1:307" x14ac:dyDescent="0.25">
      <c r="A18" s="69" t="s">
        <v>2040</v>
      </c>
      <c r="B18" s="70">
        <f>STDEV(D18:AG18)/AVERAGE(D18:AG18)</f>
        <v>3.2278566220382034E-2</v>
      </c>
      <c r="C18" s="71"/>
      <c r="D18" s="8">
        <v>4453564.5498980097</v>
      </c>
      <c r="E18" s="8">
        <v>4337744.2591192098</v>
      </c>
      <c r="F18" s="8">
        <v>4235963.2369168699</v>
      </c>
      <c r="G18" s="8">
        <v>4367270.2958101798</v>
      </c>
      <c r="H18" s="8">
        <v>4550563.2814937001</v>
      </c>
      <c r="I18" s="8">
        <v>4347487.65082114</v>
      </c>
      <c r="J18" s="8">
        <v>4440036.6496238699</v>
      </c>
      <c r="K18" s="8">
        <v>4315749.3454399798</v>
      </c>
      <c r="L18" s="8">
        <v>4401019.1251172395</v>
      </c>
      <c r="M18" s="8">
        <v>4408128.0512711601</v>
      </c>
      <c r="N18" s="8">
        <v>4308409.2104919897</v>
      </c>
      <c r="O18" s="8">
        <v>4466127.69556442</v>
      </c>
      <c r="P18" s="8">
        <v>4367027.3900169302</v>
      </c>
      <c r="Q18" s="8">
        <v>4124136.6838426301</v>
      </c>
      <c r="R18" s="8">
        <v>4245346.7300074203</v>
      </c>
      <c r="S18" s="8">
        <v>4180153.7014903999</v>
      </c>
      <c r="T18" s="8">
        <v>4570843.2614923296</v>
      </c>
      <c r="U18" s="8">
        <v>4375735.2350178901</v>
      </c>
      <c r="V18" s="8">
        <v>4286726.8387802299</v>
      </c>
      <c r="W18" s="8">
        <v>4590827.2630082602</v>
      </c>
      <c r="X18" s="8">
        <v>4186745.87444659</v>
      </c>
      <c r="Y18" s="8">
        <v>4154387.7283292599</v>
      </c>
      <c r="Z18" s="8">
        <v>4285875.3480955604</v>
      </c>
      <c r="AA18" s="8">
        <v>4014466.11003767</v>
      </c>
      <c r="AB18" s="8">
        <v>4272866.4502260098</v>
      </c>
      <c r="AC18" s="8">
        <v>4207208.8522023996</v>
      </c>
      <c r="AD18" s="8">
        <v>4222595.1561809098</v>
      </c>
      <c r="AE18" s="8">
        <v>4148293.3667474901</v>
      </c>
      <c r="AF18" s="8">
        <v>4238287.8979910202</v>
      </c>
      <c r="AG18" s="8">
        <v>4156611.0037292601</v>
      </c>
      <c r="AI18" s="72">
        <f>STDEV(AK18:BN18)/AVERAGE(AK18:BN18)</f>
        <v>2.6592784300670035E-2</v>
      </c>
      <c r="AJ18" s="73"/>
      <c r="AK18" s="10">
        <v>3945842.4938646802</v>
      </c>
      <c r="AL18" s="10">
        <v>3992974.1929019</v>
      </c>
      <c r="AM18" s="10">
        <v>3852920.5275941398</v>
      </c>
      <c r="AN18" s="10">
        <v>3970207.5930385701</v>
      </c>
      <c r="AO18" s="10">
        <v>3964317.9191936199</v>
      </c>
      <c r="AP18" s="10">
        <v>3917431.3897795998</v>
      </c>
      <c r="AQ18" s="10">
        <v>3897017.33113235</v>
      </c>
      <c r="AR18" s="10">
        <v>3913576.2204710799</v>
      </c>
      <c r="AS18" s="10">
        <v>3883076.1656593499</v>
      </c>
      <c r="AT18" s="10">
        <v>3753552.3634188198</v>
      </c>
      <c r="AU18" s="10">
        <v>3838224.74088067</v>
      </c>
      <c r="AV18" s="10">
        <v>3883516.1013821401</v>
      </c>
      <c r="AW18" s="10">
        <v>3781686.90641789</v>
      </c>
      <c r="AX18" s="10">
        <v>3815819.0994891999</v>
      </c>
      <c r="AY18" s="10">
        <v>3791330.6530788699</v>
      </c>
      <c r="AZ18" s="10">
        <v>3682518.7828657101</v>
      </c>
      <c r="BA18" s="10">
        <v>3913856.3956960901</v>
      </c>
      <c r="BB18" s="10">
        <v>3923477.4236301002</v>
      </c>
      <c r="BC18" s="10">
        <v>3891086.5458759302</v>
      </c>
      <c r="BD18" s="10">
        <v>3797657.0954122101</v>
      </c>
      <c r="BE18" s="10">
        <v>3858144.80506203</v>
      </c>
      <c r="BF18" s="10">
        <v>3836597.3022527699</v>
      </c>
      <c r="BG18" s="10">
        <v>3897101.30781441</v>
      </c>
      <c r="BH18" s="10">
        <v>3662788.9604732301</v>
      </c>
      <c r="BI18" s="10">
        <v>3758021.4581343299</v>
      </c>
      <c r="BJ18" s="10">
        <v>3815012.7271099598</v>
      </c>
      <c r="BK18" s="10">
        <v>3665585.4931708798</v>
      </c>
      <c r="BL18" s="10">
        <v>3575895.1159452298</v>
      </c>
      <c r="BM18" s="10">
        <v>3702638.6279686699</v>
      </c>
      <c r="BN18" s="10">
        <v>3826218.1385697201</v>
      </c>
      <c r="BP18" s="114">
        <v>3899453.2249942701</v>
      </c>
      <c r="BQ18" s="114">
        <v>3931420.8823250299</v>
      </c>
      <c r="BR18" s="114">
        <v>3657819.7277584402</v>
      </c>
      <c r="BS18" s="114">
        <v>3770996.4363629702</v>
      </c>
      <c r="BT18" s="114">
        <v>4050365.74821825</v>
      </c>
      <c r="BU18" s="114">
        <v>3820900.9401760702</v>
      </c>
      <c r="BV18" s="114">
        <v>3913934.3737873901</v>
      </c>
      <c r="BW18" s="114">
        <v>3922411.91919572</v>
      </c>
      <c r="BX18" s="114">
        <v>3970791.6517556398</v>
      </c>
      <c r="BY18" s="114">
        <v>4011255.0898885299</v>
      </c>
      <c r="BZ18" s="102">
        <v>4127430.1945430199</v>
      </c>
      <c r="CA18" s="102">
        <v>4047532.2734735901</v>
      </c>
      <c r="CB18" s="102">
        <v>3837581.8184084599</v>
      </c>
      <c r="CC18" s="102">
        <v>4162575.67110842</v>
      </c>
      <c r="CD18" s="102">
        <v>3590826.73638445</v>
      </c>
      <c r="CE18" s="102">
        <v>3770972.8154069399</v>
      </c>
      <c r="CF18" s="102">
        <v>3954355.5301683899</v>
      </c>
      <c r="CG18" s="102">
        <v>3906182.4704620698</v>
      </c>
      <c r="CH18" s="102">
        <v>4049838.99917717</v>
      </c>
      <c r="CI18" s="102">
        <v>3926875.3405232602</v>
      </c>
      <c r="CJ18" s="102">
        <v>4089543.0167913898</v>
      </c>
      <c r="CK18" s="102">
        <v>3826794.33111443</v>
      </c>
      <c r="CL18" s="102">
        <v>4005598.7895787</v>
      </c>
      <c r="CM18" s="102">
        <v>3865200.54692232</v>
      </c>
      <c r="CN18" s="102">
        <v>3828220.5725190099</v>
      </c>
      <c r="CO18" s="102">
        <v>3433856.0087285698</v>
      </c>
      <c r="CP18" s="102">
        <v>4069981.39061984</v>
      </c>
      <c r="CQ18" s="102">
        <v>4775231.40247925</v>
      </c>
      <c r="CR18" s="102">
        <v>3825157.7363966499</v>
      </c>
      <c r="CS18" s="102">
        <v>4124964.4361061002</v>
      </c>
      <c r="CT18" s="102">
        <v>3592622.9920580499</v>
      </c>
      <c r="CU18" s="102">
        <v>4014174.8238822101</v>
      </c>
      <c r="CV18" s="102">
        <v>3809148.0082613602</v>
      </c>
      <c r="CW18" s="102">
        <v>3780814.5507089002</v>
      </c>
      <c r="CX18" s="102">
        <v>3820259.9784718901</v>
      </c>
      <c r="CY18" s="102">
        <v>4062796.7403304302</v>
      </c>
      <c r="CZ18" s="102">
        <v>3867037.9129563598</v>
      </c>
      <c r="DA18" s="102">
        <v>3719270.0606923802</v>
      </c>
      <c r="DB18" s="102">
        <v>3865744.8205891601</v>
      </c>
      <c r="DC18" s="102">
        <v>3694579.10686938</v>
      </c>
      <c r="DD18" s="102">
        <v>4033127.40714631</v>
      </c>
      <c r="DE18" s="102">
        <v>4192380.3715986698</v>
      </c>
      <c r="DF18" s="102">
        <v>4189339.1735212398</v>
      </c>
      <c r="DG18" s="102">
        <v>4258897.1676552901</v>
      </c>
      <c r="DH18" s="102">
        <v>3904649.9974900801</v>
      </c>
      <c r="DI18" s="102">
        <v>4056477.0605193102</v>
      </c>
      <c r="DJ18" s="102">
        <v>4118750.2017537798</v>
      </c>
      <c r="DK18" s="102">
        <v>4275243.7466969304</v>
      </c>
      <c r="DL18" s="102">
        <v>4072980.3461855799</v>
      </c>
      <c r="DM18" s="102">
        <v>3858528.91024565</v>
      </c>
      <c r="DN18" s="102">
        <v>4024439.8371238299</v>
      </c>
      <c r="DO18" s="102">
        <v>3873833.1514923698</v>
      </c>
      <c r="DP18" s="102">
        <v>3923872.37779475</v>
      </c>
      <c r="DQ18" s="102">
        <v>4220210.2616069503</v>
      </c>
      <c r="DR18" s="102">
        <v>4055065.5442512501</v>
      </c>
      <c r="DS18" s="102">
        <v>4039955.2933203098</v>
      </c>
      <c r="DT18" s="102">
        <v>4358673.7302734703</v>
      </c>
      <c r="DU18" s="102">
        <v>4267390.5442024097</v>
      </c>
      <c r="DV18" s="102">
        <v>4140457.5469609201</v>
      </c>
      <c r="DW18" s="102">
        <v>3969015.18643677</v>
      </c>
      <c r="DX18" s="102">
        <v>4223622.5010097604</v>
      </c>
      <c r="DY18" s="102">
        <v>4063401.4986751401</v>
      </c>
      <c r="DZ18" s="102">
        <v>3919204.5175912799</v>
      </c>
      <c r="EA18" s="102">
        <v>4661453.0418019304</v>
      </c>
      <c r="EB18" s="102">
        <v>3759157.9682841399</v>
      </c>
      <c r="EC18" s="102">
        <v>4318479.8742963402</v>
      </c>
      <c r="ED18" s="102">
        <v>3829977.4908410399</v>
      </c>
      <c r="EE18" s="102">
        <v>3944557.1000541002</v>
      </c>
      <c r="EF18" s="102">
        <v>4079308.1233856701</v>
      </c>
      <c r="EG18" s="102">
        <v>4077202.0814331798</v>
      </c>
      <c r="EH18" s="102">
        <v>4053884.6318817199</v>
      </c>
      <c r="EI18" s="102">
        <v>4060962.4329598299</v>
      </c>
      <c r="EJ18" s="102">
        <v>4418990.58322684</v>
      </c>
      <c r="EK18" s="102">
        <v>4106674.49797507</v>
      </c>
      <c r="EL18" s="102">
        <v>3883022.5597679801</v>
      </c>
      <c r="EM18" s="102">
        <v>4063737.8696562699</v>
      </c>
      <c r="EN18" s="102">
        <v>4158368.9469062001</v>
      </c>
      <c r="EO18" s="102">
        <v>4386750.8690390801</v>
      </c>
      <c r="EP18" s="102">
        <v>4088934.5398843898</v>
      </c>
      <c r="EQ18" s="102">
        <v>4009628.0104244598</v>
      </c>
      <c r="ER18" s="102">
        <v>3610526.9321537199</v>
      </c>
      <c r="ES18" s="102">
        <v>3490701.6674791798</v>
      </c>
      <c r="ET18" s="102">
        <v>3502210.2073647599</v>
      </c>
      <c r="EU18" s="102">
        <v>3349467.59644017</v>
      </c>
      <c r="EV18" s="102">
        <v>3280861.13494993</v>
      </c>
      <c r="EW18" s="102">
        <v>3585461.4810467898</v>
      </c>
      <c r="EX18" s="102">
        <v>3379223.5504316599</v>
      </c>
      <c r="EY18" s="102">
        <v>3406991.8723837798</v>
      </c>
      <c r="EZ18" s="102">
        <v>3231811.17670597</v>
      </c>
      <c r="FA18" s="102">
        <v>3421144.4609641801</v>
      </c>
      <c r="FB18" s="102">
        <v>3417587.2726739799</v>
      </c>
      <c r="FC18" s="102">
        <v>3523752.0762051502</v>
      </c>
      <c r="FD18" s="102">
        <v>3706168.3919578199</v>
      </c>
      <c r="FE18" s="102">
        <v>3305619.2887397702</v>
      </c>
      <c r="FF18" s="102">
        <v>3444713.58408878</v>
      </c>
      <c r="FG18" s="102">
        <v>3560903.4663637402</v>
      </c>
      <c r="FH18" s="102">
        <v>3293787.8591088299</v>
      </c>
      <c r="FI18" s="102">
        <v>3457482.4877407202</v>
      </c>
      <c r="FJ18" s="102">
        <v>3376513.5416119802</v>
      </c>
      <c r="FK18" s="102">
        <v>3300874.3909754502</v>
      </c>
      <c r="FL18" s="102">
        <v>3354227.5353462198</v>
      </c>
      <c r="FM18" s="102">
        <v>3458885.7268276</v>
      </c>
      <c r="FN18" s="102">
        <v>3452745.4019678398</v>
      </c>
      <c r="FO18" s="102">
        <v>3472733.0596467899</v>
      </c>
      <c r="FP18" s="102">
        <v>3619768.6643603202</v>
      </c>
      <c r="FQ18" s="102">
        <v>3471372.2315871101</v>
      </c>
      <c r="FR18" s="102">
        <v>3278282.0193189699</v>
      </c>
      <c r="FS18" s="102">
        <v>3317809.9138002298</v>
      </c>
      <c r="FT18" s="102">
        <v>3299552.4812942799</v>
      </c>
      <c r="FU18" s="102">
        <v>3207434.8199781599</v>
      </c>
      <c r="FV18" s="102">
        <v>3345646.6024825</v>
      </c>
      <c r="FW18" s="102">
        <v>3420389.1780426898</v>
      </c>
      <c r="FX18" s="102">
        <v>3475533.1213997998</v>
      </c>
      <c r="FY18" s="102">
        <v>3184992.2628227798</v>
      </c>
      <c r="FZ18" s="102">
        <v>3547608.9514955399</v>
      </c>
      <c r="GA18" s="102">
        <v>3418392.1974573201</v>
      </c>
      <c r="GB18" s="102">
        <v>3638475.5882953499</v>
      </c>
      <c r="GC18" s="102">
        <v>3241972.0038279602</v>
      </c>
      <c r="GD18" s="102">
        <v>3386439.8395304098</v>
      </c>
      <c r="GE18" s="102">
        <v>3248104.4290999598</v>
      </c>
      <c r="GF18" s="102">
        <v>3290894.1561081698</v>
      </c>
      <c r="GG18" s="102">
        <v>3373343.4033632101</v>
      </c>
      <c r="GH18" s="102">
        <v>3326409.8792946301</v>
      </c>
      <c r="GI18" s="102">
        <v>3194233.2070082501</v>
      </c>
      <c r="GJ18" s="102">
        <v>3388285.56384438</v>
      </c>
      <c r="GK18" s="102">
        <v>3411480.2398075899</v>
      </c>
      <c r="GL18" s="102">
        <v>3241389.9636397101</v>
      </c>
      <c r="GM18" s="102">
        <v>3328362.5065650502</v>
      </c>
      <c r="GN18" s="102">
        <v>3426055.3999641398</v>
      </c>
      <c r="GO18" s="102">
        <v>3328823.4426904102</v>
      </c>
      <c r="GP18" s="102">
        <v>3372941.7572293701</v>
      </c>
      <c r="GQ18" s="102">
        <v>3586326.6303787502</v>
      </c>
      <c r="GR18" s="102">
        <v>3395974.26880974</v>
      </c>
      <c r="GS18" s="102">
        <v>3375794.15839417</v>
      </c>
      <c r="GT18" s="102">
        <v>3353708.8961289902</v>
      </c>
      <c r="GU18" s="102">
        <v>3349239.3090820201</v>
      </c>
      <c r="GV18" s="102">
        <v>3307659.1866727201</v>
      </c>
      <c r="GW18" s="102">
        <v>3357150.0542169302</v>
      </c>
      <c r="GX18" s="102">
        <v>3576902.3566793702</v>
      </c>
      <c r="GY18" s="102">
        <v>3545849.8418019898</v>
      </c>
      <c r="GZ18" s="102">
        <v>3483588.6814254001</v>
      </c>
      <c r="HA18" s="102">
        <v>3523007.1775451298</v>
      </c>
      <c r="HB18" s="102">
        <v>3577766.8932129</v>
      </c>
      <c r="HC18" s="102">
        <v>3450686.34445816</v>
      </c>
      <c r="HD18" s="102">
        <v>3566643.1933027799</v>
      </c>
      <c r="HE18" s="102">
        <v>3504893.2582199401</v>
      </c>
      <c r="HF18" s="102">
        <v>3516809.7639385699</v>
      </c>
      <c r="HG18" s="102">
        <v>3487500.2182068001</v>
      </c>
      <c r="HH18" s="102">
        <v>3500466.5046556001</v>
      </c>
      <c r="HI18" s="102">
        <v>3495022.3316692002</v>
      </c>
      <c r="HJ18" s="102">
        <v>3423371.8398440401</v>
      </c>
      <c r="HK18" s="102">
        <v>3614320.6542315199</v>
      </c>
      <c r="HL18" s="102">
        <v>3326499.7682441399</v>
      </c>
      <c r="HM18" s="102">
        <v>3595708.3521739598</v>
      </c>
      <c r="HN18" s="102">
        <v>3422196.23961695</v>
      </c>
      <c r="HO18" s="102">
        <v>3604540.8242290402</v>
      </c>
      <c r="HP18" s="102">
        <v>3825212.44700165</v>
      </c>
      <c r="HQ18" s="102">
        <v>3472821.9401797</v>
      </c>
      <c r="HR18" s="102">
        <v>3439104.4788748901</v>
      </c>
      <c r="HS18" s="102">
        <v>3400519.8521622098</v>
      </c>
      <c r="HT18" s="102">
        <v>3419422.4925528802</v>
      </c>
      <c r="HU18" s="102">
        <v>3382006.3558769501</v>
      </c>
      <c r="HV18" s="102">
        <v>3438175.5063131698</v>
      </c>
      <c r="HW18" s="102">
        <v>3436322.0053823101</v>
      </c>
      <c r="HX18" s="102">
        <v>3381259.5356119298</v>
      </c>
      <c r="HY18" s="102">
        <v>3293573.6661751401</v>
      </c>
      <c r="HZ18" s="102">
        <v>3285841.0819872301</v>
      </c>
      <c r="IA18" s="102">
        <v>3318274.73505934</v>
      </c>
      <c r="IB18" s="102">
        <v>3369852.7167798998</v>
      </c>
      <c r="IC18" s="102">
        <v>3469177.8849732899</v>
      </c>
      <c r="ID18" s="102">
        <v>3296469.2512388201</v>
      </c>
      <c r="IE18" s="102">
        <v>3352252.8095938298</v>
      </c>
      <c r="IF18" s="102">
        <v>3525697.20735157</v>
      </c>
      <c r="IG18" s="102">
        <v>3411127.49103184</v>
      </c>
      <c r="IH18" s="102">
        <v>3381793.2752601402</v>
      </c>
      <c r="II18" s="102">
        <v>3226342.5046623498</v>
      </c>
      <c r="IJ18" s="102">
        <v>3214413.9230794399</v>
      </c>
      <c r="IK18" s="102">
        <v>3179169.6034079399</v>
      </c>
      <c r="IL18" s="102">
        <v>3304325.2490155702</v>
      </c>
      <c r="IM18" s="102">
        <v>3285450.4039896401</v>
      </c>
      <c r="IN18" s="102">
        <v>3445127.0724317199</v>
      </c>
      <c r="IO18" s="102">
        <v>3316526.0102234599</v>
      </c>
      <c r="IP18" s="102">
        <v>3394449.6855456098</v>
      </c>
      <c r="IQ18" s="102">
        <v>3499094.8761821799</v>
      </c>
      <c r="IR18" s="102">
        <v>3518732.8861437999</v>
      </c>
      <c r="IS18" s="102">
        <v>3470292.3669921299</v>
      </c>
      <c r="IT18" s="102">
        <v>3596136.90403328</v>
      </c>
      <c r="IU18" s="102">
        <v>3421104.8813253702</v>
      </c>
      <c r="IV18" s="102">
        <v>3404802.4100345899</v>
      </c>
      <c r="IW18" s="102">
        <v>3406563.3352544098</v>
      </c>
      <c r="IX18" s="102">
        <v>3280609.8149247598</v>
      </c>
      <c r="IY18" s="102">
        <v>3254837.7857528799</v>
      </c>
      <c r="IZ18" s="102">
        <v>3332657.40217542</v>
      </c>
      <c r="JA18" s="102">
        <v>3350298.0518287299</v>
      </c>
      <c r="JB18" s="102">
        <v>3362467.07279546</v>
      </c>
      <c r="JC18" s="102">
        <v>3245120.5338271302</v>
      </c>
      <c r="JD18" s="102">
        <v>3352835.7661227901</v>
      </c>
      <c r="JE18" s="102">
        <v>3242390.81822239</v>
      </c>
      <c r="JF18" s="102">
        <v>3264427.0486394698</v>
      </c>
      <c r="JG18" s="102">
        <v>3257528.92231216</v>
      </c>
      <c r="JH18" s="102">
        <v>3453223.2234017099</v>
      </c>
      <c r="JI18" s="102">
        <v>3425295.2952868799</v>
      </c>
      <c r="JJ18" s="102">
        <v>3261439.89692576</v>
      </c>
      <c r="JK18" s="102">
        <v>3043012.7366780001</v>
      </c>
      <c r="JL18" s="102">
        <v>3387165.68258896</v>
      </c>
      <c r="JM18" s="102">
        <v>3473955.30029561</v>
      </c>
      <c r="JN18" s="102">
        <v>3573129.7855293299</v>
      </c>
      <c r="JO18" s="102">
        <v>3345692.3148527001</v>
      </c>
      <c r="JP18" s="102">
        <v>3426319.2953309999</v>
      </c>
      <c r="JQ18" s="102">
        <v>3451295.0476635401</v>
      </c>
      <c r="JR18" s="102">
        <v>3378793.00074217</v>
      </c>
      <c r="JS18" s="102">
        <v>3766797.7977717998</v>
      </c>
      <c r="JT18" s="102">
        <v>3746639.2319391998</v>
      </c>
      <c r="JU18" s="102">
        <v>3259315.4538966301</v>
      </c>
      <c r="JV18" s="102">
        <v>3451716.5322587499</v>
      </c>
      <c r="JW18" s="102">
        <v>3368923.7688947902</v>
      </c>
      <c r="JX18" s="102">
        <v>3239361.4967562598</v>
      </c>
      <c r="JY18" s="102">
        <v>3386700.4337184499</v>
      </c>
      <c r="JZ18" s="102">
        <v>3379315.9722530199</v>
      </c>
      <c r="KA18" s="102">
        <v>3194896.8129131198</v>
      </c>
      <c r="KB18" s="102">
        <v>3438877.6714587398</v>
      </c>
      <c r="KC18" s="102">
        <v>3626944.9345700801</v>
      </c>
      <c r="KD18" s="102">
        <v>3310328.7362977802</v>
      </c>
      <c r="KE18" s="102">
        <v>3183109.2712282501</v>
      </c>
      <c r="KF18" s="102">
        <v>3357220.6826109202</v>
      </c>
      <c r="KG18" s="102">
        <v>3457163.6949452702</v>
      </c>
      <c r="KH18" s="102">
        <v>3407984.50109421</v>
      </c>
      <c r="KI18" s="102">
        <v>3137418.6519880202</v>
      </c>
      <c r="KJ18" s="102">
        <v>3375038.9252252202</v>
      </c>
      <c r="KK18" s="102">
        <v>3617733.9421216799</v>
      </c>
      <c r="KL18" s="102">
        <v>3545741.2858462199</v>
      </c>
      <c r="KM18" s="102">
        <v>3136813.1671728599</v>
      </c>
      <c r="KN18" s="102">
        <v>3034338.0842574299</v>
      </c>
      <c r="KO18" s="102">
        <v>3218681.8360254201</v>
      </c>
      <c r="KP18" s="102">
        <v>3182628.5443182099</v>
      </c>
      <c r="KQ18" s="102">
        <v>3147270.9052857501</v>
      </c>
      <c r="KR18" s="102">
        <v>3178648.21033365</v>
      </c>
      <c r="KS18" s="102">
        <v>3312498.1807607901</v>
      </c>
      <c r="KT18" s="102">
        <v>5729274.1044594198</v>
      </c>
      <c r="KU18" s="102">
        <v>3184291.7784165302</v>
      </c>
    </row>
    <row r="19" spans="1:307" s="79" customFormat="1" x14ac:dyDescent="0.25">
      <c r="A19" s="75" t="s">
        <v>2034</v>
      </c>
      <c r="B19" s="76">
        <f>STDEV(D19:AG19)/AVERAGE(D19:AG19)</f>
        <v>3.0969989280738883E-2</v>
      </c>
      <c r="C19" s="77"/>
      <c r="D19" s="78">
        <f t="shared" ref="D19:AG19" si="18">(D17/D18)*78.4</f>
        <v>167.80264928099567</v>
      </c>
      <c r="E19" s="78">
        <f t="shared" si="18"/>
        <v>177.94817329462356</v>
      </c>
      <c r="F19" s="78">
        <f t="shared" si="18"/>
        <v>185.1665010364334</v>
      </c>
      <c r="G19" s="78">
        <f t="shared" si="18"/>
        <v>173.29121885352737</v>
      </c>
      <c r="H19" s="78">
        <f t="shared" si="18"/>
        <v>168.17100159490394</v>
      </c>
      <c r="I19" s="78">
        <f t="shared" si="18"/>
        <v>176.26553604315487</v>
      </c>
      <c r="J19" s="78">
        <f t="shared" si="18"/>
        <v>175.57606855910839</v>
      </c>
      <c r="K19" s="78">
        <f t="shared" si="18"/>
        <v>171.42225776705843</v>
      </c>
      <c r="L19" s="78">
        <f t="shared" si="18"/>
        <v>175.70410158951844</v>
      </c>
      <c r="M19" s="78">
        <f t="shared" si="18"/>
        <v>169.26158023665832</v>
      </c>
      <c r="N19" s="78">
        <f t="shared" si="18"/>
        <v>170.83784022361192</v>
      </c>
      <c r="O19" s="78">
        <f t="shared" si="18"/>
        <v>165.11329896896694</v>
      </c>
      <c r="P19" s="78">
        <f t="shared" si="18"/>
        <v>179.91054822610664</v>
      </c>
      <c r="Q19" s="78">
        <f t="shared" si="18"/>
        <v>182.68533394785459</v>
      </c>
      <c r="R19" s="78">
        <f t="shared" si="18"/>
        <v>174.12532963142641</v>
      </c>
      <c r="S19" s="78">
        <f t="shared" si="18"/>
        <v>177.26834994748768</v>
      </c>
      <c r="T19" s="78">
        <f t="shared" si="18"/>
        <v>165.02817437985863</v>
      </c>
      <c r="U19" s="78">
        <f t="shared" si="18"/>
        <v>167.55243453981279</v>
      </c>
      <c r="V19" s="78">
        <f t="shared" si="18"/>
        <v>174.77757346058476</v>
      </c>
      <c r="W19" s="78">
        <f t="shared" si="18"/>
        <v>161.2486134393435</v>
      </c>
      <c r="X19" s="78">
        <f t="shared" si="18"/>
        <v>172.47531445703055</v>
      </c>
      <c r="Y19" s="78">
        <f t="shared" si="18"/>
        <v>176.09406036746734</v>
      </c>
      <c r="Z19" s="78">
        <f t="shared" si="18"/>
        <v>168.51529210470596</v>
      </c>
      <c r="AA19" s="78">
        <f t="shared" si="18"/>
        <v>174.87644824615197</v>
      </c>
      <c r="AB19" s="78">
        <f t="shared" si="18"/>
        <v>170.2480260027132</v>
      </c>
      <c r="AC19" s="78">
        <f t="shared" si="18"/>
        <v>173.58084236786164</v>
      </c>
      <c r="AD19" s="78">
        <f t="shared" si="18"/>
        <v>178.85710144861278</v>
      </c>
      <c r="AE19" s="78">
        <f t="shared" si="18"/>
        <v>170.0979506174219</v>
      </c>
      <c r="AF19" s="78">
        <f t="shared" si="18"/>
        <v>170.71115740325229</v>
      </c>
      <c r="AG19" s="78">
        <f t="shared" si="18"/>
        <v>177.17036290517225</v>
      </c>
      <c r="AI19" s="80">
        <f>STDEV(AK19:BN19)/AVERAGE(AK19:BN19)</f>
        <v>3.1947152725156525E-2</v>
      </c>
      <c r="AJ19" s="81"/>
      <c r="AK19" s="82">
        <f>((AK17/AK18)*78.4)</f>
        <v>122.19349685110041</v>
      </c>
      <c r="AL19" s="82">
        <f t="shared" ref="AL19:BN19" si="19">((AL17/AL18)*78.4)</f>
        <v>124.45330081451075</v>
      </c>
      <c r="AM19" s="82">
        <f t="shared" si="19"/>
        <v>126.16591268061714</v>
      </c>
      <c r="AN19" s="82">
        <f t="shared" si="19"/>
        <v>121.91522035159795</v>
      </c>
      <c r="AO19" s="82">
        <f t="shared" si="19"/>
        <v>122.60915275119577</v>
      </c>
      <c r="AP19" s="82">
        <f t="shared" si="19"/>
        <v>120.95754150857375</v>
      </c>
      <c r="AQ19" s="82">
        <f t="shared" si="19"/>
        <v>126.9239251038245</v>
      </c>
      <c r="AR19" s="82">
        <f t="shared" si="19"/>
        <v>125.56715460450141</v>
      </c>
      <c r="AS19" s="82">
        <f t="shared" si="19"/>
        <v>127.11667066911163</v>
      </c>
      <c r="AT19" s="82">
        <f t="shared" si="19"/>
        <v>125.90678876044007</v>
      </c>
      <c r="AU19" s="82">
        <f t="shared" si="19"/>
        <v>122.12786944619518</v>
      </c>
      <c r="AV19" s="82">
        <f t="shared" si="19"/>
        <v>121.62289900755901</v>
      </c>
      <c r="AW19" s="82">
        <f t="shared" si="19"/>
        <v>123.47519657756823</v>
      </c>
      <c r="AX19" s="82">
        <f t="shared" si="19"/>
        <v>116.61227267272982</v>
      </c>
      <c r="AY19" s="82">
        <f t="shared" si="19"/>
        <v>126.8807228214893</v>
      </c>
      <c r="AZ19" s="82">
        <f t="shared" si="19"/>
        <v>119.29078423430731</v>
      </c>
      <c r="BA19" s="82">
        <f t="shared" si="19"/>
        <v>121.11605538620368</v>
      </c>
      <c r="BB19" s="82">
        <f t="shared" si="19"/>
        <v>121.89802319611458</v>
      </c>
      <c r="BC19" s="82">
        <f t="shared" si="19"/>
        <v>121.69323365638697</v>
      </c>
      <c r="BD19" s="82">
        <f t="shared" si="19"/>
        <v>123.70327564221232</v>
      </c>
      <c r="BE19" s="82">
        <f t="shared" si="19"/>
        <v>123.56199807065482</v>
      </c>
      <c r="BF19" s="82">
        <f t="shared" si="19"/>
        <v>122.54156486115923</v>
      </c>
      <c r="BG19" s="82">
        <f t="shared" si="19"/>
        <v>117.43009855062444</v>
      </c>
      <c r="BH19" s="82">
        <f t="shared" si="19"/>
        <v>123.75445525170085</v>
      </c>
      <c r="BI19" s="82">
        <f t="shared" si="19"/>
        <v>133.90131058024946</v>
      </c>
      <c r="BJ19" s="82">
        <f t="shared" si="19"/>
        <v>123.19284315539439</v>
      </c>
      <c r="BK19" s="82">
        <f t="shared" si="19"/>
        <v>120.14080432666432</v>
      </c>
      <c r="BL19" s="82">
        <f t="shared" si="19"/>
        <v>131.46759491467884</v>
      </c>
      <c r="BM19" s="82">
        <f t="shared" si="19"/>
        <v>132.88598515491637</v>
      </c>
      <c r="BN19" s="82">
        <f t="shared" si="19"/>
        <v>124.3786407804302</v>
      </c>
      <c r="BO19" s="105"/>
      <c r="BP19" s="106">
        <f>((BP17/BP18)*78.4)</f>
        <v>153.67849167774133</v>
      </c>
      <c r="BQ19" s="106">
        <f t="shared" ref="BQ19:EB19" si="20">((BQ17/BQ18)*78.4)</f>
        <v>179.79976712318293</v>
      </c>
      <c r="BR19" s="106">
        <f t="shared" si="20"/>
        <v>213.66682625144395</v>
      </c>
      <c r="BS19" s="106">
        <f t="shared" si="20"/>
        <v>92.901533925452298</v>
      </c>
      <c r="BT19" s="106">
        <f t="shared" si="20"/>
        <v>297.86662852498182</v>
      </c>
      <c r="BU19" s="106">
        <f t="shared" si="20"/>
        <v>129.70003165569915</v>
      </c>
      <c r="BV19" s="106">
        <f t="shared" si="20"/>
        <v>211.15811009266866</v>
      </c>
      <c r="BW19" s="106">
        <f t="shared" si="20"/>
        <v>118.02314589282012</v>
      </c>
      <c r="BX19" s="106">
        <f t="shared" si="20"/>
        <v>120.08426368954322</v>
      </c>
      <c r="BY19" s="106">
        <f t="shared" si="20"/>
        <v>132.53294461430011</v>
      </c>
      <c r="BZ19" s="106">
        <f t="shared" si="20"/>
        <v>214.5103213589002</v>
      </c>
      <c r="CA19" s="106">
        <f t="shared" si="20"/>
        <v>69.928327039038578</v>
      </c>
      <c r="CB19" s="106">
        <f t="shared" si="20"/>
        <v>135.08442866456551</v>
      </c>
      <c r="CC19" s="106">
        <f t="shared" si="20"/>
        <v>117.80137742394008</v>
      </c>
      <c r="CD19" s="106">
        <f t="shared" si="20"/>
        <v>122.62987334855727</v>
      </c>
      <c r="CE19" s="106">
        <f t="shared" si="20"/>
        <v>166.89940635617225</v>
      </c>
      <c r="CF19" s="106">
        <f t="shared" si="20"/>
        <v>100.39206719021368</v>
      </c>
      <c r="CG19" s="106">
        <f t="shared" si="20"/>
        <v>138.02996061295062</v>
      </c>
      <c r="CH19" s="106">
        <f t="shared" si="20"/>
        <v>141.15749727614346</v>
      </c>
      <c r="CI19" s="106">
        <f t="shared" si="20"/>
        <v>129.05933094431936</v>
      </c>
      <c r="CJ19" s="106">
        <f t="shared" si="20"/>
        <v>127.72022437362882</v>
      </c>
      <c r="CK19" s="106">
        <f t="shared" si="20"/>
        <v>101.15466661373895</v>
      </c>
      <c r="CL19" s="106">
        <f t="shared" si="20"/>
        <v>116.80425431801618</v>
      </c>
      <c r="CM19" s="106">
        <f t="shared" si="20"/>
        <v>142.52133092290947</v>
      </c>
      <c r="CN19" s="106">
        <f t="shared" si="20"/>
        <v>161.51662494917932</v>
      </c>
      <c r="CO19" s="106">
        <f t="shared" si="20"/>
        <v>191.24915945845018</v>
      </c>
      <c r="CP19" s="106">
        <f t="shared" si="20"/>
        <v>122.59316603852299</v>
      </c>
      <c r="CQ19" s="106">
        <f t="shared" si="20"/>
        <v>195.74299130505369</v>
      </c>
      <c r="CR19" s="106">
        <f t="shared" si="20"/>
        <v>114.57823447753572</v>
      </c>
      <c r="CS19" s="106">
        <f t="shared" si="20"/>
        <v>81.171614860961441</v>
      </c>
      <c r="CT19" s="106">
        <f t="shared" si="20"/>
        <v>124.0327137813519</v>
      </c>
      <c r="CU19" s="106">
        <f t="shared" si="20"/>
        <v>102.75485203445302</v>
      </c>
      <c r="CV19" s="106">
        <f t="shared" si="20"/>
        <v>136.42494876416464</v>
      </c>
      <c r="CW19" s="106">
        <f t="shared" si="20"/>
        <v>146.64568349689691</v>
      </c>
      <c r="CX19" s="106">
        <f t="shared" si="20"/>
        <v>156.28491043326767</v>
      </c>
      <c r="CY19" s="106">
        <f t="shared" si="20"/>
        <v>146.60089302792693</v>
      </c>
      <c r="CZ19" s="106">
        <f t="shared" si="20"/>
        <v>176.00753663428276</v>
      </c>
      <c r="DA19" s="106">
        <f t="shared" si="20"/>
        <v>130.86591031129939</v>
      </c>
      <c r="DB19" s="106">
        <f t="shared" si="20"/>
        <v>181.64772362497283</v>
      </c>
      <c r="DC19" s="106">
        <f t="shared" si="20"/>
        <v>150.67891721982909</v>
      </c>
      <c r="DD19" s="106">
        <f t="shared" si="20"/>
        <v>113.87308698020233</v>
      </c>
      <c r="DE19" s="106">
        <f t="shared" si="20"/>
        <v>139.70798563890276</v>
      </c>
      <c r="DF19" s="106">
        <f t="shared" si="20"/>
        <v>90.122706149902442</v>
      </c>
      <c r="DG19" s="106">
        <f t="shared" si="20"/>
        <v>107.62912825788105</v>
      </c>
      <c r="DH19" s="106">
        <f t="shared" si="20"/>
        <v>108.55733600836514</v>
      </c>
      <c r="DI19" s="106">
        <f t="shared" si="20"/>
        <v>132.01819871263916</v>
      </c>
      <c r="DJ19" s="106">
        <f t="shared" si="20"/>
        <v>165.62933061097883</v>
      </c>
      <c r="DK19" s="106">
        <f t="shared" si="20"/>
        <v>100.42131848402735</v>
      </c>
      <c r="DL19" s="106">
        <f t="shared" si="20"/>
        <v>127.04719734773266</v>
      </c>
      <c r="DM19" s="106">
        <f t="shared" si="20"/>
        <v>113.46640138587463</v>
      </c>
      <c r="DN19" s="106">
        <f t="shared" si="20"/>
        <v>109.09640486284566</v>
      </c>
      <c r="DO19" s="106">
        <f t="shared" si="20"/>
        <v>141.64596312571098</v>
      </c>
      <c r="DP19" s="106">
        <f t="shared" si="20"/>
        <v>175.08041682448626</v>
      </c>
      <c r="DQ19" s="106">
        <f t="shared" si="20"/>
        <v>79.393467925300541</v>
      </c>
      <c r="DR19" s="106">
        <f t="shared" si="20"/>
        <v>129.72143354820565</v>
      </c>
      <c r="DS19" s="106">
        <f t="shared" si="20"/>
        <v>101.33889296678497</v>
      </c>
      <c r="DT19" s="106">
        <f t="shared" si="20"/>
        <v>123.48890615141011</v>
      </c>
      <c r="DU19" s="106">
        <f t="shared" si="20"/>
        <v>128.62228725655694</v>
      </c>
      <c r="DV19" s="106">
        <f t="shared" si="20"/>
        <v>113.19453518415644</v>
      </c>
      <c r="DW19" s="106">
        <f t="shared" si="20"/>
        <v>99.078521962152209</v>
      </c>
      <c r="DX19" s="106">
        <f t="shared" si="20"/>
        <v>117.57605186219899</v>
      </c>
      <c r="DY19" s="106">
        <f t="shared" si="20"/>
        <v>153.90617828048795</v>
      </c>
      <c r="DZ19" s="106">
        <f t="shared" si="20"/>
        <v>157.73427079203242</v>
      </c>
      <c r="EA19" s="106">
        <f t="shared" si="20"/>
        <v>96.525134534194251</v>
      </c>
      <c r="EB19" s="106">
        <f t="shared" si="20"/>
        <v>230.39982822336734</v>
      </c>
      <c r="EC19" s="106">
        <f t="shared" ref="EC19:GN19" si="21">((EC17/EC18)*78.4)</f>
        <v>97.211599671128809</v>
      </c>
      <c r="ED19" s="106">
        <f t="shared" si="21"/>
        <v>209.21816815438686</v>
      </c>
      <c r="EE19" s="106">
        <f t="shared" si="21"/>
        <v>116.06998375002794</v>
      </c>
      <c r="EF19" s="106">
        <f t="shared" si="21"/>
        <v>85.79062704874724</v>
      </c>
      <c r="EG19" s="106">
        <f t="shared" si="21"/>
        <v>103.08004326935024</v>
      </c>
      <c r="EH19" s="106">
        <f t="shared" si="21"/>
        <v>111.11256950524167</v>
      </c>
      <c r="EI19" s="106">
        <f t="shared" si="21"/>
        <v>121.96459194342036</v>
      </c>
      <c r="EJ19" s="106">
        <f t="shared" si="21"/>
        <v>79.536075909963728</v>
      </c>
      <c r="EK19" s="106">
        <f t="shared" si="21"/>
        <v>141.06202972120857</v>
      </c>
      <c r="EL19" s="106">
        <f t="shared" si="21"/>
        <v>128.01719474584615</v>
      </c>
      <c r="EM19" s="106">
        <f t="shared" si="21"/>
        <v>114.40978064739248</v>
      </c>
      <c r="EN19" s="106">
        <f t="shared" si="21"/>
        <v>116.97557732593445</v>
      </c>
      <c r="EO19" s="106">
        <f t="shared" si="21"/>
        <v>96.239388353608859</v>
      </c>
      <c r="EP19" s="106">
        <f t="shared" si="21"/>
        <v>143.73821126327724</v>
      </c>
      <c r="EQ19" s="106">
        <f t="shared" si="21"/>
        <v>148.71129009496795</v>
      </c>
      <c r="ER19" s="106">
        <f t="shared" si="21"/>
        <v>88.775056076000922</v>
      </c>
      <c r="ES19" s="106">
        <f t="shared" si="21"/>
        <v>144.74576417054664</v>
      </c>
      <c r="ET19" s="106">
        <f t="shared" si="21"/>
        <v>134.23069721682927</v>
      </c>
      <c r="EU19" s="106">
        <f t="shared" si="21"/>
        <v>222.26780483547074</v>
      </c>
      <c r="EV19" s="106">
        <f t="shared" si="21"/>
        <v>119.09077345811215</v>
      </c>
      <c r="EW19" s="106">
        <f t="shared" si="21"/>
        <v>168.85568529309057</v>
      </c>
      <c r="EX19" s="106">
        <f t="shared" si="21"/>
        <v>128.76759125604269</v>
      </c>
      <c r="EY19" s="106">
        <f t="shared" si="21"/>
        <v>190.09594037909289</v>
      </c>
      <c r="EZ19" s="106">
        <f t="shared" si="21"/>
        <v>139.47332589738355</v>
      </c>
      <c r="FA19" s="106">
        <f t="shared" si="21"/>
        <v>137.99895161966549</v>
      </c>
      <c r="FB19" s="106">
        <f t="shared" si="21"/>
        <v>193.95485054471985</v>
      </c>
      <c r="FC19" s="106">
        <f t="shared" si="21"/>
        <v>166.8317633499791</v>
      </c>
      <c r="FD19" s="106">
        <f t="shared" si="21"/>
        <v>125.46678127265545</v>
      </c>
      <c r="FE19" s="106">
        <f t="shared" si="21"/>
        <v>165.10412168931887</v>
      </c>
      <c r="FF19" s="106">
        <f t="shared" si="21"/>
        <v>188.4197942885792</v>
      </c>
      <c r="FG19" s="106">
        <f t="shared" si="21"/>
        <v>131.09464452451769</v>
      </c>
      <c r="FH19" s="106">
        <f t="shared" si="21"/>
        <v>156.36397834053508</v>
      </c>
      <c r="FI19" s="106">
        <f t="shared" si="21"/>
        <v>182.46945124236095</v>
      </c>
      <c r="FJ19" s="106">
        <f t="shared" si="21"/>
        <v>170.23819208964844</v>
      </c>
      <c r="FK19" s="106">
        <f t="shared" si="21"/>
        <v>174.49010274325735</v>
      </c>
      <c r="FL19" s="106">
        <f t="shared" si="21"/>
        <v>143.07102152538059</v>
      </c>
      <c r="FM19" s="106">
        <f t="shared" si="21"/>
        <v>141.19611773342169</v>
      </c>
      <c r="FN19" s="106">
        <f t="shared" si="21"/>
        <v>135.23206096279975</v>
      </c>
      <c r="FO19" s="106">
        <f t="shared" si="21"/>
        <v>167.84998197235325</v>
      </c>
      <c r="FP19" s="106">
        <f t="shared" si="21"/>
        <v>152.81461241728354</v>
      </c>
      <c r="FQ19" s="106">
        <f t="shared" si="21"/>
        <v>192.52404369958305</v>
      </c>
      <c r="FR19" s="106">
        <f t="shared" si="21"/>
        <v>179.6052168390832</v>
      </c>
      <c r="FS19" s="106">
        <f t="shared" si="21"/>
        <v>180.54661219372184</v>
      </c>
      <c r="FT19" s="106">
        <f t="shared" si="21"/>
        <v>195.70602876696253</v>
      </c>
      <c r="FU19" s="106">
        <f t="shared" si="21"/>
        <v>146.58462121517525</v>
      </c>
      <c r="FV19" s="106">
        <f t="shared" si="21"/>
        <v>175.48060613173854</v>
      </c>
      <c r="FW19" s="106">
        <f t="shared" si="21"/>
        <v>113.05373159483752</v>
      </c>
      <c r="FX19" s="106">
        <f t="shared" si="21"/>
        <v>116.79719684445794</v>
      </c>
      <c r="FY19" s="106">
        <f t="shared" si="21"/>
        <v>167.04176613668417</v>
      </c>
      <c r="FZ19" s="106">
        <f t="shared" si="21"/>
        <v>209.01998015104897</v>
      </c>
      <c r="GA19" s="106">
        <f t="shared" si="21"/>
        <v>154.01747616100545</v>
      </c>
      <c r="GB19" s="106">
        <f t="shared" si="21"/>
        <v>100.75443212667921</v>
      </c>
      <c r="GC19" s="106">
        <f t="shared" si="21"/>
        <v>153.14424162218688</v>
      </c>
      <c r="GD19" s="106">
        <f t="shared" si="21"/>
        <v>141.699843874518</v>
      </c>
      <c r="GE19" s="106">
        <f t="shared" si="21"/>
        <v>260.75407380966362</v>
      </c>
      <c r="GF19" s="106">
        <f t="shared" si="21"/>
        <v>204.37706747441766</v>
      </c>
      <c r="GG19" s="106">
        <f t="shared" si="21"/>
        <v>136.28140515323048</v>
      </c>
      <c r="GH19" s="106">
        <f t="shared" si="21"/>
        <v>192.04851501260359</v>
      </c>
      <c r="GI19" s="106">
        <f t="shared" si="21"/>
        <v>219.92543381297747</v>
      </c>
      <c r="GJ19" s="106">
        <f t="shared" si="21"/>
        <v>199.85527396277183</v>
      </c>
      <c r="GK19" s="106">
        <f t="shared" si="21"/>
        <v>115.97764936747693</v>
      </c>
      <c r="GL19" s="106">
        <f t="shared" si="21"/>
        <v>176.99621669912725</v>
      </c>
      <c r="GM19" s="106">
        <f t="shared" si="21"/>
        <v>156.89875020422517</v>
      </c>
      <c r="GN19" s="106">
        <f t="shared" si="21"/>
        <v>141.80748363620873</v>
      </c>
      <c r="GO19" s="106">
        <f t="shared" ref="GO19:IZ19" si="22">((GO17/GO18)*78.4)</f>
        <v>192.72913138494454</v>
      </c>
      <c r="GP19" s="106">
        <f t="shared" si="22"/>
        <v>126.55172472727865</v>
      </c>
      <c r="GQ19" s="106">
        <f t="shared" si="22"/>
        <v>145.15172059549025</v>
      </c>
      <c r="GR19" s="106">
        <f t="shared" si="22"/>
        <v>198.02817350008044</v>
      </c>
      <c r="GS19" s="106">
        <f t="shared" si="22"/>
        <v>167.67325492817648</v>
      </c>
      <c r="GT19" s="106">
        <f t="shared" si="22"/>
        <v>178.03289047341644</v>
      </c>
      <c r="GU19" s="106">
        <f t="shared" si="22"/>
        <v>164.29447254796267</v>
      </c>
      <c r="GV19" s="106">
        <f t="shared" si="22"/>
        <v>179.77012487059821</v>
      </c>
      <c r="GW19" s="106">
        <f t="shared" si="22"/>
        <v>114.6201792951864</v>
      </c>
      <c r="GX19" s="106">
        <f t="shared" si="22"/>
        <v>119.09157329791391</v>
      </c>
      <c r="GY19" s="106">
        <f t="shared" si="22"/>
        <v>130.9090706830379</v>
      </c>
      <c r="GZ19" s="106">
        <f t="shared" si="22"/>
        <v>143.27704432110193</v>
      </c>
      <c r="HA19" s="106">
        <f t="shared" si="22"/>
        <v>126.48836117959348</v>
      </c>
      <c r="HB19" s="106">
        <f t="shared" si="22"/>
        <v>141.5595945914458</v>
      </c>
      <c r="HC19" s="106">
        <f t="shared" si="22"/>
        <v>119.00170514020421</v>
      </c>
      <c r="HD19" s="106">
        <f t="shared" si="22"/>
        <v>139.98824218190396</v>
      </c>
      <c r="HE19" s="106">
        <f t="shared" si="22"/>
        <v>145.07490180005172</v>
      </c>
      <c r="HF19" s="106">
        <f t="shared" si="22"/>
        <v>178.50625076274034</v>
      </c>
      <c r="HG19" s="106">
        <f t="shared" si="22"/>
        <v>139.90385215206871</v>
      </c>
      <c r="HH19" s="106">
        <f t="shared" si="22"/>
        <v>145.06496866921509</v>
      </c>
      <c r="HI19" s="106">
        <f t="shared" si="22"/>
        <v>110.3770566971495</v>
      </c>
      <c r="HJ19" s="106">
        <f t="shared" si="22"/>
        <v>124.6446652289995</v>
      </c>
      <c r="HK19" s="106">
        <f t="shared" si="22"/>
        <v>102.50360986670957</v>
      </c>
      <c r="HL19" s="106">
        <f t="shared" si="22"/>
        <v>169.71077658249018</v>
      </c>
      <c r="HM19" s="106">
        <f t="shared" si="22"/>
        <v>130.51139347885254</v>
      </c>
      <c r="HN19" s="106">
        <f t="shared" si="22"/>
        <v>150.6770353850593</v>
      </c>
      <c r="HO19" s="106">
        <f t="shared" si="22"/>
        <v>127.97037885312297</v>
      </c>
      <c r="HP19" s="106">
        <f t="shared" si="22"/>
        <v>122.9028062460834</v>
      </c>
      <c r="HQ19" s="106">
        <f t="shared" si="22"/>
        <v>151.86067013363154</v>
      </c>
      <c r="HR19" s="106">
        <f t="shared" si="22"/>
        <v>140.54782549880386</v>
      </c>
      <c r="HS19" s="106">
        <f t="shared" si="22"/>
        <v>143.30113440503308</v>
      </c>
      <c r="HT19" s="106">
        <f t="shared" si="22"/>
        <v>177.04990610181571</v>
      </c>
      <c r="HU19" s="106">
        <f t="shared" si="22"/>
        <v>213.94799344913244</v>
      </c>
      <c r="HV19" s="106">
        <f t="shared" si="22"/>
        <v>113.63402684353257</v>
      </c>
      <c r="HW19" s="106">
        <f t="shared" si="22"/>
        <v>120.65860559122417</v>
      </c>
      <c r="HX19" s="106">
        <f t="shared" si="22"/>
        <v>146.78832336546787</v>
      </c>
      <c r="HY19" s="106">
        <f t="shared" si="22"/>
        <v>132.04844375351192</v>
      </c>
      <c r="HZ19" s="106">
        <f t="shared" si="22"/>
        <v>251.68590514324646</v>
      </c>
      <c r="IA19" s="106">
        <f t="shared" si="22"/>
        <v>110.46850679476351</v>
      </c>
      <c r="IB19" s="106">
        <f t="shared" si="22"/>
        <v>191.66170609382064</v>
      </c>
      <c r="IC19" s="106">
        <f t="shared" si="22"/>
        <v>182.46779802461242</v>
      </c>
      <c r="ID19" s="106">
        <f t="shared" si="22"/>
        <v>170.43235037706077</v>
      </c>
      <c r="IE19" s="106">
        <f t="shared" si="22"/>
        <v>166.45588674848673</v>
      </c>
      <c r="IF19" s="106">
        <f t="shared" si="22"/>
        <v>132.91482060513067</v>
      </c>
      <c r="IG19" s="106">
        <f t="shared" si="22"/>
        <v>118.47207580853566</v>
      </c>
      <c r="IH19" s="106">
        <f t="shared" si="22"/>
        <v>272.92127695730227</v>
      </c>
      <c r="II19" s="106">
        <f t="shared" si="22"/>
        <v>129.26958916964847</v>
      </c>
      <c r="IJ19" s="106">
        <f t="shared" si="22"/>
        <v>141.41284715442404</v>
      </c>
      <c r="IK19" s="106">
        <f t="shared" si="22"/>
        <v>159.21401570624857</v>
      </c>
      <c r="IL19" s="106">
        <f t="shared" si="22"/>
        <v>150.1785030183479</v>
      </c>
      <c r="IM19" s="106">
        <f t="shared" si="22"/>
        <v>133.07703508383895</v>
      </c>
      <c r="IN19" s="106">
        <f t="shared" si="22"/>
        <v>124.99571886092968</v>
      </c>
      <c r="IO19" s="106">
        <f t="shared" si="22"/>
        <v>167.74960156853342</v>
      </c>
      <c r="IP19" s="106">
        <f t="shared" si="22"/>
        <v>235.18115421041318</v>
      </c>
      <c r="IQ19" s="106">
        <f t="shared" si="22"/>
        <v>128.37669936916751</v>
      </c>
      <c r="IR19" s="106">
        <f t="shared" si="22"/>
        <v>134.73396101085746</v>
      </c>
      <c r="IS19" s="106">
        <f t="shared" si="22"/>
        <v>147.43376242325718</v>
      </c>
      <c r="IT19" s="106">
        <f t="shared" si="22"/>
        <v>119.96039763593292</v>
      </c>
      <c r="IU19" s="106">
        <f t="shared" si="22"/>
        <v>130.68294445881656</v>
      </c>
      <c r="IV19" s="106">
        <f t="shared" si="22"/>
        <v>164.78984973195006</v>
      </c>
      <c r="IW19" s="106">
        <f t="shared" si="22"/>
        <v>166.56713395288318</v>
      </c>
      <c r="IX19" s="106">
        <f t="shared" si="22"/>
        <v>164.19729381611094</v>
      </c>
      <c r="IY19" s="106">
        <f t="shared" si="22"/>
        <v>178.31300184054189</v>
      </c>
      <c r="IZ19" s="106">
        <f t="shared" si="22"/>
        <v>248.04340858871637</v>
      </c>
      <c r="JA19" s="106">
        <f t="shared" ref="JA19:KU19" si="23">((JA17/JA18)*78.4)</f>
        <v>80.208019271257541</v>
      </c>
      <c r="JB19" s="106">
        <f t="shared" si="23"/>
        <v>231.07655043111606</v>
      </c>
      <c r="JC19" s="106">
        <f t="shared" si="23"/>
        <v>278.33840501445371</v>
      </c>
      <c r="JD19" s="106">
        <f t="shared" si="23"/>
        <v>193.1268469722873</v>
      </c>
      <c r="JE19" s="106">
        <f t="shared" si="23"/>
        <v>187.03300955356374</v>
      </c>
      <c r="JF19" s="106">
        <f t="shared" si="23"/>
        <v>123.34982534287278</v>
      </c>
      <c r="JG19" s="106">
        <f t="shared" si="23"/>
        <v>216.58639428834124</v>
      </c>
      <c r="JH19" s="106">
        <f t="shared" si="23"/>
        <v>152.32060499906459</v>
      </c>
      <c r="JI19" s="106">
        <f t="shared" si="23"/>
        <v>181.4423640446177</v>
      </c>
      <c r="JJ19" s="106">
        <f t="shared" si="23"/>
        <v>135.57864527311415</v>
      </c>
      <c r="JK19" s="106">
        <f t="shared" si="23"/>
        <v>306.24953388607844</v>
      </c>
      <c r="JL19" s="106">
        <f t="shared" si="23"/>
        <v>169.46690693854868</v>
      </c>
      <c r="JM19" s="106">
        <f t="shared" si="23"/>
        <v>146.7243720479868</v>
      </c>
      <c r="JN19" s="106">
        <f t="shared" si="23"/>
        <v>160.00457500005976</v>
      </c>
      <c r="JO19" s="106">
        <f t="shared" si="23"/>
        <v>171.90695157111745</v>
      </c>
      <c r="JP19" s="106">
        <f t="shared" si="23"/>
        <v>203.56551594275521</v>
      </c>
      <c r="JQ19" s="106">
        <f t="shared" si="23"/>
        <v>157.29367757022987</v>
      </c>
      <c r="JR19" s="106">
        <f t="shared" si="23"/>
        <v>110.61938206290429</v>
      </c>
      <c r="JS19" s="106">
        <f t="shared" si="23"/>
        <v>140.059492434829</v>
      </c>
      <c r="JT19" s="106">
        <f t="shared" si="23"/>
        <v>138.54853597132856</v>
      </c>
      <c r="JU19" s="106">
        <f t="shared" si="23"/>
        <v>163.02272652810586</v>
      </c>
      <c r="JV19" s="106">
        <f t="shared" si="23"/>
        <v>149.3223119382296</v>
      </c>
      <c r="JW19" s="106">
        <f t="shared" si="23"/>
        <v>195.04788081169278</v>
      </c>
      <c r="JX19" s="106">
        <f t="shared" si="23"/>
        <v>120.00354690957494</v>
      </c>
      <c r="JY19" s="106">
        <f t="shared" si="23"/>
        <v>131.20126038672777</v>
      </c>
      <c r="JZ19" s="106">
        <f t="shared" si="23"/>
        <v>161.33797714407376</v>
      </c>
      <c r="KA19" s="106">
        <f t="shared" si="23"/>
        <v>188.64937858081009</v>
      </c>
      <c r="KB19" s="106">
        <f t="shared" si="23"/>
        <v>154.63204685144638</v>
      </c>
      <c r="KC19" s="106">
        <f t="shared" si="23"/>
        <v>127.20451804136668</v>
      </c>
      <c r="KD19" s="106">
        <f t="shared" si="23"/>
        <v>123.7339612882564</v>
      </c>
      <c r="KE19" s="106">
        <f t="shared" si="23"/>
        <v>130.84336097924509</v>
      </c>
      <c r="KF19" s="106">
        <f t="shared" si="23"/>
        <v>115.77506402864175</v>
      </c>
      <c r="KG19" s="106">
        <f t="shared" si="23"/>
        <v>112.84023579089582</v>
      </c>
      <c r="KH19" s="106">
        <f t="shared" si="23"/>
        <v>168.69127502370665</v>
      </c>
      <c r="KI19" s="106">
        <f t="shared" si="23"/>
        <v>225.05708730503031</v>
      </c>
      <c r="KJ19" s="106">
        <f t="shared" si="23"/>
        <v>162.37023167846792</v>
      </c>
      <c r="KK19" s="106">
        <f t="shared" si="23"/>
        <v>197.7992454776624</v>
      </c>
      <c r="KL19" s="106">
        <f t="shared" si="23"/>
        <v>107.06636782100328</v>
      </c>
      <c r="KM19" s="106">
        <f t="shared" si="23"/>
        <v>184.84602708925971</v>
      </c>
      <c r="KN19" s="106">
        <f t="shared" si="23"/>
        <v>144.0524337844235</v>
      </c>
      <c r="KO19" s="106">
        <f t="shared" si="23"/>
        <v>120.39538942282748</v>
      </c>
      <c r="KP19" s="106">
        <f t="shared" si="23"/>
        <v>163.61749452671839</v>
      </c>
      <c r="KQ19" s="106">
        <f t="shared" si="23"/>
        <v>154.9934097464629</v>
      </c>
      <c r="KR19" s="106">
        <f t="shared" si="23"/>
        <v>176.25419570128375</v>
      </c>
      <c r="KS19" s="106">
        <f t="shared" si="23"/>
        <v>132.19675787138732</v>
      </c>
      <c r="KT19" s="106">
        <f t="shared" si="23"/>
        <v>69.000336970383088</v>
      </c>
      <c r="KU19" s="106">
        <f t="shared" si="23"/>
        <v>199.17918666451038</v>
      </c>
    </row>
    <row r="20" spans="1:307" x14ac:dyDescent="0.25">
      <c r="A20" s="83"/>
      <c r="B20" s="70"/>
      <c r="C20" s="71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I20" s="72"/>
      <c r="AJ20" s="73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</row>
    <row r="21" spans="1:307" x14ac:dyDescent="0.25">
      <c r="A21" s="69" t="s">
        <v>2041</v>
      </c>
      <c r="B21" s="70">
        <f>STDEV(D21:AG21)/AVERAGE(D21:AG21)</f>
        <v>9.7591963891313721E-2</v>
      </c>
      <c r="C21" s="71"/>
      <c r="D21" s="8">
        <v>35672237.754237697</v>
      </c>
      <c r="E21" s="8">
        <v>34273462.057730503</v>
      </c>
      <c r="F21" s="8">
        <v>33143237.123021599</v>
      </c>
      <c r="G21" s="8">
        <v>33274584.816326499</v>
      </c>
      <c r="H21" s="8">
        <v>33292978.378662899</v>
      </c>
      <c r="I21" s="8">
        <v>32909705.3224256</v>
      </c>
      <c r="J21" s="8">
        <v>32339718.837789599</v>
      </c>
      <c r="K21" s="8">
        <v>31505685.089051999</v>
      </c>
      <c r="L21" s="8">
        <v>31553870.720483199</v>
      </c>
      <c r="M21" s="8">
        <v>29940386.583389301</v>
      </c>
      <c r="N21" s="8">
        <v>29943080.077381</v>
      </c>
      <c r="O21" s="8">
        <v>30425796.597969402</v>
      </c>
      <c r="P21" s="8">
        <v>29590730.431646299</v>
      </c>
      <c r="Q21" s="8">
        <v>28947018.338578999</v>
      </c>
      <c r="R21" s="8">
        <v>29036073.985569201</v>
      </c>
      <c r="S21" s="8">
        <v>29234473.616968401</v>
      </c>
      <c r="T21" s="8">
        <v>29414535.4319387</v>
      </c>
      <c r="U21" s="8">
        <v>28948957.3045597</v>
      </c>
      <c r="V21" s="8">
        <v>27993257.396284901</v>
      </c>
      <c r="W21" s="8">
        <v>27667613.395966802</v>
      </c>
      <c r="X21" s="8">
        <v>26886881.064478599</v>
      </c>
      <c r="Y21" s="8">
        <v>26897888.2938025</v>
      </c>
      <c r="Z21" s="8">
        <v>26074784.1298442</v>
      </c>
      <c r="AA21" s="8">
        <v>26491159.043271501</v>
      </c>
      <c r="AB21" s="8">
        <v>25924864.571825601</v>
      </c>
      <c r="AC21" s="8">
        <v>26102991.9357499</v>
      </c>
      <c r="AD21" s="8">
        <v>26295511.635250099</v>
      </c>
      <c r="AE21" s="8">
        <v>26568775.449808098</v>
      </c>
      <c r="AF21" s="8">
        <v>26384361.7202355</v>
      </c>
      <c r="AG21" s="8">
        <v>25831139.206300899</v>
      </c>
      <c r="AI21" s="72">
        <f>STDEV(AK21:BN21)/AVERAGE(AK21:BN21)</f>
        <v>9.0324463899154342E-2</v>
      </c>
      <c r="AJ21" s="73"/>
      <c r="AK21" s="10">
        <v>36805756.289901398</v>
      </c>
      <c r="AL21" s="10">
        <v>34496776.325260803</v>
      </c>
      <c r="AM21" s="10">
        <v>33587406.467907898</v>
      </c>
      <c r="AN21" s="10">
        <v>33990767.167315803</v>
      </c>
      <c r="AO21" s="10">
        <v>33829818.345790602</v>
      </c>
      <c r="AP21" s="10">
        <v>32595935.542831998</v>
      </c>
      <c r="AQ21" s="10">
        <v>31919356.178929299</v>
      </c>
      <c r="AR21" s="10">
        <v>32181443.8762623</v>
      </c>
      <c r="AS21" s="10">
        <v>31004916.0562503</v>
      </c>
      <c r="AT21" s="10">
        <v>30361735.937825602</v>
      </c>
      <c r="AU21" s="10">
        <v>30894143.5795887</v>
      </c>
      <c r="AV21" s="10">
        <v>29968885.031738002</v>
      </c>
      <c r="AW21" s="10">
        <v>29589650.666968901</v>
      </c>
      <c r="AX21" s="10">
        <v>29485277.349488098</v>
      </c>
      <c r="AY21" s="10">
        <v>29133435.2091593</v>
      </c>
      <c r="AZ21" s="10">
        <v>28831957.870265201</v>
      </c>
      <c r="BA21" s="10">
        <v>29567038.1944739</v>
      </c>
      <c r="BB21" s="10">
        <v>29028588.186867502</v>
      </c>
      <c r="BC21" s="10">
        <v>28194403.900116</v>
      </c>
      <c r="BD21" s="10">
        <v>27544016.1025245</v>
      </c>
      <c r="BE21" s="10">
        <v>27759773.172026899</v>
      </c>
      <c r="BF21" s="10">
        <v>27582108.889666501</v>
      </c>
      <c r="BG21" s="10">
        <v>27915930.2036229</v>
      </c>
      <c r="BH21" s="10">
        <v>27147691.6914354</v>
      </c>
      <c r="BI21" s="10">
        <v>27107536.019078001</v>
      </c>
      <c r="BJ21" s="10">
        <v>27162655.830257099</v>
      </c>
      <c r="BK21" s="10">
        <v>27497793.878802601</v>
      </c>
      <c r="BL21" s="10">
        <v>27105445.172545899</v>
      </c>
      <c r="BM21" s="10">
        <v>26995677.4696525</v>
      </c>
      <c r="BN21" s="10">
        <v>27144647.4748955</v>
      </c>
      <c r="BP21" s="114">
        <v>33540023.977249</v>
      </c>
      <c r="BQ21" s="114">
        <v>34595541.435163997</v>
      </c>
      <c r="BR21" s="114">
        <v>29978825.149335701</v>
      </c>
      <c r="BS21" s="114">
        <v>27164859.426243901</v>
      </c>
      <c r="BT21" s="114">
        <v>31789974.142209101</v>
      </c>
      <c r="BU21" s="114">
        <v>35423856.834391601</v>
      </c>
      <c r="BV21" s="114">
        <v>31361246.318443701</v>
      </c>
      <c r="BW21" s="114">
        <v>39237043.481213801</v>
      </c>
      <c r="BX21" s="114">
        <v>31667319.471219901</v>
      </c>
      <c r="BY21" s="114">
        <v>39196192.979578003</v>
      </c>
      <c r="BZ21" s="102">
        <v>33698664.318762399</v>
      </c>
      <c r="CA21" s="102">
        <v>42209571.618461601</v>
      </c>
      <c r="CB21" s="102">
        <v>33412512.545598499</v>
      </c>
      <c r="CC21" s="102">
        <v>44235317.897702202</v>
      </c>
      <c r="CD21" s="102">
        <v>56134776.451364398</v>
      </c>
      <c r="CE21" s="102">
        <v>37286561.144241497</v>
      </c>
      <c r="CF21" s="102">
        <v>44315323.220579997</v>
      </c>
      <c r="CG21" s="102">
        <v>35303714.5741162</v>
      </c>
      <c r="CH21" s="102">
        <v>36013687.933966503</v>
      </c>
      <c r="CI21" s="102">
        <v>40752461.327511102</v>
      </c>
      <c r="CJ21" s="102">
        <v>32200362.003903799</v>
      </c>
      <c r="CK21" s="102">
        <v>32403780.499513399</v>
      </c>
      <c r="CL21" s="102">
        <v>35836556.033780903</v>
      </c>
      <c r="CM21" s="102">
        <v>25941368.389226899</v>
      </c>
      <c r="CN21" s="102">
        <v>26792614.912715599</v>
      </c>
      <c r="CO21" s="102">
        <v>21186440.0603058</v>
      </c>
      <c r="CP21" s="102">
        <v>20129309.8766541</v>
      </c>
      <c r="CQ21" s="102">
        <v>40732765.094681397</v>
      </c>
      <c r="CR21" s="102">
        <v>38936345.9990694</v>
      </c>
      <c r="CS21" s="102">
        <v>57960174.142778903</v>
      </c>
      <c r="CT21" s="102">
        <v>29615714.851793099</v>
      </c>
      <c r="CU21" s="102">
        <v>42246600.100433998</v>
      </c>
      <c r="CV21" s="102">
        <v>29537784.673905801</v>
      </c>
      <c r="CW21" s="102">
        <v>41555523.378439598</v>
      </c>
      <c r="CX21" s="102">
        <v>21557781.316377699</v>
      </c>
      <c r="CY21" s="102">
        <v>32155202.688455299</v>
      </c>
      <c r="CZ21" s="102">
        <v>31932470.8113368</v>
      </c>
      <c r="DA21" s="102">
        <v>33553442.205695499</v>
      </c>
      <c r="DB21" s="102">
        <v>31811020.008929599</v>
      </c>
      <c r="DC21" s="102">
        <v>44467877.871683098</v>
      </c>
      <c r="DD21" s="102">
        <v>34707567.719925202</v>
      </c>
      <c r="DE21" s="102">
        <v>18733634.860160898</v>
      </c>
      <c r="DF21" s="102">
        <v>32177058.337071002</v>
      </c>
      <c r="DG21" s="102">
        <v>60056795.143889897</v>
      </c>
      <c r="DH21" s="102">
        <v>39967010.914250299</v>
      </c>
      <c r="DI21" s="102">
        <v>36107686.888502501</v>
      </c>
      <c r="DJ21" s="102">
        <v>39127705.071808197</v>
      </c>
      <c r="DK21" s="102">
        <v>36878699.718964398</v>
      </c>
      <c r="DL21" s="102">
        <v>37207623.788797498</v>
      </c>
      <c r="DM21" s="102">
        <v>36783943.588879801</v>
      </c>
      <c r="DN21" s="102">
        <v>32200241.959364802</v>
      </c>
      <c r="DO21" s="102">
        <v>33873267.7996687</v>
      </c>
      <c r="DP21" s="102">
        <v>30936839.5839159</v>
      </c>
      <c r="DQ21" s="102">
        <v>36549413.548607998</v>
      </c>
      <c r="DR21" s="102">
        <v>45405026.048543297</v>
      </c>
      <c r="DS21" s="102">
        <v>34754162.355293401</v>
      </c>
      <c r="DT21" s="102">
        <v>41851226.6758909</v>
      </c>
      <c r="DU21" s="102">
        <v>31994393.835917</v>
      </c>
      <c r="DV21" s="102">
        <v>27522165.1067838</v>
      </c>
      <c r="DW21" s="102">
        <v>32906715.165462799</v>
      </c>
      <c r="DX21" s="102">
        <v>31372115.290900301</v>
      </c>
      <c r="DY21" s="102">
        <v>28164468.644019399</v>
      </c>
      <c r="DZ21" s="102">
        <v>32073690.721143998</v>
      </c>
      <c r="EA21" s="102">
        <v>33549466.7280338</v>
      </c>
      <c r="EB21" s="102">
        <v>32768162.251125399</v>
      </c>
      <c r="EC21" s="102">
        <v>34961194.387461998</v>
      </c>
      <c r="ED21" s="102">
        <v>35994248.040895604</v>
      </c>
      <c r="EE21" s="102">
        <v>28820033.771077301</v>
      </c>
      <c r="EF21" s="102">
        <v>26605727.408172101</v>
      </c>
      <c r="EG21" s="102">
        <v>27023451.885455299</v>
      </c>
      <c r="EH21" s="102">
        <v>29065499.676328201</v>
      </c>
      <c r="EI21" s="102">
        <v>30795647.460593399</v>
      </c>
      <c r="EJ21" s="102">
        <v>29390729.297842499</v>
      </c>
      <c r="EK21" s="102">
        <v>22831838.974115301</v>
      </c>
      <c r="EL21" s="102">
        <v>33949399.048243098</v>
      </c>
      <c r="EM21" s="102">
        <v>33447294.5929497</v>
      </c>
      <c r="EN21" s="102">
        <v>16709336.7830655</v>
      </c>
      <c r="EO21" s="102">
        <v>28963346.6875332</v>
      </c>
      <c r="EP21" s="102">
        <v>35915046.985571899</v>
      </c>
      <c r="EQ21" s="102">
        <v>33177851.175602298</v>
      </c>
      <c r="ER21" s="102">
        <v>54003571.2382145</v>
      </c>
      <c r="ES21" s="102">
        <v>30126353.357457299</v>
      </c>
      <c r="ET21" s="102">
        <v>25090381.378214698</v>
      </c>
      <c r="EU21" s="102">
        <v>23052049.173228599</v>
      </c>
      <c r="EV21" s="102">
        <v>40019123.746127702</v>
      </c>
      <c r="EW21" s="102">
        <v>29316499.603553899</v>
      </c>
      <c r="EX21" s="102">
        <v>21352583.555733599</v>
      </c>
      <c r="EY21" s="102">
        <v>60501650.956799597</v>
      </c>
      <c r="EZ21" s="102">
        <v>27931270.003299199</v>
      </c>
      <c r="FA21" s="102">
        <v>21143674.470200501</v>
      </c>
      <c r="FB21" s="102">
        <v>30941534.940352101</v>
      </c>
      <c r="FC21" s="102">
        <v>29016636.8308396</v>
      </c>
      <c r="FD21" s="102">
        <v>31022656.934959199</v>
      </c>
      <c r="FE21" s="102">
        <v>25702347.5890311</v>
      </c>
      <c r="FF21" s="102">
        <v>27635927.239913698</v>
      </c>
      <c r="FG21" s="102">
        <v>38243667.177108496</v>
      </c>
      <c r="FH21" s="102">
        <v>31173991.7444604</v>
      </c>
      <c r="FI21" s="102">
        <v>19808818.731820099</v>
      </c>
      <c r="FJ21" s="102">
        <v>34769264.975004002</v>
      </c>
      <c r="FK21" s="102">
        <v>33214983.3558641</v>
      </c>
      <c r="FL21" s="102">
        <v>29261189.536015298</v>
      </c>
      <c r="FM21" s="102">
        <v>21227588.092468198</v>
      </c>
      <c r="FN21" s="102">
        <v>32269961.1097367</v>
      </c>
      <c r="FO21" s="102">
        <v>37041308.508665897</v>
      </c>
      <c r="FP21" s="102">
        <v>24266469.952335302</v>
      </c>
      <c r="FQ21" s="102">
        <v>30011081.690773498</v>
      </c>
      <c r="FR21" s="102">
        <v>15785682.8644013</v>
      </c>
      <c r="FS21" s="102">
        <v>28044011.905733999</v>
      </c>
      <c r="FT21" s="102">
        <v>27169737.224998102</v>
      </c>
      <c r="FU21" s="102">
        <v>25832924.247169401</v>
      </c>
      <c r="FV21" s="102">
        <v>34387200.701264903</v>
      </c>
      <c r="FW21" s="102">
        <v>25479878.226557501</v>
      </c>
      <c r="FX21" s="102">
        <v>22625369.0802912</v>
      </c>
      <c r="FY21" s="102">
        <v>34102715.387256697</v>
      </c>
      <c r="FZ21" s="102">
        <v>45989240.105236404</v>
      </c>
      <c r="GA21" s="102">
        <v>23430848.644435901</v>
      </c>
      <c r="GB21" s="102">
        <v>31504247.346612401</v>
      </c>
      <c r="GC21" s="102">
        <v>31574329.630761601</v>
      </c>
      <c r="GD21" s="102">
        <v>26987015.9504668</v>
      </c>
      <c r="GE21" s="102">
        <v>31612152.136489701</v>
      </c>
      <c r="GF21" s="102">
        <v>26915613.416763399</v>
      </c>
      <c r="GG21" s="102">
        <v>24939503.855714101</v>
      </c>
      <c r="GH21" s="102">
        <v>35109334.951210096</v>
      </c>
      <c r="GI21" s="102">
        <v>25863558.679317001</v>
      </c>
      <c r="GJ21" s="102">
        <v>29862334.0102975</v>
      </c>
      <c r="GK21" s="102">
        <v>26759722.785421502</v>
      </c>
      <c r="GL21" s="102">
        <v>25738542.488505401</v>
      </c>
      <c r="GM21" s="102">
        <v>22347817.3225732</v>
      </c>
      <c r="GN21" s="102">
        <v>22407115.3627473</v>
      </c>
      <c r="GO21" s="102">
        <v>31008363.849474698</v>
      </c>
      <c r="GP21" s="102">
        <v>29925223.616052501</v>
      </c>
      <c r="GQ21" s="102">
        <v>33067071.212527402</v>
      </c>
      <c r="GR21" s="102">
        <v>23734211.889686801</v>
      </c>
      <c r="GS21" s="102">
        <v>20566502.699462499</v>
      </c>
      <c r="GT21" s="102">
        <v>28989497.4934811</v>
      </c>
      <c r="GU21" s="102">
        <v>38886940.294444703</v>
      </c>
      <c r="GV21" s="102">
        <v>20254984.559412599</v>
      </c>
      <c r="GW21" s="102">
        <v>24723856.800282799</v>
      </c>
      <c r="GX21" s="102">
        <v>31378540.1484566</v>
      </c>
      <c r="GY21" s="102">
        <v>28223222.323994901</v>
      </c>
      <c r="GZ21" s="102">
        <v>30385241.532302901</v>
      </c>
      <c r="HA21" s="102">
        <v>24953906.228728201</v>
      </c>
      <c r="HB21" s="102">
        <v>19867199.281053498</v>
      </c>
      <c r="HC21" s="102">
        <v>36834207.9286194</v>
      </c>
      <c r="HD21" s="102">
        <v>31428321.812509201</v>
      </c>
      <c r="HE21" s="102">
        <v>27533649.689439099</v>
      </c>
      <c r="HF21" s="102">
        <v>35156062.097112998</v>
      </c>
      <c r="HG21" s="102">
        <v>32979912.370427199</v>
      </c>
      <c r="HH21" s="102">
        <v>29129429.4406518</v>
      </c>
      <c r="HI21" s="102">
        <v>27087138.1397021</v>
      </c>
      <c r="HJ21" s="102">
        <v>28140663.886906501</v>
      </c>
      <c r="HK21" s="102">
        <v>32127333.791024599</v>
      </c>
      <c r="HL21" s="102">
        <v>27180043.2130857</v>
      </c>
      <c r="HM21" s="102">
        <v>26974055.607231598</v>
      </c>
      <c r="HN21" s="102">
        <v>21748170.096235901</v>
      </c>
      <c r="HO21" s="102">
        <v>23108332.124282598</v>
      </c>
      <c r="HP21" s="102">
        <v>25878714.536841199</v>
      </c>
      <c r="HQ21" s="102">
        <v>22982015.1543466</v>
      </c>
      <c r="HR21" s="102">
        <v>23827862.946109898</v>
      </c>
      <c r="HS21" s="102">
        <v>25791438.034393001</v>
      </c>
      <c r="HT21" s="102">
        <v>35289920.351761401</v>
      </c>
      <c r="HU21" s="102">
        <v>20833160.7817146</v>
      </c>
      <c r="HV21" s="102">
        <v>27761607.190689798</v>
      </c>
      <c r="HW21" s="102">
        <v>26844706.891868301</v>
      </c>
      <c r="HX21" s="102">
        <v>33802847.983032703</v>
      </c>
      <c r="HY21" s="102">
        <v>32820176.087229799</v>
      </c>
      <c r="HZ21" s="102">
        <v>18823897.3422773</v>
      </c>
      <c r="IA21" s="102">
        <v>28046785.655558601</v>
      </c>
      <c r="IB21" s="102">
        <v>26790028.472585101</v>
      </c>
      <c r="IC21" s="102">
        <v>25989951.951266799</v>
      </c>
      <c r="ID21" s="102">
        <v>29401943.4080262</v>
      </c>
      <c r="IE21" s="102">
        <v>35856388.335494198</v>
      </c>
      <c r="IF21" s="102">
        <v>28346705.630361199</v>
      </c>
      <c r="IG21" s="102">
        <v>18142804.644517899</v>
      </c>
      <c r="IH21" s="102">
        <v>16170056.702497199</v>
      </c>
      <c r="II21" s="102">
        <v>23604014.859080501</v>
      </c>
      <c r="IJ21" s="102">
        <v>27158494.965970799</v>
      </c>
      <c r="IK21" s="102">
        <v>32988521.063096199</v>
      </c>
      <c r="IL21" s="102">
        <v>16575116.3212163</v>
      </c>
      <c r="IM21" s="102">
        <v>33088228.190843299</v>
      </c>
      <c r="IN21" s="102">
        <v>27602624.583898701</v>
      </c>
      <c r="IO21" s="102">
        <v>38078396.079256997</v>
      </c>
      <c r="IP21" s="102">
        <v>22862782.436851699</v>
      </c>
      <c r="IQ21" s="102">
        <v>26928004.957543101</v>
      </c>
      <c r="IR21" s="102">
        <v>31651672.640708201</v>
      </c>
      <c r="IS21" s="102">
        <v>25447505.681468599</v>
      </c>
      <c r="IT21" s="102">
        <v>30438853.736843102</v>
      </c>
      <c r="IU21" s="102">
        <v>29562866.517610501</v>
      </c>
      <c r="IV21" s="102">
        <v>24644263.013392899</v>
      </c>
      <c r="IW21" s="102">
        <v>26174958.448740799</v>
      </c>
      <c r="IX21" s="102">
        <v>30065091.6459038</v>
      </c>
      <c r="IY21" s="102">
        <v>26674433.560035199</v>
      </c>
      <c r="IZ21" s="102">
        <v>28285808.248370498</v>
      </c>
      <c r="JA21" s="102">
        <v>30414139.588131901</v>
      </c>
      <c r="JB21" s="102">
        <v>24478620.970944799</v>
      </c>
      <c r="JC21" s="102">
        <v>37771951.911851302</v>
      </c>
      <c r="JD21" s="102">
        <v>31042126.535788201</v>
      </c>
      <c r="JE21" s="102">
        <v>28456257.9585789</v>
      </c>
      <c r="JF21" s="102">
        <v>25993881.967085499</v>
      </c>
      <c r="JG21" s="102">
        <v>29882952.443434201</v>
      </c>
      <c r="JH21" s="102">
        <v>28658052.440551501</v>
      </c>
      <c r="JI21" s="102">
        <v>31662938.235668201</v>
      </c>
      <c r="JJ21" s="102">
        <v>31491980.2255858</v>
      </c>
      <c r="JK21" s="102">
        <v>43694311.2835062</v>
      </c>
      <c r="JL21" s="102">
        <v>19332661.8073701</v>
      </c>
      <c r="JM21" s="102">
        <v>30382257.127161801</v>
      </c>
      <c r="JN21" s="102">
        <v>31950450.850952201</v>
      </c>
      <c r="JO21" s="102">
        <v>25654260.454601299</v>
      </c>
      <c r="JP21" s="102">
        <v>31049108.751997899</v>
      </c>
      <c r="JQ21" s="102">
        <v>29866482.587065201</v>
      </c>
      <c r="JR21" s="102">
        <v>26025819.210799601</v>
      </c>
      <c r="JS21" s="102">
        <v>22093724.5375292</v>
      </c>
      <c r="JT21" s="102">
        <v>23059311.014481202</v>
      </c>
      <c r="JU21" s="102">
        <v>20324609.9976971</v>
      </c>
      <c r="JV21" s="102">
        <v>31399378.188081801</v>
      </c>
      <c r="JW21" s="102">
        <v>27187573.170992799</v>
      </c>
      <c r="JX21" s="102">
        <v>26990510.050419301</v>
      </c>
      <c r="JY21" s="102">
        <v>20582057.142173301</v>
      </c>
      <c r="JZ21" s="102">
        <v>30108457.763099398</v>
      </c>
      <c r="KA21" s="102">
        <v>28572418.682270601</v>
      </c>
      <c r="KB21" s="102">
        <v>25535173.568112198</v>
      </c>
      <c r="KC21" s="102">
        <v>22013211.003734902</v>
      </c>
      <c r="KD21" s="102">
        <v>19133400.004636299</v>
      </c>
      <c r="KE21" s="102">
        <v>26818922.023664098</v>
      </c>
      <c r="KF21" s="102">
        <v>26934791.5975952</v>
      </c>
      <c r="KG21" s="102">
        <v>24929060.115219399</v>
      </c>
      <c r="KH21" s="102">
        <v>21865733.2525164</v>
      </c>
      <c r="KI21" s="102">
        <v>26224026.429968599</v>
      </c>
      <c r="KJ21" s="102">
        <v>25321936.585983101</v>
      </c>
      <c r="KK21" s="102">
        <v>26862248.5609589</v>
      </c>
      <c r="KL21" s="102">
        <v>28904775.255135201</v>
      </c>
      <c r="KM21" s="102">
        <v>25717410.9913304</v>
      </c>
      <c r="KN21" s="102">
        <v>26651266.239834599</v>
      </c>
      <c r="KO21" s="102">
        <v>18900903.9606403</v>
      </c>
      <c r="KP21" s="102">
        <v>17517181.240276001</v>
      </c>
      <c r="KQ21" s="102">
        <v>18942840.5159018</v>
      </c>
      <c r="KR21" s="102">
        <v>24784433.5170191</v>
      </c>
      <c r="KS21" s="102">
        <v>15837585.5715397</v>
      </c>
      <c r="KT21" s="102">
        <v>16800100.8419558</v>
      </c>
      <c r="KU21" s="102">
        <v>25768689.842153698</v>
      </c>
    </row>
    <row r="22" spans="1:307" x14ac:dyDescent="0.25">
      <c r="A22" s="69" t="s">
        <v>2042</v>
      </c>
      <c r="B22" s="70">
        <f>STDEV(D22:AG22)/AVERAGE(D22:AG22)</f>
        <v>0.10219917642006365</v>
      </c>
      <c r="C22" s="71"/>
      <c r="D22" s="8">
        <v>53803770.887480304</v>
      </c>
      <c r="E22" s="8">
        <v>51265547.456266202</v>
      </c>
      <c r="F22" s="8">
        <v>49587592.538763501</v>
      </c>
      <c r="G22" s="8">
        <v>49459691.546054699</v>
      </c>
      <c r="H22" s="8">
        <v>49608542.719750598</v>
      </c>
      <c r="I22" s="8">
        <v>49464776.766693898</v>
      </c>
      <c r="J22" s="8">
        <v>48435105.3061966</v>
      </c>
      <c r="K22" s="8">
        <v>47108466.378612198</v>
      </c>
      <c r="L22" s="8">
        <v>46537077.652905397</v>
      </c>
      <c r="M22" s="8">
        <v>44787980.6286081</v>
      </c>
      <c r="N22" s="8">
        <v>44654393.580501199</v>
      </c>
      <c r="O22" s="8">
        <v>45248971.950875901</v>
      </c>
      <c r="P22" s="8">
        <v>44296055.760080099</v>
      </c>
      <c r="Q22" s="8">
        <v>42944993.409079</v>
      </c>
      <c r="R22" s="8">
        <v>42878928.208723702</v>
      </c>
      <c r="S22" s="8">
        <v>42858993.079118602</v>
      </c>
      <c r="T22" s="8">
        <v>43487274.932354398</v>
      </c>
      <c r="U22" s="8">
        <v>42760434.752086803</v>
      </c>
      <c r="V22" s="8">
        <v>42243119.521508403</v>
      </c>
      <c r="W22" s="8">
        <v>40749697.184517696</v>
      </c>
      <c r="X22" s="8">
        <v>39680186.840182997</v>
      </c>
      <c r="Y22" s="8">
        <v>40014677.881602399</v>
      </c>
      <c r="Z22" s="8">
        <v>39308002.662830703</v>
      </c>
      <c r="AA22" s="8">
        <v>39487573.814223997</v>
      </c>
      <c r="AB22" s="8">
        <v>39082030.561044499</v>
      </c>
      <c r="AC22" s="8">
        <v>39112686.011366501</v>
      </c>
      <c r="AD22" s="8">
        <v>38239366.075316302</v>
      </c>
      <c r="AE22" s="8">
        <v>38373165.591894299</v>
      </c>
      <c r="AF22" s="8">
        <v>38605191.5450828</v>
      </c>
      <c r="AG22" s="8">
        <v>38188946.1810041</v>
      </c>
      <c r="AI22" s="72">
        <f>STDEV(AK22:BN22)/AVERAGE(AK22:BN22)</f>
        <v>9.519364417521714E-2</v>
      </c>
      <c r="AJ22" s="73"/>
      <c r="AK22" s="10">
        <v>49861958.297265701</v>
      </c>
      <c r="AL22" s="10">
        <v>46184773.954334497</v>
      </c>
      <c r="AM22" s="10">
        <v>44780091.718952298</v>
      </c>
      <c r="AN22" s="10">
        <v>45274196.204230599</v>
      </c>
      <c r="AO22" s="10">
        <v>44735147.9358491</v>
      </c>
      <c r="AP22" s="10">
        <v>43900880.054979503</v>
      </c>
      <c r="AQ22" s="10">
        <v>43027857.384235904</v>
      </c>
      <c r="AR22" s="10">
        <v>42331867.092171997</v>
      </c>
      <c r="AS22" s="10">
        <v>42265803.242398202</v>
      </c>
      <c r="AT22" s="10">
        <v>40867149.67238</v>
      </c>
      <c r="AU22" s="10">
        <v>40262261.262347199</v>
      </c>
      <c r="AV22" s="10">
        <v>40049547.477852501</v>
      </c>
      <c r="AW22" s="10">
        <v>39819106.276014499</v>
      </c>
      <c r="AX22" s="10">
        <v>39124566.617408298</v>
      </c>
      <c r="AY22" s="10">
        <v>38756650.3998091</v>
      </c>
      <c r="AZ22" s="10">
        <v>38723925.9386127</v>
      </c>
      <c r="BA22" s="10">
        <v>39559367.865208402</v>
      </c>
      <c r="BB22" s="10">
        <v>38812883.550254703</v>
      </c>
      <c r="BC22" s="10">
        <v>38063840.377672799</v>
      </c>
      <c r="BD22" s="10">
        <v>37200454.202017598</v>
      </c>
      <c r="BE22" s="10">
        <v>36795462.244796097</v>
      </c>
      <c r="BF22" s="10">
        <v>36388507.411268897</v>
      </c>
      <c r="BG22" s="10">
        <v>36920818.941047497</v>
      </c>
      <c r="BH22" s="10">
        <v>36387263.766146898</v>
      </c>
      <c r="BI22" s="10">
        <v>36249125.624179304</v>
      </c>
      <c r="BJ22" s="10">
        <v>36373733.951866798</v>
      </c>
      <c r="BK22" s="10">
        <v>35672927.620992899</v>
      </c>
      <c r="BL22" s="10">
        <v>35967136.943466403</v>
      </c>
      <c r="BM22" s="10">
        <v>35514960.131137803</v>
      </c>
      <c r="BN22" s="10">
        <v>34712943.264738403</v>
      </c>
      <c r="BP22" s="114">
        <v>49580188.1278551</v>
      </c>
      <c r="BQ22" s="114">
        <v>48341898.555708103</v>
      </c>
      <c r="BR22" s="114">
        <v>48841008.938905701</v>
      </c>
      <c r="BS22" s="114">
        <v>46263886.535354003</v>
      </c>
      <c r="BT22" s="114">
        <v>50962169.577167198</v>
      </c>
      <c r="BU22" s="114">
        <v>46605665.550192602</v>
      </c>
      <c r="BV22" s="114">
        <v>50408089.8920177</v>
      </c>
      <c r="BW22" s="114">
        <v>45254927.342879899</v>
      </c>
      <c r="BX22" s="114">
        <v>48396829.723625399</v>
      </c>
      <c r="BY22" s="114">
        <v>47648377.447803602</v>
      </c>
      <c r="BZ22" s="102">
        <v>47711756.8052921</v>
      </c>
      <c r="CA22" s="102">
        <v>46558214.267471798</v>
      </c>
      <c r="CB22" s="102">
        <v>43629513.6658234</v>
      </c>
      <c r="CC22" s="102">
        <v>45792911.047763899</v>
      </c>
      <c r="CD22" s="102">
        <v>37707816.562765896</v>
      </c>
      <c r="CE22" s="102">
        <v>41151521.607539698</v>
      </c>
      <c r="CF22" s="102">
        <v>44468912.981203899</v>
      </c>
      <c r="CG22" s="102">
        <v>43736388.735880002</v>
      </c>
      <c r="CH22" s="102">
        <v>45969552.5887805</v>
      </c>
      <c r="CI22" s="102">
        <v>44015942.370876402</v>
      </c>
      <c r="CJ22" s="102">
        <v>45476047.162359998</v>
      </c>
      <c r="CK22" s="102">
        <v>43200623.5689466</v>
      </c>
      <c r="CL22" s="102">
        <v>43310468.188997798</v>
      </c>
      <c r="CM22" s="102">
        <v>46198353.971880503</v>
      </c>
      <c r="CN22" s="102">
        <v>44889216.843008697</v>
      </c>
      <c r="CO22" s="102">
        <v>42374715.3438458</v>
      </c>
      <c r="CP22" s="102">
        <v>47978811.825176798</v>
      </c>
      <c r="CQ22" s="102">
        <v>51572361.437039003</v>
      </c>
      <c r="CR22" s="102">
        <v>43265716.943159699</v>
      </c>
      <c r="CS22" s="102">
        <v>42018091.239719898</v>
      </c>
      <c r="CT22" s="102">
        <v>42156105.195012197</v>
      </c>
      <c r="CU22" s="102">
        <v>44094137.0679003</v>
      </c>
      <c r="CV22" s="102">
        <v>45106534.573453598</v>
      </c>
      <c r="CW22" s="102">
        <v>42050714.360032797</v>
      </c>
      <c r="CX22" s="102">
        <v>47136931.641371801</v>
      </c>
      <c r="CY22" s="102">
        <v>44168173.169201702</v>
      </c>
      <c r="CZ22" s="102">
        <v>42754793.928378299</v>
      </c>
      <c r="DA22" s="102">
        <v>43083764.376186103</v>
      </c>
      <c r="DB22" s="102">
        <v>44197685.9498455</v>
      </c>
      <c r="DC22" s="102">
        <v>39961057.213688299</v>
      </c>
      <c r="DD22" s="102">
        <v>43516685.1546726</v>
      </c>
      <c r="DE22" s="102">
        <v>49282596.473546498</v>
      </c>
      <c r="DF22" s="102">
        <v>44672710.667407803</v>
      </c>
      <c r="DG22" s="102">
        <v>42508796.298443504</v>
      </c>
      <c r="DH22" s="102">
        <v>42972993.584545404</v>
      </c>
      <c r="DI22" s="102">
        <v>42306225.841867</v>
      </c>
      <c r="DJ22" s="102">
        <v>42243444.038318798</v>
      </c>
      <c r="DK22" s="102">
        <v>45414288.544477299</v>
      </c>
      <c r="DL22" s="102">
        <v>44345444.1240917</v>
      </c>
      <c r="DM22" s="102">
        <v>41030743.214374699</v>
      </c>
      <c r="DN22" s="102">
        <v>43750127.397845499</v>
      </c>
      <c r="DO22" s="102">
        <v>43268770.833619602</v>
      </c>
      <c r="DP22" s="102">
        <v>42753227.181881502</v>
      </c>
      <c r="DQ22" s="102">
        <v>43973776.872040503</v>
      </c>
      <c r="DR22" s="102">
        <v>42065098.619443797</v>
      </c>
      <c r="DS22" s="102">
        <v>42119984.668524899</v>
      </c>
      <c r="DT22" s="102">
        <v>43322035.636541903</v>
      </c>
      <c r="DU22" s="102">
        <v>45729650.576357298</v>
      </c>
      <c r="DV22" s="102">
        <v>45257130.477735303</v>
      </c>
      <c r="DW22" s="102">
        <v>43295528.509939201</v>
      </c>
      <c r="DX22" s="102">
        <v>44185801.998304397</v>
      </c>
      <c r="DY22" s="102">
        <v>44046036.229354702</v>
      </c>
      <c r="DZ22" s="102">
        <v>42743328.347461998</v>
      </c>
      <c r="EA22" s="102">
        <v>48132123.9338466</v>
      </c>
      <c r="EB22" s="102">
        <v>42614367.016795397</v>
      </c>
      <c r="EC22" s="102">
        <v>42551037.502958797</v>
      </c>
      <c r="ED22" s="102">
        <v>41038287.583145298</v>
      </c>
      <c r="EE22" s="102">
        <v>42066528.600936703</v>
      </c>
      <c r="EF22" s="102">
        <v>44208554.504825801</v>
      </c>
      <c r="EG22" s="102">
        <v>42571715.698521301</v>
      </c>
      <c r="EH22" s="102">
        <v>42132455.796478599</v>
      </c>
      <c r="EI22" s="102">
        <v>41283179.352328502</v>
      </c>
      <c r="EJ22" s="102">
        <v>46830453.009594403</v>
      </c>
      <c r="EK22" s="102">
        <v>43538461.864984103</v>
      </c>
      <c r="EL22" s="102">
        <v>41714362.260637701</v>
      </c>
      <c r="EM22" s="102">
        <v>40951093.388264097</v>
      </c>
      <c r="EN22" s="102">
        <v>45224352.4040801</v>
      </c>
      <c r="EO22" s="102">
        <v>43148566.667425297</v>
      </c>
      <c r="EP22" s="102">
        <v>40446264.040800899</v>
      </c>
      <c r="EQ22" s="102">
        <v>41121427.018380001</v>
      </c>
      <c r="ER22" s="102">
        <v>34068332.953870997</v>
      </c>
      <c r="ES22" s="102">
        <v>36238221.3175283</v>
      </c>
      <c r="ET22" s="102">
        <v>39046550.749040999</v>
      </c>
      <c r="EU22" s="102">
        <v>38345006.450012602</v>
      </c>
      <c r="EV22" s="102">
        <v>35394675.897182703</v>
      </c>
      <c r="EW22" s="102">
        <v>37605382.419609703</v>
      </c>
      <c r="EX22" s="102">
        <v>37784950.076827601</v>
      </c>
      <c r="EY22" s="102">
        <v>33596866.3789839</v>
      </c>
      <c r="EZ22" s="102">
        <v>35773945.476211302</v>
      </c>
      <c r="FA22" s="102">
        <v>38365134.237158097</v>
      </c>
      <c r="FB22" s="102">
        <v>37407947.718472198</v>
      </c>
      <c r="FC22" s="102">
        <v>38229869.801425397</v>
      </c>
      <c r="FD22" s="102">
        <v>39007159.7700122</v>
      </c>
      <c r="FE22" s="102">
        <v>39033894.946144097</v>
      </c>
      <c r="FF22" s="102">
        <v>38325541.581291199</v>
      </c>
      <c r="FG22" s="102">
        <v>35911315.7580138</v>
      </c>
      <c r="FH22" s="102">
        <v>36702954.3632842</v>
      </c>
      <c r="FI22" s="102">
        <v>38492766.697780602</v>
      </c>
      <c r="FJ22" s="102">
        <v>34788296.3030876</v>
      </c>
      <c r="FK22" s="102">
        <v>36027699.921280101</v>
      </c>
      <c r="FL22" s="102">
        <v>36271570.201022297</v>
      </c>
      <c r="FM22" s="102">
        <v>37566104.116935298</v>
      </c>
      <c r="FN22" s="102">
        <v>36057183.645190701</v>
      </c>
      <c r="FO22" s="102">
        <v>35201207.329685502</v>
      </c>
      <c r="FP22" s="102">
        <v>39020330.257793203</v>
      </c>
      <c r="FQ22" s="102">
        <v>37780259.151884302</v>
      </c>
      <c r="FR22" s="102">
        <v>38107823.9889552</v>
      </c>
      <c r="FS22" s="102">
        <v>35718035.846065201</v>
      </c>
      <c r="FT22" s="102">
        <v>34896584.121905103</v>
      </c>
      <c r="FU22" s="102">
        <v>35219920.206295401</v>
      </c>
      <c r="FV22" s="102">
        <v>34499429.5488782</v>
      </c>
      <c r="FW22" s="102">
        <v>37246606.727822199</v>
      </c>
      <c r="FX22" s="102">
        <v>37792645.383370303</v>
      </c>
      <c r="FY22" s="102">
        <v>34228495.942161798</v>
      </c>
      <c r="FZ22" s="102">
        <v>35446334.990388498</v>
      </c>
      <c r="GA22" s="102">
        <v>37501944.414180003</v>
      </c>
      <c r="GB22" s="102">
        <v>37358145.338771403</v>
      </c>
      <c r="GC22" s="102">
        <v>35227224.813882001</v>
      </c>
      <c r="GD22" s="102">
        <v>35738707.767110698</v>
      </c>
      <c r="GE22" s="102">
        <v>41278498.597509399</v>
      </c>
      <c r="GF22" s="102">
        <v>34569183.721840799</v>
      </c>
      <c r="GG22" s="102">
        <v>35789979.898398198</v>
      </c>
      <c r="GH22" s="102">
        <v>33379508.750989001</v>
      </c>
      <c r="GI22" s="102">
        <v>34283693.526454598</v>
      </c>
      <c r="GJ22" s="102">
        <v>34754707.946398303</v>
      </c>
      <c r="GK22" s="102">
        <v>35342394.458865799</v>
      </c>
      <c r="GL22" s="102">
        <v>35447888.611221202</v>
      </c>
      <c r="GM22" s="102">
        <v>36081607.290428601</v>
      </c>
      <c r="GN22" s="102">
        <v>36801371.650799803</v>
      </c>
      <c r="GO22" s="102">
        <v>35309287.056794003</v>
      </c>
      <c r="GP22" s="102">
        <v>35396655.612285003</v>
      </c>
      <c r="GQ22" s="102">
        <v>34579776.279253297</v>
      </c>
      <c r="GR22" s="102">
        <v>35785518.578538798</v>
      </c>
      <c r="GS22" s="102">
        <v>37672336.703700699</v>
      </c>
      <c r="GT22" s="102">
        <v>36260310.941659696</v>
      </c>
      <c r="GU22" s="102">
        <v>35560162.690535396</v>
      </c>
      <c r="GV22" s="102">
        <v>36643377.219262198</v>
      </c>
      <c r="GW22" s="102">
        <v>35951727.973880701</v>
      </c>
      <c r="GX22" s="102">
        <v>35588789.057766996</v>
      </c>
      <c r="GY22" s="102">
        <v>36675113.114418298</v>
      </c>
      <c r="GZ22" s="102">
        <v>37048082.174899101</v>
      </c>
      <c r="HA22" s="102">
        <v>36892452.984406099</v>
      </c>
      <c r="HB22" s="102">
        <v>37508838.604022399</v>
      </c>
      <c r="HC22" s="102">
        <v>34206136.131258197</v>
      </c>
      <c r="HD22" s="102">
        <v>36630587.756177999</v>
      </c>
      <c r="HE22" s="102">
        <v>36719153.3334236</v>
      </c>
      <c r="HF22" s="102">
        <v>35848744.854580604</v>
      </c>
      <c r="HG22" s="102">
        <v>34927209.884574898</v>
      </c>
      <c r="HH22" s="102">
        <v>36648913.108011901</v>
      </c>
      <c r="HI22" s="102">
        <v>35131230.830899902</v>
      </c>
      <c r="HJ22" s="102">
        <v>35632963.231938697</v>
      </c>
      <c r="HK22" s="102">
        <v>35149814.943567701</v>
      </c>
      <c r="HL22" s="102">
        <v>34916090.798753001</v>
      </c>
      <c r="HM22" s="102">
        <v>34779472.560721301</v>
      </c>
      <c r="HN22" s="102">
        <v>34380465.145146497</v>
      </c>
      <c r="HO22" s="102">
        <v>35158382.140283696</v>
      </c>
      <c r="HP22" s="102">
        <v>35501692.744068302</v>
      </c>
      <c r="HQ22" s="102">
        <v>33937933.444474198</v>
      </c>
      <c r="HR22" s="102">
        <v>34519162.2081699</v>
      </c>
      <c r="HS22" s="102">
        <v>33839487.2503585</v>
      </c>
      <c r="HT22" s="102">
        <v>32560952.1108131</v>
      </c>
      <c r="HU22" s="102">
        <v>33380926.9687276</v>
      </c>
      <c r="HV22" s="102">
        <v>34319376.028548598</v>
      </c>
      <c r="HW22" s="102">
        <v>32941421.598138999</v>
      </c>
      <c r="HX22" s="102">
        <v>31971811.557367601</v>
      </c>
      <c r="HY22" s="102">
        <v>33119777.022158299</v>
      </c>
      <c r="HZ22" s="102">
        <v>35647188.455756702</v>
      </c>
      <c r="IA22" s="102">
        <v>33472714.859689798</v>
      </c>
      <c r="IB22" s="102">
        <v>33619293.098824002</v>
      </c>
      <c r="IC22" s="102">
        <v>34348702.154972397</v>
      </c>
      <c r="ID22" s="102">
        <v>32417207.578686599</v>
      </c>
      <c r="IE22" s="102">
        <v>32227272.3292755</v>
      </c>
      <c r="IF22" s="102">
        <v>32161651.706167299</v>
      </c>
      <c r="IG22" s="102">
        <v>34968770.254871398</v>
      </c>
      <c r="IH22" s="102">
        <v>35692842.316759698</v>
      </c>
      <c r="II22" s="102">
        <v>32206656.766640399</v>
      </c>
      <c r="IJ22" s="102">
        <v>32631442.1224351</v>
      </c>
      <c r="IK22" s="102">
        <v>31441243.0592728</v>
      </c>
      <c r="IL22" s="102">
        <v>33421041.134086501</v>
      </c>
      <c r="IM22" s="102">
        <v>31628205.9908081</v>
      </c>
      <c r="IN22" s="102">
        <v>33065820.4545439</v>
      </c>
      <c r="IO22" s="102">
        <v>30910620.688128699</v>
      </c>
      <c r="IP22" s="102">
        <v>34714904.852721497</v>
      </c>
      <c r="IQ22" s="102">
        <v>33523454.2086499</v>
      </c>
      <c r="IR22" s="102">
        <v>34075811.431642503</v>
      </c>
      <c r="IS22" s="102">
        <v>32924715.6687566</v>
      </c>
      <c r="IT22" s="102">
        <v>32711250.102010101</v>
      </c>
      <c r="IU22" s="102">
        <v>32490964.420911599</v>
      </c>
      <c r="IV22" s="102">
        <v>34085534.410105698</v>
      </c>
      <c r="IW22" s="102">
        <v>33091790.2276471</v>
      </c>
      <c r="IX22" s="102">
        <v>32558099.507310599</v>
      </c>
      <c r="IY22" s="102">
        <v>33576803.163823001</v>
      </c>
      <c r="IZ22" s="102">
        <v>31481214.200520601</v>
      </c>
      <c r="JA22" s="102">
        <v>32659276.773702901</v>
      </c>
      <c r="JB22" s="102">
        <v>33658564.028378598</v>
      </c>
      <c r="JC22" s="102">
        <v>37157134.080525897</v>
      </c>
      <c r="JD22" s="102">
        <v>33848783.731238797</v>
      </c>
      <c r="JE22" s="102">
        <v>32677576.916522399</v>
      </c>
      <c r="JF22" s="102">
        <v>31037125.344937298</v>
      </c>
      <c r="JG22" s="102">
        <v>31928327.590372901</v>
      </c>
      <c r="JH22" s="102">
        <v>32828977.993577398</v>
      </c>
      <c r="JI22" s="102">
        <v>33134697.795832898</v>
      </c>
      <c r="JJ22" s="102">
        <v>31749233.839470401</v>
      </c>
      <c r="JK22" s="102">
        <v>36456860.656472303</v>
      </c>
      <c r="JL22" s="102">
        <v>34200063.515192002</v>
      </c>
      <c r="JM22" s="102">
        <v>31997353.962101899</v>
      </c>
      <c r="JN22" s="102">
        <v>32854299.604063202</v>
      </c>
      <c r="JO22" s="102">
        <v>32452154.627592601</v>
      </c>
      <c r="JP22" s="102">
        <v>31937410.749848198</v>
      </c>
      <c r="JQ22" s="102">
        <v>32035815.127467901</v>
      </c>
      <c r="JR22" s="102">
        <v>31937220.683014501</v>
      </c>
      <c r="JS22" s="102">
        <v>36726846.251917601</v>
      </c>
      <c r="JT22" s="102">
        <v>35621793.860458598</v>
      </c>
      <c r="JU22" s="102">
        <v>33667835.103673302</v>
      </c>
      <c r="JV22" s="102">
        <v>32066682.226050802</v>
      </c>
      <c r="JW22" s="102">
        <v>31972627.411614802</v>
      </c>
      <c r="JX22" s="102">
        <v>31254959.172523201</v>
      </c>
      <c r="JY22" s="102">
        <v>32588652.3987686</v>
      </c>
      <c r="JZ22" s="102">
        <v>32793560.176455501</v>
      </c>
      <c r="KA22" s="102">
        <v>31319067.272777099</v>
      </c>
      <c r="KB22" s="102">
        <v>33474469.8039492</v>
      </c>
      <c r="KC22" s="102">
        <v>34062905.225644298</v>
      </c>
      <c r="KD22" s="102">
        <v>31322087.378703199</v>
      </c>
      <c r="KE22" s="102">
        <v>30840769.672889799</v>
      </c>
      <c r="KF22" s="102">
        <v>31911245.023649499</v>
      </c>
      <c r="KG22" s="102">
        <v>30816385.105388802</v>
      </c>
      <c r="KH22" s="102">
        <v>31365226.537640601</v>
      </c>
      <c r="KI22" s="102">
        <v>29924138.882473901</v>
      </c>
      <c r="KJ22" s="102">
        <v>31664812.886498101</v>
      </c>
      <c r="KK22" s="102">
        <v>35541066.3623567</v>
      </c>
      <c r="KL22" s="102">
        <v>33049528.256754901</v>
      </c>
      <c r="KM22" s="102">
        <v>31984883.651725899</v>
      </c>
      <c r="KN22" s="102">
        <v>27807297.518773898</v>
      </c>
      <c r="KO22" s="102">
        <v>31204245.4086731</v>
      </c>
      <c r="KP22" s="102">
        <v>30713632.1978365</v>
      </c>
      <c r="KQ22" s="102">
        <v>30454818.8234015</v>
      </c>
      <c r="KR22" s="102">
        <v>30209853.1056314</v>
      </c>
      <c r="KS22" s="102">
        <v>30873485.5185229</v>
      </c>
      <c r="KT22" s="102">
        <v>49965237.9214513</v>
      </c>
      <c r="KU22" s="102">
        <v>29790963.161071699</v>
      </c>
    </row>
    <row r="23" spans="1:307" s="79" customFormat="1" x14ac:dyDescent="0.25">
      <c r="A23" s="75" t="s">
        <v>2034</v>
      </c>
      <c r="B23" s="76">
        <f>STDEV(D23:AG23)/AVERAGE(D23:AG23)</f>
        <v>1.0873378459506842E-2</v>
      </c>
      <c r="C23" s="77"/>
      <c r="D23" s="78">
        <f t="shared" ref="D23:AG23" si="24">(D21/D22)*89.56</f>
        <v>59.378842050881843</v>
      </c>
      <c r="E23" s="78">
        <f t="shared" si="24"/>
        <v>59.875128896436948</v>
      </c>
      <c r="F23" s="78">
        <f t="shared" si="24"/>
        <v>59.859899720226089</v>
      </c>
      <c r="G23" s="78">
        <f t="shared" si="24"/>
        <v>60.252535408056247</v>
      </c>
      <c r="H23" s="78">
        <f t="shared" si="24"/>
        <v>60.104953302850006</v>
      </c>
      <c r="I23" s="78">
        <f t="shared" si="24"/>
        <v>59.585697163420825</v>
      </c>
      <c r="J23" s="78">
        <f t="shared" si="24"/>
        <v>59.798470568038368</v>
      </c>
      <c r="K23" s="78">
        <f t="shared" si="24"/>
        <v>59.896858749291816</v>
      </c>
      <c r="L23" s="78">
        <f t="shared" si="24"/>
        <v>60.725013349652073</v>
      </c>
      <c r="M23" s="78">
        <f t="shared" si="24"/>
        <v>59.87010320120519</v>
      </c>
      <c r="N23" s="78">
        <f t="shared" si="24"/>
        <v>60.054611354105035</v>
      </c>
      <c r="O23" s="78">
        <f t="shared" si="24"/>
        <v>60.220911676677161</v>
      </c>
      <c r="P23" s="78">
        <f t="shared" si="24"/>
        <v>59.828031457522485</v>
      </c>
      <c r="Q23" s="78">
        <f t="shared" si="24"/>
        <v>60.367804407557692</v>
      </c>
      <c r="R23" s="78">
        <f t="shared" si="24"/>
        <v>60.646823388148796</v>
      </c>
      <c r="S23" s="78">
        <f t="shared" si="24"/>
        <v>61.089616648304478</v>
      </c>
      <c r="T23" s="78">
        <f t="shared" si="24"/>
        <v>60.577854036203824</v>
      </c>
      <c r="U23" s="78">
        <f t="shared" si="24"/>
        <v>60.632419460371345</v>
      </c>
      <c r="V23" s="78">
        <f t="shared" si="24"/>
        <v>59.348745092908665</v>
      </c>
      <c r="W23" s="78">
        <f t="shared" si="24"/>
        <v>60.808094953997262</v>
      </c>
      <c r="X23" s="78">
        <f t="shared" si="24"/>
        <v>60.684922624814888</v>
      </c>
      <c r="Y23" s="78">
        <f t="shared" si="24"/>
        <v>60.202280841064308</v>
      </c>
      <c r="Z23" s="78">
        <f t="shared" si="24"/>
        <v>59.409217168824647</v>
      </c>
      <c r="AA23" s="78">
        <f t="shared" si="24"/>
        <v>60.083412951057774</v>
      </c>
      <c r="AB23" s="78">
        <f t="shared" si="24"/>
        <v>59.409166763382423</v>
      </c>
      <c r="AC23" s="78">
        <f t="shared" si="24"/>
        <v>59.770478485839092</v>
      </c>
      <c r="AD23" s="78">
        <f t="shared" si="24"/>
        <v>61.586429477270535</v>
      </c>
      <c r="AE23" s="78">
        <f t="shared" si="24"/>
        <v>62.009466578578113</v>
      </c>
      <c r="AF23" s="78">
        <f t="shared" si="24"/>
        <v>61.20895509363865</v>
      </c>
      <c r="AG23" s="78">
        <f t="shared" si="24"/>
        <v>60.578702966856298</v>
      </c>
      <c r="AI23" s="80">
        <f>STDEV(AK23:BN23)/AVERAGE(AK23:BN23)</f>
        <v>1.3605329066225079E-2</v>
      </c>
      <c r="AJ23" s="81"/>
      <c r="AK23" s="82">
        <f>((AK21/AK22)*89.56)</f>
        <v>66.108986608019578</v>
      </c>
      <c r="AL23" s="82">
        <f t="shared" ref="AL23:BN23" si="25">((AL21/AL22)*89.56)</f>
        <v>66.895018058227421</v>
      </c>
      <c r="AM23" s="82">
        <f t="shared" si="25"/>
        <v>67.174675347811245</v>
      </c>
      <c r="AN23" s="82">
        <f t="shared" si="25"/>
        <v>67.239473314389627</v>
      </c>
      <c r="AO23" s="82">
        <f t="shared" si="25"/>
        <v>67.72747315810345</v>
      </c>
      <c r="AP23" s="82">
        <f t="shared" si="25"/>
        <v>66.497345464602134</v>
      </c>
      <c r="AQ23" s="82">
        <f t="shared" si="25"/>
        <v>66.438296331070575</v>
      </c>
      <c r="AR23" s="82">
        <f t="shared" si="25"/>
        <v>68.08511675807992</v>
      </c>
      <c r="AS23" s="82">
        <f t="shared" si="25"/>
        <v>65.698509645553784</v>
      </c>
      <c r="AT23" s="82">
        <f t="shared" si="25"/>
        <v>66.537477959453241</v>
      </c>
      <c r="AU23" s="82">
        <f t="shared" si="25"/>
        <v>68.721413359252082</v>
      </c>
      <c r="AV23" s="82">
        <f t="shared" si="25"/>
        <v>67.017320106468659</v>
      </c>
      <c r="AW23" s="82">
        <f t="shared" si="25"/>
        <v>66.55219972453331</v>
      </c>
      <c r="AX23" s="82">
        <f t="shared" si="25"/>
        <v>67.494714133017027</v>
      </c>
      <c r="AY23" s="82">
        <f t="shared" si="25"/>
        <v>67.322393200036672</v>
      </c>
      <c r="AZ23" s="82">
        <f t="shared" si="25"/>
        <v>66.682034020888821</v>
      </c>
      <c r="BA23" s="82">
        <f t="shared" si="25"/>
        <v>66.93797407784065</v>
      </c>
      <c r="BB23" s="82">
        <f t="shared" si="25"/>
        <v>66.982922169378284</v>
      </c>
      <c r="BC23" s="82">
        <f t="shared" si="25"/>
        <v>66.338309225769507</v>
      </c>
      <c r="BD23" s="82">
        <f t="shared" si="25"/>
        <v>66.312149543816673</v>
      </c>
      <c r="BE23" s="82">
        <f t="shared" si="25"/>
        <v>67.567170885000692</v>
      </c>
      <c r="BF23" s="82">
        <f t="shared" si="25"/>
        <v>67.885545406941773</v>
      </c>
      <c r="BG23" s="82">
        <f t="shared" si="25"/>
        <v>67.716556153007531</v>
      </c>
      <c r="BH23" s="82">
        <f t="shared" si="25"/>
        <v>66.818634220772935</v>
      </c>
      <c r="BI23" s="82">
        <f t="shared" si="25"/>
        <v>66.974054796213892</v>
      </c>
      <c r="BJ23" s="82">
        <f t="shared" si="25"/>
        <v>66.880333467468319</v>
      </c>
      <c r="BK23" s="82">
        <f t="shared" si="25"/>
        <v>69.035612830843277</v>
      </c>
      <c r="BL23" s="82">
        <f t="shared" si="25"/>
        <v>67.493936853213697</v>
      </c>
      <c r="BM23" s="82">
        <f t="shared" si="25"/>
        <v>68.076463137074626</v>
      </c>
      <c r="BN23" s="82">
        <f t="shared" si="25"/>
        <v>70.033664656754709</v>
      </c>
      <c r="BO23" s="105"/>
      <c r="BP23" s="106">
        <f>((BP21/BP22)*89.56)</f>
        <v>60.585581879121655</v>
      </c>
      <c r="BQ23" s="106">
        <f t="shared" ref="BQ23:EB23" si="26">((BQ21/BQ22)*89.56)</f>
        <v>64.092987315398645</v>
      </c>
      <c r="BR23" s="106">
        <f t="shared" si="26"/>
        <v>54.972320160973759</v>
      </c>
      <c r="BS23" s="106">
        <f t="shared" si="26"/>
        <v>52.58712556186213</v>
      </c>
      <c r="BT23" s="106">
        <f t="shared" si="26"/>
        <v>55.867128652463222</v>
      </c>
      <c r="BU23" s="106">
        <f t="shared" si="26"/>
        <v>68.072423827343044</v>
      </c>
      <c r="BV23" s="106">
        <f t="shared" si="26"/>
        <v>55.719493166603556</v>
      </c>
      <c r="BW23" s="106">
        <f t="shared" si="26"/>
        <v>77.650541510158618</v>
      </c>
      <c r="BX23" s="106">
        <f t="shared" si="26"/>
        <v>58.601465179401444</v>
      </c>
      <c r="BY23" s="106">
        <f t="shared" si="26"/>
        <v>73.673254605500148</v>
      </c>
      <c r="BZ23" s="106">
        <f t="shared" si="26"/>
        <v>63.255947348675363</v>
      </c>
      <c r="CA23" s="106">
        <f t="shared" si="26"/>
        <v>81.194893181084595</v>
      </c>
      <c r="CB23" s="106">
        <f t="shared" si="26"/>
        <v>68.587164333391996</v>
      </c>
      <c r="CC23" s="106">
        <f t="shared" si="26"/>
        <v>86.513719706222147</v>
      </c>
      <c r="CD23" s="106">
        <f t="shared" si="26"/>
        <v>133.32595300541661</v>
      </c>
      <c r="CE23" s="106">
        <f t="shared" si="26"/>
        <v>81.148504007356877</v>
      </c>
      <c r="CF23" s="106">
        <f t="shared" si="26"/>
        <v>89.250671571682204</v>
      </c>
      <c r="CG23" s="106">
        <f t="shared" si="26"/>
        <v>72.292220931903358</v>
      </c>
      <c r="CH23" s="106">
        <f t="shared" si="26"/>
        <v>70.163525849786922</v>
      </c>
      <c r="CI23" s="106">
        <f t="shared" si="26"/>
        <v>82.919738619678299</v>
      </c>
      <c r="CJ23" s="106">
        <f t="shared" si="26"/>
        <v>63.415019576647936</v>
      </c>
      <c r="CK23" s="106">
        <f t="shared" si="26"/>
        <v>67.176867873326032</v>
      </c>
      <c r="CL23" s="106">
        <f t="shared" si="26"/>
        <v>74.104993378961808</v>
      </c>
      <c r="CM23" s="106">
        <f t="shared" si="26"/>
        <v>50.289864317531467</v>
      </c>
      <c r="CN23" s="106">
        <f t="shared" si="26"/>
        <v>53.454855315804608</v>
      </c>
      <c r="CO23" s="106">
        <f t="shared" si="26"/>
        <v>44.778060605345416</v>
      </c>
      <c r="CP23" s="106">
        <f t="shared" si="26"/>
        <v>37.574523502625276</v>
      </c>
      <c r="CQ23" s="106">
        <f t="shared" si="26"/>
        <v>70.736075297488171</v>
      </c>
      <c r="CR23" s="106">
        <f t="shared" si="26"/>
        <v>80.598205555171589</v>
      </c>
      <c r="CS23" s="106">
        <f t="shared" si="26"/>
        <v>123.5399572677467</v>
      </c>
      <c r="CT23" s="106">
        <f t="shared" si="26"/>
        <v>62.918132732063043</v>
      </c>
      <c r="CU23" s="106">
        <f t="shared" si="26"/>
        <v>85.807450980807658</v>
      </c>
      <c r="CV23" s="106">
        <f t="shared" si="26"/>
        <v>58.647910339622818</v>
      </c>
      <c r="CW23" s="106">
        <f t="shared" si="26"/>
        <v>88.505337671750979</v>
      </c>
      <c r="CX23" s="106">
        <f t="shared" si="26"/>
        <v>40.959706698435369</v>
      </c>
      <c r="CY23" s="106">
        <f t="shared" si="26"/>
        <v>65.201246647577989</v>
      </c>
      <c r="CZ23" s="106">
        <f t="shared" si="26"/>
        <v>66.890091685486922</v>
      </c>
      <c r="DA23" s="106">
        <f t="shared" si="26"/>
        <v>69.748925783353386</v>
      </c>
      <c r="DB23" s="106">
        <f t="shared" si="26"/>
        <v>64.460274124593496</v>
      </c>
      <c r="DC23" s="106">
        <f t="shared" si="26"/>
        <v>99.660605095897068</v>
      </c>
      <c r="DD23" s="106">
        <f t="shared" si="26"/>
        <v>71.430297458278162</v>
      </c>
      <c r="DE23" s="106">
        <f t="shared" si="26"/>
        <v>34.044154694174793</v>
      </c>
      <c r="DF23" s="106">
        <f t="shared" si="26"/>
        <v>64.508674347593555</v>
      </c>
      <c r="DG23" s="106">
        <f t="shared" si="26"/>
        <v>126.53114276217991</v>
      </c>
      <c r="DH23" s="106">
        <f t="shared" si="26"/>
        <v>83.295232631118139</v>
      </c>
      <c r="DI23" s="106">
        <f t="shared" si="26"/>
        <v>76.438027107916895</v>
      </c>
      <c r="DJ23" s="106">
        <f t="shared" si="26"/>
        <v>82.954345840088976</v>
      </c>
      <c r="DK23" s="106">
        <f t="shared" si="26"/>
        <v>72.727250666841115</v>
      </c>
      <c r="DL23" s="106">
        <f t="shared" si="26"/>
        <v>75.144467539887515</v>
      </c>
      <c r="DM23" s="106">
        <f t="shared" si="26"/>
        <v>80.290283083781105</v>
      </c>
      <c r="DN23" s="106">
        <f t="shared" si="26"/>
        <v>65.916463366063908</v>
      </c>
      <c r="DO23" s="106">
        <f t="shared" si="26"/>
        <v>70.112688798202882</v>
      </c>
      <c r="DP23" s="106">
        <f t="shared" si="26"/>
        <v>64.806882094498619</v>
      </c>
      <c r="DQ23" s="106">
        <f t="shared" si="26"/>
        <v>74.43903413023888</v>
      </c>
      <c r="DR23" s="106">
        <f t="shared" si="26"/>
        <v>96.670975853314346</v>
      </c>
      <c r="DS23" s="106">
        <f t="shared" si="26"/>
        <v>73.898003644479587</v>
      </c>
      <c r="DT23" s="106">
        <f t="shared" si="26"/>
        <v>86.519384558448721</v>
      </c>
      <c r="DU23" s="106">
        <f t="shared" si="26"/>
        <v>62.659956414059664</v>
      </c>
      <c r="DV23" s="106">
        <f t="shared" si="26"/>
        <v>54.46401662995806</v>
      </c>
      <c r="DW23" s="106">
        <f t="shared" si="26"/>
        <v>68.069971926599464</v>
      </c>
      <c r="DX23" s="106">
        <f t="shared" si="26"/>
        <v>63.587997012272204</v>
      </c>
      <c r="DY23" s="106">
        <f t="shared" si="26"/>
        <v>57.267577918335014</v>
      </c>
      <c r="DZ23" s="106">
        <f t="shared" si="26"/>
        <v>67.203932216856018</v>
      </c>
      <c r="EA23" s="106">
        <f t="shared" si="26"/>
        <v>62.425880983195164</v>
      </c>
      <c r="EB23" s="106">
        <f t="shared" si="26"/>
        <v>68.866835686052667</v>
      </c>
      <c r="EC23" s="106">
        <f t="shared" ref="EC23:GN23" si="27">((EC21/EC22)*89.56)</f>
        <v>73.585152162820307</v>
      </c>
      <c r="ED23" s="106">
        <f t="shared" si="27"/>
        <v>78.552128862866667</v>
      </c>
      <c r="EE23" s="106">
        <f t="shared" si="27"/>
        <v>61.358098953765555</v>
      </c>
      <c r="EF23" s="106">
        <f t="shared" si="27"/>
        <v>53.899272965728528</v>
      </c>
      <c r="EG23" s="106">
        <f t="shared" si="27"/>
        <v>56.85043017764589</v>
      </c>
      <c r="EH23" s="106">
        <f t="shared" si="27"/>
        <v>61.783869508729644</v>
      </c>
      <c r="EI23" s="106">
        <f t="shared" si="27"/>
        <v>66.808279542432615</v>
      </c>
      <c r="EJ23" s="106">
        <f t="shared" si="27"/>
        <v>56.207735495864085</v>
      </c>
      <c r="EK23" s="106">
        <f t="shared" si="27"/>
        <v>46.965818518414785</v>
      </c>
      <c r="EL23" s="106">
        <f t="shared" si="27"/>
        <v>72.888760944326393</v>
      </c>
      <c r="EM23" s="106">
        <f t="shared" si="27"/>
        <v>73.149199591409371</v>
      </c>
      <c r="EN23" s="106">
        <f t="shared" si="27"/>
        <v>33.09031799770635</v>
      </c>
      <c r="EO23" s="106">
        <f t="shared" si="27"/>
        <v>60.116882892746538</v>
      </c>
      <c r="EP23" s="106">
        <f t="shared" si="27"/>
        <v>79.526544275710222</v>
      </c>
      <c r="EQ23" s="106">
        <f t="shared" si="27"/>
        <v>72.259368575872017</v>
      </c>
      <c r="ER23" s="106">
        <f t="shared" si="27"/>
        <v>141.96643688563395</v>
      </c>
      <c r="ES23" s="106">
        <f t="shared" si="27"/>
        <v>74.454984505235814</v>
      </c>
      <c r="ET23" s="106">
        <f t="shared" si="27"/>
        <v>57.549117991890704</v>
      </c>
      <c r="EU23" s="106">
        <f t="shared" si="27"/>
        <v>53.841209458283323</v>
      </c>
      <c r="EV23" s="106">
        <f t="shared" si="27"/>
        <v>101.26135165397801</v>
      </c>
      <c r="EW23" s="106">
        <f t="shared" si="27"/>
        <v>69.819412423396855</v>
      </c>
      <c r="EX23" s="106">
        <f t="shared" si="27"/>
        <v>50.611086672423085</v>
      </c>
      <c r="EY23" s="106">
        <f t="shared" si="27"/>
        <v>161.28075156082011</v>
      </c>
      <c r="EZ23" s="106">
        <f t="shared" si="27"/>
        <v>69.925877847578263</v>
      </c>
      <c r="FA23" s="106">
        <f t="shared" si="27"/>
        <v>49.358031014449217</v>
      </c>
      <c r="FB23" s="106">
        <f t="shared" si="27"/>
        <v>74.078478993637546</v>
      </c>
      <c r="FC23" s="106">
        <f t="shared" si="27"/>
        <v>67.976428067068682</v>
      </c>
      <c r="FD23" s="106">
        <f t="shared" si="27"/>
        <v>71.227671316661898</v>
      </c>
      <c r="FE23" s="106">
        <f t="shared" si="27"/>
        <v>58.971882084778095</v>
      </c>
      <c r="FF23" s="106">
        <f t="shared" si="27"/>
        <v>64.580265313586338</v>
      </c>
      <c r="FG23" s="106">
        <f t="shared" si="27"/>
        <v>95.376701189721999</v>
      </c>
      <c r="FH23" s="106">
        <f t="shared" si="27"/>
        <v>76.068609436705003</v>
      </c>
      <c r="FI23" s="106">
        <f t="shared" si="27"/>
        <v>46.088602036602815</v>
      </c>
      <c r="FJ23" s="106">
        <f t="shared" si="27"/>
        <v>89.511005196451208</v>
      </c>
      <c r="FK23" s="106">
        <f t="shared" si="27"/>
        <v>82.567966199644459</v>
      </c>
      <c r="FL23" s="106">
        <f t="shared" si="27"/>
        <v>72.250308446025556</v>
      </c>
      <c r="FM23" s="106">
        <f t="shared" si="27"/>
        <v>50.607930586669255</v>
      </c>
      <c r="FN23" s="106">
        <f t="shared" si="27"/>
        <v>80.153174064483537</v>
      </c>
      <c r="FO23" s="106">
        <f t="shared" si="27"/>
        <v>94.241642309765538</v>
      </c>
      <c r="FP23" s="106">
        <f t="shared" si="27"/>
        <v>55.696736408249485</v>
      </c>
      <c r="FQ23" s="106">
        <f t="shared" si="27"/>
        <v>71.142774998451003</v>
      </c>
      <c r="FR23" s="106">
        <f t="shared" si="27"/>
        <v>37.099094342031506</v>
      </c>
      <c r="FS23" s="106">
        <f t="shared" si="27"/>
        <v>70.318024123776794</v>
      </c>
      <c r="FT23" s="106">
        <f t="shared" si="27"/>
        <v>69.729508692611489</v>
      </c>
      <c r="FU23" s="106">
        <f t="shared" si="27"/>
        <v>65.690003896231048</v>
      </c>
      <c r="FV23" s="106">
        <f t="shared" si="27"/>
        <v>89.268655600290245</v>
      </c>
      <c r="FW23" s="106">
        <f t="shared" si="27"/>
        <v>61.266732581733805</v>
      </c>
      <c r="FX23" s="106">
        <f t="shared" si="27"/>
        <v>53.616994372204346</v>
      </c>
      <c r="FY23" s="106">
        <f t="shared" si="27"/>
        <v>89.230890987546289</v>
      </c>
      <c r="FZ23" s="106">
        <f t="shared" si="27"/>
        <v>116.19808775552707</v>
      </c>
      <c r="GA23" s="106">
        <f t="shared" si="27"/>
        <v>55.956213401090217</v>
      </c>
      <c r="GB23" s="106">
        <f t="shared" si="27"/>
        <v>75.526243789044543</v>
      </c>
      <c r="GC23" s="106">
        <f t="shared" si="27"/>
        <v>80.27305519158179</v>
      </c>
      <c r="GD23" s="106">
        <f t="shared" si="27"/>
        <v>67.628554570964724</v>
      </c>
      <c r="GE23" s="106">
        <f t="shared" si="27"/>
        <v>68.587386691308623</v>
      </c>
      <c r="GF23" s="106">
        <f t="shared" si="27"/>
        <v>69.731537689804853</v>
      </c>
      <c r="GG23" s="106">
        <f t="shared" si="27"/>
        <v>62.408025141632457</v>
      </c>
      <c r="GH23" s="106">
        <f t="shared" si="27"/>
        <v>94.201267660573691</v>
      </c>
      <c r="GI23" s="106">
        <f t="shared" si="27"/>
        <v>67.563907999943325</v>
      </c>
      <c r="GJ23" s="106">
        <f t="shared" si="27"/>
        <v>76.952758115160762</v>
      </c>
      <c r="GK23" s="106">
        <f t="shared" si="27"/>
        <v>67.810933847498603</v>
      </c>
      <c r="GL23" s="106">
        <f t="shared" si="27"/>
        <v>65.029087925446689</v>
      </c>
      <c r="GM23" s="106">
        <f t="shared" si="27"/>
        <v>55.470658590660612</v>
      </c>
      <c r="GN23" s="106">
        <f t="shared" si="27"/>
        <v>54.530066730380554</v>
      </c>
      <c r="GO23" s="106">
        <f t="shared" ref="GO23:IZ23" si="28">((GO21/GO22)*89.56)</f>
        <v>78.650952705220348</v>
      </c>
      <c r="GP23" s="106">
        <f t="shared" si="28"/>
        <v>75.716278295045683</v>
      </c>
      <c r="GQ23" s="106">
        <f t="shared" si="28"/>
        <v>85.642164769317688</v>
      </c>
      <c r="GR23" s="106">
        <f t="shared" si="28"/>
        <v>59.399335297466699</v>
      </c>
      <c r="GS23" s="106">
        <f t="shared" si="28"/>
        <v>48.893595219510786</v>
      </c>
      <c r="GT23" s="106">
        <f t="shared" si="28"/>
        <v>71.601685923031141</v>
      </c>
      <c r="GU23" s="106">
        <f t="shared" si="28"/>
        <v>97.938651267684392</v>
      </c>
      <c r="GV23" s="106">
        <f t="shared" si="28"/>
        <v>49.505164501797452</v>
      </c>
      <c r="GW23" s="106">
        <f t="shared" si="28"/>
        <v>61.590046983055068</v>
      </c>
      <c r="GX23" s="106">
        <f t="shared" si="28"/>
        <v>78.964812518184118</v>
      </c>
      <c r="GY23" s="106">
        <f t="shared" si="28"/>
        <v>68.920627005326537</v>
      </c>
      <c r="GZ23" s="106">
        <f t="shared" si="28"/>
        <v>73.453255118203955</v>
      </c>
      <c r="HA23" s="106">
        <f t="shared" si="28"/>
        <v>60.578022361092266</v>
      </c>
      <c r="HB23" s="106">
        <f t="shared" si="28"/>
        <v>47.436989089295366</v>
      </c>
      <c r="HC23" s="106">
        <f t="shared" si="28"/>
        <v>96.440932393781353</v>
      </c>
      <c r="HD23" s="106">
        <f t="shared" si="28"/>
        <v>76.840713566044329</v>
      </c>
      <c r="HE23" s="106">
        <f t="shared" si="28"/>
        <v>67.156060048409898</v>
      </c>
      <c r="HF23" s="106">
        <f t="shared" si="28"/>
        <v>87.829488429498753</v>
      </c>
      <c r="HG23" s="106">
        <f t="shared" si="28"/>
        <v>84.566759316206102</v>
      </c>
      <c r="HH23" s="106">
        <f t="shared" si="28"/>
        <v>71.184422114129575</v>
      </c>
      <c r="HI23" s="106">
        <f t="shared" si="28"/>
        <v>69.053205208454671</v>
      </c>
      <c r="HJ23" s="106">
        <f t="shared" si="28"/>
        <v>70.728831652495273</v>
      </c>
      <c r="HK23" s="106">
        <f t="shared" si="28"/>
        <v>81.858866652460264</v>
      </c>
      <c r="HL23" s="106">
        <f t="shared" si="28"/>
        <v>69.716987625971356</v>
      </c>
      <c r="HM23" s="106">
        <f t="shared" si="28"/>
        <v>69.460409900292063</v>
      </c>
      <c r="HN23" s="106">
        <f t="shared" si="28"/>
        <v>56.653279866804077</v>
      </c>
      <c r="HO23" s="106">
        <f t="shared" si="28"/>
        <v>58.864546633375028</v>
      </c>
      <c r="HP23" s="106">
        <f t="shared" si="28"/>
        <v>65.284145480830446</v>
      </c>
      <c r="HQ23" s="106">
        <f t="shared" si="28"/>
        <v>60.648043894328822</v>
      </c>
      <c r="HR23" s="106">
        <f t="shared" si="28"/>
        <v>61.821413642203858</v>
      </c>
      <c r="HS23" s="106">
        <f t="shared" si="28"/>
        <v>68.259934710912802</v>
      </c>
      <c r="HT23" s="106">
        <f t="shared" si="28"/>
        <v>97.066119441088631</v>
      </c>
      <c r="HU23" s="106">
        <f t="shared" si="28"/>
        <v>55.894729387183347</v>
      </c>
      <c r="HV23" s="106">
        <f t="shared" si="28"/>
        <v>72.446816571779252</v>
      </c>
      <c r="HW23" s="106">
        <f t="shared" si="28"/>
        <v>72.984462497257539</v>
      </c>
      <c r="HX23" s="106">
        <f t="shared" si="28"/>
        <v>94.68913139089166</v>
      </c>
      <c r="HY23" s="106">
        <f t="shared" si="28"/>
        <v>88.749841775980414</v>
      </c>
      <c r="HZ23" s="106">
        <f t="shared" si="28"/>
        <v>47.293161649109031</v>
      </c>
      <c r="IA23" s="106">
        <f t="shared" si="28"/>
        <v>75.042318313319711</v>
      </c>
      <c r="IB23" s="106">
        <f t="shared" si="28"/>
        <v>71.367204032277797</v>
      </c>
      <c r="IC23" s="106">
        <f t="shared" si="28"/>
        <v>67.765590858532548</v>
      </c>
      <c r="ID23" s="106">
        <f t="shared" si="28"/>
        <v>81.229638463804832</v>
      </c>
      <c r="IE23" s="106">
        <f t="shared" si="28"/>
        <v>99.645359573596082</v>
      </c>
      <c r="IF23" s="106">
        <f t="shared" si="28"/>
        <v>78.936585081179871</v>
      </c>
      <c r="IG23" s="106">
        <f t="shared" si="28"/>
        <v>46.466306138880228</v>
      </c>
      <c r="IH23" s="106">
        <f t="shared" si="28"/>
        <v>40.573688848412232</v>
      </c>
      <c r="II23" s="106">
        <f t="shared" si="28"/>
        <v>65.637845806116147</v>
      </c>
      <c r="IJ23" s="106">
        <f t="shared" si="28"/>
        <v>74.538992178959049</v>
      </c>
      <c r="IK23" s="106">
        <f t="shared" si="28"/>
        <v>93.967402651389605</v>
      </c>
      <c r="IL23" s="106">
        <f t="shared" si="28"/>
        <v>44.417150613961773</v>
      </c>
      <c r="IM23" s="106">
        <f t="shared" si="28"/>
        <v>93.694271424473271</v>
      </c>
      <c r="IN23" s="106">
        <f t="shared" si="28"/>
        <v>74.762731538217537</v>
      </c>
      <c r="IO23" s="106">
        <f t="shared" si="28"/>
        <v>110.32781215448033</v>
      </c>
      <c r="IP23" s="106">
        <f t="shared" si="28"/>
        <v>58.983044998434323</v>
      </c>
      <c r="IQ23" s="106">
        <f t="shared" si="28"/>
        <v>71.939845726735626</v>
      </c>
      <c r="IR23" s="106">
        <f t="shared" si="28"/>
        <v>83.188739537087784</v>
      </c>
      <c r="IS23" s="106">
        <f t="shared" si="28"/>
        <v>69.220904798732221</v>
      </c>
      <c r="IT23" s="106">
        <f t="shared" si="28"/>
        <v>83.338415137614987</v>
      </c>
      <c r="IU23" s="106">
        <f t="shared" si="28"/>
        <v>81.488819199627557</v>
      </c>
      <c r="IV23" s="106">
        <f t="shared" si="28"/>
        <v>64.752987848859831</v>
      </c>
      <c r="IW23" s="106">
        <f t="shared" si="28"/>
        <v>70.840207270221967</v>
      </c>
      <c r="IX23" s="106">
        <f t="shared" si="28"/>
        <v>82.702296772652261</v>
      </c>
      <c r="IY23" s="106">
        <f t="shared" si="28"/>
        <v>71.149187669263185</v>
      </c>
      <c r="IZ23" s="106">
        <f t="shared" si="28"/>
        <v>80.469481595858184</v>
      </c>
      <c r="JA23" s="106">
        <f t="shared" ref="JA23:KU23" si="29">((JA21/JA22)*89.56)</f>
        <v>83.403265797556088</v>
      </c>
      <c r="JB23" s="106">
        <f t="shared" si="29"/>
        <v>65.133654909027442</v>
      </c>
      <c r="JC23" s="106">
        <f t="shared" si="29"/>
        <v>91.041898061733505</v>
      </c>
      <c r="JD23" s="106">
        <f t="shared" si="29"/>
        <v>82.133906926157195</v>
      </c>
      <c r="JE23" s="106">
        <f t="shared" si="29"/>
        <v>77.990558151872492</v>
      </c>
      <c r="JF23" s="106">
        <f t="shared" si="29"/>
        <v>75.007335347566823</v>
      </c>
      <c r="JG23" s="106">
        <f t="shared" si="29"/>
        <v>83.822656017878487</v>
      </c>
      <c r="JH23" s="106">
        <f t="shared" si="29"/>
        <v>78.181391363383909</v>
      </c>
      <c r="JI23" s="106">
        <f t="shared" si="29"/>
        <v>85.581971076346221</v>
      </c>
      <c r="JJ23" s="106">
        <f t="shared" si="29"/>
        <v>88.83432473564568</v>
      </c>
      <c r="JK23" s="106">
        <f t="shared" si="29"/>
        <v>107.3395363200611</v>
      </c>
      <c r="JL23" s="106">
        <f t="shared" si="29"/>
        <v>50.626607482730165</v>
      </c>
      <c r="JM23" s="106">
        <f t="shared" si="29"/>
        <v>85.039373928589271</v>
      </c>
      <c r="JN23" s="106">
        <f t="shared" si="29"/>
        <v>87.096130877718977</v>
      </c>
      <c r="JO23" s="106">
        <f t="shared" si="29"/>
        <v>70.799476727519064</v>
      </c>
      <c r="JP23" s="106">
        <f t="shared" si="29"/>
        <v>87.068992587075925</v>
      </c>
      <c r="JQ23" s="106">
        <f t="shared" si="29"/>
        <v>83.495368226298609</v>
      </c>
      <c r="JR23" s="106">
        <f t="shared" si="29"/>
        <v>72.98294337048759</v>
      </c>
      <c r="JS23" s="106">
        <f t="shared" si="29"/>
        <v>53.87650102077037</v>
      </c>
      <c r="JT23" s="106">
        <f t="shared" si="29"/>
        <v>57.975516408491984</v>
      </c>
      <c r="JU23" s="106">
        <f t="shared" si="29"/>
        <v>54.065610865343487</v>
      </c>
      <c r="JV23" s="106">
        <f t="shared" si="29"/>
        <v>87.696266508047032</v>
      </c>
      <c r="JW23" s="106">
        <f t="shared" si="29"/>
        <v>76.156364062515991</v>
      </c>
      <c r="JX23" s="106">
        <f t="shared" si="29"/>
        <v>77.340369148222038</v>
      </c>
      <c r="JY23" s="106">
        <f t="shared" si="29"/>
        <v>56.563524477701115</v>
      </c>
      <c r="JZ23" s="106">
        <f t="shared" si="29"/>
        <v>82.226920857442423</v>
      </c>
      <c r="KA23" s="106">
        <f t="shared" si="29"/>
        <v>81.705684109195062</v>
      </c>
      <c r="KB23" s="106">
        <f t="shared" si="29"/>
        <v>68.318636804527515</v>
      </c>
      <c r="KC23" s="106">
        <f t="shared" si="29"/>
        <v>57.878303815678336</v>
      </c>
      <c r="KD23" s="106">
        <f t="shared" si="29"/>
        <v>54.708592173213368</v>
      </c>
      <c r="KE23" s="106">
        <f t="shared" si="29"/>
        <v>77.880762442537872</v>
      </c>
      <c r="KF23" s="106">
        <f t="shared" si="29"/>
        <v>75.593413346702079</v>
      </c>
      <c r="KG23" s="106">
        <f t="shared" si="29"/>
        <v>72.449984522312803</v>
      </c>
      <c r="KH23" s="106">
        <f t="shared" si="29"/>
        <v>62.435227998282407</v>
      </c>
      <c r="KI23" s="106">
        <f t="shared" si="29"/>
        <v>78.485927908974517</v>
      </c>
      <c r="KJ23" s="106">
        <f t="shared" si="29"/>
        <v>71.619960262189082</v>
      </c>
      <c r="KK23" s="106">
        <f t="shared" si="29"/>
        <v>67.690230692334055</v>
      </c>
      <c r="KL23" s="106">
        <f t="shared" si="29"/>
        <v>78.328248794922175</v>
      </c>
      <c r="KM23" s="106">
        <f t="shared" si="29"/>
        <v>72.010620812724682</v>
      </c>
      <c r="KN23" s="106">
        <f t="shared" si="29"/>
        <v>85.83672695371051</v>
      </c>
      <c r="KO23" s="106">
        <f t="shared" si="29"/>
        <v>54.247905582887384</v>
      </c>
      <c r="KP23" s="106">
        <f t="shared" si="29"/>
        <v>51.079557825454117</v>
      </c>
      <c r="KQ23" s="106">
        <f t="shared" si="29"/>
        <v>55.706152988195015</v>
      </c>
      <c r="KR23" s="106">
        <f t="shared" si="29"/>
        <v>73.475824527278448</v>
      </c>
      <c r="KS23" s="106">
        <f t="shared" si="29"/>
        <v>45.942793305151824</v>
      </c>
      <c r="KT23" s="106">
        <f t="shared" si="29"/>
        <v>30.113276629862547</v>
      </c>
      <c r="KU23" s="106">
        <f t="shared" si="29"/>
        <v>77.467917025219904</v>
      </c>
    </row>
    <row r="24" spans="1:307" x14ac:dyDescent="0.25">
      <c r="A24" s="83"/>
      <c r="B24" s="70"/>
      <c r="C24" s="71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I24" s="72"/>
      <c r="AJ24" s="73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</row>
    <row r="25" spans="1:307" x14ac:dyDescent="0.25">
      <c r="A25" s="69" t="s">
        <v>2043</v>
      </c>
      <c r="B25" s="70">
        <f>STDEV(D25:AG25)/AVERAGE(D25:AG25)</f>
        <v>3.4939869235763928E-2</v>
      </c>
      <c r="C25" s="71"/>
      <c r="D25" s="8">
        <v>6516510.1714231102</v>
      </c>
      <c r="E25" s="8">
        <v>5951040.4841563301</v>
      </c>
      <c r="F25" s="8">
        <v>6122526.05060995</v>
      </c>
      <c r="G25" s="8">
        <v>5913688.5683178203</v>
      </c>
      <c r="H25" s="8">
        <v>5732115.4658187199</v>
      </c>
      <c r="I25" s="8">
        <v>5981467.3813417302</v>
      </c>
      <c r="J25" s="8">
        <v>5964067.8353973301</v>
      </c>
      <c r="K25" s="8">
        <v>5975575.4270086102</v>
      </c>
      <c r="L25" s="8">
        <v>5812802.85750267</v>
      </c>
      <c r="M25" s="8">
        <v>5887296.4990475103</v>
      </c>
      <c r="N25" s="8">
        <v>5770634.5954775</v>
      </c>
      <c r="O25" s="8">
        <v>5783619.5169311101</v>
      </c>
      <c r="P25" s="8">
        <v>5787433.7902324498</v>
      </c>
      <c r="Q25" s="8">
        <v>5754798.5990814501</v>
      </c>
      <c r="R25" s="8">
        <v>5657587.6480891798</v>
      </c>
      <c r="S25" s="8">
        <v>5555305.0277221398</v>
      </c>
      <c r="T25" s="8">
        <v>5733933.17845832</v>
      </c>
      <c r="U25" s="8">
        <v>5663486.42173946</v>
      </c>
      <c r="V25" s="8">
        <v>5543067.0934461895</v>
      </c>
      <c r="W25" s="8">
        <v>5648098.3732242202</v>
      </c>
      <c r="X25" s="8">
        <v>5674927.0158351501</v>
      </c>
      <c r="Y25" s="8">
        <v>5719894.1182548301</v>
      </c>
      <c r="Z25" s="8">
        <v>5751997.4319752604</v>
      </c>
      <c r="AA25" s="8">
        <v>5730413.2633629497</v>
      </c>
      <c r="AB25" s="8">
        <v>5597949.6322579803</v>
      </c>
      <c r="AC25" s="8">
        <v>5720841.8029842004</v>
      </c>
      <c r="AD25" s="8">
        <v>5596872.55285569</v>
      </c>
      <c r="AE25" s="8">
        <v>5554119.2791061196</v>
      </c>
      <c r="AF25" s="8">
        <v>5641782.5717571704</v>
      </c>
      <c r="AG25" s="8">
        <v>5986682.1347052604</v>
      </c>
      <c r="AI25" s="72">
        <f>STDEV(AK25:BN25)/AVERAGE(AK25:BN25)</f>
        <v>2.2863499166120637E-2</v>
      </c>
      <c r="AJ25" s="73"/>
      <c r="AK25" s="10">
        <v>4564386.50375384</v>
      </c>
      <c r="AL25" s="10">
        <v>4217219.9361531502</v>
      </c>
      <c r="AM25" s="10">
        <v>4312683.43419242</v>
      </c>
      <c r="AN25" s="10">
        <v>4118526.7198394402</v>
      </c>
      <c r="AO25" s="10">
        <v>4253168.1941643897</v>
      </c>
      <c r="AP25" s="10">
        <v>4164995.3074603798</v>
      </c>
      <c r="AQ25" s="10">
        <v>4200910.9466514196</v>
      </c>
      <c r="AR25" s="10">
        <v>4195823.9999564998</v>
      </c>
      <c r="AS25" s="10">
        <v>4065989.2447982901</v>
      </c>
      <c r="AT25" s="10">
        <v>4135880.7875803602</v>
      </c>
      <c r="AU25" s="10">
        <v>4131857.94437837</v>
      </c>
      <c r="AV25" s="10">
        <v>4047777.4858059799</v>
      </c>
      <c r="AW25" s="10">
        <v>4170413.2624409702</v>
      </c>
      <c r="AX25" s="10">
        <v>4109171.14965531</v>
      </c>
      <c r="AY25" s="10">
        <v>4093814.29934566</v>
      </c>
      <c r="AZ25" s="10">
        <v>4113408.6076325099</v>
      </c>
      <c r="BA25" s="10">
        <v>4102822.9457517001</v>
      </c>
      <c r="BB25" s="10">
        <v>4178627.4748015702</v>
      </c>
      <c r="BC25" s="10">
        <v>4148411.77102671</v>
      </c>
      <c r="BD25" s="10">
        <v>4156137.86706468</v>
      </c>
      <c r="BE25" s="10">
        <v>4273157.6899291296</v>
      </c>
      <c r="BF25" s="10">
        <v>4107430.6547605102</v>
      </c>
      <c r="BG25" s="10">
        <v>4130629.12319677</v>
      </c>
      <c r="BH25" s="10">
        <v>4104289.86398846</v>
      </c>
      <c r="BI25" s="10">
        <v>4173435.8127997499</v>
      </c>
      <c r="BJ25" s="10">
        <v>4114150.84450066</v>
      </c>
      <c r="BK25" s="10">
        <v>4166183.7979717399</v>
      </c>
      <c r="BL25" s="10">
        <v>4184158.5026712399</v>
      </c>
      <c r="BM25" s="10">
        <v>4142619.02956224</v>
      </c>
      <c r="BN25" s="10">
        <v>4228696.6352236997</v>
      </c>
      <c r="BP25" s="114">
        <v>3866704.4297047402</v>
      </c>
      <c r="BQ25" s="114">
        <v>4925756.9414498098</v>
      </c>
      <c r="BR25" s="114">
        <v>5871698.5487197703</v>
      </c>
      <c r="BS25" s="114">
        <v>3332766.0689485399</v>
      </c>
      <c r="BT25" s="114">
        <v>6091290.4212473202</v>
      </c>
      <c r="BU25" s="114">
        <v>5900183.7161135199</v>
      </c>
      <c r="BV25" s="114">
        <v>6893458.99727186</v>
      </c>
      <c r="BW25" s="114">
        <v>3666622.9806415699</v>
      </c>
      <c r="BX25" s="114">
        <v>2952882.0406818399</v>
      </c>
      <c r="BY25" s="114">
        <v>4938056.2515863702</v>
      </c>
      <c r="BZ25" s="102">
        <v>5406388.9439505003</v>
      </c>
      <c r="CA25" s="102">
        <v>3781472.7622858402</v>
      </c>
      <c r="CB25" s="102">
        <v>4249121.1479520099</v>
      </c>
      <c r="CC25" s="102">
        <v>2631630.73568604</v>
      </c>
      <c r="CD25" s="102">
        <v>6562641.0597114395</v>
      </c>
      <c r="CE25" s="102">
        <v>3868469.3722244902</v>
      </c>
      <c r="CF25" s="102">
        <v>3558893.55800755</v>
      </c>
      <c r="CG25" s="102">
        <v>4878138.7899685102</v>
      </c>
      <c r="CH25" s="102">
        <v>4483086.5496084001</v>
      </c>
      <c r="CI25" s="102">
        <v>3540770.4080751701</v>
      </c>
      <c r="CJ25" s="102">
        <v>5313538.1969678001</v>
      </c>
      <c r="CK25" s="102">
        <v>3362331.4830210698</v>
      </c>
      <c r="CL25" s="102">
        <v>3458444.1369606801</v>
      </c>
      <c r="CM25" s="102">
        <v>3472354.6660236102</v>
      </c>
      <c r="CN25" s="102">
        <v>3834220.1602546498</v>
      </c>
      <c r="CO25" s="102">
        <v>5079610.51363442</v>
      </c>
      <c r="CP25" s="102">
        <v>3926511.85353741</v>
      </c>
      <c r="CQ25" s="102">
        <v>7441598.7639376801</v>
      </c>
      <c r="CR25" s="102">
        <v>3308387.1035256502</v>
      </c>
      <c r="CS25" s="102">
        <v>2967122.9186182399</v>
      </c>
      <c r="CT25" s="102">
        <v>3830408.3365170499</v>
      </c>
      <c r="CU25" s="102">
        <v>3895704.6846423401</v>
      </c>
      <c r="CV25" s="102">
        <v>5204500.9682735903</v>
      </c>
      <c r="CW25" s="102">
        <v>5310046.45496892</v>
      </c>
      <c r="CX25" s="102">
        <v>3956696.89168444</v>
      </c>
      <c r="CY25" s="102">
        <v>4057869.7079952401</v>
      </c>
      <c r="CZ25" s="102">
        <v>4889369.3041781103</v>
      </c>
      <c r="DA25" s="102">
        <v>4276536.0086952103</v>
      </c>
      <c r="DB25" s="102">
        <v>3702458.4426837601</v>
      </c>
      <c r="DC25" s="102">
        <v>6393081.2869257201</v>
      </c>
      <c r="DD25" s="102">
        <v>4051768.4580835998</v>
      </c>
      <c r="DE25" s="102">
        <v>4132640.61088053</v>
      </c>
      <c r="DF25" s="102">
        <v>2215992.4751511002</v>
      </c>
      <c r="DG25" s="102">
        <v>3374352.8561434201</v>
      </c>
      <c r="DH25" s="102">
        <v>2701369.6290188399</v>
      </c>
      <c r="DI25" s="102">
        <v>3439306.88091113</v>
      </c>
      <c r="DJ25" s="102">
        <v>4796905.19763966</v>
      </c>
      <c r="DK25" s="102">
        <v>3504682.3948157299</v>
      </c>
      <c r="DL25" s="102">
        <v>5206718.3732756404</v>
      </c>
      <c r="DM25" s="102">
        <v>2882483.0242316402</v>
      </c>
      <c r="DN25" s="102">
        <v>4451946.6208033804</v>
      </c>
      <c r="DO25" s="102">
        <v>3337525.96480085</v>
      </c>
      <c r="DP25" s="102">
        <v>3711935.8074624701</v>
      </c>
      <c r="DQ25" s="102">
        <v>3164028.1878267298</v>
      </c>
      <c r="DR25" s="102">
        <v>3272050.0379268099</v>
      </c>
      <c r="DS25" s="102">
        <v>2652730.8772949399</v>
      </c>
      <c r="DT25" s="102">
        <v>4208427.4066806603</v>
      </c>
      <c r="DU25" s="102">
        <v>4534438.2882089904</v>
      </c>
      <c r="DV25" s="102">
        <v>3492783.5189088802</v>
      </c>
      <c r="DW25" s="102">
        <v>4695635.1217918098</v>
      </c>
      <c r="DX25" s="102">
        <v>3828740.2928502602</v>
      </c>
      <c r="DY25" s="102">
        <v>4389843.9766645404</v>
      </c>
      <c r="DZ25" s="102">
        <v>7433999.1572746299</v>
      </c>
      <c r="EA25" s="102">
        <v>3295608.2977735801</v>
      </c>
      <c r="EB25" s="102">
        <v>3919738.1377484901</v>
      </c>
      <c r="EC25" s="102">
        <v>3334653.8047837899</v>
      </c>
      <c r="ED25" s="102">
        <v>7012286.1123844702</v>
      </c>
      <c r="EE25" s="102">
        <v>3227849.6039175899</v>
      </c>
      <c r="EF25" s="102">
        <v>3424890.2578685801</v>
      </c>
      <c r="EG25" s="102">
        <v>3629356.7604608</v>
      </c>
      <c r="EH25" s="102">
        <v>3184879.8701252998</v>
      </c>
      <c r="EI25" s="102">
        <v>3762053.1253923802</v>
      </c>
      <c r="EJ25" s="102">
        <v>3244304.8002585801</v>
      </c>
      <c r="EK25" s="102">
        <v>3139607.6034185202</v>
      </c>
      <c r="EL25" s="102">
        <v>4566271.8430069303</v>
      </c>
      <c r="EM25" s="102">
        <v>4066240.2238284699</v>
      </c>
      <c r="EN25" s="102">
        <v>2673853.0234928899</v>
      </c>
      <c r="EO25" s="102">
        <v>3165727.1980603901</v>
      </c>
      <c r="EP25" s="102">
        <v>3843224.8892876399</v>
      </c>
      <c r="EQ25" s="102">
        <v>4595840.3901378401</v>
      </c>
      <c r="ER25" s="102">
        <v>3218888.77935899</v>
      </c>
      <c r="ES25" s="102">
        <v>3171555.6167902299</v>
      </c>
      <c r="ET25" s="102">
        <v>2936343.2651125002</v>
      </c>
      <c r="EU25" s="102">
        <v>5466534.6766862404</v>
      </c>
      <c r="EV25" s="102">
        <v>4025438.5578443599</v>
      </c>
      <c r="EW25" s="102">
        <v>7567875.8114285404</v>
      </c>
      <c r="EX25" s="102">
        <v>3753619.7088520098</v>
      </c>
      <c r="EY25" s="102">
        <v>4588028.4969140599</v>
      </c>
      <c r="EZ25" s="102">
        <v>3443519.69617766</v>
      </c>
      <c r="FA25" s="102">
        <v>2066603.4389771</v>
      </c>
      <c r="FB25" s="102">
        <v>4710014.8406173503</v>
      </c>
      <c r="FC25" s="102">
        <v>3601484.6183274798</v>
      </c>
      <c r="FD25" s="102">
        <v>3977106.8277974101</v>
      </c>
      <c r="FE25" s="102">
        <v>6210336.76205697</v>
      </c>
      <c r="FF25" s="102">
        <v>5083502.2060639998</v>
      </c>
      <c r="FG25" s="102">
        <v>4080436.6590123302</v>
      </c>
      <c r="FH25" s="102">
        <v>3866562.2243792899</v>
      </c>
      <c r="FI25" s="102">
        <v>8815917.0898307301</v>
      </c>
      <c r="FJ25" s="102">
        <v>4622868.9762423299</v>
      </c>
      <c r="FK25" s="102">
        <v>3053101.99800561</v>
      </c>
      <c r="FL25" s="102">
        <v>4337441.2611652203</v>
      </c>
      <c r="FM25" s="102">
        <v>3027762.0966846501</v>
      </c>
      <c r="FN25" s="102">
        <v>4022168.8741749902</v>
      </c>
      <c r="FO25" s="102">
        <v>5288526.1147592701</v>
      </c>
      <c r="FP25" s="102">
        <v>4959240.24370158</v>
      </c>
      <c r="FQ25" s="102">
        <v>6125429.6627624501</v>
      </c>
      <c r="FR25" s="102">
        <v>4540728.8078079298</v>
      </c>
      <c r="FS25" s="102">
        <v>4126129.4581325701</v>
      </c>
      <c r="FT25" s="102">
        <v>3557932.0330971698</v>
      </c>
      <c r="FU25" s="102">
        <v>4149694.7489399002</v>
      </c>
      <c r="FV25" s="102">
        <v>4530201.54394117</v>
      </c>
      <c r="FW25" s="102">
        <v>2630112.5310855201</v>
      </c>
      <c r="FX25" s="102">
        <v>3030601.8216973101</v>
      </c>
      <c r="FY25" s="102">
        <v>4173858.8148914902</v>
      </c>
      <c r="FZ25" s="102">
        <v>4929162.3278516103</v>
      </c>
      <c r="GA25" s="102">
        <v>3686688.4366708398</v>
      </c>
      <c r="GB25" s="102">
        <v>2797821.3710878701</v>
      </c>
      <c r="GC25" s="102">
        <v>5271794.8710703803</v>
      </c>
      <c r="GD25" s="102">
        <v>3719374.2715251502</v>
      </c>
      <c r="GE25" s="102">
        <v>8617466.3502864502</v>
      </c>
      <c r="GF25" s="102">
        <v>4191236.2967079501</v>
      </c>
      <c r="GG25" s="102">
        <v>3617180.1153239501</v>
      </c>
      <c r="GH25" s="102">
        <v>3720195.5119810998</v>
      </c>
      <c r="GI25" s="102">
        <v>5042811.6514438298</v>
      </c>
      <c r="GJ25" s="102">
        <v>3979426.0258278302</v>
      </c>
      <c r="GK25" s="102">
        <v>3994599.2218337301</v>
      </c>
      <c r="GL25" s="102">
        <v>5940946.1081753597</v>
      </c>
      <c r="GM25" s="102">
        <v>3508631.3515130002</v>
      </c>
      <c r="GN25" s="102">
        <v>4858800.6114992099</v>
      </c>
      <c r="GO25" s="102">
        <v>4612837.9612849299</v>
      </c>
      <c r="GP25" s="102">
        <v>4813688.3014827501</v>
      </c>
      <c r="GQ25" s="102">
        <v>3408774.4563712701</v>
      </c>
      <c r="GR25" s="102">
        <v>6379967.6332235802</v>
      </c>
      <c r="GS25" s="102">
        <v>4537034.7130300598</v>
      </c>
      <c r="GT25" s="102">
        <v>3652123.3618993801</v>
      </c>
      <c r="GU25" s="102">
        <v>4369218.3568198103</v>
      </c>
      <c r="GV25" s="102">
        <v>3556658.3675760399</v>
      </c>
      <c r="GW25" s="102">
        <v>3028217.5510921599</v>
      </c>
      <c r="GX25" s="102">
        <v>1940667.20706742</v>
      </c>
      <c r="GY25" s="102">
        <v>3487730.3589082402</v>
      </c>
      <c r="GZ25" s="102">
        <v>5137290.2994180601</v>
      </c>
      <c r="HA25" s="102">
        <v>3797242.7217700598</v>
      </c>
      <c r="HB25" s="102">
        <v>2822378.6924121599</v>
      </c>
      <c r="HC25" s="102">
        <v>4171317.6808721302</v>
      </c>
      <c r="HD25" s="102">
        <v>4497607.7242880398</v>
      </c>
      <c r="HE25" s="102">
        <v>3474389.8413162902</v>
      </c>
      <c r="HF25" s="102">
        <v>4821492.5267200302</v>
      </c>
      <c r="HG25" s="102">
        <v>6288664.8485307703</v>
      </c>
      <c r="HH25" s="102">
        <v>4059356.2034902698</v>
      </c>
      <c r="HI25" s="102">
        <v>2866233.7371351202</v>
      </c>
      <c r="HJ25" s="102">
        <v>3154315.5576494299</v>
      </c>
      <c r="HK25" s="102">
        <v>2576375.8893217002</v>
      </c>
      <c r="HL25" s="102">
        <v>2728462.4158505402</v>
      </c>
      <c r="HM25" s="102">
        <v>4379467.8160455003</v>
      </c>
      <c r="HN25" s="102">
        <v>5201571.5418438297</v>
      </c>
      <c r="HO25" s="102">
        <v>2953571.26005003</v>
      </c>
      <c r="HP25" s="102">
        <v>3868940.57177534</v>
      </c>
      <c r="HQ25" s="102">
        <v>3294579.4155537402</v>
      </c>
      <c r="HR25" s="102">
        <v>3878656.8019419201</v>
      </c>
      <c r="HS25" s="102">
        <v>4039261.6756583499</v>
      </c>
      <c r="HT25" s="102">
        <v>4045196.42835565</v>
      </c>
      <c r="HU25" s="102">
        <v>4452754.6177397799</v>
      </c>
      <c r="HV25" s="102">
        <v>2600823.6364481202</v>
      </c>
      <c r="HW25" s="102">
        <v>3103444.1647411902</v>
      </c>
      <c r="HX25" s="102">
        <v>3053689.8105658302</v>
      </c>
      <c r="HY25" s="102">
        <v>3684361.7791171302</v>
      </c>
      <c r="HZ25" s="102">
        <v>4855574.2612542296</v>
      </c>
      <c r="IA25" s="102">
        <v>3312181.8854712499</v>
      </c>
      <c r="IB25" s="102">
        <v>4179445.10318942</v>
      </c>
      <c r="IC25" s="102">
        <v>4780043.8026164202</v>
      </c>
      <c r="ID25" s="102">
        <v>3155221.1934922002</v>
      </c>
      <c r="IE25" s="102">
        <v>4179825.8775292402</v>
      </c>
      <c r="IF25" s="102">
        <v>4101194.73521352</v>
      </c>
      <c r="IG25" s="102">
        <v>3128794.2819352699</v>
      </c>
      <c r="IH25" s="102">
        <v>5543422.1581105003</v>
      </c>
      <c r="II25" s="102">
        <v>2249426.1270406102</v>
      </c>
      <c r="IJ25" s="102">
        <v>4394624.7518055001</v>
      </c>
      <c r="IK25" s="102">
        <v>3581120.92578586</v>
      </c>
      <c r="IL25" s="102">
        <v>3002502.2823806601</v>
      </c>
      <c r="IM25" s="102">
        <v>3624797.4793938398</v>
      </c>
      <c r="IN25" s="102">
        <v>4018835.0639793701</v>
      </c>
      <c r="IO25" s="102">
        <v>6176836.7175417198</v>
      </c>
      <c r="IP25" s="102">
        <v>5949538.6503017303</v>
      </c>
      <c r="IQ25" s="102">
        <v>4770645.5004213303</v>
      </c>
      <c r="IR25" s="102">
        <v>3791008.5715884701</v>
      </c>
      <c r="IS25" s="102">
        <v>3019630.3013388598</v>
      </c>
      <c r="IT25" s="102">
        <v>3709294.1613075999</v>
      </c>
      <c r="IU25" s="102">
        <v>4319053.7230671505</v>
      </c>
      <c r="IV25" s="102">
        <v>4654077.3554248596</v>
      </c>
      <c r="IW25" s="102">
        <v>4382528.2727791602</v>
      </c>
      <c r="IX25" s="102">
        <v>4034233.7974902699</v>
      </c>
      <c r="IY25" s="102">
        <v>4246115.7291285601</v>
      </c>
      <c r="IZ25" s="102">
        <v>6587964.3994153403</v>
      </c>
      <c r="JA25" s="102">
        <v>2669564.7271969202</v>
      </c>
      <c r="JB25" s="102">
        <v>6404615.1853345502</v>
      </c>
      <c r="JC25" s="102">
        <v>6417157.2433773195</v>
      </c>
      <c r="JD25" s="102">
        <v>4403949.7048312696</v>
      </c>
      <c r="JE25" s="102">
        <v>3817026.23947166</v>
      </c>
      <c r="JF25" s="102">
        <v>2365611.7948998902</v>
      </c>
      <c r="JG25" s="102">
        <v>4238967.1916387798</v>
      </c>
      <c r="JH25" s="102">
        <v>2779021.1891228999</v>
      </c>
      <c r="JI25" s="102">
        <v>6525602.3533396097</v>
      </c>
      <c r="JJ25" s="102">
        <v>2600169.0637526298</v>
      </c>
      <c r="JK25" s="102">
        <v>8351996.5200194698</v>
      </c>
      <c r="JL25" s="102">
        <v>3941805.5259816102</v>
      </c>
      <c r="JM25" s="102">
        <v>4064971.21797988</v>
      </c>
      <c r="JN25" s="102">
        <v>4464148.9857646497</v>
      </c>
      <c r="JO25" s="102">
        <v>3837946.0880346699</v>
      </c>
      <c r="JP25" s="102">
        <v>7575493.9515736904</v>
      </c>
      <c r="JQ25" s="102">
        <v>4125556.01679296</v>
      </c>
      <c r="JR25" s="102">
        <v>3153877.9234417002</v>
      </c>
      <c r="JS25" s="102">
        <v>2661341.0089374799</v>
      </c>
      <c r="JT25" s="102">
        <v>3135265.7204559799</v>
      </c>
      <c r="JU25" s="102">
        <v>4612294.0861415397</v>
      </c>
      <c r="JV25" s="102">
        <v>4532859.2489954298</v>
      </c>
      <c r="JW25" s="102">
        <v>4919785.2405179804</v>
      </c>
      <c r="JX25" s="102">
        <v>3801135.8961776099</v>
      </c>
      <c r="JY25" s="102">
        <v>2961784.3360998598</v>
      </c>
      <c r="JZ25" s="102">
        <v>5179350.0371821299</v>
      </c>
      <c r="KA25" s="102">
        <v>4389165.8492332203</v>
      </c>
      <c r="KB25" s="102">
        <v>3797885.1007990399</v>
      </c>
      <c r="KC25" s="102">
        <v>3539957.6770977802</v>
      </c>
      <c r="KD25" s="102">
        <v>2797746.8915923801</v>
      </c>
      <c r="KE25" s="102">
        <v>3286181.9510337501</v>
      </c>
      <c r="KF25" s="102">
        <v>3264730.8254631101</v>
      </c>
      <c r="KG25" s="102">
        <v>3154547.69311682</v>
      </c>
      <c r="KH25" s="102">
        <v>3813712.2342968401</v>
      </c>
      <c r="KI25" s="102">
        <v>3992373.9770975602</v>
      </c>
      <c r="KJ25" s="102">
        <v>2951958.5926524601</v>
      </c>
      <c r="KK25" s="102">
        <v>9304998.9803583305</v>
      </c>
      <c r="KL25" s="102">
        <v>4800455.0290724896</v>
      </c>
      <c r="KM25" s="102">
        <v>3755537.1733041499</v>
      </c>
      <c r="KN25" s="102">
        <v>3266570.94977829</v>
      </c>
      <c r="KO25" s="102">
        <v>3818300.3247570498</v>
      </c>
      <c r="KP25" s="102">
        <v>3564576.3479661001</v>
      </c>
      <c r="KQ25" s="102">
        <v>2665528.6529844701</v>
      </c>
      <c r="KR25" s="102">
        <v>5122124.25461803</v>
      </c>
      <c r="KS25" s="102">
        <v>2735481.16307694</v>
      </c>
      <c r="KT25" s="102">
        <v>3319310.0242197602</v>
      </c>
      <c r="KU25" s="102">
        <v>5445081.0716525</v>
      </c>
    </row>
    <row r="26" spans="1:307" x14ac:dyDescent="0.25">
      <c r="A26" s="69" t="s">
        <v>2044</v>
      </c>
      <c r="B26" s="70">
        <f>STDEV(D26:AG26)/AVERAGE(D26:AG26)</f>
        <v>3.5437030541245751E-2</v>
      </c>
      <c r="C26" s="71"/>
      <c r="D26" s="8">
        <v>5371981.3978275601</v>
      </c>
      <c r="E26" s="8">
        <v>5039240.2294771802</v>
      </c>
      <c r="F26" s="8">
        <v>5065998.8695111703</v>
      </c>
      <c r="G26" s="8">
        <v>4980481.6840318898</v>
      </c>
      <c r="H26" s="8">
        <v>4879614.9501217399</v>
      </c>
      <c r="I26" s="8">
        <v>5125344.9024194097</v>
      </c>
      <c r="J26" s="8">
        <v>5022564.0629938003</v>
      </c>
      <c r="K26" s="8">
        <v>4764473.5819564499</v>
      </c>
      <c r="L26" s="8">
        <v>4692150.77738214</v>
      </c>
      <c r="M26" s="8">
        <v>4881439.7410611799</v>
      </c>
      <c r="N26" s="8">
        <v>4714171.7244484397</v>
      </c>
      <c r="O26" s="8">
        <v>4691821.6090587601</v>
      </c>
      <c r="P26" s="8">
        <v>4676382.07300907</v>
      </c>
      <c r="Q26" s="8">
        <v>4715205.1728373002</v>
      </c>
      <c r="R26" s="8">
        <v>4605545.3322664201</v>
      </c>
      <c r="S26" s="8">
        <v>4653679.48748923</v>
      </c>
      <c r="T26" s="8">
        <v>4745109.1366615696</v>
      </c>
      <c r="U26" s="8">
        <v>4756703.99223758</v>
      </c>
      <c r="V26" s="8">
        <v>4831525.1869804403</v>
      </c>
      <c r="W26" s="8">
        <v>4806788.8247387297</v>
      </c>
      <c r="X26" s="8">
        <v>4968118.4159605801</v>
      </c>
      <c r="Y26" s="8">
        <v>4776001.3144420199</v>
      </c>
      <c r="Z26" s="8">
        <v>4778844.3258027602</v>
      </c>
      <c r="AA26" s="8">
        <v>4969219.7909061098</v>
      </c>
      <c r="AB26" s="8">
        <v>4882713.6103875302</v>
      </c>
      <c r="AC26" s="8">
        <v>4753109.5289161699</v>
      </c>
      <c r="AD26" s="8">
        <v>4740815.0916444603</v>
      </c>
      <c r="AE26" s="8">
        <v>4738774.2044073297</v>
      </c>
      <c r="AF26" s="8">
        <v>4812117.1836267998</v>
      </c>
      <c r="AG26" s="8">
        <v>4605788.0097294403</v>
      </c>
      <c r="AI26" s="72">
        <f>STDEV(AK26:BN26)/AVERAGE(AK26:BN26)</f>
        <v>3.1098668662237282E-2</v>
      </c>
      <c r="AJ26" s="73"/>
      <c r="AK26" s="10">
        <v>5010006.2980447104</v>
      </c>
      <c r="AL26" s="10">
        <v>4554169.3888942497</v>
      </c>
      <c r="AM26" s="10">
        <v>4583320.3973732004</v>
      </c>
      <c r="AN26" s="10">
        <v>4579776.5228301203</v>
      </c>
      <c r="AO26" s="10">
        <v>4682014.3401896302</v>
      </c>
      <c r="AP26" s="10">
        <v>4442022.1935242703</v>
      </c>
      <c r="AQ26" s="10">
        <v>4656909.1851865696</v>
      </c>
      <c r="AR26" s="10">
        <v>4512156.5658456599</v>
      </c>
      <c r="AS26" s="10">
        <v>4547521.4865952702</v>
      </c>
      <c r="AT26" s="10">
        <v>4631761.1057073204</v>
      </c>
      <c r="AU26" s="10">
        <v>4498370.1623106198</v>
      </c>
      <c r="AV26" s="10">
        <v>4464129.3045201097</v>
      </c>
      <c r="AW26" s="10">
        <v>4451270.9584216904</v>
      </c>
      <c r="AX26" s="10">
        <v>4292431.8238572599</v>
      </c>
      <c r="AY26" s="10">
        <v>4308741.5943839401</v>
      </c>
      <c r="AZ26" s="10">
        <v>4349863.2991960002</v>
      </c>
      <c r="BA26" s="10">
        <v>4338072.5166460602</v>
      </c>
      <c r="BB26" s="10">
        <v>4427041.7487692004</v>
      </c>
      <c r="BC26" s="10">
        <v>4493798.1812503897</v>
      </c>
      <c r="BD26" s="10">
        <v>4435128.1925820597</v>
      </c>
      <c r="BE26" s="10">
        <v>4530234.2017123997</v>
      </c>
      <c r="BF26" s="10">
        <v>4543526.9922143798</v>
      </c>
      <c r="BG26" s="10">
        <v>4582021.5911872396</v>
      </c>
      <c r="BH26" s="10">
        <v>4516805.8427143898</v>
      </c>
      <c r="BI26" s="10">
        <v>4330129.9320373302</v>
      </c>
      <c r="BJ26" s="10">
        <v>4633766.4598292904</v>
      </c>
      <c r="BK26" s="10">
        <v>4563822.47593683</v>
      </c>
      <c r="BL26" s="10">
        <v>4643856.8735610396</v>
      </c>
      <c r="BM26" s="10">
        <v>4524781.9868608201</v>
      </c>
      <c r="BN26" s="10">
        <v>4446057.98738652</v>
      </c>
      <c r="BP26" s="114">
        <v>5174179.3209344996</v>
      </c>
      <c r="BQ26" s="114">
        <v>4975317.66574312</v>
      </c>
      <c r="BR26" s="114">
        <v>4923050.8184404196</v>
      </c>
      <c r="BS26" s="114">
        <v>5023010.9606689597</v>
      </c>
      <c r="BT26" s="114">
        <v>5046477.0007883003</v>
      </c>
      <c r="BU26" s="114">
        <v>4916284.7787639704</v>
      </c>
      <c r="BV26" s="114">
        <v>4987828.3026654096</v>
      </c>
      <c r="BW26" s="114">
        <v>4737046.3441392099</v>
      </c>
      <c r="BX26" s="114">
        <v>4902303.2092132699</v>
      </c>
      <c r="BY26" s="114">
        <v>4388904.2275113398</v>
      </c>
      <c r="BZ26" s="102">
        <v>4712222.6939749997</v>
      </c>
      <c r="CA26" s="102">
        <v>4792390.59068943</v>
      </c>
      <c r="CB26" s="102">
        <v>4570074.4608239504</v>
      </c>
      <c r="CC26" s="102">
        <v>4843051.9856648901</v>
      </c>
      <c r="CD26" s="102">
        <v>4484505.4049921697</v>
      </c>
      <c r="CE26" s="102">
        <v>4248241.1153389802</v>
      </c>
      <c r="CF26" s="102">
        <v>4697364.2045596596</v>
      </c>
      <c r="CG26" s="102">
        <v>4709036.5365226297</v>
      </c>
      <c r="CH26" s="102">
        <v>4579572.5125622796</v>
      </c>
      <c r="CI26" s="102">
        <v>4688461.6230880404</v>
      </c>
      <c r="CJ26" s="102">
        <v>4645089.5798798203</v>
      </c>
      <c r="CK26" s="102">
        <v>4835177.2231544703</v>
      </c>
      <c r="CL26" s="102">
        <v>4586103.2729135696</v>
      </c>
      <c r="CM26" s="102">
        <v>4648193.87659714</v>
      </c>
      <c r="CN26" s="102">
        <v>4718612.5849839002</v>
      </c>
      <c r="CO26" s="102">
        <v>4412682.9720730102</v>
      </c>
      <c r="CP26" s="102">
        <v>4732818.3019910101</v>
      </c>
      <c r="CQ26" s="102">
        <v>4629296.7987872297</v>
      </c>
      <c r="CR26" s="102">
        <v>4470889.6288787303</v>
      </c>
      <c r="CS26" s="102">
        <v>4653996.3855474899</v>
      </c>
      <c r="CT26" s="102">
        <v>4582059.5135045601</v>
      </c>
      <c r="CU26" s="102">
        <v>4524450.1635101903</v>
      </c>
      <c r="CV26" s="102">
        <v>4537153.8556360602</v>
      </c>
      <c r="CW26" s="102">
        <v>4494084.33911727</v>
      </c>
      <c r="CX26" s="102">
        <v>4443602.4543893496</v>
      </c>
      <c r="CY26" s="102">
        <v>4463513.9898286602</v>
      </c>
      <c r="CZ26" s="102">
        <v>4701075.8122256398</v>
      </c>
      <c r="DA26" s="102">
        <v>4369593.9083262496</v>
      </c>
      <c r="DB26" s="102">
        <v>4570632.4292937098</v>
      </c>
      <c r="DC26" s="102">
        <v>4489160.6980711399</v>
      </c>
      <c r="DD26" s="102">
        <v>4992976.9946039096</v>
      </c>
      <c r="DE26" s="102">
        <v>5282752.3673236398</v>
      </c>
      <c r="DF26" s="102">
        <v>4573411.1784093902</v>
      </c>
      <c r="DG26" s="102">
        <v>4591189.5223403499</v>
      </c>
      <c r="DH26" s="102">
        <v>4478587.9099545497</v>
      </c>
      <c r="DI26" s="102">
        <v>4464353.6763550201</v>
      </c>
      <c r="DJ26" s="102">
        <v>4213314.6595854396</v>
      </c>
      <c r="DK26" s="102">
        <v>4786054.5950308898</v>
      </c>
      <c r="DL26" s="102">
        <v>4558235.4732354898</v>
      </c>
      <c r="DM26" s="102">
        <v>4630974.8312418498</v>
      </c>
      <c r="DN26" s="102">
        <v>4815108.6230186503</v>
      </c>
      <c r="DO26" s="102">
        <v>4465621.3047358496</v>
      </c>
      <c r="DP26" s="102">
        <v>4354678.6503902702</v>
      </c>
      <c r="DQ26" s="102">
        <v>4427569.0458826004</v>
      </c>
      <c r="DR26" s="102">
        <v>4457656.2212176202</v>
      </c>
      <c r="DS26" s="102">
        <v>4543254.5042114696</v>
      </c>
      <c r="DT26" s="102">
        <v>4428669.6062461203</v>
      </c>
      <c r="DU26" s="102">
        <v>4724137.58746986</v>
      </c>
      <c r="DV26" s="102">
        <v>4878963.4393358696</v>
      </c>
      <c r="DW26" s="102">
        <v>4556871.5637183702</v>
      </c>
      <c r="DX26" s="102">
        <v>4941170.3148505203</v>
      </c>
      <c r="DY26" s="102">
        <v>4669612.7656204598</v>
      </c>
      <c r="DZ26" s="102">
        <v>4693123.1661894601</v>
      </c>
      <c r="EA26" s="102">
        <v>5446534.2318146396</v>
      </c>
      <c r="EB26" s="102">
        <v>4541896.6589032598</v>
      </c>
      <c r="EC26" s="102">
        <v>4625362.3572871899</v>
      </c>
      <c r="ED26" s="102">
        <v>4759632.44796257</v>
      </c>
      <c r="EE26" s="102">
        <v>4672934.5798428096</v>
      </c>
      <c r="EF26" s="102">
        <v>4650789.2117452798</v>
      </c>
      <c r="EG26" s="102">
        <v>4511481.9682613304</v>
      </c>
      <c r="EH26" s="102">
        <v>4928275.4313097699</v>
      </c>
      <c r="EI26" s="102">
        <v>4734599.2196030701</v>
      </c>
      <c r="EJ26" s="102">
        <v>4930053.2497529602</v>
      </c>
      <c r="EK26" s="102">
        <v>4923116.4793885499</v>
      </c>
      <c r="EL26" s="102">
        <v>4372975.9928457104</v>
      </c>
      <c r="EM26" s="102">
        <v>5024046.0920535699</v>
      </c>
      <c r="EN26" s="102">
        <v>4904823.4389494704</v>
      </c>
      <c r="EO26" s="102">
        <v>5023659.7977323197</v>
      </c>
      <c r="EP26" s="102">
        <v>4721854.5377646899</v>
      </c>
      <c r="EQ26" s="102">
        <v>4800967.4578360701</v>
      </c>
      <c r="ER26" s="102">
        <v>4320555.4069711501</v>
      </c>
      <c r="ES26" s="102">
        <v>4067794.5408566399</v>
      </c>
      <c r="ET26" s="102">
        <v>4103451.8786460902</v>
      </c>
      <c r="EU26" s="102">
        <v>3685887.77828338</v>
      </c>
      <c r="EV26" s="102">
        <v>3981479.0899855499</v>
      </c>
      <c r="EW26" s="102">
        <v>3786437.2876830501</v>
      </c>
      <c r="EX26" s="102">
        <v>3822905.8954507899</v>
      </c>
      <c r="EY26" s="102">
        <v>3919180.5231405799</v>
      </c>
      <c r="EZ26" s="102">
        <v>3834220.5183171602</v>
      </c>
      <c r="FA26" s="102">
        <v>4029456.81504054</v>
      </c>
      <c r="FB26" s="102">
        <v>3796528.1832548799</v>
      </c>
      <c r="FC26" s="102">
        <v>3979975.6558246501</v>
      </c>
      <c r="FD26" s="102">
        <v>4228112.94165048</v>
      </c>
      <c r="FE26" s="102">
        <v>3923742.339439</v>
      </c>
      <c r="FF26" s="102">
        <v>3965870.0665335199</v>
      </c>
      <c r="FG26" s="102">
        <v>4093153.2414424401</v>
      </c>
      <c r="FH26" s="102">
        <v>4063349.87536478</v>
      </c>
      <c r="FI26" s="102">
        <v>3906409.3374669398</v>
      </c>
      <c r="FJ26" s="102">
        <v>3798363.7150403201</v>
      </c>
      <c r="FK26" s="102">
        <v>4089902.2664292902</v>
      </c>
      <c r="FL26" s="102">
        <v>4072826.9812181001</v>
      </c>
      <c r="FM26" s="102">
        <v>4086492.8262372902</v>
      </c>
      <c r="FN26" s="102">
        <v>4273903.7030745</v>
      </c>
      <c r="FO26" s="102">
        <v>4072434.5150071299</v>
      </c>
      <c r="FP26" s="102">
        <v>3948722.0260500298</v>
      </c>
      <c r="FQ26" s="102">
        <v>3884140.6497465698</v>
      </c>
      <c r="FR26" s="102">
        <v>4213637.6250784099</v>
      </c>
      <c r="FS26" s="102">
        <v>4039922.4339309102</v>
      </c>
      <c r="FT26" s="102">
        <v>3677635.18150954</v>
      </c>
      <c r="FU26" s="102">
        <v>3890999.1306981598</v>
      </c>
      <c r="FV26" s="102">
        <v>3854402.25443443</v>
      </c>
      <c r="FW26" s="102">
        <v>4154071.66765498</v>
      </c>
      <c r="FX26" s="102">
        <v>4032144.29037356</v>
      </c>
      <c r="FY26" s="102">
        <v>3960949.14989139</v>
      </c>
      <c r="FZ26" s="102">
        <v>4043236.4096778701</v>
      </c>
      <c r="GA26" s="102">
        <v>3863709.7010751902</v>
      </c>
      <c r="GB26" s="102">
        <v>4145205.4409990399</v>
      </c>
      <c r="GC26" s="102">
        <v>3929193.3993438398</v>
      </c>
      <c r="GD26" s="102">
        <v>3939290.7543640798</v>
      </c>
      <c r="GE26" s="102">
        <v>3835276.22325753</v>
      </c>
      <c r="GF26" s="102">
        <v>4093974.7325076102</v>
      </c>
      <c r="GG26" s="102">
        <v>3850156.3525513299</v>
      </c>
      <c r="GH26" s="102">
        <v>3824510.6473616399</v>
      </c>
      <c r="GI26" s="102">
        <v>3872643.5868754</v>
      </c>
      <c r="GJ26" s="102">
        <v>3681087.7989000101</v>
      </c>
      <c r="GK26" s="102">
        <v>3975156.6142505398</v>
      </c>
      <c r="GL26" s="102">
        <v>4051800.76241539</v>
      </c>
      <c r="GM26" s="102">
        <v>4179545.9521930702</v>
      </c>
      <c r="GN26" s="102">
        <v>4253281.5742333997</v>
      </c>
      <c r="GO26" s="102">
        <v>3989881.52151231</v>
      </c>
      <c r="GP26" s="102">
        <v>4002867.4794671899</v>
      </c>
      <c r="GQ26" s="102">
        <v>3979369.2792837201</v>
      </c>
      <c r="GR26" s="102">
        <v>3927243.43506114</v>
      </c>
      <c r="GS26" s="102">
        <v>4044304.1956757102</v>
      </c>
      <c r="GT26" s="102">
        <v>3976302.4472193001</v>
      </c>
      <c r="GU26" s="102">
        <v>3995949.6661168998</v>
      </c>
      <c r="GV26" s="102">
        <v>4185660.2071965602</v>
      </c>
      <c r="GW26" s="102">
        <v>4138416.88378153</v>
      </c>
      <c r="GX26" s="102">
        <v>3951281.1067050202</v>
      </c>
      <c r="GY26" s="102">
        <v>4249795.7303099204</v>
      </c>
      <c r="GZ26" s="102">
        <v>4193250.70080852</v>
      </c>
      <c r="HA26" s="102">
        <v>4214545.9415536998</v>
      </c>
      <c r="HB26" s="102">
        <v>4424878.8192283697</v>
      </c>
      <c r="HC26" s="102">
        <v>4225101.4461996397</v>
      </c>
      <c r="HD26" s="102">
        <v>4147297.74527016</v>
      </c>
      <c r="HE26" s="102">
        <v>4243861.7464086702</v>
      </c>
      <c r="HF26" s="102">
        <v>4059094.9452790399</v>
      </c>
      <c r="HG26" s="102">
        <v>3984298.6597651499</v>
      </c>
      <c r="HH26" s="102">
        <v>4157703.9474818399</v>
      </c>
      <c r="HI26" s="102">
        <v>4097784.4563746601</v>
      </c>
      <c r="HJ26" s="102">
        <v>3999098.7016911898</v>
      </c>
      <c r="HK26" s="102">
        <v>4135880.25699085</v>
      </c>
      <c r="HL26" s="102">
        <v>3999843.5484994501</v>
      </c>
      <c r="HM26" s="102">
        <v>3930639.7586522</v>
      </c>
      <c r="HN26" s="102">
        <v>4189429.7318069702</v>
      </c>
      <c r="HO26" s="102">
        <v>4098226.2881991798</v>
      </c>
      <c r="HP26" s="102">
        <v>4299505.5654104296</v>
      </c>
      <c r="HQ26" s="102">
        <v>4125280.6825722498</v>
      </c>
      <c r="HR26" s="102">
        <v>4004649.7481548302</v>
      </c>
      <c r="HS26" s="102">
        <v>4055717.4900523699</v>
      </c>
      <c r="HT26" s="102">
        <v>3925001.3588999799</v>
      </c>
      <c r="HU26" s="102">
        <v>3818813.4278824502</v>
      </c>
      <c r="HV26" s="102">
        <v>3659024.99384605</v>
      </c>
      <c r="HW26" s="102">
        <v>3815484.0994069502</v>
      </c>
      <c r="HX26" s="102">
        <v>3637907.0899244901</v>
      </c>
      <c r="HY26" s="102">
        <v>4007249.4375902298</v>
      </c>
      <c r="HZ26" s="102">
        <v>3768721.6035509901</v>
      </c>
      <c r="IA26" s="102">
        <v>3974269.7563019502</v>
      </c>
      <c r="IB26" s="102">
        <v>3919351.15908445</v>
      </c>
      <c r="IC26" s="102">
        <v>3903368.9850850902</v>
      </c>
      <c r="ID26" s="102">
        <v>3767492.6150466301</v>
      </c>
      <c r="IE26" s="102">
        <v>3790569.3414999899</v>
      </c>
      <c r="IF26" s="102">
        <v>3988304.2658107099</v>
      </c>
      <c r="IG26" s="102">
        <v>3967014.6064241398</v>
      </c>
      <c r="IH26" s="102">
        <v>3922946.8690841901</v>
      </c>
      <c r="II26" s="102">
        <v>3795753.4921723199</v>
      </c>
      <c r="IJ26" s="102">
        <v>3988953.3916366701</v>
      </c>
      <c r="IK26" s="102">
        <v>3680105.0576589298</v>
      </c>
      <c r="IL26" s="102">
        <v>3960695.19334934</v>
      </c>
      <c r="IM26" s="102">
        <v>3944214.9983705599</v>
      </c>
      <c r="IN26" s="102">
        <v>3927624.1848337101</v>
      </c>
      <c r="IO26" s="102">
        <v>3962066.0331282001</v>
      </c>
      <c r="IP26" s="102">
        <v>3971025.0646609301</v>
      </c>
      <c r="IQ26" s="102">
        <v>4108623.5454803002</v>
      </c>
      <c r="IR26" s="102">
        <v>3942409.4963569501</v>
      </c>
      <c r="IS26" s="102">
        <v>4147866.6498370701</v>
      </c>
      <c r="IT26" s="102">
        <v>4156155.7047185199</v>
      </c>
      <c r="IU26" s="102">
        <v>4005273.1840737201</v>
      </c>
      <c r="IV26" s="102">
        <v>3877167.4395625298</v>
      </c>
      <c r="IW26" s="102">
        <v>3981338.43694579</v>
      </c>
      <c r="IX26" s="102">
        <v>4055226.9899124098</v>
      </c>
      <c r="IY26" s="102">
        <v>4229617.5888612401</v>
      </c>
      <c r="IZ26" s="102">
        <v>4020949.3676806199</v>
      </c>
      <c r="JA26" s="102">
        <v>4375261.9767831098</v>
      </c>
      <c r="JB26" s="102">
        <v>4032407.0897627701</v>
      </c>
      <c r="JC26" s="102">
        <v>4042358.4864805699</v>
      </c>
      <c r="JD26" s="102">
        <v>3852078.1699269302</v>
      </c>
      <c r="JE26" s="102">
        <v>3659723.4534319602</v>
      </c>
      <c r="JF26" s="102">
        <v>4043674.6147216898</v>
      </c>
      <c r="JG26" s="102">
        <v>4029975.7949784002</v>
      </c>
      <c r="JH26" s="102">
        <v>4056291.96633338</v>
      </c>
      <c r="JI26" s="102">
        <v>4239587.6494506299</v>
      </c>
      <c r="JJ26" s="102">
        <v>4163220.57949977</v>
      </c>
      <c r="JK26" s="102">
        <v>4521504.6719975397</v>
      </c>
      <c r="JL26" s="102">
        <v>4120049.3197472198</v>
      </c>
      <c r="JM26" s="102">
        <v>3901928.83985093</v>
      </c>
      <c r="JN26" s="102">
        <v>4106704.5219159699</v>
      </c>
      <c r="JO26" s="102">
        <v>4174656.0625577099</v>
      </c>
      <c r="JP26" s="102">
        <v>4119513.4192765602</v>
      </c>
      <c r="JQ26" s="102">
        <v>4325418.8116812604</v>
      </c>
      <c r="JR26" s="102">
        <v>4050622.8516065101</v>
      </c>
      <c r="JS26" s="102">
        <v>4547848.5038352599</v>
      </c>
      <c r="JT26" s="102">
        <v>4399356.6161180101</v>
      </c>
      <c r="JU26" s="102">
        <v>3954086.3164268699</v>
      </c>
      <c r="JV26" s="102">
        <v>4137260.3277493501</v>
      </c>
      <c r="JW26" s="102">
        <v>4163489.0786171602</v>
      </c>
      <c r="JX26" s="102">
        <v>4078887.0119879199</v>
      </c>
      <c r="JY26" s="102">
        <v>3885707.2511783801</v>
      </c>
      <c r="JZ26" s="102">
        <v>4471049.4959558798</v>
      </c>
      <c r="KA26" s="102">
        <v>4036047.9404339101</v>
      </c>
      <c r="KB26" s="102">
        <v>4540830.5402607303</v>
      </c>
      <c r="KC26" s="102">
        <v>4104260.8070917502</v>
      </c>
      <c r="KD26" s="102">
        <v>4194877.4557802696</v>
      </c>
      <c r="KE26" s="102">
        <v>4233817.0864970004</v>
      </c>
      <c r="KF26" s="102">
        <v>4303901.0427003698</v>
      </c>
      <c r="KG26" s="102">
        <v>4073134.5460873102</v>
      </c>
      <c r="KH26" s="102">
        <v>4155103.2381109698</v>
      </c>
      <c r="KI26" s="102">
        <v>4100492.3202319602</v>
      </c>
      <c r="KJ26" s="102">
        <v>4217607.6345569901</v>
      </c>
      <c r="KK26" s="102">
        <v>4518087.3381110001</v>
      </c>
      <c r="KL26" s="102">
        <v>4763990.4064825103</v>
      </c>
      <c r="KM26" s="102">
        <v>4132218.37548362</v>
      </c>
      <c r="KN26" s="102">
        <v>3721711.5848671598</v>
      </c>
      <c r="KO26" s="102">
        <v>4365252.9307844099</v>
      </c>
      <c r="KP26" s="102">
        <v>4147441.5168525502</v>
      </c>
      <c r="KQ26" s="102">
        <v>3971785.1637939001</v>
      </c>
      <c r="KR26" s="102">
        <v>3981622.7172087301</v>
      </c>
      <c r="KS26" s="102">
        <v>4070615.4105717</v>
      </c>
      <c r="KT26" s="102">
        <v>7818688.3396531995</v>
      </c>
      <c r="KU26" s="102">
        <v>3866965.6705765501</v>
      </c>
    </row>
    <row r="27" spans="1:307" s="79" customFormat="1" x14ac:dyDescent="0.25">
      <c r="A27" s="75" t="s">
        <v>2034</v>
      </c>
      <c r="B27" s="76">
        <f>STDEV(D27:AG27)/AVERAGE(D27:AG27)</f>
        <v>2.9090524563646893E-2</v>
      </c>
      <c r="C27" s="77"/>
      <c r="D27" s="78">
        <f t="shared" ref="D27:AG27" si="30">(D25/D26)*117.1</f>
        <v>142.04876833382903</v>
      </c>
      <c r="E27" s="78">
        <f t="shared" si="30"/>
        <v>138.28807696413514</v>
      </c>
      <c r="F27" s="78">
        <f t="shared" si="30"/>
        <v>141.52150819481037</v>
      </c>
      <c r="G27" s="78">
        <f t="shared" si="30"/>
        <v>139.04135689731464</v>
      </c>
      <c r="H27" s="78">
        <f t="shared" si="30"/>
        <v>137.55813274377843</v>
      </c>
      <c r="I27" s="78">
        <f t="shared" si="30"/>
        <v>136.66003823947145</v>
      </c>
      <c r="J27" s="78">
        <f t="shared" si="30"/>
        <v>139.05095779081742</v>
      </c>
      <c r="K27" s="78">
        <f t="shared" si="30"/>
        <v>146.86614805729954</v>
      </c>
      <c r="L27" s="78">
        <f t="shared" si="30"/>
        <v>145.06763463243382</v>
      </c>
      <c r="M27" s="78">
        <f t="shared" si="30"/>
        <v>141.22932098073869</v>
      </c>
      <c r="N27" s="78">
        <f t="shared" si="30"/>
        <v>143.34253197139893</v>
      </c>
      <c r="O27" s="78">
        <f t="shared" si="30"/>
        <v>144.34944502685397</v>
      </c>
      <c r="P27" s="78">
        <f t="shared" si="30"/>
        <v>144.92154110926629</v>
      </c>
      <c r="Q27" s="78">
        <f t="shared" si="30"/>
        <v>142.91783522686816</v>
      </c>
      <c r="R27" s="78">
        <f t="shared" si="30"/>
        <v>143.84909186535364</v>
      </c>
      <c r="S27" s="78">
        <f t="shared" si="30"/>
        <v>139.7874994389089</v>
      </c>
      <c r="T27" s="78">
        <f t="shared" si="30"/>
        <v>141.50224069869648</v>
      </c>
      <c r="U27" s="78">
        <f t="shared" si="30"/>
        <v>139.42306712125688</v>
      </c>
      <c r="V27" s="78">
        <f t="shared" si="30"/>
        <v>134.34539436773852</v>
      </c>
      <c r="W27" s="78">
        <f t="shared" si="30"/>
        <v>137.59546000869005</v>
      </c>
      <c r="X27" s="78">
        <f t="shared" si="30"/>
        <v>133.75968483750586</v>
      </c>
      <c r="Y27" s="78">
        <f t="shared" si="30"/>
        <v>140.24275898380762</v>
      </c>
      <c r="Z27" s="78">
        <f t="shared" si="30"/>
        <v>140.94598052661135</v>
      </c>
      <c r="AA27" s="78">
        <f t="shared" si="30"/>
        <v>135.03757559040119</v>
      </c>
      <c r="AB27" s="78">
        <f t="shared" si="30"/>
        <v>134.25319489204739</v>
      </c>
      <c r="AC27" s="78">
        <f t="shared" si="30"/>
        <v>140.94153964977249</v>
      </c>
      <c r="AD27" s="78">
        <f t="shared" si="30"/>
        <v>138.24495646213083</v>
      </c>
      <c r="AE27" s="78">
        <f t="shared" si="30"/>
        <v>137.24801805885355</v>
      </c>
      <c r="AF27" s="78">
        <f t="shared" si="30"/>
        <v>137.28941211170661</v>
      </c>
      <c r="AG27" s="78">
        <f t="shared" si="30"/>
        <v>152.20858547833325</v>
      </c>
      <c r="AI27" s="80">
        <f>STDEV(AK27:BN27)/AVERAGE(AK27:BN27)</f>
        <v>2.3380707500185723E-2</v>
      </c>
      <c r="AJ27" s="81"/>
      <c r="AK27" s="82">
        <f>((AK25/AK26)*117.1)</f>
        <v>106.68442867989479</v>
      </c>
      <c r="AL27" s="82">
        <f t="shared" ref="AL27:BN27" si="31">((AL25/AL26)*117.1)</f>
        <v>108.43611915880827</v>
      </c>
      <c r="AM27" s="82">
        <f t="shared" si="31"/>
        <v>110.18545210877413</v>
      </c>
      <c r="AN27" s="82">
        <f t="shared" si="31"/>
        <v>105.30633459712328</v>
      </c>
      <c r="AO27" s="82">
        <f t="shared" si="31"/>
        <v>106.3742994679675</v>
      </c>
      <c r="AP27" s="82">
        <f t="shared" si="31"/>
        <v>109.79705396668807</v>
      </c>
      <c r="AQ27" s="82">
        <f t="shared" si="31"/>
        <v>105.6337266394799</v>
      </c>
      <c r="AR27" s="82">
        <f t="shared" si="31"/>
        <v>108.89050129908819</v>
      </c>
      <c r="AS27" s="82">
        <f t="shared" si="31"/>
        <v>104.70040481817631</v>
      </c>
      <c r="AT27" s="82">
        <f t="shared" si="31"/>
        <v>104.56317352569947</v>
      </c>
      <c r="AU27" s="82">
        <f t="shared" si="31"/>
        <v>107.55908202942973</v>
      </c>
      <c r="AV27" s="82">
        <f t="shared" si="31"/>
        <v>106.17854261254072</v>
      </c>
      <c r="AW27" s="82">
        <f t="shared" si="31"/>
        <v>109.71145041347836</v>
      </c>
      <c r="AX27" s="82">
        <f t="shared" si="31"/>
        <v>112.10054378737594</v>
      </c>
      <c r="AY27" s="82">
        <f t="shared" si="31"/>
        <v>111.25885457559423</v>
      </c>
      <c r="AZ27" s="82">
        <f t="shared" si="31"/>
        <v>110.73454838058875</v>
      </c>
      <c r="BA27" s="82">
        <f t="shared" si="31"/>
        <v>110.74977771901612</v>
      </c>
      <c r="BB27" s="82">
        <f t="shared" si="31"/>
        <v>110.52917615590663</v>
      </c>
      <c r="BC27" s="82">
        <f t="shared" si="31"/>
        <v>108.09987426984554</v>
      </c>
      <c r="BD27" s="82">
        <f t="shared" si="31"/>
        <v>109.73386181875718</v>
      </c>
      <c r="BE27" s="82">
        <f t="shared" si="31"/>
        <v>110.45494409572865</v>
      </c>
      <c r="BF27" s="82">
        <f t="shared" si="31"/>
        <v>105.86051992133986</v>
      </c>
      <c r="BG27" s="82">
        <f t="shared" si="31"/>
        <v>105.564031225137</v>
      </c>
      <c r="BH27" s="82">
        <f t="shared" si="31"/>
        <v>106.40535808026299</v>
      </c>
      <c r="BI27" s="82">
        <f t="shared" si="31"/>
        <v>112.86251021315485</v>
      </c>
      <c r="BJ27" s="82">
        <f t="shared" si="31"/>
        <v>103.96878394013318</v>
      </c>
      <c r="BK27" s="82">
        <f t="shared" si="31"/>
        <v>106.89726108208146</v>
      </c>
      <c r="BL27" s="82">
        <f t="shared" si="31"/>
        <v>105.50819588181737</v>
      </c>
      <c r="BM27" s="82">
        <f t="shared" si="31"/>
        <v>107.20973734654758</v>
      </c>
      <c r="BN27" s="82">
        <f t="shared" si="31"/>
        <v>111.3751501643756</v>
      </c>
      <c r="BO27" s="105"/>
      <c r="BP27" s="106">
        <f>((BP25/BP26)*117.1)</f>
        <v>87.509740315039423</v>
      </c>
      <c r="BQ27" s="106">
        <f t="shared" ref="BQ27:EB27" si="32">((BQ25/BQ26)*117.1)</f>
        <v>115.93352959456111</v>
      </c>
      <c r="BR27" s="106">
        <f t="shared" si="32"/>
        <v>139.66459527080471</v>
      </c>
      <c r="BS27" s="106">
        <f t="shared" si="32"/>
        <v>77.695810287839521</v>
      </c>
      <c r="BT27" s="106">
        <f t="shared" si="32"/>
        <v>141.34417103588098</v>
      </c>
      <c r="BU27" s="106">
        <f t="shared" si="32"/>
        <v>140.53529123074904</v>
      </c>
      <c r="BV27" s="106">
        <f t="shared" si="32"/>
        <v>161.83878024613799</v>
      </c>
      <c r="BW27" s="106">
        <f t="shared" si="32"/>
        <v>90.639086012815667</v>
      </c>
      <c r="BX27" s="106">
        <f t="shared" si="32"/>
        <v>70.534700161750138</v>
      </c>
      <c r="BY27" s="106">
        <f t="shared" si="32"/>
        <v>131.75188089913041</v>
      </c>
      <c r="BZ27" s="106">
        <f t="shared" si="32"/>
        <v>134.35021781675633</v>
      </c>
      <c r="CA27" s="106">
        <f t="shared" si="32"/>
        <v>92.398658265450251</v>
      </c>
      <c r="CB27" s="106">
        <f t="shared" si="32"/>
        <v>108.87614429272817</v>
      </c>
      <c r="CC27" s="106">
        <f t="shared" si="32"/>
        <v>63.630115898193942</v>
      </c>
      <c r="CD27" s="106">
        <f t="shared" si="32"/>
        <v>171.36455387850097</v>
      </c>
      <c r="CE27" s="106">
        <f t="shared" si="32"/>
        <v>106.63183919854833</v>
      </c>
      <c r="CF27" s="106">
        <f t="shared" si="32"/>
        <v>88.719208793338765</v>
      </c>
      <c r="CG27" s="106">
        <f t="shared" si="32"/>
        <v>121.30507968560703</v>
      </c>
      <c r="CH27" s="106">
        <f t="shared" si="32"/>
        <v>114.63284695658683</v>
      </c>
      <c r="CI27" s="106">
        <f t="shared" si="32"/>
        <v>88.435023706669796</v>
      </c>
      <c r="CJ27" s="106">
        <f t="shared" si="32"/>
        <v>133.9511998993629</v>
      </c>
      <c r="CK27" s="106">
        <f t="shared" si="32"/>
        <v>81.430110726096274</v>
      </c>
      <c r="CL27" s="106">
        <f t="shared" si="32"/>
        <v>88.306735443575775</v>
      </c>
      <c r="CM27" s="106">
        <f t="shared" si="32"/>
        <v>87.477575631814801</v>
      </c>
      <c r="CN27" s="106">
        <f t="shared" si="32"/>
        <v>95.152372160121175</v>
      </c>
      <c r="CO27" s="106">
        <f t="shared" si="32"/>
        <v>134.79835168560777</v>
      </c>
      <c r="CP27" s="106">
        <f t="shared" si="32"/>
        <v>97.150262002621901</v>
      </c>
      <c r="CQ27" s="106">
        <f t="shared" si="32"/>
        <v>188.23835522608792</v>
      </c>
      <c r="CR27" s="106">
        <f t="shared" si="32"/>
        <v>86.652134581996833</v>
      </c>
      <c r="CS27" s="106">
        <f t="shared" si="32"/>
        <v>74.656287840954633</v>
      </c>
      <c r="CT27" s="106">
        <f t="shared" si="32"/>
        <v>97.89065700351037</v>
      </c>
      <c r="CU27" s="106">
        <f t="shared" si="32"/>
        <v>100.82706231373224</v>
      </c>
      <c r="CV27" s="106">
        <f t="shared" si="32"/>
        <v>134.32364931327623</v>
      </c>
      <c r="CW27" s="106">
        <f t="shared" si="32"/>
        <v>138.36109715711211</v>
      </c>
      <c r="CX27" s="106">
        <f t="shared" si="32"/>
        <v>104.26882484921116</v>
      </c>
      <c r="CY27" s="106">
        <f t="shared" si="32"/>
        <v>106.457948577973</v>
      </c>
      <c r="CZ27" s="106">
        <f t="shared" si="32"/>
        <v>121.79023874286246</v>
      </c>
      <c r="DA27" s="106">
        <f t="shared" si="32"/>
        <v>114.60615725959561</v>
      </c>
      <c r="DB27" s="106">
        <f t="shared" si="32"/>
        <v>94.857307023760171</v>
      </c>
      <c r="DC27" s="106">
        <f t="shared" si="32"/>
        <v>166.76387170115473</v>
      </c>
      <c r="DD27" s="106">
        <f t="shared" si="32"/>
        <v>95.02589075702889</v>
      </c>
      <c r="DE27" s="106">
        <f t="shared" si="32"/>
        <v>91.606076129455388</v>
      </c>
      <c r="DF27" s="106">
        <f t="shared" si="32"/>
        <v>56.739424625809413</v>
      </c>
      <c r="DG27" s="106">
        <f t="shared" si="32"/>
        <v>86.064127288078993</v>
      </c>
      <c r="DH27" s="106">
        <f t="shared" si="32"/>
        <v>70.631723641060873</v>
      </c>
      <c r="DI27" s="106">
        <f t="shared" si="32"/>
        <v>90.213021850795201</v>
      </c>
      <c r="DJ27" s="106">
        <f t="shared" si="32"/>
        <v>133.31964119168666</v>
      </c>
      <c r="DK27" s="106">
        <f t="shared" si="32"/>
        <v>85.748772874220251</v>
      </c>
      <c r="DL27" s="106">
        <f t="shared" si="32"/>
        <v>133.75937357571402</v>
      </c>
      <c r="DM27" s="106">
        <f t="shared" si="32"/>
        <v>72.887194259920022</v>
      </c>
      <c r="DN27" s="106">
        <f t="shared" si="32"/>
        <v>108.26815968468269</v>
      </c>
      <c r="DO27" s="106">
        <f t="shared" si="32"/>
        <v>87.518457972176293</v>
      </c>
      <c r="DP27" s="106">
        <f t="shared" si="32"/>
        <v>99.816247753413421</v>
      </c>
      <c r="DQ27" s="106">
        <f t="shared" si="32"/>
        <v>83.68197016352849</v>
      </c>
      <c r="DR27" s="106">
        <f t="shared" si="32"/>
        <v>85.954824783811858</v>
      </c>
      <c r="DS27" s="106">
        <f t="shared" si="32"/>
        <v>68.372745890261641</v>
      </c>
      <c r="DT27" s="106">
        <f t="shared" si="32"/>
        <v>111.27649907034358</v>
      </c>
      <c r="DU27" s="106">
        <f t="shared" si="32"/>
        <v>112.39781096927258</v>
      </c>
      <c r="DV27" s="106">
        <f t="shared" si="32"/>
        <v>83.830296158133152</v>
      </c>
      <c r="DW27" s="106">
        <f t="shared" si="32"/>
        <v>120.66587022986896</v>
      </c>
      <c r="DX27" s="106">
        <f t="shared" si="32"/>
        <v>90.736699956542324</v>
      </c>
      <c r="DY27" s="106">
        <f t="shared" si="32"/>
        <v>110.08423084930359</v>
      </c>
      <c r="DZ27" s="106">
        <f t="shared" si="32"/>
        <v>185.48869707667853</v>
      </c>
      <c r="EA27" s="106">
        <f t="shared" si="32"/>
        <v>70.855284341196437</v>
      </c>
      <c r="EB27" s="106">
        <f t="shared" si="32"/>
        <v>101.05939663567423</v>
      </c>
      <c r="EC27" s="106">
        <f t="shared" ref="EC27:GN27" si="33">((EC25/EC26)*117.1)</f>
        <v>84.423214956331762</v>
      </c>
      <c r="ED27" s="106">
        <f t="shared" si="33"/>
        <v>172.52145259908079</v>
      </c>
      <c r="EE27" s="106">
        <f t="shared" si="33"/>
        <v>80.887327258808838</v>
      </c>
      <c r="EF27" s="106">
        <f t="shared" si="33"/>
        <v>86.233675820777265</v>
      </c>
      <c r="EG27" s="106">
        <f t="shared" si="33"/>
        <v>94.203563183861846</v>
      </c>
      <c r="EH27" s="106">
        <f t="shared" si="33"/>
        <v>75.675444278599329</v>
      </c>
      <c r="EI27" s="106">
        <f t="shared" si="33"/>
        <v>93.046190511639665</v>
      </c>
      <c r="EJ27" s="106">
        <f t="shared" si="33"/>
        <v>77.059632597136044</v>
      </c>
      <c r="EK27" s="106">
        <f t="shared" si="33"/>
        <v>74.677910201704293</v>
      </c>
      <c r="EL27" s="106">
        <f t="shared" si="33"/>
        <v>122.27609611644567</v>
      </c>
      <c r="EM27" s="106">
        <f t="shared" si="33"/>
        <v>94.775549723447227</v>
      </c>
      <c r="EN27" s="106">
        <f t="shared" si="33"/>
        <v>63.836791058493191</v>
      </c>
      <c r="EO27" s="106">
        <f t="shared" si="33"/>
        <v>73.792149512235824</v>
      </c>
      <c r="EP27" s="106">
        <f t="shared" si="33"/>
        <v>95.310355483468754</v>
      </c>
      <c r="EQ27" s="106">
        <f t="shared" si="33"/>
        <v>112.09676266535466</v>
      </c>
      <c r="ER27" s="106">
        <f t="shared" si="33"/>
        <v>87.241532756359021</v>
      </c>
      <c r="ES27" s="106">
        <f t="shared" si="33"/>
        <v>91.299882281646603</v>
      </c>
      <c r="ET27" s="106">
        <f t="shared" si="33"/>
        <v>83.794280160566586</v>
      </c>
      <c r="EU27" s="106">
        <f t="shared" si="33"/>
        <v>173.67083566990354</v>
      </c>
      <c r="EV27" s="106">
        <f t="shared" si="33"/>
        <v>118.3928998419744</v>
      </c>
      <c r="EW27" s="106">
        <f t="shared" si="33"/>
        <v>234.04540738097197</v>
      </c>
      <c r="EX27" s="106">
        <f t="shared" si="33"/>
        <v>114.9776844964005</v>
      </c>
      <c r="EY27" s="106">
        <f t="shared" si="33"/>
        <v>137.0843046949295</v>
      </c>
      <c r="EZ27" s="106">
        <f t="shared" si="33"/>
        <v>105.16770083933106</v>
      </c>
      <c r="FA27" s="106">
        <f t="shared" si="33"/>
        <v>60.057539716251718</v>
      </c>
      <c r="FB27" s="106">
        <f t="shared" si="33"/>
        <v>145.27555472100755</v>
      </c>
      <c r="FC27" s="106">
        <f t="shared" si="33"/>
        <v>105.96392673632188</v>
      </c>
      <c r="FD27" s="106">
        <f t="shared" si="33"/>
        <v>110.14824248126143</v>
      </c>
      <c r="FE27" s="106">
        <f t="shared" si="33"/>
        <v>185.3410269902808</v>
      </c>
      <c r="FF27" s="106">
        <f t="shared" si="33"/>
        <v>150.10025501173666</v>
      </c>
      <c r="FG27" s="106">
        <f t="shared" si="33"/>
        <v>116.73619446555558</v>
      </c>
      <c r="FH27" s="106">
        <f t="shared" si="33"/>
        <v>111.42885805130621</v>
      </c>
      <c r="FI27" s="106">
        <f t="shared" si="33"/>
        <v>264.26925650566574</v>
      </c>
      <c r="FJ27" s="106">
        <f t="shared" si="33"/>
        <v>142.5187258856885</v>
      </c>
      <c r="FK27" s="106">
        <f t="shared" si="33"/>
        <v>87.414862428629618</v>
      </c>
      <c r="FL27" s="106">
        <f t="shared" si="33"/>
        <v>124.70806494474272</v>
      </c>
      <c r="FM27" s="106">
        <f t="shared" si="33"/>
        <v>86.761669871382466</v>
      </c>
      <c r="FN27" s="106">
        <f t="shared" si="33"/>
        <v>110.20275792060382</v>
      </c>
      <c r="FO27" s="106">
        <f t="shared" si="33"/>
        <v>152.06786155951886</v>
      </c>
      <c r="FP27" s="106">
        <f t="shared" si="33"/>
        <v>147.06708365551006</v>
      </c>
      <c r="FQ27" s="106">
        <f t="shared" si="33"/>
        <v>184.67091647576768</v>
      </c>
      <c r="FR27" s="106">
        <f t="shared" si="33"/>
        <v>126.1900976556839</v>
      </c>
      <c r="FS27" s="106">
        <f t="shared" si="33"/>
        <v>119.59877137472462</v>
      </c>
      <c r="FT27" s="106">
        <f t="shared" si="33"/>
        <v>113.28851843990273</v>
      </c>
      <c r="FU27" s="106">
        <f t="shared" si="33"/>
        <v>124.88546997276566</v>
      </c>
      <c r="FV27" s="106">
        <f t="shared" si="33"/>
        <v>137.63135391102327</v>
      </c>
      <c r="FW27" s="106">
        <f t="shared" si="33"/>
        <v>74.140795352232345</v>
      </c>
      <c r="FX27" s="106">
        <f t="shared" si="33"/>
        <v>88.013584773742465</v>
      </c>
      <c r="FY27" s="106">
        <f t="shared" si="33"/>
        <v>123.39438067191428</v>
      </c>
      <c r="FZ27" s="106">
        <f t="shared" si="33"/>
        <v>142.75813979361405</v>
      </c>
      <c r="GA27" s="106">
        <f t="shared" si="33"/>
        <v>111.73489970377926</v>
      </c>
      <c r="GB27" s="106">
        <f t="shared" si="33"/>
        <v>79.037067575456135</v>
      </c>
      <c r="GC27" s="106">
        <f t="shared" si="33"/>
        <v>157.11295338769344</v>
      </c>
      <c r="GD27" s="106">
        <f t="shared" si="33"/>
        <v>110.56272673274765</v>
      </c>
      <c r="GE27" s="106">
        <f t="shared" si="33"/>
        <v>263.11150771858871</v>
      </c>
      <c r="GF27" s="106">
        <f t="shared" si="33"/>
        <v>119.88197348836191</v>
      </c>
      <c r="GG27" s="106">
        <f t="shared" si="33"/>
        <v>110.01417935241827</v>
      </c>
      <c r="GH27" s="106">
        <f t="shared" si="33"/>
        <v>113.90604828189247</v>
      </c>
      <c r="GI27" s="106">
        <f t="shared" si="33"/>
        <v>152.48324074679994</v>
      </c>
      <c r="GJ27" s="106">
        <f t="shared" si="33"/>
        <v>126.59051157749815</v>
      </c>
      <c r="GK27" s="106">
        <f t="shared" si="33"/>
        <v>117.672739534294</v>
      </c>
      <c r="GL27" s="106">
        <f t="shared" si="33"/>
        <v>171.69767963926679</v>
      </c>
      <c r="GM27" s="106">
        <f t="shared" si="33"/>
        <v>98.302718994293514</v>
      </c>
      <c r="GN27" s="106">
        <f t="shared" si="33"/>
        <v>133.7709581828253</v>
      </c>
      <c r="GO27" s="106">
        <f t="shared" ref="GO27:IZ27" si="34">((GO25/GO26)*117.1)</f>
        <v>135.38329956768334</v>
      </c>
      <c r="GP27" s="106">
        <f t="shared" si="34"/>
        <v>140.81977557215063</v>
      </c>
      <c r="GQ27" s="106">
        <f t="shared" si="34"/>
        <v>100.30923516425327</v>
      </c>
      <c r="GR27" s="106">
        <f t="shared" si="34"/>
        <v>190.23374084241109</v>
      </c>
      <c r="GS27" s="106">
        <f t="shared" si="34"/>
        <v>131.36666758743999</v>
      </c>
      <c r="GT27" s="106">
        <f t="shared" si="34"/>
        <v>107.55309772210367</v>
      </c>
      <c r="GU27" s="106">
        <f t="shared" si="34"/>
        <v>128.03851708191965</v>
      </c>
      <c r="GV27" s="106">
        <f t="shared" si="34"/>
        <v>99.502748485669414</v>
      </c>
      <c r="GW27" s="106">
        <f t="shared" si="34"/>
        <v>85.685972484451071</v>
      </c>
      <c r="GX27" s="106">
        <f t="shared" si="34"/>
        <v>57.513531386558526</v>
      </c>
      <c r="GY27" s="106">
        <f t="shared" si="34"/>
        <v>96.101848405398769</v>
      </c>
      <c r="GZ27" s="106">
        <f t="shared" si="34"/>
        <v>143.4630879441246</v>
      </c>
      <c r="HA27" s="106">
        <f t="shared" si="34"/>
        <v>105.50534479530441</v>
      </c>
      <c r="HB27" s="106">
        <f t="shared" si="34"/>
        <v>74.691434134934809</v>
      </c>
      <c r="HC27" s="106">
        <f t="shared" si="34"/>
        <v>115.60936622468169</v>
      </c>
      <c r="HD27" s="106">
        <f t="shared" si="34"/>
        <v>126.99109079274017</v>
      </c>
      <c r="HE27" s="106">
        <f t="shared" si="34"/>
        <v>95.868120765817025</v>
      </c>
      <c r="HF27" s="106">
        <f t="shared" si="34"/>
        <v>139.09425191829374</v>
      </c>
      <c r="HG27" s="106">
        <f t="shared" si="34"/>
        <v>184.82616807806261</v>
      </c>
      <c r="HH27" s="106">
        <f t="shared" si="34"/>
        <v>114.33007675224495</v>
      </c>
      <c r="HI27" s="106">
        <f t="shared" si="34"/>
        <v>81.906692309400327</v>
      </c>
      <c r="HJ27" s="106">
        <f t="shared" si="34"/>
        <v>92.363399694172145</v>
      </c>
      <c r="HK27" s="106">
        <f t="shared" si="34"/>
        <v>72.945442782010062</v>
      </c>
      <c r="HL27" s="106">
        <f t="shared" si="34"/>
        <v>79.878861515961162</v>
      </c>
      <c r="HM27" s="106">
        <f t="shared" si="34"/>
        <v>130.47130053830659</v>
      </c>
      <c r="HN27" s="106">
        <f t="shared" si="34"/>
        <v>145.39067762026787</v>
      </c>
      <c r="HO27" s="106">
        <f t="shared" si="34"/>
        <v>84.393386365162328</v>
      </c>
      <c r="HP27" s="106">
        <f t="shared" si="34"/>
        <v>105.37326538188677</v>
      </c>
      <c r="HQ27" s="106">
        <f t="shared" si="34"/>
        <v>93.519757623082938</v>
      </c>
      <c r="HR27" s="106">
        <f t="shared" si="34"/>
        <v>113.41583910469831</v>
      </c>
      <c r="HS27" s="106">
        <f t="shared" si="34"/>
        <v>116.62487423735354</v>
      </c>
      <c r="HT27" s="106">
        <f t="shared" si="34"/>
        <v>120.68594592619544</v>
      </c>
      <c r="HU27" s="106">
        <f t="shared" si="34"/>
        <v>136.53915688320407</v>
      </c>
      <c r="HV27" s="106">
        <f t="shared" si="34"/>
        <v>83.234317431636768</v>
      </c>
      <c r="HW27" s="106">
        <f t="shared" si="34"/>
        <v>95.246973181641508</v>
      </c>
      <c r="HX27" s="106">
        <f t="shared" si="34"/>
        <v>98.29472495535363</v>
      </c>
      <c r="HY27" s="106">
        <f t="shared" si="34"/>
        <v>107.66456419894411</v>
      </c>
      <c r="HZ27" s="106">
        <f t="shared" si="34"/>
        <v>150.87019042667723</v>
      </c>
      <c r="IA27" s="106">
        <f t="shared" si="34"/>
        <v>97.591890478411571</v>
      </c>
      <c r="IB27" s="106">
        <f t="shared" si="34"/>
        <v>124.87092932438506</v>
      </c>
      <c r="IC27" s="106">
        <f t="shared" si="34"/>
        <v>143.40000431042543</v>
      </c>
      <c r="ID27" s="106">
        <f t="shared" si="34"/>
        <v>98.06957557987505</v>
      </c>
      <c r="IE27" s="106">
        <f t="shared" si="34"/>
        <v>129.12509076142837</v>
      </c>
      <c r="IF27" s="106">
        <f t="shared" si="34"/>
        <v>120.41456004507766</v>
      </c>
      <c r="IG27" s="106">
        <f t="shared" si="34"/>
        <v>92.357061106179302</v>
      </c>
      <c r="IH27" s="106">
        <f t="shared" si="34"/>
        <v>165.47120223075561</v>
      </c>
      <c r="II27" s="106">
        <f t="shared" si="34"/>
        <v>69.395391460393924</v>
      </c>
      <c r="IJ27" s="106">
        <f t="shared" si="34"/>
        <v>129.00891735545673</v>
      </c>
      <c r="IK27" s="106">
        <f t="shared" si="34"/>
        <v>113.95035028600242</v>
      </c>
      <c r="IL27" s="106">
        <f t="shared" si="34"/>
        <v>88.770531460526911</v>
      </c>
      <c r="IM27" s="106">
        <f t="shared" si="34"/>
        <v>107.61679700837144</v>
      </c>
      <c r="IN27" s="106">
        <f t="shared" si="34"/>
        <v>119.81940324361992</v>
      </c>
      <c r="IO27" s="106">
        <f t="shared" si="34"/>
        <v>182.55818393139117</v>
      </c>
      <c r="IP27" s="106">
        <f t="shared" si="34"/>
        <v>175.44361080728163</v>
      </c>
      <c r="IQ27" s="106">
        <f t="shared" si="34"/>
        <v>135.96830712657373</v>
      </c>
      <c r="IR27" s="106">
        <f t="shared" si="34"/>
        <v>112.60299168395068</v>
      </c>
      <c r="IS27" s="106">
        <f t="shared" si="34"/>
        <v>85.248330801731527</v>
      </c>
      <c r="IT27" s="106">
        <f t="shared" si="34"/>
        <v>104.50964235916115</v>
      </c>
      <c r="IU27" s="106">
        <f t="shared" si="34"/>
        <v>126.2738314535537</v>
      </c>
      <c r="IV27" s="106">
        <f t="shared" si="34"/>
        <v>140.56459175818929</v>
      </c>
      <c r="IW27" s="106">
        <f t="shared" si="34"/>
        <v>128.89988351156777</v>
      </c>
      <c r="IX27" s="106">
        <f t="shared" si="34"/>
        <v>116.49379402466305</v>
      </c>
      <c r="IY27" s="106">
        <f t="shared" si="34"/>
        <v>117.55676285969467</v>
      </c>
      <c r="IZ27" s="106">
        <f t="shared" si="34"/>
        <v>191.8578327228546</v>
      </c>
      <c r="JA27" s="106">
        <f t="shared" ref="JA27:KU27" si="35">((JA25/JA26)*117.1)</f>
        <v>71.448528388373532</v>
      </c>
      <c r="JB27" s="106">
        <f t="shared" si="35"/>
        <v>185.9882748710269</v>
      </c>
      <c r="JC27" s="106">
        <f t="shared" si="35"/>
        <v>185.89373399530533</v>
      </c>
      <c r="JD27" s="106">
        <f t="shared" si="35"/>
        <v>133.87643959611651</v>
      </c>
      <c r="JE27" s="106">
        <f t="shared" si="35"/>
        <v>122.13320988037361</v>
      </c>
      <c r="JF27" s="106">
        <f t="shared" si="35"/>
        <v>68.505299653504096</v>
      </c>
      <c r="JG27" s="106">
        <f t="shared" si="35"/>
        <v>123.17271452583542</v>
      </c>
      <c r="JH27" s="106">
        <f t="shared" si="35"/>
        <v>80.226814032928885</v>
      </c>
      <c r="JI27" s="106">
        <f t="shared" si="35"/>
        <v>180.24112219382639</v>
      </c>
      <c r="JJ27" s="106">
        <f t="shared" si="35"/>
        <v>73.135638996581235</v>
      </c>
      <c r="JK27" s="106">
        <f t="shared" si="35"/>
        <v>216.30383322421832</v>
      </c>
      <c r="JL27" s="106">
        <f t="shared" si="35"/>
        <v>112.03395670049079</v>
      </c>
      <c r="JM27" s="106">
        <f t="shared" si="35"/>
        <v>121.99303194971372</v>
      </c>
      <c r="JN27" s="106">
        <f t="shared" si="35"/>
        <v>127.29229566999678</v>
      </c>
      <c r="JO27" s="106">
        <f t="shared" si="35"/>
        <v>107.65521283051736</v>
      </c>
      <c r="JP27" s="106">
        <f t="shared" si="35"/>
        <v>215.33862168728257</v>
      </c>
      <c r="JQ27" s="106">
        <f t="shared" si="35"/>
        <v>111.68920990073489</v>
      </c>
      <c r="JR27" s="106">
        <f t="shared" si="35"/>
        <v>91.175880442324598</v>
      </c>
      <c r="JS27" s="106">
        <f t="shared" si="35"/>
        <v>68.525376754253415</v>
      </c>
      <c r="JT27" s="106">
        <f t="shared" si="35"/>
        <v>83.453024590072673</v>
      </c>
      <c r="JU27" s="106">
        <f t="shared" si="35"/>
        <v>136.59277877758572</v>
      </c>
      <c r="JV27" s="106">
        <f t="shared" si="35"/>
        <v>128.29693468820616</v>
      </c>
      <c r="JW27" s="106">
        <f t="shared" si="35"/>
        <v>138.37116917717498</v>
      </c>
      <c r="JX27" s="106">
        <f t="shared" si="35"/>
        <v>109.12609546040457</v>
      </c>
      <c r="JY27" s="106">
        <f t="shared" si="35"/>
        <v>89.25658145042074</v>
      </c>
      <c r="JZ27" s="106">
        <f t="shared" si="35"/>
        <v>135.65090028697199</v>
      </c>
      <c r="KA27" s="106">
        <f t="shared" si="35"/>
        <v>127.34519721536154</v>
      </c>
      <c r="KB27" s="106">
        <f t="shared" si="35"/>
        <v>97.940749244086845</v>
      </c>
      <c r="KC27" s="106">
        <f t="shared" si="35"/>
        <v>100.99968385826882</v>
      </c>
      <c r="KD27" s="106">
        <f t="shared" si="35"/>
        <v>78.099101692239856</v>
      </c>
      <c r="KE27" s="106">
        <f t="shared" si="35"/>
        <v>90.890064120469589</v>
      </c>
      <c r="KF27" s="106">
        <f t="shared" si="35"/>
        <v>88.826387007696184</v>
      </c>
      <c r="KG27" s="106">
        <f t="shared" si="35"/>
        <v>90.691218442274689</v>
      </c>
      <c r="KH27" s="106">
        <f t="shared" si="35"/>
        <v>107.4788463834152</v>
      </c>
      <c r="KI27" s="106">
        <f t="shared" si="35"/>
        <v>114.01240539128187</v>
      </c>
      <c r="KJ27" s="106">
        <f t="shared" si="35"/>
        <v>81.959817306692642</v>
      </c>
      <c r="KK27" s="106">
        <f t="shared" si="35"/>
        <v>241.16740095058137</v>
      </c>
      <c r="KL27" s="106">
        <f t="shared" si="35"/>
        <v>117.99630896390475</v>
      </c>
      <c r="KM27" s="106">
        <f t="shared" si="35"/>
        <v>106.42549909827707</v>
      </c>
      <c r="KN27" s="106">
        <f t="shared" si="35"/>
        <v>102.77944690136191</v>
      </c>
      <c r="KO27" s="106">
        <f t="shared" si="35"/>
        <v>102.42773445631825</v>
      </c>
      <c r="KP27" s="106">
        <f t="shared" si="35"/>
        <v>100.64322514271396</v>
      </c>
      <c r="KQ27" s="106">
        <f t="shared" si="35"/>
        <v>78.587685988113122</v>
      </c>
      <c r="KR27" s="106">
        <f t="shared" si="35"/>
        <v>150.64228652890915</v>
      </c>
      <c r="KS27" s="106">
        <f t="shared" si="35"/>
        <v>78.691994179651928</v>
      </c>
      <c r="KT27" s="106">
        <f t="shared" si="35"/>
        <v>49.713095976066803</v>
      </c>
      <c r="KU27" s="106">
        <f t="shared" si="35"/>
        <v>164.88871322083423</v>
      </c>
    </row>
    <row r="28" spans="1:307" x14ac:dyDescent="0.25">
      <c r="A28" s="83"/>
      <c r="B28" s="70"/>
      <c r="C28" s="71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I28" s="72"/>
      <c r="AJ28" s="73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</row>
    <row r="29" spans="1:307" x14ac:dyDescent="0.25">
      <c r="A29" s="69" t="s">
        <v>2045</v>
      </c>
      <c r="B29" s="70">
        <f>STDEV(D29:AG29)/AVERAGE(D29:AG29)</f>
        <v>7.8366247935216043E-2</v>
      </c>
      <c r="C29" s="71"/>
      <c r="D29" s="8">
        <v>20023680.116649799</v>
      </c>
      <c r="E29" s="8">
        <v>18487715.1327825</v>
      </c>
      <c r="F29" s="8">
        <v>17963942.218788199</v>
      </c>
      <c r="G29" s="8">
        <v>17845776.738955799</v>
      </c>
      <c r="H29" s="8">
        <v>17758028.830722101</v>
      </c>
      <c r="I29" s="8">
        <v>17383745.525543101</v>
      </c>
      <c r="J29" s="8">
        <v>17519108.068126</v>
      </c>
      <c r="K29" s="8">
        <v>17288329.031655401</v>
      </c>
      <c r="L29" s="8">
        <v>16722447.1204763</v>
      </c>
      <c r="M29" s="8">
        <v>16968629.810818601</v>
      </c>
      <c r="N29" s="8">
        <v>16666705.8854906</v>
      </c>
      <c r="O29" s="8">
        <v>15794613.676171999</v>
      </c>
      <c r="P29" s="8">
        <v>16810201.7960659</v>
      </c>
      <c r="Q29" s="8">
        <v>16089386.312275</v>
      </c>
      <c r="R29" s="8">
        <v>16218304.690054299</v>
      </c>
      <c r="S29" s="8">
        <v>16091886.834473601</v>
      </c>
      <c r="T29" s="8">
        <v>15674534.431269901</v>
      </c>
      <c r="U29" s="8">
        <v>16371748.4545043</v>
      </c>
      <c r="V29" s="8">
        <v>15691524.146810601</v>
      </c>
      <c r="W29" s="8">
        <v>15770387.2109486</v>
      </c>
      <c r="X29" s="8">
        <v>15726323.580984</v>
      </c>
      <c r="Y29" s="8">
        <v>14929620.1911864</v>
      </c>
      <c r="Z29" s="8">
        <v>15377147.2691999</v>
      </c>
      <c r="AA29" s="8">
        <v>15960765.586574599</v>
      </c>
      <c r="AB29" s="8">
        <v>15246266.2928387</v>
      </c>
      <c r="AC29" s="8">
        <v>14713216.0029252</v>
      </c>
      <c r="AD29" s="8">
        <v>14758695.813098</v>
      </c>
      <c r="AE29" s="8">
        <v>14914051.993626701</v>
      </c>
      <c r="AF29" s="8">
        <v>14849784.725058399</v>
      </c>
      <c r="AG29" s="8">
        <v>14735006.8660964</v>
      </c>
      <c r="AI29" s="72">
        <f>STDEV(AK29:BN29)/AVERAGE(AK29:BN29)</f>
        <v>7.2954579994972901E-2</v>
      </c>
      <c r="AJ29" s="73"/>
      <c r="AK29" s="10">
        <v>12231921.7365367</v>
      </c>
      <c r="AL29" s="10">
        <v>11755524.2137217</v>
      </c>
      <c r="AM29" s="10">
        <v>10783838.095589399</v>
      </c>
      <c r="AN29" s="10">
        <v>10662620.338914501</v>
      </c>
      <c r="AO29" s="10">
        <v>10769537.605664801</v>
      </c>
      <c r="AP29" s="10">
        <v>10106169.3085614</v>
      </c>
      <c r="AQ29" s="10">
        <v>10313046.0290066</v>
      </c>
      <c r="AR29" s="10">
        <v>10223327.0552944</v>
      </c>
      <c r="AS29" s="10">
        <v>10495663.4319066</v>
      </c>
      <c r="AT29" s="10">
        <v>10270826.6246807</v>
      </c>
      <c r="AU29" s="10">
        <v>10439609.5953048</v>
      </c>
      <c r="AV29" s="10">
        <v>10170339.0920034</v>
      </c>
      <c r="AW29" s="10">
        <v>9989955.8467579503</v>
      </c>
      <c r="AX29" s="10">
        <v>9794352.4788883608</v>
      </c>
      <c r="AY29" s="10">
        <v>9794359.4404911809</v>
      </c>
      <c r="AZ29" s="10">
        <v>9454440.5907328296</v>
      </c>
      <c r="BA29" s="10">
        <v>10205642.207852799</v>
      </c>
      <c r="BB29" s="10">
        <v>9799482.4742481504</v>
      </c>
      <c r="BC29" s="10">
        <v>9827878.1478215698</v>
      </c>
      <c r="BD29" s="10">
        <v>9716562.4934145007</v>
      </c>
      <c r="BE29" s="10">
        <v>9604702.8953247294</v>
      </c>
      <c r="BF29" s="10">
        <v>9500909.6246717293</v>
      </c>
      <c r="BG29" s="10">
        <v>9799204.9204951506</v>
      </c>
      <c r="BH29" s="10">
        <v>9648817.1396651901</v>
      </c>
      <c r="BI29" s="10">
        <v>9433196.9915113598</v>
      </c>
      <c r="BJ29" s="10">
        <v>9201864.5998090096</v>
      </c>
      <c r="BK29" s="10">
        <v>8956601.5385354608</v>
      </c>
      <c r="BL29" s="10">
        <v>9157287.0361257792</v>
      </c>
      <c r="BM29" s="10">
        <v>9201464.9468445797</v>
      </c>
      <c r="BN29" s="10">
        <v>9254656.9469780903</v>
      </c>
      <c r="BP29" s="114">
        <v>11897436.8574358</v>
      </c>
      <c r="BQ29" s="114">
        <v>11828027.1384921</v>
      </c>
      <c r="BR29" s="114">
        <v>10696215.0089017</v>
      </c>
      <c r="BS29" s="114">
        <v>9311348.0118885506</v>
      </c>
      <c r="BT29" s="114">
        <v>24816255.451451398</v>
      </c>
      <c r="BU29" s="114">
        <v>14152883.3183515</v>
      </c>
      <c r="BV29" s="114">
        <v>21501067.468842499</v>
      </c>
      <c r="BW29" s="114">
        <v>14940650.6680924</v>
      </c>
      <c r="BX29" s="114">
        <v>13902398.560750199</v>
      </c>
      <c r="BY29" s="114">
        <v>13363182.3713264</v>
      </c>
      <c r="BZ29" s="102">
        <v>17202621.321532499</v>
      </c>
      <c r="CA29" s="102">
        <v>10209237.313493</v>
      </c>
      <c r="CB29" s="102">
        <v>10862550.268455699</v>
      </c>
      <c r="CC29" s="102">
        <v>10251576.6112216</v>
      </c>
      <c r="CD29" s="102">
        <v>10876340.387693301</v>
      </c>
      <c r="CE29" s="102">
        <v>9378604.3219966106</v>
      </c>
      <c r="CF29" s="102">
        <v>12652080.020288801</v>
      </c>
      <c r="CG29" s="102">
        <v>17478785.418449201</v>
      </c>
      <c r="CH29" s="102">
        <v>17447807.9831983</v>
      </c>
      <c r="CI29" s="102">
        <v>11497031.5267842</v>
      </c>
      <c r="CJ29" s="102">
        <v>13442969.1788975</v>
      </c>
      <c r="CK29" s="102">
        <v>9706023.4632907305</v>
      </c>
      <c r="CL29" s="102">
        <v>13944540.330023</v>
      </c>
      <c r="CM29" s="102">
        <v>14712848.2311444</v>
      </c>
      <c r="CN29" s="102">
        <v>13431420.2840755</v>
      </c>
      <c r="CO29" s="102">
        <v>15671211.248387</v>
      </c>
      <c r="CP29" s="102">
        <v>10576637.343493899</v>
      </c>
      <c r="CQ29" s="102">
        <v>12862988.699768599</v>
      </c>
      <c r="CR29" s="102">
        <v>12260185.1771369</v>
      </c>
      <c r="CS29" s="102">
        <v>7688611.0171176102</v>
      </c>
      <c r="CT29" s="102">
        <v>8661550.3057797104</v>
      </c>
      <c r="CU29" s="102">
        <v>14259015.228432201</v>
      </c>
      <c r="CV29" s="102">
        <v>11486163.0488481</v>
      </c>
      <c r="CW29" s="102">
        <v>11597937.526851101</v>
      </c>
      <c r="CX29" s="102">
        <v>11058508.1185856</v>
      </c>
      <c r="CY29" s="102">
        <v>12459144.6156996</v>
      </c>
      <c r="CZ29" s="102">
        <v>15463977.9405565</v>
      </c>
      <c r="DA29" s="102">
        <v>13479476.235776</v>
      </c>
      <c r="DB29" s="102">
        <v>12826343.90962</v>
      </c>
      <c r="DC29" s="102">
        <v>13392326.350961801</v>
      </c>
      <c r="DD29" s="102">
        <v>11097215.146039801</v>
      </c>
      <c r="DE29" s="102">
        <v>11184649.793306399</v>
      </c>
      <c r="DF29" s="102">
        <v>8336598.0750880102</v>
      </c>
      <c r="DG29" s="102">
        <v>13917283.5280101</v>
      </c>
      <c r="DH29" s="102">
        <v>11682308.750651101</v>
      </c>
      <c r="DI29" s="102">
        <v>14063617.725612</v>
      </c>
      <c r="DJ29" s="102">
        <v>13157783.9439114</v>
      </c>
      <c r="DK29" s="102">
        <v>11646002.1292114</v>
      </c>
      <c r="DL29" s="102">
        <v>7840121.7820275603</v>
      </c>
      <c r="DM29" s="102">
        <v>10370896.5156123</v>
      </c>
      <c r="DN29" s="102">
        <v>9305539.6001390498</v>
      </c>
      <c r="DO29" s="102">
        <v>10364274.5371243</v>
      </c>
      <c r="DP29" s="102">
        <v>11973134.0558728</v>
      </c>
      <c r="DQ29" s="102">
        <v>10032639.884196499</v>
      </c>
      <c r="DR29" s="102">
        <v>12446253.5485016</v>
      </c>
      <c r="DS29" s="102">
        <v>14029609.0317585</v>
      </c>
      <c r="DT29" s="102">
        <v>11357757.339524999</v>
      </c>
      <c r="DU29" s="102">
        <v>12377576.6754287</v>
      </c>
      <c r="DV29" s="102">
        <v>9864723.8250761591</v>
      </c>
      <c r="DW29" s="102">
        <v>11546143.870532</v>
      </c>
      <c r="DX29" s="102">
        <v>13311633.843054</v>
      </c>
      <c r="DY29" s="102">
        <v>14090795.2497328</v>
      </c>
      <c r="DZ29" s="102">
        <v>16429294.256813601</v>
      </c>
      <c r="EA29" s="102">
        <v>11068179.552974399</v>
      </c>
      <c r="EB29" s="102">
        <v>12432210.998175399</v>
      </c>
      <c r="EC29" s="102">
        <v>10577208.870309301</v>
      </c>
      <c r="ED29" s="102">
        <v>11941249.780788399</v>
      </c>
      <c r="EE29" s="102">
        <v>9177212.0423565507</v>
      </c>
      <c r="EF29" s="102">
        <v>16321947.563963899</v>
      </c>
      <c r="EG29" s="102">
        <v>14057354.5025985</v>
      </c>
      <c r="EH29" s="102">
        <v>13197846.4598762</v>
      </c>
      <c r="EI29" s="102">
        <v>10113093.628906401</v>
      </c>
      <c r="EJ29" s="102">
        <v>11108896.052809</v>
      </c>
      <c r="EK29" s="102">
        <v>12424888.0122441</v>
      </c>
      <c r="EL29" s="102">
        <v>9054385.3773278296</v>
      </c>
      <c r="EM29" s="102">
        <v>11013066.469021801</v>
      </c>
      <c r="EN29" s="102">
        <v>7335584.2422820004</v>
      </c>
      <c r="EO29" s="102">
        <v>8849474.0534551106</v>
      </c>
      <c r="EP29" s="102">
        <v>10989792.043109801</v>
      </c>
      <c r="EQ29" s="102">
        <v>9871978.6197538301</v>
      </c>
      <c r="ER29" s="102">
        <v>10181525.3734744</v>
      </c>
      <c r="ES29" s="102">
        <v>9518619.8291595895</v>
      </c>
      <c r="ET29" s="102">
        <v>14805900.038931601</v>
      </c>
      <c r="EU29" s="102">
        <v>12742139.396938</v>
      </c>
      <c r="EV29" s="102">
        <v>11224194.5331428</v>
      </c>
      <c r="EW29" s="102">
        <v>15790696.8128992</v>
      </c>
      <c r="EX29" s="102">
        <v>11588121.418276301</v>
      </c>
      <c r="EY29" s="102">
        <v>10956301.7855801</v>
      </c>
      <c r="EZ29" s="102">
        <v>11793628.671491301</v>
      </c>
      <c r="FA29" s="102">
        <v>10173608.3971998</v>
      </c>
      <c r="FB29" s="102">
        <v>15679347.2836922</v>
      </c>
      <c r="FC29" s="102">
        <v>10805078.3343777</v>
      </c>
      <c r="FD29" s="102">
        <v>9949196.4970826805</v>
      </c>
      <c r="FE29" s="102">
        <v>12998605.1403143</v>
      </c>
      <c r="FF29" s="102">
        <v>13318022.7777998</v>
      </c>
      <c r="FG29" s="102">
        <v>9858543.2141916193</v>
      </c>
      <c r="FH29" s="102">
        <v>11404851.822834801</v>
      </c>
      <c r="FI29" s="102">
        <v>13292331.844492201</v>
      </c>
      <c r="FJ29" s="102">
        <v>12610922.941535899</v>
      </c>
      <c r="FK29" s="102">
        <v>10611918.812542399</v>
      </c>
      <c r="FL29" s="102">
        <v>12291246.2649993</v>
      </c>
      <c r="FM29" s="102">
        <v>7689511.0331623396</v>
      </c>
      <c r="FN29" s="102">
        <v>12021568.207781</v>
      </c>
      <c r="FO29" s="102">
        <v>10688625.5675024</v>
      </c>
      <c r="FP29" s="102">
        <v>12507948.4777217</v>
      </c>
      <c r="FQ29" s="102">
        <v>14940170.040667299</v>
      </c>
      <c r="FR29" s="102">
        <v>11447097.393894801</v>
      </c>
      <c r="FS29" s="102">
        <v>13208243.694305601</v>
      </c>
      <c r="FT29" s="102">
        <v>10847312.1589933</v>
      </c>
      <c r="FU29" s="102">
        <v>11446931.0850523</v>
      </c>
      <c r="FV29" s="102">
        <v>13495879.553939899</v>
      </c>
      <c r="FW29" s="102">
        <v>10121525.5984302</v>
      </c>
      <c r="FX29" s="102">
        <v>15413714.155018801</v>
      </c>
      <c r="FY29" s="102">
        <v>9564633.6486750897</v>
      </c>
      <c r="FZ29" s="102">
        <v>18544809.182457399</v>
      </c>
      <c r="GA29" s="102">
        <v>16819809.710628498</v>
      </c>
      <c r="GB29" s="102">
        <v>9815465.7128926609</v>
      </c>
      <c r="GC29" s="102">
        <v>11424410.950332001</v>
      </c>
      <c r="GD29" s="102">
        <v>9521199.9942226</v>
      </c>
      <c r="GE29" s="102">
        <v>26413811.480321001</v>
      </c>
      <c r="GF29" s="102">
        <v>9244836.5394511409</v>
      </c>
      <c r="GG29" s="102">
        <v>11395734.136538699</v>
      </c>
      <c r="GH29" s="102">
        <v>13188966.504886899</v>
      </c>
      <c r="GI29" s="102">
        <v>9422976.9999186192</v>
      </c>
      <c r="GJ29" s="102">
        <v>14510574.791262001</v>
      </c>
      <c r="GK29" s="102">
        <v>10142145.932672899</v>
      </c>
      <c r="GL29" s="102">
        <v>16287954.099361699</v>
      </c>
      <c r="GM29" s="102">
        <v>9128799.4324095193</v>
      </c>
      <c r="GN29" s="102">
        <v>11910057.1153455</v>
      </c>
      <c r="GO29" s="102">
        <v>10512715.1872869</v>
      </c>
      <c r="GP29" s="102">
        <v>7701671.6674153097</v>
      </c>
      <c r="GQ29" s="102">
        <v>11479022.235362301</v>
      </c>
      <c r="GR29" s="102">
        <v>13180454.897402599</v>
      </c>
      <c r="GS29" s="102">
        <v>7999279.6573684402</v>
      </c>
      <c r="GT29" s="102">
        <v>10998326.0389552</v>
      </c>
      <c r="GU29" s="102">
        <v>13572898.683418199</v>
      </c>
      <c r="GV29" s="102">
        <v>13475615.817002701</v>
      </c>
      <c r="GW29" s="102">
        <v>12170039.976302501</v>
      </c>
      <c r="GX29" s="102">
        <v>8819394.2782944795</v>
      </c>
      <c r="GY29" s="102">
        <v>11135350.335294301</v>
      </c>
      <c r="GZ29" s="102">
        <v>10929708.050706901</v>
      </c>
      <c r="HA29" s="102">
        <v>10999775.3421633</v>
      </c>
      <c r="HB29" s="102">
        <v>8904363.4536472708</v>
      </c>
      <c r="HC29" s="102">
        <v>9941710.6186631005</v>
      </c>
      <c r="HD29" s="102">
        <v>11227399.9335574</v>
      </c>
      <c r="HE29" s="102">
        <v>9399843.7966540605</v>
      </c>
      <c r="HF29" s="102">
        <v>14855487.834342601</v>
      </c>
      <c r="HG29" s="102">
        <v>15717337.6352794</v>
      </c>
      <c r="HH29" s="102">
        <v>13177726.7841304</v>
      </c>
      <c r="HI29" s="102">
        <v>7867386.7929745</v>
      </c>
      <c r="HJ29" s="102">
        <v>9357336.3349360209</v>
      </c>
      <c r="HK29" s="102">
        <v>8529436.5650699902</v>
      </c>
      <c r="HL29" s="102">
        <v>12093475.462045301</v>
      </c>
      <c r="HM29" s="102">
        <v>10635709.6927626</v>
      </c>
      <c r="HN29" s="102">
        <v>10990705.165451</v>
      </c>
      <c r="HO29" s="102">
        <v>13178329.4900226</v>
      </c>
      <c r="HP29" s="102">
        <v>11277339.229069499</v>
      </c>
      <c r="HQ29" s="102">
        <v>9839136.6201779004</v>
      </c>
      <c r="HR29" s="102">
        <v>9773728.4952397309</v>
      </c>
      <c r="HS29" s="102">
        <v>10102532.702443801</v>
      </c>
      <c r="HT29" s="102">
        <v>15124736.321518101</v>
      </c>
      <c r="HU29" s="102">
        <v>14238089.4932594</v>
      </c>
      <c r="HV29" s="102">
        <v>13619695.9400704</v>
      </c>
      <c r="HW29" s="102">
        <v>10427403.973728901</v>
      </c>
      <c r="HX29" s="102">
        <v>9790058.5040252805</v>
      </c>
      <c r="HY29" s="102">
        <v>8633525.8705403395</v>
      </c>
      <c r="HZ29" s="102">
        <v>18233669.069900099</v>
      </c>
      <c r="IA29" s="102">
        <v>13297751.721589999</v>
      </c>
      <c r="IB29" s="102">
        <v>14144229.4007085</v>
      </c>
      <c r="IC29" s="102">
        <v>11905144.553185901</v>
      </c>
      <c r="ID29" s="102">
        <v>9008880.1194660608</v>
      </c>
      <c r="IE29" s="102">
        <v>17086019.0770762</v>
      </c>
      <c r="IF29" s="102">
        <v>10060724.717398601</v>
      </c>
      <c r="IG29" s="102">
        <v>8109736.9477889696</v>
      </c>
      <c r="IH29" s="102">
        <v>20050466.373908501</v>
      </c>
      <c r="II29" s="102">
        <v>10717002.2593848</v>
      </c>
      <c r="IJ29" s="102">
        <v>7624751.1987673296</v>
      </c>
      <c r="IK29" s="102">
        <v>10690038.2335307</v>
      </c>
      <c r="IL29" s="102">
        <v>11955904.283820599</v>
      </c>
      <c r="IM29" s="102">
        <v>9741945.1037656106</v>
      </c>
      <c r="IN29" s="102">
        <v>7523945.6906331005</v>
      </c>
      <c r="IO29" s="102">
        <v>9904106.8142343499</v>
      </c>
      <c r="IP29" s="102">
        <v>21079802.414744701</v>
      </c>
      <c r="IQ29" s="102">
        <v>11437006.2215546</v>
      </c>
      <c r="IR29" s="102">
        <v>9149082.9683920201</v>
      </c>
      <c r="IS29" s="102">
        <v>11096370.9814975</v>
      </c>
      <c r="IT29" s="102">
        <v>11551785.9108233</v>
      </c>
      <c r="IU29" s="102">
        <v>8874729.2065186705</v>
      </c>
      <c r="IV29" s="102">
        <v>9942374.09606863</v>
      </c>
      <c r="IW29" s="102">
        <v>11182763.459362101</v>
      </c>
      <c r="IX29" s="102">
        <v>16195741.9306038</v>
      </c>
      <c r="IY29" s="102">
        <v>12479931.470099799</v>
      </c>
      <c r="IZ29" s="102">
        <v>11081125.0430946</v>
      </c>
      <c r="JA29" s="102">
        <v>10788399.8875164</v>
      </c>
      <c r="JB29" s="102">
        <v>12909342.0103362</v>
      </c>
      <c r="JC29" s="102">
        <v>18944187.105257399</v>
      </c>
      <c r="JD29" s="102">
        <v>16395966.0724272</v>
      </c>
      <c r="JE29" s="102">
        <v>10644652.0183578</v>
      </c>
      <c r="JF29" s="102">
        <v>9947819.1077129208</v>
      </c>
      <c r="JG29" s="102">
        <v>17773008.057577301</v>
      </c>
      <c r="JH29" s="102">
        <v>10741175.4912243</v>
      </c>
      <c r="JI29" s="102">
        <v>13101499.094123401</v>
      </c>
      <c r="JJ29" s="102">
        <v>8949163.7996401992</v>
      </c>
      <c r="JK29" s="102">
        <v>14163698.0544482</v>
      </c>
      <c r="JL29" s="102">
        <v>13168573.6072332</v>
      </c>
      <c r="JM29" s="102">
        <v>9646756.1098092496</v>
      </c>
      <c r="JN29" s="102">
        <v>9936334.0833126195</v>
      </c>
      <c r="JO29" s="102">
        <v>12758945.8288294</v>
      </c>
      <c r="JP29" s="102">
        <v>7628688.0121878702</v>
      </c>
      <c r="JQ29" s="102">
        <v>8512116.9535006192</v>
      </c>
      <c r="JR29" s="102">
        <v>8243264.61602733</v>
      </c>
      <c r="JS29" s="102">
        <v>11164857.4275518</v>
      </c>
      <c r="JT29" s="102">
        <v>11277024.421156101</v>
      </c>
      <c r="JU29" s="102">
        <v>11448214.2370358</v>
      </c>
      <c r="JV29" s="102">
        <v>9863195.0999299698</v>
      </c>
      <c r="JW29" s="102">
        <v>11756730.657013601</v>
      </c>
      <c r="JX29" s="102">
        <v>9021983.3571796101</v>
      </c>
      <c r="JY29" s="102">
        <v>7750249.6006325101</v>
      </c>
      <c r="JZ29" s="102">
        <v>10343400.1650436</v>
      </c>
      <c r="KA29" s="102">
        <v>12987440.979405699</v>
      </c>
      <c r="KB29" s="102">
        <v>15318669.985658901</v>
      </c>
      <c r="KC29" s="102">
        <v>10524118.707435099</v>
      </c>
      <c r="KD29" s="102">
        <v>10556898.5585681</v>
      </c>
      <c r="KE29" s="102">
        <v>9400130.2707023509</v>
      </c>
      <c r="KF29" s="102">
        <v>9050387.19132041</v>
      </c>
      <c r="KG29" s="102">
        <v>9847007.9784061294</v>
      </c>
      <c r="KH29" s="102">
        <v>11364338.829327701</v>
      </c>
      <c r="KI29" s="102">
        <v>10327251.0277771</v>
      </c>
      <c r="KJ29" s="102">
        <v>9010819.78303238</v>
      </c>
      <c r="KK29" s="102">
        <v>12594237.947110699</v>
      </c>
      <c r="KL29" s="102">
        <v>11991426.050912499</v>
      </c>
      <c r="KM29" s="102">
        <v>13437789.484423701</v>
      </c>
      <c r="KN29" s="102">
        <v>7037826.4744859301</v>
      </c>
      <c r="KO29" s="102">
        <v>9630458.8750819396</v>
      </c>
      <c r="KP29" s="102">
        <v>9901911.6100618001</v>
      </c>
      <c r="KQ29" s="102">
        <v>7481583.8286391599</v>
      </c>
      <c r="KR29" s="102">
        <v>9606228.0473052002</v>
      </c>
      <c r="KS29" s="102">
        <v>6639543.9047961896</v>
      </c>
      <c r="KT29" s="102">
        <v>9412992.9940551501</v>
      </c>
      <c r="KU29" s="102">
        <v>12886499.9365685</v>
      </c>
    </row>
    <row r="30" spans="1:307" x14ac:dyDescent="0.25">
      <c r="A30" s="69" t="s">
        <v>2046</v>
      </c>
      <c r="B30" s="70">
        <f>STDEV(D30:AG30)/AVERAGE(D30:AG30)</f>
        <v>7.7863522375298685E-2</v>
      </c>
      <c r="C30" s="71"/>
      <c r="D30" s="8">
        <v>8094198.2317481497</v>
      </c>
      <c r="E30" s="8">
        <v>7374228.6328525497</v>
      </c>
      <c r="F30" s="8">
        <v>7062312.3567461399</v>
      </c>
      <c r="G30" s="8">
        <v>7096989.7749411901</v>
      </c>
      <c r="H30" s="8">
        <v>7235370.7094794204</v>
      </c>
      <c r="I30" s="8">
        <v>7101774.84535944</v>
      </c>
      <c r="J30" s="8">
        <v>6877575.9931362998</v>
      </c>
      <c r="K30" s="8">
        <v>6883790.0239385096</v>
      </c>
      <c r="L30" s="8">
        <v>6830750.5986686703</v>
      </c>
      <c r="M30" s="8">
        <v>6666068.5004174104</v>
      </c>
      <c r="N30" s="8">
        <v>6668871.3854218395</v>
      </c>
      <c r="O30" s="8">
        <v>6335135.5216549803</v>
      </c>
      <c r="P30" s="8">
        <v>6713348.4763070904</v>
      </c>
      <c r="Q30" s="8">
        <v>6565356.6732380502</v>
      </c>
      <c r="R30" s="8">
        <v>6459527.4723493801</v>
      </c>
      <c r="S30" s="8">
        <v>6496143.1818155702</v>
      </c>
      <c r="T30" s="8">
        <v>6377664.61175803</v>
      </c>
      <c r="U30" s="8">
        <v>6398648.8493387504</v>
      </c>
      <c r="V30" s="8">
        <v>6439687.8060392998</v>
      </c>
      <c r="W30" s="8">
        <v>6332217.7991774203</v>
      </c>
      <c r="X30" s="8">
        <v>6188404.9153080098</v>
      </c>
      <c r="Y30" s="8">
        <v>6197166.3606362296</v>
      </c>
      <c r="Z30" s="8">
        <v>6015308.20159561</v>
      </c>
      <c r="AA30" s="8">
        <v>6047412.4972690996</v>
      </c>
      <c r="AB30" s="8">
        <v>6060747.8210921604</v>
      </c>
      <c r="AC30" s="8">
        <v>6198014.9931182303</v>
      </c>
      <c r="AD30" s="8">
        <v>5880053.3716881201</v>
      </c>
      <c r="AE30" s="8">
        <v>6273194.2424509097</v>
      </c>
      <c r="AF30" s="8">
        <v>5958252.2896703798</v>
      </c>
      <c r="AG30" s="8">
        <v>5776926.8480022503</v>
      </c>
      <c r="AI30" s="72">
        <f>STDEV(AK30:BN30)/AVERAGE(AK30:BN30)</f>
        <v>8.6998551413431602E-2</v>
      </c>
      <c r="AJ30" s="73"/>
      <c r="AK30" s="10">
        <v>7623483.6545696799</v>
      </c>
      <c r="AL30" s="10">
        <v>6996710.2885022704</v>
      </c>
      <c r="AM30" s="10">
        <v>6760071.7871047398</v>
      </c>
      <c r="AN30" s="10">
        <v>6485060.2052450301</v>
      </c>
      <c r="AO30" s="10">
        <v>6462733.1229627598</v>
      </c>
      <c r="AP30" s="10">
        <v>6716980.12920593</v>
      </c>
      <c r="AQ30" s="10">
        <v>6380143.4129227102</v>
      </c>
      <c r="AR30" s="10">
        <v>6395293.5138686299</v>
      </c>
      <c r="AS30" s="10">
        <v>6207825.6284916298</v>
      </c>
      <c r="AT30" s="10">
        <v>6208542.3308632197</v>
      </c>
      <c r="AU30" s="10">
        <v>6114230.9143805504</v>
      </c>
      <c r="AV30" s="10">
        <v>6144217.19632765</v>
      </c>
      <c r="AW30" s="10">
        <v>6063678.8884454099</v>
      </c>
      <c r="AX30" s="10">
        <v>5946552.7880281098</v>
      </c>
      <c r="AY30" s="10">
        <v>6013673.2926869402</v>
      </c>
      <c r="AZ30" s="10">
        <v>5888736.3967640297</v>
      </c>
      <c r="BA30" s="10">
        <v>5929538.0975735802</v>
      </c>
      <c r="BB30" s="10">
        <v>6079327.2081272304</v>
      </c>
      <c r="BC30" s="10">
        <v>5944736.6824653801</v>
      </c>
      <c r="BD30" s="10">
        <v>5684725.2008955497</v>
      </c>
      <c r="BE30" s="10">
        <v>5707649.6991464198</v>
      </c>
      <c r="BF30" s="10">
        <v>5632618.71389041</v>
      </c>
      <c r="BG30" s="10">
        <v>5501560.77556693</v>
      </c>
      <c r="BH30" s="10">
        <v>5513631.5776244802</v>
      </c>
      <c r="BI30" s="10">
        <v>5639111.38262056</v>
      </c>
      <c r="BJ30" s="10">
        <v>5606677.1522094198</v>
      </c>
      <c r="BK30" s="10">
        <v>5484102.3927837899</v>
      </c>
      <c r="BL30" s="10">
        <v>5416820.9358751699</v>
      </c>
      <c r="BM30" s="10">
        <v>5422561.1619695397</v>
      </c>
      <c r="BN30" s="10">
        <v>5350679.71635787</v>
      </c>
      <c r="BP30" s="114">
        <v>7542335.63974398</v>
      </c>
      <c r="BQ30" s="114">
        <v>7773677.4823741103</v>
      </c>
      <c r="BR30" s="114">
        <v>7081053.21631636</v>
      </c>
      <c r="BS30" s="114">
        <v>6591006.5680445004</v>
      </c>
      <c r="BT30" s="114">
        <v>8697163.0735370591</v>
      </c>
      <c r="BU30" s="114">
        <v>7227736.8423919696</v>
      </c>
      <c r="BV30" s="114">
        <v>8803015.5390989892</v>
      </c>
      <c r="BW30" s="114">
        <v>7096594.1177716404</v>
      </c>
      <c r="BX30" s="114">
        <v>7070258.8081016401</v>
      </c>
      <c r="BY30" s="114">
        <v>6832610.4219392203</v>
      </c>
      <c r="BZ30" s="102">
        <v>7096244.7292122403</v>
      </c>
      <c r="CA30" s="102">
        <v>6680688.4019357497</v>
      </c>
      <c r="CB30" s="102">
        <v>6663276.8567658598</v>
      </c>
      <c r="CC30" s="102">
        <v>6909549.8569275197</v>
      </c>
      <c r="CD30" s="102">
        <v>6344600.7094225502</v>
      </c>
      <c r="CE30" s="102">
        <v>6197398.4434048599</v>
      </c>
      <c r="CF30" s="102">
        <v>6643166.16576555</v>
      </c>
      <c r="CG30" s="102">
        <v>6682305.99438807</v>
      </c>
      <c r="CH30" s="102">
        <v>6760396.7062444603</v>
      </c>
      <c r="CI30" s="102">
        <v>6539205.8330886597</v>
      </c>
      <c r="CJ30" s="102">
        <v>7038702.7456197999</v>
      </c>
      <c r="CK30" s="102">
        <v>6288943.3885899596</v>
      </c>
      <c r="CL30" s="102">
        <v>6839885.9200945804</v>
      </c>
      <c r="CM30" s="102">
        <v>7017702.3550571902</v>
      </c>
      <c r="CN30" s="102">
        <v>6483407.0484171296</v>
      </c>
      <c r="CO30" s="102">
        <v>6120126.6180696003</v>
      </c>
      <c r="CP30" s="102">
        <v>6839954.9365018001</v>
      </c>
      <c r="CQ30" s="102">
        <v>7737530.5505478699</v>
      </c>
      <c r="CR30" s="102">
        <v>6400122.9868019801</v>
      </c>
      <c r="CS30" s="102">
        <v>6747021.2543474901</v>
      </c>
      <c r="CT30" s="102">
        <v>5986474.7366526797</v>
      </c>
      <c r="CU30" s="102">
        <v>6715800.5318892803</v>
      </c>
      <c r="CV30" s="102">
        <v>6633811.8775819102</v>
      </c>
      <c r="CW30" s="102">
        <v>6410552.7956521502</v>
      </c>
      <c r="CX30" s="102">
        <v>6561358.1862592297</v>
      </c>
      <c r="CY30" s="102">
        <v>6581526.9366736701</v>
      </c>
      <c r="CZ30" s="102">
        <v>6535686.6720571304</v>
      </c>
      <c r="DA30" s="102">
        <v>6759427.4414332705</v>
      </c>
      <c r="DB30" s="102">
        <v>6604022.2382815201</v>
      </c>
      <c r="DC30" s="102">
        <v>6307862.1431333097</v>
      </c>
      <c r="DD30" s="102">
        <v>7147264.5020081</v>
      </c>
      <c r="DE30" s="102">
        <v>7326266.5131595097</v>
      </c>
      <c r="DF30" s="102">
        <v>6430831.376065</v>
      </c>
      <c r="DG30" s="102">
        <v>6203088.1515124002</v>
      </c>
      <c r="DH30" s="102">
        <v>6709364.9478550199</v>
      </c>
      <c r="DI30" s="102">
        <v>6377074.1750719501</v>
      </c>
      <c r="DJ30" s="102">
        <v>6965585.0840193499</v>
      </c>
      <c r="DK30" s="102">
        <v>6945842.3284749603</v>
      </c>
      <c r="DL30" s="102">
        <v>6342892.1344768899</v>
      </c>
      <c r="DM30" s="102">
        <v>6229629.9269334702</v>
      </c>
      <c r="DN30" s="102">
        <v>6487604.6193553796</v>
      </c>
      <c r="DO30" s="102">
        <v>6540891.3562520798</v>
      </c>
      <c r="DP30" s="102">
        <v>6352939.7151141101</v>
      </c>
      <c r="DQ30" s="102">
        <v>6701090.7092774697</v>
      </c>
      <c r="DR30" s="102">
        <v>6698410.5594326202</v>
      </c>
      <c r="DS30" s="102">
        <v>6532460.7619263697</v>
      </c>
      <c r="DT30" s="102">
        <v>6779122.3065377399</v>
      </c>
      <c r="DU30" s="102">
        <v>6796917.8081874102</v>
      </c>
      <c r="DV30" s="102">
        <v>6761676.6385314604</v>
      </c>
      <c r="DW30" s="102">
        <v>6349949.6243750704</v>
      </c>
      <c r="DX30" s="102">
        <v>7323919.3003576202</v>
      </c>
      <c r="DY30" s="102">
        <v>7542290.7676282702</v>
      </c>
      <c r="DZ30" s="102">
        <v>6764368.3652211102</v>
      </c>
      <c r="EA30" s="102">
        <v>7552504.3994665304</v>
      </c>
      <c r="EB30" s="102">
        <v>6663971.1369662797</v>
      </c>
      <c r="EC30" s="102">
        <v>6784163.75623977</v>
      </c>
      <c r="ED30" s="102">
        <v>6731969.9017950296</v>
      </c>
      <c r="EE30" s="102">
        <v>6829022.6325128898</v>
      </c>
      <c r="EF30" s="102">
        <v>6791818.6239829399</v>
      </c>
      <c r="EG30" s="102">
        <v>6625386.8560488801</v>
      </c>
      <c r="EH30" s="102">
        <v>6592347.8723980002</v>
      </c>
      <c r="EI30" s="102">
        <v>6640117.5131433997</v>
      </c>
      <c r="EJ30" s="102">
        <v>7332610.1963374</v>
      </c>
      <c r="EK30" s="102">
        <v>6863950.9962278102</v>
      </c>
      <c r="EL30" s="102">
        <v>6166225.7687816303</v>
      </c>
      <c r="EM30" s="102">
        <v>6985247.35442976</v>
      </c>
      <c r="EN30" s="102">
        <v>6164644.9092842601</v>
      </c>
      <c r="EO30" s="102">
        <v>6698518.7598476904</v>
      </c>
      <c r="EP30" s="102">
        <v>6517549.7106569698</v>
      </c>
      <c r="EQ30" s="102">
        <v>6326383.0863377303</v>
      </c>
      <c r="ER30" s="102">
        <v>5651561.6173921404</v>
      </c>
      <c r="ES30" s="102">
        <v>5395889.9883252196</v>
      </c>
      <c r="ET30" s="102">
        <v>5933951.5590139301</v>
      </c>
      <c r="EU30" s="102">
        <v>5516155.2813644502</v>
      </c>
      <c r="EV30" s="102">
        <v>5328146.0673123403</v>
      </c>
      <c r="EW30" s="102">
        <v>5589654.6078139404</v>
      </c>
      <c r="EX30" s="102">
        <v>5454720.1568075595</v>
      </c>
      <c r="EY30" s="102">
        <v>5402214.5666438602</v>
      </c>
      <c r="EZ30" s="102">
        <v>5514286.45023413</v>
      </c>
      <c r="FA30" s="102">
        <v>5252333.9813938299</v>
      </c>
      <c r="FB30" s="102">
        <v>5705193.25446737</v>
      </c>
      <c r="FC30" s="102">
        <v>5816909.1693718396</v>
      </c>
      <c r="FD30" s="102">
        <v>5936353.3886692403</v>
      </c>
      <c r="FE30" s="102">
        <v>5537100.0921071703</v>
      </c>
      <c r="FF30" s="102">
        <v>5807750.7299908996</v>
      </c>
      <c r="FG30" s="102">
        <v>5336765.6910796398</v>
      </c>
      <c r="FH30" s="102">
        <v>5586127.01252265</v>
      </c>
      <c r="FI30" s="102">
        <v>5439711.1829529703</v>
      </c>
      <c r="FJ30" s="102">
        <v>5064921.3154230798</v>
      </c>
      <c r="FK30" s="102">
        <v>5368833.9435121398</v>
      </c>
      <c r="FL30" s="102">
        <v>5230009.4201570004</v>
      </c>
      <c r="FM30" s="102">
        <v>5119454.3243877497</v>
      </c>
      <c r="FN30" s="102">
        <v>6076835.58428015</v>
      </c>
      <c r="FO30" s="102">
        <v>5327289.9375372604</v>
      </c>
      <c r="FP30" s="102">
        <v>6481328.7129819198</v>
      </c>
      <c r="FQ30" s="102">
        <v>6685758.0498673003</v>
      </c>
      <c r="FR30" s="102">
        <v>5422249.2511927597</v>
      </c>
      <c r="FS30" s="102">
        <v>5407740.7048086002</v>
      </c>
      <c r="FT30" s="102">
        <v>5129049.7204142902</v>
      </c>
      <c r="FU30" s="102">
        <v>5118512.2955379803</v>
      </c>
      <c r="FV30" s="102">
        <v>5327081.8447085796</v>
      </c>
      <c r="FW30" s="102">
        <v>5291244.2944720704</v>
      </c>
      <c r="FX30" s="102">
        <v>5680947.3383403504</v>
      </c>
      <c r="FY30" s="102">
        <v>5170451.1682022596</v>
      </c>
      <c r="FZ30" s="102">
        <v>6686908.4442999996</v>
      </c>
      <c r="GA30" s="102">
        <v>5485947.4632913303</v>
      </c>
      <c r="GB30" s="102">
        <v>5101625.9761286303</v>
      </c>
      <c r="GC30" s="102">
        <v>5282066.72058718</v>
      </c>
      <c r="GD30" s="102">
        <v>5281533.2089910898</v>
      </c>
      <c r="GE30" s="102">
        <v>6946089.88428229</v>
      </c>
      <c r="GF30" s="102">
        <v>5218373.1825591903</v>
      </c>
      <c r="GG30" s="102">
        <v>5346911.3605485996</v>
      </c>
      <c r="GH30" s="102">
        <v>5251178.6394328</v>
      </c>
      <c r="GI30" s="102">
        <v>5233037.7619626904</v>
      </c>
      <c r="GJ30" s="102">
        <v>5191514.7415640401</v>
      </c>
      <c r="GK30" s="102">
        <v>5135971.6648449805</v>
      </c>
      <c r="GL30" s="102">
        <v>5356397.0193847101</v>
      </c>
      <c r="GM30" s="102">
        <v>5211203.9618552802</v>
      </c>
      <c r="GN30" s="102">
        <v>5563151.7327316497</v>
      </c>
      <c r="GO30" s="102">
        <v>5588385.5302320197</v>
      </c>
      <c r="GP30" s="102">
        <v>5255787.0675197104</v>
      </c>
      <c r="GQ30" s="102">
        <v>5106518.4013950201</v>
      </c>
      <c r="GR30" s="102">
        <v>5206229.0465191901</v>
      </c>
      <c r="GS30" s="102">
        <v>5271388.3018201496</v>
      </c>
      <c r="GT30" s="102">
        <v>5322668.9625256099</v>
      </c>
      <c r="GU30" s="102">
        <v>6098755.0714663798</v>
      </c>
      <c r="GV30" s="102">
        <v>5153187.6820140705</v>
      </c>
      <c r="GW30" s="102">
        <v>5243820.9573500501</v>
      </c>
      <c r="GX30" s="102">
        <v>5180863.1926208204</v>
      </c>
      <c r="GY30" s="102">
        <v>5703516.3439276498</v>
      </c>
      <c r="GZ30" s="102">
        <v>5578027.2907540398</v>
      </c>
      <c r="HA30" s="102">
        <v>5457920.6419850402</v>
      </c>
      <c r="HB30" s="102">
        <v>5865554.9008330097</v>
      </c>
      <c r="HC30" s="102">
        <v>5201389.8833930101</v>
      </c>
      <c r="HD30" s="102">
        <v>5650554.3493158799</v>
      </c>
      <c r="HE30" s="102">
        <v>5395531.9846784398</v>
      </c>
      <c r="HF30" s="102">
        <v>6844510.8697703201</v>
      </c>
      <c r="HG30" s="102">
        <v>5301202.9812717298</v>
      </c>
      <c r="HH30" s="102">
        <v>5631170.2790673198</v>
      </c>
      <c r="HI30" s="102">
        <v>5117375.6204128703</v>
      </c>
      <c r="HJ30" s="102">
        <v>5386176.15365873</v>
      </c>
      <c r="HK30" s="102">
        <v>5291736.12966529</v>
      </c>
      <c r="HL30" s="102">
        <v>5382034.9419658901</v>
      </c>
      <c r="HM30" s="102">
        <v>5273632.2369669704</v>
      </c>
      <c r="HN30" s="102">
        <v>5050059.5996371303</v>
      </c>
      <c r="HO30" s="102">
        <v>5459338.6714957999</v>
      </c>
      <c r="HP30" s="102">
        <v>5411582.3671493297</v>
      </c>
      <c r="HQ30" s="102">
        <v>4919012.8697581198</v>
      </c>
      <c r="HR30" s="102">
        <v>5353608.91693033</v>
      </c>
      <c r="HS30" s="102">
        <v>5179096.5419157203</v>
      </c>
      <c r="HT30" s="102">
        <v>5287612.6124550505</v>
      </c>
      <c r="HU30" s="102">
        <v>5569221.0358546302</v>
      </c>
      <c r="HV30" s="102">
        <v>4850358.3672156101</v>
      </c>
      <c r="HW30" s="102">
        <v>4811529.9460560502</v>
      </c>
      <c r="HX30" s="102">
        <v>5030633.01349035</v>
      </c>
      <c r="HY30" s="102">
        <v>5484380.3480215399</v>
      </c>
      <c r="HZ30" s="102">
        <v>5376888.42325716</v>
      </c>
      <c r="IA30" s="102">
        <v>5308776.1070117196</v>
      </c>
      <c r="IB30" s="102">
        <v>5724860.2743046395</v>
      </c>
      <c r="IC30" s="102">
        <v>5253918.5119749904</v>
      </c>
      <c r="ID30" s="102">
        <v>4977091.2199291103</v>
      </c>
      <c r="IE30" s="102">
        <v>5459531.2928098598</v>
      </c>
      <c r="IF30" s="102">
        <v>5412947.0153086698</v>
      </c>
      <c r="IG30" s="102">
        <v>4997974.3810250796</v>
      </c>
      <c r="IH30" s="102">
        <v>5998779.23541818</v>
      </c>
      <c r="II30" s="102">
        <v>4730018.9271341497</v>
      </c>
      <c r="IJ30" s="102">
        <v>4918128.3614800703</v>
      </c>
      <c r="IK30" s="102">
        <v>4748887.79356369</v>
      </c>
      <c r="IL30" s="102">
        <v>4909530.94492626</v>
      </c>
      <c r="IM30" s="102">
        <v>4851775.5174816102</v>
      </c>
      <c r="IN30" s="102">
        <v>4957289.8350007599</v>
      </c>
      <c r="IO30" s="102">
        <v>4857690.96423609</v>
      </c>
      <c r="IP30" s="102">
        <v>6318783.9740925198</v>
      </c>
      <c r="IQ30" s="102">
        <v>5453148.4712325903</v>
      </c>
      <c r="IR30" s="102">
        <v>5197340.6250077896</v>
      </c>
      <c r="IS30" s="102">
        <v>5178970.0810706504</v>
      </c>
      <c r="IT30" s="102">
        <v>5284998.9363301396</v>
      </c>
      <c r="IU30" s="102">
        <v>5047660.72108234</v>
      </c>
      <c r="IV30" s="102">
        <v>5109452.4403953897</v>
      </c>
      <c r="IW30" s="102">
        <v>5042235.0899172099</v>
      </c>
      <c r="IX30" s="102">
        <v>5035777.6206334596</v>
      </c>
      <c r="IY30" s="102">
        <v>5468449.45409171</v>
      </c>
      <c r="IZ30" s="102">
        <v>4650112.0534585901</v>
      </c>
      <c r="JA30" s="102">
        <v>5066697.3977791201</v>
      </c>
      <c r="JB30" s="102">
        <v>5458578.3541556103</v>
      </c>
      <c r="JC30" s="102">
        <v>6326943.6735855704</v>
      </c>
      <c r="JD30" s="102">
        <v>5253237.3087248001</v>
      </c>
      <c r="JE30" s="102">
        <v>4854185.0210334696</v>
      </c>
      <c r="JF30" s="102">
        <v>4801804.5909199398</v>
      </c>
      <c r="JG30" s="102">
        <v>6010303.6733409502</v>
      </c>
      <c r="JH30" s="102">
        <v>4975539.5016573099</v>
      </c>
      <c r="JI30" s="102">
        <v>6081077.2668097904</v>
      </c>
      <c r="JJ30" s="102">
        <v>5296400.1272742804</v>
      </c>
      <c r="JK30" s="102">
        <v>6494671.21571224</v>
      </c>
      <c r="JL30" s="102">
        <v>5381795.8083109902</v>
      </c>
      <c r="JM30" s="102">
        <v>4843904.1021531103</v>
      </c>
      <c r="JN30" s="102">
        <v>5014722.8717786605</v>
      </c>
      <c r="JO30" s="102">
        <v>5343674.1290302305</v>
      </c>
      <c r="JP30" s="102">
        <v>5026995.9573846096</v>
      </c>
      <c r="JQ30" s="102">
        <v>5076823.4855865203</v>
      </c>
      <c r="JR30" s="102">
        <v>4708990.02528599</v>
      </c>
      <c r="JS30" s="102">
        <v>5442160.7182853697</v>
      </c>
      <c r="JT30" s="102">
        <v>5397766.7907609297</v>
      </c>
      <c r="JU30" s="102">
        <v>5845773.6743130498</v>
      </c>
      <c r="JV30" s="102">
        <v>4706333.3690896202</v>
      </c>
      <c r="JW30" s="102">
        <v>4861669.4313534396</v>
      </c>
      <c r="JX30" s="102">
        <v>4758363.5145039</v>
      </c>
      <c r="JY30" s="102">
        <v>4766885.9246460497</v>
      </c>
      <c r="JZ30" s="102">
        <v>5317278.8305261601</v>
      </c>
      <c r="KA30" s="102">
        <v>5145402.9443538496</v>
      </c>
      <c r="KB30" s="102">
        <v>5484835.8476994904</v>
      </c>
      <c r="KC30" s="102">
        <v>4935370.1385496901</v>
      </c>
      <c r="KD30" s="102">
        <v>4838506.1537172599</v>
      </c>
      <c r="KE30" s="102">
        <v>4852900.4154451098</v>
      </c>
      <c r="KF30" s="102">
        <v>4817027.7808363596</v>
      </c>
      <c r="KG30" s="102">
        <v>5084520.6309124399</v>
      </c>
      <c r="KH30" s="102">
        <v>4851082.7224809304</v>
      </c>
      <c r="KI30" s="102">
        <v>4772198.5165753104</v>
      </c>
      <c r="KJ30" s="102">
        <v>5034180.2594893901</v>
      </c>
      <c r="KK30" s="102">
        <v>5558697.4927616399</v>
      </c>
      <c r="KL30" s="102">
        <v>5498133.2314458499</v>
      </c>
      <c r="KM30" s="102">
        <v>5718367.0776565699</v>
      </c>
      <c r="KN30" s="102">
        <v>4157109.51216322</v>
      </c>
      <c r="KO30" s="102">
        <v>4968338.2611172097</v>
      </c>
      <c r="KP30" s="102">
        <v>4686294.5273044202</v>
      </c>
      <c r="KQ30" s="102">
        <v>4492640.9975249497</v>
      </c>
      <c r="KR30" s="102">
        <v>4748405.1683878796</v>
      </c>
      <c r="KS30" s="102">
        <v>4587567.7360793697</v>
      </c>
      <c r="KT30" s="102">
        <v>8803645.770002</v>
      </c>
      <c r="KU30" s="102">
        <v>5094516.7890449502</v>
      </c>
    </row>
    <row r="31" spans="1:307" s="79" customFormat="1" x14ac:dyDescent="0.25">
      <c r="A31" s="75" t="s">
        <v>2034</v>
      </c>
      <c r="B31" s="76">
        <f>STDEV(D31:AG31)/AVERAGE(D31:AG31)</f>
        <v>2.267799153602007E-2</v>
      </c>
      <c r="C31" s="77"/>
      <c r="D31" s="78">
        <f t="shared" ref="D31:AG31" si="36">(D29/D30)*57.6</f>
        <v>142.49267706283121</v>
      </c>
      <c r="E31" s="78">
        <f t="shared" si="36"/>
        <v>144.40729256808288</v>
      </c>
      <c r="F31" s="78">
        <f t="shared" si="36"/>
        <v>146.51335420102183</v>
      </c>
      <c r="G31" s="78">
        <f t="shared" si="36"/>
        <v>144.83841357547567</v>
      </c>
      <c r="H31" s="78">
        <f t="shared" si="36"/>
        <v>141.36973787804541</v>
      </c>
      <c r="I31" s="78">
        <f t="shared" si="36"/>
        <v>140.99345080273437</v>
      </c>
      <c r="J31" s="78">
        <f t="shared" si="36"/>
        <v>146.72329694809952</v>
      </c>
      <c r="K31" s="78">
        <f t="shared" si="36"/>
        <v>144.65980931440541</v>
      </c>
      <c r="L31" s="78">
        <f t="shared" si="36"/>
        <v>141.01129008094182</v>
      </c>
      <c r="M31" s="78">
        <f t="shared" si="36"/>
        <v>146.62211722576058</v>
      </c>
      <c r="N31" s="78">
        <f t="shared" si="36"/>
        <v>143.9527325572397</v>
      </c>
      <c r="O31" s="78">
        <f t="shared" si="36"/>
        <v>143.60699066937093</v>
      </c>
      <c r="P31" s="78">
        <f t="shared" si="36"/>
        <v>144.23020447555032</v>
      </c>
      <c r="Q31" s="78">
        <f t="shared" si="36"/>
        <v>141.15739596672441</v>
      </c>
      <c r="R31" s="78">
        <f t="shared" si="36"/>
        <v>144.61961097711088</v>
      </c>
      <c r="S31" s="78">
        <f t="shared" si="36"/>
        <v>142.68353632664659</v>
      </c>
      <c r="T31" s="78">
        <f t="shared" si="36"/>
        <v>141.56485770302541</v>
      </c>
      <c r="U31" s="78">
        <f t="shared" si="36"/>
        <v>147.3768498918175</v>
      </c>
      <c r="V31" s="78">
        <f t="shared" si="36"/>
        <v>140.35335533015351</v>
      </c>
      <c r="W31" s="78">
        <f t="shared" si="36"/>
        <v>143.45278892154352</v>
      </c>
      <c r="X31" s="78">
        <f t="shared" si="36"/>
        <v>146.37636849262199</v>
      </c>
      <c r="Y31" s="78">
        <f t="shared" si="36"/>
        <v>138.76440827450219</v>
      </c>
      <c r="Z31" s="78">
        <f t="shared" si="36"/>
        <v>147.24493791872024</v>
      </c>
      <c r="AA31" s="78">
        <f t="shared" si="36"/>
        <v>152.02205872376888</v>
      </c>
      <c r="AB31" s="78">
        <f t="shared" si="36"/>
        <v>144.8971256337899</v>
      </c>
      <c r="AC31" s="78">
        <f t="shared" si="36"/>
        <v>136.73430004759032</v>
      </c>
      <c r="AD31" s="78">
        <f t="shared" si="36"/>
        <v>144.57366712479126</v>
      </c>
      <c r="AE31" s="78">
        <f t="shared" si="36"/>
        <v>136.93970912293497</v>
      </c>
      <c r="AF31" s="78">
        <f t="shared" si="36"/>
        <v>143.5567946067425</v>
      </c>
      <c r="AG31" s="78">
        <f t="shared" si="36"/>
        <v>146.91832142216907</v>
      </c>
      <c r="AI31" s="80">
        <f>STDEV(AK31:BN31)/AVERAGE(AK31:BN31)</f>
        <v>3.2844997300617934E-2</v>
      </c>
      <c r="AJ31" s="81"/>
      <c r="AK31" s="82">
        <f>((AK29/AK30)*57.6)</f>
        <v>92.419518942916127</v>
      </c>
      <c r="AL31" s="82">
        <f t="shared" ref="AL31:BN31" si="37">((AL29/AL30)*57.6)</f>
        <v>96.77665171060201</v>
      </c>
      <c r="AM31" s="82">
        <f t="shared" si="37"/>
        <v>91.88498197472255</v>
      </c>
      <c r="AN31" s="82">
        <f t="shared" si="37"/>
        <v>94.704892797255027</v>
      </c>
      <c r="AO31" s="82">
        <f t="shared" si="37"/>
        <v>95.984988747595395</v>
      </c>
      <c r="AP31" s="82">
        <f t="shared" si="37"/>
        <v>86.66325357165428</v>
      </c>
      <c r="AQ31" s="82">
        <f t="shared" si="37"/>
        <v>93.106285051147069</v>
      </c>
      <c r="AR31" s="82">
        <f t="shared" si="37"/>
        <v>92.077656343366655</v>
      </c>
      <c r="AS31" s="82">
        <f t="shared" si="37"/>
        <v>97.385179587383661</v>
      </c>
      <c r="AT31" s="82">
        <f t="shared" si="37"/>
        <v>95.288005147474578</v>
      </c>
      <c r="AU31" s="82">
        <f t="shared" si="37"/>
        <v>98.347857827099759</v>
      </c>
      <c r="AV31" s="82">
        <f t="shared" si="37"/>
        <v>95.343558500752664</v>
      </c>
      <c r="AW31" s="82">
        <f t="shared" si="37"/>
        <v>94.89642630478788</v>
      </c>
      <c r="AX31" s="82">
        <f t="shared" si="37"/>
        <v>94.870881146427109</v>
      </c>
      <c r="AY31" s="82">
        <f t="shared" si="37"/>
        <v>93.812063993956116</v>
      </c>
      <c r="AZ31" s="82">
        <f t="shared" si="37"/>
        <v>92.477526812962026</v>
      </c>
      <c r="BA31" s="82">
        <f t="shared" si="37"/>
        <v>99.138412048127776</v>
      </c>
      <c r="BB31" s="82">
        <f t="shared" si="37"/>
        <v>92.847476569792235</v>
      </c>
      <c r="BC31" s="82">
        <f t="shared" si="37"/>
        <v>95.224702379880242</v>
      </c>
      <c r="BD31" s="82">
        <f t="shared" si="37"/>
        <v>98.452252279935436</v>
      </c>
      <c r="BE31" s="82">
        <f t="shared" si="37"/>
        <v>96.927967890783535</v>
      </c>
      <c r="BF31" s="82">
        <f t="shared" si="37"/>
        <v>97.157720445648309</v>
      </c>
      <c r="BG31" s="82">
        <f t="shared" si="37"/>
        <v>102.59528640076803</v>
      </c>
      <c r="BH31" s="82">
        <f t="shared" si="37"/>
        <v>100.79960175434253</v>
      </c>
      <c r="BI31" s="82">
        <f t="shared" si="37"/>
        <v>96.3542143156875</v>
      </c>
      <c r="BJ31" s="82">
        <f t="shared" si="37"/>
        <v>94.535031456222057</v>
      </c>
      <c r="BK31" s="82">
        <f t="shared" si="37"/>
        <v>94.071957755290185</v>
      </c>
      <c r="BL31" s="82">
        <f t="shared" si="37"/>
        <v>97.374408259930007</v>
      </c>
      <c r="BM31" s="82">
        <f t="shared" si="37"/>
        <v>97.740599895003086</v>
      </c>
      <c r="BN31" s="82">
        <f t="shared" si="37"/>
        <v>99.626265895950468</v>
      </c>
      <c r="BO31" s="105"/>
      <c r="BP31" s="106">
        <f>((BP29/BP30)*57.6)</f>
        <v>90.85943608465081</v>
      </c>
      <c r="BQ31" s="106">
        <f t="shared" ref="BQ31:EB31" si="38">((BQ29/BQ30)*57.6)</f>
        <v>87.641192308517944</v>
      </c>
      <c r="BR31" s="106">
        <f t="shared" si="38"/>
        <v>87.007111186948663</v>
      </c>
      <c r="BS31" s="106">
        <f t="shared" si="38"/>
        <v>81.373556519441692</v>
      </c>
      <c r="BT31" s="106">
        <f t="shared" si="38"/>
        <v>164.35431897935766</v>
      </c>
      <c r="BU31" s="106">
        <f t="shared" si="38"/>
        <v>112.78856672751516</v>
      </c>
      <c r="BV31" s="106">
        <f t="shared" si="38"/>
        <v>140.68605021820599</v>
      </c>
      <c r="BW31" s="106">
        <f t="shared" si="38"/>
        <v>121.26683084876051</v>
      </c>
      <c r="BX31" s="106">
        <f t="shared" si="38"/>
        <v>113.26009115559093</v>
      </c>
      <c r="BY31" s="106">
        <f t="shared" si="38"/>
        <v>112.65376730932365</v>
      </c>
      <c r="BZ31" s="106">
        <f t="shared" si="38"/>
        <v>139.63314766206904</v>
      </c>
      <c r="CA31" s="106">
        <f t="shared" si="38"/>
        <v>88.0226757899391</v>
      </c>
      <c r="CB31" s="106">
        <f t="shared" si="38"/>
        <v>93.900179883375671</v>
      </c>
      <c r="CC31" s="106">
        <f t="shared" si="38"/>
        <v>85.460098708794703</v>
      </c>
      <c r="CD31" s="106">
        <f t="shared" si="38"/>
        <v>98.741786130171235</v>
      </c>
      <c r="CE31" s="106">
        <f t="shared" si="38"/>
        <v>87.166835226139483</v>
      </c>
      <c r="CF31" s="106">
        <f t="shared" si="38"/>
        <v>109.70067449526962</v>
      </c>
      <c r="CG31" s="106">
        <f t="shared" si="38"/>
        <v>150.66326518842234</v>
      </c>
      <c r="CH31" s="106">
        <f t="shared" si="38"/>
        <v>148.65898903594328</v>
      </c>
      <c r="CI31" s="106">
        <f t="shared" si="38"/>
        <v>101.2705568299843</v>
      </c>
      <c r="CJ31" s="106">
        <f t="shared" si="38"/>
        <v>110.00820075636152</v>
      </c>
      <c r="CK31" s="106">
        <f t="shared" si="38"/>
        <v>88.896801408621712</v>
      </c>
      <c r="CL31" s="106">
        <f t="shared" si="38"/>
        <v>117.42966657523115</v>
      </c>
      <c r="CM31" s="106">
        <f t="shared" si="38"/>
        <v>120.76033083723043</v>
      </c>
      <c r="CN31" s="106">
        <f t="shared" si="38"/>
        <v>119.32766253688006</v>
      </c>
      <c r="CO31" s="106">
        <f t="shared" si="38"/>
        <v>147.49070145738378</v>
      </c>
      <c r="CP31" s="106">
        <f t="shared" si="38"/>
        <v>89.067006528675009</v>
      </c>
      <c r="CQ31" s="106">
        <f t="shared" si="38"/>
        <v>95.755117768705929</v>
      </c>
      <c r="CR31" s="106">
        <f t="shared" si="38"/>
        <v>110.3395462336191</v>
      </c>
      <c r="CS31" s="106">
        <f t="shared" si="38"/>
        <v>65.638446640524791</v>
      </c>
      <c r="CT31" s="106">
        <f t="shared" si="38"/>
        <v>83.338746016636961</v>
      </c>
      <c r="CU31" s="106">
        <f t="shared" si="38"/>
        <v>122.29655619724643</v>
      </c>
      <c r="CV31" s="106">
        <f t="shared" si="38"/>
        <v>99.731949567254134</v>
      </c>
      <c r="CW31" s="106">
        <f t="shared" si="38"/>
        <v>104.2096091930966</v>
      </c>
      <c r="CX31" s="106">
        <f t="shared" si="38"/>
        <v>97.078996382863352</v>
      </c>
      <c r="CY31" s="106">
        <f t="shared" si="38"/>
        <v>109.03954914556628</v>
      </c>
      <c r="CZ31" s="106">
        <f t="shared" si="38"/>
        <v>136.28638796047051</v>
      </c>
      <c r="DA31" s="106">
        <f t="shared" si="38"/>
        <v>114.86443754414586</v>
      </c>
      <c r="DB31" s="106">
        <f t="shared" si="38"/>
        <v>111.87082395203439</v>
      </c>
      <c r="DC31" s="106">
        <f t="shared" si="38"/>
        <v>122.29151181674725</v>
      </c>
      <c r="DD31" s="106">
        <f t="shared" si="38"/>
        <v>89.432760216485988</v>
      </c>
      <c r="DE31" s="106">
        <f t="shared" si="38"/>
        <v>87.935079475646432</v>
      </c>
      <c r="DF31" s="106">
        <f t="shared" si="38"/>
        <v>74.66966882575835</v>
      </c>
      <c r="DG31" s="106">
        <f t="shared" si="38"/>
        <v>129.23168454698356</v>
      </c>
      <c r="DH31" s="106">
        <f t="shared" si="38"/>
        <v>100.29279809151379</v>
      </c>
      <c r="DI31" s="106">
        <f t="shared" si="38"/>
        <v>127.02759271043161</v>
      </c>
      <c r="DJ31" s="106">
        <f t="shared" si="38"/>
        <v>108.80469422562454</v>
      </c>
      <c r="DK31" s="106">
        <f t="shared" si="38"/>
        <v>96.577159532191786</v>
      </c>
      <c r="DL31" s="106">
        <f t="shared" si="38"/>
        <v>71.196388819251311</v>
      </c>
      <c r="DM31" s="106">
        <f t="shared" si="38"/>
        <v>95.8907104122829</v>
      </c>
      <c r="DN31" s="106">
        <f t="shared" si="38"/>
        <v>82.618949892366771</v>
      </c>
      <c r="DO31" s="106">
        <f t="shared" si="38"/>
        <v>91.269244637084086</v>
      </c>
      <c r="DP31" s="106">
        <f t="shared" si="38"/>
        <v>108.55644041097058</v>
      </c>
      <c r="DQ31" s="106">
        <f t="shared" si="38"/>
        <v>86.236716140800752</v>
      </c>
      <c r="DR31" s="106">
        <f t="shared" si="38"/>
        <v>107.02601729661917</v>
      </c>
      <c r="DS31" s="106">
        <f t="shared" si="38"/>
        <v>123.70613612242897</v>
      </c>
      <c r="DT31" s="106">
        <f t="shared" si="38"/>
        <v>96.503174478166187</v>
      </c>
      <c r="DU31" s="106">
        <f t="shared" si="38"/>
        <v>104.89289949127999</v>
      </c>
      <c r="DV31" s="106">
        <f t="shared" si="38"/>
        <v>84.033609221483488</v>
      </c>
      <c r="DW31" s="106">
        <f t="shared" si="38"/>
        <v>104.73435637815707</v>
      </c>
      <c r="DX31" s="106">
        <f t="shared" si="38"/>
        <v>104.69122855060279</v>
      </c>
      <c r="DY31" s="106">
        <f t="shared" si="38"/>
        <v>107.61051667063114</v>
      </c>
      <c r="DZ31" s="106">
        <f t="shared" si="38"/>
        <v>139.89884910141649</v>
      </c>
      <c r="EA31" s="106">
        <f t="shared" si="38"/>
        <v>84.412680685940018</v>
      </c>
      <c r="EB31" s="106">
        <f t="shared" si="38"/>
        <v>107.45775135828391</v>
      </c>
      <c r="EC31" s="106">
        <f t="shared" ref="EC31:GN31" si="39">((EC29/EC30)*57.6)</f>
        <v>89.804322657963183</v>
      </c>
      <c r="ED31" s="106">
        <f t="shared" si="39"/>
        <v>102.1715779195642</v>
      </c>
      <c r="EE31" s="106">
        <f t="shared" si="39"/>
        <v>77.406012849195164</v>
      </c>
      <c r="EF31" s="106">
        <f t="shared" si="39"/>
        <v>138.42303979740112</v>
      </c>
      <c r="EG31" s="106">
        <f t="shared" si="39"/>
        <v>122.21227785520571</v>
      </c>
      <c r="EH31" s="106">
        <f t="shared" si="39"/>
        <v>115.31490309723962</v>
      </c>
      <c r="EI31" s="106">
        <f t="shared" si="39"/>
        <v>87.7264885556595</v>
      </c>
      <c r="EJ31" s="106">
        <f t="shared" si="39"/>
        <v>87.263934057398998</v>
      </c>
      <c r="EK31" s="106">
        <f t="shared" si="39"/>
        <v>104.26553888548587</v>
      </c>
      <c r="EL31" s="106">
        <f t="shared" si="39"/>
        <v>84.578900820417303</v>
      </c>
      <c r="EM31" s="106">
        <f t="shared" si="39"/>
        <v>90.813194784487493</v>
      </c>
      <c r="EN31" s="106">
        <f t="shared" si="39"/>
        <v>68.540793277337457</v>
      </c>
      <c r="EO31" s="106">
        <f t="shared" si="39"/>
        <v>76.095883844416463</v>
      </c>
      <c r="EP31" s="106">
        <f t="shared" si="39"/>
        <v>97.124233766575571</v>
      </c>
      <c r="EQ31" s="106">
        <f t="shared" si="39"/>
        <v>89.881684485058841</v>
      </c>
      <c r="ER31" s="106">
        <f t="shared" si="39"/>
        <v>103.76881669437411</v>
      </c>
      <c r="ES31" s="106">
        <f t="shared" si="39"/>
        <v>101.60928101682177</v>
      </c>
      <c r="ET31" s="106">
        <f t="shared" si="39"/>
        <v>143.71870645741788</v>
      </c>
      <c r="EU31" s="106">
        <f t="shared" si="39"/>
        <v>133.05412770796457</v>
      </c>
      <c r="EV31" s="106">
        <f t="shared" si="39"/>
        <v>121.3393170797857</v>
      </c>
      <c r="EW31" s="106">
        <f t="shared" si="39"/>
        <v>162.71920185399574</v>
      </c>
      <c r="EX31" s="106">
        <f t="shared" si="39"/>
        <v>122.3666429266214</v>
      </c>
      <c r="EY31" s="106">
        <f t="shared" si="39"/>
        <v>116.81931087040769</v>
      </c>
      <c r="EZ31" s="106">
        <f t="shared" si="39"/>
        <v>123.19146232402491</v>
      </c>
      <c r="FA31" s="106">
        <f t="shared" si="39"/>
        <v>111.56941766357357</v>
      </c>
      <c r="FB31" s="106">
        <f t="shared" si="39"/>
        <v>158.29970401677235</v>
      </c>
      <c r="FC31" s="106">
        <f t="shared" si="39"/>
        <v>106.99367893471246</v>
      </c>
      <c r="FD31" s="106">
        <f t="shared" si="39"/>
        <v>96.536321325780946</v>
      </c>
      <c r="FE31" s="106">
        <f t="shared" si="39"/>
        <v>135.21873248225404</v>
      </c>
      <c r="FF31" s="106">
        <f t="shared" si="39"/>
        <v>132.08523362407988</v>
      </c>
      <c r="FG31" s="106">
        <f t="shared" si="39"/>
        <v>106.40378873792368</v>
      </c>
      <c r="FH31" s="106">
        <f t="shared" si="39"/>
        <v>117.59837603453005</v>
      </c>
      <c r="FI31" s="106">
        <f t="shared" si="39"/>
        <v>140.74980977705525</v>
      </c>
      <c r="FJ31" s="106">
        <f t="shared" si="39"/>
        <v>143.41568529812224</v>
      </c>
      <c r="FK31" s="106">
        <f t="shared" si="39"/>
        <v>113.85089016230253</v>
      </c>
      <c r="FL31" s="106">
        <f t="shared" si="39"/>
        <v>135.36797508152611</v>
      </c>
      <c r="FM31" s="106">
        <f t="shared" si="39"/>
        <v>86.516219785420276</v>
      </c>
      <c r="FN31" s="106">
        <f t="shared" si="39"/>
        <v>113.94784656662897</v>
      </c>
      <c r="FO31" s="106">
        <f t="shared" si="39"/>
        <v>115.56811059785352</v>
      </c>
      <c r="FP31" s="106">
        <f t="shared" si="39"/>
        <v>111.15897128835837</v>
      </c>
      <c r="FQ31" s="106">
        <f t="shared" si="39"/>
        <v>128.71446856493961</v>
      </c>
      <c r="FR31" s="106">
        <f t="shared" si="39"/>
        <v>121.60134647873285</v>
      </c>
      <c r="FS31" s="106">
        <f t="shared" si="39"/>
        <v>140.68626406504634</v>
      </c>
      <c r="FT31" s="106">
        <f t="shared" si="39"/>
        <v>121.81694746908138</v>
      </c>
      <c r="FU31" s="106">
        <f t="shared" si="39"/>
        <v>128.81540424818152</v>
      </c>
      <c r="FV31" s="106">
        <f t="shared" si="39"/>
        <v>145.92654758610419</v>
      </c>
      <c r="FW31" s="106">
        <f t="shared" si="39"/>
        <v>110.18199917147236</v>
      </c>
      <c r="FX31" s="106">
        <f t="shared" si="39"/>
        <v>156.28202172147866</v>
      </c>
      <c r="FY31" s="106">
        <f t="shared" si="39"/>
        <v>106.55219056159046</v>
      </c>
      <c r="FZ31" s="106">
        <f t="shared" si="39"/>
        <v>159.74213163036148</v>
      </c>
      <c r="GA31" s="106">
        <f t="shared" si="39"/>
        <v>176.60049532281721</v>
      </c>
      <c r="GB31" s="106">
        <f t="shared" si="39"/>
        <v>110.82169247766944</v>
      </c>
      <c r="GC31" s="106">
        <f t="shared" si="39"/>
        <v>124.58117353465988</v>
      </c>
      <c r="GD31" s="106">
        <f t="shared" si="39"/>
        <v>103.83748392107232</v>
      </c>
      <c r="GE31" s="106">
        <f t="shared" si="39"/>
        <v>219.03481910149415</v>
      </c>
      <c r="GF31" s="106">
        <f t="shared" si="39"/>
        <v>102.04379143525267</v>
      </c>
      <c r="GG31" s="106">
        <f t="shared" si="39"/>
        <v>122.76139288706709</v>
      </c>
      <c r="GH31" s="106">
        <f t="shared" si="39"/>
        <v>144.6693252780945</v>
      </c>
      <c r="GI31" s="106">
        <f t="shared" si="39"/>
        <v>103.71862384416369</v>
      </c>
      <c r="GJ31" s="106">
        <f t="shared" si="39"/>
        <v>160.99522963598255</v>
      </c>
      <c r="GK31" s="106">
        <f t="shared" si="39"/>
        <v>113.74432022681177</v>
      </c>
      <c r="GL31" s="106">
        <f t="shared" si="39"/>
        <v>175.15246773679286</v>
      </c>
      <c r="GM31" s="106">
        <f t="shared" si="39"/>
        <v>100.90160568568258</v>
      </c>
      <c r="GN31" s="106">
        <f t="shared" si="39"/>
        <v>123.31486229426423</v>
      </c>
      <c r="GO31" s="106">
        <f t="shared" ref="GO31:IZ31" si="40">((GO29/GO30)*57.6)</f>
        <v>108.35551547256706</v>
      </c>
      <c r="GP31" s="106">
        <f t="shared" si="40"/>
        <v>84.405300736902078</v>
      </c>
      <c r="GQ31" s="106">
        <f t="shared" si="40"/>
        <v>129.47993697158546</v>
      </c>
      <c r="GR31" s="106">
        <f t="shared" si="40"/>
        <v>145.82420314334345</v>
      </c>
      <c r="GS31" s="106">
        <f t="shared" si="40"/>
        <v>87.407430810082346</v>
      </c>
      <c r="GT31" s="106">
        <f t="shared" si="40"/>
        <v>119.01990980540366</v>
      </c>
      <c r="GU31" s="106">
        <f t="shared" si="40"/>
        <v>128.18992646919222</v>
      </c>
      <c r="GV31" s="106">
        <f t="shared" si="40"/>
        <v>150.62433564538591</v>
      </c>
      <c r="GW31" s="106">
        <f t="shared" si="40"/>
        <v>133.68006046287087</v>
      </c>
      <c r="GX31" s="106">
        <f t="shared" si="40"/>
        <v>98.052600800829836</v>
      </c>
      <c r="GY31" s="106">
        <f t="shared" si="40"/>
        <v>112.45627094517324</v>
      </c>
      <c r="GZ31" s="106">
        <f t="shared" si="40"/>
        <v>112.86269336907718</v>
      </c>
      <c r="HA31" s="106">
        <f t="shared" si="40"/>
        <v>116.08579553809179</v>
      </c>
      <c r="HB31" s="106">
        <f t="shared" si="40"/>
        <v>87.441229960569189</v>
      </c>
      <c r="HC31" s="106">
        <f t="shared" si="40"/>
        <v>110.09413723499689</v>
      </c>
      <c r="HD31" s="106">
        <f t="shared" si="40"/>
        <v>114.4486356902669</v>
      </c>
      <c r="HE31" s="106">
        <f t="shared" si="40"/>
        <v>100.34802948527825</v>
      </c>
      <c r="HF31" s="106">
        <f t="shared" si="40"/>
        <v>125.01639862058506</v>
      </c>
      <c r="HG31" s="106">
        <f t="shared" si="40"/>
        <v>170.77607686225824</v>
      </c>
      <c r="HH31" s="106">
        <f t="shared" si="40"/>
        <v>134.79206366525094</v>
      </c>
      <c r="HI31" s="106">
        <f t="shared" si="40"/>
        <v>88.553491650622689</v>
      </c>
      <c r="HJ31" s="106">
        <f t="shared" si="40"/>
        <v>100.06775818614732</v>
      </c>
      <c r="HK31" s="106">
        <f t="shared" si="40"/>
        <v>92.842034090446347</v>
      </c>
      <c r="HL31" s="106">
        <f t="shared" si="40"/>
        <v>129.42765963525477</v>
      </c>
      <c r="HM31" s="106">
        <f t="shared" si="40"/>
        <v>116.16602197036416</v>
      </c>
      <c r="HN31" s="106">
        <f t="shared" si="40"/>
        <v>125.35785074209146</v>
      </c>
      <c r="HO31" s="106">
        <f t="shared" si="40"/>
        <v>139.04097626120057</v>
      </c>
      <c r="HP31" s="106">
        <f t="shared" si="40"/>
        <v>120.03415923919142</v>
      </c>
      <c r="HQ31" s="106">
        <f t="shared" si="40"/>
        <v>115.213008042021</v>
      </c>
      <c r="HR31" s="106">
        <f t="shared" si="40"/>
        <v>105.15649724533937</v>
      </c>
      <c r="HS31" s="106">
        <f t="shared" si="40"/>
        <v>112.35663960910044</v>
      </c>
      <c r="HT31" s="106">
        <f t="shared" si="40"/>
        <v>164.75957600739395</v>
      </c>
      <c r="HU31" s="106">
        <f t="shared" si="40"/>
        <v>147.25828792426267</v>
      </c>
      <c r="HV31" s="106">
        <f t="shared" si="40"/>
        <v>161.73948948815527</v>
      </c>
      <c r="HW31" s="106">
        <f t="shared" si="40"/>
        <v>124.82899942857135</v>
      </c>
      <c r="HX31" s="106">
        <f t="shared" si="40"/>
        <v>112.09471418798772</v>
      </c>
      <c r="HY31" s="106">
        <f t="shared" si="40"/>
        <v>90.674070466779099</v>
      </c>
      <c r="HZ31" s="106">
        <f t="shared" si="40"/>
        <v>195.3284605801862</v>
      </c>
      <c r="IA31" s="106">
        <f t="shared" si="40"/>
        <v>144.28005320321057</v>
      </c>
      <c r="IB31" s="106">
        <f t="shared" si="40"/>
        <v>142.31047998455591</v>
      </c>
      <c r="IC31" s="106">
        <f t="shared" si="40"/>
        <v>130.51902588525951</v>
      </c>
      <c r="ID31" s="106">
        <f t="shared" si="40"/>
        <v>104.25999282541503</v>
      </c>
      <c r="IE31" s="106">
        <f t="shared" si="40"/>
        <v>180.26358785335833</v>
      </c>
      <c r="IF31" s="106">
        <f t="shared" si="40"/>
        <v>107.05771589547213</v>
      </c>
      <c r="IG31" s="106">
        <f t="shared" si="40"/>
        <v>93.462033332159379</v>
      </c>
      <c r="IH31" s="106">
        <f t="shared" si="40"/>
        <v>192.52364819800209</v>
      </c>
      <c r="II31" s="106">
        <f t="shared" si="40"/>
        <v>130.5067357340528</v>
      </c>
      <c r="IJ31" s="106">
        <f t="shared" si="40"/>
        <v>89.299350640947665</v>
      </c>
      <c r="IK31" s="106">
        <f t="shared" si="40"/>
        <v>129.66113941161291</v>
      </c>
      <c r="IL31" s="106">
        <f t="shared" si="40"/>
        <v>140.27003688809828</v>
      </c>
      <c r="IM31" s="106">
        <f t="shared" si="40"/>
        <v>115.65581217742853</v>
      </c>
      <c r="IN31" s="106">
        <f t="shared" si="40"/>
        <v>87.422621271931376</v>
      </c>
      <c r="IO31" s="106">
        <f t="shared" si="40"/>
        <v>117.43780258973524</v>
      </c>
      <c r="IP31" s="106">
        <f t="shared" si="40"/>
        <v>192.15669091831444</v>
      </c>
      <c r="IQ31" s="106">
        <f t="shared" si="40"/>
        <v>120.80572568981256</v>
      </c>
      <c r="IR31" s="106">
        <f t="shared" si="40"/>
        <v>101.39554379863077</v>
      </c>
      <c r="IS31" s="106">
        <f t="shared" si="40"/>
        <v>123.41275553422855</v>
      </c>
      <c r="IT31" s="106">
        <f t="shared" si="40"/>
        <v>125.90028427242382</v>
      </c>
      <c r="IU31" s="106">
        <f t="shared" si="40"/>
        <v>101.271545482531</v>
      </c>
      <c r="IV31" s="106">
        <f t="shared" si="40"/>
        <v>112.08260662256733</v>
      </c>
      <c r="IW31" s="106">
        <f t="shared" si="40"/>
        <v>127.74635925788084</v>
      </c>
      <c r="IX31" s="106">
        <f t="shared" si="40"/>
        <v>185.24939055697041</v>
      </c>
      <c r="IY31" s="106">
        <f t="shared" si="40"/>
        <v>131.45299389022986</v>
      </c>
      <c r="IZ31" s="106">
        <f t="shared" si="40"/>
        <v>137.25966065861232</v>
      </c>
      <c r="JA31" s="106">
        <f t="shared" ref="JA31:KU31" si="41">((JA29/JA30)*57.6)</f>
        <v>122.64632851240088</v>
      </c>
      <c r="JB31" s="106">
        <f t="shared" si="41"/>
        <v>136.22193390872181</v>
      </c>
      <c r="JC31" s="106">
        <f t="shared" si="41"/>
        <v>172.46639666138134</v>
      </c>
      <c r="JD31" s="106">
        <f t="shared" si="41"/>
        <v>179.77631511207278</v>
      </c>
      <c r="JE31" s="106">
        <f t="shared" si="41"/>
        <v>126.30996832643841</v>
      </c>
      <c r="JF31" s="106">
        <f t="shared" si="41"/>
        <v>119.32896679881111</v>
      </c>
      <c r="JG31" s="106">
        <f t="shared" si="41"/>
        <v>170.32837602819393</v>
      </c>
      <c r="JH31" s="106">
        <f t="shared" si="41"/>
        <v>124.34665790281412</v>
      </c>
      <c r="JI31" s="106">
        <f t="shared" si="41"/>
        <v>124.09747725790777</v>
      </c>
      <c r="JJ31" s="106">
        <f t="shared" si="41"/>
        <v>97.324941936468832</v>
      </c>
      <c r="JK31" s="106">
        <f t="shared" si="41"/>
        <v>125.61513598448542</v>
      </c>
      <c r="JL31" s="106">
        <f t="shared" si="41"/>
        <v>140.93991425785461</v>
      </c>
      <c r="JM31" s="106">
        <f t="shared" si="41"/>
        <v>114.71183991401182</v>
      </c>
      <c r="JN31" s="106">
        <f t="shared" si="41"/>
        <v>114.13050288775131</v>
      </c>
      <c r="JO31" s="106">
        <f t="shared" si="41"/>
        <v>137.52995822631607</v>
      </c>
      <c r="JP31" s="106">
        <f t="shared" si="41"/>
        <v>87.41053965968058</v>
      </c>
      <c r="JQ31" s="106">
        <f t="shared" si="41"/>
        <v>96.575730456973332</v>
      </c>
      <c r="JR31" s="106">
        <f t="shared" si="41"/>
        <v>100.83097210517825</v>
      </c>
      <c r="JS31" s="106">
        <f t="shared" si="41"/>
        <v>118.16920174117905</v>
      </c>
      <c r="JT31" s="106">
        <f t="shared" si="41"/>
        <v>120.33802715789851</v>
      </c>
      <c r="JU31" s="106">
        <f t="shared" si="41"/>
        <v>112.80237258428444</v>
      </c>
      <c r="JV31" s="106">
        <f t="shared" si="41"/>
        <v>120.7139386868087</v>
      </c>
      <c r="JW31" s="106">
        <f t="shared" si="41"/>
        <v>139.29118287572695</v>
      </c>
      <c r="JX31" s="106">
        <f t="shared" si="41"/>
        <v>109.211126848455</v>
      </c>
      <c r="JY31" s="106">
        <f t="shared" si="41"/>
        <v>93.649058117450068</v>
      </c>
      <c r="JZ31" s="106">
        <f t="shared" si="41"/>
        <v>112.04600482603566</v>
      </c>
      <c r="KA31" s="106">
        <f t="shared" si="41"/>
        <v>145.38736975588031</v>
      </c>
      <c r="KB31" s="106">
        <f t="shared" si="41"/>
        <v>160.87179556048881</v>
      </c>
      <c r="KC31" s="106">
        <f t="shared" si="41"/>
        <v>122.82548634263058</v>
      </c>
      <c r="KD31" s="106">
        <f t="shared" si="41"/>
        <v>125.67460651183784</v>
      </c>
      <c r="KE31" s="106">
        <f t="shared" si="41"/>
        <v>111.57193785992695</v>
      </c>
      <c r="KF31" s="106">
        <f t="shared" si="41"/>
        <v>108.22073816845295</v>
      </c>
      <c r="KG31" s="106">
        <f t="shared" si="41"/>
        <v>111.55184544003093</v>
      </c>
      <c r="KH31" s="106">
        <f t="shared" si="41"/>
        <v>134.93604500615663</v>
      </c>
      <c r="KI31" s="106">
        <f t="shared" si="41"/>
        <v>124.64897617604665</v>
      </c>
      <c r="KJ31" s="106">
        <f t="shared" si="41"/>
        <v>103.09984798901677</v>
      </c>
      <c r="KK31" s="106">
        <f t="shared" si="41"/>
        <v>130.50325309089149</v>
      </c>
      <c r="KL31" s="106">
        <f t="shared" si="41"/>
        <v>125.62557352778522</v>
      </c>
      <c r="KM31" s="106">
        <f t="shared" si="41"/>
        <v>135.35624135203349</v>
      </c>
      <c r="KN31" s="106">
        <f t="shared" si="41"/>
        <v>97.514584050359574</v>
      </c>
      <c r="KO31" s="106">
        <f t="shared" si="41"/>
        <v>111.64989218749035</v>
      </c>
      <c r="KP31" s="106">
        <f t="shared" si="41"/>
        <v>121.70598869030708</v>
      </c>
      <c r="KQ31" s="106">
        <f t="shared" si="41"/>
        <v>95.921136090559045</v>
      </c>
      <c r="KR31" s="106">
        <f t="shared" si="41"/>
        <v>116.52727935022351</v>
      </c>
      <c r="KS31" s="106">
        <f t="shared" si="41"/>
        <v>83.36394161737212</v>
      </c>
      <c r="KT31" s="106">
        <f t="shared" si="41"/>
        <v>61.586802856727559</v>
      </c>
      <c r="KU31" s="106">
        <f t="shared" si="41"/>
        <v>145.69829231743384</v>
      </c>
    </row>
    <row r="32" spans="1:307" x14ac:dyDescent="0.25">
      <c r="A32" s="83"/>
      <c r="B32" s="70"/>
      <c r="C32" s="71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I32" s="72"/>
      <c r="AJ32" s="73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</row>
    <row r="33" spans="1:307" x14ac:dyDescent="0.25">
      <c r="A33" s="69" t="s">
        <v>2047</v>
      </c>
      <c r="B33" s="70">
        <f>STDEV(D33:AG33)/AVERAGE(D33:AG33)</f>
        <v>4.0890184673453969E-2</v>
      </c>
      <c r="C33" s="71"/>
      <c r="D33" s="8">
        <v>11281933.415681601</v>
      </c>
      <c r="E33" s="8">
        <v>11393691.2336263</v>
      </c>
      <c r="F33" s="8">
        <v>11274992.019715101</v>
      </c>
      <c r="G33" s="8">
        <v>11118270.6870942</v>
      </c>
      <c r="H33" s="8">
        <v>11316624.107174801</v>
      </c>
      <c r="I33" s="8">
        <v>10905394.285901999</v>
      </c>
      <c r="J33" s="8">
        <v>11149928.626319701</v>
      </c>
      <c r="K33" s="8">
        <v>10564495.8812829</v>
      </c>
      <c r="L33" s="8">
        <v>10608128.0190745</v>
      </c>
      <c r="M33" s="8">
        <v>10571118.145160999</v>
      </c>
      <c r="N33" s="8">
        <v>10556738.927601</v>
      </c>
      <c r="O33" s="8">
        <v>11266221.6379357</v>
      </c>
      <c r="P33" s="8">
        <v>10546486.7556399</v>
      </c>
      <c r="Q33" s="8">
        <v>10401723.137023799</v>
      </c>
      <c r="R33" s="8">
        <v>10721884.7461139</v>
      </c>
      <c r="S33" s="8">
        <v>10309825.635658899</v>
      </c>
      <c r="T33" s="8">
        <v>10420688.3695936</v>
      </c>
      <c r="U33" s="8">
        <v>10433817.603705499</v>
      </c>
      <c r="V33" s="8">
        <v>10571701.4572611</v>
      </c>
      <c r="W33" s="8">
        <v>10856362.621948199</v>
      </c>
      <c r="X33" s="8">
        <v>10532609.895450201</v>
      </c>
      <c r="Y33" s="8">
        <v>10503115.606711701</v>
      </c>
      <c r="Z33" s="8">
        <v>10091354.712158401</v>
      </c>
      <c r="AA33" s="8">
        <v>10052071.3329562</v>
      </c>
      <c r="AB33" s="8">
        <v>10369752.472392799</v>
      </c>
      <c r="AC33" s="8">
        <v>10057411.324661599</v>
      </c>
      <c r="AD33" s="8">
        <v>10075756.6827756</v>
      </c>
      <c r="AE33" s="8">
        <v>10013243.438355301</v>
      </c>
      <c r="AF33" s="8">
        <v>10225167.184584901</v>
      </c>
      <c r="AG33" s="8">
        <v>10022754.691406401</v>
      </c>
      <c r="AI33" s="72">
        <f>STDEV(AK33:BN33)/AVERAGE(AK33:BN33)</f>
        <v>3.3283382623886359E-2</v>
      </c>
      <c r="AJ33" s="73"/>
      <c r="AK33" s="10">
        <v>17410068.562577602</v>
      </c>
      <c r="AL33" s="10">
        <v>17423144.374312501</v>
      </c>
      <c r="AM33" s="10">
        <v>17623275.848505501</v>
      </c>
      <c r="AN33" s="10">
        <v>17092839.191192999</v>
      </c>
      <c r="AO33" s="10">
        <v>17274445.788037699</v>
      </c>
      <c r="AP33" s="10">
        <v>17312949.203097899</v>
      </c>
      <c r="AQ33" s="10">
        <v>17188953.328205701</v>
      </c>
      <c r="AR33" s="10">
        <v>16686279.371087199</v>
      </c>
      <c r="AS33" s="10">
        <v>16908090.707974602</v>
      </c>
      <c r="AT33" s="10">
        <v>16542471.407465201</v>
      </c>
      <c r="AU33" s="10">
        <v>17044395.739624701</v>
      </c>
      <c r="AV33" s="10">
        <v>16808525.8621771</v>
      </c>
      <c r="AW33" s="10">
        <v>16889202.052172899</v>
      </c>
      <c r="AX33" s="10">
        <v>16289764.2287402</v>
      </c>
      <c r="AY33" s="10">
        <v>16249211.627587199</v>
      </c>
      <c r="AZ33" s="10">
        <v>16027271.727484601</v>
      </c>
      <c r="BA33" s="10">
        <v>16136684.288513901</v>
      </c>
      <c r="BB33" s="10">
        <v>16347639.8355115</v>
      </c>
      <c r="BC33" s="10">
        <v>16143421.491304601</v>
      </c>
      <c r="BD33" s="10">
        <v>16379103.7190919</v>
      </c>
      <c r="BE33" s="10">
        <v>16411991.480554501</v>
      </c>
      <c r="BF33" s="10">
        <v>16328325.918007201</v>
      </c>
      <c r="BG33" s="10">
        <v>16037820.3218053</v>
      </c>
      <c r="BH33" s="10">
        <v>16033821.499135099</v>
      </c>
      <c r="BI33" s="10">
        <v>16498367.7811471</v>
      </c>
      <c r="BJ33" s="10">
        <v>16500493.2957878</v>
      </c>
      <c r="BK33" s="10">
        <v>15836590.2591029</v>
      </c>
      <c r="BL33" s="10">
        <v>15732316.1570182</v>
      </c>
      <c r="BM33" s="10">
        <v>15988496.775988</v>
      </c>
      <c r="BN33" s="10">
        <v>15632356.816885199</v>
      </c>
      <c r="BP33" s="114">
        <v>11398703.370134801</v>
      </c>
      <c r="BQ33" s="114">
        <v>9491705.9078208692</v>
      </c>
      <c r="BR33" s="114">
        <v>12179996.553241201</v>
      </c>
      <c r="BS33" s="114">
        <v>10174664.7346859</v>
      </c>
      <c r="BT33" s="114">
        <v>20980854.087831002</v>
      </c>
      <c r="BU33" s="114">
        <v>20308077.467688099</v>
      </c>
      <c r="BV33" s="114">
        <v>16872600.3743141</v>
      </c>
      <c r="BW33" s="114">
        <v>12210823.8489289</v>
      </c>
      <c r="BX33" s="114">
        <v>11574737.5885673</v>
      </c>
      <c r="BY33" s="114">
        <v>27052436.0092206</v>
      </c>
      <c r="BZ33" s="102">
        <v>18831621.590384901</v>
      </c>
      <c r="CA33" s="102">
        <v>12295913.200593799</v>
      </c>
      <c r="CB33" s="102">
        <v>21627210.219435502</v>
      </c>
      <c r="CC33" s="102">
        <v>8114060.8114443999</v>
      </c>
      <c r="CD33" s="102">
        <v>8916968.7082981691</v>
      </c>
      <c r="CE33" s="102">
        <v>12823698.841698499</v>
      </c>
      <c r="CF33" s="102">
        <v>14912881.559752399</v>
      </c>
      <c r="CG33" s="102">
        <v>18188251.219175</v>
      </c>
      <c r="CH33" s="102">
        <v>18068712.568014599</v>
      </c>
      <c r="CI33" s="102">
        <v>11154309.9766575</v>
      </c>
      <c r="CJ33" s="102">
        <v>14244134.384827301</v>
      </c>
      <c r="CK33" s="102">
        <v>5923775.1592990104</v>
      </c>
      <c r="CL33" s="102">
        <v>13631655.6523211</v>
      </c>
      <c r="CM33" s="102">
        <v>18799312.398302998</v>
      </c>
      <c r="CN33" s="102">
        <v>15320145.078963401</v>
      </c>
      <c r="CO33" s="102">
        <v>18558571.592232399</v>
      </c>
      <c r="CP33" s="102">
        <v>29910121.2318317</v>
      </c>
      <c r="CQ33" s="102">
        <v>28240982.5720415</v>
      </c>
      <c r="CR33" s="102">
        <v>15814408.6821982</v>
      </c>
      <c r="CS33" s="102">
        <v>10332917.454375699</v>
      </c>
      <c r="CT33" s="102">
        <v>7947947.7665459998</v>
      </c>
      <c r="CU33" s="102">
        <v>10978650.432472199</v>
      </c>
      <c r="CV33" s="102">
        <v>16355733.007024599</v>
      </c>
      <c r="CW33" s="102">
        <v>15578756.113816001</v>
      </c>
      <c r="CX33" s="102">
        <v>16002406.0112014</v>
      </c>
      <c r="CY33" s="102">
        <v>17514778.3115393</v>
      </c>
      <c r="CZ33" s="102">
        <v>10913713.228942599</v>
      </c>
      <c r="DA33" s="102">
        <v>16224167.144027401</v>
      </c>
      <c r="DB33" s="102">
        <v>14422066.7455875</v>
      </c>
      <c r="DC33" s="102">
        <v>13702365.114763301</v>
      </c>
      <c r="DD33" s="102">
        <v>12616048.5772762</v>
      </c>
      <c r="DE33" s="102">
        <v>25954428.901782401</v>
      </c>
      <c r="DF33" s="102">
        <v>10895219.0175457</v>
      </c>
      <c r="DG33" s="102">
        <v>11115777.0300972</v>
      </c>
      <c r="DH33" s="102">
        <v>11210284.362406</v>
      </c>
      <c r="DI33" s="102">
        <v>17567537.2590212</v>
      </c>
      <c r="DJ33" s="102">
        <v>12736738.3587707</v>
      </c>
      <c r="DK33" s="102">
        <v>13170443.519910101</v>
      </c>
      <c r="DL33" s="102">
        <v>8592957.7096253093</v>
      </c>
      <c r="DM33" s="102">
        <v>16591783.7539203</v>
      </c>
      <c r="DN33" s="102">
        <v>9966610.79442182</v>
      </c>
      <c r="DO33" s="102">
        <v>18156208.3350223</v>
      </c>
      <c r="DP33" s="102">
        <v>14904087.0713061</v>
      </c>
      <c r="DQ33" s="102">
        <v>6489922.0349381696</v>
      </c>
      <c r="DR33" s="102">
        <v>11379212.4129907</v>
      </c>
      <c r="DS33" s="102">
        <v>20296119.526276499</v>
      </c>
      <c r="DT33" s="102">
        <v>14197798.404794799</v>
      </c>
      <c r="DU33" s="102">
        <v>14413382.4046921</v>
      </c>
      <c r="DV33" s="102">
        <v>7749433.3840706097</v>
      </c>
      <c r="DW33" s="102">
        <v>10770652.2560216</v>
      </c>
      <c r="DX33" s="102">
        <v>17827080.8737357</v>
      </c>
      <c r="DY33" s="102">
        <v>14864727.6892116</v>
      </c>
      <c r="DZ33" s="102">
        <v>18802273.697379399</v>
      </c>
      <c r="EA33" s="102">
        <v>8462929.6929936409</v>
      </c>
      <c r="EB33" s="102">
        <v>14694233.0126634</v>
      </c>
      <c r="EC33" s="102">
        <v>8858714.3857010696</v>
      </c>
      <c r="ED33" s="102">
        <v>13652003.603512799</v>
      </c>
      <c r="EE33" s="102">
        <v>8419597.4858506192</v>
      </c>
      <c r="EF33" s="102">
        <v>12971898.668498401</v>
      </c>
      <c r="EG33" s="102">
        <v>12023518.182055701</v>
      </c>
      <c r="EH33" s="102">
        <v>11291867.2184914</v>
      </c>
      <c r="EI33" s="102">
        <v>10866407.8605581</v>
      </c>
      <c r="EJ33" s="102">
        <v>11833024.8879542</v>
      </c>
      <c r="EK33" s="102">
        <v>10830072.825306799</v>
      </c>
      <c r="EL33" s="102">
        <v>10602564.4879271</v>
      </c>
      <c r="EM33" s="102">
        <v>13053971.9850589</v>
      </c>
      <c r="EN33" s="102">
        <v>7188961.8477359898</v>
      </c>
      <c r="EO33" s="102">
        <v>14941900.415159199</v>
      </c>
      <c r="EP33" s="102">
        <v>18551286.647022899</v>
      </c>
      <c r="EQ33" s="102">
        <v>18159682.022208299</v>
      </c>
      <c r="ER33" s="102">
        <v>8788916.3247634694</v>
      </c>
      <c r="ES33" s="102">
        <v>8744685.9754188694</v>
      </c>
      <c r="ET33" s="102">
        <v>9241586.93919787</v>
      </c>
      <c r="EU33" s="102">
        <v>11396200.3256505</v>
      </c>
      <c r="EV33" s="102">
        <v>13305662.116248799</v>
      </c>
      <c r="EW33" s="102">
        <v>14322672.943360901</v>
      </c>
      <c r="EX33" s="102">
        <v>10097511.050688</v>
      </c>
      <c r="EY33" s="102">
        <v>13310719.5050845</v>
      </c>
      <c r="EZ33" s="102">
        <v>20397566.6120103</v>
      </c>
      <c r="FA33" s="102">
        <v>7084113.3877373701</v>
      </c>
      <c r="FB33" s="102">
        <v>10221120.5216663</v>
      </c>
      <c r="FC33" s="102">
        <v>12960409.1978053</v>
      </c>
      <c r="FD33" s="102">
        <v>11143305.2611148</v>
      </c>
      <c r="FE33" s="102">
        <v>7245064.5874380199</v>
      </c>
      <c r="FF33" s="102">
        <v>15490246.583476501</v>
      </c>
      <c r="FG33" s="102">
        <v>16948832.7563648</v>
      </c>
      <c r="FH33" s="102">
        <v>16644108.489705499</v>
      </c>
      <c r="FI33" s="102">
        <v>10578736.547349701</v>
      </c>
      <c r="FJ33" s="102">
        <v>11036380.5855095</v>
      </c>
      <c r="FK33" s="102">
        <v>7807672.91599687</v>
      </c>
      <c r="FL33" s="102">
        <v>16082872.07846</v>
      </c>
      <c r="FM33" s="102">
        <v>7309533.7053922601</v>
      </c>
      <c r="FN33" s="102">
        <v>14709442.9308207</v>
      </c>
      <c r="FO33" s="102">
        <v>15880201.931491699</v>
      </c>
      <c r="FP33" s="102">
        <v>12845394.198862299</v>
      </c>
      <c r="FQ33" s="102">
        <v>19341762.965020299</v>
      </c>
      <c r="FR33" s="102">
        <v>11136392.217810901</v>
      </c>
      <c r="FS33" s="102">
        <v>12228812.2703394</v>
      </c>
      <c r="FT33" s="102">
        <v>9425017.6045135204</v>
      </c>
      <c r="FU33" s="102">
        <v>15471425.2516302</v>
      </c>
      <c r="FV33" s="102">
        <v>23483899.992846798</v>
      </c>
      <c r="FW33" s="102">
        <v>9305967.4752767701</v>
      </c>
      <c r="FX33" s="102">
        <v>14691210.1358453</v>
      </c>
      <c r="FY33" s="102">
        <v>17036256.478638001</v>
      </c>
      <c r="FZ33" s="102">
        <v>14527280.907951999</v>
      </c>
      <c r="GA33" s="102">
        <v>12668281.9205443</v>
      </c>
      <c r="GB33" s="102">
        <v>9405805.5339850094</v>
      </c>
      <c r="GC33" s="102">
        <v>10175367.139026999</v>
      </c>
      <c r="GD33" s="102">
        <v>9810941.0731796604</v>
      </c>
      <c r="GE33" s="102">
        <v>16481559.613841901</v>
      </c>
      <c r="GF33" s="102">
        <v>20647158.909798499</v>
      </c>
      <c r="GG33" s="102">
        <v>9812489.5195584204</v>
      </c>
      <c r="GH33" s="102">
        <v>12727494.500032101</v>
      </c>
      <c r="GI33" s="102">
        <v>12825591.008149499</v>
      </c>
      <c r="GJ33" s="102">
        <v>12739222.7867899</v>
      </c>
      <c r="GK33" s="102">
        <v>6155538.33138071</v>
      </c>
      <c r="GL33" s="102">
        <v>15204338.5956893</v>
      </c>
      <c r="GM33" s="102">
        <v>7131248.8808822902</v>
      </c>
      <c r="GN33" s="102">
        <v>13051408.8360513</v>
      </c>
      <c r="GO33" s="102">
        <v>11794101.923443301</v>
      </c>
      <c r="GP33" s="102">
        <v>9155237.9595440608</v>
      </c>
      <c r="GQ33" s="102">
        <v>13955796.876891401</v>
      </c>
      <c r="GR33" s="102">
        <v>17271992.299167201</v>
      </c>
      <c r="GS33" s="102">
        <v>11545574.271142</v>
      </c>
      <c r="GT33" s="102">
        <v>21893148.402429301</v>
      </c>
      <c r="GU33" s="102">
        <v>14230577.99075</v>
      </c>
      <c r="GV33" s="102">
        <v>15365996.850548601</v>
      </c>
      <c r="GW33" s="102">
        <v>8895581.9683956001</v>
      </c>
      <c r="GX33" s="102">
        <v>8400983.4514646307</v>
      </c>
      <c r="GY33" s="102">
        <v>10019897.153182499</v>
      </c>
      <c r="GZ33" s="102">
        <v>10729132.7338943</v>
      </c>
      <c r="HA33" s="102">
        <v>10489132.6174351</v>
      </c>
      <c r="HB33" s="102">
        <v>14342058.770854199</v>
      </c>
      <c r="HC33" s="102">
        <v>9200397.6548202708</v>
      </c>
      <c r="HD33" s="102">
        <v>10974304.224426599</v>
      </c>
      <c r="HE33" s="102">
        <v>7598395.7580342898</v>
      </c>
      <c r="HF33" s="102">
        <v>14355193.1550286</v>
      </c>
      <c r="HG33" s="102">
        <v>14736623.8816971</v>
      </c>
      <c r="HH33" s="102">
        <v>12570561.960078901</v>
      </c>
      <c r="HI33" s="102">
        <v>14406466.469949</v>
      </c>
      <c r="HJ33" s="102">
        <v>12458552.523549199</v>
      </c>
      <c r="HK33" s="102">
        <v>10958120.830010699</v>
      </c>
      <c r="HL33" s="102">
        <v>11662357.705551</v>
      </c>
      <c r="HM33" s="102">
        <v>17118519.241357099</v>
      </c>
      <c r="HN33" s="102">
        <v>7113989.8785218801</v>
      </c>
      <c r="HO33" s="102">
        <v>12388957.7295416</v>
      </c>
      <c r="HP33" s="102">
        <v>21724807.3623478</v>
      </c>
      <c r="HQ33" s="102">
        <v>13429903.172677699</v>
      </c>
      <c r="HR33" s="102">
        <v>22846842.889735799</v>
      </c>
      <c r="HS33" s="102">
        <v>12689981.0764241</v>
      </c>
      <c r="HT33" s="102">
        <v>18986703.578210201</v>
      </c>
      <c r="HU33" s="102">
        <v>11621886.7132619</v>
      </c>
      <c r="HV33" s="102">
        <v>9696443.6857798696</v>
      </c>
      <c r="HW33" s="102">
        <v>9795260.7861067504</v>
      </c>
      <c r="HX33" s="102">
        <v>8716155.3556105997</v>
      </c>
      <c r="HY33" s="102">
        <v>8789742.2610773891</v>
      </c>
      <c r="HZ33" s="102">
        <v>11200460.996002199</v>
      </c>
      <c r="IA33" s="102">
        <v>12659652.019863499</v>
      </c>
      <c r="IB33" s="102">
        <v>11564147.5840702</v>
      </c>
      <c r="IC33" s="102">
        <v>14748040.019410601</v>
      </c>
      <c r="ID33" s="102">
        <v>11738236.834672101</v>
      </c>
      <c r="IE33" s="102">
        <v>19239379.861884501</v>
      </c>
      <c r="IF33" s="102">
        <v>9547606.2090207096</v>
      </c>
      <c r="IG33" s="102">
        <v>17668684.560794901</v>
      </c>
      <c r="IH33" s="102">
        <v>16246261.5520835</v>
      </c>
      <c r="II33" s="102">
        <v>16446922.6831252</v>
      </c>
      <c r="IJ33" s="102">
        <v>8888781.5954505503</v>
      </c>
      <c r="IK33" s="102">
        <v>7700060.6546703503</v>
      </c>
      <c r="IL33" s="102">
        <v>8290093.7641532198</v>
      </c>
      <c r="IM33" s="102">
        <v>17996508.354781698</v>
      </c>
      <c r="IN33" s="102">
        <v>10182010.9873414</v>
      </c>
      <c r="IO33" s="102">
        <v>16055990.830486201</v>
      </c>
      <c r="IP33" s="102">
        <v>13883942.4976609</v>
      </c>
      <c r="IQ33" s="102">
        <v>14843208.787588</v>
      </c>
      <c r="IR33" s="102">
        <v>9558664.9289620593</v>
      </c>
      <c r="IS33" s="102">
        <v>8728455.8002610207</v>
      </c>
      <c r="IT33" s="102">
        <v>9853004.33275651</v>
      </c>
      <c r="IU33" s="102">
        <v>15398221.410834</v>
      </c>
      <c r="IV33" s="102">
        <v>9568575.4236130901</v>
      </c>
      <c r="IW33" s="102">
        <v>10699368.2299778</v>
      </c>
      <c r="IX33" s="102">
        <v>18525040.673731901</v>
      </c>
      <c r="IY33" s="102">
        <v>15730420.345748</v>
      </c>
      <c r="IZ33" s="102">
        <v>14404068.211560201</v>
      </c>
      <c r="JA33" s="102">
        <v>11037555.360184001</v>
      </c>
      <c r="JB33" s="102">
        <v>21212446.111574698</v>
      </c>
      <c r="JC33" s="102">
        <v>17317185.539270598</v>
      </c>
      <c r="JD33" s="102">
        <v>12422728.030115699</v>
      </c>
      <c r="JE33" s="102">
        <v>12391629.7962748</v>
      </c>
      <c r="JF33" s="102">
        <v>10936378.5542826</v>
      </c>
      <c r="JG33" s="102">
        <v>15740774.0505119</v>
      </c>
      <c r="JH33" s="102">
        <v>7414845.3649961296</v>
      </c>
      <c r="JI33" s="102">
        <v>12695434.0179601</v>
      </c>
      <c r="JJ33" s="102">
        <v>10289566.3760175</v>
      </c>
      <c r="JK33" s="102">
        <v>12634103.699374501</v>
      </c>
      <c r="JL33" s="102">
        <v>13178219.887878999</v>
      </c>
      <c r="JM33" s="102">
        <v>8224878.2224599002</v>
      </c>
      <c r="JN33" s="102">
        <v>15500345.1343136</v>
      </c>
      <c r="JO33" s="102">
        <v>13088017.3966133</v>
      </c>
      <c r="JP33" s="102">
        <v>11620188.095631801</v>
      </c>
      <c r="JQ33" s="102">
        <v>14280794.411313601</v>
      </c>
      <c r="JR33" s="102">
        <v>6395209.6665645</v>
      </c>
      <c r="JS33" s="102">
        <v>9056035.1498386301</v>
      </c>
      <c r="JT33" s="102">
        <v>10228317.181082999</v>
      </c>
      <c r="JU33" s="102">
        <v>10252437.7152196</v>
      </c>
      <c r="JV33" s="102">
        <v>9132057.5143048596</v>
      </c>
      <c r="JW33" s="102">
        <v>15553256.499567401</v>
      </c>
      <c r="JX33" s="102">
        <v>9389854.7091724109</v>
      </c>
      <c r="JY33" s="102">
        <v>14175725.433925699</v>
      </c>
      <c r="JZ33" s="102">
        <v>10542683.229470201</v>
      </c>
      <c r="KA33" s="102">
        <v>23033619.263794601</v>
      </c>
      <c r="KB33" s="102">
        <v>9128335.4699659292</v>
      </c>
      <c r="KC33" s="102">
        <v>10150236.446792001</v>
      </c>
      <c r="KD33" s="102">
        <v>8132494.0650110096</v>
      </c>
      <c r="KE33" s="102">
        <v>10824654.200366201</v>
      </c>
      <c r="KF33" s="102">
        <v>13559912.032560401</v>
      </c>
      <c r="KG33" s="102">
        <v>12538697.897426199</v>
      </c>
      <c r="KH33" s="102">
        <v>13101468.0868547</v>
      </c>
      <c r="KI33" s="102">
        <v>9035250.6356311906</v>
      </c>
      <c r="KJ33" s="102">
        <v>9845430.8541589994</v>
      </c>
      <c r="KK33" s="102">
        <v>11611685.335483</v>
      </c>
      <c r="KL33" s="102">
        <v>12488543.723994</v>
      </c>
      <c r="KM33" s="102">
        <v>11669006.5576896</v>
      </c>
      <c r="KN33" s="102">
        <v>6055726.7315782597</v>
      </c>
      <c r="KO33" s="102">
        <v>10015353.6544192</v>
      </c>
      <c r="KP33" s="102">
        <v>10149300.493370701</v>
      </c>
      <c r="KQ33" s="102">
        <v>8136115.1141141001</v>
      </c>
      <c r="KR33" s="102">
        <v>7926076.0841998802</v>
      </c>
      <c r="KS33" s="102">
        <v>5163650.5598180797</v>
      </c>
      <c r="KT33" s="102">
        <v>11704656.530108901</v>
      </c>
      <c r="KU33" s="102">
        <v>11086917.9383213</v>
      </c>
    </row>
    <row r="34" spans="1:307" x14ac:dyDescent="0.25">
      <c r="A34" s="69" t="s">
        <v>2048</v>
      </c>
      <c r="B34" s="70">
        <f>STDEV(D34:AG34)/AVERAGE(D34:AG34)</f>
        <v>3.437311178610386E-2</v>
      </c>
      <c r="C34" s="71"/>
      <c r="D34" s="8">
        <v>4796392.3109013401</v>
      </c>
      <c r="E34" s="8">
        <v>4874468.2387310397</v>
      </c>
      <c r="F34" s="8">
        <v>4708473.9656235501</v>
      </c>
      <c r="G34" s="8">
        <v>4766686.3182456503</v>
      </c>
      <c r="H34" s="8">
        <v>4884336.4671678199</v>
      </c>
      <c r="I34" s="8">
        <v>4761385.7510114498</v>
      </c>
      <c r="J34" s="8">
        <v>5001350.0924065597</v>
      </c>
      <c r="K34" s="8">
        <v>4772298.6774862297</v>
      </c>
      <c r="L34" s="8">
        <v>4726425.1771820802</v>
      </c>
      <c r="M34" s="8">
        <v>4556768.6663018204</v>
      </c>
      <c r="N34" s="8">
        <v>4655389.8780383803</v>
      </c>
      <c r="O34" s="8">
        <v>4662281.9370349199</v>
      </c>
      <c r="P34" s="8">
        <v>4610562.2224073196</v>
      </c>
      <c r="Q34" s="8">
        <v>4460190.7175239902</v>
      </c>
      <c r="R34" s="8">
        <v>4593783.71516807</v>
      </c>
      <c r="S34" s="8">
        <v>4505191.7129289098</v>
      </c>
      <c r="T34" s="8">
        <v>4605002.6585269198</v>
      </c>
      <c r="U34" s="8">
        <v>4689177.6818290204</v>
      </c>
      <c r="V34" s="8">
        <v>4630935.5636039702</v>
      </c>
      <c r="W34" s="8">
        <v>4693582.4940209202</v>
      </c>
      <c r="X34" s="8">
        <v>4570355.9652076699</v>
      </c>
      <c r="Y34" s="8">
        <v>4460489.9944121102</v>
      </c>
      <c r="Z34" s="8">
        <v>4422032.0890987404</v>
      </c>
      <c r="AA34" s="8">
        <v>4449941.7298163297</v>
      </c>
      <c r="AB34" s="8">
        <v>4490421.3689274201</v>
      </c>
      <c r="AC34" s="8">
        <v>4532756.9242724804</v>
      </c>
      <c r="AD34" s="8">
        <v>4488107.7995575601</v>
      </c>
      <c r="AE34" s="8">
        <v>4375922.7890806999</v>
      </c>
      <c r="AF34" s="8">
        <v>4473690.7856775504</v>
      </c>
      <c r="AG34" s="8">
        <v>4374309.2969982401</v>
      </c>
      <c r="AI34" s="72">
        <f>STDEV(AK34:BN34)/AVERAGE(AK34:BN34)</f>
        <v>2.8124031511916673E-2</v>
      </c>
      <c r="AJ34" s="73"/>
      <c r="AK34" s="10">
        <v>4502607.4756052196</v>
      </c>
      <c r="AL34" s="10">
        <v>4287585.1346936496</v>
      </c>
      <c r="AM34" s="10">
        <v>4438254.3149483399</v>
      </c>
      <c r="AN34" s="10">
        <v>4494635.8064973801</v>
      </c>
      <c r="AO34" s="10">
        <v>4484731.9337579897</v>
      </c>
      <c r="AP34" s="10">
        <v>4373499.0922226403</v>
      </c>
      <c r="AQ34" s="10">
        <v>4338236.5494038099</v>
      </c>
      <c r="AR34" s="10">
        <v>4263721.48762218</v>
      </c>
      <c r="AS34" s="10">
        <v>4177460.4612500099</v>
      </c>
      <c r="AT34" s="10">
        <v>4213015.0700924499</v>
      </c>
      <c r="AU34" s="10">
        <v>4275859.3125497298</v>
      </c>
      <c r="AV34" s="10">
        <v>4272115.6737082396</v>
      </c>
      <c r="AW34" s="10">
        <v>4146022.1566949999</v>
      </c>
      <c r="AX34" s="10">
        <v>4179419.3151193098</v>
      </c>
      <c r="AY34" s="10">
        <v>4251807.1410931395</v>
      </c>
      <c r="AZ34" s="10">
        <v>4204371.63520943</v>
      </c>
      <c r="BA34" s="10">
        <v>4364802.5583271403</v>
      </c>
      <c r="BB34" s="10">
        <v>4377363.5650175801</v>
      </c>
      <c r="BC34" s="10">
        <v>4379990.5899575902</v>
      </c>
      <c r="BD34" s="10">
        <v>4233269.38114159</v>
      </c>
      <c r="BE34" s="10">
        <v>4277520.99760086</v>
      </c>
      <c r="BF34" s="10">
        <v>4097555.2293485301</v>
      </c>
      <c r="BG34" s="10">
        <v>4313309.7689827699</v>
      </c>
      <c r="BH34" s="10">
        <v>4165829.7529829298</v>
      </c>
      <c r="BI34" s="10">
        <v>4089482.8028977402</v>
      </c>
      <c r="BJ34" s="10">
        <v>4150691.6604444799</v>
      </c>
      <c r="BK34" s="10">
        <v>4125356.9201940298</v>
      </c>
      <c r="BL34" s="10">
        <v>4158872.0602957401</v>
      </c>
      <c r="BM34" s="10">
        <v>4228829.7699153302</v>
      </c>
      <c r="BN34" s="10">
        <v>4112244.3561353199</v>
      </c>
      <c r="BP34" s="114">
        <v>4519954.4411277603</v>
      </c>
      <c r="BQ34" s="114">
        <v>4396522.2397264298</v>
      </c>
      <c r="BR34" s="114">
        <v>4386427.4150089798</v>
      </c>
      <c r="BS34" s="114">
        <v>4059129.2594443201</v>
      </c>
      <c r="BT34" s="114">
        <v>4574373.0383114098</v>
      </c>
      <c r="BU34" s="114">
        <v>4379933.2215494504</v>
      </c>
      <c r="BV34" s="114">
        <v>4263582.5398967704</v>
      </c>
      <c r="BW34" s="114">
        <v>3869141.7378930799</v>
      </c>
      <c r="BX34" s="114">
        <v>4430335.4945192598</v>
      </c>
      <c r="BY34" s="114">
        <v>4438357.2619728101</v>
      </c>
      <c r="BZ34" s="102">
        <v>4410454.6754430998</v>
      </c>
      <c r="CA34" s="102">
        <v>4571919.9900635304</v>
      </c>
      <c r="CB34" s="102">
        <v>4212468.8576609101</v>
      </c>
      <c r="CC34" s="102">
        <v>4396903.3356930502</v>
      </c>
      <c r="CD34" s="102">
        <v>3909359.9542493201</v>
      </c>
      <c r="CE34" s="102">
        <v>4150951.0399488402</v>
      </c>
      <c r="CF34" s="102">
        <v>4404024.1189425597</v>
      </c>
      <c r="CG34" s="102">
        <v>4331222.9359726897</v>
      </c>
      <c r="CH34" s="102">
        <v>4670119.20495106</v>
      </c>
      <c r="CI34" s="102">
        <v>4579682.6825151602</v>
      </c>
      <c r="CJ34" s="102">
        <v>4447284.6111928001</v>
      </c>
      <c r="CK34" s="102">
        <v>4251879.0578183997</v>
      </c>
      <c r="CL34" s="102">
        <v>4441329.12359819</v>
      </c>
      <c r="CM34" s="102">
        <v>4281906.1452369597</v>
      </c>
      <c r="CN34" s="102">
        <v>4284493.6799370898</v>
      </c>
      <c r="CO34" s="102">
        <v>3736718.3915282101</v>
      </c>
      <c r="CP34" s="102">
        <v>4304166.8477127003</v>
      </c>
      <c r="CQ34" s="102">
        <v>5396424.1071431097</v>
      </c>
      <c r="CR34" s="102">
        <v>4509319.3471104503</v>
      </c>
      <c r="CS34" s="102">
        <v>4651878.0399490604</v>
      </c>
      <c r="CT34" s="102">
        <v>4118265.8447429002</v>
      </c>
      <c r="CU34" s="102">
        <v>4347182.1228779703</v>
      </c>
      <c r="CV34" s="102">
        <v>4366633.7424157504</v>
      </c>
      <c r="CW34" s="102">
        <v>4290904.8272500299</v>
      </c>
      <c r="CX34" s="102">
        <v>4448824.4612573497</v>
      </c>
      <c r="CY34" s="102">
        <v>4317756.8071794398</v>
      </c>
      <c r="CZ34" s="102">
        <v>4177284.11605094</v>
      </c>
      <c r="DA34" s="102">
        <v>4219911.5865801899</v>
      </c>
      <c r="DB34" s="102">
        <v>4382212.3009545999</v>
      </c>
      <c r="DC34" s="102">
        <v>4077506.70518834</v>
      </c>
      <c r="DD34" s="102">
        <v>4721186.3769259397</v>
      </c>
      <c r="DE34" s="102">
        <v>4697894.9716173997</v>
      </c>
      <c r="DF34" s="102">
        <v>4414962.7701506997</v>
      </c>
      <c r="DG34" s="102">
        <v>4537976.3235128401</v>
      </c>
      <c r="DH34" s="102">
        <v>4405216.8378509805</v>
      </c>
      <c r="DI34" s="102">
        <v>4595592.41641072</v>
      </c>
      <c r="DJ34" s="102">
        <v>4440594.47150358</v>
      </c>
      <c r="DK34" s="102">
        <v>4719384.3597056204</v>
      </c>
      <c r="DL34" s="102">
        <v>4485595.0547162099</v>
      </c>
      <c r="DM34" s="102">
        <v>4247637.5586005403</v>
      </c>
      <c r="DN34" s="102">
        <v>4612778.1332564102</v>
      </c>
      <c r="DO34" s="102">
        <v>4483006.9719161596</v>
      </c>
      <c r="DP34" s="102">
        <v>4334155.4670116799</v>
      </c>
      <c r="DQ34" s="102">
        <v>4638978.0401959699</v>
      </c>
      <c r="DR34" s="102">
        <v>4642359.2244444704</v>
      </c>
      <c r="DS34" s="102">
        <v>4620862.27855579</v>
      </c>
      <c r="DT34" s="102">
        <v>4799354.8539079297</v>
      </c>
      <c r="DU34" s="102">
        <v>4870810.6319481404</v>
      </c>
      <c r="DV34" s="102">
        <v>4606045.0547349099</v>
      </c>
      <c r="DW34" s="102">
        <v>4538276.7923074299</v>
      </c>
      <c r="DX34" s="102">
        <v>4610090.9351497702</v>
      </c>
      <c r="DY34" s="102">
        <v>4556346.3893374903</v>
      </c>
      <c r="DZ34" s="102">
        <v>4407032.6654297803</v>
      </c>
      <c r="EA34" s="102">
        <v>5287502.0961153898</v>
      </c>
      <c r="EB34" s="102">
        <v>4438964.3612955296</v>
      </c>
      <c r="EC34" s="102">
        <v>4470593.2827353897</v>
      </c>
      <c r="ED34" s="102">
        <v>4511585.8035504399</v>
      </c>
      <c r="EE34" s="102">
        <v>4451317.1657978799</v>
      </c>
      <c r="EF34" s="102">
        <v>4444284.5619121101</v>
      </c>
      <c r="EG34" s="102">
        <v>4403330.71218591</v>
      </c>
      <c r="EH34" s="102">
        <v>4623592.7345926696</v>
      </c>
      <c r="EI34" s="102">
        <v>4333762.55833444</v>
      </c>
      <c r="EJ34" s="102">
        <v>4804623.3096873201</v>
      </c>
      <c r="EK34" s="102">
        <v>4536947.72561891</v>
      </c>
      <c r="EL34" s="102">
        <v>4424070.6718674498</v>
      </c>
      <c r="EM34" s="102">
        <v>4310026.3464957597</v>
      </c>
      <c r="EN34" s="102">
        <v>4671755.7777943099</v>
      </c>
      <c r="EO34" s="102">
        <v>4505866.4676085403</v>
      </c>
      <c r="EP34" s="102">
        <v>4450694.96352359</v>
      </c>
      <c r="EQ34" s="102">
        <v>4410948.7199068796</v>
      </c>
      <c r="ER34" s="102">
        <v>4125261.2623630101</v>
      </c>
      <c r="ES34" s="102">
        <v>3658577.79029227</v>
      </c>
      <c r="ET34" s="102">
        <v>4062225.5483421599</v>
      </c>
      <c r="EU34" s="102">
        <v>3724033.71635387</v>
      </c>
      <c r="EV34" s="102">
        <v>3822332.3176645399</v>
      </c>
      <c r="EW34" s="102">
        <v>3858116.76665586</v>
      </c>
      <c r="EX34" s="102">
        <v>3876971.3852255298</v>
      </c>
      <c r="EY34" s="102">
        <v>3955987.0853484902</v>
      </c>
      <c r="EZ34" s="102">
        <v>3676764.4532582201</v>
      </c>
      <c r="FA34" s="102">
        <v>3738940.6967624398</v>
      </c>
      <c r="FB34" s="102">
        <v>3900764.7359288302</v>
      </c>
      <c r="FC34" s="102">
        <v>4031508.90685048</v>
      </c>
      <c r="FD34" s="102">
        <v>4070157.1856716801</v>
      </c>
      <c r="FE34" s="102">
        <v>3900635.1369175902</v>
      </c>
      <c r="FF34" s="102">
        <v>4030123.0296029299</v>
      </c>
      <c r="FG34" s="102">
        <v>3754430.0363680101</v>
      </c>
      <c r="FH34" s="102">
        <v>3688808.68944412</v>
      </c>
      <c r="FI34" s="102">
        <v>3820387.1279838602</v>
      </c>
      <c r="FJ34" s="102">
        <v>3562290.19112015</v>
      </c>
      <c r="FK34" s="102">
        <v>3886883.5471810498</v>
      </c>
      <c r="FL34" s="102">
        <v>3727572.6887649698</v>
      </c>
      <c r="FM34" s="102">
        <v>3868186.2572324802</v>
      </c>
      <c r="FN34" s="102">
        <v>3735069.7944018799</v>
      </c>
      <c r="FO34" s="102">
        <v>3734996.4010985401</v>
      </c>
      <c r="FP34" s="102">
        <v>3945704.6841359101</v>
      </c>
      <c r="FQ34" s="102">
        <v>3927375.4545912901</v>
      </c>
      <c r="FR34" s="102">
        <v>3850032.7660549101</v>
      </c>
      <c r="FS34" s="102">
        <v>3706575.4494096399</v>
      </c>
      <c r="FT34" s="102">
        <v>3782078.6602000399</v>
      </c>
      <c r="FU34" s="102">
        <v>3755437.53813915</v>
      </c>
      <c r="FV34" s="102">
        <v>3562475.2961194199</v>
      </c>
      <c r="FW34" s="102">
        <v>3894545.60836147</v>
      </c>
      <c r="FX34" s="102">
        <v>3809543.3495541802</v>
      </c>
      <c r="FY34" s="102">
        <v>3661080.2188575701</v>
      </c>
      <c r="FZ34" s="102">
        <v>3930542.0506182499</v>
      </c>
      <c r="GA34" s="102">
        <v>3882392.1317633698</v>
      </c>
      <c r="GB34" s="102">
        <v>3969568.7485730401</v>
      </c>
      <c r="GC34" s="102">
        <v>3632815.3970417199</v>
      </c>
      <c r="GD34" s="102">
        <v>3736239.3614342902</v>
      </c>
      <c r="GE34" s="102">
        <v>3600049.2734645898</v>
      </c>
      <c r="GF34" s="102">
        <v>3787451.29971977</v>
      </c>
      <c r="GG34" s="102">
        <v>3713831.1805964401</v>
      </c>
      <c r="GH34" s="102">
        <v>3726840.76835116</v>
      </c>
      <c r="GI34" s="102">
        <v>3632549.6486038999</v>
      </c>
      <c r="GJ34" s="102">
        <v>3816807.5415183902</v>
      </c>
      <c r="GK34" s="102">
        <v>3807475.8617702201</v>
      </c>
      <c r="GL34" s="102">
        <v>3700525.1016178201</v>
      </c>
      <c r="GM34" s="102">
        <v>3890021.16989015</v>
      </c>
      <c r="GN34" s="102">
        <v>3807950.48295445</v>
      </c>
      <c r="GO34" s="102">
        <v>3666748.7055126801</v>
      </c>
      <c r="GP34" s="102">
        <v>3745164.7359540602</v>
      </c>
      <c r="GQ34" s="102">
        <v>3781455.63605052</v>
      </c>
      <c r="GR34" s="102">
        <v>3647951.6109699602</v>
      </c>
      <c r="GS34" s="102">
        <v>3719709.9094335702</v>
      </c>
      <c r="GT34" s="102">
        <v>3736313.1262667198</v>
      </c>
      <c r="GU34" s="102">
        <v>3685683.1811173102</v>
      </c>
      <c r="GV34" s="102">
        <v>3832512.6799477502</v>
      </c>
      <c r="GW34" s="102">
        <v>3851117.0088659902</v>
      </c>
      <c r="GX34" s="102">
        <v>3840185.67657866</v>
      </c>
      <c r="GY34" s="102">
        <v>3970307.5786734</v>
      </c>
      <c r="GZ34" s="102">
        <v>3860216.4336366998</v>
      </c>
      <c r="HA34" s="102">
        <v>3824090.4434091998</v>
      </c>
      <c r="HB34" s="102">
        <v>3937701.2082855599</v>
      </c>
      <c r="HC34" s="102">
        <v>3882750.5123885199</v>
      </c>
      <c r="HD34" s="102">
        <v>3919021.0430454202</v>
      </c>
      <c r="HE34" s="102">
        <v>3956035.69642939</v>
      </c>
      <c r="HF34" s="102">
        <v>3865232.7980379001</v>
      </c>
      <c r="HG34" s="102">
        <v>3881858.6039683502</v>
      </c>
      <c r="HH34" s="102">
        <v>4016405.3364668302</v>
      </c>
      <c r="HI34" s="102">
        <v>3803850.4981231499</v>
      </c>
      <c r="HJ34" s="102">
        <v>3805915.4208149798</v>
      </c>
      <c r="HK34" s="102">
        <v>3983111.3128354298</v>
      </c>
      <c r="HL34" s="102">
        <v>3794730.7416498801</v>
      </c>
      <c r="HM34" s="102">
        <v>3890076.3697076701</v>
      </c>
      <c r="HN34" s="102">
        <v>3817555.72969362</v>
      </c>
      <c r="HO34" s="102">
        <v>3996085.5570595399</v>
      </c>
      <c r="HP34" s="102">
        <v>3919040.0648842799</v>
      </c>
      <c r="HQ34" s="102">
        <v>3698328.2330890899</v>
      </c>
      <c r="HR34" s="102">
        <v>3908694.7982519702</v>
      </c>
      <c r="HS34" s="102">
        <v>3892976.2570718201</v>
      </c>
      <c r="HT34" s="102">
        <v>3731570.28961446</v>
      </c>
      <c r="HU34" s="102">
        <v>3752692.5260757902</v>
      </c>
      <c r="HV34" s="102">
        <v>3668104.5286437199</v>
      </c>
      <c r="HW34" s="102">
        <v>3658709.2992466399</v>
      </c>
      <c r="HX34" s="102">
        <v>3717602.9295119299</v>
      </c>
      <c r="HY34" s="102">
        <v>3746994.6060986798</v>
      </c>
      <c r="HZ34" s="102">
        <v>3718733.0530489902</v>
      </c>
      <c r="IA34" s="102">
        <v>3762197.2719723</v>
      </c>
      <c r="IB34" s="102">
        <v>3723882.1076385202</v>
      </c>
      <c r="IC34" s="102">
        <v>3936315.8938545999</v>
      </c>
      <c r="ID34" s="102">
        <v>3751896.1120490399</v>
      </c>
      <c r="IE34" s="102">
        <v>3706148.4093226902</v>
      </c>
      <c r="IF34" s="102">
        <v>3892026.6378986998</v>
      </c>
      <c r="IG34" s="102">
        <v>3737813.4569187602</v>
      </c>
      <c r="IH34" s="102">
        <v>3663834.45035116</v>
      </c>
      <c r="II34" s="102">
        <v>3555242.9733385099</v>
      </c>
      <c r="IJ34" s="102">
        <v>3753950.7940465198</v>
      </c>
      <c r="IK34" s="102">
        <v>3820854.7304219599</v>
      </c>
      <c r="IL34" s="102">
        <v>3640517.7327530002</v>
      </c>
      <c r="IM34" s="102">
        <v>3695361.2630377202</v>
      </c>
      <c r="IN34" s="102">
        <v>3767777.2985300701</v>
      </c>
      <c r="IO34" s="102">
        <v>3633443.6957235802</v>
      </c>
      <c r="IP34" s="102">
        <v>3751387.0222700899</v>
      </c>
      <c r="IQ34" s="102">
        <v>3757210.5931156301</v>
      </c>
      <c r="IR34" s="102">
        <v>3870249.5315087098</v>
      </c>
      <c r="IS34" s="102">
        <v>3723534.26327118</v>
      </c>
      <c r="IT34" s="102">
        <v>3798770.4766011201</v>
      </c>
      <c r="IU34" s="102">
        <v>3648282.91860737</v>
      </c>
      <c r="IV34" s="102">
        <v>3636494.78112741</v>
      </c>
      <c r="IW34" s="102">
        <v>3756433.8834125702</v>
      </c>
      <c r="IX34" s="102">
        <v>3702029.2362945601</v>
      </c>
      <c r="IY34" s="102">
        <v>3858133.0944401501</v>
      </c>
      <c r="IZ34" s="102">
        <v>3757060.5544345798</v>
      </c>
      <c r="JA34" s="102">
        <v>3908637.2219070899</v>
      </c>
      <c r="JB34" s="102">
        <v>3554606.6925063999</v>
      </c>
      <c r="JC34" s="102">
        <v>3477548.6405854202</v>
      </c>
      <c r="JD34" s="102">
        <v>3762391.1750124302</v>
      </c>
      <c r="JE34" s="102">
        <v>3638855.38624065</v>
      </c>
      <c r="JF34" s="102">
        <v>3736537.0089998799</v>
      </c>
      <c r="JG34" s="102">
        <v>3671280.5540133002</v>
      </c>
      <c r="JH34" s="102">
        <v>3821163.2883526199</v>
      </c>
      <c r="JI34" s="102">
        <v>3886929.3953035902</v>
      </c>
      <c r="JJ34" s="102">
        <v>3857964.90934736</v>
      </c>
      <c r="JK34" s="102">
        <v>3899780.2979797502</v>
      </c>
      <c r="JL34" s="102">
        <v>3765708.6312650898</v>
      </c>
      <c r="JM34" s="102">
        <v>3872477.3461791701</v>
      </c>
      <c r="JN34" s="102">
        <v>3715711.6946808398</v>
      </c>
      <c r="JO34" s="102">
        <v>3709127.0246722298</v>
      </c>
      <c r="JP34" s="102">
        <v>3810267.5315304799</v>
      </c>
      <c r="JQ34" s="102">
        <v>3767220.8489515199</v>
      </c>
      <c r="JR34" s="102">
        <v>3665854.2088373001</v>
      </c>
      <c r="JS34" s="102">
        <v>4198727.4209447401</v>
      </c>
      <c r="JT34" s="102">
        <v>3823230.76166214</v>
      </c>
      <c r="JU34" s="102">
        <v>3758999.8593370202</v>
      </c>
      <c r="JV34" s="102">
        <v>3673654.8628958398</v>
      </c>
      <c r="JW34" s="102">
        <v>3499922.3063307502</v>
      </c>
      <c r="JX34" s="102">
        <v>3714083.09978555</v>
      </c>
      <c r="JY34" s="102">
        <v>3582649.1986930501</v>
      </c>
      <c r="JZ34" s="102">
        <v>3805012.2725013802</v>
      </c>
      <c r="KA34" s="102">
        <v>3592392.33617373</v>
      </c>
      <c r="KB34" s="102">
        <v>4012009.4049612102</v>
      </c>
      <c r="KC34" s="102">
        <v>3887920.2653945698</v>
      </c>
      <c r="KD34" s="102">
        <v>3650001.3338061501</v>
      </c>
      <c r="KE34" s="102">
        <v>3626565.3063243101</v>
      </c>
      <c r="KF34" s="102">
        <v>3795846.2600119398</v>
      </c>
      <c r="KG34" s="102">
        <v>3599701.4907490402</v>
      </c>
      <c r="KH34" s="102">
        <v>3667390.5568949101</v>
      </c>
      <c r="KI34" s="102">
        <v>3455327.7011401202</v>
      </c>
      <c r="KJ34" s="102">
        <v>3639959.13583729</v>
      </c>
      <c r="KK34" s="102">
        <v>3904260.44778253</v>
      </c>
      <c r="KL34" s="102">
        <v>3792078.36546796</v>
      </c>
      <c r="KM34" s="102">
        <v>3634210.19987228</v>
      </c>
      <c r="KN34" s="102">
        <v>3220256.6163570001</v>
      </c>
      <c r="KO34" s="102">
        <v>3609325.8395619201</v>
      </c>
      <c r="KP34" s="102">
        <v>3580334.2546997699</v>
      </c>
      <c r="KQ34" s="102">
        <v>3341336.46302184</v>
      </c>
      <c r="KR34" s="102">
        <v>3476740.83132585</v>
      </c>
      <c r="KS34" s="102">
        <v>3456733.8434294998</v>
      </c>
      <c r="KT34" s="102">
        <v>6027601.6266884301</v>
      </c>
      <c r="KU34" s="102">
        <v>3205975.1876796498</v>
      </c>
    </row>
    <row r="35" spans="1:307" s="79" customFormat="1" x14ac:dyDescent="0.25">
      <c r="A35" s="75" t="s">
        <v>2034</v>
      </c>
      <c r="B35" s="76">
        <f>STDEV(D35:AG35)/AVERAGE(D35:AG35)</f>
        <v>2.1341545604370685E-2</v>
      </c>
      <c r="C35" s="77"/>
      <c r="D35" s="78">
        <f t="shared" ref="D35:AG35" si="42">(D33/D34)*65</f>
        <v>152.89109490743414</v>
      </c>
      <c r="E35" s="78">
        <f t="shared" si="42"/>
        <v>151.9324557910148</v>
      </c>
      <c r="F35" s="78">
        <f t="shared" si="42"/>
        <v>155.6501080036079</v>
      </c>
      <c r="G35" s="78">
        <f t="shared" si="42"/>
        <v>151.61215704395326</v>
      </c>
      <c r="H35" s="78">
        <f t="shared" si="42"/>
        <v>150.59989661049866</v>
      </c>
      <c r="I35" s="78">
        <f t="shared" si="42"/>
        <v>148.87485821392448</v>
      </c>
      <c r="J35" s="78">
        <f t="shared" si="42"/>
        <v>144.90994377920984</v>
      </c>
      <c r="K35" s="78">
        <f t="shared" si="42"/>
        <v>143.89129404723221</v>
      </c>
      <c r="L35" s="78">
        <f t="shared" si="42"/>
        <v>145.88791642544163</v>
      </c>
      <c r="M35" s="78">
        <f t="shared" si="42"/>
        <v>150.79165297919755</v>
      </c>
      <c r="N35" s="78">
        <f t="shared" si="42"/>
        <v>147.39646909727801</v>
      </c>
      <c r="O35" s="78">
        <f t="shared" si="42"/>
        <v>157.06995337385055</v>
      </c>
      <c r="P35" s="78">
        <f t="shared" si="42"/>
        <v>148.6850423111004</v>
      </c>
      <c r="Q35" s="78">
        <f t="shared" si="42"/>
        <v>151.5881375319037</v>
      </c>
      <c r="R35" s="78">
        <f t="shared" si="42"/>
        <v>151.70990880486102</v>
      </c>
      <c r="S35" s="78">
        <f t="shared" si="42"/>
        <v>148.74809087361982</v>
      </c>
      <c r="T35" s="78">
        <f t="shared" si="42"/>
        <v>147.08889315609164</v>
      </c>
      <c r="U35" s="78">
        <f t="shared" si="42"/>
        <v>144.63050672379839</v>
      </c>
      <c r="V35" s="78">
        <f t="shared" si="42"/>
        <v>148.38483180862855</v>
      </c>
      <c r="W35" s="78">
        <f t="shared" si="42"/>
        <v>150.34647230033062</v>
      </c>
      <c r="X35" s="78">
        <f t="shared" si="42"/>
        <v>149.79569390568358</v>
      </c>
      <c r="Y35" s="78">
        <f t="shared" si="42"/>
        <v>153.05549733135098</v>
      </c>
      <c r="Z35" s="78">
        <f t="shared" si="42"/>
        <v>148.33407878412376</v>
      </c>
      <c r="AA35" s="78">
        <f t="shared" si="42"/>
        <v>146.82993088745937</v>
      </c>
      <c r="AB35" s="78">
        <f t="shared" si="42"/>
        <v>150.10482431997943</v>
      </c>
      <c r="AC35" s="78">
        <f t="shared" si="42"/>
        <v>144.22386795160642</v>
      </c>
      <c r="AD35" s="78">
        <f t="shared" si="42"/>
        <v>145.92434353849004</v>
      </c>
      <c r="AE35" s="78">
        <f t="shared" si="42"/>
        <v>148.73681617902321</v>
      </c>
      <c r="AF35" s="78">
        <f t="shared" si="42"/>
        <v>148.56544603526012</v>
      </c>
      <c r="AG35" s="78">
        <f t="shared" si="42"/>
        <v>148.93301106725062</v>
      </c>
      <c r="AI35" s="80">
        <f>STDEV(AK35:BN35)/AVERAGE(AK35:BN35)</f>
        <v>2.8114108188424036E-2</v>
      </c>
      <c r="AJ35" s="81"/>
      <c r="AK35" s="82">
        <f>((AK33/AK34)*65)</f>
        <v>251.33313589931183</v>
      </c>
      <c r="AL35" s="82">
        <f t="shared" ref="AL35:BN35" si="43">((AL33/AL34)*65)</f>
        <v>264.13571946746441</v>
      </c>
      <c r="AM35" s="82">
        <f t="shared" si="43"/>
        <v>258.0998854199708</v>
      </c>
      <c r="AN35" s="82">
        <f t="shared" si="43"/>
        <v>247.19122866895012</v>
      </c>
      <c r="AO35" s="82">
        <f t="shared" si="43"/>
        <v>250.36925123004295</v>
      </c>
      <c r="AP35" s="82">
        <f t="shared" si="43"/>
        <v>257.30923328703778</v>
      </c>
      <c r="AQ35" s="82">
        <f t="shared" si="43"/>
        <v>257.54288720999205</v>
      </c>
      <c r="AR35" s="82">
        <f t="shared" si="43"/>
        <v>254.38063022393598</v>
      </c>
      <c r="AS35" s="82">
        <f t="shared" si="43"/>
        <v>263.08469133648975</v>
      </c>
      <c r="AT35" s="82">
        <f t="shared" si="43"/>
        <v>255.22354503745998</v>
      </c>
      <c r="AU35" s="82">
        <f t="shared" si="43"/>
        <v>259.10247323244232</v>
      </c>
      <c r="AV35" s="82">
        <f t="shared" si="43"/>
        <v>255.74077681589634</v>
      </c>
      <c r="AW35" s="82">
        <f t="shared" si="43"/>
        <v>264.78347001076997</v>
      </c>
      <c r="AX35" s="82">
        <f t="shared" si="43"/>
        <v>253.34492546314092</v>
      </c>
      <c r="AY35" s="82">
        <f t="shared" si="43"/>
        <v>248.41172723596753</v>
      </c>
      <c r="AZ35" s="82">
        <f t="shared" si="43"/>
        <v>247.78320107627826</v>
      </c>
      <c r="BA35" s="82">
        <f t="shared" si="43"/>
        <v>240.30513745744327</v>
      </c>
      <c r="BB35" s="82">
        <f t="shared" si="43"/>
        <v>242.74807735874685</v>
      </c>
      <c r="BC35" s="82">
        <f t="shared" si="43"/>
        <v>239.57183819999011</v>
      </c>
      <c r="BD35" s="82">
        <f t="shared" si="43"/>
        <v>251.49397448783913</v>
      </c>
      <c r="BE35" s="82">
        <f t="shared" si="43"/>
        <v>249.39198354242302</v>
      </c>
      <c r="BF35" s="82">
        <f t="shared" si="43"/>
        <v>259.01815235305827</v>
      </c>
      <c r="BG35" s="82">
        <f t="shared" si="43"/>
        <v>241.68408409099558</v>
      </c>
      <c r="BH35" s="82">
        <f t="shared" si="43"/>
        <v>250.17786593355584</v>
      </c>
      <c r="BI35" s="82">
        <f t="shared" si="43"/>
        <v>262.23215928788863</v>
      </c>
      <c r="BJ35" s="82">
        <f t="shared" si="43"/>
        <v>258.39839524754149</v>
      </c>
      <c r="BK35" s="82">
        <f t="shared" si="43"/>
        <v>249.52468035014851</v>
      </c>
      <c r="BL35" s="82">
        <f t="shared" si="43"/>
        <v>245.88410881133601</v>
      </c>
      <c r="BM35" s="82">
        <f t="shared" si="43"/>
        <v>245.75410857931695</v>
      </c>
      <c r="BN35" s="82">
        <f t="shared" si="43"/>
        <v>247.09212417826015</v>
      </c>
      <c r="BO35" s="105"/>
      <c r="BP35" s="106">
        <f>((BP33/BP34)*65)</f>
        <v>163.92105909675902</v>
      </c>
      <c r="BQ35" s="106">
        <f t="shared" ref="BQ35:EB35" si="44">((BQ33/BQ34)*65)</f>
        <v>140.32929901583904</v>
      </c>
      <c r="BR35" s="106">
        <f t="shared" si="44"/>
        <v>180.48851629271911</v>
      </c>
      <c r="BS35" s="106">
        <f t="shared" si="44"/>
        <v>162.92982200944257</v>
      </c>
      <c r="BT35" s="106">
        <f t="shared" si="44"/>
        <v>298.12949321956341</v>
      </c>
      <c r="BU35" s="106">
        <f t="shared" si="44"/>
        <v>301.38017376729613</v>
      </c>
      <c r="BV35" s="106">
        <f t="shared" si="44"/>
        <v>257.22945763751301</v>
      </c>
      <c r="BW35" s="106">
        <f t="shared" si="44"/>
        <v>205.13685048213961</v>
      </c>
      <c r="BX35" s="106">
        <f t="shared" si="44"/>
        <v>169.81963198669982</v>
      </c>
      <c r="BY35" s="106">
        <f t="shared" si="44"/>
        <v>396.18449728351567</v>
      </c>
      <c r="BZ35" s="106">
        <f t="shared" si="44"/>
        <v>277.5349693967874</v>
      </c>
      <c r="CA35" s="106">
        <f t="shared" si="44"/>
        <v>174.81372372561816</v>
      </c>
      <c r="CB35" s="106">
        <f t="shared" si="44"/>
        <v>333.71609660846241</v>
      </c>
      <c r="CC35" s="106">
        <f t="shared" si="44"/>
        <v>119.95122759749137</v>
      </c>
      <c r="CD35" s="106">
        <f t="shared" si="44"/>
        <v>148.26032210448551</v>
      </c>
      <c r="CE35" s="106">
        <f t="shared" si="44"/>
        <v>200.8070961782955</v>
      </c>
      <c r="CF35" s="106">
        <f t="shared" si="44"/>
        <v>220.10263232088096</v>
      </c>
      <c r="CG35" s="106">
        <f t="shared" si="44"/>
        <v>272.95670223469409</v>
      </c>
      <c r="CH35" s="106">
        <f t="shared" si="44"/>
        <v>251.4852973508321</v>
      </c>
      <c r="CI35" s="106">
        <f t="shared" si="44"/>
        <v>158.31449441919656</v>
      </c>
      <c r="CJ35" s="106">
        <f t="shared" si="44"/>
        <v>208.18742580215672</v>
      </c>
      <c r="CK35" s="106">
        <f t="shared" si="44"/>
        <v>90.558875292186457</v>
      </c>
      <c r="CL35" s="106">
        <f t="shared" si="44"/>
        <v>199.50280484573108</v>
      </c>
      <c r="CM35" s="106">
        <f t="shared" si="44"/>
        <v>285.37648057722015</v>
      </c>
      <c r="CN35" s="106">
        <f t="shared" si="44"/>
        <v>232.4217292688929</v>
      </c>
      <c r="CO35" s="106">
        <f t="shared" si="44"/>
        <v>322.82527798455823</v>
      </c>
      <c r="CP35" s="106">
        <f t="shared" si="44"/>
        <v>451.692034453129</v>
      </c>
      <c r="CQ35" s="106">
        <f t="shared" si="44"/>
        <v>340.16300993705738</v>
      </c>
      <c r="CR35" s="106">
        <f t="shared" si="44"/>
        <v>227.95825383304904</v>
      </c>
      <c r="CS35" s="106">
        <f t="shared" si="44"/>
        <v>144.38031882318546</v>
      </c>
      <c r="CT35" s="106">
        <f t="shared" si="44"/>
        <v>125.4451811276263</v>
      </c>
      <c r="CU35" s="106">
        <f t="shared" si="44"/>
        <v>164.15513726815277</v>
      </c>
      <c r="CV35" s="106">
        <f t="shared" si="44"/>
        <v>243.46503695280114</v>
      </c>
      <c r="CW35" s="106">
        <f t="shared" si="44"/>
        <v>235.99198494621726</v>
      </c>
      <c r="CX35" s="106">
        <f t="shared" si="44"/>
        <v>233.80477242613361</v>
      </c>
      <c r="CY35" s="106">
        <f t="shared" si="44"/>
        <v>263.66945640779386</v>
      </c>
      <c r="CZ35" s="106">
        <f t="shared" si="44"/>
        <v>169.82119007789757</v>
      </c>
      <c r="DA35" s="106">
        <f t="shared" si="44"/>
        <v>249.90354483146973</v>
      </c>
      <c r="DB35" s="106">
        <f t="shared" si="44"/>
        <v>213.91805647092482</v>
      </c>
      <c r="DC35" s="106">
        <f t="shared" si="44"/>
        <v>218.43096697457798</v>
      </c>
      <c r="DD35" s="106">
        <f t="shared" si="44"/>
        <v>173.69429885902954</v>
      </c>
      <c r="DE35" s="106">
        <f t="shared" si="44"/>
        <v>359.10506488718704</v>
      </c>
      <c r="DF35" s="106">
        <f t="shared" si="44"/>
        <v>160.40661564090544</v>
      </c>
      <c r="DG35" s="106">
        <f t="shared" si="44"/>
        <v>159.21755766169625</v>
      </c>
      <c r="DH35" s="106">
        <f t="shared" si="44"/>
        <v>165.41035558010356</v>
      </c>
      <c r="DI35" s="106">
        <f t="shared" si="44"/>
        <v>248.4750209262954</v>
      </c>
      <c r="DJ35" s="106">
        <f t="shared" si="44"/>
        <v>186.43629780491386</v>
      </c>
      <c r="DK35" s="106">
        <f t="shared" si="44"/>
        <v>181.39629314861651</v>
      </c>
      <c r="DL35" s="106">
        <f t="shared" si="44"/>
        <v>124.51909820490525</v>
      </c>
      <c r="DM35" s="106">
        <f t="shared" si="44"/>
        <v>253.89782652739783</v>
      </c>
      <c r="DN35" s="106">
        <f t="shared" si="44"/>
        <v>140.44241516122523</v>
      </c>
      <c r="DO35" s="106">
        <f t="shared" si="44"/>
        <v>263.25043640786924</v>
      </c>
      <c r="DP35" s="106">
        <f t="shared" si="44"/>
        <v>223.51889935845853</v>
      </c>
      <c r="DQ35" s="106">
        <f t="shared" si="44"/>
        <v>90.934884497353764</v>
      </c>
      <c r="DR35" s="106">
        <f t="shared" si="44"/>
        <v>159.32606054045849</v>
      </c>
      <c r="DS35" s="106">
        <f t="shared" si="44"/>
        <v>285.49817970776911</v>
      </c>
      <c r="DT35" s="106">
        <f t="shared" si="44"/>
        <v>192.28769791010873</v>
      </c>
      <c r="DU35" s="106">
        <f t="shared" si="44"/>
        <v>192.34372409388331</v>
      </c>
      <c r="DV35" s="106">
        <f t="shared" si="44"/>
        <v>109.3591495477848</v>
      </c>
      <c r="DW35" s="106">
        <f t="shared" si="44"/>
        <v>154.26392630526416</v>
      </c>
      <c r="DX35" s="106">
        <f t="shared" si="44"/>
        <v>251.35301517760089</v>
      </c>
      <c r="DY35" s="106">
        <f t="shared" si="44"/>
        <v>212.05747264075856</v>
      </c>
      <c r="DZ35" s="106">
        <f t="shared" si="44"/>
        <v>277.31761552769774</v>
      </c>
      <c r="EA35" s="106">
        <f t="shared" si="44"/>
        <v>104.03597389563701</v>
      </c>
      <c r="EB35" s="106">
        <f t="shared" si="44"/>
        <v>215.16846455247588</v>
      </c>
      <c r="EC35" s="106">
        <f t="shared" ref="EC35:GN35" si="45">((EC33/EC34)*65)</f>
        <v>128.80089926638303</v>
      </c>
      <c r="ED35" s="106">
        <f t="shared" si="45"/>
        <v>196.68920704777435</v>
      </c>
      <c r="EE35" s="106">
        <f t="shared" si="45"/>
        <v>122.94649340768638</v>
      </c>
      <c r="EF35" s="106">
        <f t="shared" si="45"/>
        <v>189.72084296277126</v>
      </c>
      <c r="EG35" s="106">
        <f t="shared" si="45"/>
        <v>177.48580175247673</v>
      </c>
      <c r="EH35" s="106">
        <f t="shared" si="45"/>
        <v>158.7448141162032</v>
      </c>
      <c r="EI35" s="106">
        <f t="shared" si="45"/>
        <v>162.9799744284397</v>
      </c>
      <c r="EJ35" s="106">
        <f t="shared" si="45"/>
        <v>160.08468679869895</v>
      </c>
      <c r="EK35" s="106">
        <f t="shared" si="45"/>
        <v>155.16042419221651</v>
      </c>
      <c r="EL35" s="106">
        <f t="shared" si="45"/>
        <v>155.77660097015507</v>
      </c>
      <c r="EM35" s="106">
        <f t="shared" si="45"/>
        <v>196.86844367406312</v>
      </c>
      <c r="EN35" s="106">
        <f t="shared" si="45"/>
        <v>100.02289124870711</v>
      </c>
      <c r="EO35" s="106">
        <f t="shared" si="45"/>
        <v>215.54645126907604</v>
      </c>
      <c r="EP35" s="106">
        <f t="shared" si="45"/>
        <v>270.93153809440958</v>
      </c>
      <c r="EQ35" s="106">
        <f t="shared" si="45"/>
        <v>267.60214330228229</v>
      </c>
      <c r="ER35" s="106">
        <f t="shared" si="45"/>
        <v>138.48324379396718</v>
      </c>
      <c r="ES35" s="106">
        <f t="shared" si="45"/>
        <v>155.36217103554296</v>
      </c>
      <c r="ET35" s="106">
        <f t="shared" si="45"/>
        <v>147.87538109325695</v>
      </c>
      <c r="EU35" s="106">
        <f t="shared" si="45"/>
        <v>198.91147008532982</v>
      </c>
      <c r="EV35" s="106">
        <f t="shared" si="45"/>
        <v>226.2670970703588</v>
      </c>
      <c r="EW35" s="106">
        <f t="shared" si="45"/>
        <v>241.30263484104145</v>
      </c>
      <c r="EX35" s="106">
        <f t="shared" si="45"/>
        <v>169.29147859999998</v>
      </c>
      <c r="EY35" s="106">
        <f t="shared" si="45"/>
        <v>218.70566034830108</v>
      </c>
      <c r="EZ35" s="106">
        <f t="shared" si="45"/>
        <v>360.60015446617876</v>
      </c>
      <c r="FA35" s="106">
        <f t="shared" si="45"/>
        <v>123.15449950881788</v>
      </c>
      <c r="FB35" s="106">
        <f t="shared" si="45"/>
        <v>170.31861157607406</v>
      </c>
      <c r="FC35" s="106">
        <f t="shared" si="45"/>
        <v>208.96061929216231</v>
      </c>
      <c r="FD35" s="106">
        <f t="shared" si="45"/>
        <v>177.95746182046568</v>
      </c>
      <c r="FE35" s="106">
        <f t="shared" si="45"/>
        <v>120.73141466792379</v>
      </c>
      <c r="FF35" s="106">
        <f t="shared" si="45"/>
        <v>249.83505975627116</v>
      </c>
      <c r="FG35" s="106">
        <f t="shared" si="45"/>
        <v>293.43312260240123</v>
      </c>
      <c r="FH35" s="106">
        <f t="shared" si="45"/>
        <v>293.28358906948029</v>
      </c>
      <c r="FI35" s="106">
        <f t="shared" si="45"/>
        <v>179.9864392121456</v>
      </c>
      <c r="FJ35" s="106">
        <f t="shared" si="45"/>
        <v>201.37740037190642</v>
      </c>
      <c r="FK35" s="106">
        <f t="shared" si="45"/>
        <v>130.5670039710499</v>
      </c>
      <c r="FL35" s="106">
        <f t="shared" si="45"/>
        <v>280.44702877310237</v>
      </c>
      <c r="FM35" s="106">
        <f t="shared" si="45"/>
        <v>122.8275112042884</v>
      </c>
      <c r="FN35" s="106">
        <f t="shared" si="45"/>
        <v>255.98284453382055</v>
      </c>
      <c r="FO35" s="106">
        <f t="shared" si="45"/>
        <v>276.36254890188519</v>
      </c>
      <c r="FP35" s="106">
        <f t="shared" si="45"/>
        <v>211.61001386724399</v>
      </c>
      <c r="FQ35" s="106">
        <f t="shared" si="45"/>
        <v>320.11571271001742</v>
      </c>
      <c r="FR35" s="106">
        <f t="shared" si="45"/>
        <v>188.01541133361476</v>
      </c>
      <c r="FS35" s="106">
        <f t="shared" si="45"/>
        <v>214.44937744317693</v>
      </c>
      <c r="FT35" s="106">
        <f t="shared" si="45"/>
        <v>161.98133337104525</v>
      </c>
      <c r="FU35" s="106">
        <f t="shared" si="45"/>
        <v>267.78308283467476</v>
      </c>
      <c r="FV35" s="106">
        <f t="shared" si="45"/>
        <v>428.48114657743656</v>
      </c>
      <c r="FW35" s="106">
        <f t="shared" si="45"/>
        <v>155.3166779185521</v>
      </c>
      <c r="FX35" s="106">
        <f t="shared" si="45"/>
        <v>250.6674872046533</v>
      </c>
      <c r="FY35" s="106">
        <f t="shared" si="45"/>
        <v>302.46719681466516</v>
      </c>
      <c r="FZ35" s="106">
        <f t="shared" si="45"/>
        <v>240.23995847299273</v>
      </c>
      <c r="GA35" s="106">
        <f t="shared" si="45"/>
        <v>212.09560932768954</v>
      </c>
      <c r="GB35" s="106">
        <f t="shared" si="45"/>
        <v>154.01606532921247</v>
      </c>
      <c r="GC35" s="106">
        <f t="shared" si="45"/>
        <v>182.0623378152786</v>
      </c>
      <c r="GD35" s="106">
        <f t="shared" si="45"/>
        <v>170.68263247241995</v>
      </c>
      <c r="GE35" s="106">
        <f t="shared" si="45"/>
        <v>297.57964225548841</v>
      </c>
      <c r="GF35" s="106">
        <f t="shared" si="45"/>
        <v>354.34523718792121</v>
      </c>
      <c r="GG35" s="106">
        <f t="shared" si="45"/>
        <v>171.73958313012628</v>
      </c>
      <c r="GH35" s="106">
        <f t="shared" si="45"/>
        <v>221.98081268390155</v>
      </c>
      <c r="GI35" s="106">
        <f t="shared" si="45"/>
        <v>229.49814763030693</v>
      </c>
      <c r="GJ35" s="106">
        <f t="shared" si="45"/>
        <v>216.94818827881784</v>
      </c>
      <c r="GK35" s="106">
        <f t="shared" si="45"/>
        <v>105.08536523031874</v>
      </c>
      <c r="GL35" s="106">
        <f t="shared" si="45"/>
        <v>267.06534385829212</v>
      </c>
      <c r="GM35" s="106">
        <f t="shared" si="45"/>
        <v>119.15903719116226</v>
      </c>
      <c r="GN35" s="106">
        <f t="shared" si="45"/>
        <v>222.78167169997894</v>
      </c>
      <c r="GO35" s="106">
        <f t="shared" ref="GO35:IZ35" si="46">((GO33/GO34)*65)</f>
        <v>209.07258353190778</v>
      </c>
      <c r="GP35" s="106">
        <f t="shared" si="46"/>
        <v>158.89567197336325</v>
      </c>
      <c r="GQ35" s="106">
        <f t="shared" si="46"/>
        <v>239.88825582134157</v>
      </c>
      <c r="GR35" s="106">
        <f t="shared" si="46"/>
        <v>307.75613801175308</v>
      </c>
      <c r="GS35" s="106">
        <f t="shared" si="46"/>
        <v>201.75291780710634</v>
      </c>
      <c r="GT35" s="106">
        <f t="shared" si="46"/>
        <v>380.87135581695856</v>
      </c>
      <c r="GU35" s="106">
        <f t="shared" si="46"/>
        <v>250.96773757920812</v>
      </c>
      <c r="GV35" s="106">
        <f t="shared" si="46"/>
        <v>260.60965186402876</v>
      </c>
      <c r="GW35" s="106">
        <f t="shared" si="46"/>
        <v>150.14158921023696</v>
      </c>
      <c r="GX35" s="106">
        <f t="shared" si="46"/>
        <v>142.19727126103604</v>
      </c>
      <c r="GY35" s="106">
        <f t="shared" si="46"/>
        <v>164.04102252815369</v>
      </c>
      <c r="GZ35" s="106">
        <f t="shared" si="46"/>
        <v>180.66179440775988</v>
      </c>
      <c r="HA35" s="106">
        <f t="shared" si="46"/>
        <v>178.28909389639287</v>
      </c>
      <c r="HB35" s="106">
        <f t="shared" si="46"/>
        <v>236.74569775480992</v>
      </c>
      <c r="HC35" s="106">
        <f t="shared" si="46"/>
        <v>154.02118824148579</v>
      </c>
      <c r="HD35" s="106">
        <f t="shared" si="46"/>
        <v>182.01733717495165</v>
      </c>
      <c r="HE35" s="106">
        <f t="shared" si="46"/>
        <v>124.84612429508806</v>
      </c>
      <c r="HF35" s="106">
        <f t="shared" si="46"/>
        <v>241.40526685754097</v>
      </c>
      <c r="HG35" s="106">
        <f t="shared" si="46"/>
        <v>246.75822847619654</v>
      </c>
      <c r="HH35" s="106">
        <f t="shared" si="46"/>
        <v>203.43726764488042</v>
      </c>
      <c r="HI35" s="106">
        <f t="shared" si="46"/>
        <v>246.17695175157968</v>
      </c>
      <c r="HJ35" s="106">
        <f t="shared" si="46"/>
        <v>212.77559390883417</v>
      </c>
      <c r="HK35" s="106">
        <f t="shared" si="46"/>
        <v>178.82449121002625</v>
      </c>
      <c r="HL35" s="106">
        <f t="shared" si="46"/>
        <v>199.76470070475335</v>
      </c>
      <c r="HM35" s="106">
        <f t="shared" si="46"/>
        <v>286.03647973415707</v>
      </c>
      <c r="HN35" s="106">
        <f t="shared" si="46"/>
        <v>121.12707052505377</v>
      </c>
      <c r="HO35" s="106">
        <f t="shared" si="46"/>
        <v>201.51777055863613</v>
      </c>
      <c r="HP35" s="106">
        <f t="shared" si="46"/>
        <v>360.32101105715628</v>
      </c>
      <c r="HQ35" s="106">
        <f t="shared" si="46"/>
        <v>236.03737992041604</v>
      </c>
      <c r="HR35" s="106">
        <f t="shared" si="46"/>
        <v>379.93367722058071</v>
      </c>
      <c r="HS35" s="106">
        <f t="shared" si="46"/>
        <v>211.8812742485085</v>
      </c>
      <c r="HT35" s="106">
        <f t="shared" si="46"/>
        <v>330.72825561358303</v>
      </c>
      <c r="HU35" s="106">
        <f t="shared" si="46"/>
        <v>201.3015004860984</v>
      </c>
      <c r="HV35" s="106">
        <f t="shared" si="46"/>
        <v>171.82412187384779</v>
      </c>
      <c r="HW35" s="106">
        <f t="shared" si="46"/>
        <v>174.02091804015126</v>
      </c>
      <c r="HX35" s="106">
        <f t="shared" si="46"/>
        <v>152.39661385490388</v>
      </c>
      <c r="HY35" s="106">
        <f t="shared" si="46"/>
        <v>152.47773403252768</v>
      </c>
      <c r="HZ35" s="106">
        <f t="shared" si="46"/>
        <v>195.77365580012017</v>
      </c>
      <c r="IA35" s="106">
        <f t="shared" si="46"/>
        <v>218.72255009630075</v>
      </c>
      <c r="IB35" s="106">
        <f t="shared" si="46"/>
        <v>201.85107133835402</v>
      </c>
      <c r="IC35" s="106">
        <f t="shared" si="46"/>
        <v>243.53294479193005</v>
      </c>
      <c r="ID35" s="106">
        <f t="shared" si="46"/>
        <v>203.35994693546937</v>
      </c>
      <c r="IE35" s="106">
        <f t="shared" si="46"/>
        <v>337.42839004416339</v>
      </c>
      <c r="IF35" s="106">
        <f t="shared" si="46"/>
        <v>159.45276364331468</v>
      </c>
      <c r="IG35" s="106">
        <f t="shared" si="46"/>
        <v>307.25570167923712</v>
      </c>
      <c r="IH35" s="106">
        <f t="shared" si="46"/>
        <v>288.22454049041829</v>
      </c>
      <c r="II35" s="106">
        <f t="shared" si="46"/>
        <v>300.6967406785306</v>
      </c>
      <c r="IJ35" s="106">
        <f t="shared" si="46"/>
        <v>153.91006313151104</v>
      </c>
      <c r="IK35" s="106">
        <f t="shared" si="46"/>
        <v>130.99266469581246</v>
      </c>
      <c r="IL35" s="106">
        <f t="shared" si="46"/>
        <v>148.01633564972923</v>
      </c>
      <c r="IM35" s="106">
        <f t="shared" si="46"/>
        <v>316.55174143899933</v>
      </c>
      <c r="IN35" s="106">
        <f t="shared" si="46"/>
        <v>175.65547582533401</v>
      </c>
      <c r="IO35" s="106">
        <f t="shared" si="46"/>
        <v>287.23147828324005</v>
      </c>
      <c r="IP35" s="106">
        <f t="shared" si="46"/>
        <v>240.56602451054275</v>
      </c>
      <c r="IQ35" s="106">
        <f t="shared" si="46"/>
        <v>256.78852629688822</v>
      </c>
      <c r="IR35" s="106">
        <f t="shared" si="46"/>
        <v>160.53570068913155</v>
      </c>
      <c r="IS35" s="106">
        <f t="shared" si="46"/>
        <v>152.36857966187782</v>
      </c>
      <c r="IT35" s="106">
        <f t="shared" si="46"/>
        <v>168.59278168398313</v>
      </c>
      <c r="IU35" s="106">
        <f t="shared" si="46"/>
        <v>274.34396236086582</v>
      </c>
      <c r="IV35" s="106">
        <f t="shared" si="46"/>
        <v>171.03211745625757</v>
      </c>
      <c r="IW35" s="106">
        <f t="shared" si="46"/>
        <v>185.13807417708637</v>
      </c>
      <c r="IX35" s="106">
        <f t="shared" si="46"/>
        <v>325.26151657241115</v>
      </c>
      <c r="IY35" s="106">
        <f t="shared" si="46"/>
        <v>265.01867546951246</v>
      </c>
      <c r="IZ35" s="106">
        <f t="shared" si="46"/>
        <v>249.2013158122538</v>
      </c>
      <c r="JA35" s="106">
        <f t="shared" ref="JA35:KU35" si="47">((JA33/JA34)*65)</f>
        <v>183.5527468220518</v>
      </c>
      <c r="JB35" s="106">
        <f t="shared" si="47"/>
        <v>387.89354674852626</v>
      </c>
      <c r="JC35" s="106">
        <f t="shared" si="47"/>
        <v>323.68118361188453</v>
      </c>
      <c r="JD35" s="106">
        <f t="shared" si="47"/>
        <v>214.61812033801954</v>
      </c>
      <c r="JE35" s="106">
        <f t="shared" si="47"/>
        <v>221.34870756432815</v>
      </c>
      <c r="JF35" s="106">
        <f t="shared" si="47"/>
        <v>190.24690624398198</v>
      </c>
      <c r="JG35" s="106">
        <f t="shared" si="47"/>
        <v>278.69030934309978</v>
      </c>
      <c r="JH35" s="106">
        <f t="shared" si="47"/>
        <v>126.13042478290248</v>
      </c>
      <c r="JI35" s="106">
        <f t="shared" si="47"/>
        <v>212.30208404723379</v>
      </c>
      <c r="JJ35" s="106">
        <f t="shared" si="47"/>
        <v>173.36130062268504</v>
      </c>
      <c r="JK35" s="106">
        <f t="shared" si="47"/>
        <v>210.58025778651356</v>
      </c>
      <c r="JL35" s="106">
        <f t="shared" si="47"/>
        <v>227.46961504144983</v>
      </c>
      <c r="JM35" s="106">
        <f t="shared" si="47"/>
        <v>138.05557442121136</v>
      </c>
      <c r="JN35" s="106">
        <f t="shared" si="47"/>
        <v>271.15193979465221</v>
      </c>
      <c r="JO35" s="106">
        <f t="shared" si="47"/>
        <v>229.35885590357788</v>
      </c>
      <c r="JP35" s="106">
        <f t="shared" si="47"/>
        <v>198.23075937995324</v>
      </c>
      <c r="JQ35" s="106">
        <f t="shared" si="47"/>
        <v>246.40223495092727</v>
      </c>
      <c r="JR35" s="106">
        <f t="shared" si="47"/>
        <v>113.39475184926586</v>
      </c>
      <c r="JS35" s="106">
        <f t="shared" si="47"/>
        <v>140.19540344609052</v>
      </c>
      <c r="JT35" s="106">
        <f t="shared" si="47"/>
        <v>173.89497475202285</v>
      </c>
      <c r="JU35" s="106">
        <f t="shared" si="47"/>
        <v>177.28344677480496</v>
      </c>
      <c r="JV35" s="106">
        <f t="shared" si="47"/>
        <v>161.57852617703733</v>
      </c>
      <c r="JW35" s="106">
        <f t="shared" si="47"/>
        <v>288.85260414016261</v>
      </c>
      <c r="JX35" s="106">
        <f t="shared" si="47"/>
        <v>164.33142169905878</v>
      </c>
      <c r="JY35" s="106">
        <f t="shared" si="47"/>
        <v>257.19016909087975</v>
      </c>
      <c r="JZ35" s="106">
        <f t="shared" si="47"/>
        <v>180.09781857157321</v>
      </c>
      <c r="KA35" s="106">
        <f t="shared" si="47"/>
        <v>416.76551780569338</v>
      </c>
      <c r="KB35" s="106">
        <f t="shared" si="47"/>
        <v>147.89142937054555</v>
      </c>
      <c r="KC35" s="106">
        <f t="shared" si="47"/>
        <v>169.69621905929779</v>
      </c>
      <c r="KD35" s="106">
        <f t="shared" si="47"/>
        <v>144.82518385123143</v>
      </c>
      <c r="KE35" s="106">
        <f t="shared" si="47"/>
        <v>194.01347103740326</v>
      </c>
      <c r="KF35" s="106">
        <f t="shared" si="47"/>
        <v>232.19967873874157</v>
      </c>
      <c r="KG35" s="106">
        <f t="shared" si="47"/>
        <v>226.41193038568076</v>
      </c>
      <c r="KH35" s="106">
        <f t="shared" si="47"/>
        <v>232.20745443773529</v>
      </c>
      <c r="KI35" s="106">
        <f t="shared" si="47"/>
        <v>169.96688653358254</v>
      </c>
      <c r="KJ35" s="106">
        <f t="shared" si="47"/>
        <v>175.81323900580776</v>
      </c>
      <c r="KK35" s="106">
        <f t="shared" si="47"/>
        <v>193.31690518624836</v>
      </c>
      <c r="KL35" s="106">
        <f t="shared" si="47"/>
        <v>214.06607770866455</v>
      </c>
      <c r="KM35" s="106">
        <f t="shared" si="47"/>
        <v>208.70708751972577</v>
      </c>
      <c r="KN35" s="106">
        <f t="shared" si="47"/>
        <v>122.23318960148039</v>
      </c>
      <c r="KO35" s="106">
        <f t="shared" si="47"/>
        <v>180.36553541429848</v>
      </c>
      <c r="KP35" s="106">
        <f t="shared" si="47"/>
        <v>184.25780531611713</v>
      </c>
      <c r="KQ35" s="106">
        <f t="shared" si="47"/>
        <v>158.27423794942732</v>
      </c>
      <c r="KR35" s="106">
        <f t="shared" si="47"/>
        <v>148.1833045566768</v>
      </c>
      <c r="KS35" s="106">
        <f t="shared" si="47"/>
        <v>97.096652965095586</v>
      </c>
      <c r="KT35" s="106">
        <f t="shared" si="47"/>
        <v>126.21980044077071</v>
      </c>
      <c r="KU35" s="106">
        <f t="shared" si="47"/>
        <v>224.78329488022658</v>
      </c>
    </row>
    <row r="36" spans="1:307" x14ac:dyDescent="0.25">
      <c r="A36" s="83"/>
      <c r="B36" s="70"/>
      <c r="C36" s="71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I36" s="72"/>
      <c r="AJ36" s="73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</row>
    <row r="37" spans="1:307" x14ac:dyDescent="0.25">
      <c r="A37" s="69" t="s">
        <v>2049</v>
      </c>
      <c r="B37" s="70">
        <f>STDEV(D37:AG37)/AVERAGE(D37:AG37)</f>
        <v>7.7640219951943798E-2</v>
      </c>
      <c r="C37" s="71"/>
      <c r="D37" s="8">
        <v>1622589.2557930299</v>
      </c>
      <c r="E37" s="8">
        <v>1916181.4006068499</v>
      </c>
      <c r="F37" s="8">
        <v>1817470.6558509101</v>
      </c>
      <c r="G37" s="8">
        <v>1629233.9995883501</v>
      </c>
      <c r="H37" s="8">
        <v>1811443.1772917199</v>
      </c>
      <c r="I37" s="8">
        <v>1608697.4793174199</v>
      </c>
      <c r="J37" s="8">
        <v>1739639.91099336</v>
      </c>
      <c r="K37" s="8">
        <v>1808971.7613474401</v>
      </c>
      <c r="L37" s="8">
        <v>1650964.6636811299</v>
      </c>
      <c r="M37" s="8">
        <v>1578468.41116664</v>
      </c>
      <c r="N37" s="8">
        <v>1678929.3378316499</v>
      </c>
      <c r="O37" s="8">
        <v>1781894.4492629</v>
      </c>
      <c r="P37" s="8">
        <v>1685831.0488056</v>
      </c>
      <c r="Q37" s="8">
        <v>1674217.9407957101</v>
      </c>
      <c r="R37" s="8">
        <v>1633929.52491406</v>
      </c>
      <c r="S37" s="8">
        <v>1564567.0894641799</v>
      </c>
      <c r="T37" s="8">
        <v>1629305.93088965</v>
      </c>
      <c r="U37" s="8">
        <v>1489865.1382407499</v>
      </c>
      <c r="V37" s="8">
        <v>1492158.87811303</v>
      </c>
      <c r="W37" s="8">
        <v>1605752.4565173499</v>
      </c>
      <c r="X37" s="8">
        <v>1427579.9282301599</v>
      </c>
      <c r="Y37" s="8">
        <v>1584881.8687527899</v>
      </c>
      <c r="Z37" s="8">
        <v>1448645.02674449</v>
      </c>
      <c r="AA37" s="8">
        <v>1491977.92076867</v>
      </c>
      <c r="AB37" s="8">
        <v>1565197.53062848</v>
      </c>
      <c r="AC37" s="8">
        <v>1502230.2210677201</v>
      </c>
      <c r="AD37" s="8">
        <v>1566280.2818460299</v>
      </c>
      <c r="AE37" s="8">
        <v>1417143.0486906101</v>
      </c>
      <c r="AF37" s="8">
        <v>1500233.1386498001</v>
      </c>
      <c r="AG37" s="8">
        <v>1533850.32196511</v>
      </c>
      <c r="AI37" s="72">
        <f>STDEV(AK37:BN37)/AVERAGE(AK37:BN37)</f>
        <v>9.3920449101669898E-2</v>
      </c>
      <c r="AJ37" s="73"/>
      <c r="AK37" s="10">
        <v>597222.46143066895</v>
      </c>
      <c r="AL37" s="10">
        <v>564351.19513638702</v>
      </c>
      <c r="AM37" s="10">
        <v>640138.03203837003</v>
      </c>
      <c r="AN37" s="10">
        <v>696653.32281323697</v>
      </c>
      <c r="AO37" s="10">
        <v>636161.05309144105</v>
      </c>
      <c r="AP37" s="10">
        <v>710249.63331681001</v>
      </c>
      <c r="AQ37" s="10">
        <v>563830.51643199904</v>
      </c>
      <c r="AR37" s="10">
        <v>515773.572169805</v>
      </c>
      <c r="AS37" s="10">
        <v>554528.80222662701</v>
      </c>
      <c r="AT37" s="10">
        <v>537781.79756342305</v>
      </c>
      <c r="AU37" s="10">
        <v>538588.67234316398</v>
      </c>
      <c r="AV37" s="10">
        <v>604258.33539395896</v>
      </c>
      <c r="AW37" s="10">
        <v>549201.30749711103</v>
      </c>
      <c r="AX37" s="10">
        <v>663064.52857496694</v>
      </c>
      <c r="AY37" s="10">
        <v>623171.42794155702</v>
      </c>
      <c r="AZ37" s="10">
        <v>543357.62291825202</v>
      </c>
      <c r="BA37" s="10">
        <v>648133.72324268601</v>
      </c>
      <c r="BB37" s="10">
        <v>549083.53158513305</v>
      </c>
      <c r="BC37" s="10">
        <v>531596.50647035905</v>
      </c>
      <c r="BD37" s="10">
        <v>548068.45610628906</v>
      </c>
      <c r="BE37" s="10">
        <v>527769.75649923796</v>
      </c>
      <c r="BF37" s="10">
        <v>577041.93922692898</v>
      </c>
      <c r="BG37" s="10">
        <v>539726.31147195899</v>
      </c>
      <c r="BH37" s="10">
        <v>598241.37176661496</v>
      </c>
      <c r="BI37" s="10">
        <v>610186.02558569994</v>
      </c>
      <c r="BJ37" s="10">
        <v>520511.02411201398</v>
      </c>
      <c r="BK37" s="10">
        <v>517366.34314143698</v>
      </c>
      <c r="BL37" s="10">
        <v>535061.35697057995</v>
      </c>
      <c r="BM37" s="10">
        <v>591080.26853729005</v>
      </c>
      <c r="BN37" s="10">
        <v>521352.58457912598</v>
      </c>
      <c r="BP37" s="114">
        <v>641874.09960582899</v>
      </c>
      <c r="BQ37" s="114">
        <v>659741.35250355594</v>
      </c>
      <c r="BR37" s="114">
        <v>656949.56771234598</v>
      </c>
      <c r="BS37" s="114">
        <v>580154.98521510197</v>
      </c>
      <c r="BT37" s="114">
        <v>2365426.9408853799</v>
      </c>
      <c r="BU37" s="114">
        <v>1287684.3858707901</v>
      </c>
      <c r="BV37" s="114">
        <v>1472649.3215880799</v>
      </c>
      <c r="BW37" s="114">
        <v>872796.43527187605</v>
      </c>
      <c r="BX37" s="114">
        <v>662619.57004708005</v>
      </c>
      <c r="BY37" s="114">
        <v>824082.81694088399</v>
      </c>
      <c r="BZ37" s="102">
        <v>1425004.4423106699</v>
      </c>
      <c r="CA37" s="102">
        <v>703598.81285103597</v>
      </c>
      <c r="CB37" s="102">
        <v>641727.83559954201</v>
      </c>
      <c r="CC37" s="102">
        <v>867946.45075388101</v>
      </c>
      <c r="CD37" s="102">
        <v>884296.90345585195</v>
      </c>
      <c r="CE37" s="102">
        <v>780185.40321117698</v>
      </c>
      <c r="CF37" s="102">
        <v>787867.15626154304</v>
      </c>
      <c r="CG37" s="102">
        <v>821483.69833512395</v>
      </c>
      <c r="CH37" s="102">
        <v>809898.43354671705</v>
      </c>
      <c r="CI37" s="102">
        <v>801138.26567926595</v>
      </c>
      <c r="CJ37" s="102">
        <v>1148465.8707976099</v>
      </c>
      <c r="CK37" s="102">
        <v>866598.44708954997</v>
      </c>
      <c r="CL37" s="102">
        <v>871485.63064431201</v>
      </c>
      <c r="CM37" s="102">
        <v>1138231.70325418</v>
      </c>
      <c r="CN37" s="102">
        <v>902020.50409063895</v>
      </c>
      <c r="CO37" s="102">
        <v>792354.12931671098</v>
      </c>
      <c r="CP37" s="102">
        <v>864145.95616536401</v>
      </c>
      <c r="CQ37" s="102">
        <v>1018688.15148961</v>
      </c>
      <c r="CR37" s="102">
        <v>930875.823889917</v>
      </c>
      <c r="CS37" s="102">
        <v>879603.59474554996</v>
      </c>
      <c r="CT37" s="102">
        <v>879624.91811889503</v>
      </c>
      <c r="CU37" s="102">
        <v>1071842.20443065</v>
      </c>
      <c r="CV37" s="102">
        <v>884832.71231353702</v>
      </c>
      <c r="CW37" s="102">
        <v>854965.74381396105</v>
      </c>
      <c r="CX37" s="102">
        <v>861811.13511407503</v>
      </c>
      <c r="CY37" s="102">
        <v>828088.45963886101</v>
      </c>
      <c r="CZ37" s="102">
        <v>825816.44118817104</v>
      </c>
      <c r="DA37" s="102">
        <v>1292808.03639875</v>
      </c>
      <c r="DB37" s="102">
        <v>846599.74041276902</v>
      </c>
      <c r="DC37" s="102">
        <v>813547.87368999701</v>
      </c>
      <c r="DD37" s="102">
        <v>971284.519434602</v>
      </c>
      <c r="DE37" s="102">
        <v>882404.55037647195</v>
      </c>
      <c r="DF37" s="102">
        <v>792980.55425605504</v>
      </c>
      <c r="DG37" s="102">
        <v>819043.57668109296</v>
      </c>
      <c r="DH37" s="102">
        <v>754010.90605338803</v>
      </c>
      <c r="DI37" s="102">
        <v>719608.18672058801</v>
      </c>
      <c r="DJ37" s="102">
        <v>1184907.2204032301</v>
      </c>
      <c r="DK37" s="102">
        <v>996093.70807323395</v>
      </c>
      <c r="DL37" s="102">
        <v>765752.66932926502</v>
      </c>
      <c r="DM37" s="102">
        <v>807766.81200130004</v>
      </c>
      <c r="DN37" s="102">
        <v>765924.47268422402</v>
      </c>
      <c r="DO37" s="102">
        <v>689789.12289340899</v>
      </c>
      <c r="DP37" s="102">
        <v>796309.14350217301</v>
      </c>
      <c r="DQ37" s="102">
        <v>699520.51636490796</v>
      </c>
      <c r="DR37" s="102">
        <v>782494.71059669997</v>
      </c>
      <c r="DS37" s="102">
        <v>738916.12623570696</v>
      </c>
      <c r="DT37" s="102">
        <v>829272.65397903696</v>
      </c>
      <c r="DU37" s="102">
        <v>803392.30869144003</v>
      </c>
      <c r="DV37" s="102">
        <v>870542.71788470796</v>
      </c>
      <c r="DW37" s="102">
        <v>792314.533588727</v>
      </c>
      <c r="DX37" s="102">
        <v>837971.74851148797</v>
      </c>
      <c r="DY37" s="102">
        <v>2111783.27497664</v>
      </c>
      <c r="DZ37" s="102">
        <v>786091.53774393396</v>
      </c>
      <c r="EA37" s="102">
        <v>792654.99802870897</v>
      </c>
      <c r="EB37" s="102">
        <v>839513.47962392599</v>
      </c>
      <c r="EC37" s="102">
        <v>785972.42005366005</v>
      </c>
      <c r="ED37" s="102">
        <v>814818.89312762395</v>
      </c>
      <c r="EE37" s="102">
        <v>725192.40390937403</v>
      </c>
      <c r="EF37" s="102">
        <v>803047.94582447002</v>
      </c>
      <c r="EG37" s="102">
        <v>690282.62933577201</v>
      </c>
      <c r="EH37" s="102">
        <v>658163.75037837995</v>
      </c>
      <c r="EI37" s="102">
        <v>726041.96162624296</v>
      </c>
      <c r="EJ37" s="102">
        <v>753147.57320621901</v>
      </c>
      <c r="EK37" s="102">
        <v>710312.43165776599</v>
      </c>
      <c r="EL37" s="102">
        <v>801741.16229123203</v>
      </c>
      <c r="EM37" s="102">
        <v>930649.54039322096</v>
      </c>
      <c r="EN37" s="102">
        <v>834998.47570153396</v>
      </c>
      <c r="EO37" s="102">
        <v>702846.19563748001</v>
      </c>
      <c r="EP37" s="102">
        <v>685433.79626314703</v>
      </c>
      <c r="EQ37" s="102">
        <v>708441.29784580704</v>
      </c>
      <c r="ER37" s="102">
        <v>695563.82873002498</v>
      </c>
      <c r="ES37" s="102">
        <v>722613.92467882403</v>
      </c>
      <c r="ET37" s="102">
        <v>715263.35910150304</v>
      </c>
      <c r="EU37" s="102">
        <v>715631.19213845104</v>
      </c>
      <c r="EV37" s="102">
        <v>717575.80374129897</v>
      </c>
      <c r="EW37" s="102">
        <v>621755.92467015702</v>
      </c>
      <c r="EX37" s="102">
        <v>795476.05213980202</v>
      </c>
      <c r="EY37" s="102">
        <v>764515.43373312999</v>
      </c>
      <c r="EZ37" s="102">
        <v>673604.49437527999</v>
      </c>
      <c r="FA37" s="102">
        <v>675584.04506439797</v>
      </c>
      <c r="FB37" s="102">
        <v>1241056.7483590599</v>
      </c>
      <c r="FC37" s="102">
        <v>710714.072232762</v>
      </c>
      <c r="FD37" s="102">
        <v>687803.29987764498</v>
      </c>
      <c r="FE37" s="102">
        <v>1588810.1750952001</v>
      </c>
      <c r="FF37" s="102">
        <v>1044732.2891287199</v>
      </c>
      <c r="FG37" s="102">
        <v>811782.00824742904</v>
      </c>
      <c r="FH37" s="102">
        <v>703218.64828006201</v>
      </c>
      <c r="FI37" s="102">
        <v>780833.36954835197</v>
      </c>
      <c r="FJ37" s="102">
        <v>788421.88668062503</v>
      </c>
      <c r="FK37" s="102">
        <v>682718.421902242</v>
      </c>
      <c r="FL37" s="102">
        <v>725127.28005805903</v>
      </c>
      <c r="FM37" s="102">
        <v>680909.33267180505</v>
      </c>
      <c r="FN37" s="102">
        <v>1330810.7489197301</v>
      </c>
      <c r="FO37" s="102">
        <v>727046.24105777999</v>
      </c>
      <c r="FP37" s="102">
        <v>1640111.9129294199</v>
      </c>
      <c r="FQ37" s="102">
        <v>1825933.43968174</v>
      </c>
      <c r="FR37" s="102">
        <v>850344.99619738897</v>
      </c>
      <c r="FS37" s="102">
        <v>670733.549320349</v>
      </c>
      <c r="FT37" s="102">
        <v>699688.95610268402</v>
      </c>
      <c r="FU37" s="102">
        <v>666446.77107936901</v>
      </c>
      <c r="FV37" s="102">
        <v>874630.33821414004</v>
      </c>
      <c r="FW37" s="102">
        <v>623991.95611010899</v>
      </c>
      <c r="FX37" s="102">
        <v>958018.26600823097</v>
      </c>
      <c r="FY37" s="102">
        <v>807124.10374316596</v>
      </c>
      <c r="FZ37" s="102">
        <v>1870499.7270655499</v>
      </c>
      <c r="GA37" s="102">
        <v>712144.54250344296</v>
      </c>
      <c r="GB37" s="102">
        <v>671409.36113772704</v>
      </c>
      <c r="GC37" s="102">
        <v>673888.40396626899</v>
      </c>
      <c r="GD37" s="102">
        <v>649575.491981367</v>
      </c>
      <c r="GE37" s="102">
        <v>4017538.6781138601</v>
      </c>
      <c r="GF37" s="102">
        <v>727319.59325723501</v>
      </c>
      <c r="GG37" s="102">
        <v>753077.71428300103</v>
      </c>
      <c r="GH37" s="102">
        <v>690442.31866559398</v>
      </c>
      <c r="GI37" s="102">
        <v>876151.98533524806</v>
      </c>
      <c r="GJ37" s="102">
        <v>649330.73483473097</v>
      </c>
      <c r="GK37" s="102">
        <v>658988.946905919</v>
      </c>
      <c r="GL37" s="102">
        <v>686899.33493507805</v>
      </c>
      <c r="GM37" s="102">
        <v>605467.79636098898</v>
      </c>
      <c r="GN37" s="102">
        <v>671910.05377241597</v>
      </c>
      <c r="GO37" s="102">
        <v>1305326.2409305</v>
      </c>
      <c r="GP37" s="102">
        <v>741025.23538843798</v>
      </c>
      <c r="GQ37" s="102">
        <v>659472.15856733895</v>
      </c>
      <c r="GR37" s="102">
        <v>643528.49878579797</v>
      </c>
      <c r="GS37" s="102">
        <v>704085.52222173195</v>
      </c>
      <c r="GT37" s="102">
        <v>650919.35671616904</v>
      </c>
      <c r="GU37" s="102">
        <v>1724088.6448130801</v>
      </c>
      <c r="GV37" s="102">
        <v>720441.48543820099</v>
      </c>
      <c r="GW37" s="102">
        <v>716935.53365996201</v>
      </c>
      <c r="GX37" s="102">
        <v>708970.72517793102</v>
      </c>
      <c r="GY37" s="102">
        <v>1244627.3239862099</v>
      </c>
      <c r="GZ37" s="102">
        <v>769662.25227469602</v>
      </c>
      <c r="HA37" s="102">
        <v>709800.83487024903</v>
      </c>
      <c r="HB37" s="102">
        <v>941882.28343831399</v>
      </c>
      <c r="HC37" s="102">
        <v>650647.43560872704</v>
      </c>
      <c r="HD37" s="102">
        <v>846344.80298535002</v>
      </c>
      <c r="HE37" s="102">
        <v>691078.88050983904</v>
      </c>
      <c r="HF37" s="102">
        <v>2168920.5854824302</v>
      </c>
      <c r="HG37" s="102">
        <v>802196.18655694299</v>
      </c>
      <c r="HH37" s="102">
        <v>717387.35901683895</v>
      </c>
      <c r="HI37" s="102">
        <v>788536.84895754699</v>
      </c>
      <c r="HJ37" s="102">
        <v>765635.21812400199</v>
      </c>
      <c r="HK37" s="102">
        <v>744782.35960942099</v>
      </c>
      <c r="HL37" s="102">
        <v>765088.14156824595</v>
      </c>
      <c r="HM37" s="102">
        <v>668883.00708677701</v>
      </c>
      <c r="HN37" s="102">
        <v>622851.92019846803</v>
      </c>
      <c r="HO37" s="102">
        <v>645137.79578920198</v>
      </c>
      <c r="HP37" s="102">
        <v>689724.75601491902</v>
      </c>
      <c r="HQ37" s="102">
        <v>581506.04131959495</v>
      </c>
      <c r="HR37" s="102">
        <v>613999.26577557402</v>
      </c>
      <c r="HS37" s="102">
        <v>745245.47900443897</v>
      </c>
      <c r="HT37" s="102">
        <v>760083.91886510898</v>
      </c>
      <c r="HU37" s="102">
        <v>1310547.3288952101</v>
      </c>
      <c r="HV37" s="102">
        <v>650066.91474814201</v>
      </c>
      <c r="HW37" s="102">
        <v>718744.89002115</v>
      </c>
      <c r="HX37" s="102">
        <v>803430.432343925</v>
      </c>
      <c r="HY37" s="102">
        <v>1341064.5896153401</v>
      </c>
      <c r="HZ37" s="102">
        <v>722551.84945257998</v>
      </c>
      <c r="IA37" s="102">
        <v>665158.38894339197</v>
      </c>
      <c r="IB37" s="102">
        <v>1228686.37666513</v>
      </c>
      <c r="IC37" s="102">
        <v>687549.616841204</v>
      </c>
      <c r="ID37" s="102">
        <v>784654.81005473295</v>
      </c>
      <c r="IE37" s="102">
        <v>639068.76494062296</v>
      </c>
      <c r="IF37" s="102">
        <v>655055.28715404903</v>
      </c>
      <c r="IG37" s="102">
        <v>654687.69378627895</v>
      </c>
      <c r="IH37" s="102">
        <v>2281300.8363203001</v>
      </c>
      <c r="II37" s="102">
        <v>706534.26619600505</v>
      </c>
      <c r="IJ37" s="102">
        <v>787113.32786614099</v>
      </c>
      <c r="IK37" s="102">
        <v>628181.11242944503</v>
      </c>
      <c r="IL37" s="102">
        <v>719938.110301123</v>
      </c>
      <c r="IM37" s="102">
        <v>654979.57075378206</v>
      </c>
      <c r="IN37" s="102">
        <v>730664.56768064399</v>
      </c>
      <c r="IO37" s="102">
        <v>747609.97559570498</v>
      </c>
      <c r="IP37" s="102">
        <v>2686616.15748314</v>
      </c>
      <c r="IQ37" s="102">
        <v>797787.63843330101</v>
      </c>
      <c r="IR37" s="102">
        <v>713758.19259433798</v>
      </c>
      <c r="IS37" s="102">
        <v>765765.212952464</v>
      </c>
      <c r="IT37" s="102">
        <v>745504.61543451704</v>
      </c>
      <c r="IU37" s="102">
        <v>607721.65766510298</v>
      </c>
      <c r="IV37" s="102">
        <v>732675.71530073998</v>
      </c>
      <c r="IW37" s="102">
        <v>758098.48705763696</v>
      </c>
      <c r="IX37" s="102">
        <v>617641.58113664505</v>
      </c>
      <c r="IY37" s="102">
        <v>809942.59927078802</v>
      </c>
      <c r="IZ37" s="102">
        <v>832271.93727869296</v>
      </c>
      <c r="JA37" s="102">
        <v>698972.054191345</v>
      </c>
      <c r="JB37" s="102">
        <v>1838820.14051553</v>
      </c>
      <c r="JC37" s="102">
        <v>4036492.1431191699</v>
      </c>
      <c r="JD37" s="102">
        <v>1029021.75899222</v>
      </c>
      <c r="JE37" s="102">
        <v>749120.30953930598</v>
      </c>
      <c r="JF37" s="102">
        <v>692234.57875549502</v>
      </c>
      <c r="JG37" s="102">
        <v>1965491.8260254399</v>
      </c>
      <c r="JH37" s="102">
        <v>827838.09757880296</v>
      </c>
      <c r="JI37" s="102">
        <v>2343176.3478073301</v>
      </c>
      <c r="JJ37" s="102">
        <v>801876.679294175</v>
      </c>
      <c r="JK37" s="102">
        <v>2092517.39559888</v>
      </c>
      <c r="JL37" s="102">
        <v>813201.94779153704</v>
      </c>
      <c r="JM37" s="102">
        <v>813463.421736005</v>
      </c>
      <c r="JN37" s="102">
        <v>740468.72802519996</v>
      </c>
      <c r="JO37" s="102">
        <v>726554.25849877298</v>
      </c>
      <c r="JP37" s="102">
        <v>806533.50216713897</v>
      </c>
      <c r="JQ37" s="102">
        <v>727923.69504858495</v>
      </c>
      <c r="JR37" s="102">
        <v>642933.704353643</v>
      </c>
      <c r="JS37" s="102">
        <v>729139.62251215603</v>
      </c>
      <c r="JT37" s="102">
        <v>754726.583941955</v>
      </c>
      <c r="JU37" s="102">
        <v>1707974.66243476</v>
      </c>
      <c r="JV37" s="102">
        <v>693554.05133537599</v>
      </c>
      <c r="JW37" s="102">
        <v>624940.53376087104</v>
      </c>
      <c r="JX37" s="102">
        <v>696869.49326045101</v>
      </c>
      <c r="JY37" s="102">
        <v>696219.142652913</v>
      </c>
      <c r="JZ37" s="102">
        <v>664162.30174219399</v>
      </c>
      <c r="KA37" s="102">
        <v>870846.43674901396</v>
      </c>
      <c r="KB37" s="102">
        <v>781502.52331713506</v>
      </c>
      <c r="KC37" s="102">
        <v>656245.87810490199</v>
      </c>
      <c r="KD37" s="102">
        <v>749289.99440875498</v>
      </c>
      <c r="KE37" s="102">
        <v>668193.59390693204</v>
      </c>
      <c r="KF37" s="102">
        <v>692288.23149387399</v>
      </c>
      <c r="KG37" s="102">
        <v>572648.73310731305</v>
      </c>
      <c r="KH37" s="102">
        <v>646324.67091259104</v>
      </c>
      <c r="KI37" s="102">
        <v>682443.86896999495</v>
      </c>
      <c r="KJ37" s="102">
        <v>658321.30904624297</v>
      </c>
      <c r="KK37" s="102">
        <v>687451.31090407004</v>
      </c>
      <c r="KL37" s="102">
        <v>710712.64550355996</v>
      </c>
      <c r="KM37" s="102">
        <v>1617309.97591494</v>
      </c>
      <c r="KN37" s="102">
        <v>764817.58456270804</v>
      </c>
      <c r="KO37" s="102">
        <v>576928.11184467794</v>
      </c>
      <c r="KP37" s="102">
        <v>736915.39069250401</v>
      </c>
      <c r="KQ37" s="102">
        <v>718576.68917635805</v>
      </c>
      <c r="KR37" s="102">
        <v>659395.57294437406</v>
      </c>
      <c r="KS37" s="102">
        <v>647835.71263046097</v>
      </c>
      <c r="KT37" s="102">
        <v>584094.56090647203</v>
      </c>
      <c r="KU37" s="102">
        <v>1897671.8098144799</v>
      </c>
    </row>
    <row r="38" spans="1:307" x14ac:dyDescent="0.25">
      <c r="A38" s="69" t="s">
        <v>2050</v>
      </c>
      <c r="B38" s="70">
        <f>STDEV(D38:AG38)/AVERAGE(D38:AG38)</f>
        <v>6.1891532182780588E-2</v>
      </c>
      <c r="C38" s="71"/>
      <c r="D38" s="8">
        <v>5872494.9263452198</v>
      </c>
      <c r="E38" s="8">
        <v>6275384.8746114401</v>
      </c>
      <c r="F38" s="8">
        <v>6197915.9045422496</v>
      </c>
      <c r="G38" s="8">
        <v>6149401.2724116296</v>
      </c>
      <c r="H38" s="8">
        <v>6420853.1254145699</v>
      </c>
      <c r="I38" s="8">
        <v>6349365.3974889899</v>
      </c>
      <c r="J38" s="8">
        <v>5968517.3553788103</v>
      </c>
      <c r="K38" s="8">
        <v>6282050.2124223895</v>
      </c>
      <c r="L38" s="8">
        <v>6321697.5177871101</v>
      </c>
      <c r="M38" s="8">
        <v>5774094.1414301703</v>
      </c>
      <c r="N38" s="8">
        <v>5660188.2540188199</v>
      </c>
      <c r="O38" s="8">
        <v>6049459.2816063296</v>
      </c>
      <c r="P38" s="8">
        <v>5339001.4092081804</v>
      </c>
      <c r="Q38" s="8">
        <v>6119312.1342286402</v>
      </c>
      <c r="R38" s="8">
        <v>5425449.7052191803</v>
      </c>
      <c r="S38" s="8">
        <v>5638342.7281800499</v>
      </c>
      <c r="T38" s="8">
        <v>6057007.5480017196</v>
      </c>
      <c r="U38" s="8">
        <v>6444179.1330433404</v>
      </c>
      <c r="V38" s="8">
        <v>6141765.6337487604</v>
      </c>
      <c r="W38" s="8">
        <v>5576831.9496127097</v>
      </c>
      <c r="X38" s="8">
        <v>5552971.6876469804</v>
      </c>
      <c r="Y38" s="8">
        <v>5696996.2802009303</v>
      </c>
      <c r="Z38" s="8">
        <v>5851619.4861586299</v>
      </c>
      <c r="AA38" s="8">
        <v>5472633.5006065303</v>
      </c>
      <c r="AB38" s="8">
        <v>5609655.6687203897</v>
      </c>
      <c r="AC38" s="8">
        <v>5378581.3776430599</v>
      </c>
      <c r="AD38" s="8">
        <v>5375603.7749194596</v>
      </c>
      <c r="AE38" s="8">
        <v>5601389.6114135897</v>
      </c>
      <c r="AF38" s="8">
        <v>5528210.4954237305</v>
      </c>
      <c r="AG38" s="8">
        <v>5313002.48189284</v>
      </c>
      <c r="AI38" s="72">
        <f>STDEV(AK38:BN38)/AVERAGE(AK38:BN38)</f>
        <v>5.4326939865532928E-2</v>
      </c>
      <c r="AJ38" s="73"/>
      <c r="AK38" s="10">
        <v>5680133.3308580201</v>
      </c>
      <c r="AL38" s="10">
        <v>5408131.3538861098</v>
      </c>
      <c r="AM38" s="10">
        <v>5638058.2063961904</v>
      </c>
      <c r="AN38" s="10">
        <v>5153295.12308753</v>
      </c>
      <c r="AO38" s="10">
        <v>5327635.2940427596</v>
      </c>
      <c r="AP38" s="10">
        <v>5414148.6686975602</v>
      </c>
      <c r="AQ38" s="10">
        <v>5337701.8010660699</v>
      </c>
      <c r="AR38" s="10">
        <v>5533473.7866212996</v>
      </c>
      <c r="AS38" s="10">
        <v>5677255.3568663802</v>
      </c>
      <c r="AT38" s="10">
        <v>5148254.8656083001</v>
      </c>
      <c r="AU38" s="10">
        <v>5262609.2083461098</v>
      </c>
      <c r="AV38" s="10">
        <v>5199315.6475302996</v>
      </c>
      <c r="AW38" s="10">
        <v>5545565.6354641197</v>
      </c>
      <c r="AX38" s="10">
        <v>4848433.8583197501</v>
      </c>
      <c r="AY38" s="10">
        <v>5001419.1419235496</v>
      </c>
      <c r="AZ38" s="10">
        <v>5210248.5592520898</v>
      </c>
      <c r="BA38" s="10">
        <v>5305999.9193482399</v>
      </c>
      <c r="BB38" s="10">
        <v>5301552.6165604498</v>
      </c>
      <c r="BC38" s="10">
        <v>5167072.3433541702</v>
      </c>
      <c r="BD38" s="10">
        <v>4875909.6840658002</v>
      </c>
      <c r="BE38" s="10">
        <v>4987429.0918777399</v>
      </c>
      <c r="BF38" s="10">
        <v>5487384.2634859998</v>
      </c>
      <c r="BG38" s="10">
        <v>4648058.6201026998</v>
      </c>
      <c r="BH38" s="10">
        <v>5022963.2022790099</v>
      </c>
      <c r="BI38" s="10">
        <v>4871318.7828134997</v>
      </c>
      <c r="BJ38" s="10">
        <v>4875363.1029041205</v>
      </c>
      <c r="BK38" s="10">
        <v>4896043.4383012503</v>
      </c>
      <c r="BL38" s="10">
        <v>4897940.1230108701</v>
      </c>
      <c r="BM38" s="10">
        <v>4894864.0067373803</v>
      </c>
      <c r="BN38" s="10">
        <v>4978406.3737032004</v>
      </c>
      <c r="BP38" s="114">
        <v>5525156.1420630198</v>
      </c>
      <c r="BQ38" s="114">
        <v>5347333.2023336701</v>
      </c>
      <c r="BR38" s="114">
        <v>5565230.3656833796</v>
      </c>
      <c r="BS38" s="114">
        <v>4623788.0539205801</v>
      </c>
      <c r="BT38" s="114">
        <v>5995613.3402122399</v>
      </c>
      <c r="BU38" s="114">
        <v>5597614.22920164</v>
      </c>
      <c r="BV38" s="114">
        <v>5469556.4234477496</v>
      </c>
      <c r="BW38" s="114">
        <v>5631699.0978271198</v>
      </c>
      <c r="BX38" s="114">
        <v>5685700.3803850999</v>
      </c>
      <c r="BY38" s="114">
        <v>5565640.1507712398</v>
      </c>
      <c r="BZ38" s="102">
        <v>5981412.6619707197</v>
      </c>
      <c r="CA38" s="102">
        <v>5611000.7109244503</v>
      </c>
      <c r="CB38" s="102">
        <v>5102104.7818298498</v>
      </c>
      <c r="CC38" s="102">
        <v>5642086.6744376598</v>
      </c>
      <c r="CD38" s="102">
        <v>5378088.4187833499</v>
      </c>
      <c r="CE38" s="102">
        <v>4835998.5695922701</v>
      </c>
      <c r="CF38" s="102">
        <v>5950827.1990113202</v>
      </c>
      <c r="CG38" s="102">
        <v>5355742.3384012403</v>
      </c>
      <c r="CH38" s="102">
        <v>5827431.9199710097</v>
      </c>
      <c r="CI38" s="102">
        <v>5551555.6339886701</v>
      </c>
      <c r="CJ38" s="102">
        <v>5497887.8153974498</v>
      </c>
      <c r="CK38" s="102">
        <v>5139486.2656427901</v>
      </c>
      <c r="CL38" s="102">
        <v>5581845.5099330395</v>
      </c>
      <c r="CM38" s="102">
        <v>5324344.23162241</v>
      </c>
      <c r="CN38" s="102">
        <v>5379720.50502891</v>
      </c>
      <c r="CO38" s="102">
        <v>4738659.7979521696</v>
      </c>
      <c r="CP38" s="102">
        <v>5759393.7276309598</v>
      </c>
      <c r="CQ38" s="102">
        <v>7525128.8881740598</v>
      </c>
      <c r="CR38" s="102">
        <v>5361687.82217017</v>
      </c>
      <c r="CS38" s="102">
        <v>5577326.2851497</v>
      </c>
      <c r="CT38" s="102">
        <v>4744886.4502872201</v>
      </c>
      <c r="CU38" s="102">
        <v>5662934.5296380697</v>
      </c>
      <c r="CV38" s="102">
        <v>5291175.7561243996</v>
      </c>
      <c r="CW38" s="102">
        <v>5267476.22262304</v>
      </c>
      <c r="CX38" s="102">
        <v>5446716.3816385102</v>
      </c>
      <c r="CY38" s="102">
        <v>5413616.3477685703</v>
      </c>
      <c r="CZ38" s="102">
        <v>5331928.5963470396</v>
      </c>
      <c r="DA38" s="102">
        <v>5316767.6880027903</v>
      </c>
      <c r="DB38" s="102">
        <v>5476833.1410069698</v>
      </c>
      <c r="DC38" s="102">
        <v>5410361.10072977</v>
      </c>
      <c r="DD38" s="102">
        <v>5601759.1129660904</v>
      </c>
      <c r="DE38" s="102">
        <v>5681860.2856718404</v>
      </c>
      <c r="DF38" s="102">
        <v>5225252.52469947</v>
      </c>
      <c r="DG38" s="102">
        <v>5409877.2627200698</v>
      </c>
      <c r="DH38" s="102">
        <v>5414516.3297096398</v>
      </c>
      <c r="DI38" s="102">
        <v>5774846.02725974</v>
      </c>
      <c r="DJ38" s="102">
        <v>5573577.3681126302</v>
      </c>
      <c r="DK38" s="102">
        <v>6077227.5374042001</v>
      </c>
      <c r="DL38" s="102">
        <v>5380529.6796840699</v>
      </c>
      <c r="DM38" s="102">
        <v>5156161.7331423899</v>
      </c>
      <c r="DN38" s="102">
        <v>5451938.0653291801</v>
      </c>
      <c r="DO38" s="102">
        <v>5566022.8879084503</v>
      </c>
      <c r="DP38" s="102">
        <v>5377334.3415607698</v>
      </c>
      <c r="DQ38" s="102">
        <v>5594147.8101527002</v>
      </c>
      <c r="DR38" s="102">
        <v>5680960.8309078496</v>
      </c>
      <c r="DS38" s="102">
        <v>5500911.3241895698</v>
      </c>
      <c r="DT38" s="102">
        <v>5802698.2679154202</v>
      </c>
      <c r="DU38" s="102">
        <v>6182072.0130085098</v>
      </c>
      <c r="DV38" s="102">
        <v>5452960.5432716003</v>
      </c>
      <c r="DW38" s="102">
        <v>5424701.5750058899</v>
      </c>
      <c r="DX38" s="102">
        <v>5701570.2766194995</v>
      </c>
      <c r="DY38" s="102">
        <v>5652289.8520099698</v>
      </c>
      <c r="DZ38" s="102">
        <v>5812132.1232733903</v>
      </c>
      <c r="EA38" s="102">
        <v>6617810.7530612396</v>
      </c>
      <c r="EB38" s="102">
        <v>5404042.4648087202</v>
      </c>
      <c r="EC38" s="102">
        <v>5489391.62426103</v>
      </c>
      <c r="ED38" s="102">
        <v>5227039.21940728</v>
      </c>
      <c r="EE38" s="102">
        <v>5364801.3015918098</v>
      </c>
      <c r="EF38" s="102">
        <v>5360108.3771943804</v>
      </c>
      <c r="EG38" s="102">
        <v>5429462.3394120904</v>
      </c>
      <c r="EH38" s="102">
        <v>5530425.1228357404</v>
      </c>
      <c r="EI38" s="102">
        <v>5517624.3528208798</v>
      </c>
      <c r="EJ38" s="102">
        <v>6320981.6700022398</v>
      </c>
      <c r="EK38" s="102">
        <v>5566969.7355601704</v>
      </c>
      <c r="EL38" s="102">
        <v>5538447.3749286104</v>
      </c>
      <c r="EM38" s="102">
        <v>5276159.6840235395</v>
      </c>
      <c r="EN38" s="102">
        <v>5597294.8391014701</v>
      </c>
      <c r="EO38" s="102">
        <v>5610683.9147404404</v>
      </c>
      <c r="EP38" s="102">
        <v>5530659.4236001503</v>
      </c>
      <c r="EQ38" s="102">
        <v>5699539.9951877203</v>
      </c>
      <c r="ER38" s="102">
        <v>4679385.81961165</v>
      </c>
      <c r="ES38" s="102">
        <v>4470089.8614651896</v>
      </c>
      <c r="ET38" s="102">
        <v>4713204.2169209505</v>
      </c>
      <c r="EU38" s="102">
        <v>4633918.4059031997</v>
      </c>
      <c r="EV38" s="102">
        <v>4363482.3308991604</v>
      </c>
      <c r="EW38" s="102">
        <v>4842772.2618261203</v>
      </c>
      <c r="EX38" s="102">
        <v>4659970.7473732904</v>
      </c>
      <c r="EY38" s="102">
        <v>4572403.0723233903</v>
      </c>
      <c r="EZ38" s="102">
        <v>4224164.3942177603</v>
      </c>
      <c r="FA38" s="102">
        <v>4755965.7313206596</v>
      </c>
      <c r="FB38" s="102">
        <v>4469196.4007061599</v>
      </c>
      <c r="FC38" s="102">
        <v>4728914.6312151896</v>
      </c>
      <c r="FD38" s="102">
        <v>4961802.7952950196</v>
      </c>
      <c r="FE38" s="102">
        <v>4571186.1181888599</v>
      </c>
      <c r="FF38" s="102">
        <v>4908319.3473134702</v>
      </c>
      <c r="FG38" s="102">
        <v>4499653.3349982202</v>
      </c>
      <c r="FH38" s="102">
        <v>4461283.7686631801</v>
      </c>
      <c r="FI38" s="102">
        <v>4419908.0807193099</v>
      </c>
      <c r="FJ38" s="102">
        <v>4280205.7918696497</v>
      </c>
      <c r="FK38" s="102">
        <v>4404765.2950363504</v>
      </c>
      <c r="FL38" s="102">
        <v>4276271.7528866399</v>
      </c>
      <c r="FM38" s="102">
        <v>4765873.3453174802</v>
      </c>
      <c r="FN38" s="102">
        <v>4528873.0082932496</v>
      </c>
      <c r="FO38" s="102">
        <v>4376747.3649056004</v>
      </c>
      <c r="FP38" s="102">
        <v>4709280.4972506799</v>
      </c>
      <c r="FQ38" s="102">
        <v>4740167.6957625505</v>
      </c>
      <c r="FR38" s="102">
        <v>4592087.8529660702</v>
      </c>
      <c r="FS38" s="102">
        <v>4233646.2759078201</v>
      </c>
      <c r="FT38" s="102">
        <v>4487666.9053954696</v>
      </c>
      <c r="FU38" s="102">
        <v>4367548.9555700095</v>
      </c>
      <c r="FV38" s="102">
        <v>4495539.3313991502</v>
      </c>
      <c r="FW38" s="102">
        <v>5047499.0902721798</v>
      </c>
      <c r="FX38" s="102">
        <v>4639828.4334798204</v>
      </c>
      <c r="FY38" s="102">
        <v>4546768.3150037602</v>
      </c>
      <c r="FZ38" s="102">
        <v>4720971.8734744499</v>
      </c>
      <c r="GA38" s="102">
        <v>4181895.6348944502</v>
      </c>
      <c r="GB38" s="102">
        <v>4636635.6293990295</v>
      </c>
      <c r="GC38" s="102">
        <v>4568815.1626867997</v>
      </c>
      <c r="GD38" s="102">
        <v>4596025.6628257697</v>
      </c>
      <c r="GE38" s="102">
        <v>4909183.1806789003</v>
      </c>
      <c r="GF38" s="102">
        <v>4480258.2876381697</v>
      </c>
      <c r="GG38" s="102">
        <v>4424730.5825589402</v>
      </c>
      <c r="GH38" s="102">
        <v>4490433.0992416004</v>
      </c>
      <c r="GI38" s="102">
        <v>3999429.6791304299</v>
      </c>
      <c r="GJ38" s="102">
        <v>4173291.3633490698</v>
      </c>
      <c r="GK38" s="102">
        <v>4590477.3856178597</v>
      </c>
      <c r="GL38" s="102">
        <v>4464646.4346161503</v>
      </c>
      <c r="GM38" s="102">
        <v>4534165.4589763097</v>
      </c>
      <c r="GN38" s="102">
        <v>4422404.5117484396</v>
      </c>
      <c r="GO38" s="102">
        <v>4459800.22092894</v>
      </c>
      <c r="GP38" s="102">
        <v>4245044.11333864</v>
      </c>
      <c r="GQ38" s="102">
        <v>4211201.0069124103</v>
      </c>
      <c r="GR38" s="102">
        <v>4493390.6675281497</v>
      </c>
      <c r="GS38" s="102">
        <v>4502829.1095300699</v>
      </c>
      <c r="GT38" s="102">
        <v>4509779.6092267297</v>
      </c>
      <c r="GU38" s="102">
        <v>4743690.7046553502</v>
      </c>
      <c r="GV38" s="102">
        <v>4407861.0940805003</v>
      </c>
      <c r="GW38" s="102">
        <v>4446579.0875066901</v>
      </c>
      <c r="GX38" s="102">
        <v>4431655.7009175904</v>
      </c>
      <c r="GY38" s="102">
        <v>4872582.7293248698</v>
      </c>
      <c r="GZ38" s="102">
        <v>4434537.0051495302</v>
      </c>
      <c r="HA38" s="102">
        <v>4336122.6572413603</v>
      </c>
      <c r="HB38" s="102">
        <v>4400555.3479616698</v>
      </c>
      <c r="HC38" s="102">
        <v>4374894.97827671</v>
      </c>
      <c r="HD38" s="102">
        <v>4262705.1582916798</v>
      </c>
      <c r="HE38" s="102">
        <v>4565596.34190749</v>
      </c>
      <c r="HF38" s="102">
        <v>5162733.3041622201</v>
      </c>
      <c r="HG38" s="102">
        <v>4479553.1759098098</v>
      </c>
      <c r="HH38" s="102">
        <v>4639449.4320363402</v>
      </c>
      <c r="HI38" s="102">
        <v>4529096.5918531101</v>
      </c>
      <c r="HJ38" s="102">
        <v>4655155.7962415703</v>
      </c>
      <c r="HK38" s="102">
        <v>4558620.7215220602</v>
      </c>
      <c r="HL38" s="102">
        <v>4158529.55862454</v>
      </c>
      <c r="HM38" s="102">
        <v>4452683.7257068902</v>
      </c>
      <c r="HN38" s="102">
        <v>4499835.1582176099</v>
      </c>
      <c r="HO38" s="102">
        <v>4474714.3158115596</v>
      </c>
      <c r="HP38" s="102">
        <v>5030559.1274950895</v>
      </c>
      <c r="HQ38" s="102">
        <v>4792567.9372083899</v>
      </c>
      <c r="HR38" s="102">
        <v>4702454.7776712002</v>
      </c>
      <c r="HS38" s="102">
        <v>4512891.30480929</v>
      </c>
      <c r="HT38" s="102">
        <v>4560508.1381849404</v>
      </c>
      <c r="HU38" s="102">
        <v>4335700.5925156698</v>
      </c>
      <c r="HV38" s="102">
        <v>4325521.5811101701</v>
      </c>
      <c r="HW38" s="102">
        <v>4177416.27575794</v>
      </c>
      <c r="HX38" s="102">
        <v>4411078.48408667</v>
      </c>
      <c r="HY38" s="102">
        <v>4740547.8265181296</v>
      </c>
      <c r="HZ38" s="102">
        <v>4403473.1216866896</v>
      </c>
      <c r="IA38" s="102">
        <v>4480589.8915100899</v>
      </c>
      <c r="IB38" s="102">
        <v>4317552.27991788</v>
      </c>
      <c r="IC38" s="102">
        <v>4351750.6706294296</v>
      </c>
      <c r="ID38" s="102">
        <v>4454112.1058455501</v>
      </c>
      <c r="IE38" s="102">
        <v>4786986.5833557202</v>
      </c>
      <c r="IF38" s="102">
        <v>4373179.5516565898</v>
      </c>
      <c r="IG38" s="102">
        <v>4317004.3099399498</v>
      </c>
      <c r="IH38" s="102">
        <v>4371765.9372153403</v>
      </c>
      <c r="II38" s="102">
        <v>4541054.1084942399</v>
      </c>
      <c r="IJ38" s="102">
        <v>4416499.7341728499</v>
      </c>
      <c r="IK38" s="102">
        <v>4231348.6311023999</v>
      </c>
      <c r="IL38" s="102">
        <v>4168323.49449086</v>
      </c>
      <c r="IM38" s="102">
        <v>4268521.3105610805</v>
      </c>
      <c r="IN38" s="102">
        <v>4250799.9535014899</v>
      </c>
      <c r="IO38" s="102">
        <v>4258899.2739607599</v>
      </c>
      <c r="IP38" s="102">
        <v>4623431.4136843197</v>
      </c>
      <c r="IQ38" s="102">
        <v>4572764.46353071</v>
      </c>
      <c r="IR38" s="102">
        <v>4846305.5853829496</v>
      </c>
      <c r="IS38" s="102">
        <v>4766599.7696047798</v>
      </c>
      <c r="IT38" s="102">
        <v>4496417.2352801803</v>
      </c>
      <c r="IU38" s="102">
        <v>4282770.9240468098</v>
      </c>
      <c r="IV38" s="102">
        <v>4675180.1744255703</v>
      </c>
      <c r="IW38" s="102">
        <v>4281763.0988070499</v>
      </c>
      <c r="IX38" s="102">
        <v>4329864.7154975301</v>
      </c>
      <c r="IY38" s="102">
        <v>4573202.0145319402</v>
      </c>
      <c r="IZ38" s="102">
        <v>4454864.0401654504</v>
      </c>
      <c r="JA38" s="102">
        <v>4457460.7130825901</v>
      </c>
      <c r="JB38" s="102">
        <v>4603349.9673191002</v>
      </c>
      <c r="JC38" s="102">
        <v>5028148.8154464904</v>
      </c>
      <c r="JD38" s="102">
        <v>3926265.2185872202</v>
      </c>
      <c r="JE38" s="102">
        <v>4300267.9922329905</v>
      </c>
      <c r="JF38" s="102">
        <v>4199595.7134650797</v>
      </c>
      <c r="JG38" s="102">
        <v>4340409.7112499196</v>
      </c>
      <c r="JH38" s="102">
        <v>4447374.5165701201</v>
      </c>
      <c r="JI38" s="102">
        <v>4496367.0181395104</v>
      </c>
      <c r="JJ38" s="102">
        <v>4528627.5625473997</v>
      </c>
      <c r="JK38" s="102">
        <v>4685056.56623499</v>
      </c>
      <c r="JL38" s="102">
        <v>4516416.6239385903</v>
      </c>
      <c r="JM38" s="102">
        <v>4348693.4351101303</v>
      </c>
      <c r="JN38" s="102">
        <v>4537923.0364976004</v>
      </c>
      <c r="JO38" s="102">
        <v>4404574.1202434003</v>
      </c>
      <c r="JP38" s="102">
        <v>4190254.8139592302</v>
      </c>
      <c r="JQ38" s="102">
        <v>4531534.4714386901</v>
      </c>
      <c r="JR38" s="102">
        <v>4533936.1649954002</v>
      </c>
      <c r="JS38" s="102">
        <v>4934487.0927702198</v>
      </c>
      <c r="JT38" s="102">
        <v>4525302.05716791</v>
      </c>
      <c r="JU38" s="102">
        <v>4413933.5558073698</v>
      </c>
      <c r="JV38" s="102">
        <v>4700562.44287429</v>
      </c>
      <c r="JW38" s="102">
        <v>4018812.7263046801</v>
      </c>
      <c r="JX38" s="102">
        <v>4182667.8905130299</v>
      </c>
      <c r="JY38" s="102">
        <v>4153947.7583649498</v>
      </c>
      <c r="JZ38" s="102">
        <v>4664988.5903622899</v>
      </c>
      <c r="KA38" s="102">
        <v>3945410.6367037199</v>
      </c>
      <c r="KB38" s="102">
        <v>4519547.8893226599</v>
      </c>
      <c r="KC38" s="102">
        <v>4468543.4433089299</v>
      </c>
      <c r="KD38" s="102">
        <v>4204681.0895909499</v>
      </c>
      <c r="KE38" s="102">
        <v>3924859.6206783098</v>
      </c>
      <c r="KF38" s="102">
        <v>4650204.0661228197</v>
      </c>
      <c r="KG38" s="102">
        <v>4524240.9910829496</v>
      </c>
      <c r="KH38" s="102">
        <v>4276645.7548673404</v>
      </c>
      <c r="KI38" s="102">
        <v>4255990.5125930496</v>
      </c>
      <c r="KJ38" s="102">
        <v>4249476.6809448898</v>
      </c>
      <c r="KK38" s="102">
        <v>4730664.20121192</v>
      </c>
      <c r="KL38" s="102">
        <v>4366451.1457758397</v>
      </c>
      <c r="KM38" s="102">
        <v>4324010.94336804</v>
      </c>
      <c r="KN38" s="102">
        <v>3870469.7872425602</v>
      </c>
      <c r="KO38" s="102">
        <v>3865559.2555834898</v>
      </c>
      <c r="KP38" s="102">
        <v>4142955.9916045698</v>
      </c>
      <c r="KQ38" s="102">
        <v>4043156.86900857</v>
      </c>
      <c r="KR38" s="102">
        <v>3922875.5142919598</v>
      </c>
      <c r="KS38" s="102">
        <v>4017670.6586315702</v>
      </c>
      <c r="KT38" s="102">
        <v>7422247.5838145101</v>
      </c>
      <c r="KU38" s="102">
        <v>3575923.2428325699</v>
      </c>
    </row>
    <row r="39" spans="1:307" s="79" customFormat="1" x14ac:dyDescent="0.25">
      <c r="A39" s="75" t="s">
        <v>2034</v>
      </c>
      <c r="B39" s="76">
        <f>STDEV(D39:AG39)/AVERAGE(D39:AG39)</f>
        <v>6.9972339413368778E-2</v>
      </c>
      <c r="C39" s="77"/>
      <c r="D39" s="78">
        <f t="shared" ref="D39:AG39" si="48">(D37/D38)*136.3</f>
        <v>37.660128844458534</v>
      </c>
      <c r="E39" s="78">
        <f t="shared" si="48"/>
        <v>41.619044906609837</v>
      </c>
      <c r="F39" s="78">
        <f t="shared" si="48"/>
        <v>39.968475566267735</v>
      </c>
      <c r="G39" s="78">
        <f t="shared" si="48"/>
        <v>36.111579698035285</v>
      </c>
      <c r="H39" s="78">
        <f t="shared" si="48"/>
        <v>38.452788164177186</v>
      </c>
      <c r="I39" s="78">
        <f t="shared" si="48"/>
        <v>34.533445896447887</v>
      </c>
      <c r="J39" s="78">
        <f t="shared" si="48"/>
        <v>39.7272732489769</v>
      </c>
      <c r="K39" s="78">
        <f t="shared" si="48"/>
        <v>39.248787057462927</v>
      </c>
      <c r="L39" s="78">
        <f t="shared" si="48"/>
        <v>35.595895410463712</v>
      </c>
      <c r="M39" s="78">
        <f t="shared" si="48"/>
        <v>37.260432402427767</v>
      </c>
      <c r="N39" s="78">
        <f t="shared" si="48"/>
        <v>40.429409496049075</v>
      </c>
      <c r="O39" s="78">
        <f t="shared" si="48"/>
        <v>40.147755713142473</v>
      </c>
      <c r="P39" s="78">
        <f t="shared" si="48"/>
        <v>43.037780727291747</v>
      </c>
      <c r="Q39" s="78">
        <f t="shared" si="48"/>
        <v>37.291104020341031</v>
      </c>
      <c r="R39" s="78">
        <f t="shared" si="48"/>
        <v>41.048135425815261</v>
      </c>
      <c r="S39" s="78">
        <f t="shared" si="48"/>
        <v>37.821484889195609</v>
      </c>
      <c r="T39" s="78">
        <f t="shared" si="48"/>
        <v>36.664045177477838</v>
      </c>
      <c r="U39" s="78">
        <f t="shared" si="48"/>
        <v>31.511944989386517</v>
      </c>
      <c r="V39" s="78">
        <f t="shared" si="48"/>
        <v>33.114460436138103</v>
      </c>
      <c r="W39" s="78">
        <f t="shared" si="48"/>
        <v>39.245231307088986</v>
      </c>
      <c r="X39" s="78">
        <f t="shared" si="48"/>
        <v>35.040543183504312</v>
      </c>
      <c r="Y39" s="78">
        <f t="shared" si="48"/>
        <v>37.918121776162785</v>
      </c>
      <c r="Z39" s="78">
        <f t="shared" si="48"/>
        <v>33.742849755067169</v>
      </c>
      <c r="AA39" s="78">
        <f t="shared" si="48"/>
        <v>37.158817702342354</v>
      </c>
      <c r="AB39" s="78">
        <f t="shared" si="48"/>
        <v>38.030217186810987</v>
      </c>
      <c r="AC39" s="78">
        <f t="shared" si="48"/>
        <v>38.068398478197835</v>
      </c>
      <c r="AD39" s="78">
        <f t="shared" si="48"/>
        <v>39.713492912489151</v>
      </c>
      <c r="AE39" s="78">
        <f t="shared" si="48"/>
        <v>34.483692607803512</v>
      </c>
      <c r="AF39" s="78">
        <f t="shared" si="48"/>
        <v>36.988782711374398</v>
      </c>
      <c r="AG39" s="78">
        <f t="shared" si="48"/>
        <v>39.349463810030493</v>
      </c>
      <c r="AI39" s="80">
        <f>STDEV(AK39:BN39)/AVERAGE(AK39:BN39)</f>
        <v>0.10001603485211877</v>
      </c>
      <c r="AJ39" s="81"/>
      <c r="AK39" s="82">
        <f>((AK37/AK38)*136.3)</f>
        <v>14.330899778492345</v>
      </c>
      <c r="AL39" s="82">
        <f t="shared" ref="AL39:BN39" si="49">((AL37/AL38)*136.3)</f>
        <v>14.223224782034286</v>
      </c>
      <c r="AM39" s="82">
        <f t="shared" si="49"/>
        <v>15.475330436966168</v>
      </c>
      <c r="AN39" s="82">
        <f t="shared" si="49"/>
        <v>18.425850961656906</v>
      </c>
      <c r="AO39" s="82">
        <f t="shared" si="49"/>
        <v>16.27527913431296</v>
      </c>
      <c r="AP39" s="82">
        <f t="shared" si="49"/>
        <v>17.880378051083206</v>
      </c>
      <c r="AQ39" s="82">
        <f t="shared" si="49"/>
        <v>14.39760073789297</v>
      </c>
      <c r="AR39" s="82">
        <f t="shared" si="49"/>
        <v>12.704485572284437</v>
      </c>
      <c r="AS39" s="82">
        <f t="shared" si="49"/>
        <v>13.313171769185256</v>
      </c>
      <c r="AT39" s="82">
        <f t="shared" si="49"/>
        <v>14.237768121690248</v>
      </c>
      <c r="AU39" s="82">
        <f t="shared" si="49"/>
        <v>13.949285066417433</v>
      </c>
      <c r="AV39" s="82">
        <f t="shared" si="49"/>
        <v>15.840625324088222</v>
      </c>
      <c r="AW39" s="82">
        <f t="shared" si="49"/>
        <v>13.498377466339621</v>
      </c>
      <c r="AX39" s="82">
        <f t="shared" si="49"/>
        <v>18.640183177849551</v>
      </c>
      <c r="AY39" s="82">
        <f t="shared" si="49"/>
        <v>16.982832915652597</v>
      </c>
      <c r="AZ39" s="82">
        <f t="shared" si="49"/>
        <v>14.214224746004962</v>
      </c>
      <c r="BA39" s="82">
        <f t="shared" si="49"/>
        <v>16.649194839948169</v>
      </c>
      <c r="BB39" s="82">
        <f t="shared" si="49"/>
        <v>14.116635402481116</v>
      </c>
      <c r="BC39" s="82">
        <f t="shared" si="49"/>
        <v>14.022757766320575</v>
      </c>
      <c r="BD39" s="82">
        <f t="shared" si="49"/>
        <v>15.320573063813768</v>
      </c>
      <c r="BE39" s="82">
        <f t="shared" si="49"/>
        <v>14.423266273197882</v>
      </c>
      <c r="BF39" s="82">
        <f t="shared" si="49"/>
        <v>14.333025088107371</v>
      </c>
      <c r="BG39" s="82">
        <f t="shared" si="49"/>
        <v>15.826972563440387</v>
      </c>
      <c r="BH39" s="82">
        <f t="shared" si="49"/>
        <v>16.233505141903748</v>
      </c>
      <c r="BI39" s="82">
        <f t="shared" si="49"/>
        <v>17.073067683592623</v>
      </c>
      <c r="BJ39" s="82">
        <f t="shared" si="49"/>
        <v>14.551870514876548</v>
      </c>
      <c r="BK39" s="82">
        <f t="shared" si="49"/>
        <v>14.402860893457415</v>
      </c>
      <c r="BL39" s="82">
        <f t="shared" si="49"/>
        <v>14.889700797375021</v>
      </c>
      <c r="BM39" s="82">
        <f t="shared" si="49"/>
        <v>16.458933382161906</v>
      </c>
      <c r="BN39" s="82">
        <f t="shared" si="49"/>
        <v>14.273715712218255</v>
      </c>
      <c r="BO39" s="105"/>
      <c r="BP39" s="106">
        <f>((BP37/BP38)*136.3)</f>
        <v>15.834383233123951</v>
      </c>
      <c r="BQ39" s="106">
        <f t="shared" ref="BQ39:EB39" si="50">((BQ37/BQ38)*136.3)</f>
        <v>16.816372375484441</v>
      </c>
      <c r="BR39" s="106">
        <f t="shared" si="50"/>
        <v>16.08958123842147</v>
      </c>
      <c r="BS39" s="106">
        <f t="shared" si="50"/>
        <v>17.101805611044259</v>
      </c>
      <c r="BT39" s="106">
        <f t="shared" si="50"/>
        <v>53.773929996503796</v>
      </c>
      <c r="BU39" s="106">
        <f t="shared" si="50"/>
        <v>31.354676225914378</v>
      </c>
      <c r="BV39" s="106">
        <f t="shared" si="50"/>
        <v>36.698058671077675</v>
      </c>
      <c r="BW39" s="106">
        <f t="shared" si="50"/>
        <v>21.123670150178285</v>
      </c>
      <c r="BX39" s="106">
        <f t="shared" si="50"/>
        <v>15.8845949232555</v>
      </c>
      <c r="BY39" s="106">
        <f t="shared" si="50"/>
        <v>20.181413980470474</v>
      </c>
      <c r="BZ39" s="106">
        <f t="shared" si="50"/>
        <v>32.471945418818713</v>
      </c>
      <c r="CA39" s="106">
        <f t="shared" si="50"/>
        <v>17.091517740299121</v>
      </c>
      <c r="CB39" s="106">
        <f t="shared" si="50"/>
        <v>17.143415851378833</v>
      </c>
      <c r="CC39" s="106">
        <f t="shared" si="50"/>
        <v>20.967615009130451</v>
      </c>
      <c r="CD39" s="106">
        <f t="shared" si="50"/>
        <v>22.411246999970164</v>
      </c>
      <c r="CE39" s="106">
        <f t="shared" si="50"/>
        <v>21.98910295927756</v>
      </c>
      <c r="CF39" s="106">
        <f t="shared" si="50"/>
        <v>18.045607746144881</v>
      </c>
      <c r="CG39" s="106">
        <f t="shared" si="50"/>
        <v>20.906201420530138</v>
      </c>
      <c r="CH39" s="106">
        <f t="shared" si="50"/>
        <v>18.943019499568294</v>
      </c>
      <c r="CI39" s="106">
        <f t="shared" si="50"/>
        <v>19.669287819715073</v>
      </c>
      <c r="CJ39" s="106">
        <f t="shared" si="50"/>
        <v>28.472006604303193</v>
      </c>
      <c r="CK39" s="106">
        <f t="shared" si="50"/>
        <v>22.982329795861972</v>
      </c>
      <c r="CL39" s="106">
        <f t="shared" si="50"/>
        <v>21.280325878858779</v>
      </c>
      <c r="CM39" s="106">
        <f t="shared" si="50"/>
        <v>29.138044875485239</v>
      </c>
      <c r="CN39" s="106">
        <f t="shared" si="50"/>
        <v>22.853491104719279</v>
      </c>
      <c r="CO39" s="106">
        <f t="shared" si="50"/>
        <v>22.7908042422753</v>
      </c>
      <c r="CP39" s="106">
        <f t="shared" si="50"/>
        <v>20.450606330362387</v>
      </c>
      <c r="CQ39" s="106">
        <f t="shared" si="50"/>
        <v>18.451138460397125</v>
      </c>
      <c r="CR39" s="106">
        <f t="shared" si="50"/>
        <v>23.663887008035662</v>
      </c>
      <c r="CS39" s="106">
        <f t="shared" si="50"/>
        <v>21.495957710604074</v>
      </c>
      <c r="CT39" s="106">
        <f t="shared" si="50"/>
        <v>25.267807269096604</v>
      </c>
      <c r="CU39" s="106">
        <f t="shared" si="50"/>
        <v>25.797948342735772</v>
      </c>
      <c r="CV39" s="106">
        <f t="shared" si="50"/>
        <v>22.79317570366862</v>
      </c>
      <c r="CW39" s="106">
        <f t="shared" si="50"/>
        <v>22.122896422646527</v>
      </c>
      <c r="CX39" s="106">
        <f t="shared" si="50"/>
        <v>21.566178498303234</v>
      </c>
      <c r="CY39" s="106">
        <f t="shared" si="50"/>
        <v>20.848994424087667</v>
      </c>
      <c r="CZ39" s="106">
        <f t="shared" si="50"/>
        <v>21.11033163704835</v>
      </c>
      <c r="DA39" s="106">
        <f t="shared" si="50"/>
        <v>33.142267200946996</v>
      </c>
      <c r="DB39" s="106">
        <f t="shared" si="50"/>
        <v>21.069026871438439</v>
      </c>
      <c r="DC39" s="106">
        <f t="shared" si="50"/>
        <v>20.495226311047851</v>
      </c>
      <c r="DD39" s="106">
        <f t="shared" si="50"/>
        <v>23.632947673974293</v>
      </c>
      <c r="DE39" s="106">
        <f t="shared" si="50"/>
        <v>21.167669419750936</v>
      </c>
      <c r="DF39" s="106">
        <f t="shared" si="50"/>
        <v>20.684789688957036</v>
      </c>
      <c r="DG39" s="106">
        <f t="shared" si="50"/>
        <v>20.635521672723296</v>
      </c>
      <c r="DH39" s="106">
        <f t="shared" si="50"/>
        <v>18.980769516044298</v>
      </c>
      <c r="DI39" s="106">
        <f t="shared" si="50"/>
        <v>16.984452119939547</v>
      </c>
      <c r="DJ39" s="106">
        <f t="shared" si="50"/>
        <v>28.976516063981663</v>
      </c>
      <c r="DK39" s="106">
        <f t="shared" si="50"/>
        <v>22.340379979975697</v>
      </c>
      <c r="DL39" s="106">
        <f t="shared" si="50"/>
        <v>19.398106700102296</v>
      </c>
      <c r="DM39" s="106">
        <f t="shared" si="50"/>
        <v>21.352824479514201</v>
      </c>
      <c r="DN39" s="106">
        <f t="shared" si="50"/>
        <v>19.148329341954199</v>
      </c>
      <c r="DO39" s="106">
        <f t="shared" si="50"/>
        <v>16.891460804916125</v>
      </c>
      <c r="DP39" s="106">
        <f t="shared" si="50"/>
        <v>20.184152475042747</v>
      </c>
      <c r="DQ39" s="106">
        <f t="shared" si="50"/>
        <v>17.043640893345362</v>
      </c>
      <c r="DR39" s="106">
        <f t="shared" si="50"/>
        <v>18.773941984262247</v>
      </c>
      <c r="DS39" s="106">
        <f t="shared" si="50"/>
        <v>18.308651434362968</v>
      </c>
      <c r="DT39" s="106">
        <f t="shared" si="50"/>
        <v>19.478845447179861</v>
      </c>
      <c r="DU39" s="106">
        <f t="shared" si="50"/>
        <v>17.712891639603189</v>
      </c>
      <c r="DV39" s="106">
        <f t="shared" si="50"/>
        <v>21.759734277574022</v>
      </c>
      <c r="DW39" s="106">
        <f t="shared" si="50"/>
        <v>19.907541352268073</v>
      </c>
      <c r="DX39" s="106">
        <f t="shared" si="50"/>
        <v>20.032297030605928</v>
      </c>
      <c r="DY39" s="106">
        <f t="shared" si="50"/>
        <v>50.923796888611569</v>
      </c>
      <c r="DZ39" s="106">
        <f t="shared" si="50"/>
        <v>18.434590666902217</v>
      </c>
      <c r="EA39" s="106">
        <f t="shared" si="50"/>
        <v>16.325470803367544</v>
      </c>
      <c r="EB39" s="106">
        <f t="shared" si="50"/>
        <v>21.174091065694707</v>
      </c>
      <c r="EC39" s="106">
        <f t="shared" ref="EC39:GN39" si="51">((EC37/EC38)*136.3)</f>
        <v>19.515466956274086</v>
      </c>
      <c r="ED39" s="106">
        <f t="shared" si="51"/>
        <v>21.247174637784482</v>
      </c>
      <c r="EE39" s="106">
        <f t="shared" si="51"/>
        <v>18.424489388548164</v>
      </c>
      <c r="EF39" s="106">
        <f t="shared" si="51"/>
        <v>20.420377222515619</v>
      </c>
      <c r="EG39" s="106">
        <f t="shared" si="51"/>
        <v>17.328699693799415</v>
      </c>
      <c r="EH39" s="106">
        <f t="shared" si="51"/>
        <v>16.220763717812584</v>
      </c>
      <c r="EI39" s="106">
        <f t="shared" si="51"/>
        <v>17.935167934921843</v>
      </c>
      <c r="EJ39" s="106">
        <f t="shared" si="51"/>
        <v>16.240201219879712</v>
      </c>
      <c r="EK39" s="106">
        <f t="shared" si="51"/>
        <v>17.391074324784622</v>
      </c>
      <c r="EL39" s="106">
        <f t="shared" si="51"/>
        <v>19.730677755460931</v>
      </c>
      <c r="EM39" s="106">
        <f t="shared" si="51"/>
        <v>24.041640123155545</v>
      </c>
      <c r="EN39" s="106">
        <f t="shared" si="51"/>
        <v>20.333088663306679</v>
      </c>
      <c r="EO39" s="106">
        <f t="shared" si="51"/>
        <v>17.074199495307038</v>
      </c>
      <c r="EP39" s="106">
        <f t="shared" si="51"/>
        <v>16.892131529923919</v>
      </c>
      <c r="EQ39" s="106">
        <f t="shared" si="51"/>
        <v>16.941814423253852</v>
      </c>
      <c r="ER39" s="106">
        <f t="shared" si="51"/>
        <v>20.260212239513617</v>
      </c>
      <c r="ES39" s="106">
        <f t="shared" si="51"/>
        <v>22.033623704701156</v>
      </c>
      <c r="ET39" s="106">
        <f t="shared" si="51"/>
        <v>20.684526143707718</v>
      </c>
      <c r="EU39" s="106">
        <f t="shared" si="51"/>
        <v>21.049255283436352</v>
      </c>
      <c r="EV39" s="106">
        <f t="shared" si="51"/>
        <v>22.414570435486276</v>
      </c>
      <c r="EW39" s="106">
        <f t="shared" si="51"/>
        <v>17.499342928132346</v>
      </c>
      <c r="EX39" s="106">
        <f t="shared" si="51"/>
        <v>23.266967065784822</v>
      </c>
      <c r="EY39" s="106">
        <f t="shared" si="51"/>
        <v>22.789647362579604</v>
      </c>
      <c r="EZ39" s="106">
        <f t="shared" si="51"/>
        <v>21.735018814378474</v>
      </c>
      <c r="FA39" s="106">
        <f t="shared" si="51"/>
        <v>19.361389577697324</v>
      </c>
      <c r="FB39" s="106">
        <f t="shared" si="51"/>
        <v>37.849317782188365</v>
      </c>
      <c r="FC39" s="106">
        <f t="shared" si="51"/>
        <v>20.484685303027494</v>
      </c>
      <c r="FD39" s="106">
        <f t="shared" si="51"/>
        <v>18.893856455201774</v>
      </c>
      <c r="FE39" s="106">
        <f t="shared" si="51"/>
        <v>47.373880928584143</v>
      </c>
      <c r="FF39" s="106">
        <f t="shared" si="51"/>
        <v>29.011358253652428</v>
      </c>
      <c r="FG39" s="106">
        <f t="shared" si="51"/>
        <v>24.58986937138533</v>
      </c>
      <c r="FH39" s="106">
        <f t="shared" si="51"/>
        <v>21.484556179508267</v>
      </c>
      <c r="FI39" s="106">
        <f t="shared" si="51"/>
        <v>24.079140635006151</v>
      </c>
      <c r="FJ39" s="106">
        <f t="shared" si="51"/>
        <v>25.106714111432584</v>
      </c>
      <c r="FK39" s="106">
        <f t="shared" si="51"/>
        <v>21.125874972302618</v>
      </c>
      <c r="FL39" s="106">
        <f t="shared" si="51"/>
        <v>23.112387140783632</v>
      </c>
      <c r="FM39" s="106">
        <f t="shared" si="51"/>
        <v>19.473438616314006</v>
      </c>
      <c r="FN39" s="106">
        <f t="shared" si="51"/>
        <v>40.051797598563631</v>
      </c>
      <c r="FO39" s="106">
        <f t="shared" si="51"/>
        <v>22.641563333256904</v>
      </c>
      <c r="FP39" s="106">
        <f t="shared" si="51"/>
        <v>47.469513413522264</v>
      </c>
      <c r="FQ39" s="106">
        <f t="shared" si="51"/>
        <v>52.503359332856832</v>
      </c>
      <c r="FR39" s="106">
        <f t="shared" si="51"/>
        <v>25.23950470739404</v>
      </c>
      <c r="FS39" s="106">
        <f t="shared" si="51"/>
        <v>21.593911445225828</v>
      </c>
      <c r="FT39" s="106">
        <f t="shared" si="51"/>
        <v>21.251043521553811</v>
      </c>
      <c r="FU39" s="106">
        <f t="shared" si="51"/>
        <v>20.798094268015571</v>
      </c>
      <c r="FV39" s="106">
        <f t="shared" si="51"/>
        <v>26.517867225840689</v>
      </c>
      <c r="FW39" s="106">
        <f t="shared" si="51"/>
        <v>16.849949271258144</v>
      </c>
      <c r="FX39" s="106">
        <f t="shared" si="51"/>
        <v>28.142827160311594</v>
      </c>
      <c r="FY39" s="106">
        <f t="shared" si="51"/>
        <v>24.195430186572541</v>
      </c>
      <c r="FZ39" s="106">
        <f t="shared" si="51"/>
        <v>54.003522925334003</v>
      </c>
      <c r="GA39" s="106">
        <f t="shared" si="51"/>
        <v>23.210837767755336</v>
      </c>
      <c r="GB39" s="106">
        <f t="shared" si="51"/>
        <v>19.736960856450462</v>
      </c>
      <c r="GC39" s="106">
        <f t="shared" si="51"/>
        <v>20.103897003919791</v>
      </c>
      <c r="GD39" s="106">
        <f t="shared" si="51"/>
        <v>19.263847953064982</v>
      </c>
      <c r="GE39" s="106">
        <f t="shared" si="51"/>
        <v>111.54412081872893</v>
      </c>
      <c r="GF39" s="106">
        <f t="shared" si="51"/>
        <v>22.126773546625326</v>
      </c>
      <c r="GG39" s="106">
        <f t="shared" si="51"/>
        <v>23.197907881977979</v>
      </c>
      <c r="GH39" s="106">
        <f t="shared" si="51"/>
        <v>20.957285400825697</v>
      </c>
      <c r="GI39" s="106">
        <f t="shared" si="51"/>
        <v>29.85913622243233</v>
      </c>
      <c r="GJ39" s="106">
        <f t="shared" si="51"/>
        <v>21.207189111030456</v>
      </c>
      <c r="GK39" s="106">
        <f t="shared" si="51"/>
        <v>19.566634560642182</v>
      </c>
      <c r="GL39" s="106">
        <f t="shared" si="51"/>
        <v>20.970166556918084</v>
      </c>
      <c r="GM39" s="106">
        <f t="shared" si="51"/>
        <v>18.200760733295947</v>
      </c>
      <c r="GN39" s="106">
        <f t="shared" si="51"/>
        <v>20.708494685614536</v>
      </c>
      <c r="GO39" s="106">
        <f t="shared" ref="GO39:IZ39" si="52">((GO37/GO38)*136.3)</f>
        <v>39.89325929980081</v>
      </c>
      <c r="GP39" s="106">
        <f t="shared" si="52"/>
        <v>23.7928598353265</v>
      </c>
      <c r="GQ39" s="106">
        <f t="shared" si="52"/>
        <v>21.344517885797007</v>
      </c>
      <c r="GR39" s="106">
        <f t="shared" si="52"/>
        <v>19.520433648996708</v>
      </c>
      <c r="GS39" s="106">
        <f t="shared" si="52"/>
        <v>21.312569130307836</v>
      </c>
      <c r="GT39" s="106">
        <f t="shared" si="52"/>
        <v>19.672870075268776</v>
      </c>
      <c r="GU39" s="106">
        <f t="shared" si="52"/>
        <v>49.538070021598536</v>
      </c>
      <c r="GV39" s="106">
        <f t="shared" si="52"/>
        <v>22.277511103310069</v>
      </c>
      <c r="GW39" s="106">
        <f t="shared" si="52"/>
        <v>21.976065490976339</v>
      </c>
      <c r="GX39" s="106">
        <f t="shared" si="52"/>
        <v>21.805103185643201</v>
      </c>
      <c r="GY39" s="106">
        <f t="shared" si="52"/>
        <v>34.815766849550357</v>
      </c>
      <c r="GZ39" s="106">
        <f t="shared" si="52"/>
        <v>23.656351241002607</v>
      </c>
      <c r="HA39" s="106">
        <f t="shared" si="52"/>
        <v>22.311604500220625</v>
      </c>
      <c r="HB39" s="106">
        <f t="shared" si="52"/>
        <v>29.17326225475313</v>
      </c>
      <c r="HC39" s="106">
        <f t="shared" si="52"/>
        <v>20.270942711498463</v>
      </c>
      <c r="HD39" s="106">
        <f t="shared" si="52"/>
        <v>27.061875584454818</v>
      </c>
      <c r="HE39" s="106">
        <f t="shared" si="52"/>
        <v>20.631270125413042</v>
      </c>
      <c r="HF39" s="106">
        <f t="shared" si="52"/>
        <v>57.261117006164525</v>
      </c>
      <c r="HG39" s="106">
        <f t="shared" si="52"/>
        <v>24.408537176367869</v>
      </c>
      <c r="HH39" s="106">
        <f t="shared" si="52"/>
        <v>21.075754454570646</v>
      </c>
      <c r="HI39" s="106">
        <f t="shared" si="52"/>
        <v>23.730465962294367</v>
      </c>
      <c r="HJ39" s="106">
        <f t="shared" si="52"/>
        <v>22.41731207246713</v>
      </c>
      <c r="HK39" s="106">
        <f t="shared" si="52"/>
        <v>22.268541696285279</v>
      </c>
      <c r="HL39" s="106">
        <f t="shared" si="52"/>
        <v>25.076535401673013</v>
      </c>
      <c r="HM39" s="106">
        <f t="shared" si="52"/>
        <v>20.475012258243005</v>
      </c>
      <c r="HN39" s="106">
        <f t="shared" si="52"/>
        <v>18.866183701866561</v>
      </c>
      <c r="HO39" s="106">
        <f t="shared" si="52"/>
        <v>19.650926374306497</v>
      </c>
      <c r="HP39" s="106">
        <f t="shared" si="52"/>
        <v>18.687681003690823</v>
      </c>
      <c r="HQ39" s="106">
        <f t="shared" si="52"/>
        <v>16.537955115150297</v>
      </c>
      <c r="HR39" s="106">
        <f t="shared" si="52"/>
        <v>17.79668362204977</v>
      </c>
      <c r="HS39" s="106">
        <f t="shared" si="52"/>
        <v>22.508177557934243</v>
      </c>
      <c r="HT39" s="106">
        <f t="shared" si="52"/>
        <v>22.716643628783526</v>
      </c>
      <c r="HU39" s="106">
        <f t="shared" si="52"/>
        <v>41.199247299678838</v>
      </c>
      <c r="HV39" s="106">
        <f t="shared" si="52"/>
        <v>20.484031536707995</v>
      </c>
      <c r="HW39" s="106">
        <f t="shared" si="52"/>
        <v>23.451081252875198</v>
      </c>
      <c r="HX39" s="106">
        <f t="shared" si="52"/>
        <v>24.825576856892162</v>
      </c>
      <c r="HY39" s="106">
        <f t="shared" si="52"/>
        <v>38.558223701927211</v>
      </c>
      <c r="HZ39" s="106">
        <f t="shared" si="52"/>
        <v>22.3650319551999</v>
      </c>
      <c r="IA39" s="106">
        <f t="shared" si="52"/>
        <v>20.234185812178605</v>
      </c>
      <c r="IB39" s="106">
        <f t="shared" si="52"/>
        <v>38.788170306218625</v>
      </c>
      <c r="IC39" s="106">
        <f t="shared" si="52"/>
        <v>21.534554681162749</v>
      </c>
      <c r="ID39" s="106">
        <f t="shared" si="52"/>
        <v>24.01117171480745</v>
      </c>
      <c r="IE39" s="106">
        <f t="shared" si="52"/>
        <v>18.196222434437132</v>
      </c>
      <c r="IF39" s="106">
        <f t="shared" si="52"/>
        <v>20.416274837212089</v>
      </c>
      <c r="IG39" s="106">
        <f t="shared" si="52"/>
        <v>20.670336709557535</v>
      </c>
      <c r="IH39" s="106">
        <f t="shared" si="52"/>
        <v>71.124874582950682</v>
      </c>
      <c r="II39" s="106">
        <f t="shared" si="52"/>
        <v>21.206666598044052</v>
      </c>
      <c r="IJ39" s="106">
        <f t="shared" si="52"/>
        <v>24.291532445489384</v>
      </c>
      <c r="IK39" s="106">
        <f t="shared" si="52"/>
        <v>20.234939989292815</v>
      </c>
      <c r="IL39" s="106">
        <f t="shared" si="52"/>
        <v>23.541254550836836</v>
      </c>
      <c r="IM39" s="106">
        <f t="shared" si="52"/>
        <v>20.914435936599745</v>
      </c>
      <c r="IN39" s="106">
        <f t="shared" si="52"/>
        <v>23.428432686614048</v>
      </c>
      <c r="IO39" s="106">
        <f t="shared" si="52"/>
        <v>23.926191515426169</v>
      </c>
      <c r="IP39" s="106">
        <f t="shared" si="52"/>
        <v>79.202165988906913</v>
      </c>
      <c r="IQ39" s="106">
        <f t="shared" si="52"/>
        <v>23.779588033821476</v>
      </c>
      <c r="IR39" s="106">
        <f t="shared" si="52"/>
        <v>20.074103858417939</v>
      </c>
      <c r="IS39" s="106">
        <f t="shared" si="52"/>
        <v>21.896908398095892</v>
      </c>
      <c r="IT39" s="106">
        <f t="shared" si="52"/>
        <v>22.598498708359529</v>
      </c>
      <c r="IU39" s="106">
        <f t="shared" si="52"/>
        <v>19.34085745157828</v>
      </c>
      <c r="IV39" s="106">
        <f t="shared" si="52"/>
        <v>21.360396021049802</v>
      </c>
      <c r="IW39" s="106">
        <f t="shared" si="52"/>
        <v>24.132307510133984</v>
      </c>
      <c r="IX39" s="106">
        <f t="shared" si="52"/>
        <v>19.442766238771821</v>
      </c>
      <c r="IY39" s="106">
        <f t="shared" si="52"/>
        <v>24.139580086296974</v>
      </c>
      <c r="IZ39" s="106">
        <f t="shared" si="52"/>
        <v>25.46400160101695</v>
      </c>
      <c r="JA39" s="106">
        <f t="shared" ref="JA39:KU39" si="53">((JA37/JA38)*136.3)</f>
        <v>21.373130829098372</v>
      </c>
      <c r="JB39" s="106">
        <f t="shared" si="53"/>
        <v>54.445390190098756</v>
      </c>
      <c r="JC39" s="106">
        <f t="shared" si="53"/>
        <v>109.41877404602801</v>
      </c>
      <c r="JD39" s="106">
        <f t="shared" si="53"/>
        <v>35.722412507096884</v>
      </c>
      <c r="JE39" s="106">
        <f t="shared" si="53"/>
        <v>23.74389186316445</v>
      </c>
      <c r="JF39" s="106">
        <f t="shared" si="53"/>
        <v>22.466822885321182</v>
      </c>
      <c r="JG39" s="106">
        <f t="shared" si="53"/>
        <v>61.721485691294475</v>
      </c>
      <c r="JH39" s="106">
        <f t="shared" si="53"/>
        <v>25.370998614933452</v>
      </c>
      <c r="JI39" s="106">
        <f t="shared" si="53"/>
        <v>71.029552284699577</v>
      </c>
      <c r="JJ39" s="106">
        <f t="shared" si="53"/>
        <v>24.134418182606314</v>
      </c>
      <c r="JK39" s="106">
        <f t="shared" si="53"/>
        <v>60.876558689947302</v>
      </c>
      <c r="JL39" s="106">
        <f t="shared" si="53"/>
        <v>24.541452818258335</v>
      </c>
      <c r="JM39" s="106">
        <f t="shared" si="53"/>
        <v>25.496178573417787</v>
      </c>
      <c r="JN39" s="106">
        <f t="shared" si="53"/>
        <v>22.240546350854387</v>
      </c>
      <c r="JO39" s="106">
        <f t="shared" si="53"/>
        <v>22.4832963936841</v>
      </c>
      <c r="JP39" s="106">
        <f t="shared" si="53"/>
        <v>26.23480461836435</v>
      </c>
      <c r="JQ39" s="106">
        <f t="shared" si="53"/>
        <v>21.894570208051984</v>
      </c>
      <c r="JR39" s="106">
        <f t="shared" si="53"/>
        <v>19.32798802505647</v>
      </c>
      <c r="JS39" s="106">
        <f t="shared" si="53"/>
        <v>20.140235181487522</v>
      </c>
      <c r="JT39" s="106">
        <f t="shared" si="53"/>
        <v>22.732014811773158</v>
      </c>
      <c r="JU39" s="106">
        <f t="shared" si="53"/>
        <v>52.741379893127096</v>
      </c>
      <c r="JV39" s="106">
        <f t="shared" si="53"/>
        <v>20.110660872150412</v>
      </c>
      <c r="JW39" s="106">
        <f t="shared" si="53"/>
        <v>21.195163983152217</v>
      </c>
      <c r="JX39" s="106">
        <f t="shared" si="53"/>
        <v>22.708786453458824</v>
      </c>
      <c r="JY39" s="106">
        <f t="shared" si="53"/>
        <v>22.844454158697431</v>
      </c>
      <c r="JZ39" s="106">
        <f t="shared" si="53"/>
        <v>19.405261122070765</v>
      </c>
      <c r="KA39" s="106">
        <f t="shared" si="53"/>
        <v>30.084668050689423</v>
      </c>
      <c r="KB39" s="106">
        <f t="shared" si="53"/>
        <v>23.56846227468327</v>
      </c>
      <c r="KC39" s="106">
        <f t="shared" si="53"/>
        <v>20.016883425321179</v>
      </c>
      <c r="KD39" s="106">
        <f t="shared" si="53"/>
        <v>24.289172962663098</v>
      </c>
      <c r="KE39" s="106">
        <f t="shared" si="53"/>
        <v>23.204597272647153</v>
      </c>
      <c r="KF39" s="106">
        <f t="shared" si="53"/>
        <v>20.291343048798336</v>
      </c>
      <c r="KG39" s="106">
        <f t="shared" si="53"/>
        <v>17.25195949472262</v>
      </c>
      <c r="KH39" s="106">
        <f t="shared" si="53"/>
        <v>20.598865955901179</v>
      </c>
      <c r="KI39" s="106">
        <f t="shared" si="53"/>
        <v>21.855570181696141</v>
      </c>
      <c r="KJ39" s="106">
        <f t="shared" si="53"/>
        <v>21.115351644440896</v>
      </c>
      <c r="KK39" s="106">
        <f t="shared" si="53"/>
        <v>19.806862142576176</v>
      </c>
      <c r="KL39" s="106">
        <f t="shared" si="53"/>
        <v>22.185095022956716</v>
      </c>
      <c r="KM39" s="106">
        <f t="shared" si="53"/>
        <v>50.980294130685685</v>
      </c>
      <c r="KN39" s="106">
        <f t="shared" si="53"/>
        <v>26.933329157999744</v>
      </c>
      <c r="KO39" s="106">
        <f t="shared" si="53"/>
        <v>20.342542034725568</v>
      </c>
      <c r="KP39" s="106">
        <f t="shared" si="53"/>
        <v>24.24393789239533</v>
      </c>
      <c r="KQ39" s="106">
        <f t="shared" si="53"/>
        <v>24.224141161941645</v>
      </c>
      <c r="KR39" s="106">
        <f t="shared" si="53"/>
        <v>22.910647117116042</v>
      </c>
      <c r="KS39" s="106">
        <f t="shared" si="53"/>
        <v>21.977910867788019</v>
      </c>
      <c r="KT39" s="106">
        <f t="shared" si="53"/>
        <v>10.726142957715398</v>
      </c>
      <c r="KU39" s="106">
        <f t="shared" si="53"/>
        <v>72.331716905877713</v>
      </c>
    </row>
    <row r="40" spans="1:307" x14ac:dyDescent="0.25">
      <c r="A40" s="83"/>
      <c r="B40" s="70"/>
      <c r="C40" s="71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I40" s="72"/>
      <c r="AJ40" s="73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</row>
    <row r="41" spans="1:307" x14ac:dyDescent="0.25">
      <c r="A41" s="69" t="s">
        <v>2051</v>
      </c>
      <c r="B41" s="70">
        <f>STDEV(D41:AG41)/AVERAGE(D41:AG41)</f>
        <v>4.1168505408801855E-2</v>
      </c>
      <c r="C41" s="71"/>
      <c r="D41" s="8">
        <v>1531927.8905131</v>
      </c>
      <c r="E41" s="8">
        <v>1614457.8702823999</v>
      </c>
      <c r="F41" s="8">
        <v>1614476.8772380101</v>
      </c>
      <c r="G41" s="8">
        <v>1600927.5848592301</v>
      </c>
      <c r="H41" s="8">
        <v>1615997.3608556101</v>
      </c>
      <c r="I41" s="8">
        <v>1671326.3939833001</v>
      </c>
      <c r="J41" s="8">
        <v>1667579.11966527</v>
      </c>
      <c r="K41" s="8">
        <v>1637884.7047365699</v>
      </c>
      <c r="L41" s="8">
        <v>1662872.70807282</v>
      </c>
      <c r="M41" s="8">
        <v>1561318.0806266801</v>
      </c>
      <c r="N41" s="8">
        <v>1587810.2256024301</v>
      </c>
      <c r="O41" s="8">
        <v>1544603.5353180501</v>
      </c>
      <c r="P41" s="8">
        <v>1615448.7288055799</v>
      </c>
      <c r="Q41" s="8">
        <v>1485499.8552633501</v>
      </c>
      <c r="R41" s="8">
        <v>1537497.84000173</v>
      </c>
      <c r="S41" s="8">
        <v>1442121.85110906</v>
      </c>
      <c r="T41" s="8">
        <v>1527131.7964810899</v>
      </c>
      <c r="U41" s="8">
        <v>1517916.3204949601</v>
      </c>
      <c r="V41" s="8">
        <v>1506262.82499012</v>
      </c>
      <c r="W41" s="8">
        <v>1478027.1086091001</v>
      </c>
      <c r="X41" s="8">
        <v>1535949.14542483</v>
      </c>
      <c r="Y41" s="8">
        <v>1506337.73190296</v>
      </c>
      <c r="Z41" s="8">
        <v>1527265.40748137</v>
      </c>
      <c r="AA41" s="8">
        <v>1516752.98219266</v>
      </c>
      <c r="AB41" s="8">
        <v>1646620.2330334501</v>
      </c>
      <c r="AC41" s="8">
        <v>1533656.7324292599</v>
      </c>
      <c r="AD41" s="8">
        <v>1520477.1591083701</v>
      </c>
      <c r="AE41" s="8">
        <v>1593497.1803584299</v>
      </c>
      <c r="AF41" s="8">
        <v>1500691.23201723</v>
      </c>
      <c r="AG41" s="8">
        <v>1459882.2957508201</v>
      </c>
      <c r="AI41" s="72">
        <f>STDEV(AK41:BN41)/AVERAGE(AK41:BN41)</f>
        <v>3.3615800623229108E-2</v>
      </c>
      <c r="AJ41" s="73"/>
      <c r="AK41" s="10">
        <v>2108684.8503401899</v>
      </c>
      <c r="AL41" s="10">
        <v>2157806.8575283499</v>
      </c>
      <c r="AM41" s="10">
        <v>2160599.7223956599</v>
      </c>
      <c r="AN41" s="10">
        <v>2206351.5798750501</v>
      </c>
      <c r="AO41" s="10">
        <v>2141887.2486668401</v>
      </c>
      <c r="AP41" s="10">
        <v>2307166.0518338499</v>
      </c>
      <c r="AQ41" s="10">
        <v>2209009.5888159499</v>
      </c>
      <c r="AR41" s="10">
        <v>2105330.4472870501</v>
      </c>
      <c r="AS41" s="10">
        <v>2186860.8022434702</v>
      </c>
      <c r="AT41" s="10">
        <v>2082256.72012462</v>
      </c>
      <c r="AU41" s="10">
        <v>2183107.3619926898</v>
      </c>
      <c r="AV41" s="10">
        <v>2090820.50613767</v>
      </c>
      <c r="AW41" s="10">
        <v>2069041.7895234099</v>
      </c>
      <c r="AX41" s="10">
        <v>2118228.6437164098</v>
      </c>
      <c r="AY41" s="10">
        <v>2037010.8905259599</v>
      </c>
      <c r="AZ41" s="10">
        <v>2012135.5063324301</v>
      </c>
      <c r="BA41" s="10">
        <v>2078837.2797867099</v>
      </c>
      <c r="BB41" s="10">
        <v>2045072.3950604501</v>
      </c>
      <c r="BC41" s="10">
        <v>2100388.4332089699</v>
      </c>
      <c r="BD41" s="10">
        <v>2004180.45182506</v>
      </c>
      <c r="BE41" s="10">
        <v>1974711.1185290499</v>
      </c>
      <c r="BF41" s="10">
        <v>2127276.75014923</v>
      </c>
      <c r="BG41" s="10">
        <v>2154544.8102628901</v>
      </c>
      <c r="BH41" s="10">
        <v>2109364.6956208502</v>
      </c>
      <c r="BI41" s="10">
        <v>2134431.3283526902</v>
      </c>
      <c r="BJ41" s="10">
        <v>2070152.05237403</v>
      </c>
      <c r="BK41" s="10">
        <v>2082800.25056056</v>
      </c>
      <c r="BL41" s="10">
        <v>2103213.25875735</v>
      </c>
      <c r="BM41" s="10">
        <v>1996901.10925956</v>
      </c>
      <c r="BN41" s="10">
        <v>2120074.9211974801</v>
      </c>
      <c r="BP41" s="114">
        <v>1668379.6521729699</v>
      </c>
      <c r="BQ41" s="114">
        <v>1389350.9473675401</v>
      </c>
      <c r="BR41" s="114">
        <v>2526641.9451900902</v>
      </c>
      <c r="BS41" s="114">
        <v>1143708.09049926</v>
      </c>
      <c r="BT41" s="114">
        <v>3020665.1210498698</v>
      </c>
      <c r="BU41" s="114">
        <v>2246841.0886192499</v>
      </c>
      <c r="BV41" s="114">
        <v>2089216.9926028501</v>
      </c>
      <c r="BW41" s="114">
        <v>1497300.2761144</v>
      </c>
      <c r="BX41" s="114">
        <v>1573063.58514905</v>
      </c>
      <c r="BY41" s="114">
        <v>1783162.5115749</v>
      </c>
      <c r="BZ41" s="102">
        <v>1887945.5750897501</v>
      </c>
      <c r="CA41" s="102">
        <v>1372707.0033287799</v>
      </c>
      <c r="CB41" s="102">
        <v>1495213.0121577999</v>
      </c>
      <c r="CC41" s="102">
        <v>1415901.22159916</v>
      </c>
      <c r="CD41" s="102">
        <v>1919930.1647033601</v>
      </c>
      <c r="CE41" s="102">
        <v>2012126.81842383</v>
      </c>
      <c r="CF41" s="102">
        <v>1474687.88240235</v>
      </c>
      <c r="CG41" s="102">
        <v>2265498.8579434701</v>
      </c>
      <c r="CH41" s="102">
        <v>2159581.5386025598</v>
      </c>
      <c r="CI41" s="102">
        <v>1644846.0383796201</v>
      </c>
      <c r="CJ41" s="102">
        <v>1692362.85748694</v>
      </c>
      <c r="CK41" s="102">
        <v>1147188.04365252</v>
      </c>
      <c r="CL41" s="102">
        <v>1646694.97729191</v>
      </c>
      <c r="CM41" s="102">
        <v>1911662.70465523</v>
      </c>
      <c r="CN41" s="102">
        <v>1592909.6359870799</v>
      </c>
      <c r="CO41" s="102">
        <v>2192779.9744552998</v>
      </c>
      <c r="CP41" s="102">
        <v>1799625.32366933</v>
      </c>
      <c r="CQ41" s="102">
        <v>3675182.3145319498</v>
      </c>
      <c r="CR41" s="102">
        <v>1568617.16527774</v>
      </c>
      <c r="CS41" s="102">
        <v>1779022.62767688</v>
      </c>
      <c r="CT41" s="102">
        <v>1372337.9937221301</v>
      </c>
      <c r="CU41" s="102">
        <v>1415245.8642740001</v>
      </c>
      <c r="CV41" s="102">
        <v>1911728.6270783399</v>
      </c>
      <c r="CW41" s="102">
        <v>2127814.8324236898</v>
      </c>
      <c r="CX41" s="102">
        <v>1910900.21369365</v>
      </c>
      <c r="CY41" s="102">
        <v>1989542.51024814</v>
      </c>
      <c r="CZ41" s="102">
        <v>1744730.0323047601</v>
      </c>
      <c r="DA41" s="102">
        <v>1633598.4029897701</v>
      </c>
      <c r="DB41" s="102">
        <v>1677743.1002915499</v>
      </c>
      <c r="DC41" s="102">
        <v>1714893.0910278801</v>
      </c>
      <c r="DD41" s="102">
        <v>1366357.5965257101</v>
      </c>
      <c r="DE41" s="102">
        <v>1772554.21885436</v>
      </c>
      <c r="DF41" s="102">
        <v>1153009.3223403499</v>
      </c>
      <c r="DG41" s="102">
        <v>1697102.42404423</v>
      </c>
      <c r="DH41" s="102">
        <v>1354526.25841316</v>
      </c>
      <c r="DI41" s="102">
        <v>1766435.2391208201</v>
      </c>
      <c r="DJ41" s="102">
        <v>2513177.9518339098</v>
      </c>
      <c r="DK41" s="102">
        <v>1821438.5304693</v>
      </c>
      <c r="DL41" s="102">
        <v>1437168.23934691</v>
      </c>
      <c r="DM41" s="102">
        <v>1859582.7614476001</v>
      </c>
      <c r="DN41" s="102">
        <v>1634062.2254075501</v>
      </c>
      <c r="DO41" s="102">
        <v>1530826.7885088101</v>
      </c>
      <c r="DP41" s="102">
        <v>1792189.5315763501</v>
      </c>
      <c r="DQ41" s="102">
        <v>1458801.26861882</v>
      </c>
      <c r="DR41" s="102">
        <v>2139423.90212793</v>
      </c>
      <c r="DS41" s="102">
        <v>1805281.5624436799</v>
      </c>
      <c r="DT41" s="102">
        <v>2211738.9448133502</v>
      </c>
      <c r="DU41" s="102">
        <v>1889411.73390429</v>
      </c>
      <c r="DV41" s="102">
        <v>1564872.3909563201</v>
      </c>
      <c r="DW41" s="102">
        <v>1353055.49565021</v>
      </c>
      <c r="DX41" s="102">
        <v>1483831.41922691</v>
      </c>
      <c r="DY41" s="102">
        <v>1886955.0890607501</v>
      </c>
      <c r="DZ41" s="102">
        <v>2139288.11178781</v>
      </c>
      <c r="EA41" s="102">
        <v>1629017.1621548501</v>
      </c>
      <c r="EB41" s="102">
        <v>2525410.18713238</v>
      </c>
      <c r="EC41" s="102">
        <v>1431236.6948967101</v>
      </c>
      <c r="ED41" s="102">
        <v>1882177.33538792</v>
      </c>
      <c r="EE41" s="102">
        <v>1203121.4428550701</v>
      </c>
      <c r="EF41" s="102">
        <v>1365115.3992270201</v>
      </c>
      <c r="EG41" s="102">
        <v>1660133.2741131999</v>
      </c>
      <c r="EH41" s="102">
        <v>1332952.94981821</v>
      </c>
      <c r="EI41" s="102">
        <v>1533403.5717906901</v>
      </c>
      <c r="EJ41" s="102">
        <v>1287925.35492135</v>
      </c>
      <c r="EK41" s="102">
        <v>1762841.42053037</v>
      </c>
      <c r="EL41" s="102">
        <v>1725298.1925252301</v>
      </c>
      <c r="EM41" s="102">
        <v>1554756.5129814299</v>
      </c>
      <c r="EN41" s="102">
        <v>1618075.4218043999</v>
      </c>
      <c r="EO41" s="102">
        <v>1396080.4477186601</v>
      </c>
      <c r="EP41" s="102">
        <v>1741004.6403315</v>
      </c>
      <c r="EQ41" s="102">
        <v>1903915.8338052901</v>
      </c>
      <c r="ER41" s="102">
        <v>1260599.939429</v>
      </c>
      <c r="ES41" s="102">
        <v>1123753.50240606</v>
      </c>
      <c r="ET41" s="102">
        <v>1590890.2294250201</v>
      </c>
      <c r="EU41" s="102">
        <v>2201596.7635098598</v>
      </c>
      <c r="EV41" s="102">
        <v>2003575.2075907099</v>
      </c>
      <c r="EW41" s="102">
        <v>2041308.81734036</v>
      </c>
      <c r="EX41" s="102">
        <v>1767435.1998030699</v>
      </c>
      <c r="EY41" s="102">
        <v>1666254.74150891</v>
      </c>
      <c r="EZ41" s="102">
        <v>1739367.2844907001</v>
      </c>
      <c r="FA41" s="102">
        <v>1386744.48512116</v>
      </c>
      <c r="FB41" s="102">
        <v>1424004.48599402</v>
      </c>
      <c r="FC41" s="102">
        <v>1643783.3302096799</v>
      </c>
      <c r="FD41" s="102">
        <v>1890090.0778822899</v>
      </c>
      <c r="FE41" s="102">
        <v>1566534.51708049</v>
      </c>
      <c r="FF41" s="102">
        <v>1753154.36431509</v>
      </c>
      <c r="FG41" s="102">
        <v>2446561.0347023499</v>
      </c>
      <c r="FH41" s="102">
        <v>1213148.79075881</v>
      </c>
      <c r="FI41" s="102">
        <v>2970749.83149273</v>
      </c>
      <c r="FJ41" s="102">
        <v>1449665.9448217801</v>
      </c>
      <c r="FK41" s="102">
        <v>2037549.59605848</v>
      </c>
      <c r="FL41" s="102">
        <v>1677172.0274219101</v>
      </c>
      <c r="FM41" s="102">
        <v>1209697.25132436</v>
      </c>
      <c r="FN41" s="102">
        <v>2037699.9541298</v>
      </c>
      <c r="FO41" s="102">
        <v>1900307.88173235</v>
      </c>
      <c r="FP41" s="102">
        <v>1598005.6029127501</v>
      </c>
      <c r="FQ41" s="102">
        <v>1714493.1383646</v>
      </c>
      <c r="FR41" s="102">
        <v>2024197.8043853601</v>
      </c>
      <c r="FS41" s="102">
        <v>2366682.0019540102</v>
      </c>
      <c r="FT41" s="102">
        <v>1497535.07127081</v>
      </c>
      <c r="FU41" s="102">
        <v>1730423.43545458</v>
      </c>
      <c r="FV41" s="102">
        <v>2393679.9932404002</v>
      </c>
      <c r="FW41" s="102">
        <v>1284242.78494959</v>
      </c>
      <c r="FX41" s="102">
        <v>1352391.71427967</v>
      </c>
      <c r="FY41" s="102">
        <v>1598446.3536813699</v>
      </c>
      <c r="FZ41" s="102">
        <v>2062429.41863937</v>
      </c>
      <c r="GA41" s="102">
        <v>1735398.5382326599</v>
      </c>
      <c r="GB41" s="102">
        <v>1309021.92709961</v>
      </c>
      <c r="GC41" s="102">
        <v>1342414.4402944201</v>
      </c>
      <c r="GD41" s="102">
        <v>1402709.1790887499</v>
      </c>
      <c r="GE41" s="102">
        <v>3165805.4691341999</v>
      </c>
      <c r="GF41" s="102">
        <v>1844533.93596266</v>
      </c>
      <c r="GG41" s="102">
        <v>1646959.60427452</v>
      </c>
      <c r="GH41" s="102">
        <v>1803617.6828465699</v>
      </c>
      <c r="GI41" s="102">
        <v>1651700.81646149</v>
      </c>
      <c r="GJ41" s="102">
        <v>2131750.7507567201</v>
      </c>
      <c r="GK41" s="102">
        <v>1194467.91353618</v>
      </c>
      <c r="GL41" s="102">
        <v>2125933.9921669201</v>
      </c>
      <c r="GM41" s="102">
        <v>1270373.3210103</v>
      </c>
      <c r="GN41" s="102">
        <v>1630448.56132706</v>
      </c>
      <c r="GO41" s="102">
        <v>3197993.6998848598</v>
      </c>
      <c r="GP41" s="102">
        <v>1812292.6386949599</v>
      </c>
      <c r="GQ41" s="102">
        <v>1689602.5540068001</v>
      </c>
      <c r="GR41" s="102">
        <v>1803453.3444630799</v>
      </c>
      <c r="GS41" s="102">
        <v>2753774.0528808101</v>
      </c>
      <c r="GT41" s="102">
        <v>1465485.76505133</v>
      </c>
      <c r="GU41" s="102">
        <v>1239317.3778748501</v>
      </c>
      <c r="GV41" s="102">
        <v>1566622.4207248499</v>
      </c>
      <c r="GW41" s="102">
        <v>1617048.8133099</v>
      </c>
      <c r="GX41" s="102">
        <v>1203905.6498350301</v>
      </c>
      <c r="GY41" s="102">
        <v>1351007.23330143</v>
      </c>
      <c r="GZ41" s="102">
        <v>1421683.5387762201</v>
      </c>
      <c r="HA41" s="102">
        <v>2267310.2661364102</v>
      </c>
      <c r="HB41" s="102">
        <v>1624894.88268435</v>
      </c>
      <c r="HC41" s="102">
        <v>1225637.7030789701</v>
      </c>
      <c r="HD41" s="102">
        <v>1365034.9693414699</v>
      </c>
      <c r="HE41" s="102">
        <v>1301997.90046461</v>
      </c>
      <c r="HF41" s="102">
        <v>1990028.1203369801</v>
      </c>
      <c r="HG41" s="102">
        <v>1783878.12555871</v>
      </c>
      <c r="HH41" s="102">
        <v>1921731.76764621</v>
      </c>
      <c r="HI41" s="102">
        <v>1341274.73398792</v>
      </c>
      <c r="HJ41" s="102">
        <v>1362420.7192258399</v>
      </c>
      <c r="HK41" s="102">
        <v>1283473.06001443</v>
      </c>
      <c r="HL41" s="102">
        <v>1348253.74421407</v>
      </c>
      <c r="HM41" s="102">
        <v>1387252.9923904301</v>
      </c>
      <c r="HN41" s="102">
        <v>1202963.78932177</v>
      </c>
      <c r="HO41" s="102">
        <v>1504848.2885572601</v>
      </c>
      <c r="HP41" s="102">
        <v>1836055.82401246</v>
      </c>
      <c r="HQ41" s="102">
        <v>1906166.2209773499</v>
      </c>
      <c r="HR41" s="102">
        <v>1397281.1671122899</v>
      </c>
      <c r="HS41" s="102">
        <v>1413175.40248745</v>
      </c>
      <c r="HT41" s="102">
        <v>2152827.5206145798</v>
      </c>
      <c r="HU41" s="102">
        <v>2038223.9192967799</v>
      </c>
      <c r="HV41" s="102">
        <v>1477002.3716267201</v>
      </c>
      <c r="HW41" s="102">
        <v>1319488.7361661999</v>
      </c>
      <c r="HX41" s="102">
        <v>1438969.95357449</v>
      </c>
      <c r="HY41" s="102">
        <v>1673863.24911879</v>
      </c>
      <c r="HZ41" s="102">
        <v>2838073.49821149</v>
      </c>
      <c r="IA41" s="102">
        <v>1337703.20878912</v>
      </c>
      <c r="IB41" s="102">
        <v>2065968.32800897</v>
      </c>
      <c r="IC41" s="102">
        <v>1971704.6506457201</v>
      </c>
      <c r="ID41" s="102">
        <v>1748556.3221597101</v>
      </c>
      <c r="IE41" s="102">
        <v>1700926.59260651</v>
      </c>
      <c r="IF41" s="102">
        <v>1226527.53315577</v>
      </c>
      <c r="IG41" s="102">
        <v>1499561.82997453</v>
      </c>
      <c r="IH41" s="102">
        <v>2663274.9078381099</v>
      </c>
      <c r="II41" s="102">
        <v>1107239.4874767801</v>
      </c>
      <c r="IJ41" s="102">
        <v>1458737.04425175</v>
      </c>
      <c r="IK41" s="102">
        <v>1466464.5375658399</v>
      </c>
      <c r="IL41" s="102">
        <v>1784372.1523440799</v>
      </c>
      <c r="IM41" s="102">
        <v>1600235.1230375301</v>
      </c>
      <c r="IN41" s="102">
        <v>1639593.46116127</v>
      </c>
      <c r="IO41" s="102">
        <v>1908140.82940561</v>
      </c>
      <c r="IP41" s="102">
        <v>2076224.5975925899</v>
      </c>
      <c r="IQ41" s="102">
        <v>1472774.3731521401</v>
      </c>
      <c r="IR41" s="102">
        <v>1904056.2881156099</v>
      </c>
      <c r="IS41" s="102">
        <v>1730220.72413735</v>
      </c>
      <c r="IT41" s="102">
        <v>1865683.7105385901</v>
      </c>
      <c r="IU41" s="102">
        <v>1264581.9156752401</v>
      </c>
      <c r="IV41" s="102">
        <v>1806999.53997494</v>
      </c>
      <c r="IW41" s="102">
        <v>1466345.6459441099</v>
      </c>
      <c r="IX41" s="102">
        <v>1683915.0831853</v>
      </c>
      <c r="IY41" s="102">
        <v>2147388.0887338598</v>
      </c>
      <c r="IZ41" s="102">
        <v>1631434.3452564001</v>
      </c>
      <c r="JA41" s="102">
        <v>1247700.27748899</v>
      </c>
      <c r="JB41" s="102">
        <v>2265949.3685274799</v>
      </c>
      <c r="JC41" s="102">
        <v>2018435.93980113</v>
      </c>
      <c r="JD41" s="102">
        <v>2263761.3974153399</v>
      </c>
      <c r="JE41" s="102">
        <v>1744046.3347489301</v>
      </c>
      <c r="JF41" s="102">
        <v>1217698.30102046</v>
      </c>
      <c r="JG41" s="102">
        <v>1698382.3464128801</v>
      </c>
      <c r="JH41" s="102">
        <v>1480522.7963548901</v>
      </c>
      <c r="JI41" s="102">
        <v>2073109.6553130101</v>
      </c>
      <c r="JJ41" s="102">
        <v>1553684.60133835</v>
      </c>
      <c r="JK41" s="102">
        <v>2231750.7739321198</v>
      </c>
      <c r="JL41" s="102">
        <v>1684484.2560322999</v>
      </c>
      <c r="JM41" s="102">
        <v>2147353.5127115198</v>
      </c>
      <c r="JN41" s="102">
        <v>2121669.86071203</v>
      </c>
      <c r="JO41" s="102">
        <v>1795699.2480388</v>
      </c>
      <c r="JP41" s="102">
        <v>2212649.8373849499</v>
      </c>
      <c r="JQ41" s="102">
        <v>1890539.6584286999</v>
      </c>
      <c r="JR41" s="102">
        <v>1144949.30163741</v>
      </c>
      <c r="JS41" s="102">
        <v>1746980.19484614</v>
      </c>
      <c r="JT41" s="102">
        <v>1979050.3764917101</v>
      </c>
      <c r="JU41" s="102">
        <v>1439813.3217186399</v>
      </c>
      <c r="JV41" s="102">
        <v>1393984.0300110599</v>
      </c>
      <c r="JW41" s="102">
        <v>2238168.1750622801</v>
      </c>
      <c r="JX41" s="102">
        <v>1853987.68048508</v>
      </c>
      <c r="JY41" s="102">
        <v>1292318.19992333</v>
      </c>
      <c r="JZ41" s="102">
        <v>1482811.96246847</v>
      </c>
      <c r="KA41" s="102">
        <v>1877868.18493874</v>
      </c>
      <c r="KB41" s="102">
        <v>2025653.6975324701</v>
      </c>
      <c r="KC41" s="102">
        <v>1531586.9014610699</v>
      </c>
      <c r="KD41" s="102">
        <v>1408294.0821521999</v>
      </c>
      <c r="KE41" s="102">
        <v>1237002.41507525</v>
      </c>
      <c r="KF41" s="102">
        <v>1221695.88944015</v>
      </c>
      <c r="KG41" s="102">
        <v>1393629.56596831</v>
      </c>
      <c r="KH41" s="102">
        <v>1845147.95206173</v>
      </c>
      <c r="KI41" s="102">
        <v>1590296.56631964</v>
      </c>
      <c r="KJ41" s="102">
        <v>1170828.29682078</v>
      </c>
      <c r="KK41" s="102">
        <v>1385232.38873201</v>
      </c>
      <c r="KL41" s="102">
        <v>1547303.7496187901</v>
      </c>
      <c r="KM41" s="102">
        <v>1461212.70648602</v>
      </c>
      <c r="KN41" s="102">
        <v>1282014.7966515301</v>
      </c>
      <c r="KO41" s="102">
        <v>2218873.9185659299</v>
      </c>
      <c r="KP41" s="102">
        <v>1569240.5690767199</v>
      </c>
      <c r="KQ41" s="102">
        <v>1171759.9246294601</v>
      </c>
      <c r="KR41" s="102">
        <v>1813159.9710640099</v>
      </c>
      <c r="KS41" s="102">
        <v>1561010.94491072</v>
      </c>
      <c r="KT41" s="102">
        <v>1265760.88362439</v>
      </c>
      <c r="KU41" s="102">
        <v>1981217.46105871</v>
      </c>
    </row>
    <row r="42" spans="1:307" x14ac:dyDescent="0.25">
      <c r="A42" s="69" t="s">
        <v>2052</v>
      </c>
      <c r="B42" s="70">
        <f>STDEV(D42:AG42)/AVERAGE(D42:AG42)</f>
        <v>2.5778012320536416E-2</v>
      </c>
      <c r="C42" s="71"/>
      <c r="D42" s="8">
        <v>5710549.4231067998</v>
      </c>
      <c r="E42" s="8">
        <v>6217622.5490910001</v>
      </c>
      <c r="F42" s="8">
        <v>5922363.3884303002</v>
      </c>
      <c r="G42" s="8">
        <v>5943231.9627581704</v>
      </c>
      <c r="H42" s="8">
        <v>5936036.2767497301</v>
      </c>
      <c r="I42" s="8">
        <v>6028809.9482878596</v>
      </c>
      <c r="J42" s="8">
        <v>5903630.3337856997</v>
      </c>
      <c r="K42" s="8">
        <v>5930832.7474619597</v>
      </c>
      <c r="L42" s="8">
        <v>5846916.8371446598</v>
      </c>
      <c r="M42" s="8">
        <v>5742124.9689248502</v>
      </c>
      <c r="N42" s="8">
        <v>5855565.0987700401</v>
      </c>
      <c r="O42" s="8">
        <v>5896890.24364038</v>
      </c>
      <c r="P42" s="8">
        <v>5835608.0006559202</v>
      </c>
      <c r="Q42" s="8">
        <v>5780294.2920610402</v>
      </c>
      <c r="R42" s="8">
        <v>5753643.4622667003</v>
      </c>
      <c r="S42" s="8">
        <v>5760395.2978943102</v>
      </c>
      <c r="T42" s="8">
        <v>5835571.5226021204</v>
      </c>
      <c r="U42" s="8">
        <v>5871200.5045161704</v>
      </c>
      <c r="V42" s="8">
        <v>5779103.2110716002</v>
      </c>
      <c r="W42" s="8">
        <v>5611664.6413027104</v>
      </c>
      <c r="X42" s="8">
        <v>5684524.9380686805</v>
      </c>
      <c r="Y42" s="8">
        <v>5618653.9370138496</v>
      </c>
      <c r="Z42" s="8">
        <v>5717542.4560875902</v>
      </c>
      <c r="AA42" s="8">
        <v>5755166.67354191</v>
      </c>
      <c r="AB42" s="8">
        <v>5582675.6701691803</v>
      </c>
      <c r="AC42" s="8">
        <v>5629578.2408112297</v>
      </c>
      <c r="AD42" s="8">
        <v>5720540.1945408396</v>
      </c>
      <c r="AE42" s="8">
        <v>5755886.15130712</v>
      </c>
      <c r="AF42" s="8">
        <v>5446145.7134922203</v>
      </c>
      <c r="AG42" s="8">
        <v>5828684.7836760096</v>
      </c>
      <c r="AI42" s="72">
        <f>STDEV(AK42:BN42)/AVERAGE(AK42:BN42)</f>
        <v>3.1588212166683484E-2</v>
      </c>
      <c r="AJ42" s="73"/>
      <c r="AK42" s="10">
        <v>5304322.91630683</v>
      </c>
      <c r="AL42" s="10">
        <v>5104965.0080843596</v>
      </c>
      <c r="AM42" s="10">
        <v>5300413.4568201797</v>
      </c>
      <c r="AN42" s="10">
        <v>5243878.3580668597</v>
      </c>
      <c r="AO42" s="10">
        <v>5407604.0718415296</v>
      </c>
      <c r="AP42" s="10">
        <v>5378850.9936396796</v>
      </c>
      <c r="AQ42" s="10">
        <v>5438140.3439963805</v>
      </c>
      <c r="AR42" s="10">
        <v>5213353.4906444699</v>
      </c>
      <c r="AS42" s="10">
        <v>5260126.2881981498</v>
      </c>
      <c r="AT42" s="10">
        <v>5444274.4819011204</v>
      </c>
      <c r="AU42" s="10">
        <v>5321698.5258505195</v>
      </c>
      <c r="AV42" s="10">
        <v>5238234.8880824996</v>
      </c>
      <c r="AW42" s="10">
        <v>4966589.3448582599</v>
      </c>
      <c r="AX42" s="10">
        <v>4945707.2054308504</v>
      </c>
      <c r="AY42" s="10">
        <v>5087168.17439913</v>
      </c>
      <c r="AZ42" s="10">
        <v>4938723.7295613997</v>
      </c>
      <c r="BA42" s="10">
        <v>5351579.4866192099</v>
      </c>
      <c r="BB42" s="10">
        <v>5187018.2573565003</v>
      </c>
      <c r="BC42" s="10">
        <v>5231364.0618873704</v>
      </c>
      <c r="BD42" s="10">
        <v>5135660.9889578801</v>
      </c>
      <c r="BE42" s="10">
        <v>4899276.7099220697</v>
      </c>
      <c r="BF42" s="10">
        <v>4939980.4012766201</v>
      </c>
      <c r="BG42" s="10">
        <v>5242483.5278594699</v>
      </c>
      <c r="BH42" s="10">
        <v>5127548.2053204402</v>
      </c>
      <c r="BI42" s="10">
        <v>5124149.3795860503</v>
      </c>
      <c r="BJ42" s="10">
        <v>5481393.62692405</v>
      </c>
      <c r="BK42" s="10">
        <v>5261258.9508504504</v>
      </c>
      <c r="BL42" s="10">
        <v>5230400.1518365704</v>
      </c>
      <c r="BM42" s="10">
        <v>5098160.2256196402</v>
      </c>
      <c r="BN42" s="10">
        <v>4988328.1471044496</v>
      </c>
      <c r="BP42" s="114">
        <v>5197011.5160859404</v>
      </c>
      <c r="BQ42" s="114">
        <v>5251584.67256728</v>
      </c>
      <c r="BR42" s="114">
        <v>5355328.9736737702</v>
      </c>
      <c r="BS42" s="114">
        <v>4970449.2222395502</v>
      </c>
      <c r="BT42" s="114">
        <v>5516958.9218803504</v>
      </c>
      <c r="BU42" s="114">
        <v>5412388.0066359602</v>
      </c>
      <c r="BV42" s="114">
        <v>5290786.6604132699</v>
      </c>
      <c r="BW42" s="114">
        <v>5357750.8882214399</v>
      </c>
      <c r="BX42" s="114">
        <v>5517949.9077856103</v>
      </c>
      <c r="BY42" s="114">
        <v>5467644.3877387503</v>
      </c>
      <c r="BZ42" s="102">
        <v>5484936.8215145497</v>
      </c>
      <c r="CA42" s="102">
        <v>5206117.6587109398</v>
      </c>
      <c r="CB42" s="102">
        <v>5108397.0455920696</v>
      </c>
      <c r="CC42" s="102">
        <v>5697929.1639636802</v>
      </c>
      <c r="CD42" s="102">
        <v>4543895.1644292697</v>
      </c>
      <c r="CE42" s="102">
        <v>5039554.3141913898</v>
      </c>
      <c r="CF42" s="102">
        <v>5467912.0267450204</v>
      </c>
      <c r="CG42" s="102">
        <v>5183973.8903839402</v>
      </c>
      <c r="CH42" s="102">
        <v>5431795.7836421896</v>
      </c>
      <c r="CI42" s="102">
        <v>5276274.7236919403</v>
      </c>
      <c r="CJ42" s="102">
        <v>5360767.8645444298</v>
      </c>
      <c r="CK42" s="102">
        <v>5065792.89396731</v>
      </c>
      <c r="CL42" s="102">
        <v>5187987.5839125803</v>
      </c>
      <c r="CM42" s="102">
        <v>5293171.6088062199</v>
      </c>
      <c r="CN42" s="102">
        <v>5181646.1140044704</v>
      </c>
      <c r="CO42" s="102">
        <v>4623146.0816452904</v>
      </c>
      <c r="CP42" s="102">
        <v>5465736.29235656</v>
      </c>
      <c r="CQ42" s="102">
        <v>6626654.4001523498</v>
      </c>
      <c r="CR42" s="102">
        <v>5077918.1666200301</v>
      </c>
      <c r="CS42" s="102">
        <v>5366749.5167736802</v>
      </c>
      <c r="CT42" s="102">
        <v>5048080.0437231399</v>
      </c>
      <c r="CU42" s="102">
        <v>5426308.5991010899</v>
      </c>
      <c r="CV42" s="102">
        <v>5166132.7394567598</v>
      </c>
      <c r="CW42" s="102">
        <v>5023450.5950539196</v>
      </c>
      <c r="CX42" s="102">
        <v>5300454.3261707602</v>
      </c>
      <c r="CY42" s="102">
        <v>5169880.7924825503</v>
      </c>
      <c r="CZ42" s="102">
        <v>5042386.8678468196</v>
      </c>
      <c r="DA42" s="102">
        <v>5215902.2901945096</v>
      </c>
      <c r="DB42" s="102">
        <v>5377288.3718494</v>
      </c>
      <c r="DC42" s="102">
        <v>4919794.3995437296</v>
      </c>
      <c r="DD42" s="102">
        <v>5496520.38989955</v>
      </c>
      <c r="DE42" s="102">
        <v>5603199.5020954404</v>
      </c>
      <c r="DF42" s="102">
        <v>5362079.7409279104</v>
      </c>
      <c r="DG42" s="102">
        <v>5265258.9408559697</v>
      </c>
      <c r="DH42" s="102">
        <v>5525571.3798849396</v>
      </c>
      <c r="DI42" s="102">
        <v>5415996.29769208</v>
      </c>
      <c r="DJ42" s="102">
        <v>5445912.4665398002</v>
      </c>
      <c r="DK42" s="102">
        <v>5557530.4418684402</v>
      </c>
      <c r="DL42" s="102">
        <v>5395317.7670761002</v>
      </c>
      <c r="DM42" s="102">
        <v>5317097.0499711297</v>
      </c>
      <c r="DN42" s="102">
        <v>5589370.02567166</v>
      </c>
      <c r="DO42" s="102">
        <v>5429809.0494470103</v>
      </c>
      <c r="DP42" s="102">
        <v>5229301.4602551796</v>
      </c>
      <c r="DQ42" s="102">
        <v>5470766.7206836296</v>
      </c>
      <c r="DR42" s="102">
        <v>5399573.90373703</v>
      </c>
      <c r="DS42" s="102">
        <v>5596818.7230857098</v>
      </c>
      <c r="DT42" s="102">
        <v>5811328.8561432799</v>
      </c>
      <c r="DU42" s="102">
        <v>5715384.3790606298</v>
      </c>
      <c r="DV42" s="102">
        <v>5618683.8219983503</v>
      </c>
      <c r="DW42" s="102">
        <v>5429927.4380914699</v>
      </c>
      <c r="DX42" s="102">
        <v>5625964.0067479704</v>
      </c>
      <c r="DY42" s="102">
        <v>5603410.7968749003</v>
      </c>
      <c r="DZ42" s="102">
        <v>5216736.0308619402</v>
      </c>
      <c r="EA42" s="102">
        <v>5930134.59363636</v>
      </c>
      <c r="EB42" s="102">
        <v>5455046.27337634</v>
      </c>
      <c r="EC42" s="102">
        <v>5509707.1508582002</v>
      </c>
      <c r="ED42" s="102">
        <v>5375055.7294896897</v>
      </c>
      <c r="EE42" s="102">
        <v>5294108.4276518999</v>
      </c>
      <c r="EF42" s="102">
        <v>5328160.4181167902</v>
      </c>
      <c r="EG42" s="102">
        <v>5389099.4362735702</v>
      </c>
      <c r="EH42" s="102">
        <v>5371464.1701313099</v>
      </c>
      <c r="EI42" s="102">
        <v>4957866.8930125898</v>
      </c>
      <c r="EJ42" s="102">
        <v>6083194.2490211204</v>
      </c>
      <c r="EK42" s="102">
        <v>5609817.1743662003</v>
      </c>
      <c r="EL42" s="102">
        <v>5242239.5375380898</v>
      </c>
      <c r="EM42" s="102">
        <v>5313320.1565173399</v>
      </c>
      <c r="EN42" s="102">
        <v>5896379.9940258097</v>
      </c>
      <c r="EO42" s="102">
        <v>5663819.6723227901</v>
      </c>
      <c r="EP42" s="102">
        <v>5349103.3281017002</v>
      </c>
      <c r="EQ42" s="102">
        <v>5244605.8482427299</v>
      </c>
      <c r="ER42" s="102">
        <v>4747826.2001043595</v>
      </c>
      <c r="ES42" s="102">
        <v>4479642.6459190696</v>
      </c>
      <c r="ET42" s="102">
        <v>4656372.7520096302</v>
      </c>
      <c r="EU42" s="102">
        <v>4791771.4204985201</v>
      </c>
      <c r="EV42" s="102">
        <v>4825357.2857103897</v>
      </c>
      <c r="EW42" s="102">
        <v>4897375.79601896</v>
      </c>
      <c r="EX42" s="102">
        <v>4532458.1369798202</v>
      </c>
      <c r="EY42" s="102">
        <v>4657709.0509358598</v>
      </c>
      <c r="EZ42" s="102">
        <v>4464493.4910451099</v>
      </c>
      <c r="FA42" s="102">
        <v>4610682.4946616497</v>
      </c>
      <c r="FB42" s="102">
        <v>4813201.3951035002</v>
      </c>
      <c r="FC42" s="102">
        <v>4796704.94587823</v>
      </c>
      <c r="FD42" s="102">
        <v>4950415.4154522195</v>
      </c>
      <c r="FE42" s="102">
        <v>4412100.0078693395</v>
      </c>
      <c r="FF42" s="102">
        <v>4824754.5524876602</v>
      </c>
      <c r="FG42" s="102">
        <v>4839808.30458555</v>
      </c>
      <c r="FH42" s="102">
        <v>4617552.3200088302</v>
      </c>
      <c r="FI42" s="102">
        <v>4591038.0067261104</v>
      </c>
      <c r="FJ42" s="102">
        <v>4321708.6630461495</v>
      </c>
      <c r="FK42" s="102">
        <v>4657703.7769801999</v>
      </c>
      <c r="FL42" s="102">
        <v>4520572.9195732996</v>
      </c>
      <c r="FM42" s="102">
        <v>4722085.6550588803</v>
      </c>
      <c r="FN42" s="102">
        <v>4697111.8192796502</v>
      </c>
      <c r="FO42" s="102">
        <v>4256752.3635130096</v>
      </c>
      <c r="FP42" s="102">
        <v>4757000.8824230004</v>
      </c>
      <c r="FQ42" s="102">
        <v>4663483.05397359</v>
      </c>
      <c r="FR42" s="102">
        <v>4475134.6977398796</v>
      </c>
      <c r="FS42" s="102">
        <v>4662061.7257104898</v>
      </c>
      <c r="FT42" s="102">
        <v>4240194.7425170196</v>
      </c>
      <c r="FU42" s="102">
        <v>4503979.0540077304</v>
      </c>
      <c r="FV42" s="102">
        <v>4413341.2067056196</v>
      </c>
      <c r="FW42" s="102">
        <v>4744220.4974845201</v>
      </c>
      <c r="FX42" s="102">
        <v>4750063.2188437497</v>
      </c>
      <c r="FY42" s="102">
        <v>4370344.1947890799</v>
      </c>
      <c r="FZ42" s="102">
        <v>4873281.7616313798</v>
      </c>
      <c r="GA42" s="102">
        <v>4650114.50316393</v>
      </c>
      <c r="GB42" s="102">
        <v>4810972.0860990603</v>
      </c>
      <c r="GC42" s="102">
        <v>4511315.8178636599</v>
      </c>
      <c r="GD42" s="102">
        <v>4366975.6061277902</v>
      </c>
      <c r="GE42" s="102">
        <v>4602908.2671600804</v>
      </c>
      <c r="GF42" s="102">
        <v>4720975.2230981505</v>
      </c>
      <c r="GG42" s="102">
        <v>4604940.39915621</v>
      </c>
      <c r="GH42" s="102">
        <v>4423613.4321713597</v>
      </c>
      <c r="GI42" s="102">
        <v>4554866.4810396601</v>
      </c>
      <c r="GJ42" s="102">
        <v>4482819.4224981796</v>
      </c>
      <c r="GK42" s="102">
        <v>4458633.2287035603</v>
      </c>
      <c r="GL42" s="102">
        <v>4463424.3900561295</v>
      </c>
      <c r="GM42" s="102">
        <v>4652251.8910212098</v>
      </c>
      <c r="GN42" s="102">
        <v>4742461.5484390296</v>
      </c>
      <c r="GO42" s="102">
        <v>4511401.0590615598</v>
      </c>
      <c r="GP42" s="102">
        <v>4445165.8301315298</v>
      </c>
      <c r="GQ42" s="102">
        <v>4545363.2457160903</v>
      </c>
      <c r="GR42" s="102">
        <v>4551879.4604370603</v>
      </c>
      <c r="GS42" s="102">
        <v>4816502.7619178202</v>
      </c>
      <c r="GT42" s="102">
        <v>4778651.4617735399</v>
      </c>
      <c r="GU42" s="102">
        <v>4609250.8627978899</v>
      </c>
      <c r="GV42" s="102">
        <v>4648031.5304896701</v>
      </c>
      <c r="GW42" s="102">
        <v>4770275.1510374602</v>
      </c>
      <c r="GX42" s="102">
        <v>4873355.0389414905</v>
      </c>
      <c r="GY42" s="102">
        <v>4875922.7440590803</v>
      </c>
      <c r="GZ42" s="102">
        <v>4722450.5739037497</v>
      </c>
      <c r="HA42" s="102">
        <v>4747442.6340513397</v>
      </c>
      <c r="HB42" s="102">
        <v>4848204.8714334602</v>
      </c>
      <c r="HC42" s="102">
        <v>4726867.1901565604</v>
      </c>
      <c r="HD42" s="102">
        <v>4803972.5149860699</v>
      </c>
      <c r="HE42" s="102">
        <v>4890665.6666885503</v>
      </c>
      <c r="HF42" s="102">
        <v>4754847.1004232103</v>
      </c>
      <c r="HG42" s="102">
        <v>4686729.6852787901</v>
      </c>
      <c r="HH42" s="102">
        <v>4646320.3736691196</v>
      </c>
      <c r="HI42" s="102">
        <v>4591766.74284954</v>
      </c>
      <c r="HJ42" s="102">
        <v>4753701.9444385497</v>
      </c>
      <c r="HK42" s="102">
        <v>4811409.58898992</v>
      </c>
      <c r="HL42" s="102">
        <v>4784090.3907255102</v>
      </c>
      <c r="HM42" s="102">
        <v>4699474.7596194604</v>
      </c>
      <c r="HN42" s="102">
        <v>4617193.3618022203</v>
      </c>
      <c r="HO42" s="102">
        <v>4750076.2384612998</v>
      </c>
      <c r="HP42" s="102">
        <v>4703672.9467319399</v>
      </c>
      <c r="HQ42" s="102">
        <v>4701070.9148039203</v>
      </c>
      <c r="HR42" s="102">
        <v>4775296.7137607904</v>
      </c>
      <c r="HS42" s="102">
        <v>4776732.9795043599</v>
      </c>
      <c r="HT42" s="102">
        <v>4538978.0370031996</v>
      </c>
      <c r="HU42" s="102">
        <v>4505267.6103677396</v>
      </c>
      <c r="HV42" s="102">
        <v>4342463.7634002799</v>
      </c>
      <c r="HW42" s="102">
        <v>4501323.6348649999</v>
      </c>
      <c r="HX42" s="102">
        <v>4478808.2728315396</v>
      </c>
      <c r="HY42" s="102">
        <v>4611417.5833478896</v>
      </c>
      <c r="HZ42" s="102">
        <v>4722484.3060940802</v>
      </c>
      <c r="IA42" s="102">
        <v>4707258.4304759102</v>
      </c>
      <c r="IB42" s="102">
        <v>4473951.0564781204</v>
      </c>
      <c r="IC42" s="102">
        <v>4484008.9064247198</v>
      </c>
      <c r="ID42" s="102">
        <v>4428004.3158242004</v>
      </c>
      <c r="IE42" s="102">
        <v>4572695.4697533697</v>
      </c>
      <c r="IF42" s="102">
        <v>4736188.3691311497</v>
      </c>
      <c r="IG42" s="102">
        <v>4688143.9197920496</v>
      </c>
      <c r="IH42" s="102">
        <v>4519646.6364270002</v>
      </c>
      <c r="II42" s="102">
        <v>4575565.9256659904</v>
      </c>
      <c r="IJ42" s="102">
        <v>4401778.9163024696</v>
      </c>
      <c r="IK42" s="102">
        <v>4490425.9908864703</v>
      </c>
      <c r="IL42" s="102">
        <v>4443542.4617327396</v>
      </c>
      <c r="IM42" s="102">
        <v>4471564.3011181699</v>
      </c>
      <c r="IN42" s="102">
        <v>4545209.6448018504</v>
      </c>
      <c r="IO42" s="102">
        <v>4448620.2421161998</v>
      </c>
      <c r="IP42" s="102">
        <v>4361744.1491702199</v>
      </c>
      <c r="IQ42" s="102">
        <v>4660675.6603831695</v>
      </c>
      <c r="IR42" s="102">
        <v>4903071.8260246199</v>
      </c>
      <c r="IS42" s="102">
        <v>4622538.1014671298</v>
      </c>
      <c r="IT42" s="102">
        <v>4670240.8843868701</v>
      </c>
      <c r="IU42" s="102">
        <v>4498274.3273456804</v>
      </c>
      <c r="IV42" s="102">
        <v>4580240.2555539301</v>
      </c>
      <c r="IW42" s="102">
        <v>4576343.7780342503</v>
      </c>
      <c r="IX42" s="102">
        <v>4811634.4990960704</v>
      </c>
      <c r="IY42" s="102">
        <v>4751060.4092452498</v>
      </c>
      <c r="IZ42" s="102">
        <v>4477995.0598878898</v>
      </c>
      <c r="JA42" s="102">
        <v>4766151.9128722902</v>
      </c>
      <c r="JB42" s="102">
        <v>4757427.0909158196</v>
      </c>
      <c r="JC42" s="102">
        <v>4665775.09721848</v>
      </c>
      <c r="JD42" s="102">
        <v>4724485.0641764104</v>
      </c>
      <c r="JE42" s="102">
        <v>4711519.6848003902</v>
      </c>
      <c r="JF42" s="102">
        <v>4433479.2689962704</v>
      </c>
      <c r="JG42" s="102">
        <v>4498805.3135784902</v>
      </c>
      <c r="JH42" s="102">
        <v>4843625.4419245301</v>
      </c>
      <c r="JI42" s="102">
        <v>4805404.1310045598</v>
      </c>
      <c r="JJ42" s="102">
        <v>4792831.3148538498</v>
      </c>
      <c r="JK42" s="102">
        <v>4651578.8174968697</v>
      </c>
      <c r="JL42" s="102">
        <v>4942614.2443717299</v>
      </c>
      <c r="JM42" s="102">
        <v>4621529.8631366203</v>
      </c>
      <c r="JN42" s="102">
        <v>4726437.1834743097</v>
      </c>
      <c r="JO42" s="102">
        <v>4719339.3773320001</v>
      </c>
      <c r="JP42" s="102">
        <v>4688610.3980801804</v>
      </c>
      <c r="JQ42" s="102">
        <v>4726111.7611873597</v>
      </c>
      <c r="JR42" s="102">
        <v>4478507.2200833596</v>
      </c>
      <c r="JS42" s="102">
        <v>5155765.9662827104</v>
      </c>
      <c r="JT42" s="102">
        <v>5083667.3830297301</v>
      </c>
      <c r="JU42" s="102">
        <v>4466731.96680588</v>
      </c>
      <c r="JV42" s="102">
        <v>4591527.6673627403</v>
      </c>
      <c r="JW42" s="102">
        <v>4728911.8242655601</v>
      </c>
      <c r="JX42" s="102">
        <v>4420089.55279651</v>
      </c>
      <c r="JY42" s="102">
        <v>4403566.4098515799</v>
      </c>
      <c r="JZ42" s="102">
        <v>4521077.6006177096</v>
      </c>
      <c r="KA42" s="102">
        <v>4413505.3610061798</v>
      </c>
      <c r="KB42" s="102">
        <v>5066902.0387692302</v>
      </c>
      <c r="KC42" s="102">
        <v>4822714.5126809403</v>
      </c>
      <c r="KD42" s="102">
        <v>4562968.2924151001</v>
      </c>
      <c r="KE42" s="102">
        <v>4714340.9101937199</v>
      </c>
      <c r="KF42" s="102">
        <v>4618852.8409730103</v>
      </c>
      <c r="KG42" s="102">
        <v>4540328.1747133397</v>
      </c>
      <c r="KH42" s="102">
        <v>4563052.3435443603</v>
      </c>
      <c r="KI42" s="102">
        <v>4437905.2223085901</v>
      </c>
      <c r="KJ42" s="102">
        <v>4654708.1321192896</v>
      </c>
      <c r="KK42" s="102">
        <v>4908485.0595103297</v>
      </c>
      <c r="KL42" s="102">
        <v>4603976.3858492598</v>
      </c>
      <c r="KM42" s="102">
        <v>4552298.1819302002</v>
      </c>
      <c r="KN42" s="102">
        <v>4061840.6020602998</v>
      </c>
      <c r="KO42" s="102">
        <v>4581852.1252864301</v>
      </c>
      <c r="KP42" s="102">
        <v>4296533.4019585401</v>
      </c>
      <c r="KQ42" s="102">
        <v>4230949.63972585</v>
      </c>
      <c r="KR42" s="102">
        <v>4142717.2909685499</v>
      </c>
      <c r="KS42" s="102">
        <v>4231106.5765003096</v>
      </c>
      <c r="KT42" s="102">
        <v>7556887.5552260997</v>
      </c>
      <c r="KU42" s="102">
        <v>3921989.8800778198</v>
      </c>
    </row>
    <row r="43" spans="1:307" s="79" customFormat="1" x14ac:dyDescent="0.25">
      <c r="A43" s="75" t="s">
        <v>2034</v>
      </c>
      <c r="B43" s="76">
        <f>STDEV(D43:AG43)/AVERAGE(D43:AG43)</f>
        <v>3.5955527316950182E-2</v>
      </c>
      <c r="C43" s="77"/>
      <c r="D43" s="78">
        <f t="shared" ref="D43:AG43" si="54">(D41/D42)*134.5</f>
        <v>36.081344544587516</v>
      </c>
      <c r="E43" s="78">
        <f t="shared" si="54"/>
        <v>34.924053661753518</v>
      </c>
      <c r="F43" s="78">
        <f t="shared" si="54"/>
        <v>36.665622446052971</v>
      </c>
      <c r="G43" s="78">
        <f t="shared" si="54"/>
        <v>36.230246692851146</v>
      </c>
      <c r="H43" s="78">
        <f t="shared" si="54"/>
        <v>36.615619396802302</v>
      </c>
      <c r="I43" s="78">
        <f t="shared" si="54"/>
        <v>37.286529500667648</v>
      </c>
      <c r="J43" s="78">
        <f t="shared" si="54"/>
        <v>37.991774368289988</v>
      </c>
      <c r="K43" s="78">
        <f t="shared" si="54"/>
        <v>37.144108115566382</v>
      </c>
      <c r="L43" s="78">
        <f t="shared" si="54"/>
        <v>38.252019904736116</v>
      </c>
      <c r="M43" s="78">
        <f t="shared" si="54"/>
        <v>36.571353458997976</v>
      </c>
      <c r="N43" s="78">
        <f t="shared" si="54"/>
        <v>36.471368986809686</v>
      </c>
      <c r="O43" s="78">
        <f t="shared" si="54"/>
        <v>35.230293750901843</v>
      </c>
      <c r="P43" s="78">
        <f t="shared" si="54"/>
        <v>37.233113327682148</v>
      </c>
      <c r="Q43" s="78">
        <f t="shared" si="54"/>
        <v>34.565667496780577</v>
      </c>
      <c r="R43" s="78">
        <f t="shared" si="54"/>
        <v>35.941305858873037</v>
      </c>
      <c r="S43" s="78">
        <f t="shared" si="54"/>
        <v>33.67223583511219</v>
      </c>
      <c r="T43" s="78">
        <f t="shared" si="54"/>
        <v>35.197790967202081</v>
      </c>
      <c r="U43" s="78">
        <f t="shared" si="54"/>
        <v>34.773083451933033</v>
      </c>
      <c r="V43" s="78">
        <f t="shared" si="54"/>
        <v>35.056018652348158</v>
      </c>
      <c r="W43" s="78">
        <f t="shared" si="54"/>
        <v>35.425254147363859</v>
      </c>
      <c r="X43" s="78">
        <f t="shared" si="54"/>
        <v>36.341675392460679</v>
      </c>
      <c r="Y43" s="78">
        <f t="shared" si="54"/>
        <v>36.058890120687053</v>
      </c>
      <c r="Z43" s="78">
        <f t="shared" si="54"/>
        <v>35.927533356141879</v>
      </c>
      <c r="AA43" s="78">
        <f t="shared" si="54"/>
        <v>35.446979675284148</v>
      </c>
      <c r="AB43" s="78">
        <f t="shared" si="54"/>
        <v>39.6710169867861</v>
      </c>
      <c r="AC43" s="78">
        <f t="shared" si="54"/>
        <v>36.641613578855008</v>
      </c>
      <c r="AD43" s="78">
        <f t="shared" si="54"/>
        <v>35.749102522736557</v>
      </c>
      <c r="AE43" s="78">
        <f t="shared" si="54"/>
        <v>37.235859974321606</v>
      </c>
      <c r="AF43" s="78">
        <f t="shared" si="54"/>
        <v>37.06161776139664</v>
      </c>
      <c r="AG43" s="78">
        <f t="shared" si="54"/>
        <v>33.687560069880725</v>
      </c>
      <c r="AI43" s="80">
        <f>STDEV(AK43:BN43)/AVERAGE(AK43:BN43)</f>
        <v>3.4017902103759302E-2</v>
      </c>
      <c r="AJ43" s="81"/>
      <c r="AK43" s="82">
        <f>((AK41/AK42)*134.5)</f>
        <v>53.469239494986574</v>
      </c>
      <c r="AL43" s="82">
        <f t="shared" ref="AL43:BN43" si="55">((AL41/AL42)*134.5)</f>
        <v>56.851520407672709</v>
      </c>
      <c r="AM43" s="82">
        <f t="shared" si="55"/>
        <v>54.826036691211861</v>
      </c>
      <c r="AN43" s="82">
        <f t="shared" si="55"/>
        <v>56.590612373127556</v>
      </c>
      <c r="AO43" s="82">
        <f t="shared" si="55"/>
        <v>53.273840155162219</v>
      </c>
      <c r="AP43" s="82">
        <f t="shared" si="55"/>
        <v>57.691472461049592</v>
      </c>
      <c r="AQ43" s="82">
        <f t="shared" si="55"/>
        <v>54.634814642794552</v>
      </c>
      <c r="AR43" s="82">
        <f t="shared" si="55"/>
        <v>54.315700185736574</v>
      </c>
      <c r="AS43" s="82">
        <f t="shared" si="55"/>
        <v>55.917436537916586</v>
      </c>
      <c r="AT43" s="82">
        <f t="shared" si="55"/>
        <v>51.441845885581479</v>
      </c>
      <c r="AU43" s="82">
        <f t="shared" si="55"/>
        <v>55.17560582616597</v>
      </c>
      <c r="AV43" s="82">
        <f t="shared" si="55"/>
        <v>53.685137089844758</v>
      </c>
      <c r="AW43" s="82">
        <f t="shared" si="55"/>
        <v>56.031634864074022</v>
      </c>
      <c r="AX43" s="82">
        <f t="shared" si="55"/>
        <v>57.605867218950664</v>
      </c>
      <c r="AY43" s="82">
        <f t="shared" si="55"/>
        <v>53.856675341404937</v>
      </c>
      <c r="AZ43" s="82">
        <f t="shared" si="55"/>
        <v>54.798008639723257</v>
      </c>
      <c r="BA43" s="82">
        <f t="shared" si="55"/>
        <v>52.24693285980667</v>
      </c>
      <c r="BB43" s="82">
        <f t="shared" si="55"/>
        <v>53.028970303993603</v>
      </c>
      <c r="BC43" s="82">
        <f t="shared" si="55"/>
        <v>54.00164104898586</v>
      </c>
      <c r="BD43" s="82">
        <f t="shared" si="55"/>
        <v>52.488330392144846</v>
      </c>
      <c r="BE43" s="82">
        <f t="shared" si="55"/>
        <v>54.211807409094469</v>
      </c>
      <c r="BF43" s="82">
        <f t="shared" si="55"/>
        <v>57.918999601927744</v>
      </c>
      <c r="BG43" s="82">
        <f t="shared" si="55"/>
        <v>55.276525990093056</v>
      </c>
      <c r="BH43" s="82">
        <f t="shared" si="55"/>
        <v>55.330450383015801</v>
      </c>
      <c r="BI43" s="82">
        <f t="shared" si="55"/>
        <v>56.025106295130762</v>
      </c>
      <c r="BJ43" s="82">
        <f t="shared" si="55"/>
        <v>50.796470750916399</v>
      </c>
      <c r="BK43" s="82">
        <f t="shared" si="55"/>
        <v>53.245171225627075</v>
      </c>
      <c r="BL43" s="82">
        <f t="shared" si="55"/>
        <v>54.084233536803886</v>
      </c>
      <c r="BM43" s="82">
        <f t="shared" si="55"/>
        <v>52.682377035878019</v>
      </c>
      <c r="BN43" s="82">
        <f t="shared" si="55"/>
        <v>57.163456070262889</v>
      </c>
      <c r="BO43" s="105"/>
      <c r="BP43" s="106">
        <f>((BP41/BP42)*134.5)</f>
        <v>43.178096204463692</v>
      </c>
      <c r="BQ43" s="106">
        <f t="shared" ref="BQ43:EB43" si="56">((BQ41/BQ42)*134.5)</f>
        <v>35.583107589805337</v>
      </c>
      <c r="BR43" s="106">
        <f t="shared" si="56"/>
        <v>63.457043124456369</v>
      </c>
      <c r="BS43" s="106">
        <f t="shared" si="56"/>
        <v>30.948659023386902</v>
      </c>
      <c r="BT43" s="106">
        <f t="shared" si="56"/>
        <v>73.641922032425583</v>
      </c>
      <c r="BU43" s="106">
        <f t="shared" si="56"/>
        <v>55.834896915884627</v>
      </c>
      <c r="BV43" s="106">
        <f t="shared" si="56"/>
        <v>53.111135175337822</v>
      </c>
      <c r="BW43" s="106">
        <f t="shared" si="56"/>
        <v>37.587952732203128</v>
      </c>
      <c r="BX43" s="106">
        <f t="shared" si="56"/>
        <v>38.343416620005982</v>
      </c>
      <c r="BY43" s="106">
        <f t="shared" si="56"/>
        <v>43.864476326342171</v>
      </c>
      <c r="BZ43" s="106">
        <f t="shared" si="56"/>
        <v>46.295643525654015</v>
      </c>
      <c r="CA43" s="106">
        <f t="shared" si="56"/>
        <v>35.463872323130701</v>
      </c>
      <c r="CB43" s="106">
        <f t="shared" si="56"/>
        <v>39.367760246583501</v>
      </c>
      <c r="CC43" s="106">
        <f t="shared" si="56"/>
        <v>33.422443281588841</v>
      </c>
      <c r="CD43" s="106">
        <f t="shared" si="56"/>
        <v>56.830229969673312</v>
      </c>
      <c r="CE43" s="106">
        <f t="shared" si="56"/>
        <v>53.701387107964649</v>
      </c>
      <c r="CF43" s="106">
        <f t="shared" si="56"/>
        <v>36.274453431758793</v>
      </c>
      <c r="CG43" s="106">
        <f t="shared" si="56"/>
        <v>58.779153374715214</v>
      </c>
      <c r="CH43" s="106">
        <f t="shared" si="56"/>
        <v>53.474712325668342</v>
      </c>
      <c r="CI43" s="106">
        <f t="shared" si="56"/>
        <v>41.929543806478961</v>
      </c>
      <c r="CJ43" s="106">
        <f t="shared" si="56"/>
        <v>42.460858235900751</v>
      </c>
      <c r="CK43" s="106">
        <f t="shared" si="56"/>
        <v>30.458566921480553</v>
      </c>
      <c r="CL43" s="106">
        <f t="shared" si="56"/>
        <v>42.691018600844423</v>
      </c>
      <c r="CM43" s="106">
        <f t="shared" si="56"/>
        <v>48.575533305657729</v>
      </c>
      <c r="CN43" s="106">
        <f t="shared" si="56"/>
        <v>41.347159054574796</v>
      </c>
      <c r="CO43" s="106">
        <f t="shared" si="56"/>
        <v>63.793983870671511</v>
      </c>
      <c r="CP43" s="106">
        <f t="shared" si="56"/>
        <v>44.284903823847827</v>
      </c>
      <c r="CQ43" s="106">
        <f t="shared" si="56"/>
        <v>74.594507492828185</v>
      </c>
      <c r="CR43" s="106">
        <f t="shared" si="56"/>
        <v>41.548327839691858</v>
      </c>
      <c r="CS43" s="106">
        <f t="shared" si="56"/>
        <v>44.585375686843506</v>
      </c>
      <c r="CT43" s="106">
        <f t="shared" si="56"/>
        <v>36.56428950351836</v>
      </c>
      <c r="CU43" s="106">
        <f t="shared" si="56"/>
        <v>35.0792007620772</v>
      </c>
      <c r="CV43" s="106">
        <f t="shared" si="56"/>
        <v>49.771756420078887</v>
      </c>
      <c r="CW43" s="106">
        <f t="shared" si="56"/>
        <v>56.971018136969334</v>
      </c>
      <c r="CX43" s="106">
        <f t="shared" si="56"/>
        <v>48.489443154484007</v>
      </c>
      <c r="CY43" s="106">
        <f t="shared" si="56"/>
        <v>51.760084684636958</v>
      </c>
      <c r="CZ43" s="106">
        <f t="shared" si="56"/>
        <v>46.538711823433822</v>
      </c>
      <c r="DA43" s="106">
        <f t="shared" si="56"/>
        <v>42.124827686127986</v>
      </c>
      <c r="DB43" s="106">
        <f t="shared" si="56"/>
        <v>41.964728574079409</v>
      </c>
      <c r="DC43" s="106">
        <f t="shared" si="56"/>
        <v>46.882674764750547</v>
      </c>
      <c r="DD43" s="106">
        <f t="shared" si="56"/>
        <v>33.434806695234791</v>
      </c>
      <c r="DE43" s="106">
        <f t="shared" si="56"/>
        <v>42.548644278461488</v>
      </c>
      <c r="DF43" s="106">
        <f t="shared" si="56"/>
        <v>28.921568001139132</v>
      </c>
      <c r="DG43" s="106">
        <f t="shared" si="56"/>
        <v>43.352146323280508</v>
      </c>
      <c r="DH43" s="106">
        <f t="shared" si="56"/>
        <v>32.97103036615983</v>
      </c>
      <c r="DI43" s="106">
        <f t="shared" si="56"/>
        <v>43.867374828707455</v>
      </c>
      <c r="DJ43" s="106">
        <f t="shared" si="56"/>
        <v>62.069017193813266</v>
      </c>
      <c r="DK43" s="106">
        <f t="shared" si="56"/>
        <v>44.081356802385322</v>
      </c>
      <c r="DL43" s="106">
        <f t="shared" si="56"/>
        <v>35.827199905023306</v>
      </c>
      <c r="DM43" s="106">
        <f t="shared" si="56"/>
        <v>47.039555431108838</v>
      </c>
      <c r="DN43" s="106">
        <f t="shared" si="56"/>
        <v>39.321313190551372</v>
      </c>
      <c r="DO43" s="106">
        <f t="shared" si="56"/>
        <v>37.91960291410323</v>
      </c>
      <c r="DP43" s="106">
        <f t="shared" si="56"/>
        <v>46.095925780736373</v>
      </c>
      <c r="DQ43" s="106">
        <f t="shared" si="56"/>
        <v>35.864949219533337</v>
      </c>
      <c r="DR43" s="106">
        <f t="shared" si="56"/>
        <v>53.291707821066005</v>
      </c>
      <c r="DS43" s="106">
        <f t="shared" si="56"/>
        <v>43.38364027177311</v>
      </c>
      <c r="DT43" s="106">
        <f t="shared" si="56"/>
        <v>51.189477560355975</v>
      </c>
      <c r="DU43" s="106">
        <f t="shared" si="56"/>
        <v>44.463479856431746</v>
      </c>
      <c r="DV43" s="106">
        <f t="shared" si="56"/>
        <v>37.459900441375439</v>
      </c>
      <c r="DW43" s="106">
        <f t="shared" si="56"/>
        <v>33.515358398402157</v>
      </c>
      <c r="DX43" s="106">
        <f t="shared" si="56"/>
        <v>35.473978441142179</v>
      </c>
      <c r="DY43" s="106">
        <f t="shared" si="56"/>
        <v>45.293031098169017</v>
      </c>
      <c r="DZ43" s="106">
        <f t="shared" si="56"/>
        <v>55.15599204813882</v>
      </c>
      <c r="EA43" s="106">
        <f t="shared" si="56"/>
        <v>36.947358419983757</v>
      </c>
      <c r="EB43" s="106">
        <f t="shared" si="56"/>
        <v>62.266689070461645</v>
      </c>
      <c r="EC43" s="106">
        <f t="shared" ref="EC43:GN43" si="57">((EC41/EC42)*134.5)</f>
        <v>34.938578438533384</v>
      </c>
      <c r="ED43" s="106">
        <f t="shared" si="57"/>
        <v>47.097716628458045</v>
      </c>
      <c r="EE43" s="106">
        <f t="shared" si="57"/>
        <v>30.566021885535694</v>
      </c>
      <c r="EF43" s="106">
        <f t="shared" si="57"/>
        <v>34.45992740228521</v>
      </c>
      <c r="EG43" s="106">
        <f t="shared" si="57"/>
        <v>41.433253924634109</v>
      </c>
      <c r="EH43" s="106">
        <f t="shared" si="57"/>
        <v>33.376778858075589</v>
      </c>
      <c r="EI43" s="106">
        <f t="shared" si="57"/>
        <v>41.599095912905156</v>
      </c>
      <c r="EJ43" s="106">
        <f t="shared" si="57"/>
        <v>28.476151368139575</v>
      </c>
      <c r="EK43" s="106">
        <f t="shared" si="57"/>
        <v>42.265579018289962</v>
      </c>
      <c r="EL43" s="106">
        <f t="shared" si="57"/>
        <v>44.265929710572173</v>
      </c>
      <c r="EM43" s="106">
        <f t="shared" si="57"/>
        <v>39.35670067603612</v>
      </c>
      <c r="EN43" s="106">
        <f t="shared" si="57"/>
        <v>36.909280686318525</v>
      </c>
      <c r="EO43" s="106">
        <f t="shared" si="57"/>
        <v>33.153036480971195</v>
      </c>
      <c r="EP43" s="106">
        <f t="shared" si="57"/>
        <v>43.776519121324903</v>
      </c>
      <c r="EQ43" s="106">
        <f t="shared" si="57"/>
        <v>48.826677744069784</v>
      </c>
      <c r="ER43" s="106">
        <f t="shared" si="57"/>
        <v>35.71122545502481</v>
      </c>
      <c r="ES43" s="106">
        <f t="shared" si="57"/>
        <v>33.740380208967608</v>
      </c>
      <c r="ET43" s="106">
        <f t="shared" si="57"/>
        <v>45.953094233127374</v>
      </c>
      <c r="EU43" s="106">
        <f t="shared" si="57"/>
        <v>61.796512960810084</v>
      </c>
      <c r="EV43" s="106">
        <f t="shared" si="57"/>
        <v>55.846821170937915</v>
      </c>
      <c r="EW43" s="106">
        <f t="shared" si="57"/>
        <v>56.061868104028889</v>
      </c>
      <c r="EX43" s="106">
        <f t="shared" si="57"/>
        <v>52.448368454632082</v>
      </c>
      <c r="EY43" s="106">
        <f t="shared" si="57"/>
        <v>48.116200535951975</v>
      </c>
      <c r="EZ43" s="106">
        <f t="shared" si="57"/>
        <v>52.401218689924477</v>
      </c>
      <c r="FA43" s="106">
        <f t="shared" si="57"/>
        <v>40.453259027215537</v>
      </c>
      <c r="FB43" s="106">
        <f t="shared" si="57"/>
        <v>39.792351834901183</v>
      </c>
      <c r="FC43" s="106">
        <f t="shared" si="57"/>
        <v>46.091819365121012</v>
      </c>
      <c r="FD43" s="106">
        <f t="shared" si="57"/>
        <v>51.352683389287904</v>
      </c>
      <c r="FE43" s="106">
        <f t="shared" si="57"/>
        <v>47.754786195128688</v>
      </c>
      <c r="FF43" s="106">
        <f t="shared" si="57"/>
        <v>48.872799524858877</v>
      </c>
      <c r="FG43" s="106">
        <f t="shared" si="57"/>
        <v>67.990804275386452</v>
      </c>
      <c r="FH43" s="106">
        <f t="shared" si="57"/>
        <v>35.336581168775567</v>
      </c>
      <c r="FI43" s="106">
        <f t="shared" si="57"/>
        <v>87.031702144566722</v>
      </c>
      <c r="FJ43" s="106">
        <f t="shared" si="57"/>
        <v>45.116430740867663</v>
      </c>
      <c r="FK43" s="106">
        <f t="shared" si="57"/>
        <v>58.838095720965931</v>
      </c>
      <c r="FL43" s="106">
        <f t="shared" si="57"/>
        <v>49.900674472371868</v>
      </c>
      <c r="FM43" s="106">
        <f t="shared" si="57"/>
        <v>34.456020535929397</v>
      </c>
      <c r="FN43" s="106">
        <f t="shared" si="57"/>
        <v>58.348758636214377</v>
      </c>
      <c r="FO43" s="106">
        <f t="shared" si="57"/>
        <v>60.043758308286172</v>
      </c>
      <c r="FP43" s="106">
        <f t="shared" si="57"/>
        <v>45.182197545081891</v>
      </c>
      <c r="FQ43" s="106">
        <f t="shared" si="57"/>
        <v>49.447874998399129</v>
      </c>
      <c r="FR43" s="106">
        <f t="shared" si="57"/>
        <v>60.837186605205488</v>
      </c>
      <c r="FS43" s="106">
        <f t="shared" si="57"/>
        <v>68.278531686386714</v>
      </c>
      <c r="FT43" s="106">
        <f t="shared" si="57"/>
        <v>47.502173677608035</v>
      </c>
      <c r="FU43" s="106">
        <f t="shared" si="57"/>
        <v>51.674741218332841</v>
      </c>
      <c r="FV43" s="106">
        <f t="shared" si="57"/>
        <v>72.949256359708571</v>
      </c>
      <c r="FW43" s="106">
        <f t="shared" si="57"/>
        <v>36.408648094519442</v>
      </c>
      <c r="FX43" s="106">
        <f t="shared" si="57"/>
        <v>38.29352941009752</v>
      </c>
      <c r="FY43" s="106">
        <f t="shared" si="57"/>
        <v>49.193158476278796</v>
      </c>
      <c r="FZ43" s="106">
        <f t="shared" si="57"/>
        <v>56.921961498514698</v>
      </c>
      <c r="GA43" s="106">
        <f t="shared" si="57"/>
        <v>50.194700202216573</v>
      </c>
      <c r="GB43" s="106">
        <f t="shared" si="57"/>
        <v>36.596231706190842</v>
      </c>
      <c r="GC43" s="106">
        <f t="shared" si="57"/>
        <v>40.022634084860293</v>
      </c>
      <c r="GD43" s="106">
        <f t="shared" si="57"/>
        <v>43.202527699651185</v>
      </c>
      <c r="GE43" s="106">
        <f t="shared" si="57"/>
        <v>92.506913213211192</v>
      </c>
      <c r="GF43" s="106">
        <f t="shared" si="57"/>
        <v>52.550543619283872</v>
      </c>
      <c r="GG43" s="106">
        <f t="shared" si="57"/>
        <v>48.104002999802695</v>
      </c>
      <c r="GH43" s="106">
        <f t="shared" si="57"/>
        <v>54.839009344401155</v>
      </c>
      <c r="GI43" s="106">
        <f t="shared" si="57"/>
        <v>48.772836863346043</v>
      </c>
      <c r="GJ43" s="106">
        <f t="shared" si="57"/>
        <v>63.95985404582629</v>
      </c>
      <c r="GK43" s="106">
        <f t="shared" si="57"/>
        <v>36.03255215888889</v>
      </c>
      <c r="GL43" s="106">
        <f t="shared" si="57"/>
        <v>64.06249931856803</v>
      </c>
      <c r="GM43" s="106">
        <f t="shared" si="57"/>
        <v>36.727420543512089</v>
      </c>
      <c r="GN43" s="106">
        <f t="shared" si="57"/>
        <v>46.240824360646663</v>
      </c>
      <c r="GO43" s="106">
        <f t="shared" ref="GO43:IZ43" si="58">((GO41/GO42)*134.5)</f>
        <v>95.34292052588809</v>
      </c>
      <c r="GP43" s="106">
        <f t="shared" si="58"/>
        <v>54.835605513790156</v>
      </c>
      <c r="GQ43" s="106">
        <f t="shared" si="58"/>
        <v>49.996343796745933</v>
      </c>
      <c r="GR43" s="106">
        <f t="shared" si="58"/>
        <v>53.288861653422124</v>
      </c>
      <c r="GS43" s="106">
        <f t="shared" si="58"/>
        <v>76.898660380917377</v>
      </c>
      <c r="GT43" s="106">
        <f t="shared" si="58"/>
        <v>41.247585637109772</v>
      </c>
      <c r="GU43" s="106">
        <f t="shared" si="58"/>
        <v>36.163834923704918</v>
      </c>
      <c r="GV43" s="106">
        <f t="shared" si="58"/>
        <v>45.333323193978842</v>
      </c>
      <c r="GW43" s="106">
        <f t="shared" si="58"/>
        <v>45.593400486108273</v>
      </c>
      <c r="GX43" s="106">
        <f t="shared" si="58"/>
        <v>33.226659787541827</v>
      </c>
      <c r="GY43" s="106">
        <f t="shared" si="58"/>
        <v>37.266889246849111</v>
      </c>
      <c r="GZ43" s="106">
        <f t="shared" si="58"/>
        <v>40.490934308992699</v>
      </c>
      <c r="HA43" s="106">
        <f t="shared" si="58"/>
        <v>64.235263973081075</v>
      </c>
      <c r="HB43" s="106">
        <f t="shared" si="58"/>
        <v>45.07820265780709</v>
      </c>
      <c r="HC43" s="106">
        <f t="shared" si="58"/>
        <v>34.874741437078853</v>
      </c>
      <c r="HD43" s="106">
        <f t="shared" si="58"/>
        <v>38.217788050138353</v>
      </c>
      <c r="HE43" s="106">
        <f t="shared" si="58"/>
        <v>35.806724390355278</v>
      </c>
      <c r="HF43" s="106">
        <f t="shared" si="58"/>
        <v>56.291774799972131</v>
      </c>
      <c r="HG43" s="106">
        <f t="shared" si="58"/>
        <v>51.193822558463637</v>
      </c>
      <c r="HH43" s="106">
        <f t="shared" si="58"/>
        <v>55.629595456480246</v>
      </c>
      <c r="HI43" s="106">
        <f t="shared" si="58"/>
        <v>39.288026118117322</v>
      </c>
      <c r="HJ43" s="106">
        <f t="shared" si="58"/>
        <v>38.547975636179316</v>
      </c>
      <c r="HK43" s="106">
        <f t="shared" si="58"/>
        <v>35.878701112241238</v>
      </c>
      <c r="HL43" s="106">
        <f t="shared" si="58"/>
        <v>37.904829086912812</v>
      </c>
      <c r="HM43" s="106">
        <f t="shared" si="58"/>
        <v>39.703485393678676</v>
      </c>
      <c r="HN43" s="106">
        <f t="shared" si="58"/>
        <v>35.04263672436354</v>
      </c>
      <c r="HO43" s="106">
        <f t="shared" si="58"/>
        <v>42.610283424948967</v>
      </c>
      <c r="HP43" s="106">
        <f t="shared" si="58"/>
        <v>52.501419874707416</v>
      </c>
      <c r="HQ43" s="106">
        <f t="shared" si="58"/>
        <v>54.53637296006351</v>
      </c>
      <c r="HR43" s="106">
        <f t="shared" si="58"/>
        <v>39.355526628332818</v>
      </c>
      <c r="HS43" s="106">
        <f t="shared" si="58"/>
        <v>39.79123230251907</v>
      </c>
      <c r="HT43" s="106">
        <f t="shared" si="58"/>
        <v>63.793060720301717</v>
      </c>
      <c r="HU43" s="106">
        <f t="shared" si="58"/>
        <v>60.849019604196229</v>
      </c>
      <c r="HV43" s="106">
        <f t="shared" si="58"/>
        <v>45.747490320619178</v>
      </c>
      <c r="HW43" s="106">
        <f t="shared" si="58"/>
        <v>39.426455285229999</v>
      </c>
      <c r="HX43" s="106">
        <f t="shared" si="58"/>
        <v>43.212713509035829</v>
      </c>
      <c r="HY43" s="106">
        <f t="shared" si="58"/>
        <v>48.821127763283044</v>
      </c>
      <c r="HZ43" s="106">
        <f t="shared" si="58"/>
        <v>80.830524945706586</v>
      </c>
      <c r="IA43" s="106">
        <f t="shared" si="58"/>
        <v>38.22205307813244</v>
      </c>
      <c r="IB43" s="106">
        <f t="shared" si="58"/>
        <v>62.109025469748204</v>
      </c>
      <c r="IC43" s="106">
        <f t="shared" si="58"/>
        <v>59.14222764630933</v>
      </c>
      <c r="ID43" s="106">
        <f t="shared" si="58"/>
        <v>53.112149075831688</v>
      </c>
      <c r="IE43" s="106">
        <f t="shared" si="58"/>
        <v>50.030584415435527</v>
      </c>
      <c r="IF43" s="106">
        <f t="shared" si="58"/>
        <v>34.831375011318293</v>
      </c>
      <c r="IG43" s="106">
        <f t="shared" si="58"/>
        <v>43.021517594647698</v>
      </c>
      <c r="IH43" s="106">
        <f t="shared" si="58"/>
        <v>79.256301193362447</v>
      </c>
      <c r="II43" s="106">
        <f t="shared" si="58"/>
        <v>32.547604708361952</v>
      </c>
      <c r="IJ43" s="106">
        <f t="shared" si="58"/>
        <v>44.572918400152204</v>
      </c>
      <c r="IK43" s="106">
        <f t="shared" si="58"/>
        <v>43.924447413878376</v>
      </c>
      <c r="IL43" s="106">
        <f t="shared" si="58"/>
        <v>54.010523485960476</v>
      </c>
      <c r="IM43" s="106">
        <f t="shared" si="58"/>
        <v>48.133406914158982</v>
      </c>
      <c r="IN43" s="106">
        <f t="shared" si="58"/>
        <v>48.518184585477947</v>
      </c>
      <c r="IO43" s="106">
        <f t="shared" si="58"/>
        <v>57.69090809895004</v>
      </c>
      <c r="IP43" s="106">
        <f t="shared" si="58"/>
        <v>64.023060231382075</v>
      </c>
      <c r="IQ43" s="106">
        <f t="shared" si="58"/>
        <v>42.502024947317913</v>
      </c>
      <c r="IR43" s="106">
        <f t="shared" si="58"/>
        <v>52.231657996980687</v>
      </c>
      <c r="IS43" s="106">
        <f t="shared" si="58"/>
        <v>50.343487125095443</v>
      </c>
      <c r="IT43" s="106">
        <f t="shared" si="58"/>
        <v>53.7305173928698</v>
      </c>
      <c r="IU43" s="106">
        <f t="shared" si="58"/>
        <v>37.811448409079901</v>
      </c>
      <c r="IV43" s="106">
        <f t="shared" si="58"/>
        <v>53.063032628456781</v>
      </c>
      <c r="IW43" s="106">
        <f t="shared" si="58"/>
        <v>43.096301096549027</v>
      </c>
      <c r="IX43" s="106">
        <f t="shared" si="58"/>
        <v>47.070611604221263</v>
      </c>
      <c r="IY43" s="106">
        <f t="shared" si="58"/>
        <v>60.791417716489626</v>
      </c>
      <c r="IZ43" s="106">
        <f t="shared" si="58"/>
        <v>49.001375951156</v>
      </c>
      <c r="JA43" s="106">
        <f t="shared" ref="JA43:KU43" si="59">((JA41/JA42)*134.5)</f>
        <v>35.209890576302698</v>
      </c>
      <c r="JB43" s="106">
        <f t="shared" si="59"/>
        <v>64.061978090824894</v>
      </c>
      <c r="JC43" s="106">
        <f t="shared" si="59"/>
        <v>58.185323605738226</v>
      </c>
      <c r="JD43" s="106">
        <f t="shared" si="59"/>
        <v>64.446369036292126</v>
      </c>
      <c r="JE43" s="106">
        <f t="shared" si="59"/>
        <v>49.787382355735431</v>
      </c>
      <c r="JF43" s="106">
        <f t="shared" si="59"/>
        <v>36.941736173795476</v>
      </c>
      <c r="JG43" s="106">
        <f t="shared" si="59"/>
        <v>50.77624161753959</v>
      </c>
      <c r="JH43" s="106">
        <f t="shared" si="59"/>
        <v>41.111832138409895</v>
      </c>
      <c r="JI43" s="106">
        <f t="shared" si="59"/>
        <v>58.024932146822444</v>
      </c>
      <c r="JJ43" s="106">
        <f t="shared" si="59"/>
        <v>43.600653799846974</v>
      </c>
      <c r="JK43" s="106">
        <f t="shared" si="59"/>
        <v>64.530880991370438</v>
      </c>
      <c r="JL43" s="106">
        <f t="shared" si="59"/>
        <v>45.838724455248979</v>
      </c>
      <c r="JM43" s="106">
        <f t="shared" si="59"/>
        <v>62.494251040861755</v>
      </c>
      <c r="JN43" s="106">
        <f t="shared" si="59"/>
        <v>60.376259154258385</v>
      </c>
      <c r="JO43" s="106">
        <f t="shared" si="59"/>
        <v>51.176982528804444</v>
      </c>
      <c r="JP43" s="106">
        <f t="shared" si="59"/>
        <v>63.473263474852374</v>
      </c>
      <c r="JQ43" s="106">
        <f t="shared" si="59"/>
        <v>53.802702286239843</v>
      </c>
      <c r="JR43" s="106">
        <f t="shared" si="59"/>
        <v>34.385493536697993</v>
      </c>
      <c r="JS43" s="106">
        <f t="shared" si="59"/>
        <v>45.573991865309111</v>
      </c>
      <c r="JT43" s="106">
        <f t="shared" si="59"/>
        <v>52.360285514883053</v>
      </c>
      <c r="JU43" s="106">
        <f t="shared" si="59"/>
        <v>43.354938959912111</v>
      </c>
      <c r="JV43" s="106">
        <f t="shared" si="59"/>
        <v>40.834089570928718</v>
      </c>
      <c r="JW43" s="106">
        <f t="shared" si="59"/>
        <v>63.658116440483589</v>
      </c>
      <c r="JX43" s="106">
        <f t="shared" si="59"/>
        <v>56.415450421694935</v>
      </c>
      <c r="JY43" s="106">
        <f t="shared" si="59"/>
        <v>39.471823906374631</v>
      </c>
      <c r="JZ43" s="106">
        <f t="shared" si="59"/>
        <v>44.112980702821872</v>
      </c>
      <c r="KA43" s="106">
        <f t="shared" si="59"/>
        <v>57.227362428461966</v>
      </c>
      <c r="KB43" s="106">
        <f t="shared" si="59"/>
        <v>53.770611753191986</v>
      </c>
      <c r="KC43" s="106">
        <f t="shared" si="59"/>
        <v>42.714209540054171</v>
      </c>
      <c r="KD43" s="106">
        <f t="shared" si="59"/>
        <v>41.511477159359465</v>
      </c>
      <c r="KE43" s="106">
        <f t="shared" si="59"/>
        <v>35.291640548919155</v>
      </c>
      <c r="KF43" s="106">
        <f t="shared" si="59"/>
        <v>35.575521192635534</v>
      </c>
      <c r="KG43" s="106">
        <f t="shared" si="59"/>
        <v>41.284059083366195</v>
      </c>
      <c r="KH43" s="106">
        <f t="shared" si="59"/>
        <v>54.387366365281331</v>
      </c>
      <c r="KI43" s="106">
        <f t="shared" si="59"/>
        <v>48.197263676290021</v>
      </c>
      <c r="KJ43" s="106">
        <f t="shared" si="59"/>
        <v>33.831639160304526</v>
      </c>
      <c r="KK43" s="106">
        <f t="shared" si="59"/>
        <v>37.957486683893869</v>
      </c>
      <c r="KL43" s="106">
        <f t="shared" si="59"/>
        <v>45.202741474387118</v>
      </c>
      <c r="KM43" s="106">
        <f t="shared" si="59"/>
        <v>43.172283793378085</v>
      </c>
      <c r="KN43" s="106">
        <f t="shared" si="59"/>
        <v>42.451441856720841</v>
      </c>
      <c r="KO43" s="106">
        <f t="shared" si="59"/>
        <v>65.134913542950926</v>
      </c>
      <c r="KP43" s="106">
        <f t="shared" si="59"/>
        <v>49.123988293587459</v>
      </c>
      <c r="KQ43" s="106">
        <f t="shared" si="59"/>
        <v>37.249724833140391</v>
      </c>
      <c r="KR43" s="106">
        <f t="shared" si="59"/>
        <v>58.867163501541654</v>
      </c>
      <c r="KS43" s="106">
        <f t="shared" si="59"/>
        <v>49.622000366663762</v>
      </c>
      <c r="KT43" s="106">
        <f t="shared" si="59"/>
        <v>22.528433512252622</v>
      </c>
      <c r="KU43" s="106">
        <f t="shared" si="59"/>
        <v>67.943507418512041</v>
      </c>
    </row>
    <row r="44" spans="1:307" x14ac:dyDescent="0.25">
      <c r="A44" s="83"/>
      <c r="B44" s="70"/>
      <c r="C44" s="71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I44" s="72"/>
      <c r="AJ44" s="73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</row>
    <row r="45" spans="1:307" x14ac:dyDescent="0.25">
      <c r="A45" s="69" t="s">
        <v>2053</v>
      </c>
      <c r="B45" s="70">
        <f>STDEV(D45:AG45)/AVERAGE(D45:AG45)</f>
        <v>4.6699852594738765E-2</v>
      </c>
      <c r="C45" s="71"/>
      <c r="D45" s="8">
        <v>51738522.983563997</v>
      </c>
      <c r="E45" s="8">
        <v>49699665.013887599</v>
      </c>
      <c r="F45" s="8">
        <v>49156687.989301398</v>
      </c>
      <c r="G45" s="8">
        <v>49123760.395401403</v>
      </c>
      <c r="H45" s="8">
        <v>49489762.624838904</v>
      </c>
      <c r="I45" s="8">
        <v>50005873.7294579</v>
      </c>
      <c r="J45" s="8">
        <v>48867095.203584999</v>
      </c>
      <c r="K45" s="8">
        <v>49164633.984899402</v>
      </c>
      <c r="L45" s="8">
        <v>48001870.107684202</v>
      </c>
      <c r="M45" s="8">
        <v>46930915.792990804</v>
      </c>
      <c r="N45" s="8">
        <v>47655046.199586503</v>
      </c>
      <c r="O45" s="8">
        <v>48045294.401789799</v>
      </c>
      <c r="P45" s="8">
        <v>47244088.717792101</v>
      </c>
      <c r="Q45" s="8">
        <v>46977397.436112396</v>
      </c>
      <c r="R45" s="8">
        <v>47215682.4185296</v>
      </c>
      <c r="S45" s="8">
        <v>46350984.427400298</v>
      </c>
      <c r="T45" s="8">
        <v>47450643.646308102</v>
      </c>
      <c r="U45" s="8">
        <v>46920000.937519997</v>
      </c>
      <c r="V45" s="8">
        <v>45311826.446162798</v>
      </c>
      <c r="W45" s="8">
        <v>45522184.527753398</v>
      </c>
      <c r="X45" s="8">
        <v>44882293.767769903</v>
      </c>
      <c r="Y45" s="8">
        <v>45731837.062965602</v>
      </c>
      <c r="Z45" s="8">
        <v>45288212.965635501</v>
      </c>
      <c r="AA45" s="8">
        <v>44915436.483382903</v>
      </c>
      <c r="AB45" s="8">
        <v>44686915.388125204</v>
      </c>
      <c r="AC45" s="8">
        <v>44588942.986227199</v>
      </c>
      <c r="AD45" s="8">
        <v>44251819.329498902</v>
      </c>
      <c r="AE45" s="8">
        <v>44104523.2621933</v>
      </c>
      <c r="AF45" s="8">
        <v>44292459.817734897</v>
      </c>
      <c r="AG45" s="8">
        <v>42413158.433077298</v>
      </c>
      <c r="AI45" s="72">
        <f>STDEV(AK45:BN45)/AVERAGE(AK45:BN45)</f>
        <v>4.7413556979354524E-2</v>
      </c>
      <c r="AJ45" s="73"/>
      <c r="AK45" s="10">
        <v>36719087.986175999</v>
      </c>
      <c r="AL45" s="10">
        <v>35045975.740967996</v>
      </c>
      <c r="AM45" s="10">
        <v>34356532.366008401</v>
      </c>
      <c r="AN45" s="10">
        <v>34440781.475755103</v>
      </c>
      <c r="AO45" s="10">
        <v>34629717.1746215</v>
      </c>
      <c r="AP45" s="10">
        <v>34152860.679330297</v>
      </c>
      <c r="AQ45" s="10">
        <v>34481343.426267304</v>
      </c>
      <c r="AR45" s="10">
        <v>34221992.139765702</v>
      </c>
      <c r="AS45" s="10">
        <v>33693172.082525</v>
      </c>
      <c r="AT45" s="10">
        <v>32767831.817319602</v>
      </c>
      <c r="AU45" s="10">
        <v>33543369.620002601</v>
      </c>
      <c r="AV45" s="10">
        <v>34122279.245394804</v>
      </c>
      <c r="AW45" s="10">
        <v>32643367.1596875</v>
      </c>
      <c r="AX45" s="10">
        <v>32577157.6774958</v>
      </c>
      <c r="AY45" s="10">
        <v>32736304.813172199</v>
      </c>
      <c r="AZ45" s="10">
        <v>31832855.120309699</v>
      </c>
      <c r="BA45" s="10">
        <v>33539833.379659899</v>
      </c>
      <c r="BB45" s="10">
        <v>33720874.114516899</v>
      </c>
      <c r="BC45" s="10">
        <v>32215220.487707399</v>
      </c>
      <c r="BD45" s="10">
        <v>31781780.501744699</v>
      </c>
      <c r="BE45" s="10">
        <v>31926703.134544201</v>
      </c>
      <c r="BF45" s="10">
        <v>31734746.612125099</v>
      </c>
      <c r="BG45" s="10">
        <v>31735850.3848239</v>
      </c>
      <c r="BH45" s="10">
        <v>31325070.376475502</v>
      </c>
      <c r="BI45" s="10">
        <v>31140640.494834401</v>
      </c>
      <c r="BJ45" s="10">
        <v>31272545.302262999</v>
      </c>
      <c r="BK45" s="10">
        <v>31307163.932424299</v>
      </c>
      <c r="BL45" s="10">
        <v>30734694.162918098</v>
      </c>
      <c r="BM45" s="10">
        <v>30494138.335777</v>
      </c>
      <c r="BN45" s="10">
        <v>30383774.295707099</v>
      </c>
      <c r="BP45" s="114">
        <v>36866536.919822201</v>
      </c>
      <c r="BQ45" s="114">
        <v>33249454.7186177</v>
      </c>
      <c r="BR45" s="114">
        <v>37540118.938345902</v>
      </c>
      <c r="BS45" s="114">
        <v>28260928.295675602</v>
      </c>
      <c r="BT45" s="114">
        <v>71257864.797597304</v>
      </c>
      <c r="BU45" s="114">
        <v>47790825.0315357</v>
      </c>
      <c r="BV45" s="114">
        <v>60786643.0106581</v>
      </c>
      <c r="BW45" s="114">
        <v>48657126.505923897</v>
      </c>
      <c r="BX45" s="114">
        <v>42644539.097882301</v>
      </c>
      <c r="BY45" s="114">
        <v>32593716.452445701</v>
      </c>
      <c r="BZ45" s="102">
        <v>43776457.371480599</v>
      </c>
      <c r="CA45" s="102">
        <v>24691186.004253201</v>
      </c>
      <c r="CB45" s="102">
        <v>30437323.943737902</v>
      </c>
      <c r="CC45" s="102">
        <v>30557206.954312898</v>
      </c>
      <c r="CD45" s="102">
        <v>28542124.5380597</v>
      </c>
      <c r="CE45" s="102">
        <v>30406121.270888999</v>
      </c>
      <c r="CF45" s="102">
        <v>36866017.988218702</v>
      </c>
      <c r="CG45" s="102">
        <v>44132554.5818009</v>
      </c>
      <c r="CH45" s="102">
        <v>48671899.864729598</v>
      </c>
      <c r="CI45" s="102">
        <v>36521305.1075534</v>
      </c>
      <c r="CJ45" s="102">
        <v>37943882.366241001</v>
      </c>
      <c r="CK45" s="102">
        <v>26467810.0578067</v>
      </c>
      <c r="CL45" s="102">
        <v>43935157.641982198</v>
      </c>
      <c r="CM45" s="102">
        <v>37562546.319313802</v>
      </c>
      <c r="CN45" s="102">
        <v>36245958.776455201</v>
      </c>
      <c r="CO45" s="102">
        <v>44645198.892748401</v>
      </c>
      <c r="CP45" s="102">
        <v>32541961.7973531</v>
      </c>
      <c r="CQ45" s="102">
        <v>49730707.003222898</v>
      </c>
      <c r="CR45" s="102">
        <v>35073963.340213299</v>
      </c>
      <c r="CS45" s="102">
        <v>25480420.2129055</v>
      </c>
      <c r="CT45" s="102">
        <v>28928384.9981829</v>
      </c>
      <c r="CU45" s="102">
        <v>40914552.980065301</v>
      </c>
      <c r="CV45" s="102">
        <v>44023689.544024803</v>
      </c>
      <c r="CW45" s="102">
        <v>41426834.063773699</v>
      </c>
      <c r="CX45" s="102">
        <v>30815202.9206178</v>
      </c>
      <c r="CY45" s="102">
        <v>46718231.903870597</v>
      </c>
      <c r="CZ45" s="102">
        <v>40291780.529740103</v>
      </c>
      <c r="DA45" s="102">
        <v>42386102.637272</v>
      </c>
      <c r="DB45" s="102">
        <v>44447322.943003401</v>
      </c>
      <c r="DC45" s="102">
        <v>38009542.889461301</v>
      </c>
      <c r="DD45" s="102">
        <v>34158174.340455502</v>
      </c>
      <c r="DE45" s="102">
        <v>30957857.9252204</v>
      </c>
      <c r="DF45" s="102">
        <v>22141836.7751249</v>
      </c>
      <c r="DG45" s="102">
        <v>43867712.721224599</v>
      </c>
      <c r="DH45" s="102">
        <v>36515604.297735304</v>
      </c>
      <c r="DI45" s="102">
        <v>43013960.999313697</v>
      </c>
      <c r="DJ45" s="102">
        <v>45292045.641358003</v>
      </c>
      <c r="DK45" s="102">
        <v>35031489.696194999</v>
      </c>
      <c r="DL45" s="102">
        <v>34247469.475919597</v>
      </c>
      <c r="DM45" s="102">
        <v>33449799.6469566</v>
      </c>
      <c r="DN45" s="102">
        <v>35743730.781064801</v>
      </c>
      <c r="DO45" s="102">
        <v>33042839.914616</v>
      </c>
      <c r="DP45" s="102">
        <v>37957801.923252203</v>
      </c>
      <c r="DQ45" s="102">
        <v>32095235.8603868</v>
      </c>
      <c r="DR45" s="102">
        <v>37128910.841915503</v>
      </c>
      <c r="DS45" s="102">
        <v>44818246.975901701</v>
      </c>
      <c r="DT45" s="102">
        <v>38557193.380898401</v>
      </c>
      <c r="DU45" s="102">
        <v>35117699.107645497</v>
      </c>
      <c r="DV45" s="102">
        <v>29120994.668325402</v>
      </c>
      <c r="DW45" s="102">
        <v>40188338.163612798</v>
      </c>
      <c r="DX45" s="102">
        <v>41385755.608686797</v>
      </c>
      <c r="DY45" s="102">
        <v>42826128.263823703</v>
      </c>
      <c r="DZ45" s="102">
        <v>43834478.607000001</v>
      </c>
      <c r="EA45" s="102">
        <v>38626380.799644999</v>
      </c>
      <c r="EB45" s="102">
        <v>44677552.879746102</v>
      </c>
      <c r="EC45" s="102">
        <v>35121254.561410397</v>
      </c>
      <c r="ED45" s="102">
        <v>37240330.526363298</v>
      </c>
      <c r="EE45" s="102">
        <v>28502970.734685399</v>
      </c>
      <c r="EF45" s="102">
        <v>44727976.422381602</v>
      </c>
      <c r="EG45" s="102">
        <v>44546537.639134698</v>
      </c>
      <c r="EH45" s="102">
        <v>35647513.045228899</v>
      </c>
      <c r="EI45" s="102">
        <v>36232447.147523299</v>
      </c>
      <c r="EJ45" s="102">
        <v>29383471.9833542</v>
      </c>
      <c r="EK45" s="102">
        <v>38996899.075961404</v>
      </c>
      <c r="EL45" s="102">
        <v>33231180.256191202</v>
      </c>
      <c r="EM45" s="102">
        <v>31976986.506821699</v>
      </c>
      <c r="EN45" s="102">
        <v>29591954.2647659</v>
      </c>
      <c r="EO45" s="102">
        <v>23675585.065347701</v>
      </c>
      <c r="EP45" s="102">
        <v>31511867.154862098</v>
      </c>
      <c r="EQ45" s="102">
        <v>27481404.676812701</v>
      </c>
      <c r="ER45" s="102">
        <v>35516425.379601002</v>
      </c>
      <c r="ES45" s="102">
        <v>33085623.4373913</v>
      </c>
      <c r="ET45" s="102">
        <v>46595580.6900471</v>
      </c>
      <c r="EU45" s="102">
        <v>33919742.805118203</v>
      </c>
      <c r="EV45" s="102">
        <v>40784867.163260497</v>
      </c>
      <c r="EW45" s="102">
        <v>58270214.384982102</v>
      </c>
      <c r="EX45" s="102">
        <v>39632612.246623397</v>
      </c>
      <c r="EY45" s="102">
        <v>34777396.864738896</v>
      </c>
      <c r="EZ45" s="102">
        <v>37126059.150658399</v>
      </c>
      <c r="FA45" s="102">
        <v>38169518.677144401</v>
      </c>
      <c r="FB45" s="102">
        <v>45471344.641906202</v>
      </c>
      <c r="FC45" s="102">
        <v>38626626.693902299</v>
      </c>
      <c r="FD45" s="102">
        <v>33376938.510459401</v>
      </c>
      <c r="FE45" s="102">
        <v>36601597.887728602</v>
      </c>
      <c r="FF45" s="102">
        <v>44552433.869053103</v>
      </c>
      <c r="FG45" s="102">
        <v>31185485.651057601</v>
      </c>
      <c r="FH45" s="102">
        <v>33945425.2900993</v>
      </c>
      <c r="FI45" s="102">
        <v>43006982.857472204</v>
      </c>
      <c r="FJ45" s="102">
        <v>31790817.979747299</v>
      </c>
      <c r="FK45" s="102">
        <v>35941436.532278001</v>
      </c>
      <c r="FL45" s="102">
        <v>36063545.886497699</v>
      </c>
      <c r="FM45" s="102">
        <v>24425823.572951499</v>
      </c>
      <c r="FN45" s="102">
        <v>40908310.1412853</v>
      </c>
      <c r="FO45" s="102">
        <v>33306043.9120639</v>
      </c>
      <c r="FP45" s="102">
        <v>44689666.595989302</v>
      </c>
      <c r="FQ45" s="102">
        <v>44801006.136139303</v>
      </c>
      <c r="FR45" s="102">
        <v>30299188.902661201</v>
      </c>
      <c r="FS45" s="102">
        <v>44892014.392203599</v>
      </c>
      <c r="FT45" s="102">
        <v>34305917.502231501</v>
      </c>
      <c r="FU45" s="102">
        <v>39394179.899456501</v>
      </c>
      <c r="FV45" s="102">
        <v>39619807.627834097</v>
      </c>
      <c r="FW45" s="102">
        <v>31067449.640182801</v>
      </c>
      <c r="FX45" s="102">
        <v>52794438.849900797</v>
      </c>
      <c r="FY45" s="102">
        <v>34306329.9238609</v>
      </c>
      <c r="FZ45" s="102">
        <v>50784312.482033901</v>
      </c>
      <c r="GA45" s="102">
        <v>51061168.720401399</v>
      </c>
      <c r="GB45" s="102">
        <v>29433149.596122202</v>
      </c>
      <c r="GC45" s="102">
        <v>29805427.208494499</v>
      </c>
      <c r="GD45" s="102">
        <v>30568647.438228998</v>
      </c>
      <c r="GE45" s="102">
        <v>80378411.438878104</v>
      </c>
      <c r="GF45" s="102">
        <v>31205130.887343898</v>
      </c>
      <c r="GG45" s="102">
        <v>37514580.7984014</v>
      </c>
      <c r="GH45" s="102">
        <v>44238123.411773004</v>
      </c>
      <c r="GI45" s="102">
        <v>27273692.886093099</v>
      </c>
      <c r="GJ45" s="102">
        <v>42581026.551570602</v>
      </c>
      <c r="GK45" s="102">
        <v>30103044.189516202</v>
      </c>
      <c r="GL45" s="102">
        <v>48704970.034218602</v>
      </c>
      <c r="GM45" s="102">
        <v>28944165.539672501</v>
      </c>
      <c r="GN45" s="102">
        <v>34578293.943768099</v>
      </c>
      <c r="GO45" s="102">
        <v>34970190.8841561</v>
      </c>
      <c r="GP45" s="102">
        <v>31583433.813425299</v>
      </c>
      <c r="GQ45" s="102">
        <v>35452263.685509302</v>
      </c>
      <c r="GR45" s="102">
        <v>44283045.762796</v>
      </c>
      <c r="GS45" s="102">
        <v>23915219.812576901</v>
      </c>
      <c r="GT45" s="102">
        <v>36143199.093638003</v>
      </c>
      <c r="GU45" s="102">
        <v>37159847.761733003</v>
      </c>
      <c r="GV45" s="102">
        <v>43044278.757142097</v>
      </c>
      <c r="GW45" s="102">
        <v>46889301.329293497</v>
      </c>
      <c r="GX45" s="102">
        <v>30148499.708387502</v>
      </c>
      <c r="GY45" s="102">
        <v>35200283.009554401</v>
      </c>
      <c r="GZ45" s="102">
        <v>32112382.2613151</v>
      </c>
      <c r="HA45" s="102">
        <v>34007438.094492897</v>
      </c>
      <c r="HB45" s="102">
        <v>23392579.393263701</v>
      </c>
      <c r="HC45" s="102">
        <v>35518360.460333601</v>
      </c>
      <c r="HD45" s="102">
        <v>39457768.173743397</v>
      </c>
      <c r="HE45" s="102">
        <v>33124622.418358002</v>
      </c>
      <c r="HF45" s="102">
        <v>40642406.312075697</v>
      </c>
      <c r="HG45" s="102">
        <v>44829854.265726402</v>
      </c>
      <c r="HH45" s="102">
        <v>38375183.317821801</v>
      </c>
      <c r="HI45" s="102">
        <v>26926194.409031998</v>
      </c>
      <c r="HJ45" s="102">
        <v>32041671.772769298</v>
      </c>
      <c r="HK45" s="102">
        <v>29944703.206349</v>
      </c>
      <c r="HL45" s="102">
        <v>36972023.072437599</v>
      </c>
      <c r="HM45" s="102">
        <v>30047555.7371745</v>
      </c>
      <c r="HN45" s="102">
        <v>26994424.984446298</v>
      </c>
      <c r="HO45" s="102">
        <v>40564716.339996897</v>
      </c>
      <c r="HP45" s="102">
        <v>39128633.392144203</v>
      </c>
      <c r="HQ45" s="102">
        <v>32277392.580981899</v>
      </c>
      <c r="HR45" s="102">
        <v>28494980.7116035</v>
      </c>
      <c r="HS45" s="102">
        <v>33349965.049236</v>
      </c>
      <c r="HT45" s="102">
        <v>46343794.227326497</v>
      </c>
      <c r="HU45" s="102">
        <v>43438800.2813541</v>
      </c>
      <c r="HV45" s="102">
        <v>43760855.889518902</v>
      </c>
      <c r="HW45" s="102">
        <v>34487514.806900099</v>
      </c>
      <c r="HX45" s="102">
        <v>30878872.808920201</v>
      </c>
      <c r="HY45" s="102">
        <v>31189160.474648502</v>
      </c>
      <c r="HZ45" s="102">
        <v>51009529.231543101</v>
      </c>
      <c r="IA45" s="102">
        <v>43563884.272250198</v>
      </c>
      <c r="IB45" s="102">
        <v>49680472.059719101</v>
      </c>
      <c r="IC45" s="102">
        <v>38496166.655196197</v>
      </c>
      <c r="ID45" s="102">
        <v>29520651.665949401</v>
      </c>
      <c r="IE45" s="102">
        <v>48278952.811730497</v>
      </c>
      <c r="IF45" s="102">
        <v>34269677.439259298</v>
      </c>
      <c r="IG45" s="102">
        <v>26408315.986674201</v>
      </c>
      <c r="IH45" s="102">
        <v>50795641.325317301</v>
      </c>
      <c r="II45" s="102">
        <v>38447094.0693793</v>
      </c>
      <c r="IJ45" s="102">
        <v>27478513.686388299</v>
      </c>
      <c r="IK45" s="102">
        <v>33824345.057313897</v>
      </c>
      <c r="IL45" s="102">
        <v>36660820.909464799</v>
      </c>
      <c r="IM45" s="102">
        <v>29509973.0087955</v>
      </c>
      <c r="IN45" s="102">
        <v>22605323.6484662</v>
      </c>
      <c r="IO45" s="102">
        <v>34355138.975562803</v>
      </c>
      <c r="IP45" s="102">
        <v>53562070.095848098</v>
      </c>
      <c r="IQ45" s="102">
        <v>39561173.648083903</v>
      </c>
      <c r="IR45" s="102">
        <v>30222440.892654099</v>
      </c>
      <c r="IS45" s="102">
        <v>35479162.117161401</v>
      </c>
      <c r="IT45" s="102">
        <v>40882906.102707997</v>
      </c>
      <c r="IU45" s="102">
        <v>33041437.951863799</v>
      </c>
      <c r="IV45" s="102">
        <v>35964741.572757103</v>
      </c>
      <c r="IW45" s="102">
        <v>36826654.879792303</v>
      </c>
      <c r="IX45" s="102">
        <v>43107953.988297403</v>
      </c>
      <c r="IY45" s="102">
        <v>40510783.154047303</v>
      </c>
      <c r="IZ45" s="102">
        <v>29280684.8077006</v>
      </c>
      <c r="JA45" s="102">
        <v>34557296.868002102</v>
      </c>
      <c r="JB45" s="102">
        <v>46019490.888975702</v>
      </c>
      <c r="JC45" s="102">
        <v>58495079.711400703</v>
      </c>
      <c r="JD45" s="102">
        <v>45725383.032606401</v>
      </c>
      <c r="JE45" s="102">
        <v>36684113.134782799</v>
      </c>
      <c r="JF45" s="102">
        <v>35522820.168081097</v>
      </c>
      <c r="JG45" s="102">
        <v>51034383.3497077</v>
      </c>
      <c r="JH45" s="102">
        <v>37832624.5356315</v>
      </c>
      <c r="JI45" s="102">
        <v>43347858.877999403</v>
      </c>
      <c r="JJ45" s="102">
        <v>31672352.633933499</v>
      </c>
      <c r="JK45" s="102">
        <v>42826474.223583899</v>
      </c>
      <c r="JL45" s="102">
        <v>48826202.900513098</v>
      </c>
      <c r="JM45" s="102">
        <v>37801346.961486302</v>
      </c>
      <c r="JN45" s="102">
        <v>40759579.279377803</v>
      </c>
      <c r="JO45" s="102">
        <v>41534788.306517698</v>
      </c>
      <c r="JP45" s="102">
        <v>36693597.035353102</v>
      </c>
      <c r="JQ45" s="102">
        <v>28680163.392900702</v>
      </c>
      <c r="JR45" s="102">
        <v>27628115.996981502</v>
      </c>
      <c r="JS45" s="102">
        <v>36482081.158955999</v>
      </c>
      <c r="JT45" s="102">
        <v>35278250.0652356</v>
      </c>
      <c r="JU45" s="102">
        <v>33921513.560202099</v>
      </c>
      <c r="JV45" s="102">
        <v>29629808.3356237</v>
      </c>
      <c r="JW45" s="102">
        <v>36025814.430016503</v>
      </c>
      <c r="JX45" s="102">
        <v>31881661.678877201</v>
      </c>
      <c r="JY45" s="102">
        <v>24456730.858213998</v>
      </c>
      <c r="JZ45" s="102">
        <v>32459297.229396898</v>
      </c>
      <c r="KA45" s="102">
        <v>43724078.059378497</v>
      </c>
      <c r="KB45" s="102">
        <v>51221785.626546703</v>
      </c>
      <c r="KC45" s="102">
        <v>32631406.627041001</v>
      </c>
      <c r="KD45" s="102">
        <v>32006209.186410699</v>
      </c>
      <c r="KE45" s="102">
        <v>29720913.685776599</v>
      </c>
      <c r="KF45" s="102">
        <v>31837181.271791302</v>
      </c>
      <c r="KG45" s="102">
        <v>29915496.5359056</v>
      </c>
      <c r="KH45" s="102">
        <v>41457299.218442097</v>
      </c>
      <c r="KI45" s="102">
        <v>28439979.726389501</v>
      </c>
      <c r="KJ45" s="102">
        <v>32750052.297483101</v>
      </c>
      <c r="KK45" s="102">
        <v>32599544.138338499</v>
      </c>
      <c r="KL45" s="102">
        <v>38612320.446922697</v>
      </c>
      <c r="KM45" s="102">
        <v>40955375.343811996</v>
      </c>
      <c r="KN45" s="102">
        <v>26514168.817262601</v>
      </c>
      <c r="KO45" s="102">
        <v>30704648.613367599</v>
      </c>
      <c r="KP45" s="102">
        <v>29714650.0709044</v>
      </c>
      <c r="KQ45" s="102">
        <v>24148017.304515999</v>
      </c>
      <c r="KR45" s="102">
        <v>30706678.945481401</v>
      </c>
      <c r="KS45" s="102">
        <v>21818922.773417599</v>
      </c>
      <c r="KT45" s="102">
        <v>26766420.082174599</v>
      </c>
      <c r="KU45" s="102">
        <v>39551910.942976803</v>
      </c>
    </row>
    <row r="46" spans="1:307" x14ac:dyDescent="0.25">
      <c r="A46" s="69" t="s">
        <v>2054</v>
      </c>
      <c r="B46" s="70">
        <f>STDEV(D46:AG46)/AVERAGE(D46:AG46)</f>
        <v>4.9757753515857039E-2</v>
      </c>
      <c r="C46" s="71"/>
      <c r="D46" s="8">
        <v>73669516.181502998</v>
      </c>
      <c r="E46" s="8">
        <v>69592942.168519899</v>
      </c>
      <c r="F46" s="8">
        <v>67425576.2220027</v>
      </c>
      <c r="G46" s="8">
        <v>67196533.179234296</v>
      </c>
      <c r="H46" s="8">
        <v>69195947.696033895</v>
      </c>
      <c r="I46" s="8">
        <v>70085830.705009401</v>
      </c>
      <c r="J46" s="8">
        <v>69771117.786137298</v>
      </c>
      <c r="K46" s="8">
        <v>68633995.483495802</v>
      </c>
      <c r="L46" s="8">
        <v>67351834.449709803</v>
      </c>
      <c r="M46" s="8">
        <v>66450730.032894798</v>
      </c>
      <c r="N46" s="8">
        <v>67059085.279443301</v>
      </c>
      <c r="O46" s="8">
        <v>66565961.927332699</v>
      </c>
      <c r="P46" s="8">
        <v>65169861.039770298</v>
      </c>
      <c r="Q46" s="8">
        <v>64464160.140955798</v>
      </c>
      <c r="R46" s="8">
        <v>65170190.856012203</v>
      </c>
      <c r="S46" s="8">
        <v>64016085.077801399</v>
      </c>
      <c r="T46" s="8">
        <v>65603148.832732499</v>
      </c>
      <c r="U46" s="8">
        <v>65510599.042797498</v>
      </c>
      <c r="V46" s="8">
        <v>64571765.263409398</v>
      </c>
      <c r="W46" s="8">
        <v>62829105.480890103</v>
      </c>
      <c r="X46" s="8">
        <v>63767681.016434103</v>
      </c>
      <c r="Y46" s="8">
        <v>63842848.542646497</v>
      </c>
      <c r="Z46" s="8">
        <v>62599731.009397902</v>
      </c>
      <c r="AA46" s="8">
        <v>62664731.269237198</v>
      </c>
      <c r="AB46" s="8">
        <v>62708532.2476267</v>
      </c>
      <c r="AC46" s="8">
        <v>61030944.964030802</v>
      </c>
      <c r="AD46" s="8">
        <v>61801582.763744898</v>
      </c>
      <c r="AE46" s="8">
        <v>61437226.006412297</v>
      </c>
      <c r="AF46" s="8">
        <v>61324031.301830404</v>
      </c>
      <c r="AG46" s="8">
        <v>59376726.171094</v>
      </c>
      <c r="AI46" s="72">
        <f>STDEV(AK46:BN46)/AVERAGE(AK46:BN46)</f>
        <v>4.8950511626310374E-2</v>
      </c>
      <c r="AJ46" s="73"/>
      <c r="AK46" s="10">
        <v>69856637.885233104</v>
      </c>
      <c r="AL46" s="10">
        <v>67195855.310806707</v>
      </c>
      <c r="AM46" s="10">
        <v>65385326.504164703</v>
      </c>
      <c r="AN46" s="10">
        <v>64905740.902617902</v>
      </c>
      <c r="AO46" s="10">
        <v>65229332.1345689</v>
      </c>
      <c r="AP46" s="10">
        <v>64930484.952931397</v>
      </c>
      <c r="AQ46" s="10">
        <v>65415410.1196725</v>
      </c>
      <c r="AR46" s="10">
        <v>64868131.164402299</v>
      </c>
      <c r="AS46" s="10">
        <v>63491249.095068298</v>
      </c>
      <c r="AT46" s="10">
        <v>61614375.879777104</v>
      </c>
      <c r="AU46" s="10">
        <v>64286833.937910803</v>
      </c>
      <c r="AV46" s="10">
        <v>63704213.927620701</v>
      </c>
      <c r="AW46" s="10">
        <v>62101408.168939799</v>
      </c>
      <c r="AX46" s="10">
        <v>61334562.443696797</v>
      </c>
      <c r="AY46" s="10">
        <v>62513682.524149902</v>
      </c>
      <c r="AZ46" s="10">
        <v>60001918.401023701</v>
      </c>
      <c r="BA46" s="10">
        <v>62850696.864068501</v>
      </c>
      <c r="BB46" s="10">
        <v>63442303.575876601</v>
      </c>
      <c r="BC46" s="10">
        <v>61496385.538024001</v>
      </c>
      <c r="BD46" s="10">
        <v>59745225.153054997</v>
      </c>
      <c r="BE46" s="10">
        <v>59967309.152656898</v>
      </c>
      <c r="BF46" s="10">
        <v>60241420.9427009</v>
      </c>
      <c r="BG46" s="10">
        <v>60173238.986233197</v>
      </c>
      <c r="BH46" s="10">
        <v>58839783.713461399</v>
      </c>
      <c r="BI46" s="10">
        <v>59776232.054873496</v>
      </c>
      <c r="BJ46" s="10">
        <v>58469442.499906197</v>
      </c>
      <c r="BK46" s="10">
        <v>59004126.438119397</v>
      </c>
      <c r="BL46" s="10">
        <v>58469390.482553497</v>
      </c>
      <c r="BM46" s="10">
        <v>57946521.8934431</v>
      </c>
      <c r="BN46" s="10">
        <v>57269621.153105199</v>
      </c>
      <c r="BP46" s="114">
        <v>70576998.185552597</v>
      </c>
      <c r="BQ46" s="114">
        <v>68601301.303471297</v>
      </c>
      <c r="BR46" s="114">
        <v>68769313.769295305</v>
      </c>
      <c r="BS46" s="114">
        <v>65491706.178858697</v>
      </c>
      <c r="BT46" s="114">
        <v>69304321.043130606</v>
      </c>
      <c r="BU46" s="114">
        <v>66137780.665904</v>
      </c>
      <c r="BV46" s="114">
        <v>67811853.973166704</v>
      </c>
      <c r="BW46" s="114">
        <v>66442964.706486799</v>
      </c>
      <c r="BX46" s="114">
        <v>67948907.155553594</v>
      </c>
      <c r="BY46" s="114">
        <v>68098588.822964802</v>
      </c>
      <c r="BZ46" s="102">
        <v>68419149.2032291</v>
      </c>
      <c r="CA46" s="102">
        <v>67623197.624109507</v>
      </c>
      <c r="CB46" s="102">
        <v>63809247.481217504</v>
      </c>
      <c r="CC46" s="102">
        <v>67767702.642894596</v>
      </c>
      <c r="CD46" s="102">
        <v>59249811.910383202</v>
      </c>
      <c r="CE46" s="102">
        <v>60911607.371165</v>
      </c>
      <c r="CF46" s="102">
        <v>66680563.742261603</v>
      </c>
      <c r="CG46" s="102">
        <v>61877197.255364902</v>
      </c>
      <c r="CH46" s="102">
        <v>65756624.231335498</v>
      </c>
      <c r="CI46" s="102">
        <v>66212142.989703298</v>
      </c>
      <c r="CJ46" s="102">
        <v>64737687.913984597</v>
      </c>
      <c r="CK46" s="102">
        <v>64087590.275750302</v>
      </c>
      <c r="CL46" s="102">
        <v>64625509.720916703</v>
      </c>
      <c r="CM46" s="102">
        <v>63413634.532322302</v>
      </c>
      <c r="CN46" s="102">
        <v>64730012.614341304</v>
      </c>
      <c r="CO46" s="102">
        <v>58006596.917629801</v>
      </c>
      <c r="CP46" s="102">
        <v>66454473.622146197</v>
      </c>
      <c r="CQ46" s="102">
        <v>79066336.419003993</v>
      </c>
      <c r="CR46" s="102">
        <v>65219520.677134901</v>
      </c>
      <c r="CS46" s="102">
        <v>66834174.487280302</v>
      </c>
      <c r="CT46" s="102">
        <v>61869890.333608299</v>
      </c>
      <c r="CU46" s="102">
        <v>65180396.588684</v>
      </c>
      <c r="CV46" s="102">
        <v>62828035.035989702</v>
      </c>
      <c r="CW46" s="102">
        <v>64269218.533814102</v>
      </c>
      <c r="CX46" s="102">
        <v>64792254.056523703</v>
      </c>
      <c r="CY46" s="102">
        <v>65344949.149594299</v>
      </c>
      <c r="CZ46" s="102">
        <v>62782014.677932903</v>
      </c>
      <c r="DA46" s="102">
        <v>63562834.5550486</v>
      </c>
      <c r="DB46" s="102">
        <v>66250389.647736602</v>
      </c>
      <c r="DC46" s="102">
        <v>61972394.502824403</v>
      </c>
      <c r="DD46" s="102">
        <v>68712784.3658503</v>
      </c>
      <c r="DE46" s="102">
        <v>70954462.835817605</v>
      </c>
      <c r="DF46" s="102">
        <v>66817583.0914988</v>
      </c>
      <c r="DG46" s="102">
        <v>66730484.277763903</v>
      </c>
      <c r="DH46" s="102">
        <v>66570083.953430697</v>
      </c>
      <c r="DI46" s="102">
        <v>65581748.568401001</v>
      </c>
      <c r="DJ46" s="102">
        <v>66619407.046042897</v>
      </c>
      <c r="DK46" s="102">
        <v>70646006.892772406</v>
      </c>
      <c r="DL46" s="102">
        <v>67374197.626198396</v>
      </c>
      <c r="DM46" s="102">
        <v>66438049.008953303</v>
      </c>
      <c r="DN46" s="102">
        <v>70167163.994093001</v>
      </c>
      <c r="DO46" s="102">
        <v>68590933.304451495</v>
      </c>
      <c r="DP46" s="102">
        <v>66609450.850612298</v>
      </c>
      <c r="DQ46" s="102">
        <v>68593326.363720506</v>
      </c>
      <c r="DR46" s="102">
        <v>69368084.132698998</v>
      </c>
      <c r="DS46" s="102">
        <v>69449619.047251403</v>
      </c>
      <c r="DT46" s="102">
        <v>73041147.639634207</v>
      </c>
      <c r="DU46" s="102">
        <v>71680086.253608301</v>
      </c>
      <c r="DV46" s="102">
        <v>67977447.752803802</v>
      </c>
      <c r="DW46" s="102">
        <v>64503654.330459602</v>
      </c>
      <c r="DX46" s="102">
        <v>68488648.671811104</v>
      </c>
      <c r="DY46" s="102">
        <v>69231784.030050799</v>
      </c>
      <c r="DZ46" s="102">
        <v>64637871.180918798</v>
      </c>
      <c r="EA46" s="102">
        <v>75496599.992365703</v>
      </c>
      <c r="EB46" s="102">
        <v>67262732.824064001</v>
      </c>
      <c r="EC46" s="102">
        <v>66833129.171352103</v>
      </c>
      <c r="ED46" s="102">
        <v>64222005.756101601</v>
      </c>
      <c r="EE46" s="102">
        <v>65941412.8494488</v>
      </c>
      <c r="EF46" s="102">
        <v>63335146.576144099</v>
      </c>
      <c r="EG46" s="102">
        <v>65852892.580410503</v>
      </c>
      <c r="EH46" s="102">
        <v>65449044.359803602</v>
      </c>
      <c r="EI46" s="102">
        <v>65826369.749261297</v>
      </c>
      <c r="EJ46" s="102">
        <v>72200339.215651199</v>
      </c>
      <c r="EK46" s="102">
        <v>66634159.5310141</v>
      </c>
      <c r="EL46" s="102">
        <v>66171440.342469998</v>
      </c>
      <c r="EM46" s="102">
        <v>67017623.729999602</v>
      </c>
      <c r="EN46" s="102">
        <v>70920855.904176101</v>
      </c>
      <c r="EO46" s="102">
        <v>69964216.024636507</v>
      </c>
      <c r="EP46" s="102">
        <v>64709663.7794834</v>
      </c>
      <c r="EQ46" s="102">
        <v>66868259.5773312</v>
      </c>
      <c r="ER46" s="102">
        <v>56149573.840304703</v>
      </c>
      <c r="ES46" s="102">
        <v>55061215.578874901</v>
      </c>
      <c r="ET46" s="102">
        <v>57887810.588119499</v>
      </c>
      <c r="EU46" s="102">
        <v>54039849.033909097</v>
      </c>
      <c r="EV46" s="102">
        <v>54440066.046893097</v>
      </c>
      <c r="EW46" s="102">
        <v>55152743.165805303</v>
      </c>
      <c r="EX46" s="102">
        <v>55710992.9647756</v>
      </c>
      <c r="EY46" s="102">
        <v>56042732.258218698</v>
      </c>
      <c r="EZ46" s="102">
        <v>53310603.510399297</v>
      </c>
      <c r="FA46" s="102">
        <v>55688413.251743503</v>
      </c>
      <c r="FB46" s="102">
        <v>55257561.908412099</v>
      </c>
      <c r="FC46" s="102">
        <v>56879691.876766801</v>
      </c>
      <c r="FD46" s="102">
        <v>58464118.550723203</v>
      </c>
      <c r="FE46" s="102">
        <v>54201104.3142628</v>
      </c>
      <c r="FF46" s="102">
        <v>56486399.380921699</v>
      </c>
      <c r="FG46" s="102">
        <v>56873823.184835598</v>
      </c>
      <c r="FH46" s="102">
        <v>54157082.892921798</v>
      </c>
      <c r="FI46" s="102">
        <v>53903875.242666803</v>
      </c>
      <c r="FJ46" s="102">
        <v>53492143.813982502</v>
      </c>
      <c r="FK46" s="102">
        <v>54288290.480108701</v>
      </c>
      <c r="FL46" s="102">
        <v>53755636.988576099</v>
      </c>
      <c r="FM46" s="102">
        <v>55408544.059478402</v>
      </c>
      <c r="FN46" s="102">
        <v>55892967.872863397</v>
      </c>
      <c r="FO46" s="102">
        <v>53944068.1893389</v>
      </c>
      <c r="FP46" s="102">
        <v>55924518.355863601</v>
      </c>
      <c r="FQ46" s="102">
        <v>53590844.3101881</v>
      </c>
      <c r="FR46" s="102">
        <v>54333612.686814599</v>
      </c>
      <c r="FS46" s="102">
        <v>53509313.570711903</v>
      </c>
      <c r="FT46" s="102">
        <v>52945367.383077703</v>
      </c>
      <c r="FU46" s="102">
        <v>51376748.176766098</v>
      </c>
      <c r="FV46" s="102">
        <v>51721219.599449404</v>
      </c>
      <c r="FW46" s="102">
        <v>56550109.063120499</v>
      </c>
      <c r="FX46" s="102">
        <v>52911195.704711199</v>
      </c>
      <c r="FY46" s="102">
        <v>53561330.617577903</v>
      </c>
      <c r="FZ46" s="102">
        <v>54463129.4408371</v>
      </c>
      <c r="GA46" s="102">
        <v>54624931.636679798</v>
      </c>
      <c r="GB46" s="102">
        <v>55680046.426656298</v>
      </c>
      <c r="GC46" s="102">
        <v>53244232.999720298</v>
      </c>
      <c r="GD46" s="102">
        <v>53512540.343366601</v>
      </c>
      <c r="GE46" s="102">
        <v>51295092.818428501</v>
      </c>
      <c r="GF46" s="102">
        <v>53095415.278765202</v>
      </c>
      <c r="GG46" s="102">
        <v>53588378.340397902</v>
      </c>
      <c r="GH46" s="102">
        <v>51521526.290925398</v>
      </c>
      <c r="GI46" s="102">
        <v>52866007.977226302</v>
      </c>
      <c r="GJ46" s="102">
        <v>52295467.928302199</v>
      </c>
      <c r="GK46" s="102">
        <v>53820316.956994399</v>
      </c>
      <c r="GL46" s="102">
        <v>51170556.4514613</v>
      </c>
      <c r="GM46" s="102">
        <v>55118486.342487</v>
      </c>
      <c r="GN46" s="102">
        <v>54747870.818704501</v>
      </c>
      <c r="GO46" s="102">
        <v>54572431.283862904</v>
      </c>
      <c r="GP46" s="102">
        <v>54953222.213455603</v>
      </c>
      <c r="GQ46" s="102">
        <v>54555074.2999577</v>
      </c>
      <c r="GR46" s="102">
        <v>53940729.510343</v>
      </c>
      <c r="GS46" s="102">
        <v>55360981.545175299</v>
      </c>
      <c r="GT46" s="102">
        <v>54127168.578845397</v>
      </c>
      <c r="GU46" s="102">
        <v>54061077.783766702</v>
      </c>
      <c r="GV46" s="102">
        <v>55096849.9200629</v>
      </c>
      <c r="GW46" s="102">
        <v>54481441.299162403</v>
      </c>
      <c r="GX46" s="102">
        <v>56386413.836139299</v>
      </c>
      <c r="GY46" s="102">
        <v>57086207.792575903</v>
      </c>
      <c r="GZ46" s="102">
        <v>55531322.883795299</v>
      </c>
      <c r="HA46" s="102">
        <v>54941873.085327797</v>
      </c>
      <c r="HB46" s="102">
        <v>56926633.341559403</v>
      </c>
      <c r="HC46" s="102">
        <v>55759505.3905605</v>
      </c>
      <c r="HD46" s="102">
        <v>55258909.840523303</v>
      </c>
      <c r="HE46" s="102">
        <v>55505844.436808497</v>
      </c>
      <c r="HF46" s="102">
        <v>55935834.192776397</v>
      </c>
      <c r="HG46" s="102">
        <v>54787862.710018903</v>
      </c>
      <c r="HH46" s="102">
        <v>54014277.948037297</v>
      </c>
      <c r="HI46" s="102">
        <v>55939998.181322403</v>
      </c>
      <c r="HJ46" s="102">
        <v>54791806.219918497</v>
      </c>
      <c r="HK46" s="102">
        <v>55812729.698554002</v>
      </c>
      <c r="HL46" s="102">
        <v>54611722.287132397</v>
      </c>
      <c r="HM46" s="102">
        <v>53748064.409129001</v>
      </c>
      <c r="HN46" s="102">
        <v>53728609.079850703</v>
      </c>
      <c r="HO46" s="102">
        <v>53599500.889624603</v>
      </c>
      <c r="HP46" s="102">
        <v>54465738.002018198</v>
      </c>
      <c r="HQ46" s="102">
        <v>52191007.873081997</v>
      </c>
      <c r="HR46" s="102">
        <v>53957437.837732397</v>
      </c>
      <c r="HS46" s="102">
        <v>53070527.4344979</v>
      </c>
      <c r="HT46" s="102">
        <v>51876927.641181499</v>
      </c>
      <c r="HU46" s="102">
        <v>51266989.574841298</v>
      </c>
      <c r="HV46" s="102">
        <v>51369570.488200903</v>
      </c>
      <c r="HW46" s="102">
        <v>51244174.080512501</v>
      </c>
      <c r="HX46" s="102">
        <v>53831049.7505733</v>
      </c>
      <c r="HY46" s="102">
        <v>53821294.312105</v>
      </c>
      <c r="HZ46" s="102">
        <v>52205588.999252804</v>
      </c>
      <c r="IA46" s="102">
        <v>52576602.295832403</v>
      </c>
      <c r="IB46" s="102">
        <v>51932962.883182801</v>
      </c>
      <c r="IC46" s="102">
        <v>53483640.754420698</v>
      </c>
      <c r="ID46" s="102">
        <v>52224751.936301403</v>
      </c>
      <c r="IE46" s="102">
        <v>51650872.967631198</v>
      </c>
      <c r="IF46" s="102">
        <v>52775752.063710302</v>
      </c>
      <c r="IG46" s="102">
        <v>53186487.228835799</v>
      </c>
      <c r="IH46" s="102">
        <v>51868969.275095902</v>
      </c>
      <c r="II46" s="102">
        <v>51079293.919290699</v>
      </c>
      <c r="IJ46" s="102">
        <v>51535521.410135999</v>
      </c>
      <c r="IK46" s="102">
        <v>51415460.821256198</v>
      </c>
      <c r="IL46" s="102">
        <v>51737710.806232996</v>
      </c>
      <c r="IM46" s="102">
        <v>51440070.0359056</v>
      </c>
      <c r="IN46" s="102">
        <v>53467767.454913199</v>
      </c>
      <c r="IO46" s="102">
        <v>49066738.174915202</v>
      </c>
      <c r="IP46" s="102">
        <v>51611238.150226504</v>
      </c>
      <c r="IQ46" s="102">
        <v>53887309.9641084</v>
      </c>
      <c r="IR46" s="102">
        <v>55481051.776795</v>
      </c>
      <c r="IS46" s="102">
        <v>51898004.102788799</v>
      </c>
      <c r="IT46" s="102">
        <v>52727290.344953597</v>
      </c>
      <c r="IU46" s="102">
        <v>52311286.461748198</v>
      </c>
      <c r="IV46" s="102">
        <v>52664489.627638601</v>
      </c>
      <c r="IW46" s="102">
        <v>50341113.728197597</v>
      </c>
      <c r="IX46" s="102">
        <v>51684066.4213361</v>
      </c>
      <c r="IY46" s="102">
        <v>52503160.601301797</v>
      </c>
      <c r="IZ46" s="102">
        <v>50878283.965187199</v>
      </c>
      <c r="JA46" s="102">
        <v>52646926.395780303</v>
      </c>
      <c r="JB46" s="102">
        <v>51345374.929201402</v>
      </c>
      <c r="JC46" s="102">
        <v>49629407.307080597</v>
      </c>
      <c r="JD46" s="102">
        <v>52147249.713627301</v>
      </c>
      <c r="JE46" s="102">
        <v>51662508.366482399</v>
      </c>
      <c r="JF46" s="102">
        <v>50573106.061643302</v>
      </c>
      <c r="JG46" s="102">
        <v>50535744.852253303</v>
      </c>
      <c r="JH46" s="102">
        <v>53073815.758959599</v>
      </c>
      <c r="JI46" s="102">
        <v>51585160.451843597</v>
      </c>
      <c r="JJ46" s="102">
        <v>52646250.373793297</v>
      </c>
      <c r="JK46" s="102">
        <v>52102257.654582404</v>
      </c>
      <c r="JL46" s="102">
        <v>52336297.070992202</v>
      </c>
      <c r="JM46" s="102">
        <v>52508565.068417899</v>
      </c>
      <c r="JN46" s="102">
        <v>52515916.083221503</v>
      </c>
      <c r="JO46" s="102">
        <v>52013501.937055901</v>
      </c>
      <c r="JP46" s="102">
        <v>53202652.771675698</v>
      </c>
      <c r="JQ46" s="102">
        <v>52501382.6638579</v>
      </c>
      <c r="JR46" s="102">
        <v>50507203.608697802</v>
      </c>
      <c r="JS46" s="102">
        <v>56284164.829125501</v>
      </c>
      <c r="JT46" s="102">
        <v>54634582.268711299</v>
      </c>
      <c r="JU46" s="102">
        <v>50781964.816501901</v>
      </c>
      <c r="JV46" s="102">
        <v>51113018.988474801</v>
      </c>
      <c r="JW46" s="102">
        <v>51551209.7110916</v>
      </c>
      <c r="JX46" s="102">
        <v>50272267.194729298</v>
      </c>
      <c r="JY46" s="102">
        <v>50734359.330925398</v>
      </c>
      <c r="JZ46" s="102">
        <v>52200778.188966401</v>
      </c>
      <c r="KA46" s="102">
        <v>49236786.649047799</v>
      </c>
      <c r="KB46" s="102">
        <v>53246672.913191698</v>
      </c>
      <c r="KC46" s="102">
        <v>52895750.445444897</v>
      </c>
      <c r="KD46" s="102">
        <v>50172965.564285599</v>
      </c>
      <c r="KE46" s="102">
        <v>49839850.089818701</v>
      </c>
      <c r="KF46" s="102">
        <v>51239080.808959603</v>
      </c>
      <c r="KG46" s="102">
        <v>49320419.8060458</v>
      </c>
      <c r="KH46" s="102">
        <v>49991131.947059803</v>
      </c>
      <c r="KI46" s="102">
        <v>48735768.074099898</v>
      </c>
      <c r="KJ46" s="102">
        <v>49463163.508804403</v>
      </c>
      <c r="KK46" s="102">
        <v>55323489.004352197</v>
      </c>
      <c r="KL46" s="102">
        <v>52873217.502816901</v>
      </c>
      <c r="KM46" s="102">
        <v>49338380.438268997</v>
      </c>
      <c r="KN46" s="102">
        <v>45157049.301186703</v>
      </c>
      <c r="KO46" s="102">
        <v>49054022.907524101</v>
      </c>
      <c r="KP46" s="102">
        <v>47867808.1222969</v>
      </c>
      <c r="KQ46" s="102">
        <v>47309767.346354902</v>
      </c>
      <c r="KR46" s="102">
        <v>48708318.390695497</v>
      </c>
      <c r="KS46" s="102">
        <v>48718787.4634571</v>
      </c>
      <c r="KT46" s="102">
        <v>81375490.186079696</v>
      </c>
      <c r="KU46" s="102">
        <v>45312309.361198299</v>
      </c>
    </row>
    <row r="47" spans="1:307" s="79" customFormat="1" x14ac:dyDescent="0.25">
      <c r="A47" s="75" t="s">
        <v>2034</v>
      </c>
      <c r="B47" s="76">
        <f>STDEV(D47:AG47)/AVERAGE(D47:AG47)</f>
        <v>1.1999666440357468E-2</v>
      </c>
      <c r="C47" s="77"/>
      <c r="D47" s="78">
        <f t="shared" ref="D47:AG47" si="60">(D45/D46)*164.6</f>
        <v>115.59952236027958</v>
      </c>
      <c r="E47" s="78">
        <f t="shared" si="60"/>
        <v>117.54877156187177</v>
      </c>
      <c r="F47" s="78">
        <f t="shared" si="60"/>
        <v>120.00180489964646</v>
      </c>
      <c r="G47" s="78">
        <f t="shared" si="60"/>
        <v>120.33018042040615</v>
      </c>
      <c r="H47" s="78">
        <f t="shared" si="60"/>
        <v>117.72387255728543</v>
      </c>
      <c r="I47" s="78">
        <f t="shared" si="60"/>
        <v>117.4412393071694</v>
      </c>
      <c r="J47" s="78">
        <f t="shared" si="60"/>
        <v>115.28443467345802</v>
      </c>
      <c r="K47" s="78">
        <f t="shared" si="60"/>
        <v>117.90802352254748</v>
      </c>
      <c r="L47" s="78">
        <f t="shared" si="60"/>
        <v>117.3109520220182</v>
      </c>
      <c r="M47" s="78">
        <f t="shared" si="60"/>
        <v>116.24896725291505</v>
      </c>
      <c r="N47" s="78">
        <f t="shared" si="60"/>
        <v>116.97178050915782</v>
      </c>
      <c r="O47" s="78">
        <f t="shared" si="60"/>
        <v>118.80329269736559</v>
      </c>
      <c r="P47" s="78">
        <f t="shared" si="60"/>
        <v>119.32474427409012</v>
      </c>
      <c r="Q47" s="78">
        <f t="shared" si="60"/>
        <v>119.95005598578256</v>
      </c>
      <c r="R47" s="78">
        <f t="shared" si="60"/>
        <v>119.25239475300695</v>
      </c>
      <c r="S47" s="78">
        <f t="shared" si="60"/>
        <v>119.17898489852662</v>
      </c>
      <c r="T47" s="78">
        <f t="shared" si="60"/>
        <v>119.05489421089112</v>
      </c>
      <c r="U47" s="78">
        <f t="shared" si="60"/>
        <v>117.88981122383575</v>
      </c>
      <c r="V47" s="78">
        <f t="shared" si="60"/>
        <v>115.50445620641524</v>
      </c>
      <c r="W47" s="78">
        <f t="shared" si="60"/>
        <v>119.25924324272357</v>
      </c>
      <c r="X47" s="78">
        <f t="shared" si="60"/>
        <v>115.85219089699999</v>
      </c>
      <c r="Y47" s="78">
        <f t="shared" si="60"/>
        <v>117.90608584038752</v>
      </c>
      <c r="Z47" s="78">
        <f t="shared" si="60"/>
        <v>119.08102054023989</v>
      </c>
      <c r="AA47" s="78">
        <f t="shared" si="60"/>
        <v>117.97833798090777</v>
      </c>
      <c r="AB47" s="78">
        <f t="shared" si="60"/>
        <v>117.29610005604599</v>
      </c>
      <c r="AC47" s="78">
        <f t="shared" si="60"/>
        <v>120.25604420607463</v>
      </c>
      <c r="AD47" s="78">
        <f t="shared" si="60"/>
        <v>117.85862328931316</v>
      </c>
      <c r="AE47" s="78">
        <f t="shared" si="60"/>
        <v>118.16296081140318</v>
      </c>
      <c r="AF47" s="78">
        <f t="shared" si="60"/>
        <v>118.88551243664823</v>
      </c>
      <c r="AG47" s="78">
        <f t="shared" si="60"/>
        <v>117.5747860865246</v>
      </c>
      <c r="AI47" s="80">
        <f>STDEV(AK47:BN47)/AVERAGE(AK47:BN47)</f>
        <v>7.5535935655451471E-3</v>
      </c>
      <c r="AJ47" s="81"/>
      <c r="AK47" s="82">
        <f>((AK45/AK46)*164.6)</f>
        <v>86.519507172019132</v>
      </c>
      <c r="AL47" s="82">
        <f t="shared" ref="AL47:BN47" si="61">((AL45/AL46)*164.6)</f>
        <v>85.84707464889739</v>
      </c>
      <c r="AM47" s="82">
        <f t="shared" si="61"/>
        <v>86.48859812736093</v>
      </c>
      <c r="AN47" s="82">
        <f t="shared" si="61"/>
        <v>87.341312988241995</v>
      </c>
      <c r="AO47" s="82">
        <f t="shared" si="61"/>
        <v>87.384789333476903</v>
      </c>
      <c r="AP47" s="82">
        <f t="shared" si="61"/>
        <v>86.578143870215641</v>
      </c>
      <c r="AQ47" s="82">
        <f t="shared" si="61"/>
        <v>86.762876172150683</v>
      </c>
      <c r="AR47" s="82">
        <f t="shared" si="61"/>
        <v>86.836784181885363</v>
      </c>
      <c r="AS47" s="82">
        <f t="shared" si="61"/>
        <v>87.348984369160789</v>
      </c>
      <c r="AT47" s="82">
        <f t="shared" si="61"/>
        <v>87.537770854887029</v>
      </c>
      <c r="AU47" s="82">
        <f t="shared" si="61"/>
        <v>85.884438558366767</v>
      </c>
      <c r="AV47" s="82">
        <f t="shared" si="61"/>
        <v>88.165708632294823</v>
      </c>
      <c r="AW47" s="82">
        <f t="shared" si="61"/>
        <v>86.521359062706949</v>
      </c>
      <c r="AX47" s="82">
        <f t="shared" si="61"/>
        <v>87.425424427510023</v>
      </c>
      <c r="AY47" s="82">
        <f t="shared" si="61"/>
        <v>86.195462412033265</v>
      </c>
      <c r="AZ47" s="82">
        <f t="shared" si="61"/>
        <v>87.325340463007279</v>
      </c>
      <c r="BA47" s="82">
        <f t="shared" si="61"/>
        <v>87.837635058079314</v>
      </c>
      <c r="BB47" s="82">
        <f t="shared" si="61"/>
        <v>87.488246271057463</v>
      </c>
      <c r="BC47" s="82">
        <f t="shared" si="61"/>
        <v>86.226617156189718</v>
      </c>
      <c r="BD47" s="82">
        <f t="shared" si="61"/>
        <v>87.559818499063468</v>
      </c>
      <c r="BE47" s="82">
        <f t="shared" si="61"/>
        <v>87.633335732442845</v>
      </c>
      <c r="BF47" s="82">
        <f t="shared" si="61"/>
        <v>86.71009432735994</v>
      </c>
      <c r="BG47" s="82">
        <f t="shared" si="61"/>
        <v>86.811364343161401</v>
      </c>
      <c r="BH47" s="82">
        <f t="shared" si="61"/>
        <v>87.629597842798503</v>
      </c>
      <c r="BI47" s="82">
        <f t="shared" si="61"/>
        <v>85.748954881338079</v>
      </c>
      <c r="BJ47" s="82">
        <f t="shared" si="61"/>
        <v>88.036771630937778</v>
      </c>
      <c r="BK47" s="82">
        <f t="shared" si="61"/>
        <v>87.335572854915782</v>
      </c>
      <c r="BL47" s="82">
        <f t="shared" si="61"/>
        <v>86.522719280370083</v>
      </c>
      <c r="BM47" s="82">
        <f t="shared" si="61"/>
        <v>86.620128457388105</v>
      </c>
      <c r="BN47" s="82">
        <f t="shared" si="61"/>
        <v>87.326738825514667</v>
      </c>
      <c r="BO47" s="105"/>
      <c r="BP47" s="106">
        <f>((BP45/BP46)*164.6)</f>
        <v>85.98030708317836</v>
      </c>
      <c r="BQ47" s="106">
        <f t="shared" ref="BQ47:EB47" si="62">((BQ45/BQ46)*164.6)</f>
        <v>79.777790547648706</v>
      </c>
      <c r="BR47" s="106">
        <f t="shared" si="62"/>
        <v>89.852628135583245</v>
      </c>
      <c r="BS47" s="106">
        <f t="shared" si="62"/>
        <v>71.028059412045508</v>
      </c>
      <c r="BT47" s="106">
        <f t="shared" si="62"/>
        <v>169.2397294879363</v>
      </c>
      <c r="BU47" s="106">
        <f t="shared" si="62"/>
        <v>118.93912557979321</v>
      </c>
      <c r="BV47" s="106">
        <f t="shared" si="62"/>
        <v>147.54767571335702</v>
      </c>
      <c r="BW47" s="106">
        <f t="shared" si="62"/>
        <v>120.53891722404074</v>
      </c>
      <c r="BX47" s="106">
        <f t="shared" si="62"/>
        <v>103.30248755057022</v>
      </c>
      <c r="BY47" s="106">
        <f t="shared" si="62"/>
        <v>78.781746006803516</v>
      </c>
      <c r="BZ47" s="106">
        <f t="shared" si="62"/>
        <v>105.31561656726407</v>
      </c>
      <c r="CA47" s="106">
        <f t="shared" si="62"/>
        <v>60.100222395444518</v>
      </c>
      <c r="CB47" s="106">
        <f t="shared" si="62"/>
        <v>78.515007133001632</v>
      </c>
      <c r="CC47" s="106">
        <f t="shared" si="62"/>
        <v>74.219961257713749</v>
      </c>
      <c r="CD47" s="106">
        <f t="shared" si="62"/>
        <v>79.291959712387239</v>
      </c>
      <c r="CE47" s="106">
        <f t="shared" si="62"/>
        <v>82.165744382532552</v>
      </c>
      <c r="CF47" s="106">
        <f t="shared" si="62"/>
        <v>91.00322823178017</v>
      </c>
      <c r="CG47" s="106">
        <f t="shared" si="62"/>
        <v>117.39734193495006</v>
      </c>
      <c r="CH47" s="106">
        <f t="shared" si="62"/>
        <v>121.83403286564642</v>
      </c>
      <c r="CI47" s="106">
        <f t="shared" si="62"/>
        <v>90.790096034773086</v>
      </c>
      <c r="CJ47" s="106">
        <f t="shared" si="62"/>
        <v>96.474916524383715</v>
      </c>
      <c r="CK47" s="106">
        <f t="shared" si="62"/>
        <v>67.978863252148983</v>
      </c>
      <c r="CL47" s="106">
        <f t="shared" si="62"/>
        <v>111.9020488828678</v>
      </c>
      <c r="CM47" s="106">
        <f t="shared" si="62"/>
        <v>97.499460009781401</v>
      </c>
      <c r="CN47" s="106">
        <f t="shared" si="62"/>
        <v>92.168757175287595</v>
      </c>
      <c r="CO47" s="106">
        <f t="shared" si="62"/>
        <v>126.68558626498127</v>
      </c>
      <c r="CP47" s="106">
        <f t="shared" si="62"/>
        <v>80.602653514349385</v>
      </c>
      <c r="CQ47" s="106">
        <f t="shared" si="62"/>
        <v>103.52919767714215</v>
      </c>
      <c r="CR47" s="106">
        <f t="shared" si="62"/>
        <v>88.519116759211443</v>
      </c>
      <c r="CS47" s="106">
        <f t="shared" si="62"/>
        <v>62.75348202052605</v>
      </c>
      <c r="CT47" s="106">
        <f t="shared" si="62"/>
        <v>76.961703746779605</v>
      </c>
      <c r="CU47" s="106">
        <f t="shared" si="62"/>
        <v>103.32148579912038</v>
      </c>
      <c r="CV47" s="106">
        <f t="shared" si="62"/>
        <v>115.33544372023721</v>
      </c>
      <c r="CW47" s="106">
        <f t="shared" si="62"/>
        <v>106.0983320235881</v>
      </c>
      <c r="CX47" s="106">
        <f t="shared" si="62"/>
        <v>78.283777506934712</v>
      </c>
      <c r="CY47" s="106">
        <f t="shared" si="62"/>
        <v>117.68041863148106</v>
      </c>
      <c r="CZ47" s="106">
        <f t="shared" si="62"/>
        <v>105.63577975662345</v>
      </c>
      <c r="DA47" s="106">
        <f t="shared" si="62"/>
        <v>109.76150675050141</v>
      </c>
      <c r="DB47" s="106">
        <f t="shared" si="62"/>
        <v>110.42998230378419</v>
      </c>
      <c r="DC47" s="106">
        <f t="shared" si="62"/>
        <v>100.95415563328272</v>
      </c>
      <c r="DD47" s="106">
        <f t="shared" si="62"/>
        <v>81.825173413192104</v>
      </c>
      <c r="DE47" s="106">
        <f t="shared" si="62"/>
        <v>71.815967746555913</v>
      </c>
      <c r="DF47" s="106">
        <f t="shared" si="62"/>
        <v>54.544719586680984</v>
      </c>
      <c r="DG47" s="106">
        <f t="shared" si="62"/>
        <v>108.20580117263802</v>
      </c>
      <c r="DH47" s="106">
        <f t="shared" si="62"/>
        <v>90.287830665977111</v>
      </c>
      <c r="DI47" s="106">
        <f t="shared" si="62"/>
        <v>107.9583593765051</v>
      </c>
      <c r="DJ47" s="106">
        <f t="shared" si="62"/>
        <v>111.90538978251605</v>
      </c>
      <c r="DK47" s="106">
        <f t="shared" si="62"/>
        <v>81.620794403082087</v>
      </c>
      <c r="DL47" s="106">
        <f t="shared" si="62"/>
        <v>83.669025745018601</v>
      </c>
      <c r="DM47" s="106">
        <f t="shared" si="62"/>
        <v>82.871744490074974</v>
      </c>
      <c r="DN47" s="106">
        <f t="shared" si="62"/>
        <v>83.84859457991719</v>
      </c>
      <c r="DO47" s="106">
        <f t="shared" si="62"/>
        <v>79.294028932433491</v>
      </c>
      <c r="DP47" s="106">
        <f t="shared" si="62"/>
        <v>93.798314154843098</v>
      </c>
      <c r="DQ47" s="106">
        <f t="shared" si="62"/>
        <v>77.017344145214352</v>
      </c>
      <c r="DR47" s="106">
        <f t="shared" si="62"/>
        <v>88.101304814593661</v>
      </c>
      <c r="DS47" s="106">
        <f t="shared" si="62"/>
        <v>106.2220866498098</v>
      </c>
      <c r="DT47" s="106">
        <f t="shared" si="62"/>
        <v>86.889571639918714</v>
      </c>
      <c r="DU47" s="106">
        <f t="shared" si="62"/>
        <v>80.641271170728686</v>
      </c>
      <c r="DV47" s="106">
        <f t="shared" si="62"/>
        <v>70.513322886687163</v>
      </c>
      <c r="DW47" s="106">
        <f t="shared" si="62"/>
        <v>102.55233645897427</v>
      </c>
      <c r="DX47" s="106">
        <f t="shared" si="62"/>
        <v>99.463130099595659</v>
      </c>
      <c r="DY47" s="106">
        <f t="shared" si="62"/>
        <v>101.82000667736091</v>
      </c>
      <c r="DZ47" s="106">
        <f t="shared" si="62"/>
        <v>111.62426990389692</v>
      </c>
      <c r="EA47" s="106">
        <f t="shared" si="62"/>
        <v>84.214418666065555</v>
      </c>
      <c r="EB47" s="106">
        <f t="shared" si="62"/>
        <v>109.33134731890136</v>
      </c>
      <c r="EC47" s="106">
        <f t="shared" ref="EC47:GN47" si="63">((EC45/EC46)*164.6)</f>
        <v>86.498396416341194</v>
      </c>
      <c r="ED47" s="106">
        <f t="shared" si="63"/>
        <v>95.446386833799934</v>
      </c>
      <c r="EE47" s="106">
        <f t="shared" si="63"/>
        <v>71.14783836434637</v>
      </c>
      <c r="EF47" s="106">
        <f t="shared" si="63"/>
        <v>116.2423285824853</v>
      </c>
      <c r="EG47" s="106">
        <f t="shared" si="63"/>
        <v>111.34454096224096</v>
      </c>
      <c r="EH47" s="106">
        <f t="shared" si="63"/>
        <v>89.651127906281985</v>
      </c>
      <c r="EI47" s="106">
        <f t="shared" si="63"/>
        <v>90.599873928931956</v>
      </c>
      <c r="EJ47" s="106">
        <f t="shared" si="63"/>
        <v>66.9874898234781</v>
      </c>
      <c r="EK47" s="106">
        <f t="shared" si="63"/>
        <v>96.330315157883078</v>
      </c>
      <c r="EL47" s="106">
        <f t="shared" si="63"/>
        <v>82.661828756633909</v>
      </c>
      <c r="EM47" s="106">
        <f t="shared" si="63"/>
        <v>78.537729123731239</v>
      </c>
      <c r="EN47" s="106">
        <f t="shared" si="63"/>
        <v>68.679877165634338</v>
      </c>
      <c r="EO47" s="106">
        <f t="shared" si="63"/>
        <v>55.699920947931155</v>
      </c>
      <c r="EP47" s="106">
        <f t="shared" si="63"/>
        <v>80.155776289705045</v>
      </c>
      <c r="EQ47" s="106">
        <f t="shared" si="63"/>
        <v>67.647030719741466</v>
      </c>
      <c r="ER47" s="106">
        <f t="shared" si="63"/>
        <v>104.11483503167761</v>
      </c>
      <c r="ES47" s="106">
        <f t="shared" si="63"/>
        <v>98.906163994752248</v>
      </c>
      <c r="ET47" s="106">
        <f t="shared" si="63"/>
        <v>132.49132250228541</v>
      </c>
      <c r="EU47" s="106">
        <f t="shared" si="63"/>
        <v>103.31615956623229</v>
      </c>
      <c r="EV47" s="106">
        <f t="shared" si="63"/>
        <v>123.31339071650153</v>
      </c>
      <c r="EW47" s="106">
        <f t="shared" si="63"/>
        <v>173.90390282009844</v>
      </c>
      <c r="EX47" s="106">
        <f t="shared" si="63"/>
        <v>117.09588410888391</v>
      </c>
      <c r="EY47" s="106">
        <f t="shared" si="63"/>
        <v>102.14276308943774</v>
      </c>
      <c r="EZ47" s="106">
        <f t="shared" si="63"/>
        <v>114.6291531853754</v>
      </c>
      <c r="FA47" s="106">
        <f t="shared" si="63"/>
        <v>112.81885059027549</v>
      </c>
      <c r="FB47" s="106">
        <f t="shared" si="63"/>
        <v>135.44903302942055</v>
      </c>
      <c r="FC47" s="106">
        <f t="shared" si="63"/>
        <v>111.77878332377706</v>
      </c>
      <c r="FD47" s="106">
        <f t="shared" si="63"/>
        <v>93.969501550856066</v>
      </c>
      <c r="FE47" s="106">
        <f t="shared" si="63"/>
        <v>111.15314140813128</v>
      </c>
      <c r="FF47" s="106">
        <f t="shared" si="63"/>
        <v>129.82471347470903</v>
      </c>
      <c r="FG47" s="106">
        <f t="shared" si="63"/>
        <v>90.254719143494128</v>
      </c>
      <c r="FH47" s="106">
        <f t="shared" si="63"/>
        <v>103.17056799011245</v>
      </c>
      <c r="FI47" s="106">
        <f t="shared" si="63"/>
        <v>131.32542598229912</v>
      </c>
      <c r="FJ47" s="106">
        <f t="shared" si="63"/>
        <v>97.823124413618913</v>
      </c>
      <c r="FK47" s="106">
        <f t="shared" si="63"/>
        <v>108.97304742687696</v>
      </c>
      <c r="FL47" s="106">
        <f t="shared" si="63"/>
        <v>110.42673820754882</v>
      </c>
      <c r="FM47" s="106">
        <f t="shared" si="63"/>
        <v>72.560841082415266</v>
      </c>
      <c r="FN47" s="106">
        <f t="shared" si="63"/>
        <v>120.4714672617116</v>
      </c>
      <c r="FO47" s="106">
        <f t="shared" si="63"/>
        <v>101.62701872398222</v>
      </c>
      <c r="FP47" s="106">
        <f t="shared" si="63"/>
        <v>131.5329901438227</v>
      </c>
      <c r="FQ47" s="106">
        <f t="shared" si="63"/>
        <v>137.60271376442225</v>
      </c>
      <c r="FR47" s="106">
        <f t="shared" si="63"/>
        <v>91.789340828947175</v>
      </c>
      <c r="FS47" s="106">
        <f t="shared" si="63"/>
        <v>138.09232591242159</v>
      </c>
      <c r="FT47" s="106">
        <f t="shared" si="63"/>
        <v>106.6524664945872</v>
      </c>
      <c r="FU47" s="106">
        <f t="shared" si="63"/>
        <v>126.21044035603056</v>
      </c>
      <c r="FV47" s="106">
        <f t="shared" si="63"/>
        <v>126.08790716936062</v>
      </c>
      <c r="FW47" s="106">
        <f t="shared" si="63"/>
        <v>90.427804570036116</v>
      </c>
      <c r="FX47" s="106">
        <f t="shared" si="63"/>
        <v>164.23678427512684</v>
      </c>
      <c r="FY47" s="106">
        <f t="shared" si="63"/>
        <v>105.42721475284475</v>
      </c>
      <c r="FZ47" s="106">
        <f t="shared" si="63"/>
        <v>153.48177602653567</v>
      </c>
      <c r="GA47" s="106">
        <f t="shared" si="63"/>
        <v>153.86139844126532</v>
      </c>
      <c r="GB47" s="106">
        <f t="shared" si="63"/>
        <v>87.009561493511271</v>
      </c>
      <c r="GC47" s="106">
        <f t="shared" si="63"/>
        <v>92.140933245182936</v>
      </c>
      <c r="GD47" s="106">
        <f t="shared" si="63"/>
        <v>94.026546600982073</v>
      </c>
      <c r="GE47" s="106">
        <f t="shared" si="63"/>
        <v>257.9249943005496</v>
      </c>
      <c r="GF47" s="106">
        <f t="shared" si="63"/>
        <v>96.73838159263866</v>
      </c>
      <c r="GG47" s="106">
        <f t="shared" si="63"/>
        <v>115.22834223856121</v>
      </c>
      <c r="GH47" s="106">
        <f t="shared" si="63"/>
        <v>141.33112191709972</v>
      </c>
      <c r="GI47" s="106">
        <f t="shared" si="63"/>
        <v>84.917511664296825</v>
      </c>
      <c r="GJ47" s="106">
        <f t="shared" si="63"/>
        <v>134.02379303685993</v>
      </c>
      <c r="GK47" s="106">
        <f t="shared" si="63"/>
        <v>92.06488095478278</v>
      </c>
      <c r="GL47" s="106">
        <f t="shared" si="63"/>
        <v>156.66896402107508</v>
      </c>
      <c r="GM47" s="106">
        <f t="shared" si="63"/>
        <v>86.435785232325884</v>
      </c>
      <c r="GN47" s="106">
        <f t="shared" si="63"/>
        <v>103.95997320136347</v>
      </c>
      <c r="GO47" s="106">
        <f t="shared" ref="GO47:IZ47" si="64">((GO45/GO46)*164.6)</f>
        <v>105.47621361400061</v>
      </c>
      <c r="GP47" s="106">
        <f t="shared" si="64"/>
        <v>94.601062436278568</v>
      </c>
      <c r="GQ47" s="106">
        <f t="shared" si="64"/>
        <v>106.96424993484715</v>
      </c>
      <c r="GR47" s="106">
        <f t="shared" si="64"/>
        <v>135.12960241219162</v>
      </c>
      <c r="GS47" s="106">
        <f t="shared" si="64"/>
        <v>71.105046754598561</v>
      </c>
      <c r="GT47" s="106">
        <f t="shared" si="64"/>
        <v>109.91098790151641</v>
      </c>
      <c r="GU47" s="106">
        <f t="shared" si="64"/>
        <v>113.14075102324172</v>
      </c>
      <c r="GV47" s="106">
        <f t="shared" si="64"/>
        <v>128.59334596632962</v>
      </c>
      <c r="GW47" s="106">
        <f t="shared" si="64"/>
        <v>141.66253341980448</v>
      </c>
      <c r="GX47" s="106">
        <f t="shared" si="64"/>
        <v>88.007779079932249</v>
      </c>
      <c r="GY47" s="106">
        <f t="shared" si="64"/>
        <v>101.49503369404339</v>
      </c>
      <c r="GZ47" s="106">
        <f t="shared" si="64"/>
        <v>95.184084327926115</v>
      </c>
      <c r="HA47" s="106">
        <f t="shared" si="64"/>
        <v>101.88266245783262</v>
      </c>
      <c r="HB47" s="106">
        <f t="shared" si="64"/>
        <v>67.638262481266381</v>
      </c>
      <c r="HC47" s="106">
        <f t="shared" si="64"/>
        <v>104.84888793078554</v>
      </c>
      <c r="HD47" s="106">
        <f t="shared" si="64"/>
        <v>117.5330577483694</v>
      </c>
      <c r="HE47" s="106">
        <f t="shared" si="64"/>
        <v>98.229527095457456</v>
      </c>
      <c r="HF47" s="106">
        <f t="shared" si="64"/>
        <v>119.59668029464336</v>
      </c>
      <c r="HG47" s="106">
        <f t="shared" si="64"/>
        <v>134.68300545312547</v>
      </c>
      <c r="HH47" s="106">
        <f t="shared" si="64"/>
        <v>116.94232366097918</v>
      </c>
      <c r="HI47" s="106">
        <f t="shared" si="64"/>
        <v>79.228668999250488</v>
      </c>
      <c r="HJ47" s="106">
        <f t="shared" si="64"/>
        <v>96.256348123098462</v>
      </c>
      <c r="HK47" s="106">
        <f t="shared" si="64"/>
        <v>88.311361483055066</v>
      </c>
      <c r="HL47" s="106">
        <f t="shared" si="64"/>
        <v>111.43385967076735</v>
      </c>
      <c r="HM47" s="106">
        <f t="shared" si="64"/>
        <v>92.018712277551032</v>
      </c>
      <c r="HN47" s="106">
        <f t="shared" si="64"/>
        <v>82.698629808866187</v>
      </c>
      <c r="HO47" s="106">
        <f t="shared" si="64"/>
        <v>124.57116575232818</v>
      </c>
      <c r="HP47" s="106">
        <f t="shared" si="64"/>
        <v>118.24999151041125</v>
      </c>
      <c r="HQ47" s="106">
        <f t="shared" si="64"/>
        <v>101.79644033220093</v>
      </c>
      <c r="HR47" s="106">
        <f t="shared" si="64"/>
        <v>86.925436289897945</v>
      </c>
      <c r="HS47" s="106">
        <f t="shared" si="64"/>
        <v>103.4360220723173</v>
      </c>
      <c r="HT47" s="106">
        <f t="shared" si="64"/>
        <v>147.04395338482712</v>
      </c>
      <c r="HU47" s="106">
        <f t="shared" si="64"/>
        <v>139.46647902688011</v>
      </c>
      <c r="HV47" s="106">
        <f t="shared" si="64"/>
        <v>140.21991640107794</v>
      </c>
      <c r="HW47" s="106">
        <f t="shared" si="64"/>
        <v>110.77639632354834</v>
      </c>
      <c r="HX47" s="106">
        <f t="shared" si="64"/>
        <v>94.418787816675163</v>
      </c>
      <c r="HY47" s="106">
        <f t="shared" si="64"/>
        <v>95.38484497152848</v>
      </c>
      <c r="HZ47" s="106">
        <f t="shared" si="64"/>
        <v>160.82892028346168</v>
      </c>
      <c r="IA47" s="106">
        <f t="shared" si="64"/>
        <v>136.38415260966335</v>
      </c>
      <c r="IB47" s="106">
        <f t="shared" si="64"/>
        <v>157.46079651615281</v>
      </c>
      <c r="IC47" s="106">
        <f t="shared" si="64"/>
        <v>118.47490077461775</v>
      </c>
      <c r="ID47" s="106">
        <f t="shared" si="64"/>
        <v>93.042074573028529</v>
      </c>
      <c r="IE47" s="106">
        <f t="shared" si="64"/>
        <v>153.85443025892172</v>
      </c>
      <c r="IF47" s="106">
        <f t="shared" si="64"/>
        <v>106.88220794452313</v>
      </c>
      <c r="IG47" s="106">
        <f t="shared" si="64"/>
        <v>81.727691334536757</v>
      </c>
      <c r="IH47" s="106">
        <f t="shared" si="64"/>
        <v>161.19392151024709</v>
      </c>
      <c r="II47" s="106">
        <f t="shared" si="64"/>
        <v>123.89348399802059</v>
      </c>
      <c r="IJ47" s="106">
        <f t="shared" si="64"/>
        <v>87.763997123155875</v>
      </c>
      <c r="IK47" s="106">
        <f t="shared" si="64"/>
        <v>108.2843002378023</v>
      </c>
      <c r="IL47" s="106">
        <f t="shared" si="64"/>
        <v>116.63390257635687</v>
      </c>
      <c r="IM47" s="106">
        <f t="shared" si="64"/>
        <v>94.427195644509695</v>
      </c>
      <c r="IN47" s="106">
        <f t="shared" si="64"/>
        <v>69.590268112001098</v>
      </c>
      <c r="IO47" s="106">
        <f t="shared" si="64"/>
        <v>115.24825341393117</v>
      </c>
      <c r="IP47" s="106">
        <f t="shared" si="64"/>
        <v>170.82164764415566</v>
      </c>
      <c r="IQ47" s="106">
        <f t="shared" si="64"/>
        <v>120.84049448398461</v>
      </c>
      <c r="IR47" s="106">
        <f t="shared" si="64"/>
        <v>89.663292450621881</v>
      </c>
      <c r="IS47" s="106">
        <f t="shared" si="64"/>
        <v>112.52590895245919</v>
      </c>
      <c r="IT47" s="106">
        <f t="shared" si="64"/>
        <v>127.62511216641315</v>
      </c>
      <c r="IU47" s="106">
        <f t="shared" si="64"/>
        <v>103.96648705731386</v>
      </c>
      <c r="IV47" s="106">
        <f t="shared" si="64"/>
        <v>112.40584509090311</v>
      </c>
      <c r="IW47" s="106">
        <f t="shared" si="64"/>
        <v>120.41186506007887</v>
      </c>
      <c r="IX47" s="106">
        <f t="shared" si="64"/>
        <v>137.28736374242752</v>
      </c>
      <c r="IY47" s="106">
        <f t="shared" si="64"/>
        <v>127.00330476849146</v>
      </c>
      <c r="IZ47" s="106">
        <f t="shared" si="64"/>
        <v>94.728051807825665</v>
      </c>
      <c r="JA47" s="106">
        <f t="shared" ref="JA47:KU47" si="65">((JA45/JA46)*164.6)</f>
        <v>108.04298472643704</v>
      </c>
      <c r="JB47" s="106">
        <f t="shared" si="65"/>
        <v>147.526592429602</v>
      </c>
      <c r="JC47" s="106">
        <f t="shared" si="65"/>
        <v>194.00372970246801</v>
      </c>
      <c r="JD47" s="106">
        <f t="shared" si="65"/>
        <v>144.3297218645107</v>
      </c>
      <c r="JE47" s="106">
        <f t="shared" si="65"/>
        <v>116.8778910065992</v>
      </c>
      <c r="JF47" s="106">
        <f t="shared" si="65"/>
        <v>115.61592029841317</v>
      </c>
      <c r="JG47" s="106">
        <f t="shared" si="65"/>
        <v>166.22411570109338</v>
      </c>
      <c r="JH47" s="106">
        <f t="shared" si="65"/>
        <v>117.33186901139095</v>
      </c>
      <c r="JI47" s="106">
        <f t="shared" si="65"/>
        <v>138.31608758839681</v>
      </c>
      <c r="JJ47" s="106">
        <f t="shared" si="65"/>
        <v>99.02451184140854</v>
      </c>
      <c r="JK47" s="106">
        <f t="shared" si="65"/>
        <v>135.29620355293622</v>
      </c>
      <c r="JL47" s="106">
        <f t="shared" si="65"/>
        <v>153.56059651149661</v>
      </c>
      <c r="JM47" s="106">
        <f t="shared" si="65"/>
        <v>118.49689096918449</v>
      </c>
      <c r="JN47" s="106">
        <f t="shared" si="65"/>
        <v>127.75225588284229</v>
      </c>
      <c r="JO47" s="106">
        <f t="shared" si="65"/>
        <v>131.43945130874192</v>
      </c>
      <c r="JP47" s="106">
        <f t="shared" si="65"/>
        <v>113.52377667969597</v>
      </c>
      <c r="JQ47" s="106">
        <f t="shared" si="65"/>
        <v>89.916772758086552</v>
      </c>
      <c r="JR47" s="106">
        <f t="shared" si="65"/>
        <v>90.038401815617817</v>
      </c>
      <c r="JS47" s="106">
        <f t="shared" si="65"/>
        <v>106.68987586463682</v>
      </c>
      <c r="JT47" s="106">
        <f t="shared" si="65"/>
        <v>106.28432980740988</v>
      </c>
      <c r="JU47" s="106">
        <f t="shared" si="65"/>
        <v>109.95008074588874</v>
      </c>
      <c r="JV47" s="106">
        <f t="shared" si="65"/>
        <v>95.417303625586342</v>
      </c>
      <c r="JW47" s="106">
        <f t="shared" si="65"/>
        <v>115.0283201580208</v>
      </c>
      <c r="JX47" s="106">
        <f t="shared" si="65"/>
        <v>104.38601251095703</v>
      </c>
      <c r="JY47" s="106">
        <f t="shared" si="65"/>
        <v>79.346185747697248</v>
      </c>
      <c r="JZ47" s="106">
        <f t="shared" si="65"/>
        <v>102.35097079621752</v>
      </c>
      <c r="KA47" s="106">
        <f t="shared" si="65"/>
        <v>146.17085594705202</v>
      </c>
      <c r="KB47" s="106">
        <f t="shared" si="65"/>
        <v>158.34052069083938</v>
      </c>
      <c r="KC47" s="106">
        <f t="shared" si="65"/>
        <v>101.5417965636119</v>
      </c>
      <c r="KD47" s="106">
        <f t="shared" si="65"/>
        <v>105.0012087751348</v>
      </c>
      <c r="KE47" s="106">
        <f t="shared" si="65"/>
        <v>98.155640192789832</v>
      </c>
      <c r="KF47" s="106">
        <f t="shared" si="65"/>
        <v>102.27349816978993</v>
      </c>
      <c r="KG47" s="106">
        <f t="shared" si="65"/>
        <v>99.838783797344234</v>
      </c>
      <c r="KH47" s="106">
        <f t="shared" si="65"/>
        <v>136.50163910235105</v>
      </c>
      <c r="KI47" s="106">
        <f t="shared" si="65"/>
        <v>96.053080682881372</v>
      </c>
      <c r="KJ47" s="106">
        <f t="shared" si="65"/>
        <v>108.98329637177746</v>
      </c>
      <c r="KK47" s="106">
        <f t="shared" si="65"/>
        <v>96.991080312168904</v>
      </c>
      <c r="KL47" s="106">
        <f t="shared" si="65"/>
        <v>120.20429710419782</v>
      </c>
      <c r="KM47" s="106">
        <f t="shared" si="65"/>
        <v>136.63307797518712</v>
      </c>
      <c r="KN47" s="106">
        <f t="shared" si="65"/>
        <v>96.645645693389767</v>
      </c>
      <c r="KO47" s="106">
        <f t="shared" si="65"/>
        <v>103.02896403192054</v>
      </c>
      <c r="KP47" s="106">
        <f t="shared" si="65"/>
        <v>102.17788517023435</v>
      </c>
      <c r="KQ47" s="106">
        <f t="shared" si="65"/>
        <v>84.015709044267354</v>
      </c>
      <c r="KR47" s="106">
        <f t="shared" si="65"/>
        <v>103.76706733919477</v>
      </c>
      <c r="KS47" s="106">
        <f t="shared" si="65"/>
        <v>73.716832365714424</v>
      </c>
      <c r="KT47" s="106">
        <f t="shared" si="65"/>
        <v>54.141028649429856</v>
      </c>
      <c r="KU47" s="106">
        <f t="shared" si="65"/>
        <v>143.67496675834437</v>
      </c>
    </row>
    <row r="48" spans="1:307" x14ac:dyDescent="0.25">
      <c r="A48" s="83"/>
      <c r="B48" s="70"/>
      <c r="C48" s="71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I48" s="72"/>
      <c r="AJ48" s="73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</row>
    <row r="49" spans="1:307" x14ac:dyDescent="0.25">
      <c r="A49" s="69" t="s">
        <v>2055</v>
      </c>
      <c r="B49" s="70">
        <f>STDEV(D49:AG49)/AVERAGE(D49:AG49)</f>
        <v>5.1191286193098935E-2</v>
      </c>
      <c r="C49" s="71"/>
      <c r="D49" s="8">
        <v>14282456.4334893</v>
      </c>
      <c r="E49" s="8">
        <v>13233107.562245701</v>
      </c>
      <c r="F49" s="8">
        <v>13182312.8693098</v>
      </c>
      <c r="G49" s="8">
        <v>13575510.4600848</v>
      </c>
      <c r="H49" s="8">
        <v>13975217.298352201</v>
      </c>
      <c r="I49" s="8">
        <v>14116729.308464799</v>
      </c>
      <c r="J49" s="8">
        <v>13696646.8794665</v>
      </c>
      <c r="K49" s="8">
        <v>13426593.535937401</v>
      </c>
      <c r="L49" s="8">
        <v>13480982.6806102</v>
      </c>
      <c r="M49" s="8">
        <v>12908013.6608599</v>
      </c>
      <c r="N49" s="8">
        <v>13375898.4976425</v>
      </c>
      <c r="O49" s="8">
        <v>13339546.8301534</v>
      </c>
      <c r="P49" s="8">
        <v>12594930.5636352</v>
      </c>
      <c r="Q49" s="8">
        <v>12286472.214080701</v>
      </c>
      <c r="R49" s="8">
        <v>12567114.116356</v>
      </c>
      <c r="S49" s="8">
        <v>12491127.4646568</v>
      </c>
      <c r="T49" s="8">
        <v>13186976.502052</v>
      </c>
      <c r="U49" s="8">
        <v>12902078.0216006</v>
      </c>
      <c r="V49" s="8">
        <v>12501472.446086001</v>
      </c>
      <c r="W49" s="8">
        <v>12141762.010512</v>
      </c>
      <c r="X49" s="8">
        <v>12670414.684346</v>
      </c>
      <c r="Y49" s="8">
        <v>12524897.136287</v>
      </c>
      <c r="Z49" s="8">
        <v>12492558.602587299</v>
      </c>
      <c r="AA49" s="8">
        <v>12157841.0298467</v>
      </c>
      <c r="AB49" s="8">
        <v>12072052.106167501</v>
      </c>
      <c r="AC49" s="8">
        <v>12242482.443377599</v>
      </c>
      <c r="AD49" s="8">
        <v>12271679.420294801</v>
      </c>
      <c r="AE49" s="8">
        <v>12199443.3892045</v>
      </c>
      <c r="AF49" s="8">
        <v>12035961.4830017</v>
      </c>
      <c r="AG49" s="8">
        <v>12173995.945441101</v>
      </c>
      <c r="AI49" s="72">
        <f>STDEV(AK49:BN49)/AVERAGE(AK49:BN49)</f>
        <v>4.5935069932758726E-2</v>
      </c>
      <c r="AJ49" s="73"/>
      <c r="AK49" s="10">
        <v>9782053.6131686494</v>
      </c>
      <c r="AL49" s="10">
        <v>9549681.1404995993</v>
      </c>
      <c r="AM49" s="10">
        <v>9304713.3735413495</v>
      </c>
      <c r="AN49" s="10">
        <v>9389021.4712931998</v>
      </c>
      <c r="AO49" s="10">
        <v>9392865.3819659892</v>
      </c>
      <c r="AP49" s="10">
        <v>9539217.4621227402</v>
      </c>
      <c r="AQ49" s="10">
        <v>9628640.02886655</v>
      </c>
      <c r="AR49" s="10">
        <v>9211463.2563670799</v>
      </c>
      <c r="AS49" s="10">
        <v>8969634.1224809308</v>
      </c>
      <c r="AT49" s="10">
        <v>9026811.0764176305</v>
      </c>
      <c r="AU49" s="10">
        <v>8901554.2503212504</v>
      </c>
      <c r="AV49" s="10">
        <v>9265653.0398302991</v>
      </c>
      <c r="AW49" s="10">
        <v>9223813.8697124906</v>
      </c>
      <c r="AX49" s="10">
        <v>8518232.9516193997</v>
      </c>
      <c r="AY49" s="10">
        <v>8845466.2526837196</v>
      </c>
      <c r="AZ49" s="10">
        <v>8770053.6491868291</v>
      </c>
      <c r="BA49" s="10">
        <v>9225241.7662796304</v>
      </c>
      <c r="BB49" s="10">
        <v>8868290.67224022</v>
      </c>
      <c r="BC49" s="10">
        <v>8803707.0955381207</v>
      </c>
      <c r="BD49" s="10">
        <v>8511433.6584011894</v>
      </c>
      <c r="BE49" s="10">
        <v>8673514.6806782503</v>
      </c>
      <c r="BF49" s="10">
        <v>8709242.1025350001</v>
      </c>
      <c r="BG49" s="10">
        <v>8877306.2065201905</v>
      </c>
      <c r="BH49" s="10">
        <v>8826068.1810314003</v>
      </c>
      <c r="BI49" s="10">
        <v>8703124.5368678309</v>
      </c>
      <c r="BJ49" s="10">
        <v>8824276.6466304809</v>
      </c>
      <c r="BK49" s="10">
        <v>8529040.0753910001</v>
      </c>
      <c r="BL49" s="10">
        <v>8428832.79649923</v>
      </c>
      <c r="BM49" s="10">
        <v>8339668.3002473097</v>
      </c>
      <c r="BN49" s="10">
        <v>8108796.6183986999</v>
      </c>
      <c r="BP49" s="114">
        <v>8606556.1255422104</v>
      </c>
      <c r="BQ49" s="114">
        <v>7950065.3367656004</v>
      </c>
      <c r="BR49" s="114">
        <v>7996051.85096379</v>
      </c>
      <c r="BS49" s="114">
        <v>6643721.9197677104</v>
      </c>
      <c r="BT49" s="114">
        <v>21917188.587619901</v>
      </c>
      <c r="BU49" s="114">
        <v>11792845.053570701</v>
      </c>
      <c r="BV49" s="114">
        <v>16204799.3060985</v>
      </c>
      <c r="BW49" s="114">
        <v>11853827.844934201</v>
      </c>
      <c r="BX49" s="114">
        <v>10143992.1807457</v>
      </c>
      <c r="BY49" s="114">
        <v>8671999.0779352691</v>
      </c>
      <c r="BZ49" s="102">
        <v>13761954.7399664</v>
      </c>
      <c r="CA49" s="102">
        <v>6055539.0848052502</v>
      </c>
      <c r="CB49" s="102">
        <v>7550147.0998550998</v>
      </c>
      <c r="CC49" s="102">
        <v>7184339.3782488704</v>
      </c>
      <c r="CD49" s="102">
        <v>7828213.3456899701</v>
      </c>
      <c r="CE49" s="102">
        <v>7130164.8898944501</v>
      </c>
      <c r="CF49" s="102">
        <v>9709635.9761363305</v>
      </c>
      <c r="CG49" s="102">
        <v>10542945.317307901</v>
      </c>
      <c r="CH49" s="102">
        <v>12862399.312958799</v>
      </c>
      <c r="CI49" s="102">
        <v>9010376.0688844696</v>
      </c>
      <c r="CJ49" s="102">
        <v>9347293.9076786507</v>
      </c>
      <c r="CK49" s="102">
        <v>7144390.7371612303</v>
      </c>
      <c r="CL49" s="102">
        <v>11339584.2574326</v>
      </c>
      <c r="CM49" s="102">
        <v>9682815.16633581</v>
      </c>
      <c r="CN49" s="102">
        <v>9445888.9037625808</v>
      </c>
      <c r="CO49" s="102">
        <v>10367342.1670468</v>
      </c>
      <c r="CP49" s="102">
        <v>7915456.7775774496</v>
      </c>
      <c r="CQ49" s="102">
        <v>10051906.040660299</v>
      </c>
      <c r="CR49" s="102">
        <v>8996914.3100873809</v>
      </c>
      <c r="CS49" s="102">
        <v>6720806.07206803</v>
      </c>
      <c r="CT49" s="102">
        <v>7564494.1190415705</v>
      </c>
      <c r="CU49" s="102">
        <v>10714416.533600099</v>
      </c>
      <c r="CV49" s="102">
        <v>9368823.7592619509</v>
      </c>
      <c r="CW49" s="102">
        <v>9365313.9336320292</v>
      </c>
      <c r="CX49" s="102">
        <v>8478167.3988972995</v>
      </c>
      <c r="CY49" s="102">
        <v>10678466.211531101</v>
      </c>
      <c r="CZ49" s="102">
        <v>9041695.3111874592</v>
      </c>
      <c r="DA49" s="102">
        <v>11272532.478250699</v>
      </c>
      <c r="DB49" s="102">
        <v>10683521.3026214</v>
      </c>
      <c r="DC49" s="102">
        <v>10817494.2083844</v>
      </c>
      <c r="DD49" s="102">
        <v>8761411.4939890802</v>
      </c>
      <c r="DE49" s="102">
        <v>7399359.2204284901</v>
      </c>
      <c r="DF49" s="102">
        <v>4540616.6330396002</v>
      </c>
      <c r="DG49" s="102">
        <v>12476354.1783388</v>
      </c>
      <c r="DH49" s="102">
        <v>9808652.9002922103</v>
      </c>
      <c r="DI49" s="102">
        <v>10503791.728201799</v>
      </c>
      <c r="DJ49" s="102">
        <v>12282841.184425799</v>
      </c>
      <c r="DK49" s="102">
        <v>9437586.8129474502</v>
      </c>
      <c r="DL49" s="102">
        <v>6927565.4071211601</v>
      </c>
      <c r="DM49" s="102">
        <v>8307924.1904831501</v>
      </c>
      <c r="DN49" s="102">
        <v>7416717.2237705896</v>
      </c>
      <c r="DO49" s="102">
        <v>8903502.0214068592</v>
      </c>
      <c r="DP49" s="102">
        <v>10542737.4292119</v>
      </c>
      <c r="DQ49" s="102">
        <v>8332988.2010853896</v>
      </c>
      <c r="DR49" s="102">
        <v>9288708.9280820806</v>
      </c>
      <c r="DS49" s="102">
        <v>12849299.131234299</v>
      </c>
      <c r="DT49" s="102">
        <v>9452127.6691236999</v>
      </c>
      <c r="DU49" s="102">
        <v>9636112.3255757391</v>
      </c>
      <c r="DV49" s="102">
        <v>7131716.4268954098</v>
      </c>
      <c r="DW49" s="102">
        <v>9244371.0435566809</v>
      </c>
      <c r="DX49" s="102">
        <v>10639166.417262301</v>
      </c>
      <c r="DY49" s="102">
        <v>11769054.932037899</v>
      </c>
      <c r="DZ49" s="102">
        <v>11780038.5618378</v>
      </c>
      <c r="EA49" s="102">
        <v>10107831.594249099</v>
      </c>
      <c r="EB49" s="102">
        <v>10965894.293756699</v>
      </c>
      <c r="EC49" s="102">
        <v>9251137.0437440891</v>
      </c>
      <c r="ED49" s="102">
        <v>9644931.39238704</v>
      </c>
      <c r="EE49" s="102">
        <v>7667965.4845666802</v>
      </c>
      <c r="EF49" s="102">
        <v>12132584.9833636</v>
      </c>
      <c r="EG49" s="102">
        <v>11422717.5913605</v>
      </c>
      <c r="EH49" s="102">
        <v>9360140.0455597807</v>
      </c>
      <c r="EI49" s="102">
        <v>8788350.81347044</v>
      </c>
      <c r="EJ49" s="102">
        <v>8601319.3530530892</v>
      </c>
      <c r="EK49" s="102">
        <v>10461987.2121912</v>
      </c>
      <c r="EL49" s="102">
        <v>8472382.4595805705</v>
      </c>
      <c r="EM49" s="102">
        <v>8627553.77172607</v>
      </c>
      <c r="EN49" s="102">
        <v>7095791.4105753899</v>
      </c>
      <c r="EO49" s="102">
        <v>6449202.7329572998</v>
      </c>
      <c r="EP49" s="102">
        <v>7999441.36221248</v>
      </c>
      <c r="EQ49" s="102">
        <v>7739319.8093610704</v>
      </c>
      <c r="ER49" s="102">
        <v>10131254.851722</v>
      </c>
      <c r="ES49" s="102">
        <v>8245874.1512552602</v>
      </c>
      <c r="ET49" s="102">
        <v>12806934.0254579</v>
      </c>
      <c r="EU49" s="102">
        <v>10080172.0792679</v>
      </c>
      <c r="EV49" s="102">
        <v>9897108.7199567091</v>
      </c>
      <c r="EW49" s="102">
        <v>14336586.2712176</v>
      </c>
      <c r="EX49" s="102">
        <v>10039690.018134801</v>
      </c>
      <c r="EY49" s="102">
        <v>9514406.2183522005</v>
      </c>
      <c r="EZ49" s="102">
        <v>9655158.4338330906</v>
      </c>
      <c r="FA49" s="102">
        <v>10772602.5398318</v>
      </c>
      <c r="FB49" s="102">
        <v>11768008.166639499</v>
      </c>
      <c r="FC49" s="102">
        <v>9547569.2580188308</v>
      </c>
      <c r="FD49" s="102">
        <v>8795687.1111764703</v>
      </c>
      <c r="FE49" s="102">
        <v>10054574.901908999</v>
      </c>
      <c r="FF49" s="102">
        <v>12807323.9041242</v>
      </c>
      <c r="FG49" s="102">
        <v>8534973.0110339299</v>
      </c>
      <c r="FH49" s="102">
        <v>8336815.7421866497</v>
      </c>
      <c r="FI49" s="102">
        <v>11168271.3227487</v>
      </c>
      <c r="FJ49" s="102">
        <v>8646724.0632507894</v>
      </c>
      <c r="FK49" s="102">
        <v>8864733.9665610492</v>
      </c>
      <c r="FL49" s="102">
        <v>9765282.8201909401</v>
      </c>
      <c r="FM49" s="102">
        <v>6257434.6974577699</v>
      </c>
      <c r="FN49" s="102">
        <v>9749460.9214179106</v>
      </c>
      <c r="FO49" s="102">
        <v>8800069.5688907895</v>
      </c>
      <c r="FP49" s="102">
        <v>10810868.6937427</v>
      </c>
      <c r="FQ49" s="102">
        <v>12135834.0336919</v>
      </c>
      <c r="FR49" s="102">
        <v>7699893.6520726699</v>
      </c>
      <c r="FS49" s="102">
        <v>11174652.192172199</v>
      </c>
      <c r="FT49" s="102">
        <v>8244002.5981670003</v>
      </c>
      <c r="FU49" s="102">
        <v>10194866.97202</v>
      </c>
      <c r="FV49" s="102">
        <v>10683144.217129501</v>
      </c>
      <c r="FW49" s="102">
        <v>7287255.4871857204</v>
      </c>
      <c r="FX49" s="102">
        <v>13430119.5431177</v>
      </c>
      <c r="FY49" s="102">
        <v>7697321.4744616104</v>
      </c>
      <c r="FZ49" s="102">
        <v>13410136.221785801</v>
      </c>
      <c r="GA49" s="102">
        <v>14832618.0786162</v>
      </c>
      <c r="GB49" s="102">
        <v>7993345.4172896203</v>
      </c>
      <c r="GC49" s="102">
        <v>6880647.1774936495</v>
      </c>
      <c r="GD49" s="102">
        <v>8105097.6905046599</v>
      </c>
      <c r="GE49" s="102">
        <v>21558278.453887701</v>
      </c>
      <c r="GF49" s="102">
        <v>7152532.6561811697</v>
      </c>
      <c r="GG49" s="102">
        <v>9532759.6981742103</v>
      </c>
      <c r="GH49" s="102">
        <v>12238219.4503063</v>
      </c>
      <c r="GI49" s="102">
        <v>6952783.3737252299</v>
      </c>
      <c r="GJ49" s="102">
        <v>8292633.0990862604</v>
      </c>
      <c r="GK49" s="102">
        <v>8803478.7154190093</v>
      </c>
      <c r="GL49" s="102">
        <v>13221435.0226274</v>
      </c>
      <c r="GM49" s="102">
        <v>7338980.4189836998</v>
      </c>
      <c r="GN49" s="102">
        <v>8907732.7311647106</v>
      </c>
      <c r="GO49" s="102">
        <v>9055364.5527226906</v>
      </c>
      <c r="GP49" s="102">
        <v>5989237.6677297503</v>
      </c>
      <c r="GQ49" s="102">
        <v>9110486.6188417803</v>
      </c>
      <c r="GR49" s="102">
        <v>10518600.467710201</v>
      </c>
      <c r="GS49" s="102">
        <v>7296994.9662831901</v>
      </c>
      <c r="GT49" s="102">
        <v>9900420.43704913</v>
      </c>
      <c r="GU49" s="102">
        <v>9885274.2303688806</v>
      </c>
      <c r="GV49" s="102">
        <v>11277731.232135801</v>
      </c>
      <c r="GW49" s="102">
        <v>13133583.684523899</v>
      </c>
      <c r="GX49" s="102">
        <v>7391589.2909932602</v>
      </c>
      <c r="GY49" s="102">
        <v>9225981.3621938303</v>
      </c>
      <c r="GZ49" s="102">
        <v>8779508.1871125791</v>
      </c>
      <c r="HA49" s="102">
        <v>9778661.0175511595</v>
      </c>
      <c r="HB49" s="102">
        <v>6570659.8379199598</v>
      </c>
      <c r="HC49" s="102">
        <v>8808970.9021859504</v>
      </c>
      <c r="HD49" s="102">
        <v>10283287.078476099</v>
      </c>
      <c r="HE49" s="102">
        <v>8146886.0463192798</v>
      </c>
      <c r="HF49" s="102">
        <v>11434479.4278854</v>
      </c>
      <c r="HG49" s="102">
        <v>12087933.044888999</v>
      </c>
      <c r="HH49" s="102">
        <v>10350769.4972231</v>
      </c>
      <c r="HI49" s="102">
        <v>6569254.8208040698</v>
      </c>
      <c r="HJ49" s="102">
        <v>8339401.34396243</v>
      </c>
      <c r="HK49" s="102">
        <v>8073603.34884365</v>
      </c>
      <c r="HL49" s="102">
        <v>9995558.4929973707</v>
      </c>
      <c r="HM49" s="102">
        <v>8249024.1095866496</v>
      </c>
      <c r="HN49" s="102">
        <v>6358298.2424650704</v>
      </c>
      <c r="HO49" s="102">
        <v>10400860.8438114</v>
      </c>
      <c r="HP49" s="102">
        <v>10630084.2727462</v>
      </c>
      <c r="HQ49" s="102">
        <v>8009135.7194964197</v>
      </c>
      <c r="HR49" s="102">
        <v>7620933.7842676798</v>
      </c>
      <c r="HS49" s="102">
        <v>8510898.7477886304</v>
      </c>
      <c r="HT49" s="102">
        <v>12440184.9993106</v>
      </c>
      <c r="HU49" s="102">
        <v>11198923.6892836</v>
      </c>
      <c r="HV49" s="102">
        <v>12478395.3463053</v>
      </c>
      <c r="HW49" s="102">
        <v>7997486.7484166203</v>
      </c>
      <c r="HX49" s="102">
        <v>8874043.2598351091</v>
      </c>
      <c r="HY49" s="102">
        <v>7797908.1787666604</v>
      </c>
      <c r="HZ49" s="102">
        <v>13899212.120510301</v>
      </c>
      <c r="IA49" s="102">
        <v>10936229.1061163</v>
      </c>
      <c r="IB49" s="102">
        <v>13525916.346370701</v>
      </c>
      <c r="IC49" s="102">
        <v>9637079.5049064495</v>
      </c>
      <c r="ID49" s="102">
        <v>7596688.7672975101</v>
      </c>
      <c r="IE49" s="102">
        <v>12494031.6703458</v>
      </c>
      <c r="IF49" s="102">
        <v>9066825.0264026299</v>
      </c>
      <c r="IG49" s="102">
        <v>7534709.8074795799</v>
      </c>
      <c r="IH49" s="102">
        <v>14465946.0296454</v>
      </c>
      <c r="II49" s="102">
        <v>10393131.6432009</v>
      </c>
      <c r="IJ49" s="102">
        <v>6701710.5656672604</v>
      </c>
      <c r="IK49" s="102">
        <v>8229630.85115836</v>
      </c>
      <c r="IL49" s="102">
        <v>10805621.843189999</v>
      </c>
      <c r="IM49" s="102">
        <v>7333375.3291750196</v>
      </c>
      <c r="IN49" s="102">
        <v>5953690.4639834296</v>
      </c>
      <c r="IO49" s="102">
        <v>9318800.9442510791</v>
      </c>
      <c r="IP49" s="102">
        <v>17118138.295421898</v>
      </c>
      <c r="IQ49" s="102">
        <v>9429463.7046070006</v>
      </c>
      <c r="IR49" s="102">
        <v>7303250.3896377403</v>
      </c>
      <c r="IS49" s="102">
        <v>9373077.4790367596</v>
      </c>
      <c r="IT49" s="102">
        <v>10874178.5905982</v>
      </c>
      <c r="IU49" s="102">
        <v>8334462.0976163698</v>
      </c>
      <c r="IV49" s="102">
        <v>9133767.4445065707</v>
      </c>
      <c r="IW49" s="102">
        <v>8721408.1002733</v>
      </c>
      <c r="IX49" s="102">
        <v>13444649.5835934</v>
      </c>
      <c r="IY49" s="102">
        <v>10643173.332352901</v>
      </c>
      <c r="IZ49" s="102">
        <v>8744884.0823256206</v>
      </c>
      <c r="JA49" s="102">
        <v>8371337.8612678004</v>
      </c>
      <c r="JB49" s="102">
        <v>11422856.876687</v>
      </c>
      <c r="JC49" s="102">
        <v>16517276.9614882</v>
      </c>
      <c r="JD49" s="102">
        <v>13983736.717796201</v>
      </c>
      <c r="JE49" s="102">
        <v>9052455.2287046202</v>
      </c>
      <c r="JF49" s="102">
        <v>9396789.4964208305</v>
      </c>
      <c r="JG49" s="102">
        <v>13882507.240992799</v>
      </c>
      <c r="JH49" s="102">
        <v>9282123.2629236802</v>
      </c>
      <c r="JI49" s="102">
        <v>10892389.8008519</v>
      </c>
      <c r="JJ49" s="102">
        <v>8865119.7300877292</v>
      </c>
      <c r="JK49" s="102">
        <v>11833733.395664901</v>
      </c>
      <c r="JL49" s="102">
        <v>11599527.206907</v>
      </c>
      <c r="JM49" s="102">
        <v>10235318.294036301</v>
      </c>
      <c r="JN49" s="102">
        <v>10063328.932735</v>
      </c>
      <c r="JO49" s="102">
        <v>10943896.022610299</v>
      </c>
      <c r="JP49" s="102">
        <v>7058105.9090414802</v>
      </c>
      <c r="JQ49" s="102">
        <v>7658362.7372117303</v>
      </c>
      <c r="JR49" s="102">
        <v>7315030.0670289602</v>
      </c>
      <c r="JS49" s="102">
        <v>9497472.93405867</v>
      </c>
      <c r="JT49" s="102">
        <v>9524303.6049714908</v>
      </c>
      <c r="JU49" s="102">
        <v>9480767.0291204397</v>
      </c>
      <c r="JV49" s="102">
        <v>7101051.0767428298</v>
      </c>
      <c r="JW49" s="102">
        <v>9819446.6637413409</v>
      </c>
      <c r="JX49" s="102">
        <v>8217087.0815332998</v>
      </c>
      <c r="JY49" s="102">
        <v>6437247.5763573702</v>
      </c>
      <c r="JZ49" s="102">
        <v>8276011.6435567401</v>
      </c>
      <c r="KA49" s="102">
        <v>11011189.0632631</v>
      </c>
      <c r="KB49" s="102">
        <v>13425031.7682644</v>
      </c>
      <c r="KC49" s="102">
        <v>8340540.6449646298</v>
      </c>
      <c r="KD49" s="102">
        <v>8792978.1114444993</v>
      </c>
      <c r="KE49" s="102">
        <v>7713290.4453757498</v>
      </c>
      <c r="KF49" s="102">
        <v>7835561.5409878297</v>
      </c>
      <c r="KG49" s="102">
        <v>7957819.9951298302</v>
      </c>
      <c r="KH49" s="102">
        <v>10942119.8598998</v>
      </c>
      <c r="KI49" s="102">
        <v>7671887.2547002798</v>
      </c>
      <c r="KJ49" s="102">
        <v>8765810.04174418</v>
      </c>
      <c r="KK49" s="102">
        <v>8564740.2955097295</v>
      </c>
      <c r="KL49" s="102">
        <v>9754739.5487538297</v>
      </c>
      <c r="KM49" s="102">
        <v>10634437.7231653</v>
      </c>
      <c r="KN49" s="102">
        <v>6575319.47568704</v>
      </c>
      <c r="KO49" s="102">
        <v>8674827.3667701893</v>
      </c>
      <c r="KP49" s="102">
        <v>7954441.8853271399</v>
      </c>
      <c r="KQ49" s="102">
        <v>5898738.80480571</v>
      </c>
      <c r="KR49" s="102">
        <v>7395518.9888249896</v>
      </c>
      <c r="KS49" s="102">
        <v>5471609.08951612</v>
      </c>
      <c r="KT49" s="102">
        <v>7129003.1715906505</v>
      </c>
      <c r="KU49" s="102">
        <v>10949528.1818782</v>
      </c>
    </row>
    <row r="50" spans="1:307" x14ac:dyDescent="0.25">
      <c r="A50" s="69" t="s">
        <v>2056</v>
      </c>
      <c r="B50" s="70">
        <f>STDEV(D50:AG50)/AVERAGE(D50:AG50)</f>
        <v>5.3611064628681523E-2</v>
      </c>
      <c r="C50" s="71"/>
      <c r="D50" s="8">
        <v>8049711.1801935099</v>
      </c>
      <c r="E50" s="8">
        <v>7895388.2646438796</v>
      </c>
      <c r="F50" s="8">
        <v>7825607.42148274</v>
      </c>
      <c r="G50" s="8">
        <v>7820270.9344346896</v>
      </c>
      <c r="H50" s="8">
        <v>8419985.8692775499</v>
      </c>
      <c r="I50" s="8">
        <v>7784463.5256509604</v>
      </c>
      <c r="J50" s="8">
        <v>7863947.7779694702</v>
      </c>
      <c r="K50" s="8">
        <v>8131355.4957506498</v>
      </c>
      <c r="L50" s="8">
        <v>7554214.7413685704</v>
      </c>
      <c r="M50" s="8">
        <v>7653345.5593034802</v>
      </c>
      <c r="N50" s="8">
        <v>7645078.11846714</v>
      </c>
      <c r="O50" s="8">
        <v>7846171.8984532403</v>
      </c>
      <c r="P50" s="8">
        <v>7441984.09775184</v>
      </c>
      <c r="Q50" s="8">
        <v>7287290.6487118304</v>
      </c>
      <c r="R50" s="8">
        <v>7462144.86504767</v>
      </c>
      <c r="S50" s="8">
        <v>7330126.3308487898</v>
      </c>
      <c r="T50" s="8">
        <v>7344411.0873619597</v>
      </c>
      <c r="U50" s="8">
        <v>7327311.0763930101</v>
      </c>
      <c r="V50" s="8">
        <v>7456104.8069051104</v>
      </c>
      <c r="W50" s="8">
        <v>6959045.1486270204</v>
      </c>
      <c r="X50" s="8">
        <v>7175266.7206997303</v>
      </c>
      <c r="Y50" s="8">
        <v>7224807.8943379698</v>
      </c>
      <c r="Z50" s="8">
        <v>7326161.5624563396</v>
      </c>
      <c r="AA50" s="8">
        <v>7283385.7912397403</v>
      </c>
      <c r="AB50" s="8">
        <v>6918448.9911385896</v>
      </c>
      <c r="AC50" s="8">
        <v>7151159.2730563497</v>
      </c>
      <c r="AD50" s="8">
        <v>6910069.5147855496</v>
      </c>
      <c r="AE50" s="8">
        <v>7191266.4010861404</v>
      </c>
      <c r="AF50" s="8">
        <v>7115985.8318327498</v>
      </c>
      <c r="AG50" s="8">
        <v>6694447.5946388301</v>
      </c>
      <c r="AI50" s="72">
        <f>STDEV(AK50:BN50)/AVERAGE(AK50:BN50)</f>
        <v>4.5732995523081965E-2</v>
      </c>
      <c r="AJ50" s="73"/>
      <c r="AK50" s="10">
        <v>7362520.7564204596</v>
      </c>
      <c r="AL50" s="10">
        <v>6857075.4041561401</v>
      </c>
      <c r="AM50" s="10">
        <v>7176673.8768595802</v>
      </c>
      <c r="AN50" s="10">
        <v>6891074.8024201198</v>
      </c>
      <c r="AO50" s="10">
        <v>7006059.8288908703</v>
      </c>
      <c r="AP50" s="10">
        <v>6962858.5444892002</v>
      </c>
      <c r="AQ50" s="10">
        <v>7140101.2529712804</v>
      </c>
      <c r="AR50" s="10">
        <v>7173854.0167447496</v>
      </c>
      <c r="AS50" s="10">
        <v>6665057.21014651</v>
      </c>
      <c r="AT50" s="10">
        <v>6563621.2909233198</v>
      </c>
      <c r="AU50" s="10">
        <v>6872477.3544574203</v>
      </c>
      <c r="AV50" s="10">
        <v>6922600.5021517398</v>
      </c>
      <c r="AW50" s="10">
        <v>6945354.2074748203</v>
      </c>
      <c r="AX50" s="10">
        <v>6359272.43372845</v>
      </c>
      <c r="AY50" s="10">
        <v>6624683.84607518</v>
      </c>
      <c r="AZ50" s="10">
        <v>6470919.3260569703</v>
      </c>
      <c r="BA50" s="10">
        <v>6904884.6883274503</v>
      </c>
      <c r="BB50" s="10">
        <v>6876543.6534193698</v>
      </c>
      <c r="BC50" s="10">
        <v>6513246.2625688398</v>
      </c>
      <c r="BD50" s="10">
        <v>6373450.4987497702</v>
      </c>
      <c r="BE50" s="10">
        <v>6361648.8584452802</v>
      </c>
      <c r="BF50" s="10">
        <v>6507613.9395943498</v>
      </c>
      <c r="BG50" s="10">
        <v>6675528.8835621905</v>
      </c>
      <c r="BH50" s="10">
        <v>6726502.7358205104</v>
      </c>
      <c r="BI50" s="10">
        <v>6579489.7069539698</v>
      </c>
      <c r="BJ50" s="10">
        <v>6842501.2400691696</v>
      </c>
      <c r="BK50" s="10">
        <v>6287997.0711311698</v>
      </c>
      <c r="BL50" s="10">
        <v>6420283.0718561197</v>
      </c>
      <c r="BM50" s="10">
        <v>6264916.8979124902</v>
      </c>
      <c r="BN50" s="10">
        <v>6186101.48257339</v>
      </c>
      <c r="BP50" s="114">
        <v>7189982.2214529598</v>
      </c>
      <c r="BQ50" s="114">
        <v>7011729.0947291302</v>
      </c>
      <c r="BR50" s="114">
        <v>6893183.5870334301</v>
      </c>
      <c r="BS50" s="114">
        <v>6675097.7017198298</v>
      </c>
      <c r="BT50" s="114">
        <v>7010574.7887162296</v>
      </c>
      <c r="BU50" s="114">
        <v>6931735.9917131001</v>
      </c>
      <c r="BV50" s="114">
        <v>7037018.64682402</v>
      </c>
      <c r="BW50" s="114">
        <v>7042060.2128743604</v>
      </c>
      <c r="BX50" s="114">
        <v>7267636.7030330803</v>
      </c>
      <c r="BY50" s="114">
        <v>7146212.7358112996</v>
      </c>
      <c r="BZ50" s="102">
        <v>7195117.2351378798</v>
      </c>
      <c r="CA50" s="102">
        <v>6886162.9832875598</v>
      </c>
      <c r="CB50" s="102">
        <v>6488489.1049458003</v>
      </c>
      <c r="CC50" s="102">
        <v>7150354.6250644196</v>
      </c>
      <c r="CD50" s="102">
        <v>6004807.9961211998</v>
      </c>
      <c r="CE50" s="102">
        <v>6505881.6632811399</v>
      </c>
      <c r="CF50" s="102">
        <v>6785247.3394276304</v>
      </c>
      <c r="CG50" s="102">
        <v>6511486.5458131302</v>
      </c>
      <c r="CH50" s="102">
        <v>6998803.7649512403</v>
      </c>
      <c r="CI50" s="102">
        <v>7179414.4873805502</v>
      </c>
      <c r="CJ50" s="102">
        <v>6758665.1219782503</v>
      </c>
      <c r="CK50" s="102">
        <v>6704240.2040704004</v>
      </c>
      <c r="CL50" s="102">
        <v>7104494.9947235202</v>
      </c>
      <c r="CM50" s="102">
        <v>6788349.0316809705</v>
      </c>
      <c r="CN50" s="102">
        <v>6863062.8130081398</v>
      </c>
      <c r="CO50" s="102">
        <v>6243268.7764264299</v>
      </c>
      <c r="CP50" s="102">
        <v>6860204.7647730904</v>
      </c>
      <c r="CQ50" s="102">
        <v>8711284.4990019891</v>
      </c>
      <c r="CR50" s="102">
        <v>7040778.6752431402</v>
      </c>
      <c r="CS50" s="102">
        <v>7233352.8912829803</v>
      </c>
      <c r="CT50" s="102">
        <v>6536365.1654856997</v>
      </c>
      <c r="CU50" s="102">
        <v>6804169.66956932</v>
      </c>
      <c r="CV50" s="102">
        <v>6828847.9757563304</v>
      </c>
      <c r="CW50" s="102">
        <v>6518081.6077131201</v>
      </c>
      <c r="CX50" s="102">
        <v>6658834.7035068898</v>
      </c>
      <c r="CY50" s="102">
        <v>7057053.2214745898</v>
      </c>
      <c r="CZ50" s="102">
        <v>6659981.1575717302</v>
      </c>
      <c r="DA50" s="102">
        <v>6854089.6456176899</v>
      </c>
      <c r="DB50" s="102">
        <v>7077946.19362735</v>
      </c>
      <c r="DC50" s="102">
        <v>7019554.2482927497</v>
      </c>
      <c r="DD50" s="102">
        <v>7597991.2640353404</v>
      </c>
      <c r="DE50" s="102">
        <v>7921912.3951230096</v>
      </c>
      <c r="DF50" s="102">
        <v>7243120.75018699</v>
      </c>
      <c r="DG50" s="102">
        <v>7103622.9865891002</v>
      </c>
      <c r="DH50" s="102">
        <v>7570601.7119611101</v>
      </c>
      <c r="DI50" s="102">
        <v>7148570.3708639601</v>
      </c>
      <c r="DJ50" s="102">
        <v>7484545.6891123699</v>
      </c>
      <c r="DK50" s="102">
        <v>7888302.7579782102</v>
      </c>
      <c r="DL50" s="102">
        <v>7490633.8912904002</v>
      </c>
      <c r="DM50" s="102">
        <v>7178297.6370475404</v>
      </c>
      <c r="DN50" s="102">
        <v>7737679.4896334298</v>
      </c>
      <c r="DO50" s="102">
        <v>7476478.0837598601</v>
      </c>
      <c r="DP50" s="102">
        <v>7282836.7463280996</v>
      </c>
      <c r="DQ50" s="102">
        <v>7502700.2691975404</v>
      </c>
      <c r="DR50" s="102">
        <v>7701657.1835204298</v>
      </c>
      <c r="DS50" s="102">
        <v>7641746.2690613205</v>
      </c>
      <c r="DT50" s="102">
        <v>7955102.6864593104</v>
      </c>
      <c r="DU50" s="102">
        <v>7843554.3626092803</v>
      </c>
      <c r="DV50" s="102">
        <v>7622111.1084264498</v>
      </c>
      <c r="DW50" s="102">
        <v>7369578.6831186702</v>
      </c>
      <c r="DX50" s="102">
        <v>7262955.5815916304</v>
      </c>
      <c r="DY50" s="102">
        <v>7625298.5368582802</v>
      </c>
      <c r="DZ50" s="102">
        <v>7173182.82408797</v>
      </c>
      <c r="EA50" s="102">
        <v>8388183.8065163502</v>
      </c>
      <c r="EB50" s="102">
        <v>7317462.3938074</v>
      </c>
      <c r="EC50" s="102">
        <v>7139121.5366229396</v>
      </c>
      <c r="ED50" s="102">
        <v>6917316.5014674496</v>
      </c>
      <c r="EE50" s="102">
        <v>7134269.3424961902</v>
      </c>
      <c r="EF50" s="102">
        <v>7004964.0285305204</v>
      </c>
      <c r="EG50" s="102">
        <v>7211488.5182672404</v>
      </c>
      <c r="EH50" s="102">
        <v>7072105.3706678497</v>
      </c>
      <c r="EI50" s="102">
        <v>6650881.4831861602</v>
      </c>
      <c r="EJ50" s="102">
        <v>8106875.0475567002</v>
      </c>
      <c r="EK50" s="102">
        <v>7120845.3516560895</v>
      </c>
      <c r="EL50" s="102">
        <v>7280778.6500234697</v>
      </c>
      <c r="EM50" s="102">
        <v>7188696.2393286601</v>
      </c>
      <c r="EN50" s="102">
        <v>7316334.6102355998</v>
      </c>
      <c r="EO50" s="102">
        <v>7699320.5117984097</v>
      </c>
      <c r="EP50" s="102">
        <v>7107540.0869321702</v>
      </c>
      <c r="EQ50" s="102">
        <v>7111483.7900714902</v>
      </c>
      <c r="ER50" s="102">
        <v>6102942.0017710002</v>
      </c>
      <c r="ES50" s="102">
        <v>6115105.3847541204</v>
      </c>
      <c r="ET50" s="102">
        <v>6465562.3162869196</v>
      </c>
      <c r="EU50" s="102">
        <v>6067707.1520667896</v>
      </c>
      <c r="EV50" s="102">
        <v>5906157.8520262102</v>
      </c>
      <c r="EW50" s="102">
        <v>6121700.1420004899</v>
      </c>
      <c r="EX50" s="102">
        <v>6089077.6061698003</v>
      </c>
      <c r="EY50" s="102">
        <v>6218665.3118096199</v>
      </c>
      <c r="EZ50" s="102">
        <v>5833663.1938781599</v>
      </c>
      <c r="FA50" s="102">
        <v>6008618.2432085602</v>
      </c>
      <c r="FB50" s="102">
        <v>6129837.3860080699</v>
      </c>
      <c r="FC50" s="102">
        <v>6395281.6910659401</v>
      </c>
      <c r="FD50" s="102">
        <v>6305646.6109730601</v>
      </c>
      <c r="FE50" s="102">
        <v>5757100.1820709696</v>
      </c>
      <c r="FF50" s="102">
        <v>6390168.7316505499</v>
      </c>
      <c r="FG50" s="102">
        <v>5915949.2267656997</v>
      </c>
      <c r="FH50" s="102">
        <v>5652799.0266057597</v>
      </c>
      <c r="FI50" s="102">
        <v>5941972.5741239004</v>
      </c>
      <c r="FJ50" s="102">
        <v>5529318.3285626797</v>
      </c>
      <c r="FK50" s="102">
        <v>6058329.4891914604</v>
      </c>
      <c r="FL50" s="102">
        <v>5867470.4701310303</v>
      </c>
      <c r="FM50" s="102">
        <v>5874864.7962343097</v>
      </c>
      <c r="FN50" s="102">
        <v>5902050.7563103</v>
      </c>
      <c r="FO50" s="102">
        <v>5891669.6618423304</v>
      </c>
      <c r="FP50" s="102">
        <v>6213631.7608012296</v>
      </c>
      <c r="FQ50" s="102">
        <v>5691543.2433607401</v>
      </c>
      <c r="FR50" s="102">
        <v>5878551.3215117902</v>
      </c>
      <c r="FS50" s="102">
        <v>5808530.2362234099</v>
      </c>
      <c r="FT50" s="102">
        <v>5576260.0119261099</v>
      </c>
      <c r="FU50" s="102">
        <v>5314254.68668136</v>
      </c>
      <c r="FV50" s="102">
        <v>5518637.4885049397</v>
      </c>
      <c r="FW50" s="102">
        <v>6226687.1749402899</v>
      </c>
      <c r="FX50" s="102">
        <v>5739784.7677713204</v>
      </c>
      <c r="FY50" s="102">
        <v>5367517.2601597803</v>
      </c>
      <c r="FZ50" s="102">
        <v>6023967.4085923498</v>
      </c>
      <c r="GA50" s="102">
        <v>5835253.4823550303</v>
      </c>
      <c r="GB50" s="102">
        <v>6026500.4535389803</v>
      </c>
      <c r="GC50" s="102">
        <v>5534627.2147891801</v>
      </c>
      <c r="GD50" s="102">
        <v>5599417.28698806</v>
      </c>
      <c r="GE50" s="102">
        <v>5779008.2368359203</v>
      </c>
      <c r="GF50" s="102">
        <v>5935409.6382607399</v>
      </c>
      <c r="GG50" s="102">
        <v>6161247.3816529801</v>
      </c>
      <c r="GH50" s="102">
        <v>5427935.85136576</v>
      </c>
      <c r="GI50" s="102">
        <v>5764023.3911256604</v>
      </c>
      <c r="GJ50" s="102">
        <v>5764077.3304951303</v>
      </c>
      <c r="GK50" s="102">
        <v>5872335.8857427202</v>
      </c>
      <c r="GL50" s="102">
        <v>5690503.0652585002</v>
      </c>
      <c r="GM50" s="102">
        <v>6009306.7873937199</v>
      </c>
      <c r="GN50" s="102">
        <v>6009123.9758659201</v>
      </c>
      <c r="GO50" s="102">
        <v>5759465.5373013699</v>
      </c>
      <c r="GP50" s="102">
        <v>5806268.7052992797</v>
      </c>
      <c r="GQ50" s="102">
        <v>5760511.7672934802</v>
      </c>
      <c r="GR50" s="102">
        <v>5951161.4397839</v>
      </c>
      <c r="GS50" s="102">
        <v>6289009.8750150399</v>
      </c>
      <c r="GT50" s="102">
        <v>5883591.85029322</v>
      </c>
      <c r="GU50" s="102">
        <v>5849107.4416036904</v>
      </c>
      <c r="GV50" s="102">
        <v>5757612.59334323</v>
      </c>
      <c r="GW50" s="102">
        <v>6165320.2667564303</v>
      </c>
      <c r="GX50" s="102">
        <v>6108371.7153075198</v>
      </c>
      <c r="GY50" s="102">
        <v>6332285.7342785401</v>
      </c>
      <c r="GZ50" s="102">
        <v>5967846.4773118198</v>
      </c>
      <c r="HA50" s="102">
        <v>6091241.470648</v>
      </c>
      <c r="HB50" s="102">
        <v>6058586.5470428998</v>
      </c>
      <c r="HC50" s="102">
        <v>5865310.1362497499</v>
      </c>
      <c r="HD50" s="102">
        <v>6142000.5580446497</v>
      </c>
      <c r="HE50" s="102">
        <v>5766975.8252231097</v>
      </c>
      <c r="HF50" s="102">
        <v>5899557.6165560801</v>
      </c>
      <c r="HG50" s="102">
        <v>5853372.3000378404</v>
      </c>
      <c r="HH50" s="102">
        <v>5819198.9399106903</v>
      </c>
      <c r="HI50" s="102">
        <v>6036405.85847471</v>
      </c>
      <c r="HJ50" s="102">
        <v>5940519.2460585702</v>
      </c>
      <c r="HK50" s="102">
        <v>6335424.73612276</v>
      </c>
      <c r="HL50" s="102">
        <v>5992408.8889608197</v>
      </c>
      <c r="HM50" s="102">
        <v>6128956.0340293301</v>
      </c>
      <c r="HN50" s="102">
        <v>5929913.7690677401</v>
      </c>
      <c r="HO50" s="102">
        <v>5906556.7213465301</v>
      </c>
      <c r="HP50" s="102">
        <v>5976242.1293951599</v>
      </c>
      <c r="HQ50" s="102">
        <v>5909480.89539978</v>
      </c>
      <c r="HR50" s="102">
        <v>5923836.6018086998</v>
      </c>
      <c r="HS50" s="102">
        <v>5704704.6179433698</v>
      </c>
      <c r="HT50" s="102">
        <v>5745313.3474468896</v>
      </c>
      <c r="HU50" s="102">
        <v>5592354.9921211302</v>
      </c>
      <c r="HV50" s="102">
        <v>5524509.2442805804</v>
      </c>
      <c r="HW50" s="102">
        <v>5604870.1301069399</v>
      </c>
      <c r="HX50" s="102">
        <v>5797113.5810195403</v>
      </c>
      <c r="HY50" s="102">
        <v>6038665.9590680199</v>
      </c>
      <c r="HZ50" s="102">
        <v>5642036.91563279</v>
      </c>
      <c r="IA50" s="102">
        <v>5545243.1896398095</v>
      </c>
      <c r="IB50" s="102">
        <v>5794213.3807387203</v>
      </c>
      <c r="IC50" s="102">
        <v>5839583.3111808598</v>
      </c>
      <c r="ID50" s="102">
        <v>5707129.3139015399</v>
      </c>
      <c r="IE50" s="102">
        <v>5806652.2054110002</v>
      </c>
      <c r="IF50" s="102">
        <v>5798923.94974487</v>
      </c>
      <c r="IG50" s="102">
        <v>5720155.40314449</v>
      </c>
      <c r="IH50" s="102">
        <v>5756521.9420838999</v>
      </c>
      <c r="II50" s="102">
        <v>5598755.2336189197</v>
      </c>
      <c r="IJ50" s="102">
        <v>5719281.7839030903</v>
      </c>
      <c r="IK50" s="102">
        <v>5537073.2422655998</v>
      </c>
      <c r="IL50" s="102">
        <v>5769818.5539332395</v>
      </c>
      <c r="IM50" s="102">
        <v>5683536.7608064301</v>
      </c>
      <c r="IN50" s="102">
        <v>5638349.3851528196</v>
      </c>
      <c r="IO50" s="102">
        <v>5492735.3815200198</v>
      </c>
      <c r="IP50" s="102">
        <v>5798640.8768464299</v>
      </c>
      <c r="IQ50" s="102">
        <v>6089864.7215900896</v>
      </c>
      <c r="IR50" s="102">
        <v>6127391.4841127098</v>
      </c>
      <c r="IS50" s="102">
        <v>5503861.9039947996</v>
      </c>
      <c r="IT50" s="102">
        <v>5773009.5407122299</v>
      </c>
      <c r="IU50" s="102">
        <v>5540020.5125784697</v>
      </c>
      <c r="IV50" s="102">
        <v>5849581.1499775602</v>
      </c>
      <c r="IW50" s="102">
        <v>5495205.6786803696</v>
      </c>
      <c r="IX50" s="102">
        <v>5740606.4610230802</v>
      </c>
      <c r="IY50" s="102">
        <v>5853344.0982248699</v>
      </c>
      <c r="IZ50" s="102">
        <v>5606757.0754632801</v>
      </c>
      <c r="JA50" s="102">
        <v>5766766.0423058802</v>
      </c>
      <c r="JB50" s="102">
        <v>5602697.8716933699</v>
      </c>
      <c r="JC50" s="102">
        <v>5697028.0763515504</v>
      </c>
      <c r="JD50" s="102">
        <v>5723911.6681944402</v>
      </c>
      <c r="JE50" s="102">
        <v>5885713.1209437996</v>
      </c>
      <c r="JF50" s="102">
        <v>5601950.6934223399</v>
      </c>
      <c r="JG50" s="102">
        <v>5737022.9263310498</v>
      </c>
      <c r="JH50" s="102">
        <v>5929993.73226282</v>
      </c>
      <c r="JI50" s="102">
        <v>5883029.37037481</v>
      </c>
      <c r="JJ50" s="102">
        <v>5835250.2002166696</v>
      </c>
      <c r="JK50" s="102">
        <v>6011442.5777513999</v>
      </c>
      <c r="JL50" s="102">
        <v>5851890.4853866501</v>
      </c>
      <c r="JM50" s="102">
        <v>5943505.5111971796</v>
      </c>
      <c r="JN50" s="102">
        <v>6015404.1628938001</v>
      </c>
      <c r="JO50" s="102">
        <v>5849897.0232733898</v>
      </c>
      <c r="JP50" s="102">
        <v>5828714.8461085605</v>
      </c>
      <c r="JQ50" s="102">
        <v>5861198.9860184304</v>
      </c>
      <c r="JR50" s="102">
        <v>5457899.1118096998</v>
      </c>
      <c r="JS50" s="102">
        <v>6548719.4510596097</v>
      </c>
      <c r="JT50" s="102">
        <v>6001168.3162990296</v>
      </c>
      <c r="JU50" s="102">
        <v>5572396.9844748303</v>
      </c>
      <c r="JV50" s="102">
        <v>5569856.6232994897</v>
      </c>
      <c r="JW50" s="102">
        <v>5576583.4580350798</v>
      </c>
      <c r="JX50" s="102">
        <v>5421672.7980616996</v>
      </c>
      <c r="JY50" s="102">
        <v>5620608.6472259397</v>
      </c>
      <c r="JZ50" s="102">
        <v>5502869.9024729403</v>
      </c>
      <c r="KA50" s="102">
        <v>5631972.8647728702</v>
      </c>
      <c r="KB50" s="102">
        <v>5943908.4937978601</v>
      </c>
      <c r="KC50" s="102">
        <v>5598301.3930542404</v>
      </c>
      <c r="KD50" s="102">
        <v>5422201.8059495902</v>
      </c>
      <c r="KE50" s="102">
        <v>5666016.0534100598</v>
      </c>
      <c r="KF50" s="102">
        <v>5507852.8505671099</v>
      </c>
      <c r="KG50" s="102">
        <v>5382073.2670304803</v>
      </c>
      <c r="KH50" s="102">
        <v>5480334.9880664302</v>
      </c>
      <c r="KI50" s="102">
        <v>5385339.8307525702</v>
      </c>
      <c r="KJ50" s="102">
        <v>5422906.4481846998</v>
      </c>
      <c r="KK50" s="102">
        <v>5958642.9219860099</v>
      </c>
      <c r="KL50" s="102">
        <v>5786567.8545915801</v>
      </c>
      <c r="KM50" s="102">
        <v>5490485.1576198796</v>
      </c>
      <c r="KN50" s="102">
        <v>4869691.8755005598</v>
      </c>
      <c r="KO50" s="102">
        <v>5272027.9053178402</v>
      </c>
      <c r="KP50" s="102">
        <v>4943660.9342692401</v>
      </c>
      <c r="KQ50" s="102">
        <v>5100003.7826300096</v>
      </c>
      <c r="KR50" s="102">
        <v>5289717.2708883705</v>
      </c>
      <c r="KS50" s="102">
        <v>5089015.60013049</v>
      </c>
      <c r="KT50" s="102">
        <v>9136902.7993216999</v>
      </c>
      <c r="KU50" s="102">
        <v>4815720.6238871198</v>
      </c>
    </row>
    <row r="51" spans="1:307" s="79" customFormat="1" x14ac:dyDescent="0.25">
      <c r="A51" s="75" t="s">
        <v>2034</v>
      </c>
      <c r="B51" s="76">
        <f>STDEV(D51:AG51)/AVERAGE(D51:AG51)</f>
        <v>2.7114208418649453E-2</v>
      </c>
      <c r="C51" s="77"/>
      <c r="D51" s="78">
        <f t="shared" ref="D51:AG51" si="66">(D49/D50)*31.9</f>
        <v>56.5995909703379</v>
      </c>
      <c r="E51" s="78">
        <f t="shared" si="66"/>
        <v>53.466164941627255</v>
      </c>
      <c r="F51" s="78">
        <f t="shared" si="66"/>
        <v>53.735864563891738</v>
      </c>
      <c r="G51" s="78">
        <f t="shared" si="66"/>
        <v>55.376442492527268</v>
      </c>
      <c r="H51" s="78">
        <f t="shared" si="66"/>
        <v>52.946577196059643</v>
      </c>
      <c r="I51" s="78">
        <f t="shared" si="66"/>
        <v>57.849030116994427</v>
      </c>
      <c r="J51" s="78">
        <f t="shared" si="66"/>
        <v>55.560266648642227</v>
      </c>
      <c r="K51" s="78">
        <f t="shared" si="66"/>
        <v>52.67366972459044</v>
      </c>
      <c r="L51" s="78">
        <f t="shared" si="66"/>
        <v>56.927604289093317</v>
      </c>
      <c r="M51" s="78">
        <f t="shared" si="66"/>
        <v>53.802044163664412</v>
      </c>
      <c r="N51" s="78">
        <f t="shared" si="66"/>
        <v>55.812531338835882</v>
      </c>
      <c r="O51" s="78">
        <f t="shared" si="66"/>
        <v>54.234287674194448</v>
      </c>
      <c r="P51" s="78">
        <f t="shared" si="66"/>
        <v>53.988060133229347</v>
      </c>
      <c r="Q51" s="78">
        <f t="shared" si="66"/>
        <v>53.783838537914917</v>
      </c>
      <c r="R51" s="78">
        <f t="shared" si="66"/>
        <v>53.723285672127652</v>
      </c>
      <c r="S51" s="78">
        <f t="shared" si="66"/>
        <v>54.360177183523597</v>
      </c>
      <c r="T51" s="78">
        <f t="shared" si="66"/>
        <v>57.276825250063361</v>
      </c>
      <c r="U51" s="78">
        <f t="shared" si="66"/>
        <v>56.170167282110853</v>
      </c>
      <c r="V51" s="78">
        <f t="shared" si="66"/>
        <v>53.485966380303147</v>
      </c>
      <c r="W51" s="78">
        <f t="shared" si="66"/>
        <v>55.657378255657562</v>
      </c>
      <c r="X51" s="78">
        <f t="shared" si="66"/>
        <v>56.330481383306854</v>
      </c>
      <c r="Y51" s="78">
        <f t="shared" si="66"/>
        <v>55.301708293264831</v>
      </c>
      <c r="Z51" s="78">
        <f t="shared" si="66"/>
        <v>54.395827340848349</v>
      </c>
      <c r="AA51" s="78">
        <f t="shared" si="66"/>
        <v>53.24929091612686</v>
      </c>
      <c r="AB51" s="78">
        <f t="shared" si="66"/>
        <v>55.662542671051256</v>
      </c>
      <c r="AC51" s="78">
        <f t="shared" si="66"/>
        <v>54.611451798476544</v>
      </c>
      <c r="AD51" s="78">
        <f t="shared" si="66"/>
        <v>56.651611488101373</v>
      </c>
      <c r="AE51" s="78">
        <f t="shared" si="66"/>
        <v>54.115954327160793</v>
      </c>
      <c r="AF51" s="78">
        <f t="shared" si="66"/>
        <v>53.955584002177126</v>
      </c>
      <c r="AG51" s="78">
        <f t="shared" si="66"/>
        <v>58.010831389669406</v>
      </c>
      <c r="AI51" s="80">
        <f>STDEV(AK51:BN51)/AVERAGE(AK51:BN51)</f>
        <v>2.0114926567086584E-2</v>
      </c>
      <c r="AJ51" s="81"/>
      <c r="AK51" s="82">
        <f>((AK49/AK50)*31.9)</f>
        <v>42.383243536252174</v>
      </c>
      <c r="AL51" s="82">
        <f t="shared" ref="AL51:BN51" si="67">((AL49/AL50)*31.9)</f>
        <v>44.426349489651976</v>
      </c>
      <c r="AM51" s="82">
        <f t="shared" si="67"/>
        <v>41.35904204495548</v>
      </c>
      <c r="AN51" s="82">
        <f t="shared" si="67"/>
        <v>43.463435461339984</v>
      </c>
      <c r="AO51" s="82">
        <f t="shared" si="67"/>
        <v>42.767605901554205</v>
      </c>
      <c r="AP51" s="82">
        <f t="shared" si="67"/>
        <v>43.703463900262122</v>
      </c>
      <c r="AQ51" s="82">
        <f t="shared" si="67"/>
        <v>43.01810381092622</v>
      </c>
      <c r="AR51" s="82">
        <f t="shared" si="67"/>
        <v>40.960643636214805</v>
      </c>
      <c r="AS51" s="82">
        <f t="shared" si="67"/>
        <v>42.93006338663551</v>
      </c>
      <c r="AT51" s="82">
        <f t="shared" si="67"/>
        <v>43.871402778208591</v>
      </c>
      <c r="AU51" s="82">
        <f t="shared" si="67"/>
        <v>41.31837268275239</v>
      </c>
      <c r="AV51" s="82">
        <f t="shared" si="67"/>
        <v>42.697008426055163</v>
      </c>
      <c r="AW51" s="82">
        <f t="shared" si="67"/>
        <v>42.364961333024311</v>
      </c>
      <c r="AX51" s="82">
        <f t="shared" si="67"/>
        <v>42.729987429920854</v>
      </c>
      <c r="AY51" s="82">
        <f t="shared" si="67"/>
        <v>42.593787117521629</v>
      </c>
      <c r="AZ51" s="82">
        <f t="shared" si="67"/>
        <v>43.234152260639199</v>
      </c>
      <c r="BA51" s="82">
        <f t="shared" si="67"/>
        <v>42.61985907480868</v>
      </c>
      <c r="BB51" s="82">
        <f t="shared" si="67"/>
        <v>41.139631579855006</v>
      </c>
      <c r="BC51" s="82">
        <f t="shared" si="67"/>
        <v>43.118015967187269</v>
      </c>
      <c r="BD51" s="82">
        <f t="shared" si="67"/>
        <v>42.600900996447507</v>
      </c>
      <c r="BE51" s="82">
        <f t="shared" si="67"/>
        <v>43.492673750191095</v>
      </c>
      <c r="BF51" s="82">
        <f t="shared" si="67"/>
        <v>42.692271798806892</v>
      </c>
      <c r="BG51" s="82">
        <f t="shared" si="67"/>
        <v>42.421517894306604</v>
      </c>
      <c r="BH51" s="82">
        <f t="shared" si="67"/>
        <v>41.857052027283167</v>
      </c>
      <c r="BI51" s="82">
        <f t="shared" si="67"/>
        <v>42.196231788713412</v>
      </c>
      <c r="BJ51" s="82">
        <f t="shared" si="67"/>
        <v>41.139112022238635</v>
      </c>
      <c r="BK51" s="82">
        <f t="shared" si="67"/>
        <v>43.269164302588983</v>
      </c>
      <c r="BL51" s="82">
        <f t="shared" si="67"/>
        <v>41.879736952251179</v>
      </c>
      <c r="BM51" s="82">
        <f t="shared" si="67"/>
        <v>42.46431726277708</v>
      </c>
      <c r="BN51" s="82">
        <f t="shared" si="67"/>
        <v>41.814802562746308</v>
      </c>
      <c r="BO51" s="105"/>
      <c r="BP51" s="106">
        <f>((BP49/BP50)*31.9)</f>
        <v>38.184954002475308</v>
      </c>
      <c r="BQ51" s="106">
        <f t="shared" ref="BQ51:EB51" si="68">((BQ49/BQ50)*31.9)</f>
        <v>36.168979265537317</v>
      </c>
      <c r="BR51" s="106">
        <f t="shared" si="68"/>
        <v>37.003809752805275</v>
      </c>
      <c r="BS51" s="106">
        <f t="shared" si="68"/>
        <v>31.750056510181903</v>
      </c>
      <c r="BT51" s="106">
        <f t="shared" si="68"/>
        <v>99.729100254432069</v>
      </c>
      <c r="BU51" s="106">
        <f t="shared" si="68"/>
        <v>54.270929772663457</v>
      </c>
      <c r="BV51" s="106">
        <f t="shared" si="68"/>
        <v>73.459105881131464</v>
      </c>
      <c r="BW51" s="106">
        <f t="shared" si="68"/>
        <v>53.696943340826202</v>
      </c>
      <c r="BX51" s="106">
        <f t="shared" si="68"/>
        <v>44.525251300844353</v>
      </c>
      <c r="BY51" s="106">
        <f t="shared" si="68"/>
        <v>38.710962129611005</v>
      </c>
      <c r="BZ51" s="106">
        <f t="shared" si="68"/>
        <v>61.014482719059608</v>
      </c>
      <c r="CA51" s="106">
        <f t="shared" si="68"/>
        <v>28.052152886027731</v>
      </c>
      <c r="CB51" s="106">
        <f t="shared" si="68"/>
        <v>37.119534084104707</v>
      </c>
      <c r="CC51" s="106">
        <f t="shared" si="68"/>
        <v>32.051616763563558</v>
      </c>
      <c r="CD51" s="106">
        <f t="shared" si="68"/>
        <v>41.586676191614522</v>
      </c>
      <c r="CE51" s="106">
        <f t="shared" si="68"/>
        <v>34.961020159859615</v>
      </c>
      <c r="CF51" s="106">
        <f t="shared" si="68"/>
        <v>45.648650984162472</v>
      </c>
      <c r="CG51" s="106">
        <f t="shared" si="68"/>
        <v>51.65025731925607</v>
      </c>
      <c r="CH51" s="106">
        <f t="shared" si="68"/>
        <v>58.625809761683499</v>
      </c>
      <c r="CI51" s="106">
        <f t="shared" si="68"/>
        <v>40.035437026604299</v>
      </c>
      <c r="CJ51" s="106">
        <f t="shared" si="68"/>
        <v>44.117983399608427</v>
      </c>
      <c r="CK51" s="106">
        <f t="shared" si="68"/>
        <v>33.994316667990617</v>
      </c>
      <c r="CL51" s="106">
        <f t="shared" si="68"/>
        <v>50.916038097114203</v>
      </c>
      <c r="CM51" s="106">
        <f t="shared" si="68"/>
        <v>45.501756371773531</v>
      </c>
      <c r="CN51" s="106">
        <f t="shared" si="68"/>
        <v>43.905157834036125</v>
      </c>
      <c r="CO51" s="106">
        <f t="shared" si="68"/>
        <v>52.971965002937445</v>
      </c>
      <c r="CP51" s="106">
        <f t="shared" si="68"/>
        <v>36.806929218981189</v>
      </c>
      <c r="CQ51" s="106">
        <f t="shared" si="68"/>
        <v>36.809244691044078</v>
      </c>
      <c r="CR51" s="106">
        <f t="shared" si="68"/>
        <v>40.762759309697572</v>
      </c>
      <c r="CS51" s="106">
        <f t="shared" si="68"/>
        <v>29.639603780058781</v>
      </c>
      <c r="CT51" s="106">
        <f t="shared" si="68"/>
        <v>36.917668503530614</v>
      </c>
      <c r="CU51" s="106">
        <f t="shared" si="68"/>
        <v>50.232416888492615</v>
      </c>
      <c r="CV51" s="106">
        <f t="shared" si="68"/>
        <v>43.765138568245156</v>
      </c>
      <c r="CW51" s="106">
        <f t="shared" si="68"/>
        <v>45.834577175182048</v>
      </c>
      <c r="CX51" s="106">
        <f t="shared" si="68"/>
        <v>40.615746157865864</v>
      </c>
      <c r="CY51" s="106">
        <f t="shared" si="68"/>
        <v>48.269874331012034</v>
      </c>
      <c r="CZ51" s="106">
        <f t="shared" si="68"/>
        <v>43.307942410462211</v>
      </c>
      <c r="DA51" s="106">
        <f t="shared" si="68"/>
        <v>52.464120641624717</v>
      </c>
      <c r="DB51" s="106">
        <f t="shared" si="68"/>
        <v>48.150172413074692</v>
      </c>
      <c r="DC51" s="106">
        <f t="shared" si="68"/>
        <v>49.159541053677302</v>
      </c>
      <c r="DD51" s="106">
        <f t="shared" si="68"/>
        <v>36.784594367882086</v>
      </c>
      <c r="DE51" s="106">
        <f t="shared" si="68"/>
        <v>29.795780028693898</v>
      </c>
      <c r="DF51" s="106">
        <f t="shared" si="68"/>
        <v>19.997688232689462</v>
      </c>
      <c r="DG51" s="106">
        <f t="shared" si="68"/>
        <v>56.027142634171618</v>
      </c>
      <c r="DH51" s="106">
        <f t="shared" si="68"/>
        <v>41.330404031817437</v>
      </c>
      <c r="DI51" s="106">
        <f t="shared" si="68"/>
        <v>46.872442844700075</v>
      </c>
      <c r="DJ51" s="106">
        <f t="shared" si="68"/>
        <v>52.350890763237658</v>
      </c>
      <c r="DK51" s="106">
        <f t="shared" si="68"/>
        <v>38.165246513710862</v>
      </c>
      <c r="DL51" s="106">
        <f t="shared" si="68"/>
        <v>29.502087499445992</v>
      </c>
      <c r="DM51" s="106">
        <f t="shared" si="68"/>
        <v>36.920004585574318</v>
      </c>
      <c r="DN51" s="106">
        <f t="shared" si="68"/>
        <v>30.576774310083284</v>
      </c>
      <c r="DO51" s="106">
        <f t="shared" si="68"/>
        <v>37.988704213528116</v>
      </c>
      <c r="DP51" s="106">
        <f t="shared" si="68"/>
        <v>46.178890960507097</v>
      </c>
      <c r="DQ51" s="106">
        <f t="shared" si="68"/>
        <v>35.430220330933636</v>
      </c>
      <c r="DR51" s="106">
        <f t="shared" si="68"/>
        <v>38.473513913323139</v>
      </c>
      <c r="DS51" s="106">
        <f t="shared" si="68"/>
        <v>53.638609272579735</v>
      </c>
      <c r="DT51" s="106">
        <f t="shared" si="68"/>
        <v>37.903077374259389</v>
      </c>
      <c r="DU51" s="106">
        <f t="shared" si="68"/>
        <v>39.1903936627536</v>
      </c>
      <c r="DV51" s="106">
        <f t="shared" si="68"/>
        <v>29.847604001266028</v>
      </c>
      <c r="DW51" s="106">
        <f t="shared" si="68"/>
        <v>40.015236822827951</v>
      </c>
      <c r="DX51" s="106">
        <f t="shared" si="68"/>
        <v>46.728828904154241</v>
      </c>
      <c r="DY51" s="106">
        <f t="shared" si="68"/>
        <v>49.235167714061994</v>
      </c>
      <c r="DZ51" s="106">
        <f t="shared" si="68"/>
        <v>52.387237205320297</v>
      </c>
      <c r="EA51" s="106">
        <f t="shared" si="68"/>
        <v>38.439766616232149</v>
      </c>
      <c r="EB51" s="106">
        <f t="shared" si="68"/>
        <v>47.805100886733157</v>
      </c>
      <c r="EC51" s="106">
        <f t="shared" ref="EC51:GN51" si="69">((EC49/EC50)*31.9)</f>
        <v>41.337196765953173</v>
      </c>
      <c r="ED51" s="106">
        <f t="shared" si="69"/>
        <v>44.47870953307924</v>
      </c>
      <c r="EE51" s="106">
        <f t="shared" si="69"/>
        <v>34.286356067416406</v>
      </c>
      <c r="EF51" s="106">
        <f t="shared" si="69"/>
        <v>55.250742101310784</v>
      </c>
      <c r="EG51" s="106">
        <f t="shared" si="69"/>
        <v>50.52836044062002</v>
      </c>
      <c r="EH51" s="106">
        <f t="shared" si="69"/>
        <v>42.22059087125281</v>
      </c>
      <c r="EI51" s="106">
        <f t="shared" si="69"/>
        <v>42.152065355313439</v>
      </c>
      <c r="EJ51" s="106">
        <f t="shared" si="69"/>
        <v>33.845604595211874</v>
      </c>
      <c r="EK51" s="106">
        <f t="shared" si="69"/>
        <v>46.867664664460413</v>
      </c>
      <c r="EL51" s="106">
        <f t="shared" si="69"/>
        <v>37.120892345731313</v>
      </c>
      <c r="EM51" s="106">
        <f t="shared" si="69"/>
        <v>38.284962412567289</v>
      </c>
      <c r="EN51" s="106">
        <f t="shared" si="69"/>
        <v>30.938408104063718</v>
      </c>
      <c r="EO51" s="106">
        <f t="shared" si="69"/>
        <v>26.720483562942814</v>
      </c>
      <c r="EP51" s="106">
        <f t="shared" si="69"/>
        <v>35.903023596553851</v>
      </c>
      <c r="EQ51" s="106">
        <f t="shared" si="69"/>
        <v>34.716285546948598</v>
      </c>
      <c r="ER51" s="106">
        <f t="shared" si="69"/>
        <v>52.95593988541048</v>
      </c>
      <c r="ES51" s="106">
        <f t="shared" si="69"/>
        <v>43.015347876236049</v>
      </c>
      <c r="ET51" s="106">
        <f t="shared" si="69"/>
        <v>63.187264374976493</v>
      </c>
      <c r="EU51" s="106">
        <f t="shared" si="69"/>
        <v>52.994892678549377</v>
      </c>
      <c r="EV51" s="106">
        <f t="shared" si="69"/>
        <v>53.455694222311806</v>
      </c>
      <c r="EW51" s="106">
        <f t="shared" si="69"/>
        <v>74.70753082368222</v>
      </c>
      <c r="EX51" s="106">
        <f t="shared" si="69"/>
        <v>52.596818811109955</v>
      </c>
      <c r="EY51" s="106">
        <f t="shared" si="69"/>
        <v>48.806221777051135</v>
      </c>
      <c r="EZ51" s="106">
        <f t="shared" si="69"/>
        <v>52.796938013577815</v>
      </c>
      <c r="FA51" s="106">
        <f t="shared" si="69"/>
        <v>57.192187473226767</v>
      </c>
      <c r="FB51" s="106">
        <f t="shared" si="69"/>
        <v>61.241340818058987</v>
      </c>
      <c r="FC51" s="106">
        <f t="shared" si="69"/>
        <v>47.623775471262562</v>
      </c>
      <c r="FD51" s="106">
        <f t="shared" si="69"/>
        <v>44.497009768714442</v>
      </c>
      <c r="FE51" s="106">
        <f t="shared" si="69"/>
        <v>55.712238666570975</v>
      </c>
      <c r="FF51" s="106">
        <f t="shared" si="69"/>
        <v>63.934717485313499</v>
      </c>
      <c r="FG51" s="106">
        <f t="shared" si="69"/>
        <v>46.022308274750408</v>
      </c>
      <c r="FH51" s="106">
        <f t="shared" si="69"/>
        <v>47.046502259154479</v>
      </c>
      <c r="FI51" s="106">
        <f t="shared" si="69"/>
        <v>59.957842408623463</v>
      </c>
      <c r="FJ51" s="106">
        <f t="shared" si="69"/>
        <v>49.885081890266392</v>
      </c>
      <c r="FK51" s="106">
        <f t="shared" si="69"/>
        <v>46.677060737255758</v>
      </c>
      <c r="FL51" s="106">
        <f t="shared" si="69"/>
        <v>53.091451171314439</v>
      </c>
      <c r="FM51" s="106">
        <f t="shared" si="69"/>
        <v>33.977320972024913</v>
      </c>
      <c r="FN51" s="106">
        <f t="shared" si="69"/>
        <v>52.694871026093921</v>
      </c>
      <c r="FO51" s="106">
        <f t="shared" si="69"/>
        <v>47.647311434605122</v>
      </c>
      <c r="FP51" s="106">
        <f t="shared" si="69"/>
        <v>55.501633280875751</v>
      </c>
      <c r="FQ51" s="106">
        <f t="shared" si="69"/>
        <v>68.019004533852467</v>
      </c>
      <c r="FR51" s="106">
        <f t="shared" si="69"/>
        <v>41.78352693839377</v>
      </c>
      <c r="FS51" s="106">
        <f t="shared" si="69"/>
        <v>61.37032785114048</v>
      </c>
      <c r="FT51" s="106">
        <f t="shared" si="69"/>
        <v>47.161302076853737</v>
      </c>
      <c r="FU51" s="106">
        <f t="shared" si="69"/>
        <v>61.196964688669951</v>
      </c>
      <c r="FV51" s="106">
        <f t="shared" si="69"/>
        <v>61.752978200921021</v>
      </c>
      <c r="FW51" s="106">
        <f t="shared" si="69"/>
        <v>37.333407558482918</v>
      </c>
      <c r="FX51" s="106">
        <f t="shared" si="69"/>
        <v>74.640571164100379</v>
      </c>
      <c r="FY51" s="106">
        <f t="shared" si="69"/>
        <v>45.746393189617052</v>
      </c>
      <c r="FZ51" s="106">
        <f t="shared" si="69"/>
        <v>71.013555761406295</v>
      </c>
      <c r="GA51" s="106">
        <f t="shared" si="69"/>
        <v>81.086540308596071</v>
      </c>
      <c r="GB51" s="106">
        <f t="shared" si="69"/>
        <v>42.311076017890414</v>
      </c>
      <c r="GC51" s="106">
        <f t="shared" si="69"/>
        <v>39.658072069522049</v>
      </c>
      <c r="GD51" s="106">
        <f t="shared" si="69"/>
        <v>46.174914830499212</v>
      </c>
      <c r="GE51" s="106">
        <f t="shared" si="69"/>
        <v>119.00122901633846</v>
      </c>
      <c r="GF51" s="106">
        <f t="shared" si="69"/>
        <v>38.441456552784622</v>
      </c>
      <c r="GG51" s="106">
        <f t="shared" si="69"/>
        <v>49.356082548688818</v>
      </c>
      <c r="GH51" s="106">
        <f t="shared" si="69"/>
        <v>71.924063061014238</v>
      </c>
      <c r="GI51" s="106">
        <f t="shared" si="69"/>
        <v>38.478988472411551</v>
      </c>
      <c r="GJ51" s="106">
        <f t="shared" si="69"/>
        <v>45.893727771714047</v>
      </c>
      <c r="GK51" s="106">
        <f t="shared" si="69"/>
        <v>47.82270232594972</v>
      </c>
      <c r="GL51" s="106">
        <f t="shared" si="69"/>
        <v>74.117133825435303</v>
      </c>
      <c r="GM51" s="106">
        <f t="shared" si="69"/>
        <v>38.958482841432158</v>
      </c>
      <c r="GN51" s="106">
        <f t="shared" si="69"/>
        <v>47.287537295851351</v>
      </c>
      <c r="GO51" s="106">
        <f t="shared" ref="GO51:IZ51" si="70">((GO49/GO50)*31.9)</f>
        <v>50.155023475876838</v>
      </c>
      <c r="GP51" s="106">
        <f t="shared" si="70"/>
        <v>32.905242815614947</v>
      </c>
      <c r="GQ51" s="106">
        <f t="shared" si="70"/>
        <v>50.451163869004624</v>
      </c>
      <c r="GR51" s="106">
        <f t="shared" si="70"/>
        <v>56.382835235627503</v>
      </c>
      <c r="GS51" s="106">
        <f t="shared" si="70"/>
        <v>37.012843682945736</v>
      </c>
      <c r="GT51" s="106">
        <f t="shared" si="70"/>
        <v>53.678674520246936</v>
      </c>
      <c r="GU51" s="106">
        <f t="shared" si="70"/>
        <v>53.912541545365812</v>
      </c>
      <c r="GV51" s="106">
        <f t="shared" si="70"/>
        <v>62.484166913396493</v>
      </c>
      <c r="GW51" s="106">
        <f t="shared" si="70"/>
        <v>67.954510294519963</v>
      </c>
      <c r="GX51" s="106">
        <f t="shared" si="70"/>
        <v>38.601399746481263</v>
      </c>
      <c r="GY51" s="106">
        <f t="shared" si="70"/>
        <v>46.477499248147055</v>
      </c>
      <c r="GZ51" s="106">
        <f t="shared" si="70"/>
        <v>46.929208422775218</v>
      </c>
      <c r="HA51" s="106">
        <f t="shared" si="70"/>
        <v>51.211118121491445</v>
      </c>
      <c r="HB51" s="106">
        <f t="shared" si="70"/>
        <v>34.596196192319994</v>
      </c>
      <c r="HC51" s="106">
        <f t="shared" si="70"/>
        <v>47.909857322464752</v>
      </c>
      <c r="HD51" s="106">
        <f t="shared" si="70"/>
        <v>53.408796483050217</v>
      </c>
      <c r="HE51" s="106">
        <f t="shared" si="70"/>
        <v>45.064462337594541</v>
      </c>
      <c r="HF51" s="106">
        <f t="shared" si="70"/>
        <v>61.828346709575172</v>
      </c>
      <c r="HG51" s="106">
        <f t="shared" si="70"/>
        <v>65.8774197789309</v>
      </c>
      <c r="HH51" s="106">
        <f t="shared" si="70"/>
        <v>56.741408975869184</v>
      </c>
      <c r="HI51" s="106">
        <f t="shared" si="70"/>
        <v>34.715894473769133</v>
      </c>
      <c r="HJ51" s="106">
        <f t="shared" si="70"/>
        <v>44.781759279528579</v>
      </c>
      <c r="HK51" s="106">
        <f t="shared" si="70"/>
        <v>40.652041110937439</v>
      </c>
      <c r="HL51" s="106">
        <f t="shared" si="70"/>
        <v>53.210373630213219</v>
      </c>
      <c r="HM51" s="106">
        <f t="shared" si="70"/>
        <v>42.934533652188186</v>
      </c>
      <c r="HN51" s="106">
        <f t="shared" si="70"/>
        <v>34.204496360918114</v>
      </c>
      <c r="HO51" s="106">
        <f t="shared" si="70"/>
        <v>56.172737615215077</v>
      </c>
      <c r="HP51" s="106">
        <f t="shared" si="70"/>
        <v>56.741290088078003</v>
      </c>
      <c r="HQ51" s="106">
        <f t="shared" si="70"/>
        <v>43.234157783778002</v>
      </c>
      <c r="HR51" s="106">
        <f t="shared" si="70"/>
        <v>41.038908406743005</v>
      </c>
      <c r="HS51" s="106">
        <f t="shared" si="70"/>
        <v>47.591889192737241</v>
      </c>
      <c r="HT51" s="106">
        <f t="shared" si="70"/>
        <v>69.07228161095118</v>
      </c>
      <c r="HU51" s="106">
        <f t="shared" si="70"/>
        <v>63.881078041622445</v>
      </c>
      <c r="HV51" s="106">
        <f t="shared" si="70"/>
        <v>72.053605840056079</v>
      </c>
      <c r="HW51" s="106">
        <f t="shared" si="70"/>
        <v>45.517526963577041</v>
      </c>
      <c r="HX51" s="106">
        <f t="shared" si="70"/>
        <v>48.831539357031929</v>
      </c>
      <c r="HY51" s="106">
        <f t="shared" si="70"/>
        <v>41.19341466952875</v>
      </c>
      <c r="HZ51" s="106">
        <f t="shared" si="70"/>
        <v>78.58595632647507</v>
      </c>
      <c r="IA51" s="106">
        <f t="shared" si="70"/>
        <v>62.912607536653496</v>
      </c>
      <c r="IB51" s="106">
        <f t="shared" si="70"/>
        <v>74.466834943212803</v>
      </c>
      <c r="IC51" s="106">
        <f t="shared" si="70"/>
        <v>52.64465285012772</v>
      </c>
      <c r="ID51" s="106">
        <f t="shared" si="70"/>
        <v>42.461692796500621</v>
      </c>
      <c r="IE51" s="106">
        <f t="shared" si="70"/>
        <v>68.638450553768024</v>
      </c>
      <c r="IF51" s="106">
        <f t="shared" si="70"/>
        <v>49.876791082071172</v>
      </c>
      <c r="IG51" s="106">
        <f t="shared" si="70"/>
        <v>42.019355405356499</v>
      </c>
      <c r="IH51" s="106">
        <f t="shared" si="70"/>
        <v>80.163627097829718</v>
      </c>
      <c r="II51" s="106">
        <f t="shared" si="70"/>
        <v>59.216894753194545</v>
      </c>
      <c r="IJ51" s="106">
        <f t="shared" si="70"/>
        <v>37.379617777617099</v>
      </c>
      <c r="IK51" s="106">
        <f t="shared" si="70"/>
        <v>47.412272271936651</v>
      </c>
      <c r="IL51" s="106">
        <f t="shared" si="70"/>
        <v>59.741798390311978</v>
      </c>
      <c r="IM51" s="106">
        <f t="shared" si="70"/>
        <v>41.16005277099508</v>
      </c>
      <c r="IN51" s="106">
        <f t="shared" si="70"/>
        <v>33.684100226421812</v>
      </c>
      <c r="IO51" s="106">
        <f t="shared" si="70"/>
        <v>54.12053002257413</v>
      </c>
      <c r="IP51" s="106">
        <f t="shared" si="70"/>
        <v>94.171828057911384</v>
      </c>
      <c r="IQ51" s="106">
        <f t="shared" si="70"/>
        <v>49.393526117345864</v>
      </c>
      <c r="IR51" s="106">
        <f t="shared" si="70"/>
        <v>38.021674971071342</v>
      </c>
      <c r="IS51" s="106">
        <f t="shared" si="70"/>
        <v>54.325703805223078</v>
      </c>
      <c r="IT51" s="106">
        <f t="shared" si="70"/>
        <v>60.087601552324188</v>
      </c>
      <c r="IU51" s="106">
        <f t="shared" si="70"/>
        <v>47.990678068847018</v>
      </c>
      <c r="IV51" s="106">
        <f t="shared" si="70"/>
        <v>49.809922113975169</v>
      </c>
      <c r="IW51" s="106">
        <f t="shared" si="70"/>
        <v>50.628299406170527</v>
      </c>
      <c r="IX51" s="106">
        <f t="shared" si="70"/>
        <v>74.710629378380077</v>
      </c>
      <c r="IY51" s="106">
        <f t="shared" si="70"/>
        <v>58.003975779421907</v>
      </c>
      <c r="IZ51" s="106">
        <f t="shared" si="70"/>
        <v>49.754572647172694</v>
      </c>
      <c r="JA51" s="106">
        <f t="shared" ref="JA51:KU51" si="71">((JA49/JA50)*31.9)</f>
        <v>46.307701026078526</v>
      </c>
      <c r="JB51" s="106">
        <f t="shared" si="71"/>
        <v>65.038155315732126</v>
      </c>
      <c r="JC51" s="106">
        <f t="shared" si="71"/>
        <v>92.487017443120578</v>
      </c>
      <c r="JD51" s="106">
        <f t="shared" si="71"/>
        <v>77.932928940255877</v>
      </c>
      <c r="JE51" s="106">
        <f t="shared" si="71"/>
        <v>49.063438169981907</v>
      </c>
      <c r="JF51" s="106">
        <f t="shared" si="71"/>
        <v>53.509500768686131</v>
      </c>
      <c r="JG51" s="106">
        <f t="shared" si="71"/>
        <v>77.191948973242759</v>
      </c>
      <c r="JH51" s="106">
        <f t="shared" si="71"/>
        <v>49.932553971566684</v>
      </c>
      <c r="JI51" s="106">
        <f t="shared" si="71"/>
        <v>59.062638102219488</v>
      </c>
      <c r="JJ51" s="106">
        <f t="shared" si="71"/>
        <v>48.463615044184046</v>
      </c>
      <c r="JK51" s="106">
        <f t="shared" si="71"/>
        <v>62.796257377362153</v>
      </c>
      <c r="JL51" s="106">
        <f t="shared" si="71"/>
        <v>63.231688772091701</v>
      </c>
      <c r="JM51" s="106">
        <f t="shared" si="71"/>
        <v>54.935030002856159</v>
      </c>
      <c r="JN51" s="106">
        <f t="shared" si="71"/>
        <v>53.366354821920218</v>
      </c>
      <c r="JO51" s="106">
        <f t="shared" si="71"/>
        <v>59.678021977542286</v>
      </c>
      <c r="JP51" s="106">
        <f t="shared" si="71"/>
        <v>38.628339941649926</v>
      </c>
      <c r="JQ51" s="106">
        <f t="shared" si="71"/>
        <v>41.681193881972391</v>
      </c>
      <c r="JR51" s="106">
        <f t="shared" si="71"/>
        <v>42.754447152258024</v>
      </c>
      <c r="JS51" s="106">
        <f t="shared" si="71"/>
        <v>46.263912946744092</v>
      </c>
      <c r="JT51" s="106">
        <f t="shared" si="71"/>
        <v>50.627689307331764</v>
      </c>
      <c r="JU51" s="106">
        <f t="shared" si="71"/>
        <v>54.274034867141665</v>
      </c>
      <c r="JV51" s="106">
        <f t="shared" si="71"/>
        <v>40.669544059808764</v>
      </c>
      <c r="JW51" s="106">
        <f t="shared" si="71"/>
        <v>56.170655551117605</v>
      </c>
      <c r="JX51" s="106">
        <f t="shared" si="71"/>
        <v>48.347638757289907</v>
      </c>
      <c r="JY51" s="106">
        <f t="shared" si="71"/>
        <v>36.534868476770754</v>
      </c>
      <c r="JZ51" s="106">
        <f t="shared" si="71"/>
        <v>47.975833721022305</v>
      </c>
      <c r="KA51" s="106">
        <f t="shared" si="71"/>
        <v>62.368363547195209</v>
      </c>
      <c r="KB51" s="106">
        <f t="shared" si="71"/>
        <v>72.049984257748662</v>
      </c>
      <c r="KC51" s="106">
        <f t="shared" si="71"/>
        <v>47.525709656231406</v>
      </c>
      <c r="KD51" s="106">
        <f t="shared" si="71"/>
        <v>51.731014778406291</v>
      </c>
      <c r="KE51" s="106">
        <f t="shared" si="71"/>
        <v>43.426273926527301</v>
      </c>
      <c r="KF51" s="106">
        <f t="shared" si="71"/>
        <v>45.381461694601278</v>
      </c>
      <c r="KG51" s="106">
        <f t="shared" si="71"/>
        <v>47.166667053699165</v>
      </c>
      <c r="KH51" s="106">
        <f t="shared" si="71"/>
        <v>63.692023259687012</v>
      </c>
      <c r="KI51" s="106">
        <f t="shared" si="71"/>
        <v>45.444337983539818</v>
      </c>
      <c r="KJ51" s="106">
        <f t="shared" si="71"/>
        <v>51.564478016257191</v>
      </c>
      <c r="KK51" s="106">
        <f t="shared" si="71"/>
        <v>45.85191947291549</v>
      </c>
      <c r="KL51" s="106">
        <f t="shared" si="71"/>
        <v>53.77560575191945</v>
      </c>
      <c r="KM51" s="106">
        <f t="shared" si="71"/>
        <v>61.786627889917227</v>
      </c>
      <c r="KN51" s="106">
        <f t="shared" si="71"/>
        <v>43.073093049209795</v>
      </c>
      <c r="KO51" s="106">
        <f t="shared" si="71"/>
        <v>52.489667727448364</v>
      </c>
      <c r="KP51" s="106">
        <f t="shared" si="71"/>
        <v>51.327690049083827</v>
      </c>
      <c r="KQ51" s="106">
        <f t="shared" si="71"/>
        <v>36.896005550855747</v>
      </c>
      <c r="KR51" s="106">
        <f t="shared" si="71"/>
        <v>44.599180572820401</v>
      </c>
      <c r="KS51" s="106">
        <f t="shared" si="71"/>
        <v>34.298250127409446</v>
      </c>
      <c r="KT51" s="106">
        <f t="shared" si="71"/>
        <v>24.8897472336714</v>
      </c>
      <c r="KU51" s="106">
        <f t="shared" si="71"/>
        <v>72.531190299817922</v>
      </c>
    </row>
    <row r="52" spans="1:307" x14ac:dyDescent="0.25">
      <c r="A52" s="83"/>
      <c r="B52" s="70"/>
      <c r="C52" s="71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I52" s="72"/>
      <c r="AJ52" s="73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</row>
    <row r="53" spans="1:307" x14ac:dyDescent="0.25">
      <c r="A53" s="69" t="s">
        <v>2057</v>
      </c>
      <c r="B53" s="70">
        <f>STDEV(D53:AG53)/AVERAGE(D53:AG53)</f>
        <v>4.5885062593624251E-2</v>
      </c>
      <c r="C53" s="71"/>
      <c r="D53" s="8">
        <v>60526893.257408202</v>
      </c>
      <c r="E53" s="8">
        <v>60482043.384182297</v>
      </c>
      <c r="F53" s="8">
        <v>59165841.970605403</v>
      </c>
      <c r="G53" s="8">
        <v>58087700.753479697</v>
      </c>
      <c r="H53" s="8">
        <v>59547761.147652097</v>
      </c>
      <c r="I53" s="8">
        <v>60260090.944142297</v>
      </c>
      <c r="J53" s="8">
        <v>58383091.943539299</v>
      </c>
      <c r="K53" s="8">
        <v>57807687.582078502</v>
      </c>
      <c r="L53" s="8">
        <v>57885114.721389897</v>
      </c>
      <c r="M53" s="8">
        <v>56976531.899076402</v>
      </c>
      <c r="N53" s="8">
        <v>57120626.367215402</v>
      </c>
      <c r="O53" s="8">
        <v>54304627.021350503</v>
      </c>
      <c r="P53" s="8">
        <v>54999509.364360303</v>
      </c>
      <c r="Q53" s="8">
        <v>53264803.639521502</v>
      </c>
      <c r="R53" s="8">
        <v>55457734.922999203</v>
      </c>
      <c r="S53" s="8">
        <v>54903421.545253001</v>
      </c>
      <c r="T53" s="8">
        <v>55112650.9806628</v>
      </c>
      <c r="U53" s="8">
        <v>56744072.731015898</v>
      </c>
      <c r="V53" s="8">
        <v>54778066.759421803</v>
      </c>
      <c r="W53" s="8">
        <v>53079296.066523097</v>
      </c>
      <c r="X53" s="8">
        <v>56230835.995094098</v>
      </c>
      <c r="Y53" s="8">
        <v>55285452.961369596</v>
      </c>
      <c r="Z53" s="8">
        <v>56452459.492152199</v>
      </c>
      <c r="AA53" s="8">
        <v>52297821.183584101</v>
      </c>
      <c r="AB53" s="8">
        <v>54203622.6315872</v>
      </c>
      <c r="AC53" s="8">
        <v>53903652.555349097</v>
      </c>
      <c r="AD53" s="8">
        <v>52235126.5252131</v>
      </c>
      <c r="AE53" s="8">
        <v>53356148.0059947</v>
      </c>
      <c r="AF53" s="8">
        <v>52903355.820315801</v>
      </c>
      <c r="AG53" s="8">
        <v>52300648.456044197</v>
      </c>
      <c r="AI53" s="72">
        <f>STDEV(AK53:BN53)/AVERAGE(AK53:BN53)</f>
        <v>5.6512368096426124E-2</v>
      </c>
      <c r="AJ53" s="73"/>
      <c r="AK53" s="10">
        <v>158526597.25135201</v>
      </c>
      <c r="AL53" s="10">
        <v>153802797.55248499</v>
      </c>
      <c r="AM53" s="10">
        <v>150925194.16231501</v>
      </c>
      <c r="AN53" s="10">
        <v>148239414.614555</v>
      </c>
      <c r="AO53" s="10">
        <v>148258267.18777999</v>
      </c>
      <c r="AP53" s="10">
        <v>150536864.41361901</v>
      </c>
      <c r="AQ53" s="10">
        <v>148440901.09116101</v>
      </c>
      <c r="AR53" s="10">
        <v>144445067.336355</v>
      </c>
      <c r="AS53" s="10">
        <v>138609344.53674701</v>
      </c>
      <c r="AT53" s="10">
        <v>138616440.438124</v>
      </c>
      <c r="AU53" s="10">
        <v>138192211.780972</v>
      </c>
      <c r="AV53" s="10">
        <v>136145335.66304401</v>
      </c>
      <c r="AW53" s="10">
        <v>136685868.29626</v>
      </c>
      <c r="AX53" s="10">
        <v>133967933.091419</v>
      </c>
      <c r="AY53" s="10">
        <v>134748947.725261</v>
      </c>
      <c r="AZ53" s="10">
        <v>132332368.629907</v>
      </c>
      <c r="BA53" s="10">
        <v>137211049.634976</v>
      </c>
      <c r="BB53" s="10">
        <v>136630277.35687</v>
      </c>
      <c r="BC53" s="10">
        <v>135844464.22983599</v>
      </c>
      <c r="BD53" s="10">
        <v>138888973.763336</v>
      </c>
      <c r="BE53" s="10">
        <v>133950586.845062</v>
      </c>
      <c r="BF53" s="10">
        <v>134136100.26660299</v>
      </c>
      <c r="BG53" s="10">
        <v>135973989.217715</v>
      </c>
      <c r="BH53" s="10">
        <v>132219563.06870399</v>
      </c>
      <c r="BI53" s="10">
        <v>134872993.081422</v>
      </c>
      <c r="BJ53" s="10">
        <v>132435507.230703</v>
      </c>
      <c r="BK53" s="10">
        <v>130817359.20847701</v>
      </c>
      <c r="BL53" s="10">
        <v>130907750.78444999</v>
      </c>
      <c r="BM53" s="10">
        <v>129347212.700524</v>
      </c>
      <c r="BN53" s="10">
        <v>128563990.38715</v>
      </c>
      <c r="BP53" s="114">
        <v>133970919.493908</v>
      </c>
      <c r="BQ53" s="114">
        <v>121706949.516991</v>
      </c>
      <c r="BR53" s="114">
        <v>158200485.85505199</v>
      </c>
      <c r="BS53" s="114">
        <v>98150393.714842305</v>
      </c>
      <c r="BT53" s="114">
        <v>83816129.259864807</v>
      </c>
      <c r="BU53" s="114">
        <v>175729644.93398401</v>
      </c>
      <c r="BV53" s="114">
        <v>102111156.996815</v>
      </c>
      <c r="BW53" s="114">
        <v>134351511.64676699</v>
      </c>
      <c r="BX53" s="114">
        <v>146260678.105876</v>
      </c>
      <c r="BY53" s="114">
        <v>150929897.60257801</v>
      </c>
      <c r="BZ53" s="102">
        <v>111404612.581515</v>
      </c>
      <c r="CA53" s="102">
        <v>112916033.01552001</v>
      </c>
      <c r="CB53" s="102">
        <v>113504331.81077699</v>
      </c>
      <c r="CC53" s="102">
        <v>125771403.66765299</v>
      </c>
      <c r="CD53" s="102">
        <v>114770588.87634601</v>
      </c>
      <c r="CE53" s="102">
        <v>135161337.38580099</v>
      </c>
      <c r="CF53" s="102">
        <v>112852802.155303</v>
      </c>
      <c r="CG53" s="102">
        <v>104774878.580823</v>
      </c>
      <c r="CH53" s="102">
        <v>139362687.132229</v>
      </c>
      <c r="CI53" s="102">
        <v>174088038.444181</v>
      </c>
      <c r="CJ53" s="102">
        <v>122398021.45010699</v>
      </c>
      <c r="CK53" s="102">
        <v>84708851.070589796</v>
      </c>
      <c r="CL53" s="102">
        <v>113602247.22957399</v>
      </c>
      <c r="CM53" s="102">
        <v>102476925.791308</v>
      </c>
      <c r="CN53" s="102">
        <v>134654883.53663799</v>
      </c>
      <c r="CO53" s="102">
        <v>126341153.114268</v>
      </c>
      <c r="CP53" s="102">
        <v>118638564.70307</v>
      </c>
      <c r="CQ53" s="102">
        <v>155213813.57168499</v>
      </c>
      <c r="CR53" s="102">
        <v>129403973.64954001</v>
      </c>
      <c r="CS53" s="102">
        <v>135564534.72012299</v>
      </c>
      <c r="CT53" s="102">
        <v>116141345.617046</v>
      </c>
      <c r="CU53" s="102">
        <v>132848619.001738</v>
      </c>
      <c r="CV53" s="102">
        <v>130945578.716957</v>
      </c>
      <c r="CW53" s="102">
        <v>145061237.728048</v>
      </c>
      <c r="CX53" s="102">
        <v>111118791.53870299</v>
      </c>
      <c r="CY53" s="102">
        <v>159104500.12919199</v>
      </c>
      <c r="CZ53" s="102">
        <v>127404474.254758</v>
      </c>
      <c r="DA53" s="102">
        <v>156606500.21098799</v>
      </c>
      <c r="DB53" s="102">
        <v>116072194.408463</v>
      </c>
      <c r="DC53" s="102">
        <v>105444775.392533</v>
      </c>
      <c r="DD53" s="102">
        <v>110290212.056768</v>
      </c>
      <c r="DE53" s="102">
        <v>107620356.11426701</v>
      </c>
      <c r="DF53" s="102">
        <v>120798735.21679799</v>
      </c>
      <c r="DG53" s="102">
        <v>107179089.195439</v>
      </c>
      <c r="DH53" s="102">
        <v>157067302.77463499</v>
      </c>
      <c r="DI53" s="102">
        <v>139079164.80118001</v>
      </c>
      <c r="DJ53" s="102">
        <v>114161853.07517099</v>
      </c>
      <c r="DK53" s="102">
        <v>105342511.78847399</v>
      </c>
      <c r="DL53" s="102">
        <v>103139967.04829299</v>
      </c>
      <c r="DM53" s="102">
        <v>122238898.888917</v>
      </c>
      <c r="DN53" s="102">
        <v>127278592.31628001</v>
      </c>
      <c r="DO53" s="102">
        <v>136969273.02972201</v>
      </c>
      <c r="DP53" s="102">
        <v>114955752.427536</v>
      </c>
      <c r="DQ53" s="102">
        <v>107421483.228772</v>
      </c>
      <c r="DR53" s="102">
        <v>134687556.88891301</v>
      </c>
      <c r="DS53" s="102">
        <v>127050564.881144</v>
      </c>
      <c r="DT53" s="102">
        <v>146698892.884774</v>
      </c>
      <c r="DU53" s="102">
        <v>147079744.40637201</v>
      </c>
      <c r="DV53" s="102">
        <v>117777354.812949</v>
      </c>
      <c r="DW53" s="102">
        <v>116702679.37307701</v>
      </c>
      <c r="DX53" s="102">
        <v>109029745.453585</v>
      </c>
      <c r="DY53" s="102">
        <v>115628054.95894501</v>
      </c>
      <c r="DZ53" s="102">
        <v>104950787.476815</v>
      </c>
      <c r="EA53" s="102">
        <v>124109107.579318</v>
      </c>
      <c r="EB53" s="102">
        <v>166102502.64900801</v>
      </c>
      <c r="EC53" s="102">
        <v>112641039.806072</v>
      </c>
      <c r="ED53" s="102">
        <v>124251564.72477899</v>
      </c>
      <c r="EE53" s="102">
        <v>104693168.84718999</v>
      </c>
      <c r="EF53" s="102">
        <v>108715927.861853</v>
      </c>
      <c r="EG53" s="102">
        <v>130949865.069489</v>
      </c>
      <c r="EH53" s="102">
        <v>113336083.779043</v>
      </c>
      <c r="EI53" s="102">
        <v>134794721.37906399</v>
      </c>
      <c r="EJ53" s="102">
        <v>107409838.579328</v>
      </c>
      <c r="EK53" s="102">
        <v>109384913.817941</v>
      </c>
      <c r="EL53" s="102">
        <v>140947150.874973</v>
      </c>
      <c r="EM53" s="102">
        <v>118017233.676938</v>
      </c>
      <c r="EN53" s="102">
        <v>96868223.502837807</v>
      </c>
      <c r="EO53" s="102">
        <v>111611228.670018</v>
      </c>
      <c r="EP53" s="102">
        <v>109947941.051295</v>
      </c>
      <c r="EQ53" s="102">
        <v>103083976.556583</v>
      </c>
      <c r="ER53" s="102">
        <v>88310387.441960603</v>
      </c>
      <c r="ES53" s="102">
        <v>106045619.64439</v>
      </c>
      <c r="ET53" s="102">
        <v>119511796.153458</v>
      </c>
      <c r="EU53" s="102">
        <v>99121521.702772707</v>
      </c>
      <c r="EV53" s="102">
        <v>143371322.36904299</v>
      </c>
      <c r="EW53" s="102">
        <v>110362521.340615</v>
      </c>
      <c r="EX53" s="102">
        <v>135546501.088844</v>
      </c>
      <c r="EY53" s="102">
        <v>140595964.90450799</v>
      </c>
      <c r="EZ53" s="102">
        <v>133056899.261694</v>
      </c>
      <c r="FA53" s="102">
        <v>129381643.527307</v>
      </c>
      <c r="FB53" s="102">
        <v>115649802.73316599</v>
      </c>
      <c r="FC53" s="102">
        <v>118787038.745379</v>
      </c>
      <c r="FD53" s="102">
        <v>110675735.537213</v>
      </c>
      <c r="FE53" s="102">
        <v>119078153.652504</v>
      </c>
      <c r="FF53" s="102">
        <v>118354441.003397</v>
      </c>
      <c r="FG53" s="102">
        <v>140906449.92598701</v>
      </c>
      <c r="FH53" s="102">
        <v>130950813.78239501</v>
      </c>
      <c r="FI53" s="102">
        <v>105694637.27994899</v>
      </c>
      <c r="FJ53" s="102">
        <v>116902984.967243</v>
      </c>
      <c r="FK53" s="102">
        <v>146930884.77423099</v>
      </c>
      <c r="FL53" s="102">
        <v>127809278.643462</v>
      </c>
      <c r="FM53" s="102">
        <v>98180946.1331646</v>
      </c>
      <c r="FN53" s="102">
        <v>143266555.23954201</v>
      </c>
      <c r="FO53" s="102">
        <v>111062143.335995</v>
      </c>
      <c r="FP53" s="102">
        <v>118759285.12899099</v>
      </c>
      <c r="FQ53" s="102">
        <v>114599852.728292</v>
      </c>
      <c r="FR53" s="102">
        <v>135370678.49827099</v>
      </c>
      <c r="FS53" s="102">
        <v>121758535.634746</v>
      </c>
      <c r="FT53" s="102">
        <v>117401900.51193599</v>
      </c>
      <c r="FU53" s="102">
        <v>121150990.606582</v>
      </c>
      <c r="FV53" s="102">
        <v>132727301.35421699</v>
      </c>
      <c r="FW53" s="102">
        <v>112218801.858133</v>
      </c>
      <c r="FX53" s="102">
        <v>116748436.72423001</v>
      </c>
      <c r="FY53" s="102">
        <v>130487871.081099</v>
      </c>
      <c r="FZ53" s="102">
        <v>119715120.428445</v>
      </c>
      <c r="GA53" s="102">
        <v>114828387.80951799</v>
      </c>
      <c r="GB53" s="102">
        <v>133506104.54079901</v>
      </c>
      <c r="GC53" s="102">
        <v>110134299.995757</v>
      </c>
      <c r="GD53" s="102">
        <v>107625840.48218501</v>
      </c>
      <c r="GE53" s="102">
        <v>127524727.403828</v>
      </c>
      <c r="GF53" s="102">
        <v>129780056.880439</v>
      </c>
      <c r="GG53" s="102">
        <v>109187413.063278</v>
      </c>
      <c r="GH53" s="102">
        <v>104327697.51924101</v>
      </c>
      <c r="GI53" s="102">
        <v>100688109.943672</v>
      </c>
      <c r="GJ53" s="102">
        <v>107307337.94742601</v>
      </c>
      <c r="GK53" s="102">
        <v>122072336.567725</v>
      </c>
      <c r="GL53" s="102">
        <v>110395376.061607</v>
      </c>
      <c r="GM53" s="102">
        <v>102187268.679005</v>
      </c>
      <c r="GN53" s="102">
        <v>128396694.220268</v>
      </c>
      <c r="GO53" s="102">
        <v>120425123.213277</v>
      </c>
      <c r="GP53" s="102">
        <v>102141528.24756999</v>
      </c>
      <c r="GQ53" s="102">
        <v>113456458.123842</v>
      </c>
      <c r="GR53" s="102">
        <v>114139998.724292</v>
      </c>
      <c r="GS53" s="102">
        <v>90934288.085158393</v>
      </c>
      <c r="GT53" s="102">
        <v>131824407.333992</v>
      </c>
      <c r="GU53" s="102">
        <v>122006397.48953301</v>
      </c>
      <c r="GV53" s="102">
        <v>119960140.588539</v>
      </c>
      <c r="GW53" s="102">
        <v>168213119.59762099</v>
      </c>
      <c r="GX53" s="102">
        <v>111197528.918791</v>
      </c>
      <c r="GY53" s="102">
        <v>122139677.96100099</v>
      </c>
      <c r="GZ53" s="102">
        <v>107594797.442936</v>
      </c>
      <c r="HA53" s="102">
        <v>126555098.118278</v>
      </c>
      <c r="HB53" s="102">
        <v>105566533.549697</v>
      </c>
      <c r="HC53" s="102">
        <v>110346485.04409599</v>
      </c>
      <c r="HD53" s="102">
        <v>121269253.43676201</v>
      </c>
      <c r="HE53" s="102">
        <v>98647230.881225497</v>
      </c>
      <c r="HF53" s="102">
        <v>126378112.92762201</v>
      </c>
      <c r="HG53" s="102">
        <v>111571196.68730199</v>
      </c>
      <c r="HH53" s="102">
        <v>126156141.084483</v>
      </c>
      <c r="HI53" s="102">
        <v>107864159.535556</v>
      </c>
      <c r="HJ53" s="102">
        <v>129077307.325736</v>
      </c>
      <c r="HK53" s="102">
        <v>117727429.52557001</v>
      </c>
      <c r="HL53" s="102">
        <v>125964369.47131599</v>
      </c>
      <c r="HM53" s="102">
        <v>107121541.54169901</v>
      </c>
      <c r="HN53" s="102">
        <v>98278745.786093995</v>
      </c>
      <c r="HO53" s="102">
        <v>114535430.604376</v>
      </c>
      <c r="HP53" s="102">
        <v>106676323.51757599</v>
      </c>
      <c r="HQ53" s="102">
        <v>108254120.35780001</v>
      </c>
      <c r="HR53" s="102">
        <v>101649479.104183</v>
      </c>
      <c r="HS53" s="102">
        <v>132006650.299481</v>
      </c>
      <c r="HT53" s="102">
        <v>128903819.996131</v>
      </c>
      <c r="HU53" s="102">
        <v>120169940.126366</v>
      </c>
      <c r="HV53" s="102">
        <v>111188998.03933799</v>
      </c>
      <c r="HW53" s="102">
        <v>110331413.92640699</v>
      </c>
      <c r="HX53" s="102">
        <v>120245365.589865</v>
      </c>
      <c r="HY53" s="102">
        <v>159575920.56021199</v>
      </c>
      <c r="HZ53" s="102">
        <v>97165651.229893804</v>
      </c>
      <c r="IA53" s="102">
        <v>149291210.27134201</v>
      </c>
      <c r="IB53" s="102">
        <v>120668970.587818</v>
      </c>
      <c r="IC53" s="102">
        <v>135719054.979368</v>
      </c>
      <c r="ID53" s="102">
        <v>116242035.039019</v>
      </c>
      <c r="IE53" s="102">
        <v>113803188.34382799</v>
      </c>
      <c r="IF53" s="102">
        <v>110793461.48614</v>
      </c>
      <c r="IG53" s="102">
        <v>102686818.45262</v>
      </c>
      <c r="IH53" s="102">
        <v>102058642.25129101</v>
      </c>
      <c r="II53" s="102">
        <v>128571641.951056</v>
      </c>
      <c r="IJ53" s="102">
        <v>123507960.47721501</v>
      </c>
      <c r="IK53" s="102">
        <v>118491816.843428</v>
      </c>
      <c r="IL53" s="102">
        <v>87545037.306406707</v>
      </c>
      <c r="IM53" s="102">
        <v>118918945.273307</v>
      </c>
      <c r="IN53" s="102">
        <v>109057004.19908801</v>
      </c>
      <c r="IO53" s="102">
        <v>138026112.51554</v>
      </c>
      <c r="IP53" s="102">
        <v>128678256.44911601</v>
      </c>
      <c r="IQ53" s="102">
        <v>109883706.575633</v>
      </c>
      <c r="IR53" s="102">
        <v>133044901.748276</v>
      </c>
      <c r="IS53" s="102">
        <v>99547791.081390604</v>
      </c>
      <c r="IT53" s="102">
        <v>120017131.017893</v>
      </c>
      <c r="IU53" s="102">
        <v>104666294.96264499</v>
      </c>
      <c r="IV53" s="102">
        <v>123374916.342649</v>
      </c>
      <c r="IW53" s="102">
        <v>97082934.294064</v>
      </c>
      <c r="IX53" s="102">
        <v>92502002.762779996</v>
      </c>
      <c r="IY53" s="102">
        <v>115568837.047047</v>
      </c>
      <c r="IZ53" s="102">
        <v>94579945.591365293</v>
      </c>
      <c r="JA53" s="102">
        <v>118827782.01973499</v>
      </c>
      <c r="JB53" s="102">
        <v>124884268.731387</v>
      </c>
      <c r="JC53" s="102">
        <v>106870324.61072101</v>
      </c>
      <c r="JD53" s="102">
        <v>113226165.627353</v>
      </c>
      <c r="JE53" s="102">
        <v>134535991.619627</v>
      </c>
      <c r="JF53" s="102">
        <v>129088924.51294699</v>
      </c>
      <c r="JG53" s="102">
        <v>130059856.11702199</v>
      </c>
      <c r="JH53" s="102">
        <v>120249051.17084099</v>
      </c>
      <c r="JI53" s="102">
        <v>109909208.332351</v>
      </c>
      <c r="JJ53" s="102">
        <v>150442465.93560001</v>
      </c>
      <c r="JK53" s="102">
        <v>148318915.639469</v>
      </c>
      <c r="JL53" s="102">
        <v>128252133.401315</v>
      </c>
      <c r="JM53" s="102">
        <v>122827211.159609</v>
      </c>
      <c r="JN53" s="102">
        <v>102810875.17786799</v>
      </c>
      <c r="JO53" s="102">
        <v>134771813.00815499</v>
      </c>
      <c r="JP53" s="102">
        <v>109065176.931401</v>
      </c>
      <c r="JQ53" s="102">
        <v>136817395.03327399</v>
      </c>
      <c r="JR53" s="102">
        <v>105477811.093118</v>
      </c>
      <c r="JS53" s="102">
        <v>118774492.911496</v>
      </c>
      <c r="JT53" s="102">
        <v>102768952.44351099</v>
      </c>
      <c r="JU53" s="102">
        <v>104023740.87189101</v>
      </c>
      <c r="JV53" s="102">
        <v>112390368.84533</v>
      </c>
      <c r="JW53" s="102">
        <v>130314794.503713</v>
      </c>
      <c r="JX53" s="102">
        <v>138505875.87896001</v>
      </c>
      <c r="JY53" s="102">
        <v>97705668.843266502</v>
      </c>
      <c r="JZ53" s="102">
        <v>101650291.90763199</v>
      </c>
      <c r="KA53" s="102">
        <v>117687722.76998299</v>
      </c>
      <c r="KB53" s="102">
        <v>127013418.909794</v>
      </c>
      <c r="KC53" s="102">
        <v>110913903.57233</v>
      </c>
      <c r="KD53" s="102">
        <v>106114300.813439</v>
      </c>
      <c r="KE53" s="102">
        <v>119929410.199416</v>
      </c>
      <c r="KF53" s="102">
        <v>118649766.36729699</v>
      </c>
      <c r="KG53" s="102">
        <v>115508269.220231</v>
      </c>
      <c r="KH53" s="102">
        <v>98836533.985385194</v>
      </c>
      <c r="KI53" s="102">
        <v>97675292.228012204</v>
      </c>
      <c r="KJ53" s="102">
        <v>93151675.707724705</v>
      </c>
      <c r="KK53" s="102">
        <v>90590567.788180798</v>
      </c>
      <c r="KL53" s="102">
        <v>124010006.96455599</v>
      </c>
      <c r="KM53" s="102">
        <v>110153683.597166</v>
      </c>
      <c r="KN53" s="102">
        <v>94749537.263805106</v>
      </c>
      <c r="KO53" s="102">
        <v>89644172.843292996</v>
      </c>
      <c r="KP53" s="102">
        <v>94513990.162222207</v>
      </c>
      <c r="KQ53" s="102">
        <v>82338587.485764399</v>
      </c>
      <c r="KR53" s="102">
        <v>83294751.519836202</v>
      </c>
      <c r="KS53" s="102">
        <v>87227287.955197498</v>
      </c>
      <c r="KT53" s="102">
        <v>84443213.679048896</v>
      </c>
      <c r="KU53" s="102">
        <v>93213897.379895702</v>
      </c>
    </row>
    <row r="54" spans="1:307" x14ac:dyDescent="0.25">
      <c r="A54" s="69" t="s">
        <v>2058</v>
      </c>
      <c r="B54" s="70">
        <f>STDEV(D54:AG54)/AVERAGE(D54:AG54)</f>
        <v>5.3697064154490402E-2</v>
      </c>
      <c r="C54" s="71"/>
      <c r="D54" s="8">
        <v>18230956.120623901</v>
      </c>
      <c r="E54" s="8">
        <v>17730551.6092913</v>
      </c>
      <c r="F54" s="8">
        <v>17253384.713945001</v>
      </c>
      <c r="G54" s="8">
        <v>17002494.5134244</v>
      </c>
      <c r="H54" s="8">
        <v>17005301.239744499</v>
      </c>
      <c r="I54" s="8">
        <v>17184172.0683823</v>
      </c>
      <c r="J54" s="8">
        <v>17200604.063959099</v>
      </c>
      <c r="K54" s="8">
        <v>17069968.408948399</v>
      </c>
      <c r="L54" s="8">
        <v>16575942.9659569</v>
      </c>
      <c r="M54" s="8">
        <v>16066480.5295568</v>
      </c>
      <c r="N54" s="8">
        <v>17218634.472567301</v>
      </c>
      <c r="O54" s="8">
        <v>16104322.402414501</v>
      </c>
      <c r="P54" s="8">
        <v>16718624.6805909</v>
      </c>
      <c r="Q54" s="8">
        <v>15696511.314008299</v>
      </c>
      <c r="R54" s="8">
        <v>15804449.486268699</v>
      </c>
      <c r="S54" s="8">
        <v>15446828.380878</v>
      </c>
      <c r="T54" s="8">
        <v>16320532.138627499</v>
      </c>
      <c r="U54" s="8">
        <v>15967281.9224637</v>
      </c>
      <c r="V54" s="8">
        <v>15678177.2132778</v>
      </c>
      <c r="W54" s="8">
        <v>15635653.656609399</v>
      </c>
      <c r="X54" s="8">
        <v>15654105.2665169</v>
      </c>
      <c r="Y54" s="8">
        <v>15341242.2421709</v>
      </c>
      <c r="Z54" s="8">
        <v>15583661.6406423</v>
      </c>
      <c r="AA54" s="8">
        <v>15365783.267298801</v>
      </c>
      <c r="AB54" s="8">
        <v>15253391.580047</v>
      </c>
      <c r="AC54" s="8">
        <v>15163715.506597601</v>
      </c>
      <c r="AD54" s="8">
        <v>15574918.5832486</v>
      </c>
      <c r="AE54" s="8">
        <v>15673588.908858599</v>
      </c>
      <c r="AF54" s="8">
        <v>15402521.412923001</v>
      </c>
      <c r="AG54" s="8">
        <v>14846153.1771353</v>
      </c>
      <c r="AI54" s="72">
        <f>STDEV(AK54:BN54)/AVERAGE(AK54:BN54)</f>
        <v>5.6095143577113343E-2</v>
      </c>
      <c r="AJ54" s="73"/>
      <c r="AK54" s="10">
        <v>16561330.326003101</v>
      </c>
      <c r="AL54" s="10">
        <v>15661876.365525801</v>
      </c>
      <c r="AM54" s="10">
        <v>15681134.6102411</v>
      </c>
      <c r="AN54" s="10">
        <v>15670752.653852001</v>
      </c>
      <c r="AO54" s="10">
        <v>15693656.986364501</v>
      </c>
      <c r="AP54" s="10">
        <v>15435544.5091602</v>
      </c>
      <c r="AQ54" s="10">
        <v>15398214.5551704</v>
      </c>
      <c r="AR54" s="10">
        <v>14992835.005058501</v>
      </c>
      <c r="AS54" s="10">
        <v>14329859.1005484</v>
      </c>
      <c r="AT54" s="10">
        <v>14528972.0533046</v>
      </c>
      <c r="AU54" s="10">
        <v>15221705.691485699</v>
      </c>
      <c r="AV54" s="10">
        <v>14495814.684557799</v>
      </c>
      <c r="AW54" s="10">
        <v>14742058.8090773</v>
      </c>
      <c r="AX54" s="10">
        <v>14245324.342468301</v>
      </c>
      <c r="AY54" s="10">
        <v>14205346.686822901</v>
      </c>
      <c r="AZ54" s="10">
        <v>13765473.5495377</v>
      </c>
      <c r="BA54" s="10">
        <v>14169017.3107391</v>
      </c>
      <c r="BB54" s="10">
        <v>14719836.5382754</v>
      </c>
      <c r="BC54" s="10">
        <v>14418427.408500399</v>
      </c>
      <c r="BD54" s="10">
        <v>13801506.9061794</v>
      </c>
      <c r="BE54" s="10">
        <v>14157389.424675001</v>
      </c>
      <c r="BF54" s="10">
        <v>13975528.0398764</v>
      </c>
      <c r="BG54" s="10">
        <v>13833763.314126501</v>
      </c>
      <c r="BH54" s="10">
        <v>13649427.060783699</v>
      </c>
      <c r="BI54" s="10">
        <v>14652449.410645301</v>
      </c>
      <c r="BJ54" s="10">
        <v>13739186.8109552</v>
      </c>
      <c r="BK54" s="10">
        <v>13712412.142460899</v>
      </c>
      <c r="BL54" s="10">
        <v>13702878.673105</v>
      </c>
      <c r="BM54" s="10">
        <v>13559036.318432599</v>
      </c>
      <c r="BN54" s="10">
        <v>13339514.424159801</v>
      </c>
      <c r="BP54" s="114">
        <v>16478226.368127899</v>
      </c>
      <c r="BQ54" s="114">
        <v>16785850.027433701</v>
      </c>
      <c r="BR54" s="114">
        <v>15366028.99508</v>
      </c>
      <c r="BS54" s="114">
        <v>15544906.863643199</v>
      </c>
      <c r="BT54" s="114">
        <v>16452811.416101599</v>
      </c>
      <c r="BU54" s="114">
        <v>15462361.0093004</v>
      </c>
      <c r="BV54" s="114">
        <v>15511386.4225643</v>
      </c>
      <c r="BW54" s="114">
        <v>15237496.495907599</v>
      </c>
      <c r="BX54" s="114">
        <v>15888450.2791251</v>
      </c>
      <c r="BY54" s="114">
        <v>15781025.2277642</v>
      </c>
      <c r="BZ54" s="102">
        <v>16524560.0830942</v>
      </c>
      <c r="CA54" s="102">
        <v>16286833.903161701</v>
      </c>
      <c r="CB54" s="102">
        <v>15390970.2630044</v>
      </c>
      <c r="CC54" s="102">
        <v>16523759.999742201</v>
      </c>
      <c r="CD54" s="102">
        <v>14465924.5265685</v>
      </c>
      <c r="CE54" s="102">
        <v>14213022.507331399</v>
      </c>
      <c r="CF54" s="102">
        <v>15711276.7528804</v>
      </c>
      <c r="CG54" s="102">
        <v>15811448.028213</v>
      </c>
      <c r="CH54" s="102">
        <v>16438098.683038499</v>
      </c>
      <c r="CI54" s="102">
        <v>15771845.529227</v>
      </c>
      <c r="CJ54" s="102">
        <v>15865880.284418</v>
      </c>
      <c r="CK54" s="102">
        <v>15445384.391616199</v>
      </c>
      <c r="CL54" s="102">
        <v>16329009.097076099</v>
      </c>
      <c r="CM54" s="102">
        <v>15092170.7824219</v>
      </c>
      <c r="CN54" s="102">
        <v>14936837.1724572</v>
      </c>
      <c r="CO54" s="102">
        <v>13943656.0271837</v>
      </c>
      <c r="CP54" s="102">
        <v>15678768.959597301</v>
      </c>
      <c r="CQ54" s="102">
        <v>19414763.925799899</v>
      </c>
      <c r="CR54" s="102">
        <v>15233843.0389519</v>
      </c>
      <c r="CS54" s="102">
        <v>15894977.6795527</v>
      </c>
      <c r="CT54" s="102">
        <v>14347754.138269801</v>
      </c>
      <c r="CU54" s="102">
        <v>15695746.921747399</v>
      </c>
      <c r="CV54" s="102">
        <v>14941674.964447601</v>
      </c>
      <c r="CW54" s="102">
        <v>15013980.520302899</v>
      </c>
      <c r="CX54" s="102">
        <v>15530993.951967999</v>
      </c>
      <c r="CY54" s="102">
        <v>15784829.1245503</v>
      </c>
      <c r="CZ54" s="102">
        <v>15129178.3424612</v>
      </c>
      <c r="DA54" s="102">
        <v>13817588.640054099</v>
      </c>
      <c r="DB54" s="102">
        <v>15563397.1756007</v>
      </c>
      <c r="DC54" s="102">
        <v>14712532.915371001</v>
      </c>
      <c r="DD54" s="102">
        <v>15559222.2730224</v>
      </c>
      <c r="DE54" s="102">
        <v>16767687.061716899</v>
      </c>
      <c r="DF54" s="102">
        <v>15237053.036761301</v>
      </c>
      <c r="DG54" s="102">
        <v>15530699.430617999</v>
      </c>
      <c r="DH54" s="102">
        <v>14868105.1966605</v>
      </c>
      <c r="DI54" s="102">
        <v>14755858.0210901</v>
      </c>
      <c r="DJ54" s="102">
        <v>15426126.305445399</v>
      </c>
      <c r="DK54" s="102">
        <v>15886812.287196601</v>
      </c>
      <c r="DL54" s="102">
        <v>15358590.056454999</v>
      </c>
      <c r="DM54" s="102">
        <v>14756834.5203343</v>
      </c>
      <c r="DN54" s="102">
        <v>15727322.735908801</v>
      </c>
      <c r="DO54" s="102">
        <v>14703577.991220299</v>
      </c>
      <c r="DP54" s="102">
        <v>15027221.560338501</v>
      </c>
      <c r="DQ54" s="102">
        <v>15409143.373430099</v>
      </c>
      <c r="DR54" s="102">
        <v>15379624.731237199</v>
      </c>
      <c r="DS54" s="102">
        <v>15106493.103661399</v>
      </c>
      <c r="DT54" s="102">
        <v>15911024.983311901</v>
      </c>
      <c r="DU54" s="102">
        <v>16002580.110793799</v>
      </c>
      <c r="DV54" s="102">
        <v>15297378.7906134</v>
      </c>
      <c r="DW54" s="102">
        <v>14990616.4672943</v>
      </c>
      <c r="DX54" s="102">
        <v>15320998.943521</v>
      </c>
      <c r="DY54" s="102">
        <v>14596873.8563786</v>
      </c>
      <c r="DZ54" s="102">
        <v>15321411.826127101</v>
      </c>
      <c r="EA54" s="102">
        <v>17339260.098757599</v>
      </c>
      <c r="EB54" s="102">
        <v>14934572.8381193</v>
      </c>
      <c r="EC54" s="102">
        <v>15049837.858107099</v>
      </c>
      <c r="ED54" s="102">
        <v>15209714.5762494</v>
      </c>
      <c r="EE54" s="102">
        <v>15231534.765050501</v>
      </c>
      <c r="EF54" s="102">
        <v>14588788.6243352</v>
      </c>
      <c r="EG54" s="102">
        <v>14831380.124265499</v>
      </c>
      <c r="EH54" s="102">
        <v>14944145.7129864</v>
      </c>
      <c r="EI54" s="102">
        <v>14798374.1531699</v>
      </c>
      <c r="EJ54" s="102">
        <v>16289562.000920899</v>
      </c>
      <c r="EK54" s="102">
        <v>15612546.492147001</v>
      </c>
      <c r="EL54" s="102">
        <v>14273095.1480731</v>
      </c>
      <c r="EM54" s="102">
        <v>14671062.8614983</v>
      </c>
      <c r="EN54" s="102">
        <v>15945584.915029</v>
      </c>
      <c r="EO54" s="102">
        <v>15460480.4738585</v>
      </c>
      <c r="EP54" s="102">
        <v>14610927.0534754</v>
      </c>
      <c r="EQ54" s="102">
        <v>15210969.110440001</v>
      </c>
      <c r="ER54" s="102">
        <v>13398848.6272872</v>
      </c>
      <c r="ES54" s="102">
        <v>12949175.142841799</v>
      </c>
      <c r="ET54" s="102">
        <v>14216680.554473201</v>
      </c>
      <c r="EU54" s="102">
        <v>13121142.723325999</v>
      </c>
      <c r="EV54" s="102">
        <v>13137274.2720982</v>
      </c>
      <c r="EW54" s="102">
        <v>13491583.8267738</v>
      </c>
      <c r="EX54" s="102">
        <v>13312633.2081884</v>
      </c>
      <c r="EY54" s="102">
        <v>13426759.6750439</v>
      </c>
      <c r="EZ54" s="102">
        <v>12506684.198667999</v>
      </c>
      <c r="FA54" s="102">
        <v>12962779.6130607</v>
      </c>
      <c r="FB54" s="102">
        <v>13037662.006962599</v>
      </c>
      <c r="FC54" s="102">
        <v>13382757.568730099</v>
      </c>
      <c r="FD54" s="102">
        <v>13778898.1116233</v>
      </c>
      <c r="FE54" s="102">
        <v>12582211.4023629</v>
      </c>
      <c r="FF54" s="102">
        <v>13186055.678692</v>
      </c>
      <c r="FG54" s="102">
        <v>13271159.6962933</v>
      </c>
      <c r="FH54" s="102">
        <v>12974866.800614901</v>
      </c>
      <c r="FI54" s="102">
        <v>13114452.1933761</v>
      </c>
      <c r="FJ54" s="102">
        <v>12877356.9504922</v>
      </c>
      <c r="FK54" s="102">
        <v>12556303.323980501</v>
      </c>
      <c r="FL54" s="102">
        <v>12884389.7941445</v>
      </c>
      <c r="FM54" s="102">
        <v>13705476.8835488</v>
      </c>
      <c r="FN54" s="102">
        <v>12579659.435727499</v>
      </c>
      <c r="FO54" s="102">
        <v>13252779.173673</v>
      </c>
      <c r="FP54" s="102">
        <v>13281002.523072001</v>
      </c>
      <c r="FQ54" s="102">
        <v>13023675.742742401</v>
      </c>
      <c r="FR54" s="102">
        <v>12843481.759948101</v>
      </c>
      <c r="FS54" s="102">
        <v>13394075.398766199</v>
      </c>
      <c r="FT54" s="102">
        <v>12932317.1203511</v>
      </c>
      <c r="FU54" s="102">
        <v>12575945.7715417</v>
      </c>
      <c r="FV54" s="102">
        <v>12384093.6483815</v>
      </c>
      <c r="FW54" s="102">
        <v>13500834.032461699</v>
      </c>
      <c r="FX54" s="102">
        <v>13738925.8969814</v>
      </c>
      <c r="FY54" s="102">
        <v>12761813.328320799</v>
      </c>
      <c r="FZ54" s="102">
        <v>13476192.175832</v>
      </c>
      <c r="GA54" s="102">
        <v>13184209.2533224</v>
      </c>
      <c r="GB54" s="102">
        <v>13128816.5280478</v>
      </c>
      <c r="GC54" s="102">
        <v>12722455.8436087</v>
      </c>
      <c r="GD54" s="102">
        <v>13177435.814714599</v>
      </c>
      <c r="GE54" s="102">
        <v>12586745.9936797</v>
      </c>
      <c r="GF54" s="102">
        <v>13162180.4042769</v>
      </c>
      <c r="GG54" s="102">
        <v>12145712.771802699</v>
      </c>
      <c r="GH54" s="102">
        <v>13683123.523738099</v>
      </c>
      <c r="GI54" s="102">
        <v>12314770.440564301</v>
      </c>
      <c r="GJ54" s="102">
        <v>13087858.851049099</v>
      </c>
      <c r="GK54" s="102">
        <v>12544977.7971875</v>
      </c>
      <c r="GL54" s="102">
        <v>12413650.1755147</v>
      </c>
      <c r="GM54" s="102">
        <v>12882537.0731747</v>
      </c>
      <c r="GN54" s="102">
        <v>12896932.9454435</v>
      </c>
      <c r="GO54" s="102">
        <v>12565815.157469699</v>
      </c>
      <c r="GP54" s="102">
        <v>12938159.276754901</v>
      </c>
      <c r="GQ54" s="102">
        <v>13484217.1329503</v>
      </c>
      <c r="GR54" s="102">
        <v>12713807.5792356</v>
      </c>
      <c r="GS54" s="102">
        <v>13208067.646498799</v>
      </c>
      <c r="GT54" s="102">
        <v>13610067.670711899</v>
      </c>
      <c r="GU54" s="102">
        <v>13055745.3715383</v>
      </c>
      <c r="GV54" s="102">
        <v>12796472.0413389</v>
      </c>
      <c r="GW54" s="102">
        <v>12912149.037348401</v>
      </c>
      <c r="GX54" s="102">
        <v>13123568.727033701</v>
      </c>
      <c r="GY54" s="102">
        <v>13331000.513053101</v>
      </c>
      <c r="GZ54" s="102">
        <v>12685282.898375699</v>
      </c>
      <c r="HA54" s="102">
        <v>13167422.2667422</v>
      </c>
      <c r="HB54" s="102">
        <v>13007990.278989</v>
      </c>
      <c r="HC54" s="102">
        <v>13576765.889568999</v>
      </c>
      <c r="HD54" s="102">
        <v>13317587.380770599</v>
      </c>
      <c r="HE54" s="102">
        <v>13556760.6842907</v>
      </c>
      <c r="HF54" s="102">
        <v>12888369.792263901</v>
      </c>
      <c r="HG54" s="102">
        <v>13255777.9191953</v>
      </c>
      <c r="HH54" s="102">
        <v>12531812.8917</v>
      </c>
      <c r="HI54" s="102">
        <v>13068956.195717899</v>
      </c>
      <c r="HJ54" s="102">
        <v>12878412.587379901</v>
      </c>
      <c r="HK54" s="102">
        <v>13594919.3616692</v>
      </c>
      <c r="HL54" s="102">
        <v>12477129.5518125</v>
      </c>
      <c r="HM54" s="102">
        <v>13166438.3849418</v>
      </c>
      <c r="HN54" s="102">
        <v>13326984.122235499</v>
      </c>
      <c r="HO54" s="102">
        <v>13176014.7891411</v>
      </c>
      <c r="HP54" s="102">
        <v>13712749.510226199</v>
      </c>
      <c r="HQ54" s="102">
        <v>12708824.3305921</v>
      </c>
      <c r="HR54" s="102">
        <v>13377553.263158901</v>
      </c>
      <c r="HS54" s="102">
        <v>13031740.6807268</v>
      </c>
      <c r="HT54" s="102">
        <v>12305859.414085601</v>
      </c>
      <c r="HU54" s="102">
        <v>11624434.575443</v>
      </c>
      <c r="HV54" s="102">
        <v>12605694.293137601</v>
      </c>
      <c r="HW54" s="102">
        <v>12634528.7315412</v>
      </c>
      <c r="HX54" s="102">
        <v>12500808.653504301</v>
      </c>
      <c r="HY54" s="102">
        <v>11941815.699603001</v>
      </c>
      <c r="HZ54" s="102">
        <v>13154135.139358399</v>
      </c>
      <c r="IA54" s="102">
        <v>12486149.7080747</v>
      </c>
      <c r="IB54" s="102">
        <v>12267799.288247</v>
      </c>
      <c r="IC54" s="102">
        <v>13171241.3382743</v>
      </c>
      <c r="ID54" s="102">
        <v>12384474.493274599</v>
      </c>
      <c r="IE54" s="102">
        <v>12443868.558192</v>
      </c>
      <c r="IF54" s="102">
        <v>13066141.0478724</v>
      </c>
      <c r="IG54" s="102">
        <v>13470261.262999101</v>
      </c>
      <c r="IH54" s="102">
        <v>12859732.9405776</v>
      </c>
      <c r="II54" s="102">
        <v>12367264.7585654</v>
      </c>
      <c r="IJ54" s="102">
        <v>12268346.422321299</v>
      </c>
      <c r="IK54" s="102">
        <v>12180243.7237924</v>
      </c>
      <c r="IL54" s="102">
        <v>12773094.4063449</v>
      </c>
      <c r="IM54" s="102">
        <v>12341885.9188859</v>
      </c>
      <c r="IN54" s="102">
        <v>12370731.241329201</v>
      </c>
      <c r="IO54" s="102">
        <v>11614244.968420001</v>
      </c>
      <c r="IP54" s="102">
        <v>11955956.9442461</v>
      </c>
      <c r="IQ54" s="102">
        <v>13000725.8674899</v>
      </c>
      <c r="IR54" s="102">
        <v>13242319.6170303</v>
      </c>
      <c r="IS54" s="102">
        <v>13149795.753541401</v>
      </c>
      <c r="IT54" s="102">
        <v>12431347.648643199</v>
      </c>
      <c r="IU54" s="102">
        <v>12366817.7860565</v>
      </c>
      <c r="IV54" s="102">
        <v>12613460.7810534</v>
      </c>
      <c r="IW54" s="102">
        <v>12903472.271861801</v>
      </c>
      <c r="IX54" s="102">
        <v>13477900.623617601</v>
      </c>
      <c r="IY54" s="102">
        <v>13215445.107607501</v>
      </c>
      <c r="IZ54" s="102">
        <v>12601660.560004501</v>
      </c>
      <c r="JA54" s="102">
        <v>12774358.3346329</v>
      </c>
      <c r="JB54" s="102">
        <v>12219712.3196746</v>
      </c>
      <c r="JC54" s="102">
        <v>12095889.567167699</v>
      </c>
      <c r="JD54" s="102">
        <v>12920771.379859099</v>
      </c>
      <c r="JE54" s="102">
        <v>12169090.486024201</v>
      </c>
      <c r="JF54" s="102">
        <v>11805526.9788738</v>
      </c>
      <c r="JG54" s="102">
        <v>12049981.0463992</v>
      </c>
      <c r="JH54" s="102">
        <v>13480826.6755479</v>
      </c>
      <c r="JI54" s="102">
        <v>12749552.555395501</v>
      </c>
      <c r="JJ54" s="102">
        <v>12262956.673661301</v>
      </c>
      <c r="JK54" s="102">
        <v>11645957.238809099</v>
      </c>
      <c r="JL54" s="102">
        <v>12645466.621503601</v>
      </c>
      <c r="JM54" s="102">
        <v>13337184.2724283</v>
      </c>
      <c r="JN54" s="102">
        <v>13704814.432457101</v>
      </c>
      <c r="JO54" s="102">
        <v>12901684.6641443</v>
      </c>
      <c r="JP54" s="102">
        <v>12677669.993640101</v>
      </c>
      <c r="JQ54" s="102">
        <v>12611924.2639578</v>
      </c>
      <c r="JR54" s="102">
        <v>12390738.216070199</v>
      </c>
      <c r="JS54" s="102">
        <v>14037415.7616174</v>
      </c>
      <c r="JT54" s="102">
        <v>13192788.927099099</v>
      </c>
      <c r="JU54" s="102">
        <v>12361312.2893878</v>
      </c>
      <c r="JV54" s="102">
        <v>12575709.9171496</v>
      </c>
      <c r="JW54" s="102">
        <v>12579733.052976901</v>
      </c>
      <c r="JX54" s="102">
        <v>12069225.330824699</v>
      </c>
      <c r="JY54" s="102">
        <v>12199794.9771492</v>
      </c>
      <c r="JZ54" s="102">
        <v>13001222.559124701</v>
      </c>
      <c r="KA54" s="102">
        <v>12516175.347422499</v>
      </c>
      <c r="KB54" s="102">
        <v>12959025.541189101</v>
      </c>
      <c r="KC54" s="102">
        <v>13171847.4297373</v>
      </c>
      <c r="KD54" s="102">
        <v>12447960.3113878</v>
      </c>
      <c r="KE54" s="102">
        <v>12303383.7483072</v>
      </c>
      <c r="KF54" s="102">
        <v>12336230.8744846</v>
      </c>
      <c r="KG54" s="102">
        <v>12024867.278005701</v>
      </c>
      <c r="KH54" s="102">
        <v>13164805.417864401</v>
      </c>
      <c r="KI54" s="102">
        <v>12438435.205164099</v>
      </c>
      <c r="KJ54" s="102">
        <v>12811712.8595013</v>
      </c>
      <c r="KK54" s="102">
        <v>13764948.8305327</v>
      </c>
      <c r="KL54" s="102">
        <v>12889083.132923201</v>
      </c>
      <c r="KM54" s="102">
        <v>12160606.976827201</v>
      </c>
      <c r="KN54" s="102">
        <v>10929061.954429301</v>
      </c>
      <c r="KO54" s="102">
        <v>11826250.681016801</v>
      </c>
      <c r="KP54" s="102">
        <v>12344510.9168639</v>
      </c>
      <c r="KQ54" s="102">
        <v>11957641.532496899</v>
      </c>
      <c r="KR54" s="102">
        <v>12425277.7210334</v>
      </c>
      <c r="KS54" s="102">
        <v>12015804.202653401</v>
      </c>
      <c r="KT54" s="102">
        <v>21728787.150351301</v>
      </c>
      <c r="KU54" s="102">
        <v>11321602.038935199</v>
      </c>
    </row>
    <row r="55" spans="1:307" s="79" customFormat="1" x14ac:dyDescent="0.25">
      <c r="A55" s="75" t="s">
        <v>2034</v>
      </c>
      <c r="B55" s="76">
        <f>STDEV(D55:AG55)/AVERAGE(D55:AG55)</f>
        <v>2.6588760225538712E-2</v>
      </c>
      <c r="C55" s="77"/>
      <c r="D55" s="78">
        <f t="shared" ref="D55:AG55" si="72">(D53/D54)*121.3</f>
        <v>402.7167913490847</v>
      </c>
      <c r="E55" s="78">
        <f t="shared" si="72"/>
        <v>413.77572588642971</v>
      </c>
      <c r="F55" s="78">
        <f t="shared" si="72"/>
        <v>415.96572209010054</v>
      </c>
      <c r="G55" s="78">
        <f t="shared" si="72"/>
        <v>414.4120202970131</v>
      </c>
      <c r="H55" s="78">
        <f t="shared" si="72"/>
        <v>424.75833420277155</v>
      </c>
      <c r="I55" s="78">
        <f t="shared" si="72"/>
        <v>425.365214130597</v>
      </c>
      <c r="J55" s="78">
        <f t="shared" si="72"/>
        <v>411.72211315474397</v>
      </c>
      <c r="K55" s="78">
        <f t="shared" si="72"/>
        <v>410.78415236142217</v>
      </c>
      <c r="L55" s="78">
        <f t="shared" si="72"/>
        <v>423.59366403015719</v>
      </c>
      <c r="M55" s="78">
        <f t="shared" si="72"/>
        <v>430.16597858153426</v>
      </c>
      <c r="N55" s="78">
        <f t="shared" si="72"/>
        <v>402.39729749662041</v>
      </c>
      <c r="O55" s="78">
        <f t="shared" si="72"/>
        <v>409.03001648192367</v>
      </c>
      <c r="P55" s="78">
        <f t="shared" si="72"/>
        <v>399.04242205053856</v>
      </c>
      <c r="Q55" s="78">
        <f t="shared" si="72"/>
        <v>411.62144582457898</v>
      </c>
      <c r="R55" s="78">
        <f t="shared" si="72"/>
        <v>425.64109885664851</v>
      </c>
      <c r="S55" s="78">
        <f t="shared" si="72"/>
        <v>431.14255361854714</v>
      </c>
      <c r="T55" s="78">
        <f t="shared" si="72"/>
        <v>409.61682543009266</v>
      </c>
      <c r="U55" s="78">
        <f t="shared" si="72"/>
        <v>431.07249284480565</v>
      </c>
      <c r="V55" s="78">
        <f t="shared" si="72"/>
        <v>423.81071520805307</v>
      </c>
      <c r="W55" s="78">
        <f t="shared" si="72"/>
        <v>411.78442259416539</v>
      </c>
      <c r="X55" s="78">
        <f t="shared" si="72"/>
        <v>435.71959496108394</v>
      </c>
      <c r="Y55" s="78">
        <f t="shared" si="72"/>
        <v>437.13053599922591</v>
      </c>
      <c r="Z55" s="78">
        <f t="shared" si="72"/>
        <v>439.41427209502899</v>
      </c>
      <c r="AA55" s="78">
        <f t="shared" si="72"/>
        <v>412.84753267797032</v>
      </c>
      <c r="AB55" s="78">
        <f t="shared" si="72"/>
        <v>431.04508205323788</v>
      </c>
      <c r="AC55" s="78">
        <f t="shared" si="72"/>
        <v>431.19465358730815</v>
      </c>
      <c r="AD55" s="78">
        <f t="shared" si="72"/>
        <v>406.81566414883736</v>
      </c>
      <c r="AE55" s="78">
        <f t="shared" si="72"/>
        <v>412.9303627115786</v>
      </c>
      <c r="AF55" s="78">
        <f t="shared" si="72"/>
        <v>416.63159485174788</v>
      </c>
      <c r="AG55" s="78">
        <f t="shared" si="72"/>
        <v>427.32070604584095</v>
      </c>
      <c r="AH55" s="105"/>
      <c r="AI55" s="80">
        <f>STDEV(AK55:BN55)/AVERAGE(AK55:BN55)</f>
        <v>2.0708041531134716E-2</v>
      </c>
      <c r="AJ55" s="81"/>
      <c r="AK55" s="82">
        <f>((AK53/AK54)*121.3)</f>
        <v>1161.0949040969813</v>
      </c>
      <c r="AL55" s="82">
        <f t="shared" ref="AL55:BN55" si="73">((AL53/AL54)*121.3)</f>
        <v>1191.1905641256221</v>
      </c>
      <c r="AM55" s="82">
        <f t="shared" si="73"/>
        <v>1167.4682034763384</v>
      </c>
      <c r="AN55" s="82">
        <f t="shared" si="73"/>
        <v>1147.452288344653</v>
      </c>
      <c r="AO55" s="82">
        <f t="shared" si="73"/>
        <v>1145.9233386777187</v>
      </c>
      <c r="AP55" s="82">
        <f t="shared" si="73"/>
        <v>1182.9917397818745</v>
      </c>
      <c r="AQ55" s="82">
        <f t="shared" si="73"/>
        <v>1169.3486434965819</v>
      </c>
      <c r="AR55" s="82">
        <f t="shared" si="73"/>
        <v>1168.6373298971348</v>
      </c>
      <c r="AS55" s="82">
        <f t="shared" si="73"/>
        <v>1173.306267307539</v>
      </c>
      <c r="AT55" s="82">
        <f t="shared" si="73"/>
        <v>1157.2858811659751</v>
      </c>
      <c r="AU55" s="82">
        <f t="shared" si="73"/>
        <v>1101.2376424022027</v>
      </c>
      <c r="AV55" s="82">
        <f t="shared" si="73"/>
        <v>1139.2549901675993</v>
      </c>
      <c r="AW55" s="82">
        <f t="shared" si="73"/>
        <v>1124.6730215271793</v>
      </c>
      <c r="AX55" s="82">
        <f t="shared" si="73"/>
        <v>1140.7469491967649</v>
      </c>
      <c r="AY55" s="82">
        <f t="shared" si="73"/>
        <v>1150.6264309787016</v>
      </c>
      <c r="AZ55" s="82">
        <f t="shared" si="73"/>
        <v>1166.0998262821702</v>
      </c>
      <c r="BA55" s="82">
        <f t="shared" si="73"/>
        <v>1174.6545265427728</v>
      </c>
      <c r="BB55" s="82">
        <f t="shared" si="73"/>
        <v>1125.9128184130011</v>
      </c>
      <c r="BC55" s="82">
        <f t="shared" si="73"/>
        <v>1142.8384694272913</v>
      </c>
      <c r="BD55" s="82">
        <f t="shared" si="73"/>
        <v>1220.6806569759121</v>
      </c>
      <c r="BE55" s="82">
        <f t="shared" si="73"/>
        <v>1147.6837781962063</v>
      </c>
      <c r="BF55" s="82">
        <f t="shared" si="73"/>
        <v>1164.2285655263756</v>
      </c>
      <c r="BG55" s="82">
        <f t="shared" si="73"/>
        <v>1192.274619536548</v>
      </c>
      <c r="BH55" s="82">
        <f t="shared" si="73"/>
        <v>1175.011443983125</v>
      </c>
      <c r="BI55" s="82">
        <f t="shared" si="73"/>
        <v>1116.5432892667454</v>
      </c>
      <c r="BJ55" s="82">
        <f t="shared" si="73"/>
        <v>1169.2414731761999</v>
      </c>
      <c r="BK55" s="82">
        <f t="shared" si="73"/>
        <v>1157.2103804298638</v>
      </c>
      <c r="BL55" s="82">
        <f t="shared" si="73"/>
        <v>1158.8156437026719</v>
      </c>
      <c r="BM55" s="82">
        <f t="shared" si="73"/>
        <v>1157.148379287421</v>
      </c>
      <c r="BN55" s="82">
        <f t="shared" si="73"/>
        <v>1169.0689434479582</v>
      </c>
      <c r="BO55" s="105"/>
      <c r="BP55" s="106">
        <f>((BP53/BP54)*121.3)</f>
        <v>986.19063554333786</v>
      </c>
      <c r="BQ55" s="106">
        <f t="shared" ref="BQ55:EB55" si="74">((BQ53/BQ54)*121.3)</f>
        <v>879.49391614265801</v>
      </c>
      <c r="BR55" s="106">
        <f t="shared" si="74"/>
        <v>1248.8404740328228</v>
      </c>
      <c r="BS55" s="106">
        <f t="shared" si="74"/>
        <v>765.88704339268656</v>
      </c>
      <c r="BT55" s="106">
        <f t="shared" si="74"/>
        <v>617.94280759042397</v>
      </c>
      <c r="BU55" s="106">
        <f t="shared" si="74"/>
        <v>1378.5738101491081</v>
      </c>
      <c r="BV55" s="106">
        <f t="shared" si="74"/>
        <v>798.51555536619946</v>
      </c>
      <c r="BW55" s="106">
        <f t="shared" si="74"/>
        <v>1069.5220417034877</v>
      </c>
      <c r="BX55" s="106">
        <f t="shared" si="74"/>
        <v>1116.623707319786</v>
      </c>
      <c r="BY55" s="106">
        <f t="shared" si="74"/>
        <v>1160.1145245609937</v>
      </c>
      <c r="BZ55" s="106">
        <f t="shared" si="74"/>
        <v>817.77544686124008</v>
      </c>
      <c r="CA55" s="106">
        <f t="shared" si="74"/>
        <v>840.96853238760457</v>
      </c>
      <c r="CB55" s="106">
        <f t="shared" si="74"/>
        <v>894.55539276440959</v>
      </c>
      <c r="CC55" s="106">
        <f t="shared" si="74"/>
        <v>923.28085527291182</v>
      </c>
      <c r="CD55" s="106">
        <f t="shared" si="74"/>
        <v>962.37695732007023</v>
      </c>
      <c r="CE55" s="106">
        <f t="shared" si="74"/>
        <v>1153.5245382493913</v>
      </c>
      <c r="CF55" s="106">
        <f t="shared" si="74"/>
        <v>871.28787282857809</v>
      </c>
      <c r="CG55" s="106">
        <f t="shared" si="74"/>
        <v>803.79689128891346</v>
      </c>
      <c r="CH55" s="106">
        <f t="shared" si="74"/>
        <v>1028.3849899612983</v>
      </c>
      <c r="CI55" s="106">
        <f t="shared" si="74"/>
        <v>1338.8971521530061</v>
      </c>
      <c r="CJ55" s="106">
        <f t="shared" si="74"/>
        <v>935.77410996093363</v>
      </c>
      <c r="CK55" s="106">
        <f t="shared" si="74"/>
        <v>665.25917221198733</v>
      </c>
      <c r="CL55" s="106">
        <f t="shared" si="74"/>
        <v>843.89398689322718</v>
      </c>
      <c r="CM55" s="106">
        <f t="shared" si="74"/>
        <v>823.63572992187528</v>
      </c>
      <c r="CN55" s="106">
        <f t="shared" si="74"/>
        <v>1093.5137863799318</v>
      </c>
      <c r="CO55" s="106">
        <f t="shared" si="74"/>
        <v>1099.0791685397051</v>
      </c>
      <c r="CP55" s="106">
        <f t="shared" si="74"/>
        <v>917.85636586432679</v>
      </c>
      <c r="CQ55" s="106">
        <f t="shared" si="74"/>
        <v>969.74836563559643</v>
      </c>
      <c r="CR55" s="106">
        <f t="shared" si="74"/>
        <v>1030.3835981212228</v>
      </c>
      <c r="CS55" s="106">
        <f t="shared" si="74"/>
        <v>1034.5392357929795</v>
      </c>
      <c r="CT55" s="106">
        <f t="shared" si="74"/>
        <v>981.89201512527097</v>
      </c>
      <c r="CU55" s="106">
        <f t="shared" si="74"/>
        <v>1026.6817861712054</v>
      </c>
      <c r="CV55" s="106">
        <f t="shared" si="74"/>
        <v>1063.0467291090688</v>
      </c>
      <c r="CW55" s="106">
        <f t="shared" si="74"/>
        <v>1171.9695594794359</v>
      </c>
      <c r="CX55" s="106">
        <f t="shared" si="74"/>
        <v>867.85877680009833</v>
      </c>
      <c r="CY55" s="106">
        <f t="shared" si="74"/>
        <v>1222.6534549971452</v>
      </c>
      <c r="CZ55" s="106">
        <f t="shared" si="74"/>
        <v>1021.4806367725107</v>
      </c>
      <c r="DA55" s="106">
        <f t="shared" si="74"/>
        <v>1374.7962086906118</v>
      </c>
      <c r="DB55" s="106">
        <f t="shared" si="74"/>
        <v>904.65834823129694</v>
      </c>
      <c r="DC55" s="106">
        <f t="shared" si="74"/>
        <v>869.35752862454819</v>
      </c>
      <c r="DD55" s="106">
        <f t="shared" si="74"/>
        <v>859.82464211479021</v>
      </c>
      <c r="DE55" s="106">
        <f t="shared" si="74"/>
        <v>778.54203436713647</v>
      </c>
      <c r="DF55" s="106">
        <f t="shared" si="74"/>
        <v>961.66145424877573</v>
      </c>
      <c r="DG55" s="106">
        <f t="shared" si="74"/>
        <v>837.10483082148085</v>
      </c>
      <c r="DH55" s="106">
        <f t="shared" si="74"/>
        <v>1281.4184171122572</v>
      </c>
      <c r="DI55" s="106">
        <f t="shared" si="74"/>
        <v>1143.2952706830686</v>
      </c>
      <c r="DJ55" s="106">
        <f t="shared" si="74"/>
        <v>897.68698270867765</v>
      </c>
      <c r="DK55" s="106">
        <f t="shared" si="74"/>
        <v>804.3178485994888</v>
      </c>
      <c r="DL55" s="106">
        <f t="shared" si="74"/>
        <v>814.5850600198678</v>
      </c>
      <c r="DM55" s="106">
        <f t="shared" si="74"/>
        <v>1004.7939762957868</v>
      </c>
      <c r="DN55" s="106">
        <f t="shared" si="74"/>
        <v>981.66061110417149</v>
      </c>
      <c r="DO55" s="106">
        <f t="shared" si="74"/>
        <v>1129.9544116694549</v>
      </c>
      <c r="DP55" s="106">
        <f t="shared" si="74"/>
        <v>927.9248804225399</v>
      </c>
      <c r="DQ55" s="106">
        <f t="shared" si="74"/>
        <v>845.61650183085385</v>
      </c>
      <c r="DR55" s="106">
        <f t="shared" si="74"/>
        <v>1062.2886407262085</v>
      </c>
      <c r="DS55" s="106">
        <f t="shared" si="74"/>
        <v>1020.172810084394</v>
      </c>
      <c r="DT55" s="106">
        <f t="shared" si="74"/>
        <v>1118.3802253837653</v>
      </c>
      <c r="DU55" s="106">
        <f t="shared" si="74"/>
        <v>1114.8685320099887</v>
      </c>
      <c r="DV55" s="106">
        <f t="shared" si="74"/>
        <v>933.91118402434836</v>
      </c>
      <c r="DW55" s="106">
        <f t="shared" si="74"/>
        <v>944.32640837947497</v>
      </c>
      <c r="DX55" s="106">
        <f t="shared" si="74"/>
        <v>863.21447917811042</v>
      </c>
      <c r="DY55" s="106">
        <f t="shared" si="74"/>
        <v>960.86896444549529</v>
      </c>
      <c r="DZ55" s="106">
        <f t="shared" si="74"/>
        <v>830.89800505386211</v>
      </c>
      <c r="EA55" s="106">
        <f t="shared" si="74"/>
        <v>868.22820948686046</v>
      </c>
      <c r="EB55" s="106">
        <f t="shared" si="74"/>
        <v>1349.1000907570601</v>
      </c>
      <c r="EC55" s="106">
        <f t="shared" ref="EC55:GN55" si="75">((EC53/EC54)*121.3)</f>
        <v>907.87410849853825</v>
      </c>
      <c r="ED55" s="106">
        <f t="shared" si="75"/>
        <v>990.92686621817347</v>
      </c>
      <c r="EE55" s="106">
        <f t="shared" si="75"/>
        <v>833.74929559319696</v>
      </c>
      <c r="EF55" s="106">
        <f t="shared" si="75"/>
        <v>903.92988679303051</v>
      </c>
      <c r="EG55" s="106">
        <f t="shared" si="75"/>
        <v>1070.9872243744178</v>
      </c>
      <c r="EH55" s="106">
        <f t="shared" si="75"/>
        <v>919.93662444359404</v>
      </c>
      <c r="EI55" s="106">
        <f t="shared" si="75"/>
        <v>1104.8916275561303</v>
      </c>
      <c r="EJ55" s="106">
        <f t="shared" si="75"/>
        <v>799.82588966701053</v>
      </c>
      <c r="EK55" s="106">
        <f t="shared" si="75"/>
        <v>849.85431766625311</v>
      </c>
      <c r="EL55" s="106">
        <f t="shared" si="75"/>
        <v>1197.84035794383</v>
      </c>
      <c r="EM55" s="106">
        <f t="shared" si="75"/>
        <v>975.76369075352682</v>
      </c>
      <c r="EN55" s="106">
        <f t="shared" si="75"/>
        <v>736.88833451443543</v>
      </c>
      <c r="EO55" s="106">
        <f t="shared" si="75"/>
        <v>875.68054955114667</v>
      </c>
      <c r="EP55" s="106">
        <f t="shared" si="75"/>
        <v>912.7884357173474</v>
      </c>
      <c r="EQ55" s="106">
        <f t="shared" si="75"/>
        <v>822.04403056287697</v>
      </c>
      <c r="ER55" s="106">
        <f t="shared" si="75"/>
        <v>799.47540976725236</v>
      </c>
      <c r="ES55" s="106">
        <f t="shared" si="75"/>
        <v>993.3708920429001</v>
      </c>
      <c r="ET55" s="106">
        <f t="shared" si="75"/>
        <v>1019.7022306204327</v>
      </c>
      <c r="EU55" s="106">
        <f t="shared" si="75"/>
        <v>916.34096481335894</v>
      </c>
      <c r="EV55" s="106">
        <f t="shared" si="75"/>
        <v>1323.7861251249758</v>
      </c>
      <c r="EW55" s="106">
        <f t="shared" si="75"/>
        <v>992.24627816123382</v>
      </c>
      <c r="EX55" s="106">
        <f t="shared" si="75"/>
        <v>1235.0517230478251</v>
      </c>
      <c r="EY55" s="106">
        <f t="shared" si="75"/>
        <v>1270.1717283742967</v>
      </c>
      <c r="EZ55" s="106">
        <f t="shared" si="75"/>
        <v>1290.4940769322711</v>
      </c>
      <c r="FA55" s="106">
        <f t="shared" si="75"/>
        <v>1210.696612017518</v>
      </c>
      <c r="FB55" s="106">
        <f t="shared" si="75"/>
        <v>1075.9844107050319</v>
      </c>
      <c r="FC55" s="106">
        <f t="shared" si="75"/>
        <v>1076.6740506068768</v>
      </c>
      <c r="FD55" s="106">
        <f t="shared" si="75"/>
        <v>974.31351998598473</v>
      </c>
      <c r="FE55" s="106">
        <f t="shared" si="75"/>
        <v>1147.9842116892237</v>
      </c>
      <c r="FF55" s="106">
        <f t="shared" si="75"/>
        <v>1088.7557313223895</v>
      </c>
      <c r="FG55" s="106">
        <f t="shared" si="75"/>
        <v>1287.9019443037892</v>
      </c>
      <c r="FH55" s="106">
        <f t="shared" si="75"/>
        <v>1224.2386728048514</v>
      </c>
      <c r="FI55" s="106">
        <f t="shared" si="75"/>
        <v>977.60541675796219</v>
      </c>
      <c r="FJ55" s="106">
        <f t="shared" si="75"/>
        <v>1101.1834284817719</v>
      </c>
      <c r="FK55" s="106">
        <f t="shared" si="75"/>
        <v>1419.4238434074559</v>
      </c>
      <c r="FL55" s="106">
        <f t="shared" si="75"/>
        <v>1203.2595836628309</v>
      </c>
      <c r="FM55" s="106">
        <f t="shared" si="75"/>
        <v>868.9481487687674</v>
      </c>
      <c r="FN55" s="106">
        <f t="shared" si="75"/>
        <v>1381.4549781213086</v>
      </c>
      <c r="FO55" s="106">
        <f t="shared" si="75"/>
        <v>1016.5292736046157</v>
      </c>
      <c r="FP55" s="106">
        <f t="shared" si="75"/>
        <v>1084.669719858957</v>
      </c>
      <c r="FQ55" s="106">
        <f t="shared" si="75"/>
        <v>1067.3608903145719</v>
      </c>
      <c r="FR55" s="106">
        <f t="shared" si="75"/>
        <v>1278.5055959706228</v>
      </c>
      <c r="FS55" s="106">
        <f t="shared" si="75"/>
        <v>1102.6748717462924</v>
      </c>
      <c r="FT55" s="106">
        <f t="shared" si="75"/>
        <v>1101.1832140806032</v>
      </c>
      <c r="FU55" s="106">
        <f t="shared" si="75"/>
        <v>1168.5495013689808</v>
      </c>
      <c r="FV55" s="106">
        <f t="shared" si="75"/>
        <v>1300.0403672149748</v>
      </c>
      <c r="FW55" s="106">
        <f t="shared" si="75"/>
        <v>1008.2444264304121</v>
      </c>
      <c r="FX55" s="106">
        <f t="shared" si="75"/>
        <v>1030.7636478162067</v>
      </c>
      <c r="FY55" s="106">
        <f t="shared" si="75"/>
        <v>1240.2766248752193</v>
      </c>
      <c r="FZ55" s="106">
        <f t="shared" si="75"/>
        <v>1077.5628544399149</v>
      </c>
      <c r="GA55" s="106">
        <f t="shared" si="75"/>
        <v>1056.4671095298741</v>
      </c>
      <c r="GB55" s="106">
        <f t="shared" si="75"/>
        <v>1233.4920246773333</v>
      </c>
      <c r="GC55" s="106">
        <f t="shared" si="75"/>
        <v>1050.0559603982863</v>
      </c>
      <c r="GD55" s="106">
        <f t="shared" si="75"/>
        <v>990.70977343795096</v>
      </c>
      <c r="GE55" s="106">
        <f t="shared" si="75"/>
        <v>1228.9712878810617</v>
      </c>
      <c r="GF55" s="106">
        <f t="shared" si="75"/>
        <v>1196.0268296035483</v>
      </c>
      <c r="GG55" s="106">
        <f t="shared" si="75"/>
        <v>1090.461585368929</v>
      </c>
      <c r="GH55" s="106">
        <f t="shared" si="75"/>
        <v>924.85825236683399</v>
      </c>
      <c r="GI55" s="106">
        <f t="shared" si="75"/>
        <v>991.77388609184288</v>
      </c>
      <c r="GJ55" s="106">
        <f t="shared" si="75"/>
        <v>994.53854455187718</v>
      </c>
      <c r="GK55" s="106">
        <f t="shared" si="75"/>
        <v>1180.3428164683367</v>
      </c>
      <c r="GL55" s="106">
        <f t="shared" si="75"/>
        <v>1078.7285711245449</v>
      </c>
      <c r="GM55" s="106">
        <f t="shared" si="75"/>
        <v>962.17970267472117</v>
      </c>
      <c r="GN55" s="106">
        <f t="shared" si="75"/>
        <v>1207.6141726720384</v>
      </c>
      <c r="GO55" s="106">
        <f t="shared" ref="GO55:IZ55" si="76">((GO53/GO54)*121.3)</f>
        <v>1162.4846667497802</v>
      </c>
      <c r="GP55" s="106">
        <f t="shared" si="76"/>
        <v>957.61438017617252</v>
      </c>
      <c r="GQ55" s="106">
        <f t="shared" si="76"/>
        <v>1020.6204954080931</v>
      </c>
      <c r="GR55" s="106">
        <f t="shared" si="76"/>
        <v>1088.9878393211486</v>
      </c>
      <c r="GS55" s="106">
        <f t="shared" si="76"/>
        <v>835.12058235510608</v>
      </c>
      <c r="GT55" s="106">
        <f t="shared" si="76"/>
        <v>1174.8876637860851</v>
      </c>
      <c r="GU55" s="106">
        <f t="shared" si="76"/>
        <v>1133.5527458848264</v>
      </c>
      <c r="GV55" s="106">
        <f t="shared" si="76"/>
        <v>1137.123185701681</v>
      </c>
      <c r="GW55" s="106">
        <f t="shared" si="76"/>
        <v>1580.2366707642634</v>
      </c>
      <c r="GX55" s="106">
        <f t="shared" si="76"/>
        <v>1027.789051774035</v>
      </c>
      <c r="GY55" s="106">
        <f t="shared" si="76"/>
        <v>1111.3601655151633</v>
      </c>
      <c r="GZ55" s="106">
        <f t="shared" si="76"/>
        <v>1028.8496547049258</v>
      </c>
      <c r="HA55" s="106">
        <f t="shared" si="76"/>
        <v>1165.8419613776996</v>
      </c>
      <c r="HB55" s="106">
        <f t="shared" si="76"/>
        <v>984.41190721534622</v>
      </c>
      <c r="HC55" s="106">
        <f t="shared" si="76"/>
        <v>985.877545854461</v>
      </c>
      <c r="HD55" s="106">
        <f t="shared" si="76"/>
        <v>1104.5514492451607</v>
      </c>
      <c r="HE55" s="106">
        <f t="shared" si="76"/>
        <v>882.65252921064734</v>
      </c>
      <c r="HF55" s="106">
        <f t="shared" si="76"/>
        <v>1189.4184714751129</v>
      </c>
      <c r="HG55" s="106">
        <f t="shared" si="76"/>
        <v>1020.9575206123623</v>
      </c>
      <c r="HH55" s="106">
        <f t="shared" si="76"/>
        <v>1221.1114262392964</v>
      </c>
      <c r="HI55" s="106">
        <f t="shared" si="76"/>
        <v>1001.1451837255332</v>
      </c>
      <c r="HJ55" s="106">
        <f t="shared" si="76"/>
        <v>1215.7614358430174</v>
      </c>
      <c r="HK55" s="106">
        <f t="shared" si="76"/>
        <v>1050.4172052476438</v>
      </c>
      <c r="HL55" s="106">
        <f t="shared" si="76"/>
        <v>1224.5988112426905</v>
      </c>
      <c r="HM55" s="106">
        <f t="shared" si="76"/>
        <v>986.89126163905451</v>
      </c>
      <c r="HN55" s="106">
        <f t="shared" si="76"/>
        <v>894.51685051257562</v>
      </c>
      <c r="HO55" s="106">
        <f t="shared" si="76"/>
        <v>1054.4271507467286</v>
      </c>
      <c r="HP55" s="106">
        <f t="shared" si="76"/>
        <v>943.63555850211958</v>
      </c>
      <c r="HQ55" s="106">
        <f t="shared" si="76"/>
        <v>1033.2367855453203</v>
      </c>
      <c r="HR55" s="106">
        <f t="shared" si="76"/>
        <v>921.69932518929409</v>
      </c>
      <c r="HS55" s="106">
        <f t="shared" si="76"/>
        <v>1228.7235507232338</v>
      </c>
      <c r="HT55" s="106">
        <f t="shared" si="76"/>
        <v>1270.6169345339088</v>
      </c>
      <c r="HU55" s="106">
        <f t="shared" si="76"/>
        <v>1253.9632480810526</v>
      </c>
      <c r="HV55" s="106">
        <f t="shared" si="76"/>
        <v>1069.9311873296811</v>
      </c>
      <c r="HW55" s="106">
        <f t="shared" si="76"/>
        <v>1059.2560113352674</v>
      </c>
      <c r="HX55" s="106">
        <f t="shared" si="76"/>
        <v>1166.7855456664283</v>
      </c>
      <c r="HY55" s="106">
        <f t="shared" si="76"/>
        <v>1620.9058698332792</v>
      </c>
      <c r="HZ55" s="106">
        <f t="shared" si="76"/>
        <v>896.00672102879093</v>
      </c>
      <c r="IA55" s="106">
        <f t="shared" si="76"/>
        <v>1450.3289027683861</v>
      </c>
      <c r="IB55" s="106">
        <f t="shared" si="76"/>
        <v>1193.1354425015124</v>
      </c>
      <c r="IC55" s="106">
        <f t="shared" si="76"/>
        <v>1249.8989993569041</v>
      </c>
      <c r="ID55" s="106">
        <f t="shared" si="76"/>
        <v>1138.5350955254587</v>
      </c>
      <c r="IE55" s="106">
        <f t="shared" si="76"/>
        <v>1109.3275922637999</v>
      </c>
      <c r="IF55" s="106">
        <f t="shared" si="76"/>
        <v>1028.5551662904431</v>
      </c>
      <c r="IG55" s="106">
        <f t="shared" si="76"/>
        <v>924.69706675381485</v>
      </c>
      <c r="IH55" s="106">
        <f t="shared" si="76"/>
        <v>962.67265908910542</v>
      </c>
      <c r="II55" s="106">
        <f t="shared" si="76"/>
        <v>1261.0500764012265</v>
      </c>
      <c r="IJ55" s="106">
        <f t="shared" si="76"/>
        <v>1221.1519865976788</v>
      </c>
      <c r="IK55" s="106">
        <f t="shared" si="76"/>
        <v>1180.0303597400159</v>
      </c>
      <c r="IL55" s="106">
        <f t="shared" si="76"/>
        <v>831.37356441929614</v>
      </c>
      <c r="IM55" s="106">
        <f t="shared" si="76"/>
        <v>1168.7734076020588</v>
      </c>
      <c r="IN55" s="106">
        <f t="shared" si="76"/>
        <v>1069.347830074433</v>
      </c>
      <c r="IO55" s="106">
        <f t="shared" si="76"/>
        <v>1441.5545301187717</v>
      </c>
      <c r="IP55" s="106">
        <f t="shared" si="76"/>
        <v>1305.5142787871587</v>
      </c>
      <c r="IQ55" s="106">
        <f t="shared" si="76"/>
        <v>1025.2422628920292</v>
      </c>
      <c r="IR55" s="106">
        <f t="shared" si="76"/>
        <v>1218.6948396345258</v>
      </c>
      <c r="IS55" s="106">
        <f t="shared" si="76"/>
        <v>918.27639641632425</v>
      </c>
      <c r="IT55" s="106">
        <f t="shared" si="76"/>
        <v>1171.0780201742118</v>
      </c>
      <c r="IU55" s="106">
        <f t="shared" si="76"/>
        <v>1026.6199275033803</v>
      </c>
      <c r="IV55" s="106">
        <f t="shared" si="76"/>
        <v>1186.4608462447295</v>
      </c>
      <c r="IW55" s="106">
        <f t="shared" si="76"/>
        <v>912.63496226127188</v>
      </c>
      <c r="IX55" s="106">
        <f t="shared" si="76"/>
        <v>832.51043678592748</v>
      </c>
      <c r="IY55" s="106">
        <f t="shared" si="76"/>
        <v>1060.7663850638689</v>
      </c>
      <c r="IZ55" s="106">
        <f t="shared" si="76"/>
        <v>910.39965293498688</v>
      </c>
      <c r="JA55" s="106">
        <f t="shared" ref="JA55:KU55" si="77">((JA53/JA54)*121.3)</f>
        <v>1128.3392544200201</v>
      </c>
      <c r="JB55" s="106">
        <f t="shared" si="77"/>
        <v>1239.674175694558</v>
      </c>
      <c r="JC55" s="106">
        <f t="shared" si="77"/>
        <v>1071.716991404038</v>
      </c>
      <c r="JD55" s="106">
        <f t="shared" si="77"/>
        <v>1062.9654752662059</v>
      </c>
      <c r="JE55" s="106">
        <f t="shared" si="77"/>
        <v>1341.0382478627171</v>
      </c>
      <c r="JF55" s="106">
        <f t="shared" si="77"/>
        <v>1326.3691295985016</v>
      </c>
      <c r="JG55" s="106">
        <f t="shared" si="77"/>
        <v>1309.2352997276341</v>
      </c>
      <c r="JH55" s="106">
        <f t="shared" si="77"/>
        <v>1081.996694867393</v>
      </c>
      <c r="JI55" s="106">
        <f t="shared" si="77"/>
        <v>1045.6827337891316</v>
      </c>
      <c r="JJ55" s="106">
        <f t="shared" si="77"/>
        <v>1488.1134789608491</v>
      </c>
      <c r="JK55" s="106">
        <f t="shared" si="77"/>
        <v>1544.8351816984116</v>
      </c>
      <c r="JL55" s="106">
        <f t="shared" si="77"/>
        <v>1230.2419710732443</v>
      </c>
      <c r="JM55" s="106">
        <f t="shared" si="77"/>
        <v>1117.0979128226384</v>
      </c>
      <c r="JN55" s="106">
        <f t="shared" si="77"/>
        <v>909.96920976473962</v>
      </c>
      <c r="JO55" s="106">
        <f t="shared" si="77"/>
        <v>1267.1074625875972</v>
      </c>
      <c r="JP55" s="106">
        <f t="shared" si="77"/>
        <v>1043.5360731440182</v>
      </c>
      <c r="JQ55" s="106">
        <f t="shared" si="77"/>
        <v>1315.8935678803459</v>
      </c>
      <c r="JR55" s="106">
        <f t="shared" si="77"/>
        <v>1032.5824226518971</v>
      </c>
      <c r="JS55" s="106">
        <f t="shared" si="77"/>
        <v>1026.3531575062816</v>
      </c>
      <c r="JT55" s="106">
        <f t="shared" si="77"/>
        <v>944.90058169519637</v>
      </c>
      <c r="JU55" s="106">
        <f t="shared" si="77"/>
        <v>1020.7718624334905</v>
      </c>
      <c r="JV55" s="106">
        <f t="shared" si="77"/>
        <v>1084.0701503735515</v>
      </c>
      <c r="JW55" s="106">
        <f t="shared" si="77"/>
        <v>1256.5596190898289</v>
      </c>
      <c r="JX55" s="106">
        <f t="shared" si="77"/>
        <v>1392.0332319265631</v>
      </c>
      <c r="JY55" s="106">
        <f t="shared" si="77"/>
        <v>971.46695111573786</v>
      </c>
      <c r="JZ55" s="106">
        <f t="shared" si="77"/>
        <v>948.38622693540617</v>
      </c>
      <c r="KA55" s="106">
        <f t="shared" si="77"/>
        <v>1140.5657379942945</v>
      </c>
      <c r="KB55" s="106">
        <f t="shared" si="77"/>
        <v>1188.8801102204104</v>
      </c>
      <c r="KC55" s="106">
        <f t="shared" si="77"/>
        <v>1021.4099863432714</v>
      </c>
      <c r="KD55" s="106">
        <f t="shared" si="77"/>
        <v>1034.0380565717849</v>
      </c>
      <c r="KE55" s="106">
        <f t="shared" si="77"/>
        <v>1182.393214321281</v>
      </c>
      <c r="KF55" s="106">
        <f t="shared" si="77"/>
        <v>1166.6623952475616</v>
      </c>
      <c r="KG55" s="106">
        <f t="shared" si="77"/>
        <v>1165.1815136489174</v>
      </c>
      <c r="KH55" s="106">
        <f t="shared" si="77"/>
        <v>910.67594179239018</v>
      </c>
      <c r="KI55" s="106">
        <f t="shared" si="77"/>
        <v>952.53243288503916</v>
      </c>
      <c r="KJ55" s="106">
        <f t="shared" si="77"/>
        <v>881.95063277330075</v>
      </c>
      <c r="KK55" s="106">
        <f t="shared" si="77"/>
        <v>798.30560999485192</v>
      </c>
      <c r="KL55" s="106">
        <f t="shared" si="77"/>
        <v>1167.0662443302183</v>
      </c>
      <c r="KM55" s="106">
        <f t="shared" si="77"/>
        <v>1098.76438287971</v>
      </c>
      <c r="KN55" s="106">
        <f t="shared" si="77"/>
        <v>1051.6107345737628</v>
      </c>
      <c r="KO55" s="106">
        <f t="shared" si="77"/>
        <v>919.46623314402177</v>
      </c>
      <c r="KP55" s="106">
        <f t="shared" si="77"/>
        <v>928.71617870383</v>
      </c>
      <c r="KQ55" s="106">
        <f t="shared" si="77"/>
        <v>835.25422926252213</v>
      </c>
      <c r="KR55" s="106">
        <f t="shared" si="77"/>
        <v>813.15312109706463</v>
      </c>
      <c r="KS55" s="106">
        <f t="shared" si="77"/>
        <v>880.56278635340698</v>
      </c>
      <c r="KT55" s="106">
        <f t="shared" si="77"/>
        <v>471.40053185633178</v>
      </c>
      <c r="KU55" s="106">
        <f t="shared" si="77"/>
        <v>998.69662555678042</v>
      </c>
    </row>
    <row r="56" spans="1:307" x14ac:dyDescent="0.25">
      <c r="A56" s="83"/>
      <c r="B56" s="70"/>
      <c r="C56" s="71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I56" s="72"/>
      <c r="AJ56" s="73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</row>
    <row r="57" spans="1:307" x14ac:dyDescent="0.25">
      <c r="A57" s="69" t="s">
        <v>2059</v>
      </c>
      <c r="B57" s="70">
        <f>STDEV(D57:AG57)/AVERAGE(D57:AG57)</f>
        <v>3.7013717747776599E-2</v>
      </c>
      <c r="C57" s="71"/>
      <c r="D57" s="8">
        <v>43410470.5009344</v>
      </c>
      <c r="E57" s="8">
        <v>46649805.566185899</v>
      </c>
      <c r="F57" s="8">
        <v>45208913.119983397</v>
      </c>
      <c r="G57" s="8">
        <v>44009524.271297701</v>
      </c>
      <c r="H57" s="8">
        <v>45044500.836699903</v>
      </c>
      <c r="I57" s="8">
        <v>43414811.530897699</v>
      </c>
      <c r="J57" s="8">
        <v>43618605.477754697</v>
      </c>
      <c r="K57" s="8">
        <v>44159746.699563101</v>
      </c>
      <c r="L57" s="8">
        <v>42844234.273533799</v>
      </c>
      <c r="M57" s="8">
        <v>42391781.800240599</v>
      </c>
      <c r="N57" s="8">
        <v>42440722.626101799</v>
      </c>
      <c r="O57" s="8">
        <v>43710925.361594804</v>
      </c>
      <c r="P57" s="8">
        <v>42897145.439305</v>
      </c>
      <c r="Q57" s="8">
        <v>41361580.214911498</v>
      </c>
      <c r="R57" s="8">
        <v>42114254.092550501</v>
      </c>
      <c r="S57" s="8">
        <v>41516439.519035801</v>
      </c>
      <c r="T57" s="8">
        <v>41916396.4544743</v>
      </c>
      <c r="U57" s="8">
        <v>42430452.523667403</v>
      </c>
      <c r="V57" s="8">
        <v>41728276.286899403</v>
      </c>
      <c r="W57" s="8">
        <v>40632340.097931698</v>
      </c>
      <c r="X57" s="8">
        <v>40806034.9226318</v>
      </c>
      <c r="Y57" s="8">
        <v>41963470.9088284</v>
      </c>
      <c r="Z57" s="8">
        <v>41649192.863856897</v>
      </c>
      <c r="AA57" s="8">
        <v>39900892.561961599</v>
      </c>
      <c r="AB57" s="8">
        <v>40502030.133551203</v>
      </c>
      <c r="AC57" s="8">
        <v>42668363.623654202</v>
      </c>
      <c r="AD57" s="8">
        <v>41802034.528588198</v>
      </c>
      <c r="AE57" s="8">
        <v>41223235.587533899</v>
      </c>
      <c r="AF57" s="8">
        <v>41028153.291045599</v>
      </c>
      <c r="AG57" s="8">
        <v>40231839.743400902</v>
      </c>
      <c r="AI57" s="72">
        <f>STDEV(AK57:BN57)/AVERAGE(AK57:BN57)</f>
        <v>4.6053686735091401E-2</v>
      </c>
      <c r="AJ57" s="73"/>
      <c r="AK57" s="10">
        <v>6026037.0361853996</v>
      </c>
      <c r="AL57" s="10">
        <v>5517891.6496370696</v>
      </c>
      <c r="AM57" s="10">
        <v>5416441.4897567499</v>
      </c>
      <c r="AN57" s="10">
        <v>5239337.8292733897</v>
      </c>
      <c r="AO57" s="10">
        <v>5422349.6915362403</v>
      </c>
      <c r="AP57" s="10">
        <v>5325381.5344648501</v>
      </c>
      <c r="AQ57" s="10">
        <v>5273090.8162885401</v>
      </c>
      <c r="AR57" s="10">
        <v>5321821.7780990796</v>
      </c>
      <c r="AS57" s="10">
        <v>5211966.6794662001</v>
      </c>
      <c r="AT57" s="10">
        <v>5206197.5084042996</v>
      </c>
      <c r="AU57" s="10">
        <v>4985275.4326715898</v>
      </c>
      <c r="AV57" s="10">
        <v>5293263.6947075296</v>
      </c>
      <c r="AW57" s="10">
        <v>5220807.1978282901</v>
      </c>
      <c r="AX57" s="10">
        <v>4974499.4731715303</v>
      </c>
      <c r="AY57" s="10">
        <v>4989437.77522643</v>
      </c>
      <c r="AZ57" s="10">
        <v>4935874.0677658096</v>
      </c>
      <c r="BA57" s="10">
        <v>5018873.2049315898</v>
      </c>
      <c r="BB57" s="10">
        <v>5186617.7111192504</v>
      </c>
      <c r="BC57" s="10">
        <v>5200088.0700512901</v>
      </c>
      <c r="BD57" s="10">
        <v>4988568.9878486302</v>
      </c>
      <c r="BE57" s="10">
        <v>4902256.9364427496</v>
      </c>
      <c r="BF57" s="10">
        <v>4893712.8857152304</v>
      </c>
      <c r="BG57" s="10">
        <v>5078904.8016016698</v>
      </c>
      <c r="BH57" s="10">
        <v>4866649.7614306305</v>
      </c>
      <c r="BI57" s="10">
        <v>5138934.2862655995</v>
      </c>
      <c r="BJ57" s="10">
        <v>5171796.1962141301</v>
      </c>
      <c r="BK57" s="10">
        <v>5124674.2799607702</v>
      </c>
      <c r="BL57" s="10">
        <v>4914190.3293126104</v>
      </c>
      <c r="BM57" s="10">
        <v>5075572.1887146505</v>
      </c>
      <c r="BN57" s="10">
        <v>4977723.1996561</v>
      </c>
      <c r="BP57" s="114">
        <v>8761652.4109351002</v>
      </c>
      <c r="BQ57" s="114">
        <v>9128915.9072166495</v>
      </c>
      <c r="BR57" s="114">
        <v>7217445.1003971696</v>
      </c>
      <c r="BS57" s="114">
        <v>4068646.5382397799</v>
      </c>
      <c r="BT57" s="114">
        <v>51837963.158557899</v>
      </c>
      <c r="BU57" s="114">
        <v>10498294.365313601</v>
      </c>
      <c r="BV57" s="114">
        <v>29661978.8255345</v>
      </c>
      <c r="BW57" s="114">
        <v>8570836.9864582103</v>
      </c>
      <c r="BX57" s="114">
        <v>7521711.0381440502</v>
      </c>
      <c r="BY57" s="114">
        <v>7876372.7679094803</v>
      </c>
      <c r="BZ57" s="102">
        <v>39624021.858887397</v>
      </c>
      <c r="CA57" s="102">
        <v>6424852.7603146601</v>
      </c>
      <c r="CB57" s="102">
        <v>6716516.4291161904</v>
      </c>
      <c r="CC57" s="102">
        <v>7529176.6015663799</v>
      </c>
      <c r="CD57" s="102">
        <v>9761360.8828014694</v>
      </c>
      <c r="CE57" s="102">
        <v>6698882.5343482001</v>
      </c>
      <c r="CF57" s="102">
        <v>7571397.3788655102</v>
      </c>
      <c r="CG57" s="102">
        <v>9259818.4053361807</v>
      </c>
      <c r="CH57" s="102">
        <v>6714367.5196071398</v>
      </c>
      <c r="CI57" s="102">
        <v>6448966.8188995002</v>
      </c>
      <c r="CJ57" s="102">
        <v>8743694.8852794804</v>
      </c>
      <c r="CK57" s="102">
        <v>5477685.8507475704</v>
      </c>
      <c r="CL57" s="102">
        <v>9163480.9711934794</v>
      </c>
      <c r="CM57" s="102">
        <v>12160012.4371108</v>
      </c>
      <c r="CN57" s="102">
        <v>6930605.3080472099</v>
      </c>
      <c r="CO57" s="102">
        <v>9667833.0265707206</v>
      </c>
      <c r="CP57" s="102">
        <v>6409164.78491564</v>
      </c>
      <c r="CQ57" s="102">
        <v>7279969.0690810699</v>
      </c>
      <c r="CR57" s="102">
        <v>5458245.4817172298</v>
      </c>
      <c r="CS57" s="102">
        <v>5552863.8561706701</v>
      </c>
      <c r="CT57" s="102">
        <v>6783899.2610815801</v>
      </c>
      <c r="CU57" s="102">
        <v>10650227.822149999</v>
      </c>
      <c r="CV57" s="102">
        <v>6333675.6971206302</v>
      </c>
      <c r="CW57" s="102">
        <v>8032130.5308278101</v>
      </c>
      <c r="CX57" s="102">
        <v>8114320.0845240997</v>
      </c>
      <c r="CY57" s="102">
        <v>6452118.6516201096</v>
      </c>
      <c r="CZ57" s="102">
        <v>6912461.0261424603</v>
      </c>
      <c r="DA57" s="102">
        <v>14573917.4994724</v>
      </c>
      <c r="DB57" s="102">
        <v>5942845.3924659602</v>
      </c>
      <c r="DC57" s="102">
        <v>8091543.9221030697</v>
      </c>
      <c r="DD57" s="102">
        <v>6059384.7580735702</v>
      </c>
      <c r="DE57" s="102">
        <v>7195866.9375748904</v>
      </c>
      <c r="DF57" s="102">
        <v>4952806.0494989697</v>
      </c>
      <c r="DG57" s="102">
        <v>8223683.9515795102</v>
      </c>
      <c r="DH57" s="102">
        <v>4953795.3103250796</v>
      </c>
      <c r="DI57" s="102">
        <v>7385379.0504605304</v>
      </c>
      <c r="DJ57" s="102">
        <v>15566498.9761535</v>
      </c>
      <c r="DK57" s="102">
        <v>8786553.8521864098</v>
      </c>
      <c r="DL57" s="102">
        <v>6899776.4730675602</v>
      </c>
      <c r="DM57" s="102">
        <v>8253599.1658968497</v>
      </c>
      <c r="DN57" s="102">
        <v>5893695.7018885501</v>
      </c>
      <c r="DO57" s="102">
        <v>5624612.5318778204</v>
      </c>
      <c r="DP57" s="102">
        <v>10418909.7801814</v>
      </c>
      <c r="DQ57" s="102">
        <v>6236679.9135010699</v>
      </c>
      <c r="DR57" s="102">
        <v>8858549.8276827</v>
      </c>
      <c r="DS57" s="102">
        <v>4783625.2924330998</v>
      </c>
      <c r="DT57" s="102">
        <v>6198211.8425046699</v>
      </c>
      <c r="DU57" s="102">
        <v>6895480.0420449097</v>
      </c>
      <c r="DV57" s="102">
        <v>8528002.8978224602</v>
      </c>
      <c r="DW57" s="102">
        <v>4678980.3414470302</v>
      </c>
      <c r="DX57" s="102">
        <v>5993462.44486205</v>
      </c>
      <c r="DY57" s="102">
        <v>10619389.021683101</v>
      </c>
      <c r="DZ57" s="102">
        <v>6557552.5282226996</v>
      </c>
      <c r="EA57" s="102">
        <v>5077675.3634233698</v>
      </c>
      <c r="EB57" s="102">
        <v>7577863.1897083903</v>
      </c>
      <c r="EC57" s="102">
        <v>11473699.571939699</v>
      </c>
      <c r="ED57" s="102">
        <v>6432376.6463535205</v>
      </c>
      <c r="EE57" s="102">
        <v>6572570.3203562796</v>
      </c>
      <c r="EF57" s="102">
        <v>4796941.6878887797</v>
      </c>
      <c r="EG57" s="102">
        <v>5053956.7574840197</v>
      </c>
      <c r="EH57" s="102">
        <v>4580255.63321367</v>
      </c>
      <c r="EI57" s="102">
        <v>11741885.0094542</v>
      </c>
      <c r="EJ57" s="102">
        <v>7484190.8638177495</v>
      </c>
      <c r="EK57" s="102">
        <v>5968821.1803815002</v>
      </c>
      <c r="EL57" s="102">
        <v>9996164.7853123397</v>
      </c>
      <c r="EM57" s="102">
        <v>14176864.0279906</v>
      </c>
      <c r="EN57" s="102">
        <v>6119116.8127742996</v>
      </c>
      <c r="EO57" s="102">
        <v>6150149.4455513498</v>
      </c>
      <c r="EP57" s="102">
        <v>7503927.5635841005</v>
      </c>
      <c r="EQ57" s="102">
        <v>5958700.8732290501</v>
      </c>
      <c r="ER57" s="102">
        <v>4751194.8096632604</v>
      </c>
      <c r="ES57" s="102">
        <v>6255940.5607924098</v>
      </c>
      <c r="ET57" s="102">
        <v>5899509.5068617398</v>
      </c>
      <c r="EU57" s="102">
        <v>6572811.8843429796</v>
      </c>
      <c r="EV57" s="102">
        <v>8259677.3852369003</v>
      </c>
      <c r="EW57" s="102">
        <v>8895588.3757952694</v>
      </c>
      <c r="EX57" s="102">
        <v>8988972.8507076707</v>
      </c>
      <c r="EY57" s="102">
        <v>8215018.42970917</v>
      </c>
      <c r="EZ57" s="102">
        <v>5923057.0400739098</v>
      </c>
      <c r="FA57" s="102">
        <v>7646000.4478227301</v>
      </c>
      <c r="FB57" s="102">
        <v>7640562.85352033</v>
      </c>
      <c r="FC57" s="102">
        <v>9122720.4266794603</v>
      </c>
      <c r="FD57" s="102">
        <v>6935522.55577341</v>
      </c>
      <c r="FE57" s="102">
        <v>18040093.682794102</v>
      </c>
      <c r="FF57" s="102">
        <v>19499594.191627901</v>
      </c>
      <c r="FG57" s="102">
        <v>7024910.27445943</v>
      </c>
      <c r="FH57" s="102">
        <v>6220602.8760399995</v>
      </c>
      <c r="FI57" s="102">
        <v>6308509.5348439198</v>
      </c>
      <c r="FJ57" s="102">
        <v>7453491.1934145698</v>
      </c>
      <c r="FK57" s="102">
        <v>7051353.8689985797</v>
      </c>
      <c r="FL57" s="102">
        <v>6437356.6276750304</v>
      </c>
      <c r="FM57" s="102">
        <v>5843726.3508381601</v>
      </c>
      <c r="FN57" s="102">
        <v>6616522.8363156002</v>
      </c>
      <c r="FO57" s="102">
        <v>6473363.6036377503</v>
      </c>
      <c r="FP57" s="102">
        <v>13478622.605736701</v>
      </c>
      <c r="FQ57" s="102">
        <v>8382600.8045740901</v>
      </c>
      <c r="FR57" s="102">
        <v>7470616.7477044296</v>
      </c>
      <c r="FS57" s="102">
        <v>5507327.895726</v>
      </c>
      <c r="FT57" s="102">
        <v>7209788.1936095003</v>
      </c>
      <c r="FU57" s="102">
        <v>7544473.6326082498</v>
      </c>
      <c r="FV57" s="102">
        <v>9728472.7129966691</v>
      </c>
      <c r="FW57" s="102">
        <v>5397017.6064056205</v>
      </c>
      <c r="FX57" s="102">
        <v>7339919.5515700905</v>
      </c>
      <c r="FY57" s="102">
        <v>6815799.0022348501</v>
      </c>
      <c r="FZ57" s="102">
        <v>9308688.68298476</v>
      </c>
      <c r="GA57" s="102">
        <v>6789200.3498677704</v>
      </c>
      <c r="GB57" s="102">
        <v>4784964.0602917401</v>
      </c>
      <c r="GC57" s="102">
        <v>5819637.2901997603</v>
      </c>
      <c r="GD57" s="102">
        <v>5657073.1578394203</v>
      </c>
      <c r="GE57" s="102">
        <v>29262885.745033301</v>
      </c>
      <c r="GF57" s="102">
        <v>7381436.9424503697</v>
      </c>
      <c r="GG57" s="102">
        <v>7826346.2032219702</v>
      </c>
      <c r="GH57" s="102">
        <v>7994499.4001745898</v>
      </c>
      <c r="GI57" s="102">
        <v>9868470.0908920802</v>
      </c>
      <c r="GJ57" s="102">
        <v>6875380.1062271502</v>
      </c>
      <c r="GK57" s="102">
        <v>8868854.2289392203</v>
      </c>
      <c r="GL57" s="102">
        <v>10044472.4806953</v>
      </c>
      <c r="GM57" s="102">
        <v>6132989.6246854896</v>
      </c>
      <c r="GN57" s="102">
        <v>6953776.44021325</v>
      </c>
      <c r="GO57" s="102">
        <v>8616301.4676256999</v>
      </c>
      <c r="GP57" s="102">
        <v>6950966.3792945603</v>
      </c>
      <c r="GQ57" s="102">
        <v>6242415.3272730298</v>
      </c>
      <c r="GR57" s="102">
        <v>5787932.7842793996</v>
      </c>
      <c r="GS57" s="102">
        <v>5322137.0476399902</v>
      </c>
      <c r="GT57" s="102">
        <v>6057442.3716055201</v>
      </c>
      <c r="GU57" s="102">
        <v>12621797.939650901</v>
      </c>
      <c r="GV57" s="102">
        <v>7543294.8169692196</v>
      </c>
      <c r="GW57" s="102">
        <v>7005285.6527736802</v>
      </c>
      <c r="GX57" s="102">
        <v>4951125.9574580695</v>
      </c>
      <c r="GY57" s="102">
        <v>8759993.2824449502</v>
      </c>
      <c r="GZ57" s="102">
        <v>7521396.9485579096</v>
      </c>
      <c r="HA57" s="102">
        <v>8911327.0170225706</v>
      </c>
      <c r="HB57" s="102">
        <v>10706922.340952501</v>
      </c>
      <c r="HC57" s="102">
        <v>4561505.3033609996</v>
      </c>
      <c r="HD57" s="102">
        <v>7327365.5766357398</v>
      </c>
      <c r="HE57" s="102">
        <v>3929478.4959165701</v>
      </c>
      <c r="HF57" s="102">
        <v>10705317.190380599</v>
      </c>
      <c r="HG57" s="102">
        <v>5909407.5859552799</v>
      </c>
      <c r="HH57" s="102">
        <v>15146813.7973866</v>
      </c>
      <c r="HI57" s="102">
        <v>6046870.3484665798</v>
      </c>
      <c r="HJ57" s="102">
        <v>5757535.3281039698</v>
      </c>
      <c r="HK57" s="102">
        <v>6222135.5320981098</v>
      </c>
      <c r="HL57" s="102">
        <v>6092418.6128809098</v>
      </c>
      <c r="HM57" s="102">
        <v>6265143.1179329799</v>
      </c>
      <c r="HN57" s="102">
        <v>6880309.35881186</v>
      </c>
      <c r="HO57" s="102">
        <v>6278203.4870295497</v>
      </c>
      <c r="HP57" s="102">
        <v>5056169.1002676003</v>
      </c>
      <c r="HQ57" s="102">
        <v>7096089.2672401303</v>
      </c>
      <c r="HR57" s="102">
        <v>6671049.0258960202</v>
      </c>
      <c r="HS57" s="102">
        <v>6813165.0500397403</v>
      </c>
      <c r="HT57" s="102">
        <v>10574902.512083899</v>
      </c>
      <c r="HU57" s="102">
        <v>11272606.4828665</v>
      </c>
      <c r="HV57" s="102">
        <v>7631855.4782913001</v>
      </c>
      <c r="HW57" s="102">
        <v>7535544.3980706399</v>
      </c>
      <c r="HX57" s="102">
        <v>7824837.3625463201</v>
      </c>
      <c r="HY57" s="102">
        <v>8548663.3036748096</v>
      </c>
      <c r="HZ57" s="102">
        <v>8002984.9469436305</v>
      </c>
      <c r="IA57" s="102">
        <v>8835006.6228538398</v>
      </c>
      <c r="IB57" s="102">
        <v>25038229.017129902</v>
      </c>
      <c r="IC57" s="102">
        <v>7824548.9602266196</v>
      </c>
      <c r="ID57" s="102">
        <v>9693471.5116611701</v>
      </c>
      <c r="IE57" s="102">
        <v>7194506.5195489898</v>
      </c>
      <c r="IF57" s="102">
        <v>5675542.4606753401</v>
      </c>
      <c r="IG57" s="102">
        <v>5578424.2072937097</v>
      </c>
      <c r="IH57" s="102">
        <v>15107896.8894153</v>
      </c>
      <c r="II57" s="102">
        <v>5561199.0376300197</v>
      </c>
      <c r="IJ57" s="102">
        <v>6435582.8671815796</v>
      </c>
      <c r="IK57" s="102">
        <v>6551184.6219965704</v>
      </c>
      <c r="IL57" s="102">
        <v>6163166.1705300501</v>
      </c>
      <c r="IM57" s="102">
        <v>6040977.2025125101</v>
      </c>
      <c r="IN57" s="102">
        <v>5374951.5456351498</v>
      </c>
      <c r="IO57" s="102">
        <v>6865103.8662848501</v>
      </c>
      <c r="IP57" s="102">
        <v>16840431.305103902</v>
      </c>
      <c r="IQ57" s="102">
        <v>7717978.51552644</v>
      </c>
      <c r="IR57" s="102">
        <v>6123155.63107643</v>
      </c>
      <c r="IS57" s="102">
        <v>7696995.6980167003</v>
      </c>
      <c r="IT57" s="102">
        <v>7017909.0601336099</v>
      </c>
      <c r="IU57" s="102">
        <v>5705367.4036820801</v>
      </c>
      <c r="IV57" s="102">
        <v>11133781.5214826</v>
      </c>
      <c r="IW57" s="102">
        <v>8564109.5857416</v>
      </c>
      <c r="IX57" s="102">
        <v>6076112.8608112698</v>
      </c>
      <c r="IY57" s="102">
        <v>16641164.579789801</v>
      </c>
      <c r="IZ57" s="102">
        <v>6204492.7905393103</v>
      </c>
      <c r="JA57" s="102">
        <v>7629203.9966156101</v>
      </c>
      <c r="JB57" s="102">
        <v>14438184.4594735</v>
      </c>
      <c r="JC57" s="102">
        <v>25245144.129623801</v>
      </c>
      <c r="JD57" s="102">
        <v>7752475.9759968799</v>
      </c>
      <c r="JE57" s="102">
        <v>6929998.46969287</v>
      </c>
      <c r="JF57" s="102">
        <v>6047305.5492328098</v>
      </c>
      <c r="JG57" s="102">
        <v>11145542.8297577</v>
      </c>
      <c r="JH57" s="102">
        <v>4883758.9724419601</v>
      </c>
      <c r="JI57" s="102">
        <v>15210698.3281567</v>
      </c>
      <c r="JJ57" s="102">
        <v>4748283.8958670003</v>
      </c>
      <c r="JK57" s="102">
        <v>19602125.635697901</v>
      </c>
      <c r="JL57" s="102">
        <v>9238109.8982417602</v>
      </c>
      <c r="JM57" s="102">
        <v>5665405.0205184901</v>
      </c>
      <c r="JN57" s="102">
        <v>6979636.2263096897</v>
      </c>
      <c r="JO57" s="102">
        <v>7029144.4308308205</v>
      </c>
      <c r="JP57" s="102">
        <v>10511716.712109299</v>
      </c>
      <c r="JQ57" s="102">
        <v>6014022.2065171599</v>
      </c>
      <c r="JR57" s="102">
        <v>7075454.7623361796</v>
      </c>
      <c r="JS57" s="102">
        <v>5383506.9000093499</v>
      </c>
      <c r="JT57" s="102">
        <v>8873731.9596556704</v>
      </c>
      <c r="JU57" s="102">
        <v>10581734.0664037</v>
      </c>
      <c r="JV57" s="102">
        <v>6393269.8533247197</v>
      </c>
      <c r="JW57" s="102">
        <v>4941158.7444699798</v>
      </c>
      <c r="JX57" s="102">
        <v>6209919.5073822597</v>
      </c>
      <c r="JY57" s="102">
        <v>4944568.1818503402</v>
      </c>
      <c r="JZ57" s="102">
        <v>7958730.5758963302</v>
      </c>
      <c r="KA57" s="102">
        <v>7246808.8217415297</v>
      </c>
      <c r="KB57" s="102">
        <v>6482809.8573457301</v>
      </c>
      <c r="KC57" s="102">
        <v>8990034.4538111109</v>
      </c>
      <c r="KD57" s="102">
        <v>7086308.7915118802</v>
      </c>
      <c r="KE57" s="102">
        <v>6260219.7889236901</v>
      </c>
      <c r="KF57" s="102">
        <v>5901341.6149737202</v>
      </c>
      <c r="KG57" s="102">
        <v>4582116.9418596104</v>
      </c>
      <c r="KH57" s="102">
        <v>5182008.7375902301</v>
      </c>
      <c r="KI57" s="102">
        <v>5158975.1254040496</v>
      </c>
      <c r="KJ57" s="102">
        <v>11725770.674727401</v>
      </c>
      <c r="KK57" s="102">
        <v>7303351.7897184603</v>
      </c>
      <c r="KL57" s="102">
        <v>5951497.8449361902</v>
      </c>
      <c r="KM57" s="102">
        <v>9341911.6621611994</v>
      </c>
      <c r="KN57" s="102">
        <v>6308330.1809842195</v>
      </c>
      <c r="KO57" s="102">
        <v>6497293.3984469296</v>
      </c>
      <c r="KP57" s="102">
        <v>6246956.6914259298</v>
      </c>
      <c r="KQ57" s="102">
        <v>6599516.3332440704</v>
      </c>
      <c r="KR57" s="102">
        <v>7270473.7734220503</v>
      </c>
      <c r="KS57" s="102">
        <v>3903983.13208663</v>
      </c>
      <c r="KT57" s="102">
        <v>6354328.78156476</v>
      </c>
      <c r="KU57" s="102">
        <v>11867148.2812231</v>
      </c>
    </row>
    <row r="58" spans="1:307" x14ac:dyDescent="0.25">
      <c r="A58" s="69" t="s">
        <v>2060</v>
      </c>
      <c r="B58" s="70">
        <f>STDEV(D58:AG58)/AVERAGE(D58:AG58)</f>
        <v>4.0963859841177501E-2</v>
      </c>
      <c r="C58" s="71"/>
      <c r="D58" s="8">
        <v>20115268.1697639</v>
      </c>
      <c r="E58" s="8">
        <v>19962478.4986655</v>
      </c>
      <c r="F58" s="8">
        <v>20189021.4935566</v>
      </c>
      <c r="G58" s="8">
        <v>20055788.1704919</v>
      </c>
      <c r="H58" s="8">
        <v>19918457.644566901</v>
      </c>
      <c r="I58" s="8">
        <v>20061402.1269904</v>
      </c>
      <c r="J58" s="8">
        <v>20061011.663313799</v>
      </c>
      <c r="K58" s="8">
        <v>19575013.470316</v>
      </c>
      <c r="L58" s="8">
        <v>19693172.565275799</v>
      </c>
      <c r="M58" s="8">
        <v>18473756.9840407</v>
      </c>
      <c r="N58" s="8">
        <v>18947865.034781899</v>
      </c>
      <c r="O58" s="8">
        <v>18910691.762649201</v>
      </c>
      <c r="P58" s="8">
        <v>19046943.275552198</v>
      </c>
      <c r="Q58" s="8">
        <v>18627010.567088</v>
      </c>
      <c r="R58" s="8">
        <v>18517303.291379701</v>
      </c>
      <c r="S58" s="8">
        <v>18065251.708656698</v>
      </c>
      <c r="T58" s="8">
        <v>18720484.747770902</v>
      </c>
      <c r="U58" s="8">
        <v>18538131.539842401</v>
      </c>
      <c r="V58" s="8">
        <v>18538607.878982801</v>
      </c>
      <c r="W58" s="8">
        <v>17818664.595373999</v>
      </c>
      <c r="X58" s="8">
        <v>18295049.029882099</v>
      </c>
      <c r="Y58" s="8">
        <v>18622848.403716002</v>
      </c>
      <c r="Z58" s="8">
        <v>18287083.141522899</v>
      </c>
      <c r="AA58" s="8">
        <v>18306331.543969501</v>
      </c>
      <c r="AB58" s="8">
        <v>18042064.646883499</v>
      </c>
      <c r="AC58" s="8">
        <v>18594614.594294801</v>
      </c>
      <c r="AD58" s="8">
        <v>18259223.971001402</v>
      </c>
      <c r="AE58" s="8">
        <v>17945670.6532229</v>
      </c>
      <c r="AF58" s="8">
        <v>18358061.226247799</v>
      </c>
      <c r="AG58" s="8">
        <v>18040015.563220199</v>
      </c>
      <c r="AI58" s="72">
        <f>STDEV(AK58:BN58)/AVERAGE(AK58:BN58)</f>
        <v>3.7607326203057713E-2</v>
      </c>
      <c r="AJ58" s="73"/>
      <c r="AK58" s="10">
        <v>19114744.198417999</v>
      </c>
      <c r="AL58" s="10">
        <v>19741397.2481969</v>
      </c>
      <c r="AM58" s="10">
        <v>19179177.673627201</v>
      </c>
      <c r="AN58" s="10">
        <v>20014102.103822201</v>
      </c>
      <c r="AO58" s="10">
        <v>19622364.954333201</v>
      </c>
      <c r="AP58" s="10">
        <v>19300180.413091902</v>
      </c>
      <c r="AQ58" s="10">
        <v>18921235.905278198</v>
      </c>
      <c r="AR58" s="10">
        <v>18660108.507965699</v>
      </c>
      <c r="AS58" s="10">
        <v>18003865.392602202</v>
      </c>
      <c r="AT58" s="10">
        <v>18755009.438478101</v>
      </c>
      <c r="AU58" s="10">
        <v>18413132.699276701</v>
      </c>
      <c r="AV58" s="10">
        <v>18170604.3690002</v>
      </c>
      <c r="AW58" s="10">
        <v>18797841.1816363</v>
      </c>
      <c r="AX58" s="10">
        <v>18137574.907943498</v>
      </c>
      <c r="AY58" s="10">
        <v>18466332.4611043</v>
      </c>
      <c r="AZ58" s="10">
        <v>17500201.300995499</v>
      </c>
      <c r="BA58" s="10">
        <v>19167755.849487301</v>
      </c>
      <c r="BB58" s="10">
        <v>18610712.1015612</v>
      </c>
      <c r="BC58" s="10">
        <v>19243873.180431999</v>
      </c>
      <c r="BD58" s="10">
        <v>18023383.051598601</v>
      </c>
      <c r="BE58" s="10">
        <v>17230383.507974699</v>
      </c>
      <c r="BF58" s="10">
        <v>17674007.855554398</v>
      </c>
      <c r="BG58" s="10">
        <v>18447093.7594948</v>
      </c>
      <c r="BH58" s="10">
        <v>17826357.9278115</v>
      </c>
      <c r="BI58" s="10">
        <v>19134418.455330499</v>
      </c>
      <c r="BJ58" s="10">
        <v>18035162.690717898</v>
      </c>
      <c r="BK58" s="10">
        <v>17901025.157682098</v>
      </c>
      <c r="BL58" s="10">
        <v>17882222.8816237</v>
      </c>
      <c r="BM58" s="10">
        <v>17893081.577687301</v>
      </c>
      <c r="BN58" s="10">
        <v>18759662.320278201</v>
      </c>
      <c r="BP58" s="114">
        <v>19888486.9399621</v>
      </c>
      <c r="BQ58" s="114">
        <v>18805554.408231799</v>
      </c>
      <c r="BR58" s="114">
        <v>19711701.370376099</v>
      </c>
      <c r="BS58" s="114">
        <v>17935187.103971899</v>
      </c>
      <c r="BT58" s="114">
        <v>19022760.885175101</v>
      </c>
      <c r="BU58" s="114">
        <v>18762265.486864801</v>
      </c>
      <c r="BV58" s="114">
        <v>18812589.366773698</v>
      </c>
      <c r="BW58" s="114">
        <v>19950858.905321602</v>
      </c>
      <c r="BX58" s="114">
        <v>19924648.547301698</v>
      </c>
      <c r="BY58" s="114">
        <v>20039371.136956502</v>
      </c>
      <c r="BZ58" s="102">
        <v>19516352.072842401</v>
      </c>
      <c r="CA58" s="102">
        <v>20105392.4939886</v>
      </c>
      <c r="CB58" s="102">
        <v>18197681.058885802</v>
      </c>
      <c r="CC58" s="102">
        <v>19552055.227331601</v>
      </c>
      <c r="CD58" s="102">
        <v>17492126.047016799</v>
      </c>
      <c r="CE58" s="102">
        <v>18281554.668933399</v>
      </c>
      <c r="CF58" s="102">
        <v>19490847.496795502</v>
      </c>
      <c r="CG58" s="102">
        <v>18839128.164539799</v>
      </c>
      <c r="CH58" s="102">
        <v>19848162.9596572</v>
      </c>
      <c r="CI58" s="102">
        <v>20219893.093788601</v>
      </c>
      <c r="CJ58" s="102">
        <v>19180450.810856301</v>
      </c>
      <c r="CK58" s="102">
        <v>18188765.492256101</v>
      </c>
      <c r="CL58" s="102">
        <v>19564378.598005101</v>
      </c>
      <c r="CM58" s="102">
        <v>18771590.497561999</v>
      </c>
      <c r="CN58" s="102">
        <v>18885920.490917299</v>
      </c>
      <c r="CO58" s="102">
        <v>16560539.957365399</v>
      </c>
      <c r="CP58" s="102">
        <v>19412355.718734801</v>
      </c>
      <c r="CQ58" s="102">
        <v>24643467.156791601</v>
      </c>
      <c r="CR58" s="102">
        <v>19105839.138229702</v>
      </c>
      <c r="CS58" s="102">
        <v>19349599.829038098</v>
      </c>
      <c r="CT58" s="102">
        <v>17626110.197175</v>
      </c>
      <c r="CU58" s="102">
        <v>20266343.5024211</v>
      </c>
      <c r="CV58" s="102">
        <v>19812035.437653799</v>
      </c>
      <c r="CW58" s="102">
        <v>18206959.383659199</v>
      </c>
      <c r="CX58" s="102">
        <v>19218128.422466598</v>
      </c>
      <c r="CY58" s="102">
        <v>19677364.238706801</v>
      </c>
      <c r="CZ58" s="102">
        <v>18755717.665872399</v>
      </c>
      <c r="DA58" s="102">
        <v>17910405.347561199</v>
      </c>
      <c r="DB58" s="102">
        <v>19167241.286490101</v>
      </c>
      <c r="DC58" s="102">
        <v>18284787.820985299</v>
      </c>
      <c r="DD58" s="102">
        <v>19763317.403972499</v>
      </c>
      <c r="DE58" s="102">
        <v>20662229.247454599</v>
      </c>
      <c r="DF58" s="102">
        <v>18659679.676680598</v>
      </c>
      <c r="DG58" s="102">
        <v>18954197.310818799</v>
      </c>
      <c r="DH58" s="102">
        <v>18922709.579970799</v>
      </c>
      <c r="DI58" s="102">
        <v>19059768.126902599</v>
      </c>
      <c r="DJ58" s="102">
        <v>18866763.1919428</v>
      </c>
      <c r="DK58" s="102">
        <v>19703488.2464744</v>
      </c>
      <c r="DL58" s="102">
        <v>18964429.2656442</v>
      </c>
      <c r="DM58" s="102">
        <v>18128267.2662636</v>
      </c>
      <c r="DN58" s="102">
        <v>19796573.3117847</v>
      </c>
      <c r="DO58" s="102">
        <v>19398280.105358802</v>
      </c>
      <c r="DP58" s="102">
        <v>18823454.082442999</v>
      </c>
      <c r="DQ58" s="102">
        <v>20109652.2107656</v>
      </c>
      <c r="DR58" s="102">
        <v>18914437.359363802</v>
      </c>
      <c r="DS58" s="102">
        <v>18999426.271950498</v>
      </c>
      <c r="DT58" s="102">
        <v>19912934.440074999</v>
      </c>
      <c r="DU58" s="102">
        <v>20800889.272321299</v>
      </c>
      <c r="DV58" s="102">
        <v>19231965.081838101</v>
      </c>
      <c r="DW58" s="102">
        <v>19257081.455159999</v>
      </c>
      <c r="DX58" s="102">
        <v>20069443.276929699</v>
      </c>
      <c r="DY58" s="102">
        <v>19473538.0051139</v>
      </c>
      <c r="DZ58" s="102">
        <v>19137329.265655499</v>
      </c>
      <c r="EA58" s="102">
        <v>22096843.2329758</v>
      </c>
      <c r="EB58" s="102">
        <v>19672829.945510998</v>
      </c>
      <c r="EC58" s="102">
        <v>19100586.546729099</v>
      </c>
      <c r="ED58" s="102">
        <v>18914208.204859398</v>
      </c>
      <c r="EE58" s="102">
        <v>19317211.038042501</v>
      </c>
      <c r="EF58" s="102">
        <v>18133100.291857399</v>
      </c>
      <c r="EG58" s="102">
        <v>19115931.828068402</v>
      </c>
      <c r="EH58" s="102">
        <v>19770900.1518097</v>
      </c>
      <c r="EI58" s="102">
        <v>18723534.8597156</v>
      </c>
      <c r="EJ58" s="102">
        <v>20717224.146554101</v>
      </c>
      <c r="EK58" s="102">
        <v>19732852.532597098</v>
      </c>
      <c r="EL58" s="102">
        <v>18707689.626490101</v>
      </c>
      <c r="EM58" s="102">
        <v>19044593.406854801</v>
      </c>
      <c r="EN58" s="102">
        <v>19788329.1351531</v>
      </c>
      <c r="EO58" s="102">
        <v>20223054.780662399</v>
      </c>
      <c r="EP58" s="102">
        <v>19850671.628185902</v>
      </c>
      <c r="EQ58" s="102">
        <v>19065929.894058499</v>
      </c>
      <c r="ER58" s="102">
        <v>16703519.048412099</v>
      </c>
      <c r="ES58" s="102">
        <v>16032406.244294999</v>
      </c>
      <c r="ET58" s="102">
        <v>16618245.9368967</v>
      </c>
      <c r="EU58" s="102">
        <v>16250665.993025299</v>
      </c>
      <c r="EV58" s="102">
        <v>16560059.924059</v>
      </c>
      <c r="EW58" s="102">
        <v>16276967.234618099</v>
      </c>
      <c r="EX58" s="102">
        <v>16125241.2717757</v>
      </c>
      <c r="EY58" s="102">
        <v>16370543.817250799</v>
      </c>
      <c r="EZ58" s="102">
        <v>15597310.834102901</v>
      </c>
      <c r="FA58" s="102">
        <v>16442899.8261282</v>
      </c>
      <c r="FB58" s="102">
        <v>16362286.1932905</v>
      </c>
      <c r="FC58" s="102">
        <v>16496621.5790013</v>
      </c>
      <c r="FD58" s="102">
        <v>16604272.1186524</v>
      </c>
      <c r="FE58" s="102">
        <v>16259421.2999915</v>
      </c>
      <c r="FF58" s="102">
        <v>16693019.2749095</v>
      </c>
      <c r="FG58" s="102">
        <v>16500830.4607058</v>
      </c>
      <c r="FH58" s="102">
        <v>16118551.6105677</v>
      </c>
      <c r="FI58" s="102">
        <v>15729582.202051301</v>
      </c>
      <c r="FJ58" s="102">
        <v>15049748.380743399</v>
      </c>
      <c r="FK58" s="102">
        <v>16200667.400769301</v>
      </c>
      <c r="FL58" s="102">
        <v>15857810.466567799</v>
      </c>
      <c r="FM58" s="102">
        <v>16778163.9563054</v>
      </c>
      <c r="FN58" s="102">
        <v>16240716.231574601</v>
      </c>
      <c r="FO58" s="102">
        <v>16404615.664986299</v>
      </c>
      <c r="FP58" s="102">
        <v>16167515.9068738</v>
      </c>
      <c r="FQ58" s="102">
        <v>16762120.3471526</v>
      </c>
      <c r="FR58" s="102">
        <v>16017592.660505701</v>
      </c>
      <c r="FS58" s="102">
        <v>16542292.6774088</v>
      </c>
      <c r="FT58" s="102">
        <v>15722564.3874522</v>
      </c>
      <c r="FU58" s="102">
        <v>15684340.7052327</v>
      </c>
      <c r="FV58" s="102">
        <v>15629648.4342009</v>
      </c>
      <c r="FW58" s="102">
        <v>16793938.4652838</v>
      </c>
      <c r="FX58" s="102">
        <v>15693581.5056709</v>
      </c>
      <c r="FY58" s="102">
        <v>15931045.046027999</v>
      </c>
      <c r="FZ58" s="102">
        <v>16656023.089751801</v>
      </c>
      <c r="GA58" s="102">
        <v>16380460.721125601</v>
      </c>
      <c r="GB58" s="102">
        <v>16580548.0484125</v>
      </c>
      <c r="GC58" s="102">
        <v>15473344.785326</v>
      </c>
      <c r="GD58" s="102">
        <v>16296845.0628087</v>
      </c>
      <c r="GE58" s="102">
        <v>16321344.2333668</v>
      </c>
      <c r="GF58" s="102">
        <v>15882546.9815297</v>
      </c>
      <c r="GG58" s="102">
        <v>16020549.503355799</v>
      </c>
      <c r="GH58" s="102">
        <v>15625910.660544701</v>
      </c>
      <c r="GI58" s="102">
        <v>15292516.5596663</v>
      </c>
      <c r="GJ58" s="102">
        <v>15730018.3745979</v>
      </c>
      <c r="GK58" s="102">
        <v>16032223.5809383</v>
      </c>
      <c r="GL58" s="102">
        <v>15871342.5921282</v>
      </c>
      <c r="GM58" s="102">
        <v>16099751.590586299</v>
      </c>
      <c r="GN58" s="102">
        <v>16099847.264485201</v>
      </c>
      <c r="GO58" s="102">
        <v>15711454.2682379</v>
      </c>
      <c r="GP58" s="102">
        <v>15629882.374015</v>
      </c>
      <c r="GQ58" s="102">
        <v>16334153.258029601</v>
      </c>
      <c r="GR58" s="102">
        <v>16531206.324862801</v>
      </c>
      <c r="GS58" s="102">
        <v>16289625.437231701</v>
      </c>
      <c r="GT58" s="102">
        <v>16266541.6822505</v>
      </c>
      <c r="GU58" s="102">
        <v>16337844.506892299</v>
      </c>
      <c r="GV58" s="102">
        <v>16318667.075030601</v>
      </c>
      <c r="GW58" s="102">
        <v>16633139.2503665</v>
      </c>
      <c r="GX58" s="102">
        <v>16549006.0190561</v>
      </c>
      <c r="GY58" s="102">
        <v>16615325.690035099</v>
      </c>
      <c r="GZ58" s="102">
        <v>16304238.5853444</v>
      </c>
      <c r="HA58" s="102">
        <v>16540248.002437901</v>
      </c>
      <c r="HB58" s="102">
        <v>16422127.3174896</v>
      </c>
      <c r="HC58" s="102">
        <v>16212549.7580867</v>
      </c>
      <c r="HD58" s="102">
        <v>16793867.338958502</v>
      </c>
      <c r="HE58" s="102">
        <v>16400938.406456601</v>
      </c>
      <c r="HF58" s="102">
        <v>16456101.4230977</v>
      </c>
      <c r="HG58" s="102">
        <v>16510020.3781869</v>
      </c>
      <c r="HH58" s="102">
        <v>15996560.959335901</v>
      </c>
      <c r="HI58" s="102">
        <v>16333087.2039403</v>
      </c>
      <c r="HJ58" s="102">
        <v>17322268.025771499</v>
      </c>
      <c r="HK58" s="102">
        <v>16590344.372549601</v>
      </c>
      <c r="HL58" s="102">
        <v>16121693.6384563</v>
      </c>
      <c r="HM58" s="102">
        <v>17120847.121446799</v>
      </c>
      <c r="HN58" s="102">
        <v>16514960.524454501</v>
      </c>
      <c r="HO58" s="102">
        <v>16051012.375528701</v>
      </c>
      <c r="HP58" s="102">
        <v>17482741.8563748</v>
      </c>
      <c r="HQ58" s="102">
        <v>16196415.725691799</v>
      </c>
      <c r="HR58" s="102">
        <v>16524557.0691553</v>
      </c>
      <c r="HS58" s="102">
        <v>16193967.1026171</v>
      </c>
      <c r="HT58" s="102">
        <v>16648917.976099901</v>
      </c>
      <c r="HU58" s="102">
        <v>15622458.1408395</v>
      </c>
      <c r="HV58" s="102">
        <v>15221083.651969999</v>
      </c>
      <c r="HW58" s="102">
        <v>15914554.1244695</v>
      </c>
      <c r="HX58" s="102">
        <v>15659357.968018699</v>
      </c>
      <c r="HY58" s="102">
        <v>15779565.081827199</v>
      </c>
      <c r="HZ58" s="102">
        <v>16687581.324280201</v>
      </c>
      <c r="IA58" s="102">
        <v>15713739.6146571</v>
      </c>
      <c r="IB58" s="102">
        <v>15881003.3886237</v>
      </c>
      <c r="IC58" s="102">
        <v>16493153.675571499</v>
      </c>
      <c r="ID58" s="102">
        <v>15584699.7706616</v>
      </c>
      <c r="IE58" s="102">
        <v>16393982.152646</v>
      </c>
      <c r="IF58" s="102">
        <v>16259050.4835528</v>
      </c>
      <c r="IG58" s="102">
        <v>16213657.777840801</v>
      </c>
      <c r="IH58" s="102">
        <v>15685261.2914265</v>
      </c>
      <c r="II58" s="102">
        <v>15967309.9423822</v>
      </c>
      <c r="IJ58" s="102">
        <v>15485088.706475601</v>
      </c>
      <c r="IK58" s="102">
        <v>14861707.4713543</v>
      </c>
      <c r="IL58" s="102">
        <v>14922141.4430942</v>
      </c>
      <c r="IM58" s="102">
        <v>15486215.7131046</v>
      </c>
      <c r="IN58" s="102">
        <v>16244628.5842552</v>
      </c>
      <c r="IO58" s="102">
        <v>15475331.4489819</v>
      </c>
      <c r="IP58" s="102">
        <v>15664615.340626599</v>
      </c>
      <c r="IQ58" s="102">
        <v>16389553.0623958</v>
      </c>
      <c r="IR58" s="102">
        <v>16177995.200112199</v>
      </c>
      <c r="IS58" s="102">
        <v>16656748.286703199</v>
      </c>
      <c r="IT58" s="102">
        <v>16267924.7125054</v>
      </c>
      <c r="IU58" s="102">
        <v>15787537.039246099</v>
      </c>
      <c r="IV58" s="102">
        <v>16377764.379835799</v>
      </c>
      <c r="IW58" s="102">
        <v>16245404.2012558</v>
      </c>
      <c r="IX58" s="102">
        <v>16454511.5193865</v>
      </c>
      <c r="IY58" s="102">
        <v>15346084.646661701</v>
      </c>
      <c r="IZ58" s="102">
        <v>16208493.734281801</v>
      </c>
      <c r="JA58" s="102">
        <v>16280151.664762899</v>
      </c>
      <c r="JB58" s="102">
        <v>15411269.0946694</v>
      </c>
      <c r="JC58" s="102">
        <v>16532010.959416499</v>
      </c>
      <c r="JD58" s="102">
        <v>16375294.3007611</v>
      </c>
      <c r="JE58" s="102">
        <v>15478715.529641001</v>
      </c>
      <c r="JF58" s="102">
        <v>15830019.7934337</v>
      </c>
      <c r="JG58" s="102">
        <v>15297802.9084641</v>
      </c>
      <c r="JH58" s="102">
        <v>16375322.267095899</v>
      </c>
      <c r="JI58" s="102">
        <v>15965853.444571801</v>
      </c>
      <c r="JJ58" s="102">
        <v>16257553.222537201</v>
      </c>
      <c r="JK58" s="102">
        <v>16094290.1001244</v>
      </c>
      <c r="JL58" s="102">
        <v>16441026.8746845</v>
      </c>
      <c r="JM58" s="102">
        <v>16598695.959892901</v>
      </c>
      <c r="JN58" s="102">
        <v>16760842.5596761</v>
      </c>
      <c r="JO58" s="102">
        <v>16417032.520985801</v>
      </c>
      <c r="JP58" s="102">
        <v>16198654.434211699</v>
      </c>
      <c r="JQ58" s="102">
        <v>16337139.614389701</v>
      </c>
      <c r="JR58" s="102">
        <v>16078167.4160164</v>
      </c>
      <c r="JS58" s="102">
        <v>17747159.729782298</v>
      </c>
      <c r="JT58" s="102">
        <v>16804117.855517998</v>
      </c>
      <c r="JU58" s="102">
        <v>15102890.138251601</v>
      </c>
      <c r="JV58" s="102">
        <v>16526606.249983899</v>
      </c>
      <c r="JW58" s="102">
        <v>16286118.020459199</v>
      </c>
      <c r="JX58" s="102">
        <v>15296493.6589106</v>
      </c>
      <c r="JY58" s="102">
        <v>15313364.206464</v>
      </c>
      <c r="JZ58" s="102">
        <v>16093043.4106705</v>
      </c>
      <c r="KA58" s="102">
        <v>15321382.790920001</v>
      </c>
      <c r="KB58" s="102">
        <v>16674764.7135613</v>
      </c>
      <c r="KC58" s="102">
        <v>16076538.165563799</v>
      </c>
      <c r="KD58" s="102">
        <v>15007713.221825199</v>
      </c>
      <c r="KE58" s="102">
        <v>15498369.291472699</v>
      </c>
      <c r="KF58" s="102">
        <v>16351411.1374675</v>
      </c>
      <c r="KG58" s="102">
        <v>15587688.433847999</v>
      </c>
      <c r="KH58" s="102">
        <v>15605326.836031299</v>
      </c>
      <c r="KI58" s="102">
        <v>15194565.251622099</v>
      </c>
      <c r="KJ58" s="102">
        <v>15537137.528383199</v>
      </c>
      <c r="KK58" s="102">
        <v>17341276.568949901</v>
      </c>
      <c r="KL58" s="102">
        <v>16875798.645351</v>
      </c>
      <c r="KM58" s="102">
        <v>15355101.979062799</v>
      </c>
      <c r="KN58" s="102">
        <v>13545617.4421898</v>
      </c>
      <c r="KO58" s="102">
        <v>14670520.972318601</v>
      </c>
      <c r="KP58" s="102">
        <v>14916868.410782101</v>
      </c>
      <c r="KQ58" s="102">
        <v>14897826.9826145</v>
      </c>
      <c r="KR58" s="102">
        <v>15598765.369227599</v>
      </c>
      <c r="KS58" s="102">
        <v>14811128.410779299</v>
      </c>
      <c r="KT58" s="102">
        <v>26417640.692711301</v>
      </c>
      <c r="KU58" s="102">
        <v>13761903.7154331</v>
      </c>
    </row>
    <row r="59" spans="1:307" s="79" customFormat="1" x14ac:dyDescent="0.25">
      <c r="A59" s="75" t="s">
        <v>2034</v>
      </c>
      <c r="B59" s="76">
        <f>STDEV(D59:AG59)/AVERAGE(D59:AG59)</f>
        <v>2.0672165035976964E-2</v>
      </c>
      <c r="C59" s="77"/>
      <c r="D59" s="78">
        <f t="shared" ref="D59:AG59" si="78">(D57/D58)*129.3</f>
        <v>279.04046758908805</v>
      </c>
      <c r="E59" s="78">
        <f t="shared" si="78"/>
        <v>302.15786381991933</v>
      </c>
      <c r="F59" s="78">
        <f t="shared" si="78"/>
        <v>289.53916703092671</v>
      </c>
      <c r="G59" s="78">
        <f t="shared" si="78"/>
        <v>283.73013515625036</v>
      </c>
      <c r="H59" s="78">
        <f t="shared" si="78"/>
        <v>292.40486698898411</v>
      </c>
      <c r="I59" s="78">
        <f t="shared" si="78"/>
        <v>279.81768649124888</v>
      </c>
      <c r="J59" s="78">
        <f t="shared" si="78"/>
        <v>281.13665367073781</v>
      </c>
      <c r="K59" s="78">
        <f t="shared" si="78"/>
        <v>291.69099969775573</v>
      </c>
      <c r="L59" s="78">
        <f t="shared" si="78"/>
        <v>281.30355701731685</v>
      </c>
      <c r="M59" s="78">
        <f t="shared" si="78"/>
        <v>296.70507149716843</v>
      </c>
      <c r="N59" s="78">
        <f t="shared" si="78"/>
        <v>289.61497379686864</v>
      </c>
      <c r="O59" s="78">
        <f t="shared" si="78"/>
        <v>298.8691646075693</v>
      </c>
      <c r="P59" s="78">
        <f t="shared" si="78"/>
        <v>291.20687897577272</v>
      </c>
      <c r="Q59" s="78">
        <f t="shared" si="78"/>
        <v>287.11275502455084</v>
      </c>
      <c r="R59" s="78">
        <f t="shared" si="78"/>
        <v>294.06944242803144</v>
      </c>
      <c r="S59" s="78">
        <f t="shared" si="78"/>
        <v>297.14922971369384</v>
      </c>
      <c r="T59" s="78">
        <f t="shared" si="78"/>
        <v>289.51120307976407</v>
      </c>
      <c r="U59" s="78">
        <f t="shared" si="78"/>
        <v>295.9444698900241</v>
      </c>
      <c r="V59" s="78">
        <f t="shared" si="78"/>
        <v>291.03944369053335</v>
      </c>
      <c r="W59" s="78">
        <f t="shared" si="78"/>
        <v>294.84597717982342</v>
      </c>
      <c r="X59" s="78">
        <f t="shared" si="78"/>
        <v>288.3960740896847</v>
      </c>
      <c r="Y59" s="78">
        <f t="shared" si="78"/>
        <v>291.35590167983293</v>
      </c>
      <c r="Z59" s="78">
        <f t="shared" si="78"/>
        <v>294.4833025376746</v>
      </c>
      <c r="AA59" s="78">
        <f t="shared" si="78"/>
        <v>281.82519233140306</v>
      </c>
      <c r="AB59" s="78">
        <f t="shared" si="78"/>
        <v>290.26126437102482</v>
      </c>
      <c r="AC59" s="78">
        <f t="shared" si="78"/>
        <v>296.69985299029651</v>
      </c>
      <c r="AD59" s="78">
        <f t="shared" si="78"/>
        <v>296.01493870333547</v>
      </c>
      <c r="AE59" s="78">
        <f t="shared" si="78"/>
        <v>297.0167270127003</v>
      </c>
      <c r="AF59" s="78">
        <f t="shared" si="78"/>
        <v>288.97061378939912</v>
      </c>
      <c r="AG59" s="78">
        <f t="shared" si="78"/>
        <v>288.35767134411316</v>
      </c>
      <c r="AI59" s="80">
        <f>STDEV(AK59:BN59)/AVERAGE(AK59:BN59)</f>
        <v>3.6643408317751792E-2</v>
      </c>
      <c r="AJ59" s="81"/>
      <c r="AK59" s="82">
        <f>((AK57/AK58)*129.3)</f>
        <v>40.762595653425414</v>
      </c>
      <c r="AL59" s="82">
        <f t="shared" ref="AL59:BN59" si="79">((AL57/AL58)*129.3)</f>
        <v>36.140470774592103</v>
      </c>
      <c r="AM59" s="82">
        <f t="shared" si="79"/>
        <v>36.515949564854161</v>
      </c>
      <c r="AN59" s="82">
        <f t="shared" si="79"/>
        <v>33.848452346791703</v>
      </c>
      <c r="AO59" s="82">
        <f t="shared" si="79"/>
        <v>35.730138377678585</v>
      </c>
      <c r="AP59" s="82">
        <f t="shared" si="79"/>
        <v>35.676963513730982</v>
      </c>
      <c r="AQ59" s="82">
        <f t="shared" si="79"/>
        <v>36.034149458276822</v>
      </c>
      <c r="AR59" s="82">
        <f t="shared" si="79"/>
        <v>36.876074735281811</v>
      </c>
      <c r="AS59" s="82">
        <f t="shared" si="79"/>
        <v>37.431255841975393</v>
      </c>
      <c r="AT59" s="82">
        <f t="shared" si="79"/>
        <v>35.892348657292949</v>
      </c>
      <c r="AU59" s="82">
        <f t="shared" si="79"/>
        <v>35.007411501995939</v>
      </c>
      <c r="AV59" s="82">
        <f t="shared" si="79"/>
        <v>37.666275806066785</v>
      </c>
      <c r="AW59" s="82">
        <f t="shared" si="79"/>
        <v>35.911058304857789</v>
      </c>
      <c r="AX59" s="82">
        <f t="shared" si="79"/>
        <v>35.46244661403896</v>
      </c>
      <c r="AY59" s="82">
        <f t="shared" si="79"/>
        <v>34.935702890415627</v>
      </c>
      <c r="AZ59" s="82">
        <f t="shared" si="79"/>
        <v>36.468638616506354</v>
      </c>
      <c r="BA59" s="82">
        <f t="shared" si="79"/>
        <v>33.855831141286814</v>
      </c>
      <c r="BB59" s="82">
        <f t="shared" si="79"/>
        <v>36.034605574896936</v>
      </c>
      <c r="BC59" s="82">
        <f t="shared" si="79"/>
        <v>34.939504181586898</v>
      </c>
      <c r="BD59" s="82">
        <f t="shared" si="79"/>
        <v>35.788063111249087</v>
      </c>
      <c r="BE59" s="82">
        <f t="shared" si="79"/>
        <v>36.787447104046102</v>
      </c>
      <c r="BF59" s="82">
        <f t="shared" si="79"/>
        <v>35.80156132634756</v>
      </c>
      <c r="BG59" s="82">
        <f t="shared" si="79"/>
        <v>35.599233104623238</v>
      </c>
      <c r="BH59" s="82">
        <f t="shared" si="79"/>
        <v>35.29929202034333</v>
      </c>
      <c r="BI59" s="82">
        <f t="shared" si="79"/>
        <v>34.726124797852663</v>
      </c>
      <c r="BJ59" s="82">
        <f t="shared" si="79"/>
        <v>37.078304179349139</v>
      </c>
      <c r="BK59" s="82">
        <f t="shared" si="79"/>
        <v>37.015778625090014</v>
      </c>
      <c r="BL59" s="82">
        <f t="shared" si="79"/>
        <v>35.532764231066665</v>
      </c>
      <c r="BM59" s="82">
        <f t="shared" si="79"/>
        <v>36.677387355075602</v>
      </c>
      <c r="BN59" s="82">
        <f t="shared" si="79"/>
        <v>34.308699097414731</v>
      </c>
      <c r="BO59" s="105"/>
      <c r="BP59" s="106">
        <f>((BP57/BP58)*129.3)</f>
        <v>56.961681406623256</v>
      </c>
      <c r="BQ59" s="106">
        <f t="shared" ref="BQ59:EB59" si="80">((BQ57/BQ58)*129.3)</f>
        <v>62.767031547149031</v>
      </c>
      <c r="BR59" s="106">
        <f t="shared" si="80"/>
        <v>47.343232019730436</v>
      </c>
      <c r="BS59" s="106">
        <f t="shared" si="80"/>
        <v>29.332060733166237</v>
      </c>
      <c r="BT59" s="106">
        <f t="shared" si="80"/>
        <v>352.34888756999902</v>
      </c>
      <c r="BU59" s="106">
        <f t="shared" si="80"/>
        <v>72.348910230769619</v>
      </c>
      <c r="BV59" s="106">
        <f t="shared" si="80"/>
        <v>203.86847272153864</v>
      </c>
      <c r="BW59" s="106">
        <f t="shared" si="80"/>
        <v>55.546942996697148</v>
      </c>
      <c r="BX59" s="106">
        <f t="shared" si="80"/>
        <v>48.811763726880621</v>
      </c>
      <c r="BY59" s="106">
        <f t="shared" si="80"/>
        <v>50.820706494753239</v>
      </c>
      <c r="BZ59" s="106">
        <f t="shared" si="80"/>
        <v>262.51760611981825</v>
      </c>
      <c r="CA59" s="106">
        <f t="shared" si="80"/>
        <v>41.318937800247888</v>
      </c>
      <c r="CB59" s="106">
        <f t="shared" si="80"/>
        <v>47.722870374226474</v>
      </c>
      <c r="CC59" s="106">
        <f t="shared" si="80"/>
        <v>49.791314686021174</v>
      </c>
      <c r="CD59" s="106">
        <f t="shared" si="80"/>
        <v>72.154977545538713</v>
      </c>
      <c r="CE59" s="106">
        <f t="shared" si="80"/>
        <v>47.379204196628478</v>
      </c>
      <c r="CF59" s="106">
        <f t="shared" si="80"/>
        <v>50.227763633585731</v>
      </c>
      <c r="CG59" s="106">
        <f t="shared" si="80"/>
        <v>63.553605525312577</v>
      </c>
      <c r="CH59" s="106">
        <f t="shared" si="80"/>
        <v>43.740457091662122</v>
      </c>
      <c r="CI59" s="106">
        <f t="shared" si="80"/>
        <v>41.239160158559798</v>
      </c>
      <c r="CJ59" s="106">
        <f t="shared" si="80"/>
        <v>58.943335577218569</v>
      </c>
      <c r="CK59" s="106">
        <f t="shared" si="80"/>
        <v>38.939683993573169</v>
      </c>
      <c r="CL59" s="106">
        <f t="shared" si="80"/>
        <v>60.560987594879705</v>
      </c>
      <c r="CM59" s="106">
        <f t="shared" si="80"/>
        <v>83.758997849576531</v>
      </c>
      <c r="CN59" s="106">
        <f t="shared" si="80"/>
        <v>47.449488456836079</v>
      </c>
      <c r="CO59" s="106">
        <f t="shared" si="80"/>
        <v>75.483698813795428</v>
      </c>
      <c r="CP59" s="106">
        <f t="shared" si="80"/>
        <v>42.689564249526491</v>
      </c>
      <c r="CQ59" s="106">
        <f t="shared" si="80"/>
        <v>38.196735655874029</v>
      </c>
      <c r="CR59" s="106">
        <f t="shared" si="80"/>
        <v>36.93902872728944</v>
      </c>
      <c r="CS59" s="106">
        <f t="shared" si="80"/>
        <v>37.105950662885618</v>
      </c>
      <c r="CT59" s="106">
        <f t="shared" si="80"/>
        <v>49.764705011230078</v>
      </c>
      <c r="CU59" s="106">
        <f t="shared" si="80"/>
        <v>67.948836317685235</v>
      </c>
      <c r="CV59" s="106">
        <f t="shared" si="80"/>
        <v>41.33569567926633</v>
      </c>
      <c r="CW59" s="106">
        <f t="shared" si="80"/>
        <v>57.041621050033307</v>
      </c>
      <c r="CX59" s="106">
        <f t="shared" si="80"/>
        <v>54.593327917532271</v>
      </c>
      <c r="CY59" s="106">
        <f t="shared" si="80"/>
        <v>42.396884640343877</v>
      </c>
      <c r="CZ59" s="106">
        <f t="shared" si="80"/>
        <v>47.653799582754978</v>
      </c>
      <c r="DA59" s="106">
        <f t="shared" si="80"/>
        <v>105.21300306239999</v>
      </c>
      <c r="DB59" s="106">
        <f t="shared" si="80"/>
        <v>40.089749889435431</v>
      </c>
      <c r="DC59" s="106">
        <f t="shared" si="80"/>
        <v>57.218964713780814</v>
      </c>
      <c r="DD59" s="106">
        <f t="shared" si="80"/>
        <v>39.643063621567428</v>
      </c>
      <c r="DE59" s="106">
        <f t="shared" si="80"/>
        <v>45.030261927959856</v>
      </c>
      <c r="DF59" s="106">
        <f t="shared" si="80"/>
        <v>34.319872221629595</v>
      </c>
      <c r="DG59" s="106">
        <f t="shared" si="80"/>
        <v>56.099570849792769</v>
      </c>
      <c r="DH59" s="106">
        <f t="shared" si="80"/>
        <v>33.84957798554457</v>
      </c>
      <c r="DI59" s="106">
        <f t="shared" si="80"/>
        <v>50.101843047958013</v>
      </c>
      <c r="DJ59" s="106">
        <f t="shared" si="80"/>
        <v>106.68222721299686</v>
      </c>
      <c r="DK59" s="106">
        <f t="shared" si="80"/>
        <v>57.659912746210743</v>
      </c>
      <c r="DL59" s="106">
        <f t="shared" si="80"/>
        <v>47.042865644463703</v>
      </c>
      <c r="DM59" s="106">
        <f t="shared" si="80"/>
        <v>58.868856933529777</v>
      </c>
      <c r="DN59" s="106">
        <f t="shared" si="80"/>
        <v>38.494280916816344</v>
      </c>
      <c r="DO59" s="106">
        <f t="shared" si="80"/>
        <v>37.491076343974171</v>
      </c>
      <c r="DP59" s="106">
        <f t="shared" si="80"/>
        <v>71.568428869491186</v>
      </c>
      <c r="DQ59" s="106">
        <f t="shared" si="80"/>
        <v>40.100281415308849</v>
      </c>
      <c r="DR59" s="106">
        <f t="shared" si="80"/>
        <v>60.557471044853742</v>
      </c>
      <c r="DS59" s="106">
        <f t="shared" si="80"/>
        <v>32.554811995809899</v>
      </c>
      <c r="DT59" s="106">
        <f t="shared" si="80"/>
        <v>40.246644393252744</v>
      </c>
      <c r="DU59" s="106">
        <f t="shared" si="80"/>
        <v>42.862858302062847</v>
      </c>
      <c r="DV59" s="106">
        <f t="shared" si="80"/>
        <v>57.335314929921665</v>
      </c>
      <c r="DW59" s="106">
        <f t="shared" si="80"/>
        <v>31.416606901612884</v>
      </c>
      <c r="DX59" s="106">
        <f t="shared" si="80"/>
        <v>38.613661745739201</v>
      </c>
      <c r="DY59" s="106">
        <f t="shared" si="80"/>
        <v>70.510402380042194</v>
      </c>
      <c r="DZ59" s="106">
        <f t="shared" si="80"/>
        <v>44.30563586638236</v>
      </c>
      <c r="EA59" s="106">
        <f t="shared" si="80"/>
        <v>29.712091341213021</v>
      </c>
      <c r="EB59" s="106">
        <f t="shared" si="80"/>
        <v>49.805631073066458</v>
      </c>
      <c r="EC59" s="106">
        <f t="shared" ref="EC59:GN59" si="81">((EC57/EC58)*129.3)</f>
        <v>77.670355882649858</v>
      </c>
      <c r="ED59" s="106">
        <f t="shared" si="81"/>
        <v>43.972567678504781</v>
      </c>
      <c r="EE59" s="106">
        <f t="shared" si="81"/>
        <v>43.993583791596059</v>
      </c>
      <c r="EF59" s="106">
        <f t="shared" si="81"/>
        <v>34.205102837408219</v>
      </c>
      <c r="EG59" s="106">
        <f t="shared" si="81"/>
        <v>34.184920443332395</v>
      </c>
      <c r="EH59" s="106">
        <f t="shared" si="81"/>
        <v>29.954481021458143</v>
      </c>
      <c r="EI59" s="106">
        <f t="shared" si="81"/>
        <v>81.08649051034422</v>
      </c>
      <c r="EJ59" s="106">
        <f t="shared" si="81"/>
        <v>46.710209429895741</v>
      </c>
      <c r="EK59" s="106">
        <f t="shared" si="81"/>
        <v>39.110847118956968</v>
      </c>
      <c r="EL59" s="106">
        <f t="shared" si="81"/>
        <v>69.089456397154407</v>
      </c>
      <c r="EM59" s="106">
        <f t="shared" si="81"/>
        <v>96.251386399218205</v>
      </c>
      <c r="EN59" s="106">
        <f t="shared" si="81"/>
        <v>39.983254699669494</v>
      </c>
      <c r="EO59" s="106">
        <f t="shared" si="81"/>
        <v>39.322166306456623</v>
      </c>
      <c r="EP59" s="106">
        <f t="shared" si="81"/>
        <v>48.877834067526386</v>
      </c>
      <c r="EQ59" s="106">
        <f t="shared" si="81"/>
        <v>40.410303991971254</v>
      </c>
      <c r="ER59" s="106">
        <f t="shared" si="81"/>
        <v>36.778446931388395</v>
      </c>
      <c r="ES59" s="106">
        <f t="shared" si="81"/>
        <v>50.453631362933848</v>
      </c>
      <c r="ET59" s="106">
        <f t="shared" si="81"/>
        <v>45.901750529735509</v>
      </c>
      <c r="EU59" s="106">
        <f t="shared" si="81"/>
        <v>52.297215203998704</v>
      </c>
      <c r="EV59" s="106">
        <f t="shared" si="81"/>
        <v>64.491088245371643</v>
      </c>
      <c r="EW59" s="106">
        <f t="shared" si="81"/>
        <v>70.664243554171861</v>
      </c>
      <c r="EX59" s="106">
        <f t="shared" si="81"/>
        <v>72.077941037127388</v>
      </c>
      <c r="EY59" s="106">
        <f t="shared" si="81"/>
        <v>64.88494791737331</v>
      </c>
      <c r="EZ59" s="106">
        <f t="shared" si="81"/>
        <v>49.101494701705448</v>
      </c>
      <c r="FA59" s="106">
        <f t="shared" si="81"/>
        <v>60.124909131449151</v>
      </c>
      <c r="FB59" s="106">
        <f t="shared" si="81"/>
        <v>60.378162641189228</v>
      </c>
      <c r="FC59" s="106">
        <f t="shared" si="81"/>
        <v>71.503595176792857</v>
      </c>
      <c r="FD59" s="106">
        <f t="shared" si="81"/>
        <v>54.007972168447161</v>
      </c>
      <c r="FE59" s="106">
        <f t="shared" si="81"/>
        <v>143.46046333066585</v>
      </c>
      <c r="FF59" s="106">
        <f t="shared" si="81"/>
        <v>151.03903538691367</v>
      </c>
      <c r="FG59" s="106">
        <f t="shared" si="81"/>
        <v>55.046980856547279</v>
      </c>
      <c r="FH59" s="106">
        <f t="shared" si="81"/>
        <v>49.900510374929617</v>
      </c>
      <c r="FI59" s="106">
        <f t="shared" si="81"/>
        <v>51.8570851010235</v>
      </c>
      <c r="FJ59" s="106">
        <f t="shared" si="81"/>
        <v>64.036712570001072</v>
      </c>
      <c r="FK59" s="106">
        <f t="shared" si="81"/>
        <v>56.277931810279732</v>
      </c>
      <c r="FL59" s="106">
        <f t="shared" si="81"/>
        <v>52.488344069515925</v>
      </c>
      <c r="FM59" s="106">
        <f t="shared" si="81"/>
        <v>45.034356508324301</v>
      </c>
      <c r="FN59" s="106">
        <f t="shared" si="81"/>
        <v>52.677258227832574</v>
      </c>
      <c r="FO59" s="106">
        <f t="shared" si="81"/>
        <v>51.022586023569616</v>
      </c>
      <c r="FP59" s="106">
        <f t="shared" si="81"/>
        <v>107.79552733767781</v>
      </c>
      <c r="FQ59" s="106">
        <f t="shared" si="81"/>
        <v>64.661884152117324</v>
      </c>
      <c r="FR59" s="106">
        <f t="shared" si="81"/>
        <v>60.305613081290971</v>
      </c>
      <c r="FS59" s="106">
        <f t="shared" si="81"/>
        <v>43.047086084376751</v>
      </c>
      <c r="FT59" s="106">
        <f t="shared" si="81"/>
        <v>59.292211528654654</v>
      </c>
      <c r="FU59" s="106">
        <f t="shared" si="81"/>
        <v>62.195820597724882</v>
      </c>
      <c r="FV59" s="106">
        <f t="shared" si="81"/>
        <v>80.481114280084697</v>
      </c>
      <c r="FW59" s="106">
        <f t="shared" si="81"/>
        <v>41.552752973985257</v>
      </c>
      <c r="FX59" s="106">
        <f t="shared" si="81"/>
        <v>60.473869376156841</v>
      </c>
      <c r="FY59" s="106">
        <f t="shared" si="81"/>
        <v>55.318581326131621</v>
      </c>
      <c r="FZ59" s="106">
        <f t="shared" si="81"/>
        <v>72.262954981762419</v>
      </c>
      <c r="GA59" s="106">
        <f t="shared" si="81"/>
        <v>53.59089833815009</v>
      </c>
      <c r="GB59" s="106">
        <f t="shared" si="81"/>
        <v>37.314559880001006</v>
      </c>
      <c r="GC59" s="106">
        <f t="shared" si="81"/>
        <v>48.630668550502122</v>
      </c>
      <c r="GD59" s="106">
        <f t="shared" si="81"/>
        <v>44.883506991050254</v>
      </c>
      <c r="GE59" s="106">
        <f t="shared" si="81"/>
        <v>231.82472428328279</v>
      </c>
      <c r="GF59" s="106">
        <f t="shared" si="81"/>
        <v>60.092364138368801</v>
      </c>
      <c r="GG59" s="106">
        <f t="shared" si="81"/>
        <v>63.165533982753217</v>
      </c>
      <c r="GH59" s="106">
        <f t="shared" si="81"/>
        <v>66.15222593411022</v>
      </c>
      <c r="GI59" s="106">
        <f t="shared" si="81"/>
        <v>83.439058429255013</v>
      </c>
      <c r="GJ59" s="106">
        <f t="shared" si="81"/>
        <v>56.515296204025915</v>
      </c>
      <c r="GK59" s="106">
        <f t="shared" si="81"/>
        <v>71.527373979818663</v>
      </c>
      <c r="GL59" s="106">
        <f t="shared" si="81"/>
        <v>81.829894617614187</v>
      </c>
      <c r="GM59" s="106">
        <f t="shared" si="81"/>
        <v>49.255142479062044</v>
      </c>
      <c r="GN59" s="106">
        <f t="shared" si="81"/>
        <v>55.846697111404126</v>
      </c>
      <c r="GO59" s="106">
        <f t="shared" ref="GO59:IZ59" si="82">((GO57/GO58)*129.3)</f>
        <v>70.909271716255475</v>
      </c>
      <c r="GP59" s="106">
        <f t="shared" si="82"/>
        <v>57.502669011571939</v>
      </c>
      <c r="GQ59" s="106">
        <f t="shared" si="82"/>
        <v>49.414517487744519</v>
      </c>
      <c r="GR59" s="106">
        <f t="shared" si="82"/>
        <v>45.270725820037065</v>
      </c>
      <c r="GS59" s="106">
        <f t="shared" si="82"/>
        <v>42.244821583619981</v>
      </c>
      <c r="GT59" s="106">
        <f t="shared" si="82"/>
        <v>48.149589135054129</v>
      </c>
      <c r="GU59" s="106">
        <f t="shared" si="82"/>
        <v>99.890684656007409</v>
      </c>
      <c r="GV59" s="106">
        <f t="shared" si="82"/>
        <v>59.768853384263998</v>
      </c>
      <c r="GW59" s="106">
        <f t="shared" si="82"/>
        <v>54.456553346276991</v>
      </c>
      <c r="GX59" s="106">
        <f t="shared" si="82"/>
        <v>38.683929751561124</v>
      </c>
      <c r="GY59" s="106">
        <f t="shared" si="82"/>
        <v>68.170022818116635</v>
      </c>
      <c r="GZ59" s="106">
        <f t="shared" si="82"/>
        <v>59.648086008917716</v>
      </c>
      <c r="HA59" s="106">
        <f t="shared" si="82"/>
        <v>69.662473206640456</v>
      </c>
      <c r="HB59" s="106">
        <f t="shared" si="82"/>
        <v>84.301201173295254</v>
      </c>
      <c r="HC59" s="106">
        <f t="shared" si="82"/>
        <v>36.379387852326445</v>
      </c>
      <c r="HD59" s="106">
        <f t="shared" si="82"/>
        <v>56.415139523053867</v>
      </c>
      <c r="HE59" s="106">
        <f t="shared" si="82"/>
        <v>30.978810902795342</v>
      </c>
      <c r="HF59" s="106">
        <f t="shared" si="82"/>
        <v>84.114546764603617</v>
      </c>
      <c r="HG59" s="106">
        <f t="shared" si="82"/>
        <v>46.280160978694582</v>
      </c>
      <c r="HH59" s="106">
        <f t="shared" si="82"/>
        <v>122.43150443277491</v>
      </c>
      <c r="HI59" s="106">
        <f t="shared" si="82"/>
        <v>47.869721522585621</v>
      </c>
      <c r="HJ59" s="106">
        <f t="shared" si="82"/>
        <v>42.976434541728381</v>
      </c>
      <c r="HK59" s="106">
        <f t="shared" si="82"/>
        <v>48.493395087774594</v>
      </c>
      <c r="HL59" s="106">
        <f t="shared" si="82"/>
        <v>48.86271531462566</v>
      </c>
      <c r="HM59" s="106">
        <f t="shared" si="82"/>
        <v>47.315591302369981</v>
      </c>
      <c r="HN59" s="106">
        <f t="shared" si="82"/>
        <v>53.867764247880842</v>
      </c>
      <c r="HO59" s="106">
        <f t="shared" si="82"/>
        <v>50.574486635531116</v>
      </c>
      <c r="HP59" s="106">
        <f t="shared" si="82"/>
        <v>37.394744487759901</v>
      </c>
      <c r="HQ59" s="106">
        <f t="shared" si="82"/>
        <v>56.649838939285353</v>
      </c>
      <c r="HR59" s="106">
        <f t="shared" si="82"/>
        <v>52.199077738574928</v>
      </c>
      <c r="HS59" s="106">
        <f t="shared" si="82"/>
        <v>54.399409075480321</v>
      </c>
      <c r="HT59" s="106">
        <f t="shared" si="82"/>
        <v>82.127553080344612</v>
      </c>
      <c r="HU59" s="106">
        <f t="shared" si="82"/>
        <v>93.298250831883152</v>
      </c>
      <c r="HV59" s="106">
        <f t="shared" si="82"/>
        <v>64.831055127625419</v>
      </c>
      <c r="HW59" s="106">
        <f t="shared" si="82"/>
        <v>61.223574537499836</v>
      </c>
      <c r="HX59" s="106">
        <f t="shared" si="82"/>
        <v>64.610022520945734</v>
      </c>
      <c r="HY59" s="106">
        <f t="shared" si="82"/>
        <v>70.048962657287603</v>
      </c>
      <c r="HZ59" s="106">
        <f t="shared" si="82"/>
        <v>62.009342967768021</v>
      </c>
      <c r="IA59" s="106">
        <f t="shared" si="82"/>
        <v>72.6985672633554</v>
      </c>
      <c r="IB59" s="106">
        <f t="shared" si="82"/>
        <v>203.85632649848984</v>
      </c>
      <c r="IC59" s="106">
        <f t="shared" si="82"/>
        <v>61.341463279747522</v>
      </c>
      <c r="ID59" s="106">
        <f t="shared" si="82"/>
        <v>80.422843230978813</v>
      </c>
      <c r="IE59" s="106">
        <f t="shared" si="82"/>
        <v>56.743363773123392</v>
      </c>
      <c r="IF59" s="106">
        <f t="shared" si="82"/>
        <v>45.134716870930518</v>
      </c>
      <c r="IG59" s="106">
        <f t="shared" si="82"/>
        <v>44.486584081530559</v>
      </c>
      <c r="IH59" s="106">
        <f t="shared" si="82"/>
        <v>124.54054997917993</v>
      </c>
      <c r="II59" s="106">
        <f t="shared" si="82"/>
        <v>45.03344885020018</v>
      </c>
      <c r="IJ59" s="106">
        <f t="shared" si="82"/>
        <v>53.736913007065922</v>
      </c>
      <c r="IK59" s="106">
        <f t="shared" si="82"/>
        <v>56.996692557491578</v>
      </c>
      <c r="IL59" s="106">
        <f t="shared" si="82"/>
        <v>53.403687995353422</v>
      </c>
      <c r="IM59" s="106">
        <f t="shared" si="82"/>
        <v>50.438297306158141</v>
      </c>
      <c r="IN59" s="106">
        <f t="shared" si="82"/>
        <v>42.78221759555786</v>
      </c>
      <c r="IO59" s="106">
        <f t="shared" si="82"/>
        <v>57.359542368252733</v>
      </c>
      <c r="IP59" s="106">
        <f t="shared" si="82"/>
        <v>139.00550510823038</v>
      </c>
      <c r="IQ59" s="106">
        <f t="shared" si="82"/>
        <v>60.888458535652845</v>
      </c>
      <c r="IR59" s="106">
        <f t="shared" si="82"/>
        <v>48.938327234309703</v>
      </c>
      <c r="IS59" s="106">
        <f t="shared" si="82"/>
        <v>59.748849332617219</v>
      </c>
      <c r="IT59" s="106">
        <f t="shared" si="82"/>
        <v>55.779434532158341</v>
      </c>
      <c r="IU59" s="106">
        <f t="shared" si="82"/>
        <v>46.726984928823356</v>
      </c>
      <c r="IV59" s="106">
        <f t="shared" si="82"/>
        <v>87.899539725954554</v>
      </c>
      <c r="IW59" s="106">
        <f t="shared" si="82"/>
        <v>68.163239013209008</v>
      </c>
      <c r="IX59" s="106">
        <f t="shared" si="82"/>
        <v>47.746260469492782</v>
      </c>
      <c r="IY59" s="106">
        <f t="shared" si="82"/>
        <v>140.21182794888927</v>
      </c>
      <c r="IZ59" s="106">
        <f t="shared" si="82"/>
        <v>49.495093805043211</v>
      </c>
      <c r="JA59" s="106">
        <f t="shared" ref="JA59:KU59" si="83">((JA57/JA58)*129.3)</f>
        <v>60.592560626907712</v>
      </c>
      <c r="JB59" s="106">
        <f t="shared" si="83"/>
        <v>121.13585449336229</v>
      </c>
      <c r="JC59" s="106">
        <f t="shared" si="83"/>
        <v>197.44707065422659</v>
      </c>
      <c r="JD59" s="106">
        <f t="shared" si="83"/>
        <v>61.213870437113719</v>
      </c>
      <c r="JE59" s="106">
        <f t="shared" si="83"/>
        <v>57.889092955768682</v>
      </c>
      <c r="JF59" s="106">
        <f t="shared" si="83"/>
        <v>49.394543893125253</v>
      </c>
      <c r="JG59" s="106">
        <f t="shared" si="83"/>
        <v>94.204291721546241</v>
      </c>
      <c r="JH59" s="106">
        <f t="shared" si="83"/>
        <v>38.562296658161237</v>
      </c>
      <c r="JI59" s="106">
        <f t="shared" si="83"/>
        <v>123.18435094362781</v>
      </c>
      <c r="JJ59" s="106">
        <f t="shared" si="83"/>
        <v>37.764176400450246</v>
      </c>
      <c r="JK59" s="106">
        <f t="shared" si="83"/>
        <v>157.48161794822801</v>
      </c>
      <c r="JL59" s="106">
        <f t="shared" si="83"/>
        <v>72.652859152119206</v>
      </c>
      <c r="JM59" s="106">
        <f t="shared" si="83"/>
        <v>44.132193933972594</v>
      </c>
      <c r="JN59" s="106">
        <f t="shared" si="83"/>
        <v>53.843770732208526</v>
      </c>
      <c r="JO59" s="106">
        <f t="shared" si="83"/>
        <v>55.361306846692528</v>
      </c>
      <c r="JP59" s="106">
        <f t="shared" si="83"/>
        <v>83.906041479912318</v>
      </c>
      <c r="JQ59" s="106">
        <f t="shared" si="83"/>
        <v>47.597871454666986</v>
      </c>
      <c r="JR59" s="106">
        <f t="shared" si="83"/>
        <v>56.900533319408432</v>
      </c>
      <c r="JS59" s="106">
        <f t="shared" si="83"/>
        <v>39.222470117461874</v>
      </c>
      <c r="JT59" s="106">
        <f t="shared" si="83"/>
        <v>68.279308217700532</v>
      </c>
      <c r="JU59" s="106">
        <f t="shared" si="83"/>
        <v>90.593138284219265</v>
      </c>
      <c r="JV59" s="106">
        <f t="shared" si="83"/>
        <v>50.019331224503013</v>
      </c>
      <c r="JW59" s="106">
        <f t="shared" si="83"/>
        <v>39.229227300045956</v>
      </c>
      <c r="JX59" s="106">
        <f t="shared" si="83"/>
        <v>52.49193770866512</v>
      </c>
      <c r="JY59" s="106">
        <f t="shared" si="83"/>
        <v>41.74998108145153</v>
      </c>
      <c r="JZ59" s="106">
        <f t="shared" si="83"/>
        <v>63.944639755403522</v>
      </c>
      <c r="KA59" s="106">
        <f t="shared" si="83"/>
        <v>61.157167955263603</v>
      </c>
      <c r="KB59" s="106">
        <f t="shared" si="83"/>
        <v>50.269213926184342</v>
      </c>
      <c r="KC59" s="106">
        <f t="shared" si="83"/>
        <v>72.304835960746857</v>
      </c>
      <c r="KD59" s="106">
        <f t="shared" si="83"/>
        <v>61.052587639401409</v>
      </c>
      <c r="KE59" s="106">
        <f t="shared" si="83"/>
        <v>52.227844328964068</v>
      </c>
      <c r="KF59" s="106">
        <f t="shared" si="83"/>
        <v>46.665297838892329</v>
      </c>
      <c r="KG59" s="106">
        <f t="shared" si="83"/>
        <v>38.008696613150761</v>
      </c>
      <c r="KH59" s="106">
        <f t="shared" si="83"/>
        <v>42.936218946941189</v>
      </c>
      <c r="KI59" s="106">
        <f t="shared" si="83"/>
        <v>43.90092593426008</v>
      </c>
      <c r="KJ59" s="106">
        <f t="shared" si="83"/>
        <v>97.58181939707805</v>
      </c>
      <c r="KK59" s="106">
        <f t="shared" si="83"/>
        <v>54.455240515651404</v>
      </c>
      <c r="KL59" s="106">
        <f t="shared" si="83"/>
        <v>45.599540947488236</v>
      </c>
      <c r="KM59" s="106">
        <f t="shared" si="83"/>
        <v>78.665005257826891</v>
      </c>
      <c r="KN59" s="106">
        <f t="shared" si="83"/>
        <v>60.216309509874804</v>
      </c>
      <c r="KO59" s="106">
        <f t="shared" si="83"/>
        <v>57.264499195655667</v>
      </c>
      <c r="KP59" s="106">
        <f t="shared" si="83"/>
        <v>54.148865429256873</v>
      </c>
      <c r="KQ59" s="106">
        <f t="shared" si="83"/>
        <v>57.277981740844801</v>
      </c>
      <c r="KR59" s="106">
        <f t="shared" si="83"/>
        <v>60.26581185444298</v>
      </c>
      <c r="KS59" s="106">
        <f t="shared" si="83"/>
        <v>34.081469350534221</v>
      </c>
      <c r="KT59" s="106">
        <f t="shared" si="83"/>
        <v>31.100987442947897</v>
      </c>
      <c r="KU59" s="106">
        <f t="shared" si="83"/>
        <v>111.49782068605739</v>
      </c>
    </row>
    <row r="60" spans="1:307" x14ac:dyDescent="0.25">
      <c r="A60" s="83"/>
      <c r="B60" s="70"/>
      <c r="C60" s="71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I60" s="72"/>
      <c r="AJ60" s="73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</row>
    <row r="61" spans="1:307" x14ac:dyDescent="0.25">
      <c r="A61" s="69" t="s">
        <v>2061</v>
      </c>
      <c r="B61" s="70">
        <f>STDEV(D61:AG61)/AVERAGE(D61:AG61)</f>
        <v>4.4508270876628515E-2</v>
      </c>
      <c r="C61" s="71"/>
      <c r="D61" s="8">
        <v>31306830.705225799</v>
      </c>
      <c r="E61" s="8">
        <v>37416842.415917099</v>
      </c>
      <c r="F61" s="8">
        <v>36743518.051627703</v>
      </c>
      <c r="G61" s="8">
        <v>36571458.317023598</v>
      </c>
      <c r="H61" s="8">
        <v>36417309.468078896</v>
      </c>
      <c r="I61" s="8">
        <v>37146030.765684702</v>
      </c>
      <c r="J61" s="8">
        <v>36963185.865384698</v>
      </c>
      <c r="K61" s="8">
        <v>37586448.993409202</v>
      </c>
      <c r="L61" s="8">
        <v>34939122.769333102</v>
      </c>
      <c r="M61" s="8">
        <v>34935667.643656701</v>
      </c>
      <c r="N61" s="8">
        <v>36609223.609754696</v>
      </c>
      <c r="O61" s="8">
        <v>35250605.745971203</v>
      </c>
      <c r="P61" s="8">
        <v>34754996.3315892</v>
      </c>
      <c r="Q61" s="8">
        <v>35243532.322610699</v>
      </c>
      <c r="R61" s="8">
        <v>34957748.470371798</v>
      </c>
      <c r="S61" s="8">
        <v>33407255.123851199</v>
      </c>
      <c r="T61" s="8">
        <v>34498045.039669298</v>
      </c>
      <c r="U61" s="8">
        <v>35062699.617350496</v>
      </c>
      <c r="V61" s="8">
        <v>34421391.102020897</v>
      </c>
      <c r="W61" s="8">
        <v>33687720.510379501</v>
      </c>
      <c r="X61" s="8">
        <v>34221643.839774102</v>
      </c>
      <c r="Y61" s="8">
        <v>33324553.4288528</v>
      </c>
      <c r="Z61" s="8">
        <v>33519551.3667145</v>
      </c>
      <c r="AA61" s="8">
        <v>33546939.4264789</v>
      </c>
      <c r="AB61" s="8">
        <v>33580553.222713798</v>
      </c>
      <c r="AC61" s="8">
        <v>33097466.5223235</v>
      </c>
      <c r="AD61" s="8">
        <v>33808843.523740001</v>
      </c>
      <c r="AE61" s="8">
        <v>33878912.105461001</v>
      </c>
      <c r="AF61" s="8">
        <v>34102926.679748498</v>
      </c>
      <c r="AG61" s="8">
        <v>32956990.9420399</v>
      </c>
      <c r="AI61" s="72">
        <f>STDEV(AK61:BN61)/AVERAGE(AK61:BN61)</f>
        <v>4.1111975566482162E-2</v>
      </c>
      <c r="AJ61" s="73"/>
      <c r="AK61" s="10">
        <v>21753966.804675899</v>
      </c>
      <c r="AL61" s="10">
        <v>23587981.590980299</v>
      </c>
      <c r="AM61" s="10">
        <v>23052020.565148</v>
      </c>
      <c r="AN61" s="10">
        <v>23425185.672105901</v>
      </c>
      <c r="AO61" s="10">
        <v>23313044.362202398</v>
      </c>
      <c r="AP61" s="10">
        <v>23480139.265164901</v>
      </c>
      <c r="AQ61" s="10">
        <v>23201078.922890302</v>
      </c>
      <c r="AR61" s="10">
        <v>22690882.6390214</v>
      </c>
      <c r="AS61" s="10">
        <v>22769831.1430673</v>
      </c>
      <c r="AT61" s="10">
        <v>22240818.511712499</v>
      </c>
      <c r="AU61" s="10">
        <v>22239480.357628599</v>
      </c>
      <c r="AV61" s="10">
        <v>22583463.957734101</v>
      </c>
      <c r="AW61" s="10">
        <v>22603521.181304399</v>
      </c>
      <c r="AX61" s="10">
        <v>21151787.626085799</v>
      </c>
      <c r="AY61" s="10">
        <v>21246731.769637398</v>
      </c>
      <c r="AZ61" s="10">
        <v>20748659.307818498</v>
      </c>
      <c r="BA61" s="10">
        <v>20732545.057955898</v>
      </c>
      <c r="BB61" s="10">
        <v>20791246.387589399</v>
      </c>
      <c r="BC61" s="10">
        <v>22004144.088516701</v>
      </c>
      <c r="BD61" s="10">
        <v>21238055.861614998</v>
      </c>
      <c r="BE61" s="10">
        <v>21227706.220632698</v>
      </c>
      <c r="BF61" s="10">
        <v>21787824.610182099</v>
      </c>
      <c r="BG61" s="10">
        <v>21129605.574737899</v>
      </c>
      <c r="BH61" s="10">
        <v>22083422.464878701</v>
      </c>
      <c r="BI61" s="10">
        <v>20948014.689474199</v>
      </c>
      <c r="BJ61" s="10">
        <v>21908947.256905802</v>
      </c>
      <c r="BK61" s="10">
        <v>21347219.7806083</v>
      </c>
      <c r="BL61" s="10">
        <v>21534396.054223798</v>
      </c>
      <c r="BM61" s="10">
        <v>21316671.925918601</v>
      </c>
      <c r="BN61" s="10">
        <v>21230408.475237701</v>
      </c>
      <c r="BP61" s="114">
        <v>32824204.394579999</v>
      </c>
      <c r="BQ61" s="114">
        <v>29118819.5349002</v>
      </c>
      <c r="BR61" s="114">
        <v>27192515.411777299</v>
      </c>
      <c r="BS61" s="114">
        <v>20533909.1204146</v>
      </c>
      <c r="BT61" s="114">
        <v>64487404.435731903</v>
      </c>
      <c r="BU61" s="114">
        <v>34555413.308079399</v>
      </c>
      <c r="BV61" s="114">
        <v>31482445.660253301</v>
      </c>
      <c r="BW61" s="114">
        <v>27971329.385873999</v>
      </c>
      <c r="BX61" s="114">
        <v>16798238.816619001</v>
      </c>
      <c r="BY61" s="114">
        <v>32297451.2055442</v>
      </c>
      <c r="BZ61" s="102">
        <v>37293759.139371201</v>
      </c>
      <c r="CA61" s="102">
        <v>24883592.764983598</v>
      </c>
      <c r="CB61" s="102">
        <v>27150902.319288898</v>
      </c>
      <c r="CC61" s="102">
        <v>30709427.1343541</v>
      </c>
      <c r="CD61" s="102">
        <v>26844644.783032801</v>
      </c>
      <c r="CE61" s="102">
        <v>24143413.2128179</v>
      </c>
      <c r="CF61" s="102">
        <v>23971879.047219701</v>
      </c>
      <c r="CG61" s="102">
        <v>42137073.632970601</v>
      </c>
      <c r="CH61" s="102">
        <v>60854912.125551902</v>
      </c>
      <c r="CI61" s="102">
        <v>30923373.813886501</v>
      </c>
      <c r="CJ61" s="102">
        <v>23069474.582356099</v>
      </c>
      <c r="CK61" s="102">
        <v>15688927.578897201</v>
      </c>
      <c r="CL61" s="102">
        <v>30173415.922940198</v>
      </c>
      <c r="CM61" s="102">
        <v>40266921.268321298</v>
      </c>
      <c r="CN61" s="102">
        <v>42153578.381944999</v>
      </c>
      <c r="CO61" s="102">
        <v>33186319.5057589</v>
      </c>
      <c r="CP61" s="102">
        <v>23053650.229698401</v>
      </c>
      <c r="CQ61" s="102">
        <v>37252941.397545002</v>
      </c>
      <c r="CR61" s="102">
        <v>29015949.964739598</v>
      </c>
      <c r="CS61" s="102">
        <v>15480295.467814799</v>
      </c>
      <c r="CT61" s="102">
        <v>30391823.938570101</v>
      </c>
      <c r="CU61" s="102">
        <v>23423689.448001601</v>
      </c>
      <c r="CV61" s="102">
        <v>22415276.541210499</v>
      </c>
      <c r="CW61" s="102">
        <v>23900545.682714999</v>
      </c>
      <c r="CX61" s="102">
        <v>32988536.881521501</v>
      </c>
      <c r="CY61" s="102">
        <v>39823382.079282299</v>
      </c>
      <c r="CZ61" s="102">
        <v>27011902.186708901</v>
      </c>
      <c r="DA61" s="102">
        <v>24002148.007391699</v>
      </c>
      <c r="DB61" s="102">
        <v>45673880.507443599</v>
      </c>
      <c r="DC61" s="102">
        <v>25596645.959193099</v>
      </c>
      <c r="DD61" s="102">
        <v>24743145.3894457</v>
      </c>
      <c r="DE61" s="102">
        <v>24120861.897939</v>
      </c>
      <c r="DF61" s="102">
        <v>22609704.789955501</v>
      </c>
      <c r="DG61" s="102">
        <v>29530411.379335701</v>
      </c>
      <c r="DH61" s="102">
        <v>22371022.520386301</v>
      </c>
      <c r="DI61" s="102">
        <v>34788557.328553401</v>
      </c>
      <c r="DJ61" s="102">
        <v>47514003.003726199</v>
      </c>
      <c r="DK61" s="102">
        <v>34481663.900911704</v>
      </c>
      <c r="DL61" s="102">
        <v>16213805.88005</v>
      </c>
      <c r="DM61" s="102">
        <v>30877730.743402999</v>
      </c>
      <c r="DN61" s="102">
        <v>16779637.2655668</v>
      </c>
      <c r="DO61" s="102">
        <v>39862404.193351001</v>
      </c>
      <c r="DP61" s="102">
        <v>41620224.106837302</v>
      </c>
      <c r="DQ61" s="102">
        <v>21706524.547077999</v>
      </c>
      <c r="DR61" s="102">
        <v>29860258.838152502</v>
      </c>
      <c r="DS61" s="102">
        <v>24178870.157520901</v>
      </c>
      <c r="DT61" s="102">
        <v>26878211.1250773</v>
      </c>
      <c r="DU61" s="102">
        <v>35588815.133163102</v>
      </c>
      <c r="DV61" s="102">
        <v>35546640.817388304</v>
      </c>
      <c r="DW61" s="102">
        <v>20161657.8718394</v>
      </c>
      <c r="DX61" s="102">
        <v>25599656.427545801</v>
      </c>
      <c r="DY61" s="102">
        <v>31070138.612803999</v>
      </c>
      <c r="DZ61" s="102">
        <v>31254912.581921399</v>
      </c>
      <c r="EA61" s="102">
        <v>22422959.367956001</v>
      </c>
      <c r="EB61" s="102">
        <v>49388741.177798703</v>
      </c>
      <c r="EC61" s="102">
        <v>28873752.5903708</v>
      </c>
      <c r="ED61" s="102">
        <v>28845634.592968602</v>
      </c>
      <c r="EE61" s="102">
        <v>28237493.8668571</v>
      </c>
      <c r="EF61" s="102">
        <v>76700978.733549997</v>
      </c>
      <c r="EG61" s="102">
        <v>29358794.594618399</v>
      </c>
      <c r="EH61" s="102">
        <v>33301044.961477902</v>
      </c>
      <c r="EI61" s="102">
        <v>35478971.722360902</v>
      </c>
      <c r="EJ61" s="102">
        <v>40570787.440196</v>
      </c>
      <c r="EK61" s="102">
        <v>23202291.5448214</v>
      </c>
      <c r="EL61" s="102">
        <v>24841087.584638901</v>
      </c>
      <c r="EM61" s="102">
        <v>32527393.851743001</v>
      </c>
      <c r="EN61" s="102">
        <v>14426810.0044429</v>
      </c>
      <c r="EO61" s="102">
        <v>22141923.341940101</v>
      </c>
      <c r="EP61" s="102">
        <v>34074767.108224899</v>
      </c>
      <c r="EQ61" s="102">
        <v>28333096.033730101</v>
      </c>
      <c r="ER61" s="102">
        <v>22514940.373761799</v>
      </c>
      <c r="ES61" s="102">
        <v>26790987.907038402</v>
      </c>
      <c r="ET61" s="102">
        <v>34865613.814954303</v>
      </c>
      <c r="EU61" s="102">
        <v>34277110.852416798</v>
      </c>
      <c r="EV61" s="102">
        <v>22024934.1431043</v>
      </c>
      <c r="EW61" s="102">
        <v>30532681.913317502</v>
      </c>
      <c r="EX61" s="102">
        <v>30854699.486543499</v>
      </c>
      <c r="EY61" s="102">
        <v>33318726.388080101</v>
      </c>
      <c r="EZ61" s="102">
        <v>28549303.427793</v>
      </c>
      <c r="FA61" s="102">
        <v>26455234.593562599</v>
      </c>
      <c r="FB61" s="102">
        <v>33748987.923317797</v>
      </c>
      <c r="FC61" s="102">
        <v>41404949.838300399</v>
      </c>
      <c r="FD61" s="102">
        <v>30940128.412851401</v>
      </c>
      <c r="FE61" s="102">
        <v>48850123.562283702</v>
      </c>
      <c r="FF61" s="102">
        <v>22471795.056878898</v>
      </c>
      <c r="FG61" s="102">
        <v>24160782.273738202</v>
      </c>
      <c r="FH61" s="102">
        <v>41245958.849497199</v>
      </c>
      <c r="FI61" s="102">
        <v>37434580.663603902</v>
      </c>
      <c r="FJ61" s="102">
        <v>22186665.330784999</v>
      </c>
      <c r="FK61" s="102">
        <v>36270348.930404298</v>
      </c>
      <c r="FL61" s="102">
        <v>28919653.518707801</v>
      </c>
      <c r="FM61" s="102">
        <v>18076816.776402999</v>
      </c>
      <c r="FN61" s="102">
        <v>35046423.527168497</v>
      </c>
      <c r="FO61" s="102">
        <v>24243401.213089701</v>
      </c>
      <c r="FP61" s="102">
        <v>26162539.225825801</v>
      </c>
      <c r="FQ61" s="102">
        <v>29137669.771459799</v>
      </c>
      <c r="FR61" s="102">
        <v>22211426.227249701</v>
      </c>
      <c r="FS61" s="102">
        <v>28142534.644494198</v>
      </c>
      <c r="FT61" s="102">
        <v>22066211.408286098</v>
      </c>
      <c r="FU61" s="102">
        <v>23216839.230969701</v>
      </c>
      <c r="FV61" s="102">
        <v>28635051.589467201</v>
      </c>
      <c r="FW61" s="102">
        <v>24118270.132139899</v>
      </c>
      <c r="FX61" s="102">
        <v>29962097.491633501</v>
      </c>
      <c r="FY61" s="102">
        <v>28961206.378543299</v>
      </c>
      <c r="FZ61" s="102">
        <v>35787958.307827801</v>
      </c>
      <c r="GA61" s="102">
        <v>38972593.000185303</v>
      </c>
      <c r="GB61" s="102">
        <v>28058903.014396101</v>
      </c>
      <c r="GC61" s="102">
        <v>27471603.583245002</v>
      </c>
      <c r="GD61" s="102">
        <v>26997321.7208042</v>
      </c>
      <c r="GE61" s="102">
        <v>60369383.515910402</v>
      </c>
      <c r="GF61" s="102">
        <v>43961329.4371107</v>
      </c>
      <c r="GG61" s="102">
        <v>29682404.172237299</v>
      </c>
      <c r="GH61" s="102">
        <v>36097379.243790001</v>
      </c>
      <c r="GI61" s="102">
        <v>27347016.350878902</v>
      </c>
      <c r="GJ61" s="102">
        <v>37680213.922487102</v>
      </c>
      <c r="GK61" s="102">
        <v>23171916.358319499</v>
      </c>
      <c r="GL61" s="102">
        <v>41315284.419013597</v>
      </c>
      <c r="GM61" s="102">
        <v>24477908.9798522</v>
      </c>
      <c r="GN61" s="102">
        <v>34099727.7880226</v>
      </c>
      <c r="GO61" s="102">
        <v>38617381.196124397</v>
      </c>
      <c r="GP61" s="102">
        <v>24757896.902192801</v>
      </c>
      <c r="GQ61" s="102">
        <v>30615470.1315923</v>
      </c>
      <c r="GR61" s="102">
        <v>26680294.963788699</v>
      </c>
      <c r="GS61" s="102">
        <v>29300408.722756401</v>
      </c>
      <c r="GT61" s="102">
        <v>29328691.056241799</v>
      </c>
      <c r="GU61" s="102">
        <v>33368677.8205387</v>
      </c>
      <c r="GV61" s="102">
        <v>24118039.374690998</v>
      </c>
      <c r="GW61" s="102">
        <v>23991861.0431493</v>
      </c>
      <c r="GX61" s="102">
        <v>17905345.596237499</v>
      </c>
      <c r="GY61" s="102">
        <v>23407480.533223201</v>
      </c>
      <c r="GZ61" s="102">
        <v>17851241.037650101</v>
      </c>
      <c r="HA61" s="102">
        <v>28457180.6012167</v>
      </c>
      <c r="HB61" s="102">
        <v>34712868.697726697</v>
      </c>
      <c r="HC61" s="102">
        <v>21791340.198884599</v>
      </c>
      <c r="HD61" s="102">
        <v>24353860.976644099</v>
      </c>
      <c r="HE61" s="102">
        <v>22766321.875813399</v>
      </c>
      <c r="HF61" s="102">
        <v>32468917.658638</v>
      </c>
      <c r="HG61" s="102">
        <v>23030573.172090799</v>
      </c>
      <c r="HH61" s="102">
        <v>43284503.796053402</v>
      </c>
      <c r="HI61" s="102">
        <v>19456466.482980601</v>
      </c>
      <c r="HJ61" s="102">
        <v>26329181.1057043</v>
      </c>
      <c r="HK61" s="102">
        <v>16721950.2093566</v>
      </c>
      <c r="HL61" s="102">
        <v>31229553.771179698</v>
      </c>
      <c r="HM61" s="102">
        <v>18243036.085011799</v>
      </c>
      <c r="HN61" s="102">
        <v>25188991.7255302</v>
      </c>
      <c r="HO61" s="102">
        <v>21109624.962742299</v>
      </c>
      <c r="HP61" s="102">
        <v>27368126.715246301</v>
      </c>
      <c r="HQ61" s="102">
        <v>25518618.497639298</v>
      </c>
      <c r="HR61" s="102">
        <v>26507926.385121498</v>
      </c>
      <c r="HS61" s="102">
        <v>40585499.195004597</v>
      </c>
      <c r="HT61" s="102">
        <v>35870842.823964298</v>
      </c>
      <c r="HU61" s="102">
        <v>40107685.843569398</v>
      </c>
      <c r="HV61" s="102">
        <v>45541502.207956202</v>
      </c>
      <c r="HW61" s="102">
        <v>22359580.791734699</v>
      </c>
      <c r="HX61" s="102">
        <v>21182179.146804702</v>
      </c>
      <c r="HY61" s="102">
        <v>20892615.946805701</v>
      </c>
      <c r="HZ61" s="102">
        <v>61425644.934903897</v>
      </c>
      <c r="IA61" s="102">
        <v>31132885.306589399</v>
      </c>
      <c r="IB61" s="102">
        <v>40092506.180309199</v>
      </c>
      <c r="IC61" s="102">
        <v>58437791.8428763</v>
      </c>
      <c r="ID61" s="102">
        <v>29315211.5566421</v>
      </c>
      <c r="IE61" s="102">
        <v>49927170.672966197</v>
      </c>
      <c r="IF61" s="102">
        <v>19545787.164310001</v>
      </c>
      <c r="IG61" s="102">
        <v>19473260.9866472</v>
      </c>
      <c r="IH61" s="102">
        <v>39309460.3448985</v>
      </c>
      <c r="II61" s="102">
        <v>32395834.459021602</v>
      </c>
      <c r="IJ61" s="102">
        <v>23622222.7012919</v>
      </c>
      <c r="IK61" s="102">
        <v>25363014.474752299</v>
      </c>
      <c r="IL61" s="102">
        <v>25599499.2726922</v>
      </c>
      <c r="IM61" s="102">
        <v>25668549.317210101</v>
      </c>
      <c r="IN61" s="102">
        <v>13834635.3696294</v>
      </c>
      <c r="IO61" s="102">
        <v>32878355.177950099</v>
      </c>
      <c r="IP61" s="102">
        <v>59955666.274635002</v>
      </c>
      <c r="IQ61" s="102">
        <v>25969726.846221801</v>
      </c>
      <c r="IR61" s="102">
        <v>28848584.386774201</v>
      </c>
      <c r="IS61" s="102">
        <v>32548508.260687001</v>
      </c>
      <c r="IT61" s="102">
        <v>43158840.907195203</v>
      </c>
      <c r="IU61" s="102">
        <v>15186247.320185199</v>
      </c>
      <c r="IV61" s="102">
        <v>44779237.891571604</v>
      </c>
      <c r="IW61" s="102">
        <v>43123406.258724302</v>
      </c>
      <c r="IX61" s="102">
        <v>50080867.955949299</v>
      </c>
      <c r="IY61" s="102">
        <v>29158146.9974523</v>
      </c>
      <c r="IZ61" s="102">
        <v>25136745.827310801</v>
      </c>
      <c r="JA61" s="102">
        <v>21745478.309435502</v>
      </c>
      <c r="JB61" s="102">
        <v>32296179.235119399</v>
      </c>
      <c r="JC61" s="102">
        <v>40613784.797860697</v>
      </c>
      <c r="JD61" s="102">
        <v>40181049.014052399</v>
      </c>
      <c r="JE61" s="102">
        <v>34857568.736454599</v>
      </c>
      <c r="JF61" s="102">
        <v>24918875.4212717</v>
      </c>
      <c r="JG61" s="102">
        <v>37138162.796568498</v>
      </c>
      <c r="JH61" s="102">
        <v>24379175.33622</v>
      </c>
      <c r="JI61" s="102">
        <v>30497606.353830598</v>
      </c>
      <c r="JJ61" s="102">
        <v>26087339.369760901</v>
      </c>
      <c r="JK61" s="102">
        <v>31460896.651553601</v>
      </c>
      <c r="JL61" s="102">
        <v>34558075.416739203</v>
      </c>
      <c r="JM61" s="102">
        <v>34773637.5543672</v>
      </c>
      <c r="JN61" s="102">
        <v>22460525.640115902</v>
      </c>
      <c r="JO61" s="102">
        <v>34508186.967853598</v>
      </c>
      <c r="JP61" s="102">
        <v>20856974.521147799</v>
      </c>
      <c r="JQ61" s="102">
        <v>25588648.2892933</v>
      </c>
      <c r="JR61" s="102">
        <v>13007818.195759101</v>
      </c>
      <c r="JS61" s="102">
        <v>18973255.731275398</v>
      </c>
      <c r="JT61" s="102">
        <v>33807169.734906599</v>
      </c>
      <c r="JU61" s="102">
        <v>24167245.798785001</v>
      </c>
      <c r="JV61" s="102">
        <v>22078461.103754502</v>
      </c>
      <c r="JW61" s="102">
        <v>36702269.629601903</v>
      </c>
      <c r="JX61" s="102">
        <v>22477154.593472499</v>
      </c>
      <c r="JY61" s="102">
        <v>20964775.479302701</v>
      </c>
      <c r="JZ61" s="102">
        <v>21029319.910674099</v>
      </c>
      <c r="KA61" s="102">
        <v>31823980.808459401</v>
      </c>
      <c r="KB61" s="102">
        <v>50077521.8805907</v>
      </c>
      <c r="KC61" s="102">
        <v>22719248.9635184</v>
      </c>
      <c r="KD61" s="102">
        <v>32866778.366653401</v>
      </c>
      <c r="KE61" s="102">
        <v>23308194.874867901</v>
      </c>
      <c r="KF61" s="102">
        <v>19644961.178056799</v>
      </c>
      <c r="KG61" s="102">
        <v>27122056.0260268</v>
      </c>
      <c r="KH61" s="102">
        <v>27317131.6765217</v>
      </c>
      <c r="KI61" s="102">
        <v>23094243.697232801</v>
      </c>
      <c r="KJ61" s="102">
        <v>19460417.521216799</v>
      </c>
      <c r="KK61" s="102">
        <v>21972248.849092901</v>
      </c>
      <c r="KL61" s="102">
        <v>26389606.1990803</v>
      </c>
      <c r="KM61" s="102">
        <v>29137647.231541101</v>
      </c>
      <c r="KN61" s="102">
        <v>20503557.212261099</v>
      </c>
      <c r="KO61" s="102">
        <v>30102522.3104611</v>
      </c>
      <c r="KP61" s="102">
        <v>22268591.720094401</v>
      </c>
      <c r="KQ61" s="102">
        <v>15424014.2779305</v>
      </c>
      <c r="KR61" s="102">
        <v>27627499.221081201</v>
      </c>
      <c r="KS61" s="102">
        <v>30790044.689093899</v>
      </c>
      <c r="KT61" s="102">
        <v>22132474.1100762</v>
      </c>
      <c r="KU61" s="102">
        <v>23557018.064180098</v>
      </c>
    </row>
    <row r="62" spans="1:307" x14ac:dyDescent="0.25">
      <c r="A62" s="69" t="s">
        <v>2062</v>
      </c>
      <c r="B62" s="70">
        <f>STDEV(D62:AG62)/AVERAGE(D62:AG62)</f>
        <v>4.0948166841690475E-2</v>
      </c>
      <c r="C62" s="71"/>
      <c r="D62" s="8">
        <v>30042202.990813401</v>
      </c>
      <c r="E62" s="8">
        <v>36719464.560599998</v>
      </c>
      <c r="F62" s="8">
        <v>36706416.400413103</v>
      </c>
      <c r="G62" s="8">
        <v>36421767.171256699</v>
      </c>
      <c r="H62" s="8">
        <v>35930253.957399398</v>
      </c>
      <c r="I62" s="8">
        <v>36400995.341681302</v>
      </c>
      <c r="J62" s="8">
        <v>37380785.577251099</v>
      </c>
      <c r="K62" s="8">
        <v>35239759.900795899</v>
      </c>
      <c r="L62" s="8">
        <v>34419775.216778897</v>
      </c>
      <c r="M62" s="8">
        <v>34354554.512808301</v>
      </c>
      <c r="N62" s="8">
        <v>34884927.963591799</v>
      </c>
      <c r="O62" s="8">
        <v>35881717.850552902</v>
      </c>
      <c r="P62" s="8">
        <v>34973298.401209503</v>
      </c>
      <c r="Q62" s="8">
        <v>34211316.366785601</v>
      </c>
      <c r="R62" s="8">
        <v>33952767.822299898</v>
      </c>
      <c r="S62" s="8">
        <v>34137606.398046002</v>
      </c>
      <c r="T62" s="8">
        <v>34100247.254913598</v>
      </c>
      <c r="U62" s="8">
        <v>34384856.463251099</v>
      </c>
      <c r="V62" s="8">
        <v>34790358.537793003</v>
      </c>
      <c r="W62" s="8">
        <v>33828506.625429504</v>
      </c>
      <c r="X62" s="8">
        <v>33043758.7101743</v>
      </c>
      <c r="Y62" s="8">
        <v>34527987.009181999</v>
      </c>
      <c r="Z62" s="8">
        <v>33616042.619490802</v>
      </c>
      <c r="AA62" s="8">
        <v>33590677.256566703</v>
      </c>
      <c r="AB62" s="8">
        <v>35116679.626456797</v>
      </c>
      <c r="AC62" s="8">
        <v>33051130.101507399</v>
      </c>
      <c r="AD62" s="8">
        <v>34489335.456090301</v>
      </c>
      <c r="AE62" s="8">
        <v>33671774.879135698</v>
      </c>
      <c r="AF62" s="8">
        <v>34518835.5231793</v>
      </c>
      <c r="AG62" s="8">
        <v>33930942.530319899</v>
      </c>
      <c r="AI62" s="72">
        <f>STDEV(AK62:BN62)/AVERAGE(AK62:BN62)</f>
        <v>3.4004590285473257E-2</v>
      </c>
      <c r="AJ62" s="73"/>
      <c r="AK62" s="10">
        <v>29306286.580854502</v>
      </c>
      <c r="AL62" s="10">
        <v>33645135.513715103</v>
      </c>
      <c r="AM62" s="10">
        <v>32205753.962581199</v>
      </c>
      <c r="AN62" s="10">
        <v>32007979.044255</v>
      </c>
      <c r="AO62" s="10">
        <v>32586416.9348749</v>
      </c>
      <c r="AP62" s="10">
        <v>33232702.8945897</v>
      </c>
      <c r="AQ62" s="10">
        <v>31416580.4778785</v>
      </c>
      <c r="AR62" s="10">
        <v>31549027.9730177</v>
      </c>
      <c r="AS62" s="10">
        <v>32239892.269394901</v>
      </c>
      <c r="AT62" s="10">
        <v>29648404.061528798</v>
      </c>
      <c r="AU62" s="10">
        <v>29996815.923550501</v>
      </c>
      <c r="AV62" s="10">
        <v>31635662.841097999</v>
      </c>
      <c r="AW62" s="10">
        <v>30861849.147178799</v>
      </c>
      <c r="AX62" s="10">
        <v>29656002.751820501</v>
      </c>
      <c r="AY62" s="10">
        <v>30701909.967436001</v>
      </c>
      <c r="AZ62" s="10">
        <v>30638652.596538998</v>
      </c>
      <c r="BA62" s="10">
        <v>32756103.646744099</v>
      </c>
      <c r="BB62" s="10">
        <v>30578907.993523099</v>
      </c>
      <c r="BC62" s="10">
        <v>31499687.383993</v>
      </c>
      <c r="BD62" s="10">
        <v>30575043.973069102</v>
      </c>
      <c r="BE62" s="10">
        <v>30405169.2152895</v>
      </c>
      <c r="BF62" s="10">
        <v>30762596.542150199</v>
      </c>
      <c r="BG62" s="10">
        <v>30713822.723962702</v>
      </c>
      <c r="BH62" s="10">
        <v>30742035.9745281</v>
      </c>
      <c r="BI62" s="10">
        <v>30547185.198117301</v>
      </c>
      <c r="BJ62" s="10">
        <v>30801459.881323099</v>
      </c>
      <c r="BK62" s="10">
        <v>30790256.5043814</v>
      </c>
      <c r="BL62" s="10">
        <v>30471544.1866428</v>
      </c>
      <c r="BM62" s="10">
        <v>30675865.8232667</v>
      </c>
      <c r="BN62" s="10">
        <v>30200406.5922365</v>
      </c>
      <c r="BP62" s="114">
        <v>29392371.066931501</v>
      </c>
      <c r="BQ62" s="114">
        <v>29423051.189169001</v>
      </c>
      <c r="BR62" s="114">
        <v>29938072.495217599</v>
      </c>
      <c r="BS62" s="114">
        <v>29169538.2049601</v>
      </c>
      <c r="BT62" s="114">
        <v>33620027.480195999</v>
      </c>
      <c r="BU62" s="114">
        <v>30835175.100820798</v>
      </c>
      <c r="BV62" s="114">
        <v>32976839.521640901</v>
      </c>
      <c r="BW62" s="114">
        <v>30676698.115352701</v>
      </c>
      <c r="BX62" s="114">
        <v>32134179.856614701</v>
      </c>
      <c r="BY62" s="114">
        <v>33165376.825881898</v>
      </c>
      <c r="BZ62" s="102">
        <v>32348126.4562856</v>
      </c>
      <c r="CA62" s="102">
        <v>33584346.876831703</v>
      </c>
      <c r="CB62" s="102">
        <v>31629228.017739799</v>
      </c>
      <c r="CC62" s="102">
        <v>34848679.731859401</v>
      </c>
      <c r="CD62" s="102">
        <v>29604256.941938698</v>
      </c>
      <c r="CE62" s="102">
        <v>30711144.779052801</v>
      </c>
      <c r="CF62" s="102">
        <v>32528460.641408201</v>
      </c>
      <c r="CG62" s="102">
        <v>31002989.698333099</v>
      </c>
      <c r="CH62" s="102">
        <v>34506993.750575401</v>
      </c>
      <c r="CI62" s="102">
        <v>32976165.873986401</v>
      </c>
      <c r="CJ62" s="102">
        <v>32597577.636143401</v>
      </c>
      <c r="CK62" s="102">
        <v>32365751.1168507</v>
      </c>
      <c r="CL62" s="102">
        <v>31788270.483779099</v>
      </c>
      <c r="CM62" s="102">
        <v>30834287.6126591</v>
      </c>
      <c r="CN62" s="102">
        <v>31874545.211069599</v>
      </c>
      <c r="CO62" s="102">
        <v>28375229.8028249</v>
      </c>
      <c r="CP62" s="102">
        <v>31525054.7384024</v>
      </c>
      <c r="CQ62" s="102">
        <v>39300289.051303603</v>
      </c>
      <c r="CR62" s="102">
        <v>32460314.8998897</v>
      </c>
      <c r="CS62" s="102">
        <v>33978227.735695504</v>
      </c>
      <c r="CT62" s="102">
        <v>29572062.9167981</v>
      </c>
      <c r="CU62" s="102">
        <v>33107198.453322299</v>
      </c>
      <c r="CV62" s="102">
        <v>32547849.3058463</v>
      </c>
      <c r="CW62" s="102">
        <v>30990901.410395399</v>
      </c>
      <c r="CX62" s="102">
        <v>31330802.526071701</v>
      </c>
      <c r="CY62" s="102">
        <v>31557784.432040401</v>
      </c>
      <c r="CZ62" s="102">
        <v>31093638.789945599</v>
      </c>
      <c r="DA62" s="102">
        <v>31081599.772713199</v>
      </c>
      <c r="DB62" s="102">
        <v>32758441.3519812</v>
      </c>
      <c r="DC62" s="102">
        <v>29584258.901309501</v>
      </c>
      <c r="DD62" s="102">
        <v>33640266.903671503</v>
      </c>
      <c r="DE62" s="102">
        <v>35013857.713195302</v>
      </c>
      <c r="DF62" s="102">
        <v>32644654.003356699</v>
      </c>
      <c r="DG62" s="102">
        <v>31258963.032135401</v>
      </c>
      <c r="DH62" s="102">
        <v>33073458.100951601</v>
      </c>
      <c r="DI62" s="102">
        <v>31044656.1938252</v>
      </c>
      <c r="DJ62" s="102">
        <v>34237105.793733098</v>
      </c>
      <c r="DK62" s="102">
        <v>34513035.602779999</v>
      </c>
      <c r="DL62" s="102">
        <v>32537621.909411699</v>
      </c>
      <c r="DM62" s="102">
        <v>31648696.499142699</v>
      </c>
      <c r="DN62" s="102">
        <v>33709299.367642798</v>
      </c>
      <c r="DO62" s="102">
        <v>32571168.254742</v>
      </c>
      <c r="DP62" s="102">
        <v>31254804.6479026</v>
      </c>
      <c r="DQ62" s="102">
        <v>33197983.1271118</v>
      </c>
      <c r="DR62" s="102">
        <v>34206055.3161676</v>
      </c>
      <c r="DS62" s="102">
        <v>32924280.549912401</v>
      </c>
      <c r="DT62" s="102">
        <v>35032942.824074</v>
      </c>
      <c r="DU62" s="102">
        <v>33163406.230351198</v>
      </c>
      <c r="DV62" s="102">
        <v>31655500.2149042</v>
      </c>
      <c r="DW62" s="102">
        <v>33499412.2725778</v>
      </c>
      <c r="DX62" s="102">
        <v>33294240.360865802</v>
      </c>
      <c r="DY62" s="102">
        <v>34115409.315364897</v>
      </c>
      <c r="DZ62" s="102">
        <v>31963407.3543966</v>
      </c>
      <c r="EA62" s="102">
        <v>38077689.395916604</v>
      </c>
      <c r="EB62" s="102">
        <v>33514059.492241599</v>
      </c>
      <c r="EC62" s="102">
        <v>33158277.153830498</v>
      </c>
      <c r="ED62" s="102">
        <v>31516462.5357645</v>
      </c>
      <c r="EE62" s="102">
        <v>32602371.375340801</v>
      </c>
      <c r="EF62" s="102">
        <v>30155782.054032099</v>
      </c>
      <c r="EG62" s="102">
        <v>31548824.5775415</v>
      </c>
      <c r="EH62" s="102">
        <v>31863531.845647499</v>
      </c>
      <c r="EI62" s="102">
        <v>32827083.556091599</v>
      </c>
      <c r="EJ62" s="102">
        <v>36691993.993767202</v>
      </c>
      <c r="EK62" s="102">
        <v>33390164.096561499</v>
      </c>
      <c r="EL62" s="102">
        <v>31703117.0770896</v>
      </c>
      <c r="EM62" s="102">
        <v>31467030.627409499</v>
      </c>
      <c r="EN62" s="102">
        <v>34382248.278509699</v>
      </c>
      <c r="EO62" s="102">
        <v>35097462.170951903</v>
      </c>
      <c r="EP62" s="102">
        <v>32620113.266589001</v>
      </c>
      <c r="EQ62" s="102">
        <v>32083383.3360762</v>
      </c>
      <c r="ER62" s="102">
        <v>27723490.838243999</v>
      </c>
      <c r="ES62" s="102">
        <v>27768593.218086701</v>
      </c>
      <c r="ET62" s="102">
        <v>28840003.969569098</v>
      </c>
      <c r="EU62" s="102">
        <v>27075381.130060598</v>
      </c>
      <c r="EV62" s="102">
        <v>27686501.426430099</v>
      </c>
      <c r="EW62" s="102">
        <v>28226682.287841801</v>
      </c>
      <c r="EX62" s="102">
        <v>27314433.147812799</v>
      </c>
      <c r="EY62" s="102">
        <v>26750151.820822801</v>
      </c>
      <c r="EZ62" s="102">
        <v>27138824.793236598</v>
      </c>
      <c r="FA62" s="102">
        <v>28008051.014141198</v>
      </c>
      <c r="FB62" s="102">
        <v>28424304.142009102</v>
      </c>
      <c r="FC62" s="102">
        <v>28863746.961356699</v>
      </c>
      <c r="FD62" s="102">
        <v>29258278.3478688</v>
      </c>
      <c r="FE62" s="102">
        <v>26451965.072008401</v>
      </c>
      <c r="FF62" s="102">
        <v>28405067.494512301</v>
      </c>
      <c r="FG62" s="102">
        <v>27646573.382086702</v>
      </c>
      <c r="FH62" s="102">
        <v>26749188.598881301</v>
      </c>
      <c r="FI62" s="102">
        <v>28769202.784986001</v>
      </c>
      <c r="FJ62" s="102">
        <v>26165831.8984158</v>
      </c>
      <c r="FK62" s="102">
        <v>27877260.6308004</v>
      </c>
      <c r="FL62" s="102">
        <v>28604815.5193647</v>
      </c>
      <c r="FM62" s="102">
        <v>28193685.198121499</v>
      </c>
      <c r="FN62" s="102">
        <v>29045824.352883201</v>
      </c>
      <c r="FO62" s="102">
        <v>26874858.226214699</v>
      </c>
      <c r="FP62" s="102">
        <v>28987114.919105299</v>
      </c>
      <c r="FQ62" s="102">
        <v>27361824.523653001</v>
      </c>
      <c r="FR62" s="102">
        <v>26089493.207411099</v>
      </c>
      <c r="FS62" s="102">
        <v>26387058.877021302</v>
      </c>
      <c r="FT62" s="102">
        <v>27263201.3421489</v>
      </c>
      <c r="FU62" s="102">
        <v>26574319.649528898</v>
      </c>
      <c r="FV62" s="102">
        <v>26361066.356203299</v>
      </c>
      <c r="FW62" s="102">
        <v>27675120.966476198</v>
      </c>
      <c r="FX62" s="102">
        <v>27468011.566292401</v>
      </c>
      <c r="FY62" s="102">
        <v>27053649.918908101</v>
      </c>
      <c r="FZ62" s="102">
        <v>27414096.709647398</v>
      </c>
      <c r="GA62" s="102">
        <v>27300100.905315399</v>
      </c>
      <c r="GB62" s="102">
        <v>28029963.3763198</v>
      </c>
      <c r="GC62" s="102">
        <v>25910669.763032898</v>
      </c>
      <c r="GD62" s="102">
        <v>27741940.9929839</v>
      </c>
      <c r="GE62" s="102">
        <v>25508376.4939465</v>
      </c>
      <c r="GF62" s="102">
        <v>26784522.821892899</v>
      </c>
      <c r="GG62" s="102">
        <v>27742970.344266001</v>
      </c>
      <c r="GH62" s="102">
        <v>26349153.3461954</v>
      </c>
      <c r="GI62" s="102">
        <v>25920103.325352799</v>
      </c>
      <c r="GJ62" s="102">
        <v>27011516.563880801</v>
      </c>
      <c r="GK62" s="102">
        <v>26740745.766604301</v>
      </c>
      <c r="GL62" s="102">
        <v>26027186.986457702</v>
      </c>
      <c r="GM62" s="102">
        <v>27978693.829822801</v>
      </c>
      <c r="GN62" s="102">
        <v>27516489.378060501</v>
      </c>
      <c r="GO62" s="102">
        <v>26728851.474961799</v>
      </c>
      <c r="GP62" s="102">
        <v>26633705.954059299</v>
      </c>
      <c r="GQ62" s="102">
        <v>26540187.044842299</v>
      </c>
      <c r="GR62" s="102">
        <v>27560672.470419399</v>
      </c>
      <c r="GS62" s="102">
        <v>26747616.526701499</v>
      </c>
      <c r="GT62" s="102">
        <v>27806832.098427601</v>
      </c>
      <c r="GU62" s="102">
        <v>27500771.4602274</v>
      </c>
      <c r="GV62" s="102">
        <v>27419261.95806</v>
      </c>
      <c r="GW62" s="102">
        <v>27423296.707924899</v>
      </c>
      <c r="GX62" s="102">
        <v>27691971.191450901</v>
      </c>
      <c r="GY62" s="102">
        <v>28646559.700050902</v>
      </c>
      <c r="GZ62" s="102">
        <v>27269267.855291702</v>
      </c>
      <c r="HA62" s="102">
        <v>28319697.545081101</v>
      </c>
      <c r="HB62" s="102">
        <v>28224104.762097999</v>
      </c>
      <c r="HC62" s="102">
        <v>28030836.410789099</v>
      </c>
      <c r="HD62" s="102">
        <v>27752400.041266501</v>
      </c>
      <c r="HE62" s="102">
        <v>29496498.175772499</v>
      </c>
      <c r="HF62" s="102">
        <v>28165723.867977701</v>
      </c>
      <c r="HG62" s="102">
        <v>28217004.671576601</v>
      </c>
      <c r="HH62" s="102">
        <v>27476096.422478098</v>
      </c>
      <c r="HI62" s="102">
        <v>26702027.362011801</v>
      </c>
      <c r="HJ62" s="102">
        <v>27565745.941029601</v>
      </c>
      <c r="HK62" s="102">
        <v>29123465.360585202</v>
      </c>
      <c r="HL62" s="102">
        <v>27121174.487760201</v>
      </c>
      <c r="HM62" s="102">
        <v>27996605.229258198</v>
      </c>
      <c r="HN62" s="102">
        <v>26466161.869194798</v>
      </c>
      <c r="HO62" s="102">
        <v>27655367.864008699</v>
      </c>
      <c r="HP62" s="102">
        <v>27695181.428716201</v>
      </c>
      <c r="HQ62" s="102">
        <v>27550822.649597399</v>
      </c>
      <c r="HR62" s="102">
        <v>27731275.515046898</v>
      </c>
      <c r="HS62" s="102">
        <v>26838115.3416523</v>
      </c>
      <c r="HT62" s="102">
        <v>26377122.9102359</v>
      </c>
      <c r="HU62" s="102">
        <v>26115938.3237749</v>
      </c>
      <c r="HV62" s="102">
        <v>25942215.959502701</v>
      </c>
      <c r="HW62" s="102">
        <v>26751943.778786801</v>
      </c>
      <c r="HX62" s="102">
        <v>25999992.996982001</v>
      </c>
      <c r="HY62" s="102">
        <v>26602243.290313099</v>
      </c>
      <c r="HZ62" s="102">
        <v>27551223.066653199</v>
      </c>
      <c r="IA62" s="102">
        <v>27194009.952582799</v>
      </c>
      <c r="IB62" s="102">
        <v>26432499.810130298</v>
      </c>
      <c r="IC62" s="102">
        <v>27353708.707063802</v>
      </c>
      <c r="ID62" s="102">
        <v>25751489.567775901</v>
      </c>
      <c r="IE62" s="102">
        <v>26853037.231647801</v>
      </c>
      <c r="IF62" s="102">
        <v>28418011.511882599</v>
      </c>
      <c r="IG62" s="102">
        <v>27648862.5308122</v>
      </c>
      <c r="IH62" s="102">
        <v>26855595.839198001</v>
      </c>
      <c r="II62" s="102">
        <v>26410413.540277801</v>
      </c>
      <c r="IJ62" s="102">
        <v>26341543.665828198</v>
      </c>
      <c r="IK62" s="102">
        <v>26451562.166060101</v>
      </c>
      <c r="IL62" s="102">
        <v>26756728.472398698</v>
      </c>
      <c r="IM62" s="102">
        <v>26975114.8409876</v>
      </c>
      <c r="IN62" s="102">
        <v>27922480.474690098</v>
      </c>
      <c r="IO62" s="102">
        <v>24829826.219595701</v>
      </c>
      <c r="IP62" s="102">
        <v>26592205.296731502</v>
      </c>
      <c r="IQ62" s="102">
        <v>26360948.074062701</v>
      </c>
      <c r="IR62" s="102">
        <v>27298465.794380799</v>
      </c>
      <c r="IS62" s="102">
        <v>26698003.375228599</v>
      </c>
      <c r="IT62" s="102">
        <v>26831124.799315698</v>
      </c>
      <c r="IU62" s="102">
        <v>26897126.571391899</v>
      </c>
      <c r="IV62" s="102">
        <v>26091460.962747201</v>
      </c>
      <c r="IW62" s="102">
        <v>26479915.166228302</v>
      </c>
      <c r="IX62" s="102">
        <v>27705726.922246501</v>
      </c>
      <c r="IY62" s="102">
        <v>27689941.422686901</v>
      </c>
      <c r="IZ62" s="102">
        <v>26071009.152797099</v>
      </c>
      <c r="JA62" s="102">
        <v>27927746.647075798</v>
      </c>
      <c r="JB62" s="102">
        <v>26664269.395157799</v>
      </c>
      <c r="JC62" s="102">
        <v>22364545.135105599</v>
      </c>
      <c r="JD62" s="102">
        <v>26499547.764361899</v>
      </c>
      <c r="JE62" s="102">
        <v>26363052.616454899</v>
      </c>
      <c r="JF62" s="102">
        <v>26984955.419087399</v>
      </c>
      <c r="JG62" s="102">
        <v>26862295.047736298</v>
      </c>
      <c r="JH62" s="102">
        <v>28462751.756926399</v>
      </c>
      <c r="JI62" s="102">
        <v>27153774.703042701</v>
      </c>
      <c r="JJ62" s="102">
        <v>29169030.697741602</v>
      </c>
      <c r="JK62" s="102">
        <v>26115654.944134299</v>
      </c>
      <c r="JL62" s="102">
        <v>27826586.915666901</v>
      </c>
      <c r="JM62" s="102">
        <v>27475084.160429001</v>
      </c>
      <c r="JN62" s="102">
        <v>29728321.320266999</v>
      </c>
      <c r="JO62" s="102">
        <v>28523731.3661686</v>
      </c>
      <c r="JP62" s="102">
        <v>28361432.007271901</v>
      </c>
      <c r="JQ62" s="102">
        <v>27655241.9726234</v>
      </c>
      <c r="JR62" s="102">
        <v>27164717.1219308</v>
      </c>
      <c r="JS62" s="102">
        <v>31964492.465836201</v>
      </c>
      <c r="JT62" s="102">
        <v>28451153.834911801</v>
      </c>
      <c r="JU62" s="102">
        <v>27157560.947500799</v>
      </c>
      <c r="JV62" s="102">
        <v>27401611.481051601</v>
      </c>
      <c r="JW62" s="102">
        <v>28198610.136927702</v>
      </c>
      <c r="JX62" s="102">
        <v>26011361.113730401</v>
      </c>
      <c r="JY62" s="102">
        <v>28435110.3728876</v>
      </c>
      <c r="JZ62" s="102">
        <v>28328344.873649798</v>
      </c>
      <c r="KA62" s="102">
        <v>27349284.915363699</v>
      </c>
      <c r="KB62" s="102">
        <v>30260539.3678586</v>
      </c>
      <c r="KC62" s="102">
        <v>29545692.496495899</v>
      </c>
      <c r="KD62" s="102">
        <v>27615175.974661998</v>
      </c>
      <c r="KE62" s="102">
        <v>26470674.9769441</v>
      </c>
      <c r="KF62" s="102">
        <v>27729304.830184799</v>
      </c>
      <c r="KG62" s="102">
        <v>26886608.470593799</v>
      </c>
      <c r="KH62" s="102">
        <v>28100868.087542702</v>
      </c>
      <c r="KI62" s="102">
        <v>25148655.336867299</v>
      </c>
      <c r="KJ62" s="102">
        <v>26113039.341738202</v>
      </c>
      <c r="KK62" s="102">
        <v>30026510.623484101</v>
      </c>
      <c r="KL62" s="102">
        <v>28844898.1942048</v>
      </c>
      <c r="KM62" s="102">
        <v>27333560.544897798</v>
      </c>
      <c r="KN62" s="102">
        <v>24010693.630479399</v>
      </c>
      <c r="KO62" s="102">
        <v>26589550.805211201</v>
      </c>
      <c r="KP62" s="102">
        <v>25911060.3002114</v>
      </c>
      <c r="KQ62" s="102">
        <v>25921452.315983701</v>
      </c>
      <c r="KR62" s="102">
        <v>25344645.374784201</v>
      </c>
      <c r="KS62" s="102">
        <v>25427075.504122499</v>
      </c>
      <c r="KT62" s="102">
        <v>46424077.257335797</v>
      </c>
      <c r="KU62" s="102">
        <v>24277106.755319301</v>
      </c>
    </row>
    <row r="63" spans="1:307" s="79" customFormat="1" ht="14.1" customHeight="1" x14ac:dyDescent="0.25">
      <c r="A63" s="75" t="s">
        <v>2034</v>
      </c>
      <c r="B63" s="76">
        <f>STDEV(D63:AG63)/AVERAGE(D63:AG63)</f>
        <v>2.5035347229871358E-2</v>
      </c>
      <c r="C63" s="77"/>
      <c r="D63" s="78">
        <f t="shared" ref="D63:AG63" si="84">(D61/D62)*187</f>
        <v>194.87177234197617</v>
      </c>
      <c r="E63" s="78">
        <f t="shared" si="84"/>
        <v>190.551513087264</v>
      </c>
      <c r="F63" s="78">
        <f t="shared" si="84"/>
        <v>187.18901351473394</v>
      </c>
      <c r="G63" s="78">
        <f t="shared" si="84"/>
        <v>187.7685581022686</v>
      </c>
      <c r="H63" s="78">
        <f t="shared" si="84"/>
        <v>189.53489386980272</v>
      </c>
      <c r="I63" s="78">
        <f t="shared" si="84"/>
        <v>190.82741249190801</v>
      </c>
      <c r="J63" s="78">
        <f t="shared" si="84"/>
        <v>184.91092817036619</v>
      </c>
      <c r="K63" s="78">
        <f t="shared" si="84"/>
        <v>199.45271992641403</v>
      </c>
      <c r="L63" s="78">
        <f t="shared" si="84"/>
        <v>189.82157543783998</v>
      </c>
      <c r="M63" s="78">
        <f t="shared" si="84"/>
        <v>190.16313679538871</v>
      </c>
      <c r="N63" s="78">
        <f t="shared" si="84"/>
        <v>196.24305436918155</v>
      </c>
      <c r="O63" s="78">
        <f t="shared" si="84"/>
        <v>183.71091657182296</v>
      </c>
      <c r="P63" s="78">
        <f t="shared" si="84"/>
        <v>185.83275273179311</v>
      </c>
      <c r="Q63" s="78">
        <f t="shared" si="84"/>
        <v>192.64212091899196</v>
      </c>
      <c r="R63" s="78">
        <f t="shared" si="84"/>
        <v>192.53508280011306</v>
      </c>
      <c r="S63" s="78">
        <f t="shared" si="84"/>
        <v>182.99925997499795</v>
      </c>
      <c r="T63" s="78">
        <f t="shared" si="84"/>
        <v>189.18145590538487</v>
      </c>
      <c r="U63" s="78">
        <f t="shared" si="84"/>
        <v>190.68640974122022</v>
      </c>
      <c r="V63" s="78">
        <f t="shared" si="84"/>
        <v>185.01678070047964</v>
      </c>
      <c r="W63" s="78">
        <f t="shared" si="84"/>
        <v>186.22175093905682</v>
      </c>
      <c r="X63" s="78">
        <f t="shared" si="84"/>
        <v>193.66584334933248</v>
      </c>
      <c r="Y63" s="78">
        <f t="shared" si="84"/>
        <v>180.4823284235564</v>
      </c>
      <c r="Z63" s="78">
        <f t="shared" si="84"/>
        <v>186.46323651259573</v>
      </c>
      <c r="AA63" s="78">
        <f t="shared" si="84"/>
        <v>186.7565105888176</v>
      </c>
      <c r="AB63" s="78">
        <f t="shared" si="84"/>
        <v>178.81996588072855</v>
      </c>
      <c r="AC63" s="78">
        <f t="shared" si="84"/>
        <v>187.26216685075516</v>
      </c>
      <c r="AD63" s="78">
        <f t="shared" si="84"/>
        <v>183.31039596249931</v>
      </c>
      <c r="AE63" s="78">
        <f t="shared" si="84"/>
        <v>188.15035995167671</v>
      </c>
      <c r="AF63" s="78">
        <f t="shared" si="84"/>
        <v>184.74688362041258</v>
      </c>
      <c r="AG63" s="78">
        <f t="shared" si="84"/>
        <v>181.63236404807753</v>
      </c>
      <c r="AI63" s="80">
        <f>STDEV(AK63:BN63)/AVERAGE(AK63:BN63)</f>
        <v>3.3129775427846515E-2</v>
      </c>
      <c r="AJ63" s="81"/>
      <c r="AK63" s="82">
        <f>((AK61/AK62)*187)</f>
        <v>138.80952747974462</v>
      </c>
      <c r="AL63" s="82">
        <f t="shared" ref="AL63:BN63" si="85">((AL61/AL62)*187)</f>
        <v>131.10223781726887</v>
      </c>
      <c r="AM63" s="82">
        <f t="shared" si="85"/>
        <v>133.84961739107763</v>
      </c>
      <c r="AN63" s="82">
        <f t="shared" si="85"/>
        <v>136.85680419332959</v>
      </c>
      <c r="AO63" s="82">
        <f t="shared" si="85"/>
        <v>133.78394146384801</v>
      </c>
      <c r="AP63" s="82">
        <f t="shared" si="85"/>
        <v>132.12244747328867</v>
      </c>
      <c r="AQ63" s="82">
        <f t="shared" si="85"/>
        <v>138.09910857852418</v>
      </c>
      <c r="AR63" s="82">
        <f t="shared" si="85"/>
        <v>134.49527057144181</v>
      </c>
      <c r="AS63" s="82">
        <f t="shared" si="85"/>
        <v>132.07111203022333</v>
      </c>
      <c r="AT63" s="82">
        <f t="shared" si="85"/>
        <v>140.27848018595103</v>
      </c>
      <c r="AU63" s="82">
        <f t="shared" si="85"/>
        <v>138.64080899371348</v>
      </c>
      <c r="AV63" s="82">
        <f t="shared" si="85"/>
        <v>133.49199545172871</v>
      </c>
      <c r="AW63" s="82">
        <f t="shared" si="85"/>
        <v>136.96063514361117</v>
      </c>
      <c r="AX63" s="82">
        <f t="shared" si="85"/>
        <v>133.37550307029272</v>
      </c>
      <c r="AY63" s="82">
        <f t="shared" si="85"/>
        <v>129.4101521741255</v>
      </c>
      <c r="AZ63" s="82">
        <f t="shared" si="85"/>
        <v>126.63739955066926</v>
      </c>
      <c r="BA63" s="82">
        <f t="shared" si="85"/>
        <v>118.35919093579737</v>
      </c>
      <c r="BB63" s="82">
        <f t="shared" si="85"/>
        <v>127.14525565473839</v>
      </c>
      <c r="BC63" s="82">
        <f t="shared" si="85"/>
        <v>130.62907242195686</v>
      </c>
      <c r="BD63" s="82">
        <f t="shared" si="85"/>
        <v>129.89405508689271</v>
      </c>
      <c r="BE63" s="82">
        <f t="shared" si="85"/>
        <v>130.55612468889589</v>
      </c>
      <c r="BF63" s="82">
        <f t="shared" si="85"/>
        <v>132.44406064753048</v>
      </c>
      <c r="BG63" s="82">
        <f t="shared" si="85"/>
        <v>128.64684015361141</v>
      </c>
      <c r="BH63" s="82">
        <f t="shared" si="85"/>
        <v>134.33072566677026</v>
      </c>
      <c r="BI63" s="82">
        <f t="shared" si="85"/>
        <v>128.2369790056174</v>
      </c>
      <c r="BJ63" s="82">
        <f t="shared" si="85"/>
        <v>133.01230372933207</v>
      </c>
      <c r="BK63" s="82">
        <f t="shared" si="85"/>
        <v>129.64913424497479</v>
      </c>
      <c r="BL63" s="82">
        <f t="shared" si="85"/>
        <v>132.15385598689335</v>
      </c>
      <c r="BM63" s="82">
        <f t="shared" si="85"/>
        <v>129.9463778174227</v>
      </c>
      <c r="BN63" s="82">
        <f t="shared" si="85"/>
        <v>131.4580442069288</v>
      </c>
      <c r="BO63" s="105"/>
      <c r="BP63" s="106">
        <f>((BP61/BP62)*187)</f>
        <v>208.83399327699308</v>
      </c>
      <c r="BQ63" s="106">
        <f t="shared" ref="BQ63:EB63" si="86">((BQ61/BQ62)*187)</f>
        <v>185.06643712841012</v>
      </c>
      <c r="BR63" s="106">
        <f t="shared" si="86"/>
        <v>169.85062691710192</v>
      </c>
      <c r="BS63" s="106">
        <f t="shared" si="86"/>
        <v>131.63873142374908</v>
      </c>
      <c r="BT63" s="106">
        <f t="shared" si="86"/>
        <v>358.68931506927976</v>
      </c>
      <c r="BU63" s="106">
        <f t="shared" si="86"/>
        <v>209.56139433237203</v>
      </c>
      <c r="BV63" s="106">
        <f t="shared" si="86"/>
        <v>178.52582066282937</v>
      </c>
      <c r="BW63" s="106">
        <f t="shared" si="86"/>
        <v>170.50852655294969</v>
      </c>
      <c r="BX63" s="106">
        <f t="shared" si="86"/>
        <v>97.754810383347433</v>
      </c>
      <c r="BY63" s="106">
        <f t="shared" si="86"/>
        <v>182.10627930280319</v>
      </c>
      <c r="BZ63" s="106">
        <f t="shared" si="86"/>
        <v>215.59001163442349</v>
      </c>
      <c r="CA63" s="106">
        <f t="shared" si="86"/>
        <v>138.55359057948462</v>
      </c>
      <c r="CB63" s="106">
        <f t="shared" si="86"/>
        <v>160.52300520453355</v>
      </c>
      <c r="CC63" s="106">
        <f t="shared" si="86"/>
        <v>164.78853484007755</v>
      </c>
      <c r="CD63" s="106">
        <f t="shared" si="86"/>
        <v>169.56847065178837</v>
      </c>
      <c r="CE63" s="106">
        <f t="shared" si="86"/>
        <v>147.00911682967859</v>
      </c>
      <c r="CF63" s="106">
        <f t="shared" si="86"/>
        <v>137.80982233520228</v>
      </c>
      <c r="CG63" s="106">
        <f t="shared" si="86"/>
        <v>254.15719083986139</v>
      </c>
      <c r="CH63" s="106">
        <f t="shared" si="86"/>
        <v>329.78440978471059</v>
      </c>
      <c r="CI63" s="106">
        <f t="shared" si="86"/>
        <v>175.35910406608238</v>
      </c>
      <c r="CJ63" s="106">
        <f t="shared" si="86"/>
        <v>132.34086885392801</v>
      </c>
      <c r="CK63" s="106">
        <f t="shared" si="86"/>
        <v>90.646110657581062</v>
      </c>
      <c r="CL63" s="106">
        <f t="shared" si="86"/>
        <v>177.5003387010008</v>
      </c>
      <c r="CM63" s="106">
        <f t="shared" si="86"/>
        <v>244.20587794234157</v>
      </c>
      <c r="CN63" s="106">
        <f t="shared" si="86"/>
        <v>247.30452168729775</v>
      </c>
      <c r="CO63" s="106">
        <f t="shared" si="86"/>
        <v>218.70630795593033</v>
      </c>
      <c r="CP63" s="106">
        <f t="shared" si="86"/>
        <v>136.74940864423291</v>
      </c>
      <c r="CQ63" s="106">
        <f t="shared" si="86"/>
        <v>177.25823930320027</v>
      </c>
      <c r="CR63" s="106">
        <f t="shared" si="86"/>
        <v>167.15742469352145</v>
      </c>
      <c r="CS63" s="106">
        <f t="shared" si="86"/>
        <v>85.196181360578933</v>
      </c>
      <c r="CT63" s="106">
        <f t="shared" si="86"/>
        <v>192.18378820925227</v>
      </c>
      <c r="CU63" s="106">
        <f t="shared" si="86"/>
        <v>132.3044573811332</v>
      </c>
      <c r="CV63" s="106">
        <f t="shared" si="86"/>
        <v>128.78444513547171</v>
      </c>
      <c r="CW63" s="106">
        <f t="shared" si="86"/>
        <v>144.21658742615713</v>
      </c>
      <c r="CX63" s="106">
        <f t="shared" si="86"/>
        <v>196.89429888401841</v>
      </c>
      <c r="CY63" s="106">
        <f t="shared" si="86"/>
        <v>235.97893777564849</v>
      </c>
      <c r="CZ63" s="106">
        <f t="shared" si="86"/>
        <v>162.45206111251034</v>
      </c>
      <c r="DA63" s="106">
        <f t="shared" si="86"/>
        <v>144.40703535867073</v>
      </c>
      <c r="DB63" s="106">
        <f t="shared" si="86"/>
        <v>260.7271683997688</v>
      </c>
      <c r="DC63" s="106">
        <f t="shared" si="86"/>
        <v>161.79458171782153</v>
      </c>
      <c r="DD63" s="106">
        <f t="shared" si="86"/>
        <v>137.54255283038071</v>
      </c>
      <c r="DE63" s="106">
        <f t="shared" si="86"/>
        <v>128.82331366802609</v>
      </c>
      <c r="DF63" s="106">
        <f t="shared" si="86"/>
        <v>129.51629982927469</v>
      </c>
      <c r="DG63" s="106">
        <f t="shared" si="86"/>
        <v>176.65931279482172</v>
      </c>
      <c r="DH63" s="106">
        <f t="shared" si="86"/>
        <v>126.48756590687059</v>
      </c>
      <c r="DI63" s="106">
        <f t="shared" si="86"/>
        <v>209.55169159623117</v>
      </c>
      <c r="DJ63" s="106">
        <f t="shared" si="86"/>
        <v>259.51722132199529</v>
      </c>
      <c r="DK63" s="106">
        <f t="shared" si="86"/>
        <v>186.83002050828301</v>
      </c>
      <c r="DL63" s="106">
        <f t="shared" si="86"/>
        <v>93.183875207927571</v>
      </c>
      <c r="DM63" s="106">
        <f t="shared" si="86"/>
        <v>182.44465926654422</v>
      </c>
      <c r="DN63" s="106">
        <f t="shared" si="86"/>
        <v>93.083873812961102</v>
      </c>
      <c r="DO63" s="106">
        <f t="shared" si="86"/>
        <v>228.86098299748207</v>
      </c>
      <c r="DP63" s="106">
        <f t="shared" si="86"/>
        <v>249.01713498634405</v>
      </c>
      <c r="DQ63" s="106">
        <f t="shared" si="86"/>
        <v>122.27008112997756</v>
      </c>
      <c r="DR63" s="106">
        <f t="shared" si="86"/>
        <v>163.24210292951508</v>
      </c>
      <c r="DS63" s="106">
        <f t="shared" si="86"/>
        <v>137.32870222029615</v>
      </c>
      <c r="DT63" s="106">
        <f t="shared" si="86"/>
        <v>143.47140363371142</v>
      </c>
      <c r="DU63" s="106">
        <f t="shared" si="86"/>
        <v>200.67626297719485</v>
      </c>
      <c r="DV63" s="106">
        <f t="shared" si="86"/>
        <v>209.98631478651961</v>
      </c>
      <c r="DW63" s="106">
        <f t="shared" si="86"/>
        <v>112.54615428343592</v>
      </c>
      <c r="DX63" s="106">
        <f t="shared" si="86"/>
        <v>143.7826993517439</v>
      </c>
      <c r="DY63" s="106">
        <f t="shared" si="86"/>
        <v>170.30767143624999</v>
      </c>
      <c r="DZ63" s="106">
        <f t="shared" si="86"/>
        <v>182.85499377510394</v>
      </c>
      <c r="EA63" s="106">
        <f t="shared" si="86"/>
        <v>110.11942868196813</v>
      </c>
      <c r="EB63" s="106">
        <f t="shared" si="86"/>
        <v>275.57672034288754</v>
      </c>
      <c r="EC63" s="106">
        <f t="shared" ref="EC63:GN63" si="87">((EC61/EC62)*187)</f>
        <v>162.83692030650613</v>
      </c>
      <c r="ED63" s="106">
        <f t="shared" si="87"/>
        <v>171.15289073968663</v>
      </c>
      <c r="EE63" s="106">
        <f t="shared" si="87"/>
        <v>161.96402685898428</v>
      </c>
      <c r="EF63" s="106">
        <f t="shared" si="87"/>
        <v>475.63293160410842</v>
      </c>
      <c r="EG63" s="106">
        <f t="shared" si="87"/>
        <v>174.01899001656773</v>
      </c>
      <c r="EH63" s="106">
        <f t="shared" si="87"/>
        <v>195.43644558809339</v>
      </c>
      <c r="EI63" s="106">
        <f t="shared" si="87"/>
        <v>202.10652282725667</v>
      </c>
      <c r="EJ63" s="106">
        <f t="shared" si="87"/>
        <v>206.76819179152258</v>
      </c>
      <c r="EK63" s="106">
        <f t="shared" si="87"/>
        <v>129.94331223812139</v>
      </c>
      <c r="EL63" s="106">
        <f t="shared" si="87"/>
        <v>146.52450000521904</v>
      </c>
      <c r="EM63" s="106">
        <f t="shared" si="87"/>
        <v>193.30145008908613</v>
      </c>
      <c r="EN63" s="106">
        <f t="shared" si="87"/>
        <v>78.46530130832268</v>
      </c>
      <c r="EO63" s="106">
        <f t="shared" si="87"/>
        <v>117.97262277184473</v>
      </c>
      <c r="EP63" s="106">
        <f t="shared" si="87"/>
        <v>195.33903506596738</v>
      </c>
      <c r="EQ63" s="106">
        <f t="shared" si="87"/>
        <v>165.14121664811645</v>
      </c>
      <c r="ER63" s="106">
        <f t="shared" si="87"/>
        <v>151.86737754126696</v>
      </c>
      <c r="ES63" s="106">
        <f t="shared" si="87"/>
        <v>180.41658427813476</v>
      </c>
      <c r="ET63" s="106">
        <f t="shared" si="87"/>
        <v>226.07034972241956</v>
      </c>
      <c r="EU63" s="106">
        <f t="shared" si="87"/>
        <v>236.73977842126854</v>
      </c>
      <c r="EV63" s="106">
        <f t="shared" si="87"/>
        <v>148.76067659558981</v>
      </c>
      <c r="EW63" s="106">
        <f t="shared" si="87"/>
        <v>202.27710290449889</v>
      </c>
      <c r="EX63" s="106">
        <f t="shared" si="87"/>
        <v>211.23736204811752</v>
      </c>
      <c r="EY63" s="106">
        <f t="shared" si="87"/>
        <v>232.91837281166255</v>
      </c>
      <c r="EZ63" s="106">
        <f t="shared" si="87"/>
        <v>196.71889927701585</v>
      </c>
      <c r="FA63" s="106">
        <f t="shared" si="87"/>
        <v>176.63238568433101</v>
      </c>
      <c r="FB63" s="106">
        <f t="shared" si="87"/>
        <v>222.03043951859243</v>
      </c>
      <c r="FC63" s="106">
        <f t="shared" si="87"/>
        <v>268.25088337034947</v>
      </c>
      <c r="FD63" s="106">
        <f t="shared" si="87"/>
        <v>197.74929831524605</v>
      </c>
      <c r="FE63" s="106">
        <f t="shared" si="87"/>
        <v>345.34194647843856</v>
      </c>
      <c r="FF63" s="106">
        <f t="shared" si="87"/>
        <v>147.93929556577186</v>
      </c>
      <c r="FG63" s="106">
        <f t="shared" si="87"/>
        <v>163.42228827954773</v>
      </c>
      <c r="FH63" s="106">
        <f t="shared" si="87"/>
        <v>288.3449819924088</v>
      </c>
      <c r="FI63" s="106">
        <f t="shared" si="87"/>
        <v>243.32501099916507</v>
      </c>
      <c r="FJ63" s="106">
        <f t="shared" si="87"/>
        <v>158.56199156840066</v>
      </c>
      <c r="FK63" s="106">
        <f t="shared" si="87"/>
        <v>243.30063630756626</v>
      </c>
      <c r="FL63" s="106">
        <f t="shared" si="87"/>
        <v>189.05820959891537</v>
      </c>
      <c r="FM63" s="106">
        <f t="shared" si="87"/>
        <v>119.89793861401947</v>
      </c>
      <c r="FN63" s="106">
        <f t="shared" si="87"/>
        <v>225.63247370632692</v>
      </c>
      <c r="FO63" s="106">
        <f t="shared" si="87"/>
        <v>168.68985833107092</v>
      </c>
      <c r="FP63" s="106">
        <f t="shared" si="87"/>
        <v>168.77826057828423</v>
      </c>
      <c r="FQ63" s="106">
        <f t="shared" si="87"/>
        <v>199.13672944407642</v>
      </c>
      <c r="FR63" s="106">
        <f t="shared" si="87"/>
        <v>159.20342612541901</v>
      </c>
      <c r="FS63" s="106">
        <f t="shared" si="87"/>
        <v>199.44071838575778</v>
      </c>
      <c r="FT63" s="106">
        <f t="shared" si="87"/>
        <v>151.35352160460025</v>
      </c>
      <c r="FU63" s="106">
        <f t="shared" si="87"/>
        <v>163.37385090000978</v>
      </c>
      <c r="FV63" s="106">
        <f t="shared" si="87"/>
        <v>203.13118501635586</v>
      </c>
      <c r="FW63" s="106">
        <f t="shared" si="87"/>
        <v>162.96646074911169</v>
      </c>
      <c r="FX63" s="106">
        <f t="shared" si="87"/>
        <v>203.97953515539962</v>
      </c>
      <c r="FY63" s="106">
        <f t="shared" si="87"/>
        <v>200.18539491052078</v>
      </c>
      <c r="FZ63" s="106">
        <f t="shared" si="87"/>
        <v>244.12068996636572</v>
      </c>
      <c r="GA63" s="106">
        <f t="shared" si="87"/>
        <v>266.95413750707723</v>
      </c>
      <c r="GB63" s="106">
        <f t="shared" si="87"/>
        <v>187.1930688330774</v>
      </c>
      <c r="GC63" s="106">
        <f t="shared" si="87"/>
        <v>198.26542181461141</v>
      </c>
      <c r="GD63" s="106">
        <f t="shared" si="87"/>
        <v>181.98074760043576</v>
      </c>
      <c r="GE63" s="106">
        <f t="shared" si="87"/>
        <v>442.56343480559428</v>
      </c>
      <c r="GF63" s="106">
        <f t="shared" si="87"/>
        <v>306.92234688684772</v>
      </c>
      <c r="GG63" s="106">
        <f t="shared" si="87"/>
        <v>200.0726494434505</v>
      </c>
      <c r="GH63" s="106">
        <f t="shared" si="87"/>
        <v>256.18318091284726</v>
      </c>
      <c r="GI63" s="106">
        <f t="shared" si="87"/>
        <v>197.29443179388829</v>
      </c>
      <c r="GJ63" s="106">
        <f t="shared" si="87"/>
        <v>260.8591038137825</v>
      </c>
      <c r="GK63" s="106">
        <f t="shared" si="87"/>
        <v>162.04291371773493</v>
      </c>
      <c r="GL63" s="106">
        <f t="shared" si="87"/>
        <v>296.84184427519824</v>
      </c>
      <c r="GM63" s="106">
        <f t="shared" si="87"/>
        <v>163.60195393943991</v>
      </c>
      <c r="GN63" s="106">
        <f t="shared" si="87"/>
        <v>231.73919495139043</v>
      </c>
      <c r="GO63" s="106">
        <f t="shared" ref="GO63:IZ63" si="88">((GO61/GO62)*187)</f>
        <v>270.17435786344737</v>
      </c>
      <c r="GP63" s="106">
        <f t="shared" si="88"/>
        <v>173.82961006988316</v>
      </c>
      <c r="GQ63" s="106">
        <f t="shared" si="88"/>
        <v>215.7141132778998</v>
      </c>
      <c r="GR63" s="106">
        <f t="shared" si="88"/>
        <v>181.02661187180257</v>
      </c>
      <c r="GS63" s="106">
        <f t="shared" si="88"/>
        <v>204.84727772606269</v>
      </c>
      <c r="GT63" s="106">
        <f t="shared" si="88"/>
        <v>197.23444972458219</v>
      </c>
      <c r="GU63" s="106">
        <f t="shared" si="88"/>
        <v>226.90064391339587</v>
      </c>
      <c r="GV63" s="106">
        <f t="shared" si="88"/>
        <v>164.48558571582788</v>
      </c>
      <c r="GW63" s="106">
        <f t="shared" si="88"/>
        <v>163.60097266396122</v>
      </c>
      <c r="GX63" s="106">
        <f t="shared" si="88"/>
        <v>120.91228910169109</v>
      </c>
      <c r="GY63" s="106">
        <f t="shared" si="88"/>
        <v>152.8001583975531</v>
      </c>
      <c r="GZ63" s="106">
        <f t="shared" si="88"/>
        <v>122.4155372177615</v>
      </c>
      <c r="HA63" s="106">
        <f t="shared" si="88"/>
        <v>187.90782507321734</v>
      </c>
      <c r="HB63" s="106">
        <f t="shared" si="88"/>
        <v>229.99157993461083</v>
      </c>
      <c r="HC63" s="106">
        <f t="shared" si="88"/>
        <v>145.37492058649224</v>
      </c>
      <c r="HD63" s="106">
        <f t="shared" si="88"/>
        <v>164.10011371487184</v>
      </c>
      <c r="HE63" s="106">
        <f t="shared" si="88"/>
        <v>144.3324616165427</v>
      </c>
      <c r="HF63" s="106">
        <f t="shared" si="88"/>
        <v>215.57008904246044</v>
      </c>
      <c r="HG63" s="106">
        <f t="shared" si="88"/>
        <v>152.62843215669869</v>
      </c>
      <c r="HH63" s="106">
        <f t="shared" si="88"/>
        <v>294.59069022774821</v>
      </c>
      <c r="HI63" s="106">
        <f t="shared" si="88"/>
        <v>136.25778982960526</v>
      </c>
      <c r="HJ63" s="106">
        <f t="shared" si="88"/>
        <v>178.61141422762478</v>
      </c>
      <c r="HK63" s="106">
        <f t="shared" si="88"/>
        <v>107.37062538518084</v>
      </c>
      <c r="HL63" s="106">
        <f t="shared" si="88"/>
        <v>215.32719970686244</v>
      </c>
      <c r="HM63" s="106">
        <f t="shared" si="88"/>
        <v>121.85219314847612</v>
      </c>
      <c r="HN63" s="106">
        <f t="shared" si="88"/>
        <v>177.97599349517822</v>
      </c>
      <c r="HO63" s="106">
        <f t="shared" si="88"/>
        <v>142.73901137182747</v>
      </c>
      <c r="HP63" s="106">
        <f t="shared" si="88"/>
        <v>184.79170136233671</v>
      </c>
      <c r="HQ63" s="106">
        <f t="shared" si="88"/>
        <v>173.2065034772485</v>
      </c>
      <c r="HR63" s="106">
        <f t="shared" si="88"/>
        <v>178.75060349561195</v>
      </c>
      <c r="HS63" s="106">
        <f t="shared" si="88"/>
        <v>282.78767912168195</v>
      </c>
      <c r="HT63" s="106">
        <f t="shared" si="88"/>
        <v>254.30550674191528</v>
      </c>
      <c r="HU63" s="106">
        <f t="shared" si="88"/>
        <v>287.18620636041453</v>
      </c>
      <c r="HV63" s="106">
        <f t="shared" si="88"/>
        <v>328.27808257329235</v>
      </c>
      <c r="HW63" s="106">
        <f t="shared" si="88"/>
        <v>156.29674025294352</v>
      </c>
      <c r="HX63" s="106">
        <f t="shared" si="88"/>
        <v>152.34879105206943</v>
      </c>
      <c r="HY63" s="106">
        <f t="shared" si="88"/>
        <v>146.86427529498332</v>
      </c>
      <c r="HZ63" s="106">
        <f t="shared" si="88"/>
        <v>416.91781069167507</v>
      </c>
      <c r="IA63" s="106">
        <f t="shared" si="88"/>
        <v>214.08573294205468</v>
      </c>
      <c r="IB63" s="106">
        <f t="shared" si="88"/>
        <v>283.63941017960275</v>
      </c>
      <c r="IC63" s="106">
        <f t="shared" si="88"/>
        <v>399.50220979708917</v>
      </c>
      <c r="ID63" s="106">
        <f t="shared" si="88"/>
        <v>212.87873645771145</v>
      </c>
      <c r="IE63" s="106">
        <f t="shared" si="88"/>
        <v>347.68435448490845</v>
      </c>
      <c r="IF63" s="106">
        <f t="shared" si="88"/>
        <v>128.61780276912253</v>
      </c>
      <c r="IG63" s="106">
        <f t="shared" si="88"/>
        <v>131.70523020413219</v>
      </c>
      <c r="IH63" s="106">
        <f t="shared" si="88"/>
        <v>273.71833894546506</v>
      </c>
      <c r="II63" s="106">
        <f t="shared" si="88"/>
        <v>229.38001461423983</v>
      </c>
      <c r="IJ63" s="106">
        <f t="shared" si="88"/>
        <v>167.69539785445602</v>
      </c>
      <c r="IK63" s="106">
        <f t="shared" si="88"/>
        <v>179.30448406046338</v>
      </c>
      <c r="IL63" s="106">
        <f t="shared" si="88"/>
        <v>178.91224515477114</v>
      </c>
      <c r="IM63" s="106">
        <f t="shared" si="88"/>
        <v>177.94247589355408</v>
      </c>
      <c r="IN63" s="106">
        <f t="shared" si="88"/>
        <v>92.652112926203444</v>
      </c>
      <c r="IO63" s="106">
        <f t="shared" si="88"/>
        <v>247.61560406832277</v>
      </c>
      <c r="IP63" s="106">
        <f t="shared" si="88"/>
        <v>421.61638977474342</v>
      </c>
      <c r="IQ63" s="106">
        <f t="shared" si="88"/>
        <v>184.22474436804376</v>
      </c>
      <c r="IR63" s="106">
        <f t="shared" si="88"/>
        <v>197.61862519897488</v>
      </c>
      <c r="IS63" s="106">
        <f t="shared" si="88"/>
        <v>227.97851057266013</v>
      </c>
      <c r="IT63" s="106">
        <f t="shared" si="88"/>
        <v>300.79630690142881</v>
      </c>
      <c r="IU63" s="106">
        <f t="shared" si="88"/>
        <v>105.58110143613285</v>
      </c>
      <c r="IV63" s="106">
        <f t="shared" si="88"/>
        <v>320.93708733595616</v>
      </c>
      <c r="IW63" s="106">
        <f t="shared" si="88"/>
        <v>304.53560442920639</v>
      </c>
      <c r="IX63" s="106">
        <f t="shared" si="88"/>
        <v>338.0211728082374</v>
      </c>
      <c r="IY63" s="106">
        <f t="shared" si="88"/>
        <v>196.915313228369</v>
      </c>
      <c r="IZ63" s="106">
        <f t="shared" si="88"/>
        <v>180.29879250772331</v>
      </c>
      <c r="JA63" s="106">
        <f t="shared" ref="JA63:KU63" si="89">((JA61/JA62)*187)</f>
        <v>145.60445907977382</v>
      </c>
      <c r="JB63" s="106">
        <f t="shared" si="89"/>
        <v>226.49731847008991</v>
      </c>
      <c r="JC63" s="106">
        <f t="shared" si="89"/>
        <v>339.59008382774738</v>
      </c>
      <c r="JD63" s="106">
        <f t="shared" si="89"/>
        <v>283.54658096214234</v>
      </c>
      <c r="JE63" s="106">
        <f t="shared" si="89"/>
        <v>247.25381573029497</v>
      </c>
      <c r="JF63" s="106">
        <f t="shared" si="89"/>
        <v>172.68250517404033</v>
      </c>
      <c r="JG63" s="106">
        <f t="shared" si="89"/>
        <v>258.53473914335382</v>
      </c>
      <c r="JH63" s="106">
        <f t="shared" si="89"/>
        <v>160.17094295050836</v>
      </c>
      <c r="JI63" s="106">
        <f t="shared" si="89"/>
        <v>210.02797771343629</v>
      </c>
      <c r="JJ63" s="106">
        <f t="shared" si="89"/>
        <v>167.2435574803996</v>
      </c>
      <c r="JK63" s="106">
        <f t="shared" si="89"/>
        <v>225.27436843631278</v>
      </c>
      <c r="JL63" s="106">
        <f t="shared" si="89"/>
        <v>232.23689353334953</v>
      </c>
      <c r="JM63" s="106">
        <f t="shared" si="89"/>
        <v>236.67517029964696</v>
      </c>
      <c r="JN63" s="106">
        <f t="shared" si="89"/>
        <v>141.28339940399806</v>
      </c>
      <c r="JO63" s="106">
        <f t="shared" si="89"/>
        <v>226.23375883571907</v>
      </c>
      <c r="JP63" s="106">
        <f t="shared" si="89"/>
        <v>137.51965113942799</v>
      </c>
      <c r="JQ63" s="106">
        <f t="shared" si="89"/>
        <v>173.02604818409154</v>
      </c>
      <c r="JR63" s="106">
        <f t="shared" si="89"/>
        <v>89.544904579299313</v>
      </c>
      <c r="JS63" s="106">
        <f t="shared" si="89"/>
        <v>110.99812786142678</v>
      </c>
      <c r="JT63" s="106">
        <f t="shared" si="89"/>
        <v>222.20331650205401</v>
      </c>
      <c r="JU63" s="106">
        <f t="shared" si="89"/>
        <v>166.40945676635536</v>
      </c>
      <c r="JV63" s="106">
        <f t="shared" si="89"/>
        <v>150.67260658217478</v>
      </c>
      <c r="JW63" s="106">
        <f t="shared" si="89"/>
        <v>243.39229442190265</v>
      </c>
      <c r="JX63" s="106">
        <f t="shared" si="89"/>
        <v>161.59200168731786</v>
      </c>
      <c r="JY63" s="106">
        <f t="shared" si="89"/>
        <v>137.87226296007816</v>
      </c>
      <c r="JZ63" s="106">
        <f t="shared" si="89"/>
        <v>138.8179521548376</v>
      </c>
      <c r="KA63" s="106">
        <f t="shared" si="89"/>
        <v>217.59561281395091</v>
      </c>
      <c r="KB63" s="106">
        <f t="shared" si="89"/>
        <v>309.46231585075492</v>
      </c>
      <c r="KC63" s="106">
        <f t="shared" si="89"/>
        <v>143.79421151431163</v>
      </c>
      <c r="KD63" s="106">
        <f t="shared" si="89"/>
        <v>222.56195507149621</v>
      </c>
      <c r="KE63" s="106">
        <f t="shared" si="89"/>
        <v>164.65890822189675</v>
      </c>
      <c r="KF63" s="106">
        <f t="shared" si="89"/>
        <v>132.48106156262912</v>
      </c>
      <c r="KG63" s="106">
        <f t="shared" si="89"/>
        <v>188.63756960697091</v>
      </c>
      <c r="KH63" s="106">
        <f t="shared" si="89"/>
        <v>181.78454870488866</v>
      </c>
      <c r="KI63" s="106">
        <f t="shared" si="89"/>
        <v>171.72383626616966</v>
      </c>
      <c r="KJ63" s="106">
        <f t="shared" si="89"/>
        <v>139.35942227341303</v>
      </c>
      <c r="KK63" s="106">
        <f t="shared" si="89"/>
        <v>136.83942787434054</v>
      </c>
      <c r="KL63" s="106">
        <f t="shared" si="89"/>
        <v>171.08246754774379</v>
      </c>
      <c r="KM63" s="106">
        <f t="shared" si="89"/>
        <v>199.34249046508768</v>
      </c>
      <c r="KN63" s="106">
        <f t="shared" si="89"/>
        <v>159.68573243655487</v>
      </c>
      <c r="KO63" s="106">
        <f t="shared" si="89"/>
        <v>211.70615905827873</v>
      </c>
      <c r="KP63" s="106">
        <f t="shared" si="89"/>
        <v>160.71232143378086</v>
      </c>
      <c r="KQ63" s="106">
        <f t="shared" si="89"/>
        <v>111.27041165801077</v>
      </c>
      <c r="KR63" s="106">
        <f t="shared" si="89"/>
        <v>203.84354477819059</v>
      </c>
      <c r="KS63" s="106">
        <f t="shared" si="89"/>
        <v>226.44123410602433</v>
      </c>
      <c r="KT63" s="106">
        <f t="shared" si="89"/>
        <v>89.151425361507918</v>
      </c>
      <c r="KU63" s="106">
        <f t="shared" si="89"/>
        <v>181.45335119212561</v>
      </c>
    </row>
    <row r="64" spans="1:307" x14ac:dyDescent="0.25">
      <c r="A64" s="83"/>
      <c r="B64" s="70"/>
      <c r="C64" s="71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I64" s="72"/>
      <c r="AJ64" s="73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</row>
    <row r="65" spans="1:307" x14ac:dyDescent="0.25">
      <c r="A65" s="69" t="s">
        <v>2063</v>
      </c>
      <c r="B65" s="70">
        <f>STDEV(D65:AG65)/AVERAGE(D65:AG65)</f>
        <v>7.007451088841489E-2</v>
      </c>
      <c r="C65" s="71"/>
      <c r="D65" s="8">
        <v>1816864.5836845599</v>
      </c>
      <c r="E65" s="8">
        <v>1796539.4483282501</v>
      </c>
      <c r="F65" s="8">
        <v>1703606.2353558701</v>
      </c>
      <c r="G65" s="8">
        <v>1732892.6132915299</v>
      </c>
      <c r="H65" s="8">
        <v>1674465.2350246999</v>
      </c>
      <c r="I65" s="8">
        <v>1712942.3697768601</v>
      </c>
      <c r="J65" s="8">
        <v>1757976.84648334</v>
      </c>
      <c r="K65" s="8">
        <v>1668673.7056756699</v>
      </c>
      <c r="L65" s="8">
        <v>1628026.57282508</v>
      </c>
      <c r="M65" s="8">
        <v>1623424.20433625</v>
      </c>
      <c r="N65" s="8">
        <v>1624999.94741039</v>
      </c>
      <c r="O65" s="8">
        <v>1568366.3866795299</v>
      </c>
      <c r="P65" s="8">
        <v>1497892.7082217999</v>
      </c>
      <c r="Q65" s="8">
        <v>1556124.7798894399</v>
      </c>
      <c r="R65" s="8">
        <v>1542865.9909475101</v>
      </c>
      <c r="S65" s="8">
        <v>1527544.11630788</v>
      </c>
      <c r="T65" s="8">
        <v>1581011.9203415499</v>
      </c>
      <c r="U65" s="8">
        <v>1598724.2708977901</v>
      </c>
      <c r="V65" s="8">
        <v>1615029.78491982</v>
      </c>
      <c r="W65" s="8">
        <v>1505336.05155619</v>
      </c>
      <c r="X65" s="8">
        <v>1489355.74391681</v>
      </c>
      <c r="Y65" s="8">
        <v>1435842.4015437099</v>
      </c>
      <c r="Z65" s="8">
        <v>1504825.4835531299</v>
      </c>
      <c r="AA65" s="8">
        <v>1470163.8983905199</v>
      </c>
      <c r="AB65" s="8">
        <v>1492363.93574787</v>
      </c>
      <c r="AC65" s="8">
        <v>1441979.85332595</v>
      </c>
      <c r="AD65" s="8">
        <v>1494708.9406035601</v>
      </c>
      <c r="AE65" s="8">
        <v>1456218.1006954201</v>
      </c>
      <c r="AF65" s="8">
        <v>1478852.7987340901</v>
      </c>
      <c r="AG65" s="8">
        <v>1448635.9682622801</v>
      </c>
      <c r="AI65" s="72">
        <f>STDEV(AK65:BN65)/AVERAGE(AK65:BN65)</f>
        <v>5.3169000876194188E-2</v>
      </c>
      <c r="AJ65" s="73"/>
      <c r="AK65" s="10">
        <v>4639068.8798891203</v>
      </c>
      <c r="AL65" s="10">
        <v>4364736.0789256599</v>
      </c>
      <c r="AM65" s="10">
        <v>4292855.2720460799</v>
      </c>
      <c r="AN65" s="10">
        <v>4353203.4265751103</v>
      </c>
      <c r="AO65" s="10">
        <v>4319053.4037369397</v>
      </c>
      <c r="AP65" s="10">
        <v>4277502.9895051103</v>
      </c>
      <c r="AQ65" s="10">
        <v>4310347.1046868302</v>
      </c>
      <c r="AR65" s="10">
        <v>4358923.9507628297</v>
      </c>
      <c r="AS65" s="10">
        <v>4096098.1839122102</v>
      </c>
      <c r="AT65" s="10">
        <v>4071717.41021701</v>
      </c>
      <c r="AU65" s="10">
        <v>4144962.9263362298</v>
      </c>
      <c r="AV65" s="10">
        <v>4122119.5097440998</v>
      </c>
      <c r="AW65" s="10">
        <v>4050444.2680951902</v>
      </c>
      <c r="AX65" s="10">
        <v>4019645.1355287498</v>
      </c>
      <c r="AY65" s="10">
        <v>3959638.8294306798</v>
      </c>
      <c r="AZ65" s="10">
        <v>3938349.2124949298</v>
      </c>
      <c r="BA65" s="10">
        <v>4106935.9116272298</v>
      </c>
      <c r="BB65" s="10">
        <v>4103599.2829333399</v>
      </c>
      <c r="BC65" s="10">
        <v>3963648.41817242</v>
      </c>
      <c r="BD65" s="10">
        <v>4036549.8647752502</v>
      </c>
      <c r="BE65" s="10">
        <v>3874965.0542264101</v>
      </c>
      <c r="BF65" s="10">
        <v>3929600.9951571799</v>
      </c>
      <c r="BG65" s="10">
        <v>3867860.6998050199</v>
      </c>
      <c r="BH65" s="10">
        <v>3932006.97073658</v>
      </c>
      <c r="BI65" s="10">
        <v>3857300.2301749401</v>
      </c>
      <c r="BJ65" s="10">
        <v>3786531.1078412798</v>
      </c>
      <c r="BK65" s="10">
        <v>3768920.39405976</v>
      </c>
      <c r="BL65" s="10">
        <v>3853810.7081920798</v>
      </c>
      <c r="BM65" s="10">
        <v>3809796.1343107698</v>
      </c>
      <c r="BN65" s="10">
        <v>3815207.4585273699</v>
      </c>
      <c r="BP65" s="114">
        <v>3612225.4128484</v>
      </c>
      <c r="BQ65" s="114">
        <v>3261387.2241260698</v>
      </c>
      <c r="BR65" s="114">
        <v>3027860.4850777099</v>
      </c>
      <c r="BS65" s="114">
        <v>3264385.06877738</v>
      </c>
      <c r="BT65" s="114">
        <v>5223038.13890051</v>
      </c>
      <c r="BU65" s="114">
        <v>4068378.1404389399</v>
      </c>
      <c r="BV65" s="114">
        <v>5229501.2977671903</v>
      </c>
      <c r="BW65" s="114">
        <v>4312790.6885584202</v>
      </c>
      <c r="BX65" s="114">
        <v>3294017.4732316402</v>
      </c>
      <c r="BY65" s="114">
        <v>4643853.88711497</v>
      </c>
      <c r="BZ65" s="102">
        <v>4065757.3497857898</v>
      </c>
      <c r="CA65" s="102">
        <v>3023752.64584625</v>
      </c>
      <c r="CB65" s="102">
        <v>4718352.15076668</v>
      </c>
      <c r="CC65" s="102">
        <v>2386004.5539653199</v>
      </c>
      <c r="CD65" s="102">
        <v>2895872.79220655</v>
      </c>
      <c r="CE65" s="102">
        <v>4264668.3897722699</v>
      </c>
      <c r="CF65" s="102">
        <v>3005527.48062472</v>
      </c>
      <c r="CG65" s="102">
        <v>3781981.2831581002</v>
      </c>
      <c r="CH65" s="102">
        <v>5337661.42911587</v>
      </c>
      <c r="CI65" s="102">
        <v>3626346.3339588302</v>
      </c>
      <c r="CJ65" s="102">
        <v>3963115.5294151902</v>
      </c>
      <c r="CK65" s="102">
        <v>2678414.24700933</v>
      </c>
      <c r="CL65" s="102">
        <v>4331158.6871004002</v>
      </c>
      <c r="CM65" s="102">
        <v>2827229.4554091799</v>
      </c>
      <c r="CN65" s="102">
        <v>3860528.2359104599</v>
      </c>
      <c r="CO65" s="102">
        <v>4214074.0298490198</v>
      </c>
      <c r="CP65" s="102">
        <v>3613282.5061092102</v>
      </c>
      <c r="CQ65" s="102">
        <v>7103530.95828385</v>
      </c>
      <c r="CR65" s="102">
        <v>3176757.6129005202</v>
      </c>
      <c r="CS65" s="102">
        <v>2838696.3842615602</v>
      </c>
      <c r="CT65" s="102">
        <v>2498820.56667628</v>
      </c>
      <c r="CU65" s="102">
        <v>3394173.2088184799</v>
      </c>
      <c r="CV65" s="102">
        <v>5624335.3885137998</v>
      </c>
      <c r="CW65" s="102">
        <v>4532914.4835894704</v>
      </c>
      <c r="CX65" s="102">
        <v>3263872.3569454201</v>
      </c>
      <c r="CY65" s="102">
        <v>4227058.18656315</v>
      </c>
      <c r="CZ65" s="102">
        <v>3123427.64473033</v>
      </c>
      <c r="DA65" s="102">
        <v>4776324.8687392697</v>
      </c>
      <c r="DB65" s="102">
        <v>3143911.8743755398</v>
      </c>
      <c r="DC65" s="102">
        <v>5293194.2806239603</v>
      </c>
      <c r="DD65" s="102">
        <v>4285841.4394890098</v>
      </c>
      <c r="DE65" s="102">
        <v>4694211.2664170004</v>
      </c>
      <c r="DF65" s="102">
        <v>2044605.7065157699</v>
      </c>
      <c r="DG65" s="102">
        <v>2877405.5366322901</v>
      </c>
      <c r="DH65" s="102">
        <v>3483203.7175169401</v>
      </c>
      <c r="DI65" s="102">
        <v>3286076.5762778302</v>
      </c>
      <c r="DJ65" s="102">
        <v>4318020.4593648603</v>
      </c>
      <c r="DK65" s="102">
        <v>3457805.08714225</v>
      </c>
      <c r="DL65" s="102">
        <v>3053662.6608060398</v>
      </c>
      <c r="DM65" s="102">
        <v>2560535.50219208</v>
      </c>
      <c r="DN65" s="102">
        <v>2935198.7971068998</v>
      </c>
      <c r="DO65" s="102">
        <v>3010189.0725129</v>
      </c>
      <c r="DP65" s="102">
        <v>3710914.2168018199</v>
      </c>
      <c r="DQ65" s="102">
        <v>3066882.25952686</v>
      </c>
      <c r="DR65" s="102">
        <v>3276108.08216534</v>
      </c>
      <c r="DS65" s="102">
        <v>3299361.1293299198</v>
      </c>
      <c r="DT65" s="102">
        <v>4086244.7410284402</v>
      </c>
      <c r="DU65" s="102">
        <v>3840434.0948962499</v>
      </c>
      <c r="DV65" s="102">
        <v>2895834.9203851898</v>
      </c>
      <c r="DW65" s="102">
        <v>2965674.0600687899</v>
      </c>
      <c r="DX65" s="102">
        <v>3691265.4394517499</v>
      </c>
      <c r="DY65" s="102">
        <v>3689200.7188893901</v>
      </c>
      <c r="DZ65" s="102">
        <v>6249904.1181516601</v>
      </c>
      <c r="EA65" s="102">
        <v>2872302.8891693</v>
      </c>
      <c r="EB65" s="102">
        <v>3026832.7873692899</v>
      </c>
      <c r="EC65" s="102">
        <v>3164969.6126572802</v>
      </c>
      <c r="ED65" s="102">
        <v>4911115.5606332002</v>
      </c>
      <c r="EE65" s="102">
        <v>2379541.36671856</v>
      </c>
      <c r="EF65" s="102">
        <v>4689491.4640798904</v>
      </c>
      <c r="EG65" s="102">
        <v>3829765.00664218</v>
      </c>
      <c r="EH65" s="102">
        <v>3364725.1474200501</v>
      </c>
      <c r="EI65" s="102">
        <v>2638324.80825416</v>
      </c>
      <c r="EJ65" s="102">
        <v>2867383.24577644</v>
      </c>
      <c r="EK65" s="102">
        <v>3076023.9682621602</v>
      </c>
      <c r="EL65" s="102">
        <v>3549347.0038720402</v>
      </c>
      <c r="EM65" s="102">
        <v>3766409.5465422501</v>
      </c>
      <c r="EN65" s="102">
        <v>2260070.1687125098</v>
      </c>
      <c r="EO65" s="102">
        <v>3109932.2626123899</v>
      </c>
      <c r="EP65" s="102">
        <v>3657912.0987574402</v>
      </c>
      <c r="EQ65" s="102">
        <v>6320089.5005863197</v>
      </c>
      <c r="ER65" s="102">
        <v>2542353.00864523</v>
      </c>
      <c r="ES65" s="102">
        <v>2580103.8787179599</v>
      </c>
      <c r="ET65" s="102">
        <v>3559631.33360735</v>
      </c>
      <c r="EU65" s="102">
        <v>3886148.5547424899</v>
      </c>
      <c r="EV65" s="102">
        <v>4278536.3841461204</v>
      </c>
      <c r="EW65" s="102">
        <v>4901990.1483320603</v>
      </c>
      <c r="EX65" s="102">
        <v>3746799.8924757098</v>
      </c>
      <c r="EY65" s="102">
        <v>3997327.6018857998</v>
      </c>
      <c r="EZ65" s="102">
        <v>3797296.29146482</v>
      </c>
      <c r="FA65" s="102">
        <v>2373682.4984845002</v>
      </c>
      <c r="FB65" s="102">
        <v>3506992.3205310302</v>
      </c>
      <c r="FC65" s="102">
        <v>3798392.4875007402</v>
      </c>
      <c r="FD65" s="102">
        <v>3533739.3532116399</v>
      </c>
      <c r="FE65" s="102">
        <v>5021480.1511353701</v>
      </c>
      <c r="FF65" s="102">
        <v>4126941.5027527902</v>
      </c>
      <c r="FG65" s="102">
        <v>4162089.9541270598</v>
      </c>
      <c r="FH65" s="102">
        <v>4031863.21966341</v>
      </c>
      <c r="FI65" s="102">
        <v>5051848.0520196501</v>
      </c>
      <c r="FJ65" s="102">
        <v>4736887.0325253196</v>
      </c>
      <c r="FK65" s="102">
        <v>2768931.9321625298</v>
      </c>
      <c r="FL65" s="102">
        <v>4326907.8993910598</v>
      </c>
      <c r="FM65" s="102">
        <v>2139508.7323680501</v>
      </c>
      <c r="FN65" s="102">
        <v>4570847.5671074102</v>
      </c>
      <c r="FO65" s="102">
        <v>4586726.67293166</v>
      </c>
      <c r="FP65" s="102">
        <v>3957883.9273301102</v>
      </c>
      <c r="FQ65" s="102">
        <v>4977513.8499233797</v>
      </c>
      <c r="FR65" s="102">
        <v>4109743.1006380399</v>
      </c>
      <c r="FS65" s="102">
        <v>3762443.4564781198</v>
      </c>
      <c r="FT65" s="102">
        <v>2944483.0571744801</v>
      </c>
      <c r="FU65" s="102">
        <v>4332605.2798049301</v>
      </c>
      <c r="FV65" s="102">
        <v>4438454.4762901496</v>
      </c>
      <c r="FW65" s="102">
        <v>2515006.83310324</v>
      </c>
      <c r="FX65" s="102">
        <v>3046740.9513575202</v>
      </c>
      <c r="FY65" s="102">
        <v>4166857.2896120199</v>
      </c>
      <c r="FZ65" s="102">
        <v>3403672.45247608</v>
      </c>
      <c r="GA65" s="102">
        <v>4054572.0291219102</v>
      </c>
      <c r="GB65" s="102">
        <v>3270231.6516056</v>
      </c>
      <c r="GC65" s="102">
        <v>3890304.3618817702</v>
      </c>
      <c r="GD65" s="102">
        <v>3213065.3084227601</v>
      </c>
      <c r="GE65" s="102">
        <v>8813034.5002929494</v>
      </c>
      <c r="GF65" s="102">
        <v>4845905.4077538</v>
      </c>
      <c r="GG65" s="102">
        <v>3252625.2025647801</v>
      </c>
      <c r="GH65" s="102">
        <v>3899004.0338693098</v>
      </c>
      <c r="GI65" s="102">
        <v>4408542.1884496203</v>
      </c>
      <c r="GJ65" s="102">
        <v>3122086.1439117598</v>
      </c>
      <c r="GK65" s="102">
        <v>2539150.9135167301</v>
      </c>
      <c r="GL65" s="102">
        <v>5025706.4517396996</v>
      </c>
      <c r="GM65" s="102">
        <v>2776518.9053500998</v>
      </c>
      <c r="GN65" s="102">
        <v>3919760.9797500698</v>
      </c>
      <c r="GO65" s="102">
        <v>4357254.5446901601</v>
      </c>
      <c r="GP65" s="102">
        <v>2838480.3679819098</v>
      </c>
      <c r="GQ65" s="102">
        <v>3824094.5609863098</v>
      </c>
      <c r="GR65" s="102">
        <v>4028378.95995573</v>
      </c>
      <c r="GS65" s="102">
        <v>3915071.25621694</v>
      </c>
      <c r="GT65" s="102">
        <v>2932002.4862372498</v>
      </c>
      <c r="GU65" s="102">
        <v>3908257.25340949</v>
      </c>
      <c r="GV65" s="102">
        <v>3686226.5040011499</v>
      </c>
      <c r="GW65" s="102">
        <v>2541503.5062979502</v>
      </c>
      <c r="GX65" s="102">
        <v>2325639.5218054499</v>
      </c>
      <c r="GY65" s="102">
        <v>3633131.5910278801</v>
      </c>
      <c r="GZ65" s="102">
        <v>3373280.45475234</v>
      </c>
      <c r="HA65" s="102">
        <v>4400305.3625546899</v>
      </c>
      <c r="HB65" s="102">
        <v>2937392.1734559899</v>
      </c>
      <c r="HC65" s="102">
        <v>2789375.4049417302</v>
      </c>
      <c r="HD65" s="102">
        <v>4320389.4070011098</v>
      </c>
      <c r="HE65" s="102">
        <v>2374725.1986081498</v>
      </c>
      <c r="HF65" s="102">
        <v>4882056.3004838303</v>
      </c>
      <c r="HG65" s="102">
        <v>4369028.8790075798</v>
      </c>
      <c r="HH65" s="102">
        <v>3410332.5564557798</v>
      </c>
      <c r="HI65" s="102">
        <v>2579464.6965564499</v>
      </c>
      <c r="HJ65" s="102">
        <v>2636112.17688102</v>
      </c>
      <c r="HK65" s="102">
        <v>2976232.95619389</v>
      </c>
      <c r="HL65" s="102">
        <v>2356174.7999244998</v>
      </c>
      <c r="HM65" s="102">
        <v>4536507.9483112702</v>
      </c>
      <c r="HN65" s="102">
        <v>2618323.7289209198</v>
      </c>
      <c r="HO65" s="102">
        <v>3213027.7032501702</v>
      </c>
      <c r="HP65" s="102">
        <v>3274296.3571348898</v>
      </c>
      <c r="HQ65" s="102">
        <v>4289010.5286928602</v>
      </c>
      <c r="HR65" s="102">
        <v>3527652.66380991</v>
      </c>
      <c r="HS65" s="102">
        <v>3577771.8988655801</v>
      </c>
      <c r="HT65" s="102">
        <v>4244837.3526776303</v>
      </c>
      <c r="HU65" s="102">
        <v>2747837.5700379498</v>
      </c>
      <c r="HV65" s="102">
        <v>2412837.1137665398</v>
      </c>
      <c r="HW65" s="102">
        <v>3303488.38570377</v>
      </c>
      <c r="HX65" s="102">
        <v>2708963.4655494802</v>
      </c>
      <c r="HY65" s="102">
        <v>3752685.0116075999</v>
      </c>
      <c r="HZ65" s="102">
        <v>3413796.90794115</v>
      </c>
      <c r="IA65" s="102">
        <v>3611684.5519231898</v>
      </c>
      <c r="IB65" s="102">
        <v>3460661.8127536499</v>
      </c>
      <c r="IC65" s="102">
        <v>4286822.1007902399</v>
      </c>
      <c r="ID65" s="102">
        <v>3232914.6504768101</v>
      </c>
      <c r="IE65" s="102">
        <v>3748615.1792635201</v>
      </c>
      <c r="IF65" s="102">
        <v>3144368.64304678</v>
      </c>
      <c r="IG65" s="102">
        <v>2955011.2632015101</v>
      </c>
      <c r="IH65" s="102">
        <v>3775693.8098323401</v>
      </c>
      <c r="II65" s="102">
        <v>2478862.7311947499</v>
      </c>
      <c r="IJ65" s="102">
        <v>4075217.20875104</v>
      </c>
      <c r="IK65" s="102">
        <v>2856598.5731830001</v>
      </c>
      <c r="IL65" s="102">
        <v>2844549.7517956099</v>
      </c>
      <c r="IM65" s="102">
        <v>4293344.1705441801</v>
      </c>
      <c r="IN65" s="102">
        <v>3349820.01825656</v>
      </c>
      <c r="IO65" s="102">
        <v>5116264.7880796799</v>
      </c>
      <c r="IP65" s="102">
        <v>4224588.3286115602</v>
      </c>
      <c r="IQ65" s="102">
        <v>3807912.6213569501</v>
      </c>
      <c r="IR65" s="102">
        <v>2806842.0192553899</v>
      </c>
      <c r="IS65" s="102">
        <v>2441896.10963625</v>
      </c>
      <c r="IT65" s="102">
        <v>3179222.9632053701</v>
      </c>
      <c r="IU65" s="102">
        <v>4010341.3540051202</v>
      </c>
      <c r="IV65" s="102">
        <v>4663443.03676093</v>
      </c>
      <c r="IW65" s="102">
        <v>3795819.40844282</v>
      </c>
      <c r="IX65" s="102">
        <v>4441507.7182802903</v>
      </c>
      <c r="IY65" s="102">
        <v>4769345.9454529602</v>
      </c>
      <c r="IZ65" s="102">
        <v>5472898.5499659702</v>
      </c>
      <c r="JA65" s="102">
        <v>2662460.5927562099</v>
      </c>
      <c r="JB65" s="102">
        <v>5849405.9003141401</v>
      </c>
      <c r="JC65" s="102">
        <v>4657761.6768671097</v>
      </c>
      <c r="JD65" s="102">
        <v>3917938.34408359</v>
      </c>
      <c r="JE65" s="102">
        <v>3500861.2611811599</v>
      </c>
      <c r="JF65" s="102">
        <v>3307436.9127665502</v>
      </c>
      <c r="JG65" s="102">
        <v>3319795.7967588599</v>
      </c>
      <c r="JH65" s="102">
        <v>2531014.0216605901</v>
      </c>
      <c r="JI65" s="102">
        <v>4543302.9255923498</v>
      </c>
      <c r="JJ65" s="102">
        <v>2402086.6328921798</v>
      </c>
      <c r="JK65" s="102">
        <v>3776797.2483378798</v>
      </c>
      <c r="JL65" s="102">
        <v>3473789.4528775001</v>
      </c>
      <c r="JM65" s="102">
        <v>4105127.6743962001</v>
      </c>
      <c r="JN65" s="102">
        <v>4561154.1490025101</v>
      </c>
      <c r="JO65" s="102">
        <v>3057929.6718928898</v>
      </c>
      <c r="JP65" s="102">
        <v>3991621.8363744002</v>
      </c>
      <c r="JQ65" s="102">
        <v>3769039.0044810702</v>
      </c>
      <c r="JR65" s="102">
        <v>2161134.7644273802</v>
      </c>
      <c r="JS65" s="102">
        <v>2715802.1033280701</v>
      </c>
      <c r="JT65" s="102">
        <v>2557564.2712195502</v>
      </c>
      <c r="JU65" s="102">
        <v>4537731.0429635402</v>
      </c>
      <c r="JV65" s="102">
        <v>2499797.57817889</v>
      </c>
      <c r="JW65" s="102">
        <v>3990203.50353787</v>
      </c>
      <c r="JX65" s="102">
        <v>2517619.2960243099</v>
      </c>
      <c r="JY65" s="102">
        <v>2432555.7259920798</v>
      </c>
      <c r="JZ65" s="102">
        <v>3441423.2306194799</v>
      </c>
      <c r="KA65" s="102">
        <v>4242115.3388956003</v>
      </c>
      <c r="KB65" s="102">
        <v>3078512.2734368602</v>
      </c>
      <c r="KC65" s="102">
        <v>2759096.8521231501</v>
      </c>
      <c r="KD65" s="102">
        <v>2881981.0514952801</v>
      </c>
      <c r="KE65" s="102">
        <v>3256250.2780413399</v>
      </c>
      <c r="KF65" s="102">
        <v>2987756.1087937499</v>
      </c>
      <c r="KG65" s="102">
        <v>3848452.6503856699</v>
      </c>
      <c r="KH65" s="102">
        <v>3301539.9228969002</v>
      </c>
      <c r="KI65" s="102">
        <v>3114251.5610589199</v>
      </c>
      <c r="KJ65" s="102">
        <v>2096364.45259843</v>
      </c>
      <c r="KK65" s="102">
        <v>3956567.0487387502</v>
      </c>
      <c r="KL65" s="102">
        <v>4570812.4306404795</v>
      </c>
      <c r="KM65" s="102">
        <v>3100865.9301890898</v>
      </c>
      <c r="KN65" s="102">
        <v>2449245.7942967201</v>
      </c>
      <c r="KO65" s="102">
        <v>3767924.3987364299</v>
      </c>
      <c r="KP65" s="102">
        <v>3279967.1420851899</v>
      </c>
      <c r="KQ65" s="102">
        <v>2837333.2474446101</v>
      </c>
      <c r="KR65" s="102">
        <v>3312998.7818311998</v>
      </c>
      <c r="KS65" s="102">
        <v>1460005.2491030099</v>
      </c>
      <c r="KT65" s="102">
        <v>2758853.9782799999</v>
      </c>
      <c r="KU65" s="102">
        <v>3666699.2659849101</v>
      </c>
    </row>
    <row r="66" spans="1:307" x14ac:dyDescent="0.25">
      <c r="A66" s="69" t="s">
        <v>2064</v>
      </c>
      <c r="B66" s="70">
        <f>STDEV(D66:AG66)/AVERAGE(D66:AG66)</f>
        <v>5.814753804098069E-2</v>
      </c>
      <c r="C66" s="71"/>
      <c r="D66" s="8">
        <v>2008694.1678202699</v>
      </c>
      <c r="E66" s="8">
        <v>2056383.4101239101</v>
      </c>
      <c r="F66" s="8">
        <v>2073465.1156359401</v>
      </c>
      <c r="G66" s="8">
        <v>1974002.88965001</v>
      </c>
      <c r="H66" s="8">
        <v>2021378.34586596</v>
      </c>
      <c r="I66" s="8">
        <v>2011885.38504611</v>
      </c>
      <c r="J66" s="8">
        <v>1991538.9217111701</v>
      </c>
      <c r="K66" s="8">
        <v>2084561.67695674</v>
      </c>
      <c r="L66" s="8">
        <v>1879222.4221216701</v>
      </c>
      <c r="M66" s="8">
        <v>1853651.6725908599</v>
      </c>
      <c r="N66" s="8">
        <v>1968598.9918510099</v>
      </c>
      <c r="O66" s="8">
        <v>1961053.77228944</v>
      </c>
      <c r="P66" s="8">
        <v>1835033.62164913</v>
      </c>
      <c r="Q66" s="8">
        <v>1909330.9441434899</v>
      </c>
      <c r="R66" s="8">
        <v>1880644.4192399799</v>
      </c>
      <c r="S66" s="8">
        <v>1898509.1398062999</v>
      </c>
      <c r="T66" s="8">
        <v>1883418.5857488101</v>
      </c>
      <c r="U66" s="8">
        <v>1906230.20309722</v>
      </c>
      <c r="V66" s="8">
        <v>1858010.09428651</v>
      </c>
      <c r="W66" s="8">
        <v>1839098.2967441401</v>
      </c>
      <c r="X66" s="8">
        <v>1729054.78823174</v>
      </c>
      <c r="Y66" s="8">
        <v>1792410.77613685</v>
      </c>
      <c r="Z66" s="8">
        <v>1804414.15723714</v>
      </c>
      <c r="AA66" s="8">
        <v>1772935.82579043</v>
      </c>
      <c r="AB66" s="8">
        <v>1799221.16835223</v>
      </c>
      <c r="AC66" s="8">
        <v>1837815.7331642299</v>
      </c>
      <c r="AD66" s="8">
        <v>1794660.85305254</v>
      </c>
      <c r="AE66" s="8">
        <v>1735892.7922096699</v>
      </c>
      <c r="AF66" s="8">
        <v>1706409.27470324</v>
      </c>
      <c r="AG66" s="8">
        <v>1710079.21711468</v>
      </c>
      <c r="AI66" s="72">
        <f>STDEV(AK66:BN66)/AVERAGE(AK66:BN66)</f>
        <v>5.4202909891877982E-2</v>
      </c>
      <c r="AJ66" s="73"/>
      <c r="AK66" s="10">
        <v>2039148.6956656401</v>
      </c>
      <c r="AL66" s="10">
        <v>1974113.6351362099</v>
      </c>
      <c r="AM66" s="10">
        <v>1865681.58581689</v>
      </c>
      <c r="AN66" s="10">
        <v>1817359.00655375</v>
      </c>
      <c r="AO66" s="10">
        <v>1848641.95076881</v>
      </c>
      <c r="AP66" s="10">
        <v>1831685.87466121</v>
      </c>
      <c r="AQ66" s="10">
        <v>1897234.9309626699</v>
      </c>
      <c r="AR66" s="10">
        <v>1837098.4027833999</v>
      </c>
      <c r="AS66" s="10">
        <v>1803756.6151749301</v>
      </c>
      <c r="AT66" s="10">
        <v>1762490.0233370201</v>
      </c>
      <c r="AU66" s="10">
        <v>1777733.47995845</v>
      </c>
      <c r="AV66" s="10">
        <v>1812880.23820769</v>
      </c>
      <c r="AW66" s="10">
        <v>1723770.9215271999</v>
      </c>
      <c r="AX66" s="10">
        <v>1654890.2982477699</v>
      </c>
      <c r="AY66" s="10">
        <v>1758990.0335710801</v>
      </c>
      <c r="AZ66" s="10">
        <v>1691147.72061496</v>
      </c>
      <c r="BA66" s="10">
        <v>1812950.1451867099</v>
      </c>
      <c r="BB66" s="10">
        <v>1783756.85156492</v>
      </c>
      <c r="BC66" s="10">
        <v>1757521.78035247</v>
      </c>
      <c r="BD66" s="10">
        <v>1721286.3468023301</v>
      </c>
      <c r="BE66" s="10">
        <v>1702430.5253729201</v>
      </c>
      <c r="BF66" s="10">
        <v>1697821.78876623</v>
      </c>
      <c r="BG66" s="10">
        <v>1718501.3335561601</v>
      </c>
      <c r="BH66" s="10">
        <v>1652699.3622838799</v>
      </c>
      <c r="BI66" s="10">
        <v>1666679.6840703101</v>
      </c>
      <c r="BJ66" s="10">
        <v>1660412.9467819501</v>
      </c>
      <c r="BK66" s="10">
        <v>1688915.8035526001</v>
      </c>
      <c r="BL66" s="10">
        <v>1677372.2754273501</v>
      </c>
      <c r="BM66" s="10">
        <v>1704423.3599211299</v>
      </c>
      <c r="BN66" s="10">
        <v>1658808.67436768</v>
      </c>
      <c r="BP66" s="114">
        <v>1984596.1910896001</v>
      </c>
      <c r="BQ66" s="114">
        <v>1926690.84670745</v>
      </c>
      <c r="BR66" s="114">
        <v>1910016.8212260499</v>
      </c>
      <c r="BS66" s="114">
        <v>1803191.61561125</v>
      </c>
      <c r="BT66" s="114">
        <v>2244132.8619352099</v>
      </c>
      <c r="BU66" s="114">
        <v>1949805.7736758401</v>
      </c>
      <c r="BV66" s="114">
        <v>2115040.4574257499</v>
      </c>
      <c r="BW66" s="114">
        <v>1988940.57289399</v>
      </c>
      <c r="BX66" s="114">
        <v>2055577.0943247401</v>
      </c>
      <c r="BY66" s="114">
        <v>1961845.9695544001</v>
      </c>
      <c r="BZ66" s="102">
        <v>2008754.7606111299</v>
      </c>
      <c r="CA66" s="102">
        <v>1893944.5080373001</v>
      </c>
      <c r="CB66" s="102">
        <v>1831480.72845789</v>
      </c>
      <c r="CC66" s="102">
        <v>1957883.3209627201</v>
      </c>
      <c r="CD66" s="102">
        <v>1754848.96021859</v>
      </c>
      <c r="CE66" s="102">
        <v>1789346.53094936</v>
      </c>
      <c r="CF66" s="102">
        <v>2003445.4596957399</v>
      </c>
      <c r="CG66" s="102">
        <v>1854502.4182003001</v>
      </c>
      <c r="CH66" s="102">
        <v>1980517.57979544</v>
      </c>
      <c r="CI66" s="102">
        <v>1889790.6590672899</v>
      </c>
      <c r="CJ66" s="102">
        <v>1916962.85190827</v>
      </c>
      <c r="CK66" s="102">
        <v>1840703.71588252</v>
      </c>
      <c r="CL66" s="102">
        <v>1920527.5538884201</v>
      </c>
      <c r="CM66" s="102">
        <v>1891064.9525842399</v>
      </c>
      <c r="CN66" s="102">
        <v>1910815.2155483</v>
      </c>
      <c r="CO66" s="102">
        <v>1663233.9388820699</v>
      </c>
      <c r="CP66" s="102">
        <v>1889345.0500567299</v>
      </c>
      <c r="CQ66" s="102">
        <v>2241098.6416155798</v>
      </c>
      <c r="CR66" s="102">
        <v>1895960.82671739</v>
      </c>
      <c r="CS66" s="102">
        <v>1986087.34860998</v>
      </c>
      <c r="CT66" s="102">
        <v>1844616.81930247</v>
      </c>
      <c r="CU66" s="102">
        <v>1867262.3164762701</v>
      </c>
      <c r="CV66" s="102">
        <v>1871023.83404489</v>
      </c>
      <c r="CW66" s="102">
        <v>1903188.1787636301</v>
      </c>
      <c r="CX66" s="102">
        <v>1891978.7625631499</v>
      </c>
      <c r="CY66" s="102">
        <v>1880531.42525744</v>
      </c>
      <c r="CZ66" s="102">
        <v>1870122.2280495199</v>
      </c>
      <c r="DA66" s="102">
        <v>1825103.5388257799</v>
      </c>
      <c r="DB66" s="102">
        <v>1906884.9536820001</v>
      </c>
      <c r="DC66" s="102">
        <v>1793395.68706307</v>
      </c>
      <c r="DD66" s="102">
        <v>1988153.9850371899</v>
      </c>
      <c r="DE66" s="102">
        <v>2037614.1911369299</v>
      </c>
      <c r="DF66" s="102">
        <v>1867929.56237386</v>
      </c>
      <c r="DG66" s="102">
        <v>1870872.60166064</v>
      </c>
      <c r="DH66" s="102">
        <v>1852072.46572359</v>
      </c>
      <c r="DI66" s="102">
        <v>1927686.4710151199</v>
      </c>
      <c r="DJ66" s="102">
        <v>1872453.44278878</v>
      </c>
      <c r="DK66" s="102">
        <v>1934980.1675690401</v>
      </c>
      <c r="DL66" s="102">
        <v>1812086.30645177</v>
      </c>
      <c r="DM66" s="102">
        <v>1861680.62045196</v>
      </c>
      <c r="DN66" s="102">
        <v>1933497.17968431</v>
      </c>
      <c r="DO66" s="102">
        <v>1893922.95560697</v>
      </c>
      <c r="DP66" s="102">
        <v>1897039.0064598899</v>
      </c>
      <c r="DQ66" s="102">
        <v>1984102.75375521</v>
      </c>
      <c r="DR66" s="102">
        <v>1967192.88644637</v>
      </c>
      <c r="DS66" s="102">
        <v>1943727.04641878</v>
      </c>
      <c r="DT66" s="102">
        <v>1958509.3307781101</v>
      </c>
      <c r="DU66" s="102">
        <v>1961502.5388040701</v>
      </c>
      <c r="DV66" s="102">
        <v>1931765.49671211</v>
      </c>
      <c r="DW66" s="102">
        <v>1944235.1180076101</v>
      </c>
      <c r="DX66" s="102">
        <v>2044850.8534411199</v>
      </c>
      <c r="DY66" s="102">
        <v>2171559.4253620701</v>
      </c>
      <c r="DZ66" s="102">
        <v>1898759.2311589499</v>
      </c>
      <c r="EA66" s="102">
        <v>2219752.3904590802</v>
      </c>
      <c r="EB66" s="102">
        <v>1909802.6255697999</v>
      </c>
      <c r="EC66" s="102">
        <v>1932150.9808623099</v>
      </c>
      <c r="ED66" s="102">
        <v>1854012.5186455599</v>
      </c>
      <c r="EE66" s="102">
        <v>1885525.7736418301</v>
      </c>
      <c r="EF66" s="102">
        <v>1853424.64003664</v>
      </c>
      <c r="EG66" s="102">
        <v>1911455.39487623</v>
      </c>
      <c r="EH66" s="102">
        <v>1886458.6297659499</v>
      </c>
      <c r="EI66" s="102">
        <v>1794424.02381307</v>
      </c>
      <c r="EJ66" s="102">
        <v>1983167.4531509001</v>
      </c>
      <c r="EK66" s="102">
        <v>1925675.92186072</v>
      </c>
      <c r="EL66" s="102">
        <v>1866441.9803246299</v>
      </c>
      <c r="EM66" s="102">
        <v>1844215.8466896501</v>
      </c>
      <c r="EN66" s="102">
        <v>1832372.42966146</v>
      </c>
      <c r="EO66" s="102">
        <v>2005383.0348724499</v>
      </c>
      <c r="EP66" s="102">
        <v>1839125.5861082801</v>
      </c>
      <c r="EQ66" s="102">
        <v>1839748.18457614</v>
      </c>
      <c r="ER66" s="102">
        <v>1685238.7929384401</v>
      </c>
      <c r="ES66" s="102">
        <v>1626422.4152460999</v>
      </c>
      <c r="ET66" s="102">
        <v>1658449.97537922</v>
      </c>
      <c r="EU66" s="102">
        <v>1519843.40385766</v>
      </c>
      <c r="EV66" s="102">
        <v>1527888.7535979799</v>
      </c>
      <c r="EW66" s="102">
        <v>1576343.2909379301</v>
      </c>
      <c r="EX66" s="102">
        <v>1629957.02175295</v>
      </c>
      <c r="EY66" s="102">
        <v>1586019.9393823999</v>
      </c>
      <c r="EZ66" s="102">
        <v>1552407.8310116699</v>
      </c>
      <c r="FA66" s="102">
        <v>1579564.5829355901</v>
      </c>
      <c r="FB66" s="102">
        <v>1661203.0568089001</v>
      </c>
      <c r="FC66" s="102">
        <v>1569961.08656523</v>
      </c>
      <c r="FD66" s="102">
        <v>1649746.35997968</v>
      </c>
      <c r="FE66" s="102">
        <v>1543567.5050056099</v>
      </c>
      <c r="FF66" s="102">
        <v>1593704.76070558</v>
      </c>
      <c r="FG66" s="102">
        <v>1571681.3929657</v>
      </c>
      <c r="FH66" s="102">
        <v>1513425.67557936</v>
      </c>
      <c r="FI66" s="102">
        <v>1526833.1265254</v>
      </c>
      <c r="FJ66" s="102">
        <v>1491226.5243202499</v>
      </c>
      <c r="FK66" s="102">
        <v>1543422.24847912</v>
      </c>
      <c r="FL66" s="102">
        <v>1556074.2309576899</v>
      </c>
      <c r="FM66" s="102">
        <v>1503282.83055845</v>
      </c>
      <c r="FN66" s="102">
        <v>1598631.4440631799</v>
      </c>
      <c r="FO66" s="102">
        <v>1567912.44752446</v>
      </c>
      <c r="FP66" s="102">
        <v>1690471.06621946</v>
      </c>
      <c r="FQ66" s="102">
        <v>1706369.24237584</v>
      </c>
      <c r="FR66" s="102">
        <v>1545874.91707338</v>
      </c>
      <c r="FS66" s="102">
        <v>1531221.9543657501</v>
      </c>
      <c r="FT66" s="102">
        <v>1561765.89247172</v>
      </c>
      <c r="FU66" s="102">
        <v>1464911.59232173</v>
      </c>
      <c r="FV66" s="102">
        <v>1538146.2353900301</v>
      </c>
      <c r="FW66" s="102">
        <v>1594962.94126475</v>
      </c>
      <c r="FX66" s="102">
        <v>1649900.26840719</v>
      </c>
      <c r="FY66" s="102">
        <v>1510125.76398294</v>
      </c>
      <c r="FZ66" s="102">
        <v>1774521.0805911401</v>
      </c>
      <c r="GA66" s="102">
        <v>1518988.02272256</v>
      </c>
      <c r="GB66" s="102">
        <v>1591584.0122527201</v>
      </c>
      <c r="GC66" s="102">
        <v>1480168.1176561599</v>
      </c>
      <c r="GD66" s="102">
        <v>1555777.6346505799</v>
      </c>
      <c r="GE66" s="102">
        <v>1706314.9813862301</v>
      </c>
      <c r="GF66" s="102">
        <v>1554406.0568806401</v>
      </c>
      <c r="GG66" s="102">
        <v>1548607.5467656101</v>
      </c>
      <c r="GH66" s="102">
        <v>1507693.2576593801</v>
      </c>
      <c r="GI66" s="102">
        <v>1465351.61227843</v>
      </c>
      <c r="GJ66" s="102">
        <v>1462087.52030264</v>
      </c>
      <c r="GK66" s="102">
        <v>1503134.26357067</v>
      </c>
      <c r="GL66" s="102">
        <v>1557239.89674119</v>
      </c>
      <c r="GM66" s="102">
        <v>1560571.8166452199</v>
      </c>
      <c r="GN66" s="102">
        <v>1619620.92833459</v>
      </c>
      <c r="GO66" s="102">
        <v>1539394.58868334</v>
      </c>
      <c r="GP66" s="102">
        <v>1620508.13476059</v>
      </c>
      <c r="GQ66" s="102">
        <v>1527094.95460747</v>
      </c>
      <c r="GR66" s="102">
        <v>1526418.91881741</v>
      </c>
      <c r="GS66" s="102">
        <v>1472663.86040489</v>
      </c>
      <c r="GT66" s="102">
        <v>1555270.8827199801</v>
      </c>
      <c r="GU66" s="102">
        <v>1628519.8710407501</v>
      </c>
      <c r="GV66" s="102">
        <v>1575927.7397859001</v>
      </c>
      <c r="GW66" s="102">
        <v>1573404.94886446</v>
      </c>
      <c r="GX66" s="102">
        <v>1538828.30172468</v>
      </c>
      <c r="GY66" s="102">
        <v>1651974.2466180299</v>
      </c>
      <c r="GZ66" s="102">
        <v>1535092.9022625999</v>
      </c>
      <c r="HA66" s="102">
        <v>1540250.2169205099</v>
      </c>
      <c r="HB66" s="102">
        <v>1580060.6314268</v>
      </c>
      <c r="HC66" s="102">
        <v>1525836.27581253</v>
      </c>
      <c r="HD66" s="102">
        <v>1586526.84413747</v>
      </c>
      <c r="HE66" s="102">
        <v>1561489.92661126</v>
      </c>
      <c r="HF66" s="102">
        <v>1780409.31219501</v>
      </c>
      <c r="HG66" s="102">
        <v>1552868.9772103401</v>
      </c>
      <c r="HH66" s="102">
        <v>1518016.2423623099</v>
      </c>
      <c r="HI66" s="102">
        <v>1552142.5835987199</v>
      </c>
      <c r="HJ66" s="102">
        <v>1582684.36968514</v>
      </c>
      <c r="HK66" s="102">
        <v>1589617.6857144199</v>
      </c>
      <c r="HL66" s="102">
        <v>1562021.0946154301</v>
      </c>
      <c r="HM66" s="102">
        <v>1505413.93317627</v>
      </c>
      <c r="HN66" s="102">
        <v>1519084.3447290801</v>
      </c>
      <c r="HO66" s="102">
        <v>1492885.5669551999</v>
      </c>
      <c r="HP66" s="102">
        <v>1619737.27651003</v>
      </c>
      <c r="HQ66" s="102">
        <v>1496761.5723905701</v>
      </c>
      <c r="HR66" s="102">
        <v>1483334.8720468399</v>
      </c>
      <c r="HS66" s="102">
        <v>1482381.8873828501</v>
      </c>
      <c r="HT66" s="102">
        <v>1510034.00171799</v>
      </c>
      <c r="HU66" s="102">
        <v>1583286.6492190601</v>
      </c>
      <c r="HV66" s="102">
        <v>1447858.9229671799</v>
      </c>
      <c r="HW66" s="102">
        <v>1502185.14868009</v>
      </c>
      <c r="HX66" s="102">
        <v>1518282.5191397001</v>
      </c>
      <c r="HY66" s="102">
        <v>1539149.3940393301</v>
      </c>
      <c r="HZ66" s="102">
        <v>1521013.4036946399</v>
      </c>
      <c r="IA66" s="102">
        <v>1507836.77299801</v>
      </c>
      <c r="IB66" s="102">
        <v>1577081.8252548701</v>
      </c>
      <c r="IC66" s="102">
        <v>1547968.5189369</v>
      </c>
      <c r="ID66" s="102">
        <v>1466152.0568762301</v>
      </c>
      <c r="IE66" s="102">
        <v>1526411.3913427</v>
      </c>
      <c r="IF66" s="102">
        <v>1488413.4571125</v>
      </c>
      <c r="IG66" s="102">
        <v>1525558.8113966</v>
      </c>
      <c r="IH66" s="102">
        <v>1659848.1365068399</v>
      </c>
      <c r="II66" s="102">
        <v>1510039.70208246</v>
      </c>
      <c r="IJ66" s="102">
        <v>1459454.11528177</v>
      </c>
      <c r="IK66" s="102">
        <v>1411150.50180861</v>
      </c>
      <c r="IL66" s="102">
        <v>1446624.5029899401</v>
      </c>
      <c r="IM66" s="102">
        <v>1485656.12502286</v>
      </c>
      <c r="IN66" s="102">
        <v>1500188.3855256999</v>
      </c>
      <c r="IO66" s="102">
        <v>1437349.21555434</v>
      </c>
      <c r="IP66" s="102">
        <v>1656912.3019377801</v>
      </c>
      <c r="IQ66" s="102">
        <v>1540314.9367646801</v>
      </c>
      <c r="IR66" s="102">
        <v>1532473.6583408799</v>
      </c>
      <c r="IS66" s="102">
        <v>1479353.5252547101</v>
      </c>
      <c r="IT66" s="102">
        <v>1508469.8156900499</v>
      </c>
      <c r="IU66" s="102">
        <v>1460290.0781894501</v>
      </c>
      <c r="IV66" s="102">
        <v>1457696.3255093601</v>
      </c>
      <c r="IW66" s="102">
        <v>1480375.68669366</v>
      </c>
      <c r="IX66" s="102">
        <v>1546795.9016909101</v>
      </c>
      <c r="IY66" s="102">
        <v>1506550.09661484</v>
      </c>
      <c r="IZ66" s="102">
        <v>1406225.6269594701</v>
      </c>
      <c r="JA66" s="102">
        <v>1491450.94919892</v>
      </c>
      <c r="JB66" s="102">
        <v>1602380.01221888</v>
      </c>
      <c r="JC66" s="102">
        <v>1622656.7951062999</v>
      </c>
      <c r="JD66" s="102">
        <v>1482819.9913600299</v>
      </c>
      <c r="JE66" s="102">
        <v>1455438.0248580601</v>
      </c>
      <c r="JF66" s="102">
        <v>1438848.15727546</v>
      </c>
      <c r="JG66" s="102">
        <v>1558604.7619336401</v>
      </c>
      <c r="JH66" s="102">
        <v>1514627.3702980501</v>
      </c>
      <c r="JI66" s="102">
        <v>1586916.2313068199</v>
      </c>
      <c r="JJ66" s="102">
        <v>1558897.18704081</v>
      </c>
      <c r="JK66" s="102">
        <v>1529078.3688501001</v>
      </c>
      <c r="JL66" s="102">
        <v>1526602.8190283</v>
      </c>
      <c r="JM66" s="102">
        <v>1498637.93560422</v>
      </c>
      <c r="JN66" s="102">
        <v>1536165.87581349</v>
      </c>
      <c r="JO66" s="102">
        <v>1552238.4103226301</v>
      </c>
      <c r="JP66" s="102">
        <v>1515406.29445209</v>
      </c>
      <c r="JQ66" s="102">
        <v>1611235.50637189</v>
      </c>
      <c r="JR66" s="102">
        <v>1497688.6604966801</v>
      </c>
      <c r="JS66" s="102">
        <v>1620427.58136042</v>
      </c>
      <c r="JT66" s="102">
        <v>1591449.40158633</v>
      </c>
      <c r="JU66" s="102">
        <v>1626395.1296854501</v>
      </c>
      <c r="JV66" s="102">
        <v>1466165.78444669</v>
      </c>
      <c r="JW66" s="102">
        <v>1483534.9369600799</v>
      </c>
      <c r="JX66" s="102">
        <v>1409591.9657223299</v>
      </c>
      <c r="JY66" s="102">
        <v>1379827.83620216</v>
      </c>
      <c r="JZ66" s="102">
        <v>1485029.0391597999</v>
      </c>
      <c r="KA66" s="102">
        <v>1530501.1770542101</v>
      </c>
      <c r="KB66" s="102">
        <v>1540310.04503521</v>
      </c>
      <c r="KC66" s="102">
        <v>1532527.5998477601</v>
      </c>
      <c r="KD66" s="102">
        <v>1531684.01020999</v>
      </c>
      <c r="KE66" s="102">
        <v>1484808.27845214</v>
      </c>
      <c r="KF66" s="102">
        <v>1518941.4721133199</v>
      </c>
      <c r="KG66" s="102">
        <v>1472410.9239010899</v>
      </c>
      <c r="KH66" s="102">
        <v>1461646.9543516799</v>
      </c>
      <c r="KI66" s="102">
        <v>1381742.4972487499</v>
      </c>
      <c r="KJ66" s="102">
        <v>1466715.8747413901</v>
      </c>
      <c r="KK66" s="102">
        <v>1583245.9130192299</v>
      </c>
      <c r="KL66" s="102">
        <v>1493361.5247539501</v>
      </c>
      <c r="KM66" s="102">
        <v>1572974.70636183</v>
      </c>
      <c r="KN66" s="102">
        <v>1282611.0129742399</v>
      </c>
      <c r="KO66" s="102">
        <v>1493730.41923443</v>
      </c>
      <c r="KP66" s="102">
        <v>1426136.6223605501</v>
      </c>
      <c r="KQ66" s="102">
        <v>1386685.37008493</v>
      </c>
      <c r="KR66" s="102">
        <v>1440545.16843691</v>
      </c>
      <c r="KS66" s="102">
        <v>1352052.25165638</v>
      </c>
      <c r="KT66" s="102">
        <v>2523112.7380749802</v>
      </c>
      <c r="KU66" s="102">
        <v>1423585.6461678301</v>
      </c>
    </row>
    <row r="67" spans="1:307" s="79" customFormat="1" x14ac:dyDescent="0.25">
      <c r="A67" s="75" t="s">
        <v>2034</v>
      </c>
      <c r="B67" s="76">
        <f>STDEV(D67:AG67)/AVERAGE(D67:AG67)</f>
        <v>3.4813562082250962E-2</v>
      </c>
      <c r="C67" s="77"/>
      <c r="D67" s="78">
        <f t="shared" ref="D67:AG67" si="90">(D65/D66)*28.3</f>
        <v>25.597359987393393</v>
      </c>
      <c r="E67" s="78">
        <f t="shared" si="90"/>
        <v>24.724020888996534</v>
      </c>
      <c r="F67" s="78">
        <f t="shared" si="90"/>
        <v>23.251925531326961</v>
      </c>
      <c r="G67" s="78">
        <f t="shared" si="90"/>
        <v>24.843358240901676</v>
      </c>
      <c r="H67" s="78">
        <f t="shared" si="90"/>
        <v>23.443095770820786</v>
      </c>
      <c r="I67" s="78">
        <f t="shared" si="90"/>
        <v>24.094945678813669</v>
      </c>
      <c r="J67" s="78">
        <f t="shared" si="90"/>
        <v>24.981055711796831</v>
      </c>
      <c r="K67" s="78">
        <f t="shared" si="90"/>
        <v>22.65390676257811</v>
      </c>
      <c r="L67" s="78">
        <f t="shared" si="90"/>
        <v>24.517136166847401</v>
      </c>
      <c r="M67" s="78">
        <f t="shared" si="90"/>
        <v>24.785079992133152</v>
      </c>
      <c r="N67" s="78">
        <f t="shared" si="90"/>
        <v>23.360521214365491</v>
      </c>
      <c r="O67" s="78">
        <f t="shared" si="90"/>
        <v>22.633121727821628</v>
      </c>
      <c r="P67" s="78">
        <f t="shared" si="90"/>
        <v>23.100592350226837</v>
      </c>
      <c r="Q67" s="78">
        <f t="shared" si="90"/>
        <v>23.064797334349169</v>
      </c>
      <c r="R67" s="78">
        <f t="shared" si="90"/>
        <v>23.217098935406405</v>
      </c>
      <c r="S67" s="78">
        <f t="shared" si="90"/>
        <v>22.770234593615704</v>
      </c>
      <c r="T67" s="78">
        <f t="shared" si="90"/>
        <v>23.756077212053778</v>
      </c>
      <c r="U67" s="78">
        <f t="shared" si="90"/>
        <v>23.734749765739583</v>
      </c>
      <c r="V67" s="78">
        <f t="shared" si="90"/>
        <v>24.599082132964465</v>
      </c>
      <c r="W67" s="78">
        <f t="shared" si="90"/>
        <v>23.164074663360388</v>
      </c>
      <c r="X67" s="78">
        <f t="shared" si="90"/>
        <v>24.37676806988296</v>
      </c>
      <c r="Y67" s="78">
        <f t="shared" si="90"/>
        <v>22.670216283382004</v>
      </c>
      <c r="Z67" s="78">
        <f t="shared" si="90"/>
        <v>23.601322907907534</v>
      </c>
      <c r="AA67" s="78">
        <f t="shared" si="90"/>
        <v>23.467086467104711</v>
      </c>
      <c r="AB67" s="78">
        <f t="shared" si="90"/>
        <v>23.473434019422715</v>
      </c>
      <c r="AC67" s="78">
        <f t="shared" si="90"/>
        <v>22.204636249828926</v>
      </c>
      <c r="AD67" s="78">
        <f t="shared" si="90"/>
        <v>23.570059461169055</v>
      </c>
      <c r="AE67" s="78">
        <f t="shared" si="90"/>
        <v>23.740505424428722</v>
      </c>
      <c r="AF67" s="78">
        <f t="shared" si="90"/>
        <v>24.526082238654681</v>
      </c>
      <c r="AG67" s="78">
        <f t="shared" si="90"/>
        <v>23.973391110496877</v>
      </c>
      <c r="AI67" s="80">
        <f>STDEV(AK67:BN67)/AVERAGE(AK67:BN67)</f>
        <v>2.2105692153587528E-2</v>
      </c>
      <c r="AJ67" s="81"/>
      <c r="AK67" s="82">
        <f>((AK65/AK66)*28.3)</f>
        <v>64.382577680538631</v>
      </c>
      <c r="AL67" s="82">
        <f t="shared" ref="AL67:BN67" si="91">((AL65/AL66)*28.3)</f>
        <v>62.570881855579401</v>
      </c>
      <c r="AM67" s="82">
        <f t="shared" si="91"/>
        <v>65.117115976524218</v>
      </c>
      <c r="AN67" s="82">
        <f t="shared" si="91"/>
        <v>67.788288680336748</v>
      </c>
      <c r="AO67" s="82">
        <f t="shared" si="91"/>
        <v>66.118380184395861</v>
      </c>
      <c r="AP67" s="82">
        <f t="shared" si="91"/>
        <v>66.088479622841845</v>
      </c>
      <c r="AQ67" s="82">
        <f t="shared" si="91"/>
        <v>64.295054382507274</v>
      </c>
      <c r="AR67" s="82">
        <f t="shared" si="91"/>
        <v>67.148034977161942</v>
      </c>
      <c r="AS67" s="82">
        <f t="shared" si="91"/>
        <v>64.265642952873421</v>
      </c>
      <c r="AT67" s="82">
        <f t="shared" si="91"/>
        <v>65.378868069261912</v>
      </c>
      <c r="AU67" s="82">
        <f t="shared" si="91"/>
        <v>65.984272748273241</v>
      </c>
      <c r="AV67" s="82">
        <f t="shared" si="91"/>
        <v>64.348421736391344</v>
      </c>
      <c r="AW67" s="82">
        <f t="shared" si="91"/>
        <v>66.498147378851201</v>
      </c>
      <c r="AX67" s="82">
        <f t="shared" si="91"/>
        <v>68.739273809213003</v>
      </c>
      <c r="AY67" s="82">
        <f t="shared" si="91"/>
        <v>63.705749739462647</v>
      </c>
      <c r="AZ67" s="82">
        <f t="shared" si="91"/>
        <v>65.905113642631704</v>
      </c>
      <c r="BA67" s="82">
        <f t="shared" si="91"/>
        <v>64.108925779137095</v>
      </c>
      <c r="BB67" s="82">
        <f t="shared" si="91"/>
        <v>65.105207363396588</v>
      </c>
      <c r="BC67" s="82">
        <f t="shared" si="91"/>
        <v>63.823533505106042</v>
      </c>
      <c r="BD67" s="82">
        <f t="shared" si="91"/>
        <v>66.365692951294918</v>
      </c>
      <c r="BE67" s="82">
        <f t="shared" si="91"/>
        <v>64.41467619395857</v>
      </c>
      <c r="BF67" s="82">
        <f t="shared" si="91"/>
        <v>65.500224404447295</v>
      </c>
      <c r="BG67" s="82">
        <f t="shared" si="91"/>
        <v>63.69529989131366</v>
      </c>
      <c r="BH67" s="82">
        <f t="shared" si="91"/>
        <v>67.32972723972749</v>
      </c>
      <c r="BI67" s="82">
        <f t="shared" si="91"/>
        <v>65.496446352162863</v>
      </c>
      <c r="BJ67" s="82">
        <f t="shared" si="91"/>
        <v>64.537457720739283</v>
      </c>
      <c r="BK67" s="82">
        <f t="shared" si="91"/>
        <v>63.153205700090624</v>
      </c>
      <c r="BL67" s="82">
        <f t="shared" si="91"/>
        <v>65.020058242019957</v>
      </c>
      <c r="BM67" s="82">
        <f t="shared" si="91"/>
        <v>63.25730633378781</v>
      </c>
      <c r="BN67" s="82">
        <f t="shared" si="91"/>
        <v>65.089104454726652</v>
      </c>
      <c r="BO67" s="105"/>
      <c r="BP67" s="106">
        <f>((BP65/BP66)*28.3)</f>
        <v>51.509712475808357</v>
      </c>
      <c r="BQ67" s="106">
        <f t="shared" ref="BQ67:EB67" si="92">((BQ65/BQ66)*28.3)</f>
        <v>47.904550229475532</v>
      </c>
      <c r="BR67" s="106">
        <f t="shared" si="92"/>
        <v>44.862668629638208</v>
      </c>
      <c r="BS67" s="106">
        <f t="shared" si="92"/>
        <v>51.232546029271525</v>
      </c>
      <c r="BT67" s="106">
        <f t="shared" si="92"/>
        <v>65.865966243825682</v>
      </c>
      <c r="BU67" s="106">
        <f t="shared" si="92"/>
        <v>59.049523254495966</v>
      </c>
      <c r="BV67" s="106">
        <f t="shared" si="92"/>
        <v>69.972603222417064</v>
      </c>
      <c r="BW67" s="106">
        <f t="shared" si="92"/>
        <v>61.365320889709977</v>
      </c>
      <c r="BX67" s="106">
        <f t="shared" si="92"/>
        <v>45.350132938253303</v>
      </c>
      <c r="BY67" s="106">
        <f t="shared" si="92"/>
        <v>66.988472614495677</v>
      </c>
      <c r="BZ67" s="106">
        <f t="shared" si="92"/>
        <v>57.279731331629804</v>
      </c>
      <c r="CA67" s="106">
        <f t="shared" si="92"/>
        <v>45.181999532883665</v>
      </c>
      <c r="CB67" s="106">
        <f t="shared" si="92"/>
        <v>72.907873826840103</v>
      </c>
      <c r="CC67" s="106">
        <f t="shared" si="92"/>
        <v>34.488229280188179</v>
      </c>
      <c r="CD67" s="106">
        <f t="shared" si="92"/>
        <v>46.700999275309144</v>
      </c>
      <c r="CE67" s="106">
        <f t="shared" si="92"/>
        <v>67.449268961066807</v>
      </c>
      <c r="CF67" s="106">
        <f t="shared" si="92"/>
        <v>42.455075225555156</v>
      </c>
      <c r="CG67" s="106">
        <f t="shared" si="92"/>
        <v>57.713632111216903</v>
      </c>
      <c r="CH67" s="106">
        <f t="shared" si="92"/>
        <v>76.270879887661025</v>
      </c>
      <c r="CI67" s="106">
        <f t="shared" si="92"/>
        <v>54.305274903668945</v>
      </c>
      <c r="CJ67" s="106">
        <f t="shared" si="92"/>
        <v>58.50722113409882</v>
      </c>
      <c r="CK67" s="106">
        <f t="shared" si="92"/>
        <v>41.179426398898954</v>
      </c>
      <c r="CL67" s="106">
        <f t="shared" si="92"/>
        <v>63.821938194416859</v>
      </c>
      <c r="CM67" s="106">
        <f t="shared" si="92"/>
        <v>42.309807221978865</v>
      </c>
      <c r="CN67" s="106">
        <f t="shared" si="92"/>
        <v>57.176093317278912</v>
      </c>
      <c r="CO67" s="106">
        <f t="shared" si="92"/>
        <v>71.702658451574067</v>
      </c>
      <c r="CP67" s="106">
        <f t="shared" si="92"/>
        <v>54.122403379848635</v>
      </c>
      <c r="CQ67" s="106">
        <f t="shared" si="92"/>
        <v>89.701507281497001</v>
      </c>
      <c r="CR67" s="106">
        <f t="shared" si="92"/>
        <v>47.417773182971708</v>
      </c>
      <c r="CS67" s="106">
        <f t="shared" si="92"/>
        <v>40.44892976677334</v>
      </c>
      <c r="CT67" s="106">
        <f t="shared" si="92"/>
        <v>38.33675443969971</v>
      </c>
      <c r="CU67" s="106">
        <f t="shared" si="92"/>
        <v>51.441675313637539</v>
      </c>
      <c r="CV67" s="106">
        <f t="shared" si="92"/>
        <v>85.070370883966916</v>
      </c>
      <c r="CW67" s="106">
        <f t="shared" si="92"/>
        <v>67.403466098091059</v>
      </c>
      <c r="CX67" s="106">
        <f t="shared" si="92"/>
        <v>48.820626071098609</v>
      </c>
      <c r="CY67" s="106">
        <f t="shared" si="92"/>
        <v>63.612734715858672</v>
      </c>
      <c r="CZ67" s="106">
        <f t="shared" si="92"/>
        <v>47.265895790169573</v>
      </c>
      <c r="DA67" s="106">
        <f t="shared" si="92"/>
        <v>74.061548240866315</v>
      </c>
      <c r="DB67" s="106">
        <f t="shared" si="92"/>
        <v>46.658664893773782</v>
      </c>
      <c r="DC67" s="106">
        <f t="shared" si="92"/>
        <v>83.527243442283364</v>
      </c>
      <c r="DD67" s="106">
        <f t="shared" si="92"/>
        <v>61.005995335552534</v>
      </c>
      <c r="DE67" s="106">
        <f t="shared" si="92"/>
        <v>65.196924627560023</v>
      </c>
      <c r="DF67" s="106">
        <f t="shared" si="92"/>
        <v>30.976725600328248</v>
      </c>
      <c r="DG67" s="106">
        <f t="shared" si="92"/>
        <v>43.525452569252288</v>
      </c>
      <c r="DH67" s="106">
        <f t="shared" si="92"/>
        <v>53.223978559185085</v>
      </c>
      <c r="DI67" s="106">
        <f t="shared" si="92"/>
        <v>48.24226787237393</v>
      </c>
      <c r="DJ67" s="106">
        <f t="shared" si="92"/>
        <v>65.261958565989389</v>
      </c>
      <c r="DK67" s="106">
        <f t="shared" si="92"/>
        <v>50.572034590444545</v>
      </c>
      <c r="DL67" s="106">
        <f t="shared" si="92"/>
        <v>47.690142016484039</v>
      </c>
      <c r="DM67" s="106">
        <f t="shared" si="92"/>
        <v>38.923515621301355</v>
      </c>
      <c r="DN67" s="106">
        <f t="shared" si="92"/>
        <v>42.96159665031827</v>
      </c>
      <c r="DO67" s="106">
        <f t="shared" si="92"/>
        <v>44.979839596914154</v>
      </c>
      <c r="DP67" s="106">
        <f t="shared" si="92"/>
        <v>55.359363712541551</v>
      </c>
      <c r="DQ67" s="106">
        <f t="shared" si="92"/>
        <v>43.744089251598439</v>
      </c>
      <c r="DR67" s="106">
        <f t="shared" si="92"/>
        <v>47.130029477059473</v>
      </c>
      <c r="DS67" s="106">
        <f t="shared" si="92"/>
        <v>48.037567894149454</v>
      </c>
      <c r="DT67" s="106">
        <f t="shared" si="92"/>
        <v>59.045277116530833</v>
      </c>
      <c r="DU67" s="106">
        <f t="shared" si="92"/>
        <v>55.408689377393713</v>
      </c>
      <c r="DV67" s="106">
        <f t="shared" si="92"/>
        <v>42.423435135571296</v>
      </c>
      <c r="DW67" s="106">
        <f t="shared" si="92"/>
        <v>43.167914786949261</v>
      </c>
      <c r="DX67" s="106">
        <f t="shared" si="92"/>
        <v>51.085785430605959</v>
      </c>
      <c r="DY67" s="106">
        <f t="shared" si="92"/>
        <v>48.078067367261717</v>
      </c>
      <c r="DZ67" s="106">
        <f t="shared" si="92"/>
        <v>93.151508438346895</v>
      </c>
      <c r="EA67" s="106">
        <f t="shared" si="92"/>
        <v>36.619477069998744</v>
      </c>
      <c r="EB67" s="106">
        <f t="shared" si="92"/>
        <v>44.852471525424768</v>
      </c>
      <c r="EC67" s="106">
        <f t="shared" ref="EC67:GN67" si="93">((EC65/EC66)*28.3)</f>
        <v>46.356957052200428</v>
      </c>
      <c r="ED67" s="106">
        <f t="shared" si="93"/>
        <v>74.964202759242482</v>
      </c>
      <c r="EE67" s="106">
        <f t="shared" si="93"/>
        <v>35.714717676899383</v>
      </c>
      <c r="EF67" s="106">
        <f t="shared" si="93"/>
        <v>71.603994878819208</v>
      </c>
      <c r="EG67" s="106">
        <f t="shared" si="93"/>
        <v>56.701479918652062</v>
      </c>
      <c r="EH67" s="106">
        <f t="shared" si="93"/>
        <v>50.476443092633012</v>
      </c>
      <c r="EI67" s="106">
        <f t="shared" si="93"/>
        <v>41.609224510343907</v>
      </c>
      <c r="EJ67" s="106">
        <f t="shared" si="93"/>
        <v>40.917848730597711</v>
      </c>
      <c r="EK67" s="106">
        <f t="shared" si="93"/>
        <v>45.20567418099305</v>
      </c>
      <c r="EL67" s="106">
        <f t="shared" si="93"/>
        <v>53.817113667850577</v>
      </c>
      <c r="EM67" s="106">
        <f t="shared" si="93"/>
        <v>57.796591629159145</v>
      </c>
      <c r="EN67" s="106">
        <f t="shared" si="93"/>
        <v>34.905559993816844</v>
      </c>
      <c r="EO67" s="106">
        <f t="shared" si="93"/>
        <v>43.88741776581773</v>
      </c>
      <c r="EP67" s="106">
        <f t="shared" si="93"/>
        <v>56.287027474773438</v>
      </c>
      <c r="EQ67" s="106">
        <f t="shared" si="93"/>
        <v>97.219029411788824</v>
      </c>
      <c r="ER67" s="106">
        <f t="shared" si="93"/>
        <v>42.693409649802796</v>
      </c>
      <c r="ES67" s="106">
        <f t="shared" si="93"/>
        <v>44.894204041494227</v>
      </c>
      <c r="ET67" s="106">
        <f t="shared" si="93"/>
        <v>60.74199899701734</v>
      </c>
      <c r="EU67" s="106">
        <f t="shared" si="93"/>
        <v>72.361405010586466</v>
      </c>
      <c r="EV67" s="106">
        <f t="shared" si="93"/>
        <v>79.24829565385663</v>
      </c>
      <c r="EW67" s="106">
        <f t="shared" si="93"/>
        <v>88.005145830420375</v>
      </c>
      <c r="EX67" s="106">
        <f t="shared" si="93"/>
        <v>65.053517081712386</v>
      </c>
      <c r="EY67" s="106">
        <f t="shared" si="93"/>
        <v>71.32594510597329</v>
      </c>
      <c r="EZ67" s="106">
        <f t="shared" si="93"/>
        <v>69.223745784909383</v>
      </c>
      <c r="FA67" s="106">
        <f t="shared" si="93"/>
        <v>42.527678470903375</v>
      </c>
      <c r="FB67" s="106">
        <f t="shared" si="93"/>
        <v>59.744582255753301</v>
      </c>
      <c r="FC67" s="106">
        <f t="shared" si="93"/>
        <v>68.469536166305929</v>
      </c>
      <c r="FD67" s="106">
        <f t="shared" si="93"/>
        <v>60.618302377779557</v>
      </c>
      <c r="FE67" s="106">
        <f t="shared" si="93"/>
        <v>92.064576260054466</v>
      </c>
      <c r="FF67" s="106">
        <f t="shared" si="93"/>
        <v>73.283614009031709</v>
      </c>
      <c r="FG67" s="106">
        <f t="shared" si="93"/>
        <v>74.943398979570631</v>
      </c>
      <c r="FH67" s="106">
        <f t="shared" si="93"/>
        <v>75.393017944402729</v>
      </c>
      <c r="FI67" s="106">
        <f t="shared" si="93"/>
        <v>93.636493332775316</v>
      </c>
      <c r="FJ67" s="106">
        <f t="shared" si="93"/>
        <v>89.895063448910093</v>
      </c>
      <c r="FK67" s="106">
        <f t="shared" si="93"/>
        <v>50.770794419619051</v>
      </c>
      <c r="FL67" s="106">
        <f t="shared" si="93"/>
        <v>78.692578487983766</v>
      </c>
      <c r="FM67" s="106">
        <f t="shared" si="93"/>
        <v>40.27724916110629</v>
      </c>
      <c r="FN67" s="106">
        <f t="shared" si="93"/>
        <v>80.916077704791746</v>
      </c>
      <c r="FO67" s="106">
        <f t="shared" si="93"/>
        <v>82.788018584144183</v>
      </c>
      <c r="FP67" s="106">
        <f t="shared" si="93"/>
        <v>66.258522480325624</v>
      </c>
      <c r="FQ67" s="106">
        <f t="shared" si="93"/>
        <v>82.551676656279909</v>
      </c>
      <c r="FR67" s="106">
        <f t="shared" si="93"/>
        <v>75.236184029846513</v>
      </c>
      <c r="FS67" s="106">
        <f t="shared" si="93"/>
        <v>69.537371453399032</v>
      </c>
      <c r="FT67" s="106">
        <f t="shared" si="93"/>
        <v>53.355545104239546</v>
      </c>
      <c r="FU67" s="106">
        <f t="shared" si="93"/>
        <v>83.699746838750386</v>
      </c>
      <c r="FV67" s="106">
        <f t="shared" si="93"/>
        <v>81.662106494809677</v>
      </c>
      <c r="FW67" s="106">
        <f t="shared" si="93"/>
        <v>44.62466903486964</v>
      </c>
      <c r="FX67" s="106">
        <f t="shared" si="93"/>
        <v>52.259382324155318</v>
      </c>
      <c r="FY67" s="106">
        <f t="shared" si="93"/>
        <v>78.087576616799154</v>
      </c>
      <c r="FZ67" s="106">
        <f t="shared" si="93"/>
        <v>54.281648980459003</v>
      </c>
      <c r="GA67" s="106">
        <f t="shared" si="93"/>
        <v>75.54002184855139</v>
      </c>
      <c r="GB67" s="106">
        <f t="shared" si="93"/>
        <v>58.148080797473661</v>
      </c>
      <c r="GC67" s="106">
        <f t="shared" si="93"/>
        <v>74.380478898295721</v>
      </c>
      <c r="GD67" s="106">
        <f t="shared" si="93"/>
        <v>58.446494025340897</v>
      </c>
      <c r="GE67" s="106">
        <f t="shared" si="93"/>
        <v>146.16813371448441</v>
      </c>
      <c r="GF67" s="106">
        <f t="shared" si="93"/>
        <v>88.226060643794312</v>
      </c>
      <c r="GG67" s="106">
        <f t="shared" si="93"/>
        <v>59.440039166046652</v>
      </c>
      <c r="GH67" s="106">
        <f t="shared" si="93"/>
        <v>73.18585103298912</v>
      </c>
      <c r="GI67" s="106">
        <f t="shared" si="93"/>
        <v>85.141165361080866</v>
      </c>
      <c r="GJ67" s="106">
        <f t="shared" si="93"/>
        <v>60.43074483968924</v>
      </c>
      <c r="GK67" s="106">
        <f t="shared" si="93"/>
        <v>47.805424035658703</v>
      </c>
      <c r="GL67" s="106">
        <f t="shared" si="93"/>
        <v>91.333064919458209</v>
      </c>
      <c r="GM67" s="106">
        <f t="shared" si="93"/>
        <v>50.350444742954856</v>
      </c>
      <c r="GN67" s="106">
        <f t="shared" si="93"/>
        <v>68.490863378131536</v>
      </c>
      <c r="GO67" s="106">
        <f t="shared" ref="GO67:IZ67" si="94">((GO65/GO66)*28.3)</f>
        <v>80.103116199856274</v>
      </c>
      <c r="GP67" s="106">
        <f t="shared" si="94"/>
        <v>49.570250645952889</v>
      </c>
      <c r="GQ67" s="106">
        <f t="shared" si="94"/>
        <v>70.867810642286031</v>
      </c>
      <c r="GR67" s="106">
        <f t="shared" si="94"/>
        <v>74.686655911648984</v>
      </c>
      <c r="GS67" s="106">
        <f t="shared" si="94"/>
        <v>75.235442065154857</v>
      </c>
      <c r="GT67" s="106">
        <f t="shared" si="94"/>
        <v>53.351265867846628</v>
      </c>
      <c r="GU67" s="106">
        <f t="shared" si="94"/>
        <v>67.916690633197049</v>
      </c>
      <c r="GV67" s="106">
        <f t="shared" si="94"/>
        <v>66.196061805095908</v>
      </c>
      <c r="GW67" s="106">
        <f t="shared" si="94"/>
        <v>45.71267510003738</v>
      </c>
      <c r="GX67" s="106">
        <f t="shared" si="94"/>
        <v>42.769942815146933</v>
      </c>
      <c r="GY67" s="106">
        <f t="shared" si="94"/>
        <v>62.239241463104072</v>
      </c>
      <c r="GZ67" s="106">
        <f t="shared" si="94"/>
        <v>62.18766090885147</v>
      </c>
      <c r="HA67" s="106">
        <f t="shared" si="94"/>
        <v>80.849618063533413</v>
      </c>
      <c r="HB67" s="106">
        <f t="shared" si="94"/>
        <v>52.610764963961842</v>
      </c>
      <c r="HC67" s="106">
        <f t="shared" si="94"/>
        <v>51.735120740798109</v>
      </c>
      <c r="HD67" s="106">
        <f t="shared" si="94"/>
        <v>77.065837662900051</v>
      </c>
      <c r="HE67" s="106">
        <f t="shared" si="94"/>
        <v>43.03884512816429</v>
      </c>
      <c r="HF67" s="106">
        <f t="shared" si="94"/>
        <v>77.601365235141699</v>
      </c>
      <c r="HG67" s="106">
        <f t="shared" si="94"/>
        <v>79.622633390509591</v>
      </c>
      <c r="HH67" s="106">
        <f t="shared" si="94"/>
        <v>63.577983327442965</v>
      </c>
      <c r="HI67" s="106">
        <f t="shared" si="94"/>
        <v>47.031021301726071</v>
      </c>
      <c r="HJ67" s="106">
        <f t="shared" si="94"/>
        <v>47.136356455314093</v>
      </c>
      <c r="HK67" s="106">
        <f t="shared" si="94"/>
        <v>52.985943360609305</v>
      </c>
      <c r="HL67" s="106">
        <f t="shared" si="94"/>
        <v>42.688121861939337</v>
      </c>
      <c r="HM67" s="106">
        <f t="shared" si="94"/>
        <v>85.280979608268623</v>
      </c>
      <c r="HN67" s="106">
        <f t="shared" si="94"/>
        <v>48.77843800152985</v>
      </c>
      <c r="HO67" s="106">
        <f t="shared" si="94"/>
        <v>60.90800662466885</v>
      </c>
      <c r="HP67" s="106">
        <f t="shared" si="94"/>
        <v>57.208405493126016</v>
      </c>
      <c r="HQ67" s="106">
        <f t="shared" si="94"/>
        <v>81.094410894145341</v>
      </c>
      <c r="HR67" s="106">
        <f t="shared" si="94"/>
        <v>67.302786624346268</v>
      </c>
      <c r="HS67" s="106">
        <f t="shared" si="94"/>
        <v>68.302874987669199</v>
      </c>
      <c r="HT67" s="106">
        <f t="shared" si="94"/>
        <v>79.553769613203642</v>
      </c>
      <c r="HU67" s="106">
        <f t="shared" si="94"/>
        <v>49.115429142556202</v>
      </c>
      <c r="HV67" s="106">
        <f t="shared" si="94"/>
        <v>47.161563351528912</v>
      </c>
      <c r="HW67" s="106">
        <f t="shared" si="94"/>
        <v>62.235152169865017</v>
      </c>
      <c r="HX67" s="106">
        <f t="shared" si="94"/>
        <v>50.493676314267255</v>
      </c>
      <c r="HY67" s="106">
        <f t="shared" si="94"/>
        <v>68.999790559499971</v>
      </c>
      <c r="HZ67" s="106">
        <f t="shared" si="94"/>
        <v>63.517160506318689</v>
      </c>
      <c r="IA67" s="106">
        <f t="shared" si="94"/>
        <v>67.786297993119149</v>
      </c>
      <c r="IB67" s="106">
        <f t="shared" si="94"/>
        <v>62.09996699765459</v>
      </c>
      <c r="IC67" s="106">
        <f t="shared" si="94"/>
        <v>78.371791136735027</v>
      </c>
      <c r="ID67" s="106">
        <f t="shared" si="94"/>
        <v>62.402452855691259</v>
      </c>
      <c r="IE67" s="106">
        <f t="shared" si="94"/>
        <v>69.500142736644392</v>
      </c>
      <c r="IF67" s="106">
        <f t="shared" si="94"/>
        <v>59.785560371682394</v>
      </c>
      <c r="IG67" s="106">
        <f t="shared" si="94"/>
        <v>54.817171336741239</v>
      </c>
      <c r="IH67" s="106">
        <f t="shared" si="94"/>
        <v>64.374645166711559</v>
      </c>
      <c r="II67" s="106">
        <f t="shared" si="94"/>
        <v>46.45693434157176</v>
      </c>
      <c r="IJ67" s="106">
        <f t="shared" si="94"/>
        <v>79.021769715170848</v>
      </c>
      <c r="IK67" s="106">
        <f t="shared" si="94"/>
        <v>57.28782260819635</v>
      </c>
      <c r="IL67" s="106">
        <f t="shared" si="94"/>
        <v>55.647307099688724</v>
      </c>
      <c r="IM67" s="106">
        <f t="shared" si="94"/>
        <v>81.78315155166257</v>
      </c>
      <c r="IN67" s="106">
        <f t="shared" si="94"/>
        <v>63.192001372174744</v>
      </c>
      <c r="IO67" s="106">
        <f t="shared" si="94"/>
        <v>100.73424880731849</v>
      </c>
      <c r="IP67" s="106">
        <f t="shared" si="94"/>
        <v>72.155810274258371</v>
      </c>
      <c r="IQ67" s="106">
        <f t="shared" si="94"/>
        <v>69.962268502538848</v>
      </c>
      <c r="IR67" s="106">
        <f t="shared" si="94"/>
        <v>51.833601649587706</v>
      </c>
      <c r="IS67" s="106">
        <f t="shared" si="94"/>
        <v>46.713418208002373</v>
      </c>
      <c r="IT67" s="106">
        <f t="shared" si="94"/>
        <v>59.644554317816599</v>
      </c>
      <c r="IU67" s="106">
        <f t="shared" si="94"/>
        <v>77.719257299248042</v>
      </c>
      <c r="IV67" s="106">
        <f t="shared" si="94"/>
        <v>90.536990202138554</v>
      </c>
      <c r="IW67" s="106">
        <f t="shared" si="94"/>
        <v>72.56380270527977</v>
      </c>
      <c r="IX67" s="106">
        <f t="shared" si="94"/>
        <v>81.261314624590497</v>
      </c>
      <c r="IY67" s="106">
        <f t="shared" si="94"/>
        <v>89.590442800141048</v>
      </c>
      <c r="IZ67" s="106">
        <f t="shared" si="94"/>
        <v>110.14095177523099</v>
      </c>
      <c r="JA67" s="106">
        <f t="shared" ref="JA67:KU67" si="95">((JA65/JA66)*28.3)</f>
        <v>50.51968676239138</v>
      </c>
      <c r="JB67" s="106">
        <f t="shared" si="95"/>
        <v>103.30769587525171</v>
      </c>
      <c r="JC67" s="106">
        <f t="shared" si="95"/>
        <v>81.233848003393746</v>
      </c>
      <c r="JD67" s="106">
        <f t="shared" si="95"/>
        <v>74.774858569224946</v>
      </c>
      <c r="JE67" s="106">
        <f t="shared" si="95"/>
        <v>68.071860154326359</v>
      </c>
      <c r="JF67" s="106">
        <f t="shared" si="95"/>
        <v>65.05235744161574</v>
      </c>
      <c r="JG67" s="106">
        <f t="shared" si="95"/>
        <v>60.278412682198521</v>
      </c>
      <c r="JH67" s="106">
        <f t="shared" si="95"/>
        <v>47.290639412451476</v>
      </c>
      <c r="JI67" s="106">
        <f t="shared" si="95"/>
        <v>81.022217970750773</v>
      </c>
      <c r="JJ67" s="106">
        <f t="shared" si="95"/>
        <v>43.607142456835469</v>
      </c>
      <c r="JK67" s="106">
        <f t="shared" si="95"/>
        <v>69.900512822204519</v>
      </c>
      <c r="JL67" s="106">
        <f t="shared" si="95"/>
        <v>64.396737835848853</v>
      </c>
      <c r="JM67" s="106">
        <f t="shared" si="95"/>
        <v>77.520467369306942</v>
      </c>
      <c r="JN67" s="106">
        <f t="shared" si="95"/>
        <v>84.027815256874675</v>
      </c>
      <c r="JO67" s="106">
        <f t="shared" si="95"/>
        <v>55.751364699564235</v>
      </c>
      <c r="JP67" s="106">
        <f t="shared" si="95"/>
        <v>74.542977934665615</v>
      </c>
      <c r="JQ67" s="106">
        <f t="shared" si="95"/>
        <v>66.200008257635275</v>
      </c>
      <c r="JR67" s="106">
        <f t="shared" si="95"/>
        <v>40.836333642943032</v>
      </c>
      <c r="JS67" s="106">
        <f t="shared" si="95"/>
        <v>47.430197071602173</v>
      </c>
      <c r="JT67" s="106">
        <f t="shared" si="95"/>
        <v>45.479968639510012</v>
      </c>
      <c r="JU67" s="106">
        <f t="shared" si="95"/>
        <v>78.958542221350967</v>
      </c>
      <c r="JV67" s="106">
        <f t="shared" si="95"/>
        <v>48.251208842089078</v>
      </c>
      <c r="JW67" s="106">
        <f t="shared" si="95"/>
        <v>76.117357493118703</v>
      </c>
      <c r="JX67" s="106">
        <f t="shared" si="95"/>
        <v>50.545567660764441</v>
      </c>
      <c r="JY67" s="106">
        <f t="shared" si="95"/>
        <v>49.891243848982505</v>
      </c>
      <c r="JZ67" s="106">
        <f t="shared" si="95"/>
        <v>65.58274273318851</v>
      </c>
      <c r="KA67" s="106">
        <f t="shared" si="95"/>
        <v>78.439576454173007</v>
      </c>
      <c r="KB67" s="106">
        <f t="shared" si="95"/>
        <v>56.561273244356215</v>
      </c>
      <c r="KC67" s="106">
        <f t="shared" si="95"/>
        <v>50.950104208786712</v>
      </c>
      <c r="KD67" s="106">
        <f t="shared" si="95"/>
        <v>53.248622570744701</v>
      </c>
      <c r="KE67" s="106">
        <f t="shared" si="95"/>
        <v>62.063152668191606</v>
      </c>
      <c r="KF67" s="106">
        <f t="shared" si="95"/>
        <v>55.66606708105936</v>
      </c>
      <c r="KG67" s="106">
        <f t="shared" si="95"/>
        <v>73.967944843385737</v>
      </c>
      <c r="KH67" s="106">
        <f t="shared" si="95"/>
        <v>63.923493658853594</v>
      </c>
      <c r="KI67" s="106">
        <f t="shared" si="95"/>
        <v>63.78418508039934</v>
      </c>
      <c r="KJ67" s="106">
        <f t="shared" si="95"/>
        <v>40.448947904784944</v>
      </c>
      <c r="KK67" s="106">
        <f t="shared" si="95"/>
        <v>70.722334767174374</v>
      </c>
      <c r="KL67" s="106">
        <f t="shared" si="95"/>
        <v>86.619341427346782</v>
      </c>
      <c r="KM67" s="106">
        <f t="shared" si="95"/>
        <v>55.788885523353834</v>
      </c>
      <c r="KN67" s="106">
        <f t="shared" si="95"/>
        <v>54.04105787136983</v>
      </c>
      <c r="KO67" s="106">
        <f t="shared" si="95"/>
        <v>71.386549481192432</v>
      </c>
      <c r="KP67" s="106">
        <f t="shared" si="95"/>
        <v>65.08708118537028</v>
      </c>
      <c r="KQ67" s="106">
        <f t="shared" si="95"/>
        <v>57.905371063202729</v>
      </c>
      <c r="KR67" s="106">
        <f t="shared" si="95"/>
        <v>65.084988364201479</v>
      </c>
      <c r="KS67" s="106">
        <f t="shared" si="95"/>
        <v>30.559579704850094</v>
      </c>
      <c r="KT67" s="106">
        <f t="shared" si="95"/>
        <v>30.944145462517895</v>
      </c>
      <c r="KU67" s="106">
        <f t="shared" si="95"/>
        <v>72.891707995726406</v>
      </c>
    </row>
    <row r="68" spans="1:307" x14ac:dyDescent="0.25">
      <c r="A68" s="83"/>
      <c r="B68" s="70"/>
      <c r="C68" s="71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I68" s="72"/>
      <c r="AJ68" s="73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</row>
    <row r="69" spans="1:307" x14ac:dyDescent="0.25">
      <c r="A69" s="69" t="s">
        <v>2065</v>
      </c>
      <c r="B69" s="70">
        <f>STDEV(D69:AG69)/AVERAGE(D69:AG69)</f>
        <v>0.11724061112350319</v>
      </c>
      <c r="C69" s="71"/>
      <c r="D69" s="8">
        <v>78124973.580710307</v>
      </c>
      <c r="E69" s="8">
        <v>79601417.473588899</v>
      </c>
      <c r="F69" s="8">
        <v>73692603.056485802</v>
      </c>
      <c r="G69" s="8">
        <v>68064961.333084702</v>
      </c>
      <c r="H69" s="8">
        <v>74303042.298169896</v>
      </c>
      <c r="I69" s="8">
        <v>73063607.025250301</v>
      </c>
      <c r="J69" s="8">
        <v>75193313.993715897</v>
      </c>
      <c r="K69" s="8">
        <v>70378338.825838402</v>
      </c>
      <c r="L69" s="8">
        <v>70314472.501496404</v>
      </c>
      <c r="M69" s="8">
        <v>66679080.535916097</v>
      </c>
      <c r="N69" s="8">
        <v>67466808.942194894</v>
      </c>
      <c r="O69" s="8">
        <v>66756969.0705292</v>
      </c>
      <c r="P69" s="8">
        <v>64122910.6696181</v>
      </c>
      <c r="Q69" s="8">
        <v>61686317.531012699</v>
      </c>
      <c r="R69" s="8">
        <v>63497196.093461797</v>
      </c>
      <c r="S69" s="8">
        <v>61070855.376670003</v>
      </c>
      <c r="T69" s="8">
        <v>61715342.047236197</v>
      </c>
      <c r="U69" s="8">
        <v>60957993.698897503</v>
      </c>
      <c r="V69" s="8">
        <v>61859874.122476503</v>
      </c>
      <c r="W69" s="8">
        <v>53869219.126900099</v>
      </c>
      <c r="X69" s="8">
        <v>54186534.143464997</v>
      </c>
      <c r="Y69" s="8">
        <v>55518877.871282503</v>
      </c>
      <c r="Z69" s="8">
        <v>56934440.3635488</v>
      </c>
      <c r="AA69" s="8">
        <v>57479961.634634398</v>
      </c>
      <c r="AB69" s="8">
        <v>58438596.725627698</v>
      </c>
      <c r="AC69" s="8">
        <v>56539231.352582604</v>
      </c>
      <c r="AD69" s="8">
        <v>57525343.698283702</v>
      </c>
      <c r="AE69" s="8">
        <v>60065537.488159403</v>
      </c>
      <c r="AF69" s="8">
        <v>54619571.369102001</v>
      </c>
      <c r="AG69" s="8">
        <v>58228474.445488296</v>
      </c>
      <c r="AI69" s="72">
        <f>STDEV(AK69:BN69)/AVERAGE(AK69:BN69)</f>
        <v>0.12107859225348085</v>
      </c>
      <c r="AJ69" s="73"/>
      <c r="AK69" s="10">
        <v>89816957.735073507</v>
      </c>
      <c r="AL69" s="10">
        <v>86533926.574963197</v>
      </c>
      <c r="AM69" s="10">
        <v>82368438.709704503</v>
      </c>
      <c r="AN69" s="10">
        <v>81274231.518224299</v>
      </c>
      <c r="AO69" s="10">
        <v>79784900.321255505</v>
      </c>
      <c r="AP69" s="10">
        <v>78074373.545921504</v>
      </c>
      <c r="AQ69" s="10">
        <v>78586576.519282296</v>
      </c>
      <c r="AR69" s="10">
        <v>73932637.657553807</v>
      </c>
      <c r="AS69" s="10">
        <v>75432404.9711584</v>
      </c>
      <c r="AT69" s="10">
        <v>74752119.523873493</v>
      </c>
      <c r="AU69" s="10">
        <v>73851303.1829281</v>
      </c>
      <c r="AV69" s="10">
        <v>72105648.866713196</v>
      </c>
      <c r="AW69" s="10">
        <v>70702181.368595406</v>
      </c>
      <c r="AX69" s="10">
        <v>67718265.829162404</v>
      </c>
      <c r="AY69" s="10">
        <v>67890961.021459997</v>
      </c>
      <c r="AZ69" s="10">
        <v>64860599.324112602</v>
      </c>
      <c r="BA69" s="10">
        <v>67152024.597062305</v>
      </c>
      <c r="BB69" s="10">
        <v>66180378.993829198</v>
      </c>
      <c r="BC69" s="10">
        <v>66393811.896595098</v>
      </c>
      <c r="BD69" s="10">
        <v>62492808.588582799</v>
      </c>
      <c r="BE69" s="10">
        <v>57579650.423874803</v>
      </c>
      <c r="BF69" s="10">
        <v>62073344.347371899</v>
      </c>
      <c r="BG69" s="10">
        <v>61832198.202894099</v>
      </c>
      <c r="BH69" s="10">
        <v>62475356.640003301</v>
      </c>
      <c r="BI69" s="10">
        <v>63654529.893034004</v>
      </c>
      <c r="BJ69" s="10">
        <v>62705855.775297299</v>
      </c>
      <c r="BK69" s="10">
        <v>62742015.685912803</v>
      </c>
      <c r="BL69" s="10">
        <v>65311310.757528901</v>
      </c>
      <c r="BM69" s="10">
        <v>59446716.218446702</v>
      </c>
      <c r="BN69" s="10">
        <v>61865911.767280698</v>
      </c>
      <c r="BP69" s="114">
        <v>83574613.253525794</v>
      </c>
      <c r="BQ69" s="114">
        <v>75005907.607989699</v>
      </c>
      <c r="BR69" s="114">
        <v>79006114.720156997</v>
      </c>
      <c r="BS69" s="114">
        <v>55819903.411555097</v>
      </c>
      <c r="BT69" s="114">
        <v>134175808.58902299</v>
      </c>
      <c r="BU69" s="114">
        <v>92692405.6202337</v>
      </c>
      <c r="BV69" s="114">
        <v>110921231.79187199</v>
      </c>
      <c r="BW69" s="114">
        <v>71275985.321150199</v>
      </c>
      <c r="BX69" s="114">
        <v>67878073.627057895</v>
      </c>
      <c r="BY69" s="114">
        <v>83246665.569111899</v>
      </c>
      <c r="BZ69" s="102">
        <v>91756207.575222</v>
      </c>
      <c r="CA69" s="102">
        <v>65108919.466900297</v>
      </c>
      <c r="CB69" s="102">
        <v>67805412.857138202</v>
      </c>
      <c r="CC69" s="102">
        <v>60754100.900024503</v>
      </c>
      <c r="CD69" s="102">
        <v>71944774.040229306</v>
      </c>
      <c r="CE69" s="102">
        <v>77781425.241307005</v>
      </c>
      <c r="CF69" s="102">
        <v>68909869.742489904</v>
      </c>
      <c r="CG69" s="102">
        <v>52046496.802790299</v>
      </c>
      <c r="CH69" s="102">
        <v>84417691.585865006</v>
      </c>
      <c r="CI69" s="102">
        <v>76291336.4418547</v>
      </c>
      <c r="CJ69" s="102">
        <v>77932007.282493398</v>
      </c>
      <c r="CK69" s="102">
        <v>54749034.799589597</v>
      </c>
      <c r="CL69" s="102">
        <v>74405799.465175405</v>
      </c>
      <c r="CM69" s="102">
        <v>61834817.991685301</v>
      </c>
      <c r="CN69" s="102">
        <v>67216473.377157897</v>
      </c>
      <c r="CO69" s="102">
        <v>64943528.228305101</v>
      </c>
      <c r="CP69" s="102">
        <v>59756071.094563998</v>
      </c>
      <c r="CQ69" s="102">
        <v>88761799.911665902</v>
      </c>
      <c r="CR69" s="102">
        <v>63941541.321249202</v>
      </c>
      <c r="CS69" s="102">
        <v>64154635.734851301</v>
      </c>
      <c r="CT69" s="102">
        <v>51351331.451953001</v>
      </c>
      <c r="CU69" s="102">
        <v>68531397.443259701</v>
      </c>
      <c r="CV69" s="102">
        <v>70762016.9203742</v>
      </c>
      <c r="CW69" s="102">
        <v>76199001.347718805</v>
      </c>
      <c r="CX69" s="102">
        <v>63048415.683295302</v>
      </c>
      <c r="CY69" s="102">
        <v>74358294.841964796</v>
      </c>
      <c r="CZ69" s="102">
        <v>59894501.788928598</v>
      </c>
      <c r="DA69" s="102">
        <v>75895805.691023007</v>
      </c>
      <c r="DB69" s="102">
        <v>68794383.930361897</v>
      </c>
      <c r="DC69" s="102">
        <v>64809964.051441498</v>
      </c>
      <c r="DD69" s="102">
        <v>57457542.856904604</v>
      </c>
      <c r="DE69" s="102">
        <v>65340916.526399501</v>
      </c>
      <c r="DF69" s="102">
        <v>52369408.926300198</v>
      </c>
      <c r="DG69" s="102">
        <v>59768766.103660397</v>
      </c>
      <c r="DH69" s="102">
        <v>71828257.112977296</v>
      </c>
      <c r="DI69" s="102">
        <v>71404101.663372397</v>
      </c>
      <c r="DJ69" s="102">
        <v>78918594.988966599</v>
      </c>
      <c r="DK69" s="102">
        <v>71416104.279605597</v>
      </c>
      <c r="DL69" s="102">
        <v>62410927.1688499</v>
      </c>
      <c r="DM69" s="102">
        <v>64089419.467375003</v>
      </c>
      <c r="DN69" s="102">
        <v>61121622.785568498</v>
      </c>
      <c r="DO69" s="102">
        <v>70110913.414354503</v>
      </c>
      <c r="DP69" s="102">
        <v>66618030.385762401</v>
      </c>
      <c r="DQ69" s="102">
        <v>60641955.087034799</v>
      </c>
      <c r="DR69" s="102">
        <v>69836860.716638699</v>
      </c>
      <c r="DS69" s="102">
        <v>65948483.975410901</v>
      </c>
      <c r="DT69" s="102">
        <v>84163825.405962095</v>
      </c>
      <c r="DU69" s="102">
        <v>75409701.655885398</v>
      </c>
      <c r="DV69" s="102">
        <v>56762293.565781303</v>
      </c>
      <c r="DW69" s="102">
        <v>55624124.746670097</v>
      </c>
      <c r="DX69" s="102">
        <v>64164119.815217197</v>
      </c>
      <c r="DY69" s="102">
        <v>77344440.783767402</v>
      </c>
      <c r="DZ69" s="102">
        <v>67392656.016048297</v>
      </c>
      <c r="EA69" s="102">
        <v>62125795.0909108</v>
      </c>
      <c r="EB69" s="102">
        <v>74552129.337696493</v>
      </c>
      <c r="EC69" s="102">
        <v>62890201.6705136</v>
      </c>
      <c r="ED69" s="102">
        <v>69981818.316579506</v>
      </c>
      <c r="EE69" s="102">
        <v>54354122.094168901</v>
      </c>
      <c r="EF69" s="102">
        <v>71681082.302122697</v>
      </c>
      <c r="EG69" s="102">
        <v>64312594.372248396</v>
      </c>
      <c r="EH69" s="102">
        <v>64934574.9316255</v>
      </c>
      <c r="EI69" s="102">
        <v>66088097.220817998</v>
      </c>
      <c r="EJ69" s="102">
        <v>62692186.508002803</v>
      </c>
      <c r="EK69" s="102">
        <v>59462786.118536197</v>
      </c>
      <c r="EL69" s="102">
        <v>70596409.939604402</v>
      </c>
      <c r="EM69" s="102">
        <v>65647693.255741701</v>
      </c>
      <c r="EN69" s="102">
        <v>55045766.278696902</v>
      </c>
      <c r="EO69" s="102">
        <v>53584091.747161597</v>
      </c>
      <c r="EP69" s="102">
        <v>60140978.389906302</v>
      </c>
      <c r="EQ69" s="102">
        <v>72083277.730778396</v>
      </c>
      <c r="ER69" s="102">
        <v>59906082.016523503</v>
      </c>
      <c r="ES69" s="102">
        <v>54949251.913123101</v>
      </c>
      <c r="ET69" s="102">
        <v>57532266.104877502</v>
      </c>
      <c r="EU69" s="102">
        <v>58721848.354650103</v>
      </c>
      <c r="EV69" s="102">
        <v>70036815.673600793</v>
      </c>
      <c r="EW69" s="102">
        <v>66454578.0853936</v>
      </c>
      <c r="EX69" s="102">
        <v>59911452.980747499</v>
      </c>
      <c r="EY69" s="102">
        <v>64765351.186227001</v>
      </c>
      <c r="EZ69" s="102">
        <v>71825239.538799703</v>
      </c>
      <c r="FA69" s="102">
        <v>59512806.348048598</v>
      </c>
      <c r="FB69" s="102">
        <v>74866952.880484894</v>
      </c>
      <c r="FC69" s="102">
        <v>74019873.107186899</v>
      </c>
      <c r="FD69" s="102">
        <v>66042068.845222898</v>
      </c>
      <c r="FE69" s="102">
        <v>80221188.505007505</v>
      </c>
      <c r="FF69" s="102">
        <v>75120720.619878203</v>
      </c>
      <c r="FG69" s="102">
        <v>57921666.479896702</v>
      </c>
      <c r="FH69" s="102">
        <v>65362977.0059608</v>
      </c>
      <c r="FI69" s="102">
        <v>69051689.579972401</v>
      </c>
      <c r="FJ69" s="102">
        <v>58519028.1665776</v>
      </c>
      <c r="FK69" s="102">
        <v>58162345.2451979</v>
      </c>
      <c r="FL69" s="102">
        <v>54883571.1444382</v>
      </c>
      <c r="FM69" s="102">
        <v>51043766.442598298</v>
      </c>
      <c r="FN69" s="102">
        <v>69626503.824522093</v>
      </c>
      <c r="FO69" s="102">
        <v>67884557.761711195</v>
      </c>
      <c r="FP69" s="102">
        <v>64576307.065812699</v>
      </c>
      <c r="FQ69" s="102">
        <v>76338911.633423701</v>
      </c>
      <c r="FR69" s="102">
        <v>66395378.849710003</v>
      </c>
      <c r="FS69" s="102">
        <v>70637190.181426898</v>
      </c>
      <c r="FT69" s="102">
        <v>55132137.189174801</v>
      </c>
      <c r="FU69" s="102">
        <v>62335772.662950203</v>
      </c>
      <c r="FV69" s="102">
        <v>62207152.561549403</v>
      </c>
      <c r="FW69" s="102">
        <v>53362146.588981397</v>
      </c>
      <c r="FX69" s="102">
        <v>65662793.301323898</v>
      </c>
      <c r="FY69" s="102">
        <v>62140007.838004</v>
      </c>
      <c r="FZ69" s="102">
        <v>69920238.000170499</v>
      </c>
      <c r="GA69" s="102">
        <v>57672943.436103903</v>
      </c>
      <c r="GB69" s="102">
        <v>56756015.877776898</v>
      </c>
      <c r="GC69" s="102">
        <v>56016277.389071897</v>
      </c>
      <c r="GD69" s="102">
        <v>52086837.664112903</v>
      </c>
      <c r="GE69" s="102">
        <v>104512372.547186</v>
      </c>
      <c r="GF69" s="102">
        <v>58852814.250329599</v>
      </c>
      <c r="GG69" s="102">
        <v>58552601.9012153</v>
      </c>
      <c r="GH69" s="102">
        <v>53283808.8470679</v>
      </c>
      <c r="GI69" s="102">
        <v>52456609.542815402</v>
      </c>
      <c r="GJ69" s="102">
        <v>61756744.890767202</v>
      </c>
      <c r="GK69" s="102">
        <v>55990615.887415402</v>
      </c>
      <c r="GL69" s="102">
        <v>58955057.102596402</v>
      </c>
      <c r="GM69" s="102">
        <v>51455994.741265602</v>
      </c>
      <c r="GN69" s="102">
        <v>53050668.098964401</v>
      </c>
      <c r="GO69" s="102">
        <v>68346950.668803602</v>
      </c>
      <c r="GP69" s="102">
        <v>49174935.996000201</v>
      </c>
      <c r="GQ69" s="102">
        <v>60016454.120666601</v>
      </c>
      <c r="GR69" s="102">
        <v>55145265.5569828</v>
      </c>
      <c r="GS69" s="102">
        <v>56840055.887672298</v>
      </c>
      <c r="GT69" s="102">
        <v>57589027.102626801</v>
      </c>
      <c r="GU69" s="102">
        <v>68811810.658772096</v>
      </c>
      <c r="GV69" s="102">
        <v>58672266.045381799</v>
      </c>
      <c r="GW69" s="102">
        <v>43667734.409090102</v>
      </c>
      <c r="GX69" s="102">
        <v>51590379.342904702</v>
      </c>
      <c r="GY69" s="102">
        <v>63711055.564853497</v>
      </c>
      <c r="GZ69" s="102">
        <v>59323612.123753697</v>
      </c>
      <c r="HA69" s="102">
        <v>63093493.516048498</v>
      </c>
      <c r="HB69" s="102">
        <v>51727970.996782601</v>
      </c>
      <c r="HC69" s="102">
        <v>54240789.8563888</v>
      </c>
      <c r="HD69" s="102">
        <v>51518586.202185899</v>
      </c>
      <c r="HE69" s="102">
        <v>48093622.8310913</v>
      </c>
      <c r="HF69" s="102">
        <v>77508121.396040693</v>
      </c>
      <c r="HG69" s="102">
        <v>58968785.108397201</v>
      </c>
      <c r="HH69" s="102">
        <v>63714782.545505702</v>
      </c>
      <c r="HI69" s="102">
        <v>49883485.812338203</v>
      </c>
      <c r="HJ69" s="102">
        <v>55929948.668339901</v>
      </c>
      <c r="HK69" s="102">
        <v>50378317.444634497</v>
      </c>
      <c r="HL69" s="102">
        <v>54128182.529877402</v>
      </c>
      <c r="HM69" s="102">
        <v>46768686.964307003</v>
      </c>
      <c r="HN69" s="102">
        <v>49393120.899061702</v>
      </c>
      <c r="HO69" s="102">
        <v>43628819.583680697</v>
      </c>
      <c r="HP69" s="102">
        <v>50124159.951784499</v>
      </c>
      <c r="HQ69" s="102">
        <v>57284183.662732497</v>
      </c>
      <c r="HR69" s="102">
        <v>44285586.668902598</v>
      </c>
      <c r="HS69" s="102">
        <v>52007870.347490303</v>
      </c>
      <c r="HT69" s="102">
        <v>60895964.513291202</v>
      </c>
      <c r="HU69" s="102">
        <v>58847186.378260598</v>
      </c>
      <c r="HV69" s="102">
        <v>47747671.308542199</v>
      </c>
      <c r="HW69" s="102">
        <v>48112213.350207701</v>
      </c>
      <c r="HX69" s="102">
        <v>49005530.756622501</v>
      </c>
      <c r="HY69" s="102">
        <v>57540497.211494699</v>
      </c>
      <c r="HZ69" s="102">
        <v>63872202.5963066</v>
      </c>
      <c r="IA69" s="102">
        <v>58204011.7029799</v>
      </c>
      <c r="IB69" s="102">
        <v>67008261.153557003</v>
      </c>
      <c r="IC69" s="102">
        <v>60676719.9177211</v>
      </c>
      <c r="ID69" s="102">
        <v>55632879.178582102</v>
      </c>
      <c r="IE69" s="102">
        <v>54633174.821181402</v>
      </c>
      <c r="IF69" s="102">
        <v>54364863.157080002</v>
      </c>
      <c r="IG69" s="102">
        <v>54811507.363715798</v>
      </c>
      <c r="IH69" s="102">
        <v>86676558.313112795</v>
      </c>
      <c r="II69" s="102">
        <v>55197714.903700501</v>
      </c>
      <c r="IJ69" s="102">
        <v>50211322.514267199</v>
      </c>
      <c r="IK69" s="102">
        <v>53248007.717082903</v>
      </c>
      <c r="IL69" s="102">
        <v>47323429.714896299</v>
      </c>
      <c r="IM69" s="102">
        <v>61312786.7221426</v>
      </c>
      <c r="IN69" s="102">
        <v>48719951.831898399</v>
      </c>
      <c r="IO69" s="102">
        <v>60544533.849014498</v>
      </c>
      <c r="IP69" s="102">
        <v>73190075.659887299</v>
      </c>
      <c r="IQ69" s="102">
        <v>56481791.837244302</v>
      </c>
      <c r="IR69" s="102">
        <v>48945259.897880301</v>
      </c>
      <c r="IS69" s="102">
        <v>50808985.884632103</v>
      </c>
      <c r="IT69" s="102">
        <v>60717943.5055191</v>
      </c>
      <c r="IU69" s="102">
        <v>58185739.848652899</v>
      </c>
      <c r="IV69" s="102">
        <v>65219141.707133599</v>
      </c>
      <c r="IW69" s="102">
        <v>62260925.198649503</v>
      </c>
      <c r="IX69" s="102">
        <v>51034444.890979096</v>
      </c>
      <c r="IY69" s="102">
        <v>61862083.930973001</v>
      </c>
      <c r="IZ69" s="102">
        <v>47592210.529464997</v>
      </c>
      <c r="JA69" s="102">
        <v>53968440.680884801</v>
      </c>
      <c r="JB69" s="102">
        <v>69363666.409924895</v>
      </c>
      <c r="JC69" s="102">
        <v>91829125.847511604</v>
      </c>
      <c r="JD69" s="102">
        <v>58239987.114047401</v>
      </c>
      <c r="JE69" s="102">
        <v>62321405.082443498</v>
      </c>
      <c r="JF69" s="102">
        <v>55833025.7048233</v>
      </c>
      <c r="JG69" s="102">
        <v>71304417.0634498</v>
      </c>
      <c r="JH69" s="102">
        <v>53668982.899907902</v>
      </c>
      <c r="JI69" s="102">
        <v>68033735.310500905</v>
      </c>
      <c r="JJ69" s="102">
        <v>56471570.483902</v>
      </c>
      <c r="JK69" s="102">
        <v>97271453.157021195</v>
      </c>
      <c r="JL69" s="102">
        <v>56856494.376063399</v>
      </c>
      <c r="JM69" s="102">
        <v>51975587.816178598</v>
      </c>
      <c r="JN69" s="102">
        <v>52248888.782786801</v>
      </c>
      <c r="JO69" s="102">
        <v>59100721.6329946</v>
      </c>
      <c r="JP69" s="102">
        <v>56256475.110957198</v>
      </c>
      <c r="JQ69" s="102">
        <v>50840001.842166901</v>
      </c>
      <c r="JR69" s="102">
        <v>43176471.005193897</v>
      </c>
      <c r="JS69" s="102">
        <v>49320942.704539597</v>
      </c>
      <c r="JT69" s="102">
        <v>56270458.077705503</v>
      </c>
      <c r="JU69" s="102">
        <v>64219026.991367802</v>
      </c>
      <c r="JV69" s="102">
        <v>52483922.161496699</v>
      </c>
      <c r="JW69" s="102">
        <v>63867313.104191601</v>
      </c>
      <c r="JX69" s="102">
        <v>47115540.6560532</v>
      </c>
      <c r="JY69" s="102">
        <v>46593158.498774998</v>
      </c>
      <c r="JZ69" s="102">
        <v>57449550.646096699</v>
      </c>
      <c r="KA69" s="102">
        <v>61624548.593296804</v>
      </c>
      <c r="KB69" s="102">
        <v>62627546.6932685</v>
      </c>
      <c r="KC69" s="102">
        <v>55266059.768842801</v>
      </c>
      <c r="KD69" s="102">
        <v>48691019.2660807</v>
      </c>
      <c r="KE69" s="102">
        <v>53103771.942379802</v>
      </c>
      <c r="KF69" s="102">
        <v>47755108.490108497</v>
      </c>
      <c r="KG69" s="102">
        <v>48582249.217760503</v>
      </c>
      <c r="KH69" s="102">
        <v>43889686.421444997</v>
      </c>
      <c r="KI69" s="102">
        <v>49779201.604182303</v>
      </c>
      <c r="KJ69" s="102">
        <v>50083137.386179298</v>
      </c>
      <c r="KK69" s="102">
        <v>43431776.696146697</v>
      </c>
      <c r="KL69" s="102">
        <v>56568780.485229798</v>
      </c>
      <c r="KM69" s="102">
        <v>57722214.7710739</v>
      </c>
      <c r="KN69" s="102">
        <v>42161930.993061401</v>
      </c>
      <c r="KO69" s="102">
        <v>48820231.647091202</v>
      </c>
      <c r="KP69" s="102">
        <v>49070939.016897403</v>
      </c>
      <c r="KQ69" s="102">
        <v>43388441.628171302</v>
      </c>
      <c r="KR69" s="102">
        <v>46636406.050738402</v>
      </c>
      <c r="KS69" s="102">
        <v>41577329.8814082</v>
      </c>
      <c r="KT69" s="102">
        <v>47578199.776079699</v>
      </c>
      <c r="KU69" s="102">
        <v>56614183.820000298</v>
      </c>
    </row>
    <row r="70" spans="1:307" x14ac:dyDescent="0.25">
      <c r="A70" s="69" t="s">
        <v>2066</v>
      </c>
      <c r="B70" s="70">
        <f>STDEV(D70:AG70)/AVERAGE(D70:AG70)</f>
        <v>0.12690651354779708</v>
      </c>
      <c r="C70" s="71"/>
      <c r="D70" s="8">
        <v>9372221.4824485704</v>
      </c>
      <c r="E70" s="8">
        <v>9601608.6903268807</v>
      </c>
      <c r="F70" s="8">
        <v>8728516.4211359899</v>
      </c>
      <c r="G70" s="8">
        <v>8036105.5179981096</v>
      </c>
      <c r="H70" s="8">
        <v>8846342.0349420998</v>
      </c>
      <c r="I70" s="8">
        <v>8715947.8548859507</v>
      </c>
      <c r="J70" s="8">
        <v>8755140.2882659398</v>
      </c>
      <c r="K70" s="8">
        <v>8315507.0241509499</v>
      </c>
      <c r="L70" s="8">
        <v>8156907.0724026496</v>
      </c>
      <c r="M70" s="8">
        <v>7822944.2480222099</v>
      </c>
      <c r="N70" s="8">
        <v>7861030.5679635797</v>
      </c>
      <c r="O70" s="8">
        <v>8151524.6414583996</v>
      </c>
      <c r="P70" s="8">
        <v>7631291.3028332004</v>
      </c>
      <c r="Q70" s="8">
        <v>7264740.9313777396</v>
      </c>
      <c r="R70" s="8">
        <v>7373681.6041375501</v>
      </c>
      <c r="S70" s="8">
        <v>7161493.7974713603</v>
      </c>
      <c r="T70" s="8">
        <v>7149064.0890005296</v>
      </c>
      <c r="U70" s="8">
        <v>7089604.3939899998</v>
      </c>
      <c r="V70" s="8">
        <v>7356740.3311644197</v>
      </c>
      <c r="W70" s="8">
        <v>6073477.9712714003</v>
      </c>
      <c r="X70" s="8">
        <v>6321347.5039809104</v>
      </c>
      <c r="Y70" s="8">
        <v>6563067.02846797</v>
      </c>
      <c r="Z70" s="8">
        <v>6730165.6176192099</v>
      </c>
      <c r="AA70" s="8">
        <v>6749432.6304814704</v>
      </c>
      <c r="AB70" s="8">
        <v>6914933.4626043802</v>
      </c>
      <c r="AC70" s="8">
        <v>6622174.0509682903</v>
      </c>
      <c r="AD70" s="8">
        <v>6636720.4588554204</v>
      </c>
      <c r="AE70" s="8">
        <v>7068270.8194411304</v>
      </c>
      <c r="AF70" s="8">
        <v>6197314.9068603897</v>
      </c>
      <c r="AG70" s="8">
        <v>6791902.8899266701</v>
      </c>
      <c r="AI70" s="72">
        <f>STDEV(AK70:BN70)/AVERAGE(AK70:BN70)</f>
        <v>0.12091881133152184</v>
      </c>
      <c r="AJ70" s="73"/>
      <c r="AK70" s="10">
        <v>9726825.6616582107</v>
      </c>
      <c r="AL70" s="10">
        <v>9010429.5140690207</v>
      </c>
      <c r="AM70" s="10">
        <v>8710004.4461726807</v>
      </c>
      <c r="AN70" s="10">
        <v>8374729.0471678898</v>
      </c>
      <c r="AO70" s="10">
        <v>8364577.7110424396</v>
      </c>
      <c r="AP70" s="10">
        <v>8483044.7596732602</v>
      </c>
      <c r="AQ70" s="10">
        <v>8241197.4491939796</v>
      </c>
      <c r="AR70" s="10">
        <v>7789368.1695509898</v>
      </c>
      <c r="AS70" s="10">
        <v>7845124.7056394704</v>
      </c>
      <c r="AT70" s="10">
        <v>7566089.7133376403</v>
      </c>
      <c r="AU70" s="10">
        <v>7718784.4579253197</v>
      </c>
      <c r="AV70" s="10">
        <v>7774893.5486704502</v>
      </c>
      <c r="AW70" s="10">
        <v>7476126.0884442599</v>
      </c>
      <c r="AX70" s="10">
        <v>7025248.8664569696</v>
      </c>
      <c r="AY70" s="10">
        <v>7159880.2050011903</v>
      </c>
      <c r="AZ70" s="10">
        <v>7090909.8679196499</v>
      </c>
      <c r="BA70" s="10">
        <v>6967437.8141544703</v>
      </c>
      <c r="BB70" s="10">
        <v>6938962.5219433103</v>
      </c>
      <c r="BC70" s="10">
        <v>7064932.2888160199</v>
      </c>
      <c r="BD70" s="10">
        <v>6612820.9348368002</v>
      </c>
      <c r="BE70" s="10">
        <v>5989340.4106785497</v>
      </c>
      <c r="BF70" s="10">
        <v>6596757.18566419</v>
      </c>
      <c r="BG70" s="10">
        <v>6519048.0804051198</v>
      </c>
      <c r="BH70" s="10">
        <v>6630620.69517837</v>
      </c>
      <c r="BI70" s="10">
        <v>6776859.8562510395</v>
      </c>
      <c r="BJ70" s="10">
        <v>6683241.5540270004</v>
      </c>
      <c r="BK70" s="10">
        <v>6709650.3684101701</v>
      </c>
      <c r="BL70" s="10">
        <v>6907941.1555289598</v>
      </c>
      <c r="BM70" s="10">
        <v>6277600.1741439402</v>
      </c>
      <c r="BN70" s="10">
        <v>6551964.8069810001</v>
      </c>
      <c r="BP70" s="114">
        <v>9412794.3466972597</v>
      </c>
      <c r="BQ70" s="114">
        <v>9038505.6005760394</v>
      </c>
      <c r="BR70" s="114">
        <v>9162754.5572697408</v>
      </c>
      <c r="BS70" s="114">
        <v>8166185.32894962</v>
      </c>
      <c r="BT70" s="114">
        <v>10012957.3603497</v>
      </c>
      <c r="BU70" s="114">
        <v>9409513.4671183303</v>
      </c>
      <c r="BV70" s="114">
        <v>9452269.5021735709</v>
      </c>
      <c r="BW70" s="114">
        <v>8451544.7705601994</v>
      </c>
      <c r="BX70" s="114">
        <v>9165400.2044026908</v>
      </c>
      <c r="BY70" s="114">
        <v>9088514.1224726606</v>
      </c>
      <c r="BZ70" s="102">
        <v>8973179.51795399</v>
      </c>
      <c r="CA70" s="102">
        <v>8867579.9264808595</v>
      </c>
      <c r="CB70" s="102">
        <v>8371688.1085282899</v>
      </c>
      <c r="CC70" s="102">
        <v>9007808.7879179996</v>
      </c>
      <c r="CD70" s="102">
        <v>7715454.83179437</v>
      </c>
      <c r="CE70" s="102">
        <v>7664435.3883405896</v>
      </c>
      <c r="CF70" s="102">
        <v>8968570.7415910494</v>
      </c>
      <c r="CG70" s="102">
        <v>8222926.77811574</v>
      </c>
      <c r="CH70" s="102">
        <v>9112975.2363653891</v>
      </c>
      <c r="CI70" s="102">
        <v>8793194.73441335</v>
      </c>
      <c r="CJ70" s="102">
        <v>8754217.8705223799</v>
      </c>
      <c r="CK70" s="102">
        <v>8233162.98888514</v>
      </c>
      <c r="CL70" s="102">
        <v>8533755.6196805704</v>
      </c>
      <c r="CM70" s="102">
        <v>8120875.4169465099</v>
      </c>
      <c r="CN70" s="102">
        <v>8579278.5739727002</v>
      </c>
      <c r="CO70" s="102">
        <v>7599265.1041538697</v>
      </c>
      <c r="CP70" s="102">
        <v>8705631.6696089692</v>
      </c>
      <c r="CQ70" s="102">
        <v>10593751.863929</v>
      </c>
      <c r="CR70" s="102">
        <v>8193467.93243655</v>
      </c>
      <c r="CS70" s="102">
        <v>8351643.5897510303</v>
      </c>
      <c r="CT70" s="102">
        <v>7677152.3410575604</v>
      </c>
      <c r="CU70" s="102">
        <v>8260378.8270313498</v>
      </c>
      <c r="CV70" s="102">
        <v>8364953.4333490301</v>
      </c>
      <c r="CW70" s="102">
        <v>8063901.9278917704</v>
      </c>
      <c r="CX70" s="102">
        <v>8183030.9035649402</v>
      </c>
      <c r="CY70" s="102">
        <v>8291263.86369038</v>
      </c>
      <c r="CZ70" s="102">
        <v>8006491.6382631101</v>
      </c>
      <c r="DA70" s="102">
        <v>8150018.0155038396</v>
      </c>
      <c r="DB70" s="102">
        <v>8264481.5142783998</v>
      </c>
      <c r="DC70" s="102">
        <v>7565400.3174697598</v>
      </c>
      <c r="DD70" s="102">
        <v>8199147.0813380703</v>
      </c>
      <c r="DE70" s="102">
        <v>8856499.8136471696</v>
      </c>
      <c r="DF70" s="102">
        <v>8285830.0991589297</v>
      </c>
      <c r="DG70" s="102">
        <v>8062424.4740725104</v>
      </c>
      <c r="DH70" s="102">
        <v>8262261.94159937</v>
      </c>
      <c r="DI70" s="102">
        <v>8280566.29825575</v>
      </c>
      <c r="DJ70" s="102">
        <v>8656529.6453933492</v>
      </c>
      <c r="DK70" s="102">
        <v>9006646.6089257095</v>
      </c>
      <c r="DL70" s="102">
        <v>8282056.2584277298</v>
      </c>
      <c r="DM70" s="102">
        <v>8018220.9315219102</v>
      </c>
      <c r="DN70" s="102">
        <v>8647370.6851719301</v>
      </c>
      <c r="DO70" s="102">
        <v>8296581.8929660898</v>
      </c>
      <c r="DP70" s="102">
        <v>8170376.4925345099</v>
      </c>
      <c r="DQ70" s="102">
        <v>8484976.6829349194</v>
      </c>
      <c r="DR70" s="102">
        <v>8199299.2572159497</v>
      </c>
      <c r="DS70" s="102">
        <v>8446233.9774091896</v>
      </c>
      <c r="DT70" s="102">
        <v>8562922.5001008492</v>
      </c>
      <c r="DU70" s="102">
        <v>8767521.5357516799</v>
      </c>
      <c r="DV70" s="102">
        <v>8399914.0279184803</v>
      </c>
      <c r="DW70" s="102">
        <v>8355055.3789635897</v>
      </c>
      <c r="DX70" s="102">
        <v>8617308.7517289203</v>
      </c>
      <c r="DY70" s="102">
        <v>8971796.0875713602</v>
      </c>
      <c r="DZ70" s="102">
        <v>8335133.5021307999</v>
      </c>
      <c r="EA70" s="102">
        <v>9743703.4872137308</v>
      </c>
      <c r="EB70" s="102">
        <v>8252936.0809788397</v>
      </c>
      <c r="EC70" s="102">
        <v>8499247.6613055896</v>
      </c>
      <c r="ED70" s="102">
        <v>8087248.6777074896</v>
      </c>
      <c r="EE70" s="102">
        <v>7837813.6422933796</v>
      </c>
      <c r="EF70" s="102">
        <v>8442061.5561658591</v>
      </c>
      <c r="EG70" s="102">
        <v>7971099.71252428</v>
      </c>
      <c r="EH70" s="102">
        <v>8140421.29836844</v>
      </c>
      <c r="EI70" s="102">
        <v>8283431.4229931897</v>
      </c>
      <c r="EJ70" s="102">
        <v>9225726.3736262899</v>
      </c>
      <c r="EK70" s="102">
        <v>8180581.0752481902</v>
      </c>
      <c r="EL70" s="102">
        <v>8209151.2532225205</v>
      </c>
      <c r="EM70" s="102">
        <v>8127043.6152599296</v>
      </c>
      <c r="EN70" s="102">
        <v>8353108.5663475497</v>
      </c>
      <c r="EO70" s="102">
        <v>8259214.9150095303</v>
      </c>
      <c r="EP70" s="102">
        <v>7980559.8795709005</v>
      </c>
      <c r="EQ70" s="102">
        <v>7864323.6600159202</v>
      </c>
      <c r="ER70" s="102">
        <v>6801272.16728264</v>
      </c>
      <c r="ES70" s="102">
        <v>6749872.0294387499</v>
      </c>
      <c r="ET70" s="102">
        <v>6977611.5071362397</v>
      </c>
      <c r="EU70" s="102">
        <v>6896630.9443239002</v>
      </c>
      <c r="EV70" s="102">
        <v>6978274.51656387</v>
      </c>
      <c r="EW70" s="102">
        <v>6960372.9407142298</v>
      </c>
      <c r="EX70" s="102">
        <v>6799315.1848276304</v>
      </c>
      <c r="EY70" s="102">
        <v>6743898.9377750503</v>
      </c>
      <c r="EZ70" s="102">
        <v>6565980.4620535998</v>
      </c>
      <c r="FA70" s="102">
        <v>6686024.47546764</v>
      </c>
      <c r="FB70" s="102">
        <v>7027989.2986102598</v>
      </c>
      <c r="FC70" s="102">
        <v>7215124.2451530797</v>
      </c>
      <c r="FD70" s="102">
        <v>7352185.4425082104</v>
      </c>
      <c r="FE70" s="102">
        <v>7279542.3414441496</v>
      </c>
      <c r="FF70" s="102">
        <v>7193319.3517109398</v>
      </c>
      <c r="FG70" s="102">
        <v>7131283.8897912698</v>
      </c>
      <c r="FH70" s="102">
        <v>6527446.0737510901</v>
      </c>
      <c r="FI70" s="102">
        <v>6763966.61822893</v>
      </c>
      <c r="FJ70" s="102">
        <v>6062222.57778023</v>
      </c>
      <c r="FK70" s="102">
        <v>6690958.1138029899</v>
      </c>
      <c r="FL70" s="102">
        <v>6654465.6560379304</v>
      </c>
      <c r="FM70" s="102">
        <v>6759727.2704999596</v>
      </c>
      <c r="FN70" s="102">
        <v>6680477.2429930996</v>
      </c>
      <c r="FO70" s="102">
        <v>6143873.2784345802</v>
      </c>
      <c r="FP70" s="102">
        <v>6939333.5561713297</v>
      </c>
      <c r="FQ70" s="102">
        <v>6700485.4220316</v>
      </c>
      <c r="FR70" s="102">
        <v>6796398.7658160599</v>
      </c>
      <c r="FS70" s="102">
        <v>6561570.4753524596</v>
      </c>
      <c r="FT70" s="102">
        <v>6381171.6510779299</v>
      </c>
      <c r="FU70" s="102">
        <v>6216519.3557943897</v>
      </c>
      <c r="FV70" s="102">
        <v>6494335.8014832595</v>
      </c>
      <c r="FW70" s="102">
        <v>6578638.3107561497</v>
      </c>
      <c r="FX70" s="102">
        <v>6412685.7150117997</v>
      </c>
      <c r="FY70" s="102">
        <v>6205424.5081192302</v>
      </c>
      <c r="FZ70" s="102">
        <v>6637179.7942232303</v>
      </c>
      <c r="GA70" s="102">
        <v>6282197.15473314</v>
      </c>
      <c r="GB70" s="102">
        <v>6576632.1256217305</v>
      </c>
      <c r="GC70" s="102">
        <v>6188918.5048051197</v>
      </c>
      <c r="GD70" s="102">
        <v>6414241.1531319804</v>
      </c>
      <c r="GE70" s="102">
        <v>7153910.67219391</v>
      </c>
      <c r="GF70" s="102">
        <v>6228252.2664018096</v>
      </c>
      <c r="GG70" s="102">
        <v>6043616.9472102802</v>
      </c>
      <c r="GH70" s="102">
        <v>5745603.29360417</v>
      </c>
      <c r="GI70" s="102">
        <v>6079720.6227417197</v>
      </c>
      <c r="GJ70" s="102">
        <v>6283536.1628345801</v>
      </c>
      <c r="GK70" s="102">
        <v>6192735.6251262203</v>
      </c>
      <c r="GL70" s="102">
        <v>5713586.2930767797</v>
      </c>
      <c r="GM70" s="102">
        <v>6083623.2738075797</v>
      </c>
      <c r="GN70" s="102">
        <v>6364285.7907079896</v>
      </c>
      <c r="GO70" s="102">
        <v>6456568.6674047196</v>
      </c>
      <c r="GP70" s="102">
        <v>6236838.6524826698</v>
      </c>
      <c r="GQ70" s="102">
        <v>5968440.6661371002</v>
      </c>
      <c r="GR70" s="102">
        <v>6158501.6861848095</v>
      </c>
      <c r="GS70" s="102">
        <v>6179976.0821513701</v>
      </c>
      <c r="GT70" s="102">
        <v>6252413.9614710202</v>
      </c>
      <c r="GU70" s="102">
        <v>6416771.3798938999</v>
      </c>
      <c r="GV70" s="102">
        <v>6232677.5882136896</v>
      </c>
      <c r="GW70" s="102">
        <v>5848384.3528076699</v>
      </c>
      <c r="GX70" s="102">
        <v>6276047.2463677498</v>
      </c>
      <c r="GY70" s="102">
        <v>6545753.6774094496</v>
      </c>
      <c r="GZ70" s="102">
        <v>6260311.01303975</v>
      </c>
      <c r="HA70" s="102">
        <v>6221667.8552726395</v>
      </c>
      <c r="HB70" s="102">
        <v>6469348.4696484404</v>
      </c>
      <c r="HC70" s="102">
        <v>6187945.02725795</v>
      </c>
      <c r="HD70" s="102">
        <v>6509810.4955580803</v>
      </c>
      <c r="HE70" s="102">
        <v>5811116.4171111397</v>
      </c>
      <c r="HF70" s="102">
        <v>6248373.5420295903</v>
      </c>
      <c r="HG70" s="102">
        <v>6196729.4117209204</v>
      </c>
      <c r="HH70" s="102">
        <v>6296577.63624819</v>
      </c>
      <c r="HI70" s="102">
        <v>6077754.0728269303</v>
      </c>
      <c r="HJ70" s="102">
        <v>6105475.2063397802</v>
      </c>
      <c r="HK70" s="102">
        <v>6280966.95715422</v>
      </c>
      <c r="HL70" s="102">
        <v>6258614.2429947602</v>
      </c>
      <c r="HM70" s="102">
        <v>6451846.0820685998</v>
      </c>
      <c r="HN70" s="102">
        <v>5855731.7327763699</v>
      </c>
      <c r="HO70" s="102">
        <v>5883223.8137580296</v>
      </c>
      <c r="HP70" s="102">
        <v>6002234.9293982303</v>
      </c>
      <c r="HQ70" s="102">
        <v>5697158.4845609898</v>
      </c>
      <c r="HR70" s="102">
        <v>5735589.6905288203</v>
      </c>
      <c r="HS70" s="102">
        <v>5846321.1253600502</v>
      </c>
      <c r="HT70" s="102">
        <v>5399964.8563315803</v>
      </c>
      <c r="HU70" s="102">
        <v>5445122.1389209405</v>
      </c>
      <c r="HV70" s="102">
        <v>5539053.2439460596</v>
      </c>
      <c r="HW70" s="102">
        <v>5516036.9556603301</v>
      </c>
      <c r="HX70" s="102">
        <v>5362402.3727805698</v>
      </c>
      <c r="HY70" s="102">
        <v>5827895.7524085296</v>
      </c>
      <c r="HZ70" s="102">
        <v>5780152.6442087302</v>
      </c>
      <c r="IA70" s="102">
        <v>5630682.4481235296</v>
      </c>
      <c r="IB70" s="102">
        <v>5753444.7755068997</v>
      </c>
      <c r="IC70" s="102">
        <v>5950503.4931821804</v>
      </c>
      <c r="ID70" s="102">
        <v>5806445.1495086998</v>
      </c>
      <c r="IE70" s="102">
        <v>5680729.7752623297</v>
      </c>
      <c r="IF70" s="102">
        <v>5843777.4641029304</v>
      </c>
      <c r="IG70" s="102">
        <v>5930304.4434326701</v>
      </c>
      <c r="IH70" s="102">
        <v>6101766.0932764197</v>
      </c>
      <c r="II70" s="102">
        <v>5560563.0573882898</v>
      </c>
      <c r="IJ70" s="102">
        <v>5400028.00110499</v>
      </c>
      <c r="IK70" s="102">
        <v>5738481.3787552398</v>
      </c>
      <c r="IL70" s="102">
        <v>5683589.5514088199</v>
      </c>
      <c r="IM70" s="102">
        <v>5725288.2910757</v>
      </c>
      <c r="IN70" s="102">
        <v>5529833.1967389798</v>
      </c>
      <c r="IO70" s="102">
        <v>5771152.8778959997</v>
      </c>
      <c r="IP70" s="102">
        <v>6022961.4548129998</v>
      </c>
      <c r="IQ70" s="102">
        <v>6017866.7813048</v>
      </c>
      <c r="IR70" s="102">
        <v>6167375.4782303805</v>
      </c>
      <c r="IS70" s="102">
        <v>5714801.9974134602</v>
      </c>
      <c r="IT70" s="102">
        <v>6008148.2106342996</v>
      </c>
      <c r="IU70" s="102">
        <v>5739762.9790039202</v>
      </c>
      <c r="IV70" s="102">
        <v>6161550.3967859596</v>
      </c>
      <c r="IW70" s="102">
        <v>5872363.5126545802</v>
      </c>
      <c r="IX70" s="102">
        <v>5831075.9320066497</v>
      </c>
      <c r="IY70" s="102">
        <v>6142394.5242271004</v>
      </c>
      <c r="IZ70" s="102">
        <v>5850767.1451275097</v>
      </c>
      <c r="JA70" s="102">
        <v>5842095.3282403899</v>
      </c>
      <c r="JB70" s="102">
        <v>6164784.5671133799</v>
      </c>
      <c r="JC70" s="102">
        <v>6857462.8751910599</v>
      </c>
      <c r="JD70" s="102">
        <v>5902987.1054303898</v>
      </c>
      <c r="JE70" s="102">
        <v>6150655.2881462499</v>
      </c>
      <c r="JF70" s="102">
        <v>5756216.5753383301</v>
      </c>
      <c r="JG70" s="102">
        <v>6257437.6961821001</v>
      </c>
      <c r="JH70" s="102">
        <v>6124762.1849619402</v>
      </c>
      <c r="JI70" s="102">
        <v>6405155.6925625103</v>
      </c>
      <c r="JJ70" s="102">
        <v>5879773.3143334603</v>
      </c>
      <c r="JK70" s="102">
        <v>6800517.3821856603</v>
      </c>
      <c r="JL70" s="102">
        <v>6354084.2059872802</v>
      </c>
      <c r="JM70" s="102">
        <v>5911394.9963931898</v>
      </c>
      <c r="JN70" s="102">
        <v>6137984.6217086203</v>
      </c>
      <c r="JO70" s="102">
        <v>5960570.8308333699</v>
      </c>
      <c r="JP70" s="102">
        <v>6154766.7857407499</v>
      </c>
      <c r="JQ70" s="102">
        <v>5751620.6735217897</v>
      </c>
      <c r="JR70" s="102">
        <v>5471645.15517738</v>
      </c>
      <c r="JS70" s="102">
        <v>6505330.2792547503</v>
      </c>
      <c r="JT70" s="102">
        <v>6449513.34292279</v>
      </c>
      <c r="JU70" s="102">
        <v>5691712.6190003902</v>
      </c>
      <c r="JV70" s="102">
        <v>5802653.5235610204</v>
      </c>
      <c r="JW70" s="102">
        <v>6101298.0456440002</v>
      </c>
      <c r="JX70" s="102">
        <v>5545604.46480418</v>
      </c>
      <c r="JY70" s="102">
        <v>5727212.5098040802</v>
      </c>
      <c r="JZ70" s="102">
        <v>6342446.1998419296</v>
      </c>
      <c r="KA70" s="102">
        <v>5822435.2727630399</v>
      </c>
      <c r="KB70" s="102">
        <v>6608926.1666315598</v>
      </c>
      <c r="KC70" s="102">
        <v>6412040.0571161099</v>
      </c>
      <c r="KD70" s="102">
        <v>5934538.0779577298</v>
      </c>
      <c r="KE70" s="102">
        <v>5871809.97695769</v>
      </c>
      <c r="KF70" s="102">
        <v>5651399.2830397403</v>
      </c>
      <c r="KG70" s="102">
        <v>5284747.1582584297</v>
      </c>
      <c r="KH70" s="102">
        <v>5440730.12635752</v>
      </c>
      <c r="KI70" s="102">
        <v>5329335.0169448201</v>
      </c>
      <c r="KJ70" s="102">
        <v>5572905.29749256</v>
      </c>
      <c r="KK70" s="102">
        <v>6222939.4834383698</v>
      </c>
      <c r="KL70" s="102">
        <v>6010750.2741149599</v>
      </c>
      <c r="KM70" s="102">
        <v>5591498.6081376905</v>
      </c>
      <c r="KN70" s="102">
        <v>4857039.7012023004</v>
      </c>
      <c r="KO70" s="102">
        <v>5340356.5213254904</v>
      </c>
      <c r="KP70" s="102">
        <v>5256204.29593895</v>
      </c>
      <c r="KQ70" s="102">
        <v>5167495.9438091097</v>
      </c>
      <c r="KR70" s="102">
        <v>5678789.0323006799</v>
      </c>
      <c r="KS70" s="102">
        <v>5464217.9042437198</v>
      </c>
      <c r="KT70" s="102">
        <v>10391408.842266399</v>
      </c>
      <c r="KU70" s="102">
        <v>5880732.8174996702</v>
      </c>
    </row>
    <row r="71" spans="1:307" s="79" customFormat="1" ht="15.95" customHeight="1" x14ac:dyDescent="0.25">
      <c r="A71" s="75" t="s">
        <v>2034</v>
      </c>
      <c r="B71" s="76">
        <f>STDEV(D71:AG71)/AVERAGE(D71:AG71)</f>
        <v>1.6335171399953909E-2</v>
      </c>
      <c r="C71" s="77"/>
      <c r="D71" s="78">
        <f t="shared" ref="D71:AG71" si="96">(D69/D70)*13.4</f>
        <v>111.69973393629336</v>
      </c>
      <c r="E71" s="78">
        <f t="shared" si="96"/>
        <v>111.09169604263235</v>
      </c>
      <c r="F71" s="78">
        <f t="shared" si="96"/>
        <v>113.13272878375273</v>
      </c>
      <c r="G71" s="78">
        <f t="shared" si="96"/>
        <v>113.49657863757653</v>
      </c>
      <c r="H71" s="78">
        <f t="shared" si="96"/>
        <v>112.55056190035651</v>
      </c>
      <c r="I71" s="78">
        <f t="shared" si="96"/>
        <v>112.32884253541292</v>
      </c>
      <c r="J71" s="78">
        <f t="shared" si="96"/>
        <v>115.08558108043273</v>
      </c>
      <c r="K71" s="78">
        <f t="shared" si="96"/>
        <v>113.41097271967325</v>
      </c>
      <c r="L71" s="78">
        <f t="shared" si="96"/>
        <v>115.51117637564541</v>
      </c>
      <c r="M71" s="78">
        <f t="shared" si="96"/>
        <v>114.21526868316485</v>
      </c>
      <c r="N71" s="78">
        <f t="shared" si="96"/>
        <v>115.00467171693106</v>
      </c>
      <c r="O71" s="78">
        <f t="shared" si="96"/>
        <v>109.73939537586276</v>
      </c>
      <c r="P71" s="78">
        <f t="shared" si="96"/>
        <v>112.59523046301189</v>
      </c>
      <c r="Q71" s="78">
        <f t="shared" si="96"/>
        <v>113.78198654618896</v>
      </c>
      <c r="R71" s="78">
        <f t="shared" si="96"/>
        <v>115.39180470919015</v>
      </c>
      <c r="S71" s="78">
        <f t="shared" si="96"/>
        <v>114.27077718566589</v>
      </c>
      <c r="T71" s="78">
        <f t="shared" si="96"/>
        <v>115.67746115262217</v>
      </c>
      <c r="U71" s="78">
        <f t="shared" si="96"/>
        <v>115.21617711951261</v>
      </c>
      <c r="V71" s="78">
        <f t="shared" si="96"/>
        <v>112.67521700198218</v>
      </c>
      <c r="W71" s="78">
        <f t="shared" si="96"/>
        <v>118.85241697013224</v>
      </c>
      <c r="X71" s="78">
        <f t="shared" si="96"/>
        <v>114.86467989066651</v>
      </c>
      <c r="Y71" s="78">
        <f t="shared" si="96"/>
        <v>113.35446678332157</v>
      </c>
      <c r="Z71" s="78">
        <f t="shared" si="96"/>
        <v>113.35850322527973</v>
      </c>
      <c r="AA71" s="78">
        <f t="shared" si="96"/>
        <v>114.11796043798077</v>
      </c>
      <c r="AB71" s="78">
        <f t="shared" si="96"/>
        <v>113.24435735473871</v>
      </c>
      <c r="AC71" s="78">
        <f t="shared" si="96"/>
        <v>114.40739767536424</v>
      </c>
      <c r="AD71" s="78">
        <f t="shared" si="96"/>
        <v>116.14766816469799</v>
      </c>
      <c r="AE71" s="78">
        <f t="shared" si="96"/>
        <v>113.87200956244284</v>
      </c>
      <c r="AF71" s="78">
        <f t="shared" si="96"/>
        <v>118.09989767274138</v>
      </c>
      <c r="AG71" s="78">
        <f t="shared" si="96"/>
        <v>114.88114159093452</v>
      </c>
      <c r="AI71" s="80">
        <f>STDEV(AK71:BN71)/AVERAGE(AK71:BN71)</f>
        <v>1.6070272332220397E-2</v>
      </c>
      <c r="AJ71" s="81"/>
      <c r="AK71" s="82">
        <f>((AK69/AK70)*13.4)</f>
        <v>123.73484171657361</v>
      </c>
      <c r="AL71" s="82">
        <f t="shared" ref="AL71:BN71" si="97">((AL69/AL70)*13.4)</f>
        <v>128.6902710124929</v>
      </c>
      <c r="AM71" s="82">
        <f t="shared" si="97"/>
        <v>126.72061025124283</v>
      </c>
      <c r="AN71" s="82">
        <f t="shared" si="97"/>
        <v>130.04297765460265</v>
      </c>
      <c r="AO71" s="82">
        <f t="shared" si="97"/>
        <v>127.8149000748042</v>
      </c>
      <c r="AP71" s="82">
        <f t="shared" si="97"/>
        <v>123.32796008442189</v>
      </c>
      <c r="AQ71" s="82">
        <f t="shared" si="97"/>
        <v>127.77998972241298</v>
      </c>
      <c r="AR71" s="82">
        <f t="shared" si="97"/>
        <v>127.18584139903722</v>
      </c>
      <c r="AS71" s="82">
        <f t="shared" si="97"/>
        <v>128.84361492519204</v>
      </c>
      <c r="AT71" s="82">
        <f t="shared" si="97"/>
        <v>132.39050018850926</v>
      </c>
      <c r="AU71" s="82">
        <f t="shared" si="97"/>
        <v>128.20768192783899</v>
      </c>
      <c r="AV71" s="82">
        <f t="shared" si="97"/>
        <v>124.27381658224569</v>
      </c>
      <c r="AW71" s="82">
        <f t="shared" si="97"/>
        <v>126.7246190247614</v>
      </c>
      <c r="AX71" s="82">
        <f t="shared" si="97"/>
        <v>129.16620882192549</v>
      </c>
      <c r="AY71" s="82">
        <f t="shared" si="97"/>
        <v>127.06062834013753</v>
      </c>
      <c r="AZ71" s="82">
        <f t="shared" si="97"/>
        <v>122.56988836865546</v>
      </c>
      <c r="BA71" s="82">
        <f t="shared" si="97"/>
        <v>129.14892871703859</v>
      </c>
      <c r="BB71" s="82">
        <f t="shared" si="97"/>
        <v>127.80254623265371</v>
      </c>
      <c r="BC71" s="82">
        <f t="shared" si="97"/>
        <v>125.92860667932477</v>
      </c>
      <c r="BD71" s="82">
        <f t="shared" si="97"/>
        <v>126.63334503366166</v>
      </c>
      <c r="BE71" s="82">
        <f t="shared" si="97"/>
        <v>128.82342007214604</v>
      </c>
      <c r="BF71" s="82">
        <f t="shared" si="97"/>
        <v>126.08965145213784</v>
      </c>
      <c r="BG71" s="82">
        <f t="shared" si="97"/>
        <v>127.09700031347083</v>
      </c>
      <c r="BH71" s="82">
        <f t="shared" si="97"/>
        <v>126.25813139708237</v>
      </c>
      <c r="BI71" s="82">
        <f t="shared" si="97"/>
        <v>125.8651822023245</v>
      </c>
      <c r="BJ71" s="82">
        <f t="shared" si="97"/>
        <v>125.72618550390183</v>
      </c>
      <c r="BK71" s="82">
        <f t="shared" si="97"/>
        <v>125.30354996581481</v>
      </c>
      <c r="BL71" s="82">
        <f t="shared" si="97"/>
        <v>126.69065130214953</v>
      </c>
      <c r="BM71" s="82">
        <f t="shared" si="97"/>
        <v>126.8933948052552</v>
      </c>
      <c r="BN71" s="82">
        <f t="shared" si="97"/>
        <v>126.527422247182</v>
      </c>
      <c r="BO71" s="105"/>
      <c r="BP71" s="106">
        <f>((BP69/BP70)*13.4)</f>
        <v>118.97633968707642</v>
      </c>
      <c r="BQ71" s="106">
        <f t="shared" ref="BQ71:EB71" si="98">((BQ69/BQ70)*13.4)</f>
        <v>111.19970561095926</v>
      </c>
      <c r="BR71" s="106">
        <f t="shared" si="98"/>
        <v>115.54188542681678</v>
      </c>
      <c r="BS71" s="106">
        <f t="shared" si="98"/>
        <v>91.595607445153163</v>
      </c>
      <c r="BT71" s="106">
        <f t="shared" si="98"/>
        <v>179.56291736671443</v>
      </c>
      <c r="BU71" s="106">
        <f t="shared" si="98"/>
        <v>132.00238669635687</v>
      </c>
      <c r="BV71" s="106">
        <f t="shared" si="98"/>
        <v>157.24736854670684</v>
      </c>
      <c r="BW71" s="106">
        <f t="shared" si="98"/>
        <v>113.00871370052569</v>
      </c>
      <c r="BX71" s="106">
        <f t="shared" si="98"/>
        <v>99.239113003015049</v>
      </c>
      <c r="BY71" s="106">
        <f t="shared" si="98"/>
        <v>122.73791992773074</v>
      </c>
      <c r="BZ71" s="106">
        <f t="shared" si="98"/>
        <v>137.02313422436973</v>
      </c>
      <c r="CA71" s="106">
        <f t="shared" si="98"/>
        <v>98.38755647987756</v>
      </c>
      <c r="CB71" s="106">
        <f t="shared" si="98"/>
        <v>108.53157935495271</v>
      </c>
      <c r="CC71" s="106">
        <f t="shared" si="98"/>
        <v>90.377690204999865</v>
      </c>
      <c r="CD71" s="106">
        <f t="shared" si="98"/>
        <v>124.95180040019272</v>
      </c>
      <c r="CE71" s="106">
        <f t="shared" si="98"/>
        <v>135.98798155687419</v>
      </c>
      <c r="CF71" s="106">
        <f t="shared" si="98"/>
        <v>102.95868552022509</v>
      </c>
      <c r="CG71" s="106">
        <f t="shared" si="98"/>
        <v>84.814455482382698</v>
      </c>
      <c r="CH71" s="106">
        <f t="shared" si="98"/>
        <v>124.13037870843121</v>
      </c>
      <c r="CI71" s="106">
        <f t="shared" si="98"/>
        <v>116.26080613453598</v>
      </c>
      <c r="CJ71" s="106">
        <f t="shared" si="98"/>
        <v>119.28979984628791</v>
      </c>
      <c r="CK71" s="106">
        <f t="shared" si="98"/>
        <v>89.107560157003903</v>
      </c>
      <c r="CL71" s="106">
        <f t="shared" si="98"/>
        <v>116.8345752172677</v>
      </c>
      <c r="CM71" s="106">
        <f t="shared" si="98"/>
        <v>102.03167990479231</v>
      </c>
      <c r="CN71" s="106">
        <f t="shared" si="98"/>
        <v>104.98560403276886</v>
      </c>
      <c r="CO71" s="106">
        <f t="shared" si="98"/>
        <v>114.51676791530811</v>
      </c>
      <c r="CP71" s="106">
        <f t="shared" si="98"/>
        <v>91.978547112495065</v>
      </c>
      <c r="CQ71" s="106">
        <f t="shared" si="98"/>
        <v>112.27449293636718</v>
      </c>
      <c r="CR71" s="106">
        <f t="shared" si="98"/>
        <v>104.57313811075619</v>
      </c>
      <c r="CS71" s="106">
        <f t="shared" si="98"/>
        <v>102.93448344730369</v>
      </c>
      <c r="CT71" s="106">
        <f t="shared" si="98"/>
        <v>89.630609226829591</v>
      </c>
      <c r="CU71" s="106">
        <f t="shared" si="98"/>
        <v>111.17174465831491</v>
      </c>
      <c r="CV71" s="106">
        <f t="shared" si="98"/>
        <v>113.35520685061176</v>
      </c>
      <c r="CW71" s="106">
        <f t="shared" si="98"/>
        <v>126.62190428280421</v>
      </c>
      <c r="CX71" s="106">
        <f t="shared" si="98"/>
        <v>103.24399114612881</v>
      </c>
      <c r="CY71" s="106">
        <f t="shared" si="98"/>
        <v>120.17482102406973</v>
      </c>
      <c r="CZ71" s="106">
        <f t="shared" si="98"/>
        <v>100.24194868774664</v>
      </c>
      <c r="DA71" s="106">
        <f t="shared" si="98"/>
        <v>124.78546603517371</v>
      </c>
      <c r="DB71" s="106">
        <f t="shared" si="98"/>
        <v>111.54296165756973</v>
      </c>
      <c r="DC71" s="106">
        <f t="shared" si="98"/>
        <v>114.79280432575568</v>
      </c>
      <c r="DD71" s="106">
        <f t="shared" si="98"/>
        <v>93.903800803250348</v>
      </c>
      <c r="DE71" s="106">
        <f t="shared" si="98"/>
        <v>98.86166091310379</v>
      </c>
      <c r="DF71" s="106">
        <f t="shared" si="98"/>
        <v>84.692791333442287</v>
      </c>
      <c r="DG71" s="106">
        <f t="shared" si="98"/>
        <v>99.337546461938658</v>
      </c>
      <c r="DH71" s="106">
        <f t="shared" si="98"/>
        <v>116.49335885465523</v>
      </c>
      <c r="DI71" s="106">
        <f t="shared" si="98"/>
        <v>115.54945976227945</v>
      </c>
      <c r="DJ71" s="106">
        <f t="shared" si="98"/>
        <v>122.16317810624211</v>
      </c>
      <c r="DK71" s="106">
        <f t="shared" si="98"/>
        <v>106.25217563197594</v>
      </c>
      <c r="DL71" s="106">
        <f t="shared" si="98"/>
        <v>100.97811436762126</v>
      </c>
      <c r="DM71" s="106">
        <f t="shared" si="98"/>
        <v>107.10583160494426</v>
      </c>
      <c r="DN71" s="106">
        <f t="shared" si="98"/>
        <v>94.714309718565474</v>
      </c>
      <c r="DO71" s="106">
        <f t="shared" si="98"/>
        <v>113.23774680617019</v>
      </c>
      <c r="DP71" s="106">
        <f t="shared" si="98"/>
        <v>109.25831973408853</v>
      </c>
      <c r="DQ71" s="106">
        <f t="shared" si="98"/>
        <v>95.769526367772002</v>
      </c>
      <c r="DR71" s="106">
        <f t="shared" si="98"/>
        <v>114.13340387343194</v>
      </c>
      <c r="DS71" s="106">
        <f t="shared" si="98"/>
        <v>104.62765862680689</v>
      </c>
      <c r="DT71" s="106">
        <f t="shared" si="98"/>
        <v>131.70681626823196</v>
      </c>
      <c r="DU71" s="106">
        <f t="shared" si="98"/>
        <v>115.25378045190401</v>
      </c>
      <c r="DV71" s="106">
        <f t="shared" si="98"/>
        <v>90.550299830860496</v>
      </c>
      <c r="DW71" s="106">
        <f t="shared" si="98"/>
        <v>89.211051010153639</v>
      </c>
      <c r="DX71" s="106">
        <f t="shared" si="98"/>
        <v>99.775838407949124</v>
      </c>
      <c r="DY71" s="106">
        <f t="shared" si="98"/>
        <v>115.51928915752231</v>
      </c>
      <c r="DZ71" s="106">
        <f t="shared" si="98"/>
        <v>108.34398637816513</v>
      </c>
      <c r="EA71" s="106">
        <f t="shared" si="98"/>
        <v>85.438319763182662</v>
      </c>
      <c r="EB71" s="106">
        <f t="shared" si="98"/>
        <v>121.04765180813649</v>
      </c>
      <c r="EC71" s="106">
        <f t="shared" ref="EC71:GN71" si="99">((EC69/EC70)*13.4)</f>
        <v>99.153329326025158</v>
      </c>
      <c r="ED71" s="106">
        <f t="shared" si="99"/>
        <v>115.9549313757461</v>
      </c>
      <c r="EE71" s="106">
        <f t="shared" si="99"/>
        <v>92.927092847890961</v>
      </c>
      <c r="EF71" s="106">
        <f t="shared" si="99"/>
        <v>113.77866608268224</v>
      </c>
      <c r="EG71" s="106">
        <f t="shared" si="99"/>
        <v>108.11416186828981</v>
      </c>
      <c r="EH71" s="106">
        <f t="shared" si="99"/>
        <v>106.88922258337881</v>
      </c>
      <c r="EI71" s="106">
        <f t="shared" si="99"/>
        <v>106.90986108737044</v>
      </c>
      <c r="EJ71" s="106">
        <f t="shared" si="99"/>
        <v>91.05790321386209</v>
      </c>
      <c r="EK71" s="106">
        <f t="shared" si="99"/>
        <v>97.40155701154896</v>
      </c>
      <c r="EL71" s="106">
        <f t="shared" si="99"/>
        <v>115.23626060847008</v>
      </c>
      <c r="EM71" s="106">
        <f t="shared" si="99"/>
        <v>108.24097067415624</v>
      </c>
      <c r="EN71" s="106">
        <f t="shared" si="99"/>
        <v>88.304044210102319</v>
      </c>
      <c r="EO71" s="106">
        <f t="shared" si="99"/>
        <v>86.936450594970012</v>
      </c>
      <c r="EP71" s="106">
        <f t="shared" si="99"/>
        <v>100.98152543002729</v>
      </c>
      <c r="EQ71" s="106">
        <f t="shared" si="99"/>
        <v>122.82250366975298</v>
      </c>
      <c r="ER71" s="106">
        <f t="shared" si="99"/>
        <v>118.02813933590015</v>
      </c>
      <c r="ES71" s="106">
        <f t="shared" si="99"/>
        <v>109.0865089626113</v>
      </c>
      <c r="ET71" s="106">
        <f t="shared" si="99"/>
        <v>110.48657051440881</v>
      </c>
      <c r="EU71" s="106">
        <f t="shared" si="99"/>
        <v>114.09524074938756</v>
      </c>
      <c r="EV71" s="106">
        <f t="shared" si="99"/>
        <v>134.48787774092449</v>
      </c>
      <c r="EW71" s="106">
        <f t="shared" si="99"/>
        <v>127.93730363719527</v>
      </c>
      <c r="EX71" s="106">
        <f t="shared" si="99"/>
        <v>118.07269528164528</v>
      </c>
      <c r="EY71" s="106">
        <f t="shared" si="99"/>
        <v>128.68753133803116</v>
      </c>
      <c r="EZ71" s="106">
        <f t="shared" si="99"/>
        <v>146.58255768231362</v>
      </c>
      <c r="FA71" s="106">
        <f t="shared" si="99"/>
        <v>119.27440708449902</v>
      </c>
      <c r="FB71" s="106">
        <f t="shared" si="99"/>
        <v>142.74597270614476</v>
      </c>
      <c r="FC71" s="106">
        <f t="shared" si="99"/>
        <v>137.47043930707261</v>
      </c>
      <c r="FD71" s="106">
        <f t="shared" si="99"/>
        <v>120.36743760697091</v>
      </c>
      <c r="FE71" s="106">
        <f t="shared" si="99"/>
        <v>147.66916318998213</v>
      </c>
      <c r="FF71" s="106">
        <f t="shared" si="99"/>
        <v>139.93785164938393</v>
      </c>
      <c r="FG71" s="106">
        <f t="shared" si="99"/>
        <v>108.83739068945317</v>
      </c>
      <c r="FH71" s="106">
        <f t="shared" si="99"/>
        <v>134.18171241613138</v>
      </c>
      <c r="FI71" s="106">
        <f t="shared" si="99"/>
        <v>136.79733987420354</v>
      </c>
      <c r="FJ71" s="106">
        <f t="shared" si="99"/>
        <v>129.35107006896956</v>
      </c>
      <c r="FK71" s="106">
        <f t="shared" si="99"/>
        <v>116.48188690314075</v>
      </c>
      <c r="FL71" s="106">
        <f t="shared" si="99"/>
        <v>110.51824313920238</v>
      </c>
      <c r="FM71" s="106">
        <f t="shared" si="99"/>
        <v>101.18551281141089</v>
      </c>
      <c r="FN71" s="106">
        <f t="shared" si="99"/>
        <v>139.65995501701312</v>
      </c>
      <c r="FO71" s="106">
        <f t="shared" si="99"/>
        <v>148.05856709315199</v>
      </c>
      <c r="FP71" s="106">
        <f t="shared" si="99"/>
        <v>124.69821599976792</v>
      </c>
      <c r="FQ71" s="106">
        <f t="shared" si="99"/>
        <v>152.66676239968891</v>
      </c>
      <c r="FR71" s="106">
        <f t="shared" si="99"/>
        <v>130.90728005264208</v>
      </c>
      <c r="FS71" s="106">
        <f t="shared" si="99"/>
        <v>144.25484752265447</v>
      </c>
      <c r="FT71" s="106">
        <f t="shared" si="99"/>
        <v>115.77350974568229</v>
      </c>
      <c r="FU71" s="106">
        <f t="shared" si="99"/>
        <v>134.36769128772261</v>
      </c>
      <c r="FV71" s="106">
        <f t="shared" si="99"/>
        <v>128.35428745990919</v>
      </c>
      <c r="FW71" s="106">
        <f t="shared" si="99"/>
        <v>108.69312622389214</v>
      </c>
      <c r="FX71" s="106">
        <f t="shared" si="99"/>
        <v>137.20950461956659</v>
      </c>
      <c r="FY71" s="106">
        <f t="shared" si="99"/>
        <v>134.18519618436628</v>
      </c>
      <c r="FZ71" s="106">
        <f t="shared" si="99"/>
        <v>141.16405133664708</v>
      </c>
      <c r="GA71" s="106">
        <f t="shared" si="99"/>
        <v>123.01706282196753</v>
      </c>
      <c r="GB71" s="106">
        <f t="shared" si="99"/>
        <v>115.64134928564408</v>
      </c>
      <c r="GC71" s="106">
        <f t="shared" si="99"/>
        <v>121.28421410473869</v>
      </c>
      <c r="GD71" s="106">
        <f t="shared" si="99"/>
        <v>108.81468408126618</v>
      </c>
      <c r="GE71" s="106">
        <f t="shared" si="99"/>
        <v>195.76226993938795</v>
      </c>
      <c r="GF71" s="106">
        <f t="shared" si="99"/>
        <v>126.62102901782802</v>
      </c>
      <c r="GG71" s="106">
        <f t="shared" si="99"/>
        <v>129.82372515161748</v>
      </c>
      <c r="GH71" s="106">
        <f t="shared" si="99"/>
        <v>124.26946346008891</v>
      </c>
      <c r="GI71" s="106">
        <f t="shared" si="99"/>
        <v>115.61691917954238</v>
      </c>
      <c r="GJ71" s="106">
        <f t="shared" si="99"/>
        <v>131.69978815924679</v>
      </c>
      <c r="GK71" s="106">
        <f t="shared" si="99"/>
        <v>121.15392910480888</v>
      </c>
      <c r="GL71" s="106">
        <f t="shared" si="99"/>
        <v>138.26653255102519</v>
      </c>
      <c r="GM71" s="106">
        <f t="shared" si="99"/>
        <v>113.33876186935763</v>
      </c>
      <c r="GN71" s="106">
        <f t="shared" si="99"/>
        <v>111.69815057080299</v>
      </c>
      <c r="GO71" s="106">
        <f t="shared" ref="GO71:IZ71" si="100">((GO69/GO70)*13.4)</f>
        <v>141.84765719065803</v>
      </c>
      <c r="GP71" s="106">
        <f t="shared" si="100"/>
        <v>105.65354966880534</v>
      </c>
      <c r="GQ71" s="106">
        <f t="shared" si="100"/>
        <v>134.74549387410445</v>
      </c>
      <c r="GR71" s="106">
        <f t="shared" si="100"/>
        <v>119.98804191630364</v>
      </c>
      <c r="GS71" s="106">
        <f t="shared" si="100"/>
        <v>123.24590561031124</v>
      </c>
      <c r="GT71" s="106">
        <f t="shared" si="100"/>
        <v>123.42320389062036</v>
      </c>
      <c r="GU71" s="106">
        <f t="shared" si="100"/>
        <v>143.69816349024927</v>
      </c>
      <c r="GV71" s="106">
        <f t="shared" si="100"/>
        <v>126.14295443340052</v>
      </c>
      <c r="GW71" s="106">
        <f t="shared" si="100"/>
        <v>100.05287029415088</v>
      </c>
      <c r="GX71" s="106">
        <f t="shared" si="100"/>
        <v>110.15071366695304</v>
      </c>
      <c r="GY71" s="106">
        <f t="shared" si="100"/>
        <v>130.42472825022477</v>
      </c>
      <c r="GZ71" s="106">
        <f t="shared" si="100"/>
        <v>126.98033704755366</v>
      </c>
      <c r="HA71" s="106">
        <f t="shared" si="100"/>
        <v>135.88845190418823</v>
      </c>
      <c r="HB71" s="106">
        <f t="shared" si="100"/>
        <v>107.14445428452156</v>
      </c>
      <c r="HC71" s="106">
        <f t="shared" si="100"/>
        <v>117.45847464286329</v>
      </c>
      <c r="HD71" s="106">
        <f t="shared" si="100"/>
        <v>106.047488721883</v>
      </c>
      <c r="HE71" s="106">
        <f t="shared" si="100"/>
        <v>110.90029861370405</v>
      </c>
      <c r="HF71" s="106">
        <f t="shared" si="100"/>
        <v>166.22066842207155</v>
      </c>
      <c r="HG71" s="106">
        <f t="shared" si="100"/>
        <v>127.51593105839324</v>
      </c>
      <c r="HH71" s="106">
        <f t="shared" si="100"/>
        <v>135.5939901693167</v>
      </c>
      <c r="HI71" s="106">
        <f t="shared" si="100"/>
        <v>109.98120389139451</v>
      </c>
      <c r="HJ71" s="106">
        <f t="shared" si="100"/>
        <v>122.75233078950707</v>
      </c>
      <c r="HK71" s="106">
        <f t="shared" si="100"/>
        <v>107.4785870333511</v>
      </c>
      <c r="HL71" s="106">
        <f t="shared" si="100"/>
        <v>115.891093098157</v>
      </c>
      <c r="HM71" s="106">
        <f t="shared" si="100"/>
        <v>97.135052099813933</v>
      </c>
      <c r="HN71" s="106">
        <f t="shared" si="100"/>
        <v>113.0290543097705</v>
      </c>
      <c r="HO71" s="106">
        <f t="shared" si="100"/>
        <v>99.371739190707316</v>
      </c>
      <c r="HP71" s="106">
        <f t="shared" si="100"/>
        <v>111.90227494498481</v>
      </c>
      <c r="HQ71" s="106">
        <f t="shared" si="100"/>
        <v>134.73524795927554</v>
      </c>
      <c r="HR71" s="106">
        <f t="shared" si="100"/>
        <v>103.46396680767117</v>
      </c>
      <c r="HS71" s="106">
        <f t="shared" si="100"/>
        <v>119.20410249675612</v>
      </c>
      <c r="HT71" s="106">
        <f t="shared" si="100"/>
        <v>151.11319169444536</v>
      </c>
      <c r="HU71" s="106">
        <f t="shared" si="100"/>
        <v>144.81811010853824</v>
      </c>
      <c r="HV71" s="106">
        <f t="shared" si="100"/>
        <v>115.51049743631896</v>
      </c>
      <c r="HW71" s="106">
        <f t="shared" si="100"/>
        <v>116.87805286206699</v>
      </c>
      <c r="HX71" s="106">
        <f t="shared" si="100"/>
        <v>122.45894031973506</v>
      </c>
      <c r="HY71" s="106">
        <f t="shared" si="100"/>
        <v>132.30206842930838</v>
      </c>
      <c r="HZ71" s="106">
        <f t="shared" si="100"/>
        <v>148.0735142259681</v>
      </c>
      <c r="IA71" s="106">
        <f t="shared" si="100"/>
        <v>138.51496048757818</v>
      </c>
      <c r="IB71" s="106">
        <f t="shared" si="100"/>
        <v>156.06488538487008</v>
      </c>
      <c r="IC71" s="106">
        <f t="shared" si="100"/>
        <v>136.63852946713493</v>
      </c>
      <c r="ID71" s="106">
        <f t="shared" si="100"/>
        <v>128.38846519648558</v>
      </c>
      <c r="IE71" s="106">
        <f t="shared" si="100"/>
        <v>128.87156607797348</v>
      </c>
      <c r="IF71" s="106">
        <f t="shared" si="100"/>
        <v>124.66066183728326</v>
      </c>
      <c r="IG71" s="106">
        <f t="shared" si="100"/>
        <v>123.85101063186767</v>
      </c>
      <c r="IH71" s="106">
        <f t="shared" si="100"/>
        <v>190.34913230704453</v>
      </c>
      <c r="II71" s="106">
        <f t="shared" si="100"/>
        <v>133.01699343681008</v>
      </c>
      <c r="IJ71" s="106">
        <f t="shared" si="100"/>
        <v>124.59782089157707</v>
      </c>
      <c r="IK71" s="106">
        <f t="shared" si="100"/>
        <v>124.34009214536904</v>
      </c>
      <c r="IL71" s="106">
        <f t="shared" si="100"/>
        <v>111.57279258887095</v>
      </c>
      <c r="IM71" s="106">
        <f t="shared" si="100"/>
        <v>143.50217845926943</v>
      </c>
      <c r="IN71" s="106">
        <f t="shared" si="100"/>
        <v>118.0591405419664</v>
      </c>
      <c r="IO71" s="106">
        <f t="shared" si="100"/>
        <v>140.57793490172978</v>
      </c>
      <c r="IP71" s="106">
        <f t="shared" si="100"/>
        <v>162.83468210788007</v>
      </c>
      <c r="IQ71" s="106">
        <f t="shared" si="100"/>
        <v>125.76815641222477</v>
      </c>
      <c r="IR71" s="106">
        <f t="shared" si="100"/>
        <v>106.34450341910841</v>
      </c>
      <c r="IS71" s="106">
        <f t="shared" si="100"/>
        <v>119.13630798796196</v>
      </c>
      <c r="IT71" s="106">
        <f t="shared" si="100"/>
        <v>135.4195027236286</v>
      </c>
      <c r="IU71" s="106">
        <f t="shared" si="100"/>
        <v>135.83991478812879</v>
      </c>
      <c r="IV71" s="106">
        <f t="shared" si="100"/>
        <v>141.83710959038174</v>
      </c>
      <c r="IW71" s="106">
        <f t="shared" si="100"/>
        <v>142.07165409022215</v>
      </c>
      <c r="IX71" s="106">
        <f t="shared" si="100"/>
        <v>117.27879545958554</v>
      </c>
      <c r="IY71" s="106">
        <f t="shared" si="100"/>
        <v>134.95582568092132</v>
      </c>
      <c r="IZ71" s="106">
        <f t="shared" si="100"/>
        <v>109.00034222451222</v>
      </c>
      <c r="JA71" s="106">
        <f t="shared" ref="JA71:KU71" si="101">((JA69/JA70)*13.4)</f>
        <v>123.78728255734808</v>
      </c>
      <c r="JB71" s="106">
        <f t="shared" si="101"/>
        <v>150.77138864695368</v>
      </c>
      <c r="JC71" s="106">
        <f t="shared" si="101"/>
        <v>179.44104237274072</v>
      </c>
      <c r="JD71" s="106">
        <f t="shared" si="101"/>
        <v>132.20693411481452</v>
      </c>
      <c r="JE71" s="106">
        <f t="shared" si="101"/>
        <v>135.77526116838135</v>
      </c>
      <c r="JF71" s="106">
        <f t="shared" si="101"/>
        <v>129.97470380979505</v>
      </c>
      <c r="JG71" s="106">
        <f t="shared" si="101"/>
        <v>152.69495839058877</v>
      </c>
      <c r="JH71" s="106">
        <f t="shared" si="101"/>
        <v>117.41915018749987</v>
      </c>
      <c r="JI71" s="106">
        <f t="shared" si="101"/>
        <v>142.33097475199506</v>
      </c>
      <c r="JJ71" s="106">
        <f t="shared" si="101"/>
        <v>128.69867663768423</v>
      </c>
      <c r="JK71" s="106">
        <f t="shared" si="101"/>
        <v>191.66739808922659</v>
      </c>
      <c r="JL71" s="106">
        <f t="shared" si="101"/>
        <v>119.90351401408147</v>
      </c>
      <c r="JM71" s="106">
        <f t="shared" si="101"/>
        <v>117.81870052022288</v>
      </c>
      <c r="JN71" s="106">
        <f t="shared" si="101"/>
        <v>114.06596021976472</v>
      </c>
      <c r="JO71" s="106">
        <f t="shared" si="101"/>
        <v>132.86473600572953</v>
      </c>
      <c r="JP71" s="106">
        <f t="shared" si="101"/>
        <v>122.48015119489199</v>
      </c>
      <c r="JQ71" s="106">
        <f t="shared" si="101"/>
        <v>118.44592391519708</v>
      </c>
      <c r="JR71" s="106">
        <f t="shared" si="101"/>
        <v>105.73871204388112</v>
      </c>
      <c r="JS71" s="106">
        <f t="shared" si="101"/>
        <v>101.59370913855327</v>
      </c>
      <c r="JT71" s="106">
        <f t="shared" si="101"/>
        <v>116.9117882465757</v>
      </c>
      <c r="JU71" s="106">
        <f t="shared" si="101"/>
        <v>151.1908663152885</v>
      </c>
      <c r="JV71" s="106">
        <f t="shared" si="101"/>
        <v>121.20050837232452</v>
      </c>
      <c r="JW71" s="106">
        <f t="shared" si="101"/>
        <v>140.26883938364207</v>
      </c>
      <c r="JX71" s="106">
        <f t="shared" si="101"/>
        <v>113.84660568528419</v>
      </c>
      <c r="JY71" s="106">
        <f t="shared" si="101"/>
        <v>109.01434560264696</v>
      </c>
      <c r="JZ71" s="106">
        <f t="shared" si="101"/>
        <v>121.37650906315638</v>
      </c>
      <c r="KA71" s="106">
        <f t="shared" si="101"/>
        <v>141.82535527927098</v>
      </c>
      <c r="KB71" s="106">
        <f t="shared" si="101"/>
        <v>126.98116222374541</v>
      </c>
      <c r="KC71" s="106">
        <f t="shared" si="101"/>
        <v>115.49603469501272</v>
      </c>
      <c r="KD71" s="106">
        <f t="shared" si="101"/>
        <v>109.94278739045757</v>
      </c>
      <c r="KE71" s="106">
        <f t="shared" si="101"/>
        <v>121.18759749043849</v>
      </c>
      <c r="KF71" s="106">
        <f t="shared" si="101"/>
        <v>113.23186023820607</v>
      </c>
      <c r="KG71" s="106">
        <f t="shared" si="101"/>
        <v>123.18510612199775</v>
      </c>
      <c r="KH71" s="106">
        <f t="shared" si="101"/>
        <v>108.09611658520193</v>
      </c>
      <c r="KI71" s="106">
        <f t="shared" si="101"/>
        <v>125.16407757725122</v>
      </c>
      <c r="KJ71" s="106">
        <f t="shared" si="101"/>
        <v>120.42444742004852</v>
      </c>
      <c r="KK71" s="106">
        <f t="shared" si="101"/>
        <v>93.522652643056119</v>
      </c>
      <c r="KL71" s="106">
        <f t="shared" si="101"/>
        <v>126.11098846785688</v>
      </c>
      <c r="KM71" s="106">
        <f t="shared" si="101"/>
        <v>138.33101501745799</v>
      </c>
      <c r="KN71" s="106">
        <f t="shared" si="101"/>
        <v>116.31979766753223</v>
      </c>
      <c r="KO71" s="106">
        <f t="shared" si="101"/>
        <v>122.49951879779182</v>
      </c>
      <c r="KP71" s="106">
        <f t="shared" si="101"/>
        <v>125.09989068241929</v>
      </c>
      <c r="KQ71" s="106">
        <f t="shared" si="101"/>
        <v>112.51196404208982</v>
      </c>
      <c r="KR71" s="106">
        <f t="shared" si="101"/>
        <v>110.04596887211956</v>
      </c>
      <c r="KS71" s="106">
        <f t="shared" si="101"/>
        <v>101.96083504982052</v>
      </c>
      <c r="KT71" s="106">
        <f t="shared" si="101"/>
        <v>61.353362828559128</v>
      </c>
      <c r="KU71" s="106">
        <f t="shared" si="101"/>
        <v>129.00264078151966</v>
      </c>
    </row>
    <row r="72" spans="1:307" x14ac:dyDescent="0.25">
      <c r="A72" s="83"/>
      <c r="B72" s="70"/>
      <c r="C72" s="71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I72" s="72"/>
      <c r="AJ72" s="73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</row>
    <row r="73" spans="1:307" x14ac:dyDescent="0.25">
      <c r="A73" s="69" t="s">
        <v>2067</v>
      </c>
      <c r="B73" s="70">
        <f>STDEV(D73:AG73)/AVERAGE(D73:AG73)</f>
        <v>6.009303146074825E-2</v>
      </c>
      <c r="C73" s="71"/>
      <c r="D73" s="8">
        <v>112899411.56974401</v>
      </c>
      <c r="E73" s="8">
        <v>107656559.88256299</v>
      </c>
      <c r="F73" s="8">
        <v>103626728.85829601</v>
      </c>
      <c r="G73" s="8">
        <v>100862066.580025</v>
      </c>
      <c r="H73" s="8">
        <v>103469294.179555</v>
      </c>
      <c r="I73" s="8">
        <v>104089965.880266</v>
      </c>
      <c r="J73" s="8">
        <v>102533531.604902</v>
      </c>
      <c r="K73" s="8">
        <v>101014377.673807</v>
      </c>
      <c r="L73" s="8">
        <v>99760782.532200694</v>
      </c>
      <c r="M73" s="8">
        <v>96917039.622501001</v>
      </c>
      <c r="N73" s="8">
        <v>97546060.165242106</v>
      </c>
      <c r="O73" s="8">
        <v>96288825.399848804</v>
      </c>
      <c r="P73" s="8">
        <v>97863503.945657998</v>
      </c>
      <c r="Q73" s="8">
        <v>97104389.757856697</v>
      </c>
      <c r="R73" s="8">
        <v>97606696.911117002</v>
      </c>
      <c r="S73" s="8">
        <v>94473519.191092104</v>
      </c>
      <c r="T73" s="8">
        <v>97560411.677858293</v>
      </c>
      <c r="U73" s="8">
        <v>96528653.955425501</v>
      </c>
      <c r="V73" s="8">
        <v>94437471.925727397</v>
      </c>
      <c r="W73" s="8">
        <v>93660083.704437196</v>
      </c>
      <c r="X73" s="8">
        <v>95527373.688033104</v>
      </c>
      <c r="Y73" s="8">
        <v>93949224.306175798</v>
      </c>
      <c r="Z73" s="8">
        <v>92643650.856663093</v>
      </c>
      <c r="AA73" s="8">
        <v>91199143.519278198</v>
      </c>
      <c r="AB73" s="8">
        <v>89765295.5302587</v>
      </c>
      <c r="AC73" s="8">
        <v>89913732.760469496</v>
      </c>
      <c r="AD73" s="8">
        <v>89567536.044296101</v>
      </c>
      <c r="AE73" s="8">
        <v>90226781.936345905</v>
      </c>
      <c r="AF73" s="8">
        <v>90956966.007554904</v>
      </c>
      <c r="AG73" s="8">
        <v>87977918.852743298</v>
      </c>
      <c r="AI73" s="72">
        <f>STDEV(AK73:BN73)/AVERAGE(AK73:BN73)</f>
        <v>5.8012399402812526E-2</v>
      </c>
      <c r="AJ73" s="73"/>
      <c r="AK73" s="10">
        <v>72825792.099269807</v>
      </c>
      <c r="AL73" s="10">
        <v>69135939.904570296</v>
      </c>
      <c r="AM73" s="10">
        <v>67210689.499901205</v>
      </c>
      <c r="AN73" s="10">
        <v>67243366.6787626</v>
      </c>
      <c r="AO73" s="10">
        <v>67455121.362543002</v>
      </c>
      <c r="AP73" s="10">
        <v>66450713.027847297</v>
      </c>
      <c r="AQ73" s="10">
        <v>66340486.629210897</v>
      </c>
      <c r="AR73" s="10">
        <v>64649209.368409701</v>
      </c>
      <c r="AS73" s="10">
        <v>63937910.2080663</v>
      </c>
      <c r="AT73" s="10">
        <v>64189500.128486402</v>
      </c>
      <c r="AU73" s="10">
        <v>64439455.417252898</v>
      </c>
      <c r="AV73" s="10">
        <v>64855629.726127297</v>
      </c>
      <c r="AW73" s="10">
        <v>62344607.128424697</v>
      </c>
      <c r="AX73" s="10">
        <v>61505511.779526003</v>
      </c>
      <c r="AY73" s="10">
        <v>62934103.404970102</v>
      </c>
      <c r="AZ73" s="10">
        <v>60106150.5910092</v>
      </c>
      <c r="BA73" s="10">
        <v>64254086.431295097</v>
      </c>
      <c r="BB73" s="10">
        <v>62640731.810509101</v>
      </c>
      <c r="BC73" s="10">
        <v>62734220.101187803</v>
      </c>
      <c r="BD73" s="10">
        <v>62660683.025457598</v>
      </c>
      <c r="BE73" s="10">
        <v>60781495.727601901</v>
      </c>
      <c r="BF73" s="10">
        <v>61004121.702257499</v>
      </c>
      <c r="BG73" s="10">
        <v>60463389.181551397</v>
      </c>
      <c r="BH73" s="10">
        <v>59036855.2298351</v>
      </c>
      <c r="BI73" s="10">
        <v>59058622.808881201</v>
      </c>
      <c r="BJ73" s="10">
        <v>58398829.144307896</v>
      </c>
      <c r="BK73" s="10">
        <v>58753200.996128902</v>
      </c>
      <c r="BL73" s="10">
        <v>58409148.638601199</v>
      </c>
      <c r="BM73" s="10">
        <v>58084465.0117165</v>
      </c>
      <c r="BN73" s="10">
        <v>58504697.265223101</v>
      </c>
      <c r="BP73" s="114">
        <v>61038516.894906402</v>
      </c>
      <c r="BQ73" s="114">
        <v>58722215.104506202</v>
      </c>
      <c r="BR73" s="114">
        <v>51193054.206993699</v>
      </c>
      <c r="BS73" s="114">
        <v>44911131.692342803</v>
      </c>
      <c r="BT73" s="114">
        <v>108615778.695411</v>
      </c>
      <c r="BU73" s="114">
        <v>71409701.452322602</v>
      </c>
      <c r="BV73" s="114">
        <v>85628688.586155802</v>
      </c>
      <c r="BW73" s="114">
        <v>64778135.025025703</v>
      </c>
      <c r="BX73" s="114">
        <v>64441802.481176198</v>
      </c>
      <c r="BY73" s="114">
        <v>50089964.131490603</v>
      </c>
      <c r="BZ73" s="102">
        <v>52064832.980468802</v>
      </c>
      <c r="CA73" s="102">
        <v>45102424.155786999</v>
      </c>
      <c r="CB73" s="102">
        <v>52102467.055652</v>
      </c>
      <c r="CC73" s="102">
        <v>49385508.1578549</v>
      </c>
      <c r="CD73" s="102">
        <v>47241747.626640603</v>
      </c>
      <c r="CE73" s="102">
        <v>59453949.304225199</v>
      </c>
      <c r="CF73" s="102">
        <v>50207697.945948698</v>
      </c>
      <c r="CG73" s="102">
        <v>53789447.123503</v>
      </c>
      <c r="CH73" s="102">
        <v>77214907.437901393</v>
      </c>
      <c r="CI73" s="102">
        <v>79751066.844641596</v>
      </c>
      <c r="CJ73" s="102">
        <v>54302102.907161303</v>
      </c>
      <c r="CK73" s="102">
        <v>37458750.217996702</v>
      </c>
      <c r="CL73" s="102">
        <v>70784786.807143301</v>
      </c>
      <c r="CM73" s="102">
        <v>56811824.5785935</v>
      </c>
      <c r="CN73" s="102">
        <v>60103868.303427301</v>
      </c>
      <c r="CO73" s="102">
        <v>68248095.009224802</v>
      </c>
      <c r="CP73" s="102">
        <v>53392941.851704903</v>
      </c>
      <c r="CQ73" s="102">
        <v>68193141.858373195</v>
      </c>
      <c r="CR73" s="102">
        <v>46645258.482596397</v>
      </c>
      <c r="CS73" s="102">
        <v>53551588.708441302</v>
      </c>
      <c r="CT73" s="102">
        <v>41988306.354516096</v>
      </c>
      <c r="CU73" s="102">
        <v>65868585.768532202</v>
      </c>
      <c r="CV73" s="102">
        <v>58483310.9399978</v>
      </c>
      <c r="CW73" s="102">
        <v>60004870.103595398</v>
      </c>
      <c r="CX73" s="102">
        <v>49309892.266874902</v>
      </c>
      <c r="CY73" s="102">
        <v>60126702.826713301</v>
      </c>
      <c r="CZ73" s="102">
        <v>52101011.538519099</v>
      </c>
      <c r="DA73" s="102">
        <v>63203182.166960098</v>
      </c>
      <c r="DB73" s="102">
        <v>48988768.030822799</v>
      </c>
      <c r="DC73" s="102">
        <v>41422911.238314003</v>
      </c>
      <c r="DD73" s="102">
        <v>49122823.674613804</v>
      </c>
      <c r="DE73" s="102">
        <v>55326280.818391398</v>
      </c>
      <c r="DF73" s="102">
        <v>29228246.754743699</v>
      </c>
      <c r="DG73" s="102">
        <v>55540849.390081897</v>
      </c>
      <c r="DH73" s="102">
        <v>58702490.615768902</v>
      </c>
      <c r="DI73" s="102">
        <v>62457713.197855301</v>
      </c>
      <c r="DJ73" s="102">
        <v>71068052.210211605</v>
      </c>
      <c r="DK73" s="102">
        <v>57162587.228282697</v>
      </c>
      <c r="DL73" s="102">
        <v>38910881.5408822</v>
      </c>
      <c r="DM73" s="102">
        <v>34032156.645524897</v>
      </c>
      <c r="DN73" s="102">
        <v>28002161.479291201</v>
      </c>
      <c r="DO73" s="102">
        <v>53150265.2253782</v>
      </c>
      <c r="DP73" s="102">
        <v>56772197.525861204</v>
      </c>
      <c r="DQ73" s="102">
        <v>52219693.243014097</v>
      </c>
      <c r="DR73" s="102">
        <v>57306220.731306501</v>
      </c>
      <c r="DS73" s="102">
        <v>47919824.202156603</v>
      </c>
      <c r="DT73" s="102">
        <v>52040454.244299397</v>
      </c>
      <c r="DU73" s="102">
        <v>47615605.0574646</v>
      </c>
      <c r="DV73" s="102">
        <v>62252363.125499599</v>
      </c>
      <c r="DW73" s="102">
        <v>49673127.572791301</v>
      </c>
      <c r="DX73" s="102">
        <v>65563506.413606599</v>
      </c>
      <c r="DY73" s="102">
        <v>59068853.966618299</v>
      </c>
      <c r="DZ73" s="102">
        <v>65646333.8642231</v>
      </c>
      <c r="EA73" s="102">
        <v>48784071.140426598</v>
      </c>
      <c r="EB73" s="102">
        <v>58838933.1633178</v>
      </c>
      <c r="EC73" s="102">
        <v>48356855.141356699</v>
      </c>
      <c r="ED73" s="102">
        <v>59275446.662689</v>
      </c>
      <c r="EE73" s="102">
        <v>36504973.236810103</v>
      </c>
      <c r="EF73" s="102">
        <v>70313896.091673002</v>
      </c>
      <c r="EG73" s="102">
        <v>62781117.899068102</v>
      </c>
      <c r="EH73" s="102">
        <v>47080590.188347802</v>
      </c>
      <c r="EI73" s="102">
        <v>44767847.697381496</v>
      </c>
      <c r="EJ73" s="102">
        <v>52292323.027202398</v>
      </c>
      <c r="EK73" s="102">
        <v>53716215.014431998</v>
      </c>
      <c r="EL73" s="102">
        <v>58713704.7530635</v>
      </c>
      <c r="EM73" s="102">
        <v>55257209.169114001</v>
      </c>
      <c r="EN73" s="102">
        <v>33067267.288832299</v>
      </c>
      <c r="EO73" s="102">
        <v>46200352.881350398</v>
      </c>
      <c r="EP73" s="102">
        <v>51337467.196637601</v>
      </c>
      <c r="EQ73" s="102">
        <v>46109159.058441103</v>
      </c>
      <c r="ER73" s="102">
        <v>49787497.050305597</v>
      </c>
      <c r="ES73" s="102">
        <v>47085815.967114501</v>
      </c>
      <c r="ET73" s="102">
        <v>54469090.114044003</v>
      </c>
      <c r="EU73" s="102">
        <v>55133496.261994503</v>
      </c>
      <c r="EV73" s="102">
        <v>60965544.847240098</v>
      </c>
      <c r="EW73" s="102">
        <v>67816043.718335196</v>
      </c>
      <c r="EX73" s="102">
        <v>45186946.218595304</v>
      </c>
      <c r="EY73" s="102">
        <v>57784028.302962102</v>
      </c>
      <c r="EZ73" s="102">
        <v>51041115.100436203</v>
      </c>
      <c r="FA73" s="102">
        <v>51850779.4373115</v>
      </c>
      <c r="FB73" s="102">
        <v>56571015.273805097</v>
      </c>
      <c r="FC73" s="102">
        <v>60152083.978836097</v>
      </c>
      <c r="FD73" s="102">
        <v>53517921.615627803</v>
      </c>
      <c r="FE73" s="102">
        <v>66425136.047628596</v>
      </c>
      <c r="FF73" s="102">
        <v>68175523.922693998</v>
      </c>
      <c r="FG73" s="102">
        <v>57148215.600021198</v>
      </c>
      <c r="FH73" s="102">
        <v>76558485.856322706</v>
      </c>
      <c r="FI73" s="102">
        <v>49121660.600548401</v>
      </c>
      <c r="FJ73" s="102">
        <v>43624048.097376503</v>
      </c>
      <c r="FK73" s="102">
        <v>56827094.662834302</v>
      </c>
      <c r="FL73" s="102">
        <v>51135358.6937484</v>
      </c>
      <c r="FM73" s="102">
        <v>37593937.842405498</v>
      </c>
      <c r="FN73" s="102">
        <v>69891454.275053903</v>
      </c>
      <c r="FO73" s="102">
        <v>46446481.066788703</v>
      </c>
      <c r="FP73" s="102">
        <v>68658494.340030402</v>
      </c>
      <c r="FQ73" s="102">
        <v>66085227.064060703</v>
      </c>
      <c r="FR73" s="102">
        <v>51909510.293212801</v>
      </c>
      <c r="FS73" s="102">
        <v>68253981.156578496</v>
      </c>
      <c r="FT73" s="102">
        <v>50957149.521759696</v>
      </c>
      <c r="FU73" s="102">
        <v>75091484.195147604</v>
      </c>
      <c r="FV73" s="102">
        <v>69075067.741583705</v>
      </c>
      <c r="FW73" s="102">
        <v>44496074.290135004</v>
      </c>
      <c r="FX73" s="102">
        <v>61510040.571251303</v>
      </c>
      <c r="FY73" s="102">
        <v>58245933.635905601</v>
      </c>
      <c r="FZ73" s="102">
        <v>54531921.061461002</v>
      </c>
      <c r="GA73" s="102">
        <v>50235690.845062703</v>
      </c>
      <c r="GB73" s="102">
        <v>60659543.180069603</v>
      </c>
      <c r="GC73" s="102">
        <v>57023880.498194203</v>
      </c>
      <c r="GD73" s="102">
        <v>52998811.362709701</v>
      </c>
      <c r="GE73" s="102">
        <v>81797499.4281542</v>
      </c>
      <c r="GF73" s="102">
        <v>66906641.388813898</v>
      </c>
      <c r="GG73" s="102">
        <v>46098517.7331274</v>
      </c>
      <c r="GH73" s="102">
        <v>57898357.3401784</v>
      </c>
      <c r="GI73" s="102">
        <v>48882963.655772299</v>
      </c>
      <c r="GJ73" s="102">
        <v>48327896.183473997</v>
      </c>
      <c r="GK73" s="102">
        <v>38655733.204015903</v>
      </c>
      <c r="GL73" s="102">
        <v>60232784.1745653</v>
      </c>
      <c r="GM73" s="102">
        <v>36818730.049392901</v>
      </c>
      <c r="GN73" s="102">
        <v>56836859.1145349</v>
      </c>
      <c r="GO73" s="102">
        <v>55170479.9950535</v>
      </c>
      <c r="GP73" s="102">
        <v>40229544.611396499</v>
      </c>
      <c r="GQ73" s="102">
        <v>50814961.7217535</v>
      </c>
      <c r="GR73" s="102">
        <v>61949499.161916196</v>
      </c>
      <c r="GS73" s="102">
        <v>51295665.510930598</v>
      </c>
      <c r="GT73" s="102">
        <v>46868202.748132899</v>
      </c>
      <c r="GU73" s="102">
        <v>59311378.314853698</v>
      </c>
      <c r="GV73" s="102">
        <v>51700539.230905399</v>
      </c>
      <c r="GW73" s="102">
        <v>47608279.662949599</v>
      </c>
      <c r="GX73" s="102">
        <v>43758767.271144897</v>
      </c>
      <c r="GY73" s="102">
        <v>43565539.531919703</v>
      </c>
      <c r="GZ73" s="102">
        <v>34767814.561409198</v>
      </c>
      <c r="HA73" s="102">
        <v>60885778.861932002</v>
      </c>
      <c r="HB73" s="102">
        <v>40031167.047688901</v>
      </c>
      <c r="HC73" s="102">
        <v>46790246.680020101</v>
      </c>
      <c r="HD73" s="102">
        <v>71145560.897853196</v>
      </c>
      <c r="HE73" s="102">
        <v>41769828.0851124</v>
      </c>
      <c r="HF73" s="102">
        <v>73138149.857515305</v>
      </c>
      <c r="HG73" s="102">
        <v>48693613.864464998</v>
      </c>
      <c r="HH73" s="102">
        <v>62847732.826596603</v>
      </c>
      <c r="HI73" s="102">
        <v>30616482.642776899</v>
      </c>
      <c r="HJ73" s="102">
        <v>49546871.2872371</v>
      </c>
      <c r="HK73" s="102">
        <v>50627856.932927497</v>
      </c>
      <c r="HL73" s="102">
        <v>43002482.901293501</v>
      </c>
      <c r="HM73" s="102">
        <v>51061152.2542556</v>
      </c>
      <c r="HN73" s="102">
        <v>38385455.160211399</v>
      </c>
      <c r="HO73" s="102">
        <v>51126988.354563802</v>
      </c>
      <c r="HP73" s="102">
        <v>56582464.724665202</v>
      </c>
      <c r="HQ73" s="102">
        <v>62482811.397548303</v>
      </c>
      <c r="HR73" s="102">
        <v>47496428.4655191</v>
      </c>
      <c r="HS73" s="102">
        <v>57432793.654614098</v>
      </c>
      <c r="HT73" s="102">
        <v>74039027.645529494</v>
      </c>
      <c r="HU73" s="102">
        <v>65539358.509712003</v>
      </c>
      <c r="HV73" s="102">
        <v>44184793.547423303</v>
      </c>
      <c r="HW73" s="102">
        <v>58171040.402314603</v>
      </c>
      <c r="HX73" s="102">
        <v>37172347.919046797</v>
      </c>
      <c r="HY73" s="102">
        <v>52714047.035977803</v>
      </c>
      <c r="HZ73" s="102">
        <v>52954971.943480402</v>
      </c>
      <c r="IA73" s="102">
        <v>59048544.311213598</v>
      </c>
      <c r="IB73" s="102">
        <v>68401490.587073803</v>
      </c>
      <c r="IC73" s="102">
        <v>68382097.152684301</v>
      </c>
      <c r="ID73" s="102">
        <v>54730797.397596203</v>
      </c>
      <c r="IE73" s="102">
        <v>64520455.228243098</v>
      </c>
      <c r="IF73" s="102">
        <v>49713280.669647202</v>
      </c>
      <c r="IG73" s="102">
        <v>39795481.854696698</v>
      </c>
      <c r="IH73" s="102">
        <v>59861396.875649199</v>
      </c>
      <c r="II73" s="102">
        <v>57338845.607357301</v>
      </c>
      <c r="IJ73" s="102">
        <v>42270935.502891302</v>
      </c>
      <c r="IK73" s="102">
        <v>38085137.779201999</v>
      </c>
      <c r="IL73" s="102">
        <v>38311214.845431402</v>
      </c>
      <c r="IM73" s="102">
        <v>42918545.457147598</v>
      </c>
      <c r="IN73" s="102">
        <v>41632272.3112325</v>
      </c>
      <c r="IO73" s="102">
        <v>73555845.241289407</v>
      </c>
      <c r="IP73" s="102">
        <v>63468804.514111102</v>
      </c>
      <c r="IQ73" s="102">
        <v>52498518.670205101</v>
      </c>
      <c r="IR73" s="102">
        <v>38911219.705360897</v>
      </c>
      <c r="IS73" s="102">
        <v>48630345.382532299</v>
      </c>
      <c r="IT73" s="102">
        <v>46921945.316506602</v>
      </c>
      <c r="IU73" s="102">
        <v>39877970.293095402</v>
      </c>
      <c r="IV73" s="102">
        <v>63845579.554252401</v>
      </c>
      <c r="IW73" s="102">
        <v>77881126.110756502</v>
      </c>
      <c r="IX73" s="102">
        <v>52422791.093394898</v>
      </c>
      <c r="IY73" s="102">
        <v>74718322.834145501</v>
      </c>
      <c r="IZ73" s="102">
        <v>44523490.693273403</v>
      </c>
      <c r="JA73" s="102">
        <v>45357936.587535203</v>
      </c>
      <c r="JB73" s="102">
        <v>68405773.687970504</v>
      </c>
      <c r="JC73" s="102">
        <v>87530329.149731398</v>
      </c>
      <c r="JD73" s="102">
        <v>55139940.599242099</v>
      </c>
      <c r="JE73" s="102">
        <v>61661279.882939197</v>
      </c>
      <c r="JF73" s="102">
        <v>54003996.467687398</v>
      </c>
      <c r="JG73" s="102">
        <v>56732018.738132901</v>
      </c>
      <c r="JH73" s="102">
        <v>47405932.655899599</v>
      </c>
      <c r="JI73" s="102">
        <v>68727103.755143195</v>
      </c>
      <c r="JJ73" s="102">
        <v>49080287.225029297</v>
      </c>
      <c r="JK73" s="102">
        <v>61399932.218313798</v>
      </c>
      <c r="JL73" s="102">
        <v>53365859.621127203</v>
      </c>
      <c r="JM73" s="102">
        <v>48343762.930117898</v>
      </c>
      <c r="JN73" s="102">
        <v>56116064.7685913</v>
      </c>
      <c r="JO73" s="102">
        <v>59957511.616972499</v>
      </c>
      <c r="JP73" s="102">
        <v>45713029.914068401</v>
      </c>
      <c r="JQ73" s="102">
        <v>59140050.866265602</v>
      </c>
      <c r="JR73" s="102">
        <v>36239593.408895299</v>
      </c>
      <c r="JS73" s="102">
        <v>47883619.194823697</v>
      </c>
      <c r="JT73" s="102">
        <v>54171240.363082901</v>
      </c>
      <c r="JU73" s="102">
        <v>59572305.034573399</v>
      </c>
      <c r="JV73" s="102">
        <v>38973441.028199598</v>
      </c>
      <c r="JW73" s="102">
        <v>44329076.872594804</v>
      </c>
      <c r="JX73" s="102">
        <v>42959866.772000298</v>
      </c>
      <c r="JY73" s="102">
        <v>34459815.368802004</v>
      </c>
      <c r="JZ73" s="102">
        <v>54160462.8963966</v>
      </c>
      <c r="KA73" s="102">
        <v>64866230.581336603</v>
      </c>
      <c r="KB73" s="102">
        <v>55016199.865278497</v>
      </c>
      <c r="KC73" s="102">
        <v>41849806.733850002</v>
      </c>
      <c r="KD73" s="102">
        <v>36869360.969289303</v>
      </c>
      <c r="KE73" s="102">
        <v>48112407.932862103</v>
      </c>
      <c r="KF73" s="102">
        <v>47927847.825789399</v>
      </c>
      <c r="KG73" s="102">
        <v>50905621.335322201</v>
      </c>
      <c r="KH73" s="102">
        <v>45217728.824061699</v>
      </c>
      <c r="KI73" s="102">
        <v>38359539.555354401</v>
      </c>
      <c r="KJ73" s="102">
        <v>40097992.995577499</v>
      </c>
      <c r="KK73" s="102">
        <v>35232872.703139402</v>
      </c>
      <c r="KL73" s="102">
        <v>60655142.668897398</v>
      </c>
      <c r="KM73" s="102">
        <v>52629424.204940602</v>
      </c>
      <c r="KN73" s="102">
        <v>33717958.221148401</v>
      </c>
      <c r="KO73" s="102">
        <v>49773998.867704399</v>
      </c>
      <c r="KP73" s="102">
        <v>44849480.4738314</v>
      </c>
      <c r="KQ73" s="102">
        <v>38220675.0367845</v>
      </c>
      <c r="KR73" s="102">
        <v>36311783.264852799</v>
      </c>
      <c r="KS73" s="102">
        <v>36947304.210318401</v>
      </c>
      <c r="KT73" s="102">
        <v>42902443.147174902</v>
      </c>
      <c r="KU73" s="102">
        <v>54946614.630668901</v>
      </c>
    </row>
    <row r="74" spans="1:307" x14ac:dyDescent="0.25">
      <c r="A74" s="69" t="s">
        <v>2068</v>
      </c>
      <c r="B74" s="70">
        <f>STDEV(D74:AG74)/AVERAGE(D74:AG74)</f>
        <v>6.6295507220033051E-2</v>
      </c>
      <c r="C74" s="71"/>
      <c r="D74" s="8">
        <v>25579258.454385102</v>
      </c>
      <c r="E74" s="8">
        <v>24157262.0669576</v>
      </c>
      <c r="F74" s="8">
        <v>23333457.806632601</v>
      </c>
      <c r="G74" s="8">
        <v>23205938.3407139</v>
      </c>
      <c r="H74" s="8">
        <v>23697402.916898299</v>
      </c>
      <c r="I74" s="8">
        <v>23103197.205304299</v>
      </c>
      <c r="J74" s="8">
        <v>23354164.759802502</v>
      </c>
      <c r="K74" s="8">
        <v>23092761.3058744</v>
      </c>
      <c r="L74" s="8">
        <v>22305133.030342501</v>
      </c>
      <c r="M74" s="8">
        <v>21880880.487910502</v>
      </c>
      <c r="N74" s="8">
        <v>21763571.450014099</v>
      </c>
      <c r="O74" s="8">
        <v>21828377.326208301</v>
      </c>
      <c r="P74" s="8">
        <v>21523053.945306599</v>
      </c>
      <c r="Q74" s="8">
        <v>22113938.732634999</v>
      </c>
      <c r="R74" s="8">
        <v>21356528.876832999</v>
      </c>
      <c r="S74" s="8">
        <v>21402919.1233944</v>
      </c>
      <c r="T74" s="8">
        <v>21731352.111113701</v>
      </c>
      <c r="U74" s="8">
        <v>21500270.569256201</v>
      </c>
      <c r="V74" s="8">
        <v>21742397.627185199</v>
      </c>
      <c r="W74" s="8">
        <v>21152674.9689609</v>
      </c>
      <c r="X74" s="8">
        <v>21540475.535189901</v>
      </c>
      <c r="Y74" s="8">
        <v>20872111.602093</v>
      </c>
      <c r="Z74" s="8">
        <v>20560317.549278501</v>
      </c>
      <c r="AA74" s="8">
        <v>20124620.989446599</v>
      </c>
      <c r="AB74" s="8">
        <v>19948620.438990999</v>
      </c>
      <c r="AC74" s="8">
        <v>20190286.837099899</v>
      </c>
      <c r="AD74" s="8">
        <v>20185195.103396699</v>
      </c>
      <c r="AE74" s="8">
        <v>20089608.2566786</v>
      </c>
      <c r="AF74" s="8">
        <v>19812602.014826398</v>
      </c>
      <c r="AG74" s="8">
        <v>19618530.692440599</v>
      </c>
      <c r="AI74" s="72">
        <f>STDEV(AK74:BN74)/AVERAGE(AK74:BN74)</f>
        <v>6.3031852663931145E-2</v>
      </c>
      <c r="AJ74" s="73"/>
      <c r="AK74" s="10">
        <v>24247259.378831301</v>
      </c>
      <c r="AL74" s="10">
        <v>22888088.9125586</v>
      </c>
      <c r="AM74" s="10">
        <v>22032652.631937999</v>
      </c>
      <c r="AN74" s="10">
        <v>21866196.563422199</v>
      </c>
      <c r="AO74" s="10">
        <v>21504615.3526797</v>
      </c>
      <c r="AP74" s="10">
        <v>21312083.002396598</v>
      </c>
      <c r="AQ74" s="10">
        <v>21095062.082869701</v>
      </c>
      <c r="AR74" s="10">
        <v>21214479.905952401</v>
      </c>
      <c r="AS74" s="10">
        <v>20563619.3807646</v>
      </c>
      <c r="AT74" s="10">
        <v>20557467.304761399</v>
      </c>
      <c r="AU74" s="10">
        <v>20756836.2607738</v>
      </c>
      <c r="AV74" s="10">
        <v>20427011.5119262</v>
      </c>
      <c r="AW74" s="10">
        <v>20287134.637463201</v>
      </c>
      <c r="AX74" s="10">
        <v>20021566.901989602</v>
      </c>
      <c r="AY74" s="10">
        <v>20337739.434914801</v>
      </c>
      <c r="AZ74" s="10">
        <v>20043414.369574301</v>
      </c>
      <c r="BA74" s="10">
        <v>20318262.473413602</v>
      </c>
      <c r="BB74" s="10">
        <v>20722960.984363601</v>
      </c>
      <c r="BC74" s="10">
        <v>20043196.7454556</v>
      </c>
      <c r="BD74" s="10">
        <v>20124464.522913098</v>
      </c>
      <c r="BE74" s="10">
        <v>19532754.8009758</v>
      </c>
      <c r="BF74" s="10">
        <v>19299102.7490669</v>
      </c>
      <c r="BG74" s="10">
        <v>19287234.816004202</v>
      </c>
      <c r="BH74" s="10">
        <v>19066605.3473306</v>
      </c>
      <c r="BI74" s="10">
        <v>19306309.327291399</v>
      </c>
      <c r="BJ74" s="10">
        <v>19005241.902419899</v>
      </c>
      <c r="BK74" s="10">
        <v>18924846.521833401</v>
      </c>
      <c r="BL74" s="10">
        <v>18896909.706471901</v>
      </c>
      <c r="BM74" s="10">
        <v>18988049.6325785</v>
      </c>
      <c r="BN74" s="10">
        <v>18527204.159049399</v>
      </c>
      <c r="BP74" s="114">
        <v>23550440.002695899</v>
      </c>
      <c r="BQ74" s="114">
        <v>22911471.613373201</v>
      </c>
      <c r="BR74" s="114">
        <v>23381764.6627605</v>
      </c>
      <c r="BS74" s="114">
        <v>21369015.776133101</v>
      </c>
      <c r="BT74" s="114">
        <v>24453029.7209539</v>
      </c>
      <c r="BU74" s="114">
        <v>22771051.7222609</v>
      </c>
      <c r="BV74" s="114">
        <v>23109048.928291</v>
      </c>
      <c r="BW74" s="114">
        <v>22904864.573706999</v>
      </c>
      <c r="BX74" s="114">
        <v>23227386.0190381</v>
      </c>
      <c r="BY74" s="114">
        <v>23121044.793103799</v>
      </c>
      <c r="BZ74" s="102">
        <v>23566843.637063298</v>
      </c>
      <c r="CA74" s="102">
        <v>21923578.738210101</v>
      </c>
      <c r="CB74" s="102">
        <v>21341437.5351041</v>
      </c>
      <c r="CC74" s="102">
        <v>23016433.755365498</v>
      </c>
      <c r="CD74" s="102">
        <v>19378164.261998001</v>
      </c>
      <c r="CE74" s="102">
        <v>20412471.608323202</v>
      </c>
      <c r="CF74" s="102">
        <v>22311107.616827998</v>
      </c>
      <c r="CG74" s="102">
        <v>20806261.223002601</v>
      </c>
      <c r="CH74" s="102">
        <v>22745665.940908201</v>
      </c>
      <c r="CI74" s="102">
        <v>22271243.5814928</v>
      </c>
      <c r="CJ74" s="102">
        <v>21903837.098579202</v>
      </c>
      <c r="CK74" s="102">
        <v>20986438.497170899</v>
      </c>
      <c r="CL74" s="102">
        <v>22038597.9148334</v>
      </c>
      <c r="CM74" s="102">
        <v>21245953.314447898</v>
      </c>
      <c r="CN74" s="102">
        <v>21637219.5518457</v>
      </c>
      <c r="CO74" s="102">
        <v>19338280.694096401</v>
      </c>
      <c r="CP74" s="102">
        <v>22187795.6175844</v>
      </c>
      <c r="CQ74" s="102">
        <v>26739394.021421399</v>
      </c>
      <c r="CR74" s="102">
        <v>21692212.651506301</v>
      </c>
      <c r="CS74" s="102">
        <v>22611006.3683763</v>
      </c>
      <c r="CT74" s="102">
        <v>19879853.544033699</v>
      </c>
      <c r="CU74" s="102">
        <v>21865803.356393602</v>
      </c>
      <c r="CV74" s="102">
        <v>20601203.1029911</v>
      </c>
      <c r="CW74" s="102">
        <v>21007846.6295617</v>
      </c>
      <c r="CX74" s="102">
        <v>21351897.403922599</v>
      </c>
      <c r="CY74" s="102">
        <v>21643304.056907799</v>
      </c>
      <c r="CZ74" s="102">
        <v>20896208.231413901</v>
      </c>
      <c r="DA74" s="102">
        <v>20900599.2963663</v>
      </c>
      <c r="DB74" s="102">
        <v>22164942.9186786</v>
      </c>
      <c r="DC74" s="102">
        <v>20593916.190568</v>
      </c>
      <c r="DD74" s="102">
        <v>22533779.663733799</v>
      </c>
      <c r="DE74" s="102">
        <v>23335692.813097902</v>
      </c>
      <c r="DF74" s="102">
        <v>21625315.155454502</v>
      </c>
      <c r="DG74" s="102">
        <v>21983975.390332699</v>
      </c>
      <c r="DH74" s="102">
        <v>21628328.092395399</v>
      </c>
      <c r="DI74" s="102">
        <v>21637512.161883902</v>
      </c>
      <c r="DJ74" s="102">
        <v>21866231.028722499</v>
      </c>
      <c r="DK74" s="102">
        <v>23280199.775403202</v>
      </c>
      <c r="DL74" s="102">
        <v>21821950.6723243</v>
      </c>
      <c r="DM74" s="102">
        <v>21289095.2841179</v>
      </c>
      <c r="DN74" s="102">
        <v>22538624.366957501</v>
      </c>
      <c r="DO74" s="102">
        <v>22019612.0308646</v>
      </c>
      <c r="DP74" s="102">
        <v>21923662.8985576</v>
      </c>
      <c r="DQ74" s="102">
        <v>22153664.193415299</v>
      </c>
      <c r="DR74" s="102">
        <v>22660460.488634799</v>
      </c>
      <c r="DS74" s="102">
        <v>22249684.247586001</v>
      </c>
      <c r="DT74" s="102">
        <v>23423320.415019698</v>
      </c>
      <c r="DU74" s="102">
        <v>23099293.052983399</v>
      </c>
      <c r="DV74" s="102">
        <v>21932822.686136302</v>
      </c>
      <c r="DW74" s="102">
        <v>21373827.198332101</v>
      </c>
      <c r="DX74" s="102">
        <v>22337954.525932901</v>
      </c>
      <c r="DY74" s="102">
        <v>22599383.068852302</v>
      </c>
      <c r="DZ74" s="102">
        <v>21268895.642142501</v>
      </c>
      <c r="EA74" s="102">
        <v>25007715.711728599</v>
      </c>
      <c r="EB74" s="102">
        <v>21968700.476533402</v>
      </c>
      <c r="EC74" s="102">
        <v>21786355.991833601</v>
      </c>
      <c r="ED74" s="102">
        <v>21691507.059768401</v>
      </c>
      <c r="EE74" s="102">
        <v>21385886.513276201</v>
      </c>
      <c r="EF74" s="102">
        <v>20957128.466059402</v>
      </c>
      <c r="EG74" s="102">
        <v>21322918.4264239</v>
      </c>
      <c r="EH74" s="102">
        <v>21510261.9097316</v>
      </c>
      <c r="EI74" s="102">
        <v>21453786.757431999</v>
      </c>
      <c r="EJ74" s="102">
        <v>23490620.0132856</v>
      </c>
      <c r="EK74" s="102">
        <v>22325258.390493602</v>
      </c>
      <c r="EL74" s="102">
        <v>21547208.2271882</v>
      </c>
      <c r="EM74" s="102">
        <v>21557746.741595902</v>
      </c>
      <c r="EN74" s="102">
        <v>22582334.256287001</v>
      </c>
      <c r="EO74" s="102">
        <v>22433988.4946343</v>
      </c>
      <c r="EP74" s="102">
        <v>20614315.9552988</v>
      </c>
      <c r="EQ74" s="102">
        <v>21659925.696255699</v>
      </c>
      <c r="ER74" s="102">
        <v>18551378.973505199</v>
      </c>
      <c r="ES74" s="102">
        <v>17655080.321984101</v>
      </c>
      <c r="ET74" s="102">
        <v>18896343.4605464</v>
      </c>
      <c r="EU74" s="102">
        <v>17803430.7498261</v>
      </c>
      <c r="EV74" s="102">
        <v>18289495.134610299</v>
      </c>
      <c r="EW74" s="102">
        <v>18416209.459067501</v>
      </c>
      <c r="EX74" s="102">
        <v>18161043.539306901</v>
      </c>
      <c r="EY74" s="102">
        <v>18690931.538307</v>
      </c>
      <c r="EZ74" s="102">
        <v>17359740.710685</v>
      </c>
      <c r="FA74" s="102">
        <v>18089440.898396</v>
      </c>
      <c r="FB74" s="102">
        <v>18324064.133540999</v>
      </c>
      <c r="FC74" s="102">
        <v>18754395.2738772</v>
      </c>
      <c r="FD74" s="102">
        <v>18991977.461959999</v>
      </c>
      <c r="FE74" s="102">
        <v>18227199.544358201</v>
      </c>
      <c r="FF74" s="102">
        <v>18498621.155222099</v>
      </c>
      <c r="FG74" s="102">
        <v>18575649.366342001</v>
      </c>
      <c r="FH74" s="102">
        <v>17857878.607929502</v>
      </c>
      <c r="FI74" s="102">
        <v>17834269.388764199</v>
      </c>
      <c r="FJ74" s="102">
        <v>17340756.0019884</v>
      </c>
      <c r="FK74" s="102">
        <v>18101457.1321651</v>
      </c>
      <c r="FL74" s="102">
        <v>17988743.438080601</v>
      </c>
      <c r="FM74" s="102">
        <v>18163726.6058238</v>
      </c>
      <c r="FN74" s="102">
        <v>18473177.330555599</v>
      </c>
      <c r="FO74" s="102">
        <v>17642001.3861636</v>
      </c>
      <c r="FP74" s="102">
        <v>18831063.466493599</v>
      </c>
      <c r="FQ74" s="102">
        <v>18365070.416268799</v>
      </c>
      <c r="FR74" s="102">
        <v>18208545.6660707</v>
      </c>
      <c r="FS74" s="102">
        <v>18197545.751990501</v>
      </c>
      <c r="FT74" s="102">
        <v>17326163.133903701</v>
      </c>
      <c r="FU74" s="102">
        <v>17142046.970874902</v>
      </c>
      <c r="FV74" s="102">
        <v>17316844.628729299</v>
      </c>
      <c r="FW74" s="102">
        <v>18485834.891553398</v>
      </c>
      <c r="FX74" s="102">
        <v>17990220.6909693</v>
      </c>
      <c r="FY74" s="102">
        <v>17343406.908006199</v>
      </c>
      <c r="FZ74" s="102">
        <v>18389450.464797799</v>
      </c>
      <c r="GA74" s="102">
        <v>17952562.6771769</v>
      </c>
      <c r="GB74" s="102">
        <v>18353468.750777699</v>
      </c>
      <c r="GC74" s="102">
        <v>17161092.742453098</v>
      </c>
      <c r="GD74" s="102">
        <v>17359338.961911201</v>
      </c>
      <c r="GE74" s="102">
        <v>17600210.1148942</v>
      </c>
      <c r="GF74" s="102">
        <v>17885807.819756798</v>
      </c>
      <c r="GG74" s="102">
        <v>17644207.8861751</v>
      </c>
      <c r="GH74" s="102">
        <v>17398711.055864401</v>
      </c>
      <c r="GI74" s="102">
        <v>17130882.6531041</v>
      </c>
      <c r="GJ74" s="102">
        <v>17523244.4828723</v>
      </c>
      <c r="GK74" s="102">
        <v>17900538.887117401</v>
      </c>
      <c r="GL74" s="102">
        <v>17264216.901777498</v>
      </c>
      <c r="GM74" s="102">
        <v>17636115.9103081</v>
      </c>
      <c r="GN74" s="102">
        <v>18201480.227999099</v>
      </c>
      <c r="GO74" s="102">
        <v>17920780.854283702</v>
      </c>
      <c r="GP74" s="102">
        <v>17544533.9054843</v>
      </c>
      <c r="GQ74" s="102">
        <v>17418110.618847601</v>
      </c>
      <c r="GR74" s="102">
        <v>17713142.159681499</v>
      </c>
      <c r="GS74" s="102">
        <v>17916651.528000299</v>
      </c>
      <c r="GT74" s="102">
        <v>18138196.349532299</v>
      </c>
      <c r="GU74" s="102">
        <v>17952430.3014291</v>
      </c>
      <c r="GV74" s="102">
        <v>17853467.156384099</v>
      </c>
      <c r="GW74" s="102">
        <v>18073910.669707801</v>
      </c>
      <c r="GX74" s="102">
        <v>18330366.9399569</v>
      </c>
      <c r="GY74" s="102">
        <v>18612292.610396601</v>
      </c>
      <c r="GZ74" s="102">
        <v>17883640.261491999</v>
      </c>
      <c r="HA74" s="102">
        <v>18050412.020815901</v>
      </c>
      <c r="HB74" s="102">
        <v>18215861.394419398</v>
      </c>
      <c r="HC74" s="102">
        <v>17943625.458900198</v>
      </c>
      <c r="HD74" s="102">
        <v>18237161.1139948</v>
      </c>
      <c r="HE74" s="102">
        <v>17471454.050187498</v>
      </c>
      <c r="HF74" s="102">
        <v>18306573.873774402</v>
      </c>
      <c r="HG74" s="102">
        <v>18165720.7821282</v>
      </c>
      <c r="HH74" s="102">
        <v>18366498.816373602</v>
      </c>
      <c r="HI74" s="102">
        <v>17873308.175046399</v>
      </c>
      <c r="HJ74" s="102">
        <v>18170066.5223125</v>
      </c>
      <c r="HK74" s="102">
        <v>18645353.6690684</v>
      </c>
      <c r="HL74" s="102">
        <v>17941455.7316099</v>
      </c>
      <c r="HM74" s="102">
        <v>17882353.5846522</v>
      </c>
      <c r="HN74" s="102">
        <v>17567013.0049325</v>
      </c>
      <c r="HO74" s="102">
        <v>18263651.490006901</v>
      </c>
      <c r="HP74" s="102">
        <v>18371441.8797433</v>
      </c>
      <c r="HQ74" s="102">
        <v>17283594.898283299</v>
      </c>
      <c r="HR74" s="102">
        <v>18007150.8570625</v>
      </c>
      <c r="HS74" s="102">
        <v>17554947.694992099</v>
      </c>
      <c r="HT74" s="102">
        <v>17268869.329683099</v>
      </c>
      <c r="HU74" s="102">
        <v>16825296.022942699</v>
      </c>
      <c r="HV74" s="102">
        <v>16938315.652380601</v>
      </c>
      <c r="HW74" s="102">
        <v>16583736.033452701</v>
      </c>
      <c r="HX74" s="102">
        <v>17244344.391138699</v>
      </c>
      <c r="HY74" s="102">
        <v>17521231.092178699</v>
      </c>
      <c r="HZ74" s="102">
        <v>17342745.960100099</v>
      </c>
      <c r="IA74" s="102">
        <v>17296361.7299622</v>
      </c>
      <c r="IB74" s="102">
        <v>17178350.204530701</v>
      </c>
      <c r="IC74" s="102">
        <v>17945593.8057894</v>
      </c>
      <c r="ID74" s="102">
        <v>17075007.9897765</v>
      </c>
      <c r="IE74" s="102">
        <v>17275663.557751998</v>
      </c>
      <c r="IF74" s="102">
        <v>16961411.888080001</v>
      </c>
      <c r="IG74" s="102">
        <v>17260939.657118399</v>
      </c>
      <c r="IH74" s="102">
        <v>17217016.223848</v>
      </c>
      <c r="II74" s="102">
        <v>16784025.949606799</v>
      </c>
      <c r="IJ74" s="102">
        <v>16664855.718619701</v>
      </c>
      <c r="IK74" s="102">
        <v>16532583.0890543</v>
      </c>
      <c r="IL74" s="102">
        <v>16581658.778341901</v>
      </c>
      <c r="IM74" s="102">
        <v>16670727.7343182</v>
      </c>
      <c r="IN74" s="102">
        <v>16754184.807786399</v>
      </c>
      <c r="IO74" s="102">
        <v>16224984.282161999</v>
      </c>
      <c r="IP74" s="102">
        <v>16661755.5788131</v>
      </c>
      <c r="IQ74" s="102">
        <v>17079010.804474901</v>
      </c>
      <c r="IR74" s="102">
        <v>18104975.0053665</v>
      </c>
      <c r="IS74" s="102">
        <v>17363098.239240199</v>
      </c>
      <c r="IT74" s="102">
        <v>17448147.9522909</v>
      </c>
      <c r="IU74" s="102">
        <v>16659530.4716419</v>
      </c>
      <c r="IV74" s="102">
        <v>17297117.7606459</v>
      </c>
      <c r="IW74" s="102">
        <v>16796317.258193299</v>
      </c>
      <c r="IX74" s="102">
        <v>17218244.755874</v>
      </c>
      <c r="IY74" s="102">
        <v>17231965.838434</v>
      </c>
      <c r="IZ74" s="102">
        <v>16858984.914813198</v>
      </c>
      <c r="JA74" s="102">
        <v>16849148.924938701</v>
      </c>
      <c r="JB74" s="102">
        <v>17007296.128114901</v>
      </c>
      <c r="JC74" s="102">
        <v>16350143.631377401</v>
      </c>
      <c r="JD74" s="102">
        <v>17039218.180058699</v>
      </c>
      <c r="JE74" s="102">
        <v>16770638.366974801</v>
      </c>
      <c r="JF74" s="102">
        <v>16259341.509040199</v>
      </c>
      <c r="JG74" s="102">
        <v>16521964.849876599</v>
      </c>
      <c r="JH74" s="102">
        <v>17255651.712857701</v>
      </c>
      <c r="JI74" s="102">
        <v>16808002.259108901</v>
      </c>
      <c r="JJ74" s="102">
        <v>17076271.340794601</v>
      </c>
      <c r="JK74" s="102">
        <v>17012981.807616498</v>
      </c>
      <c r="JL74" s="102">
        <v>17094251.4394641</v>
      </c>
      <c r="JM74" s="102">
        <v>17040702.719242599</v>
      </c>
      <c r="JN74" s="102">
        <v>17133515.773605</v>
      </c>
      <c r="JO74" s="102">
        <v>17188498.536670201</v>
      </c>
      <c r="JP74" s="102">
        <v>17003949.415975999</v>
      </c>
      <c r="JQ74" s="102">
        <v>16915113.9575915</v>
      </c>
      <c r="JR74" s="102">
        <v>16173564.338048</v>
      </c>
      <c r="JS74" s="102">
        <v>18716177.048632801</v>
      </c>
      <c r="JT74" s="102">
        <v>17919142.828201398</v>
      </c>
      <c r="JU74" s="102">
        <v>16323870.2051761</v>
      </c>
      <c r="JV74" s="102">
        <v>16743761.5061168</v>
      </c>
      <c r="JW74" s="102">
        <v>16788586.617167901</v>
      </c>
      <c r="JX74" s="102">
        <v>16210413.7004034</v>
      </c>
      <c r="JY74" s="102">
        <v>16178998.303143799</v>
      </c>
      <c r="JZ74" s="102">
        <v>16939101.8943123</v>
      </c>
      <c r="KA74" s="102">
        <v>16450902.8237531</v>
      </c>
      <c r="KB74" s="102">
        <v>17833638.948910799</v>
      </c>
      <c r="KC74" s="102">
        <v>17125198.2423492</v>
      </c>
      <c r="KD74" s="102">
        <v>16340336.5568268</v>
      </c>
      <c r="KE74" s="102">
        <v>16194820.9875979</v>
      </c>
      <c r="KF74" s="102">
        <v>16345980.7144864</v>
      </c>
      <c r="KG74" s="102">
        <v>16124266.224531099</v>
      </c>
      <c r="KH74" s="102">
        <v>16304587.969423</v>
      </c>
      <c r="KI74" s="102">
        <v>15691339.621794101</v>
      </c>
      <c r="KJ74" s="102">
        <v>16113665.637082299</v>
      </c>
      <c r="KK74" s="102">
        <v>18061376.6057165</v>
      </c>
      <c r="KL74" s="102">
        <v>17341072.720071401</v>
      </c>
      <c r="KM74" s="102">
        <v>16463853.662305599</v>
      </c>
      <c r="KN74" s="102">
        <v>14583868.597275</v>
      </c>
      <c r="KO74" s="102">
        <v>15824107.658733699</v>
      </c>
      <c r="KP74" s="102">
        <v>15251425.209387399</v>
      </c>
      <c r="KQ74" s="102">
        <v>14969108.8828911</v>
      </c>
      <c r="KR74" s="102">
        <v>15727054.308194101</v>
      </c>
      <c r="KS74" s="102">
        <v>15305224.4737652</v>
      </c>
      <c r="KT74" s="102">
        <v>27325181.779033501</v>
      </c>
      <c r="KU74" s="102">
        <v>14734436.762117101</v>
      </c>
    </row>
    <row r="75" spans="1:307" s="79" customFormat="1" x14ac:dyDescent="0.25">
      <c r="A75" s="75" t="s">
        <v>2034</v>
      </c>
      <c r="B75" s="76">
        <f>STDEV(D75:AG75)/AVERAGE(D75:AG75)</f>
        <v>1.4156820350289709E-2</v>
      </c>
      <c r="C75" s="77"/>
      <c r="D75" s="78">
        <f t="shared" ref="D75:AG75" si="102">(D73/D74)*22.3</f>
        <v>98.425717950149746</v>
      </c>
      <c r="E75" s="78">
        <f t="shared" si="102"/>
        <v>99.379692894291139</v>
      </c>
      <c r="F75" s="78">
        <f t="shared" si="102"/>
        <v>99.037016831818562</v>
      </c>
      <c r="G75" s="78">
        <f t="shared" si="102"/>
        <v>96.924504913829878</v>
      </c>
      <c r="H75" s="78">
        <f t="shared" si="102"/>
        <v>97.367853696690347</v>
      </c>
      <c r="I75" s="78">
        <f t="shared" si="102"/>
        <v>100.4712126422486</v>
      </c>
      <c r="J75" s="78">
        <f t="shared" si="102"/>
        <v>97.905353426505968</v>
      </c>
      <c r="K75" s="78">
        <f t="shared" si="102"/>
        <v>97.546611784051478</v>
      </c>
      <c r="L75" s="78">
        <f t="shared" si="102"/>
        <v>99.737824806594091</v>
      </c>
      <c r="M75" s="78">
        <f t="shared" si="102"/>
        <v>98.773446743877329</v>
      </c>
      <c r="N75" s="78">
        <f t="shared" si="102"/>
        <v>99.950375639449092</v>
      </c>
      <c r="O75" s="78">
        <f t="shared" si="102"/>
        <v>98.3692362619432</v>
      </c>
      <c r="P75" s="78">
        <f t="shared" si="102"/>
        <v>101.39621187280751</v>
      </c>
      <c r="Q75" s="78">
        <f t="shared" si="102"/>
        <v>97.921402323709046</v>
      </c>
      <c r="R75" s="78">
        <f t="shared" si="102"/>
        <v>101.91868508552714</v>
      </c>
      <c r="S75" s="78">
        <f t="shared" si="102"/>
        <v>98.433277527015775</v>
      </c>
      <c r="T75" s="78">
        <f t="shared" si="102"/>
        <v>100.11329112391542</v>
      </c>
      <c r="U75" s="78">
        <f t="shared" si="102"/>
        <v>100.1191578623216</v>
      </c>
      <c r="V75" s="78">
        <f t="shared" si="102"/>
        <v>96.859401619560998</v>
      </c>
      <c r="W75" s="78">
        <f t="shared" si="102"/>
        <v>98.740224093347862</v>
      </c>
      <c r="X75" s="78">
        <f t="shared" si="102"/>
        <v>98.895701246846116</v>
      </c>
      <c r="Y75" s="78">
        <f t="shared" si="102"/>
        <v>100.37641336766485</v>
      </c>
      <c r="Z75" s="78">
        <f t="shared" si="102"/>
        <v>100.48256351838714</v>
      </c>
      <c r="AA75" s="78">
        <f t="shared" si="102"/>
        <v>101.05735166622034</v>
      </c>
      <c r="AB75" s="78">
        <f t="shared" si="102"/>
        <v>100.34609142255144</v>
      </c>
      <c r="AC75" s="78">
        <f t="shared" si="102"/>
        <v>99.308952702648966</v>
      </c>
      <c r="AD75" s="78">
        <f t="shared" si="102"/>
        <v>98.951535695173675</v>
      </c>
      <c r="AE75" s="78">
        <f t="shared" si="102"/>
        <v>100.15413000955976</v>
      </c>
      <c r="AF75" s="78">
        <f t="shared" si="102"/>
        <v>102.3762724578328</v>
      </c>
      <c r="AG75" s="78">
        <f t="shared" si="102"/>
        <v>100.00277906500595</v>
      </c>
      <c r="AI75" s="80">
        <f>STDEV(AK75:BN75)/AVERAGE(AK75:BN75)</f>
        <v>1.5380870385185435E-2</v>
      </c>
      <c r="AJ75" s="81"/>
      <c r="AK75" s="82">
        <f>((AK73/AK74)*22.3)</f>
        <v>66.977266933166817</v>
      </c>
      <c r="AL75" s="82">
        <f t="shared" ref="AL75:BN75" si="103">((AL73/AL74)*22.3)</f>
        <v>67.359553947991515</v>
      </c>
      <c r="AM75" s="82">
        <f t="shared" si="103"/>
        <v>68.02623364901487</v>
      </c>
      <c r="AN75" s="82">
        <f t="shared" si="103"/>
        <v>68.577407716384329</v>
      </c>
      <c r="AO75" s="82">
        <f t="shared" si="103"/>
        <v>69.950063356853477</v>
      </c>
      <c r="AP75" s="82">
        <f t="shared" si="103"/>
        <v>69.531021456436562</v>
      </c>
      <c r="AQ75" s="82">
        <f t="shared" si="103"/>
        <v>70.129817396116962</v>
      </c>
      <c r="AR75" s="82">
        <f t="shared" si="103"/>
        <v>67.957233705787317</v>
      </c>
      <c r="AS75" s="82">
        <f t="shared" si="103"/>
        <v>69.336791896352608</v>
      </c>
      <c r="AT75" s="82">
        <f t="shared" si="103"/>
        <v>69.630457470493383</v>
      </c>
      <c r="AU75" s="82">
        <f t="shared" si="103"/>
        <v>69.230196632633124</v>
      </c>
      <c r="AV75" s="82">
        <f t="shared" si="103"/>
        <v>70.802356088566142</v>
      </c>
      <c r="AW75" s="82">
        <f t="shared" si="103"/>
        <v>68.530364874520231</v>
      </c>
      <c r="AX75" s="82">
        <f t="shared" si="103"/>
        <v>68.504773847002582</v>
      </c>
      <c r="AY75" s="82">
        <f t="shared" si="103"/>
        <v>69.006219222255098</v>
      </c>
      <c r="AZ75" s="82">
        <f t="shared" si="103"/>
        <v>66.873195028795536</v>
      </c>
      <c r="BA75" s="82">
        <f t="shared" si="103"/>
        <v>70.521095457487206</v>
      </c>
      <c r="BB75" s="82">
        <f t="shared" si="103"/>
        <v>67.407757049215476</v>
      </c>
      <c r="BC75" s="82">
        <f t="shared" si="103"/>
        <v>69.797903299715784</v>
      </c>
      <c r="BD75" s="82">
        <f t="shared" si="103"/>
        <v>69.434554637552907</v>
      </c>
      <c r="BE75" s="82">
        <f t="shared" si="103"/>
        <v>69.39253415794731</v>
      </c>
      <c r="BF75" s="82">
        <f t="shared" si="103"/>
        <v>70.489904719851097</v>
      </c>
      <c r="BG75" s="82">
        <f t="shared" si="103"/>
        <v>69.908081257442518</v>
      </c>
      <c r="BH75" s="82">
        <f t="shared" si="103"/>
        <v>69.048571974016397</v>
      </c>
      <c r="BI75" s="82">
        <f t="shared" si="103"/>
        <v>68.216419115192011</v>
      </c>
      <c r="BJ75" s="82">
        <f t="shared" si="103"/>
        <v>68.522878930167565</v>
      </c>
      <c r="BK75" s="82">
        <f t="shared" si="103"/>
        <v>69.231545983853266</v>
      </c>
      <c r="BL75" s="82">
        <f t="shared" si="103"/>
        <v>68.927884763862338</v>
      </c>
      <c r="BM75" s="82">
        <f t="shared" si="103"/>
        <v>68.215724880922579</v>
      </c>
      <c r="BN75" s="82">
        <f t="shared" si="103"/>
        <v>70.41832851921329</v>
      </c>
      <c r="BO75" s="105"/>
      <c r="BP75" s="106">
        <f>((BP73/BP74)*22.3)</f>
        <v>57.797600664811206</v>
      </c>
      <c r="BQ75" s="106">
        <f t="shared" ref="BQ75:EB75" si="104">((BQ73/BQ74)*22.3)</f>
        <v>57.155010334043446</v>
      </c>
      <c r="BR75" s="106">
        <f t="shared" si="104"/>
        <v>48.824591525983614</v>
      </c>
      <c r="BS75" s="106">
        <f t="shared" si="104"/>
        <v>46.867775625765276</v>
      </c>
      <c r="BT75" s="106">
        <f t="shared" si="104"/>
        <v>99.05242387335467</v>
      </c>
      <c r="BU75" s="106">
        <f t="shared" si="104"/>
        <v>69.932489803711348</v>
      </c>
      <c r="BV75" s="106">
        <f t="shared" si="104"/>
        <v>82.630824029004742</v>
      </c>
      <c r="BW75" s="106">
        <f t="shared" si="104"/>
        <v>63.067494086662578</v>
      </c>
      <c r="BX75" s="106">
        <f t="shared" si="104"/>
        <v>61.868872982623337</v>
      </c>
      <c r="BY75" s="106">
        <f t="shared" si="104"/>
        <v>48.311233775447917</v>
      </c>
      <c r="BZ75" s="106">
        <f t="shared" si="104"/>
        <v>49.266070303894715</v>
      </c>
      <c r="CA75" s="106">
        <f t="shared" si="104"/>
        <v>45.876819231209367</v>
      </c>
      <c r="CB75" s="106">
        <f t="shared" si="104"/>
        <v>54.442678166823505</v>
      </c>
      <c r="CC75" s="106">
        <f t="shared" si="104"/>
        <v>47.848282823720872</v>
      </c>
      <c r="CD75" s="106">
        <f t="shared" si="104"/>
        <v>54.364848900577158</v>
      </c>
      <c r="CE75" s="106">
        <f t="shared" si="104"/>
        <v>64.951618545968572</v>
      </c>
      <c r="CF75" s="106">
        <f t="shared" si="104"/>
        <v>50.182701971738126</v>
      </c>
      <c r="CG75" s="106">
        <f t="shared" si="104"/>
        <v>57.651139625604181</v>
      </c>
      <c r="CH75" s="106">
        <f t="shared" si="104"/>
        <v>75.702001442321745</v>
      </c>
      <c r="CI75" s="106">
        <f t="shared" si="104"/>
        <v>79.854040665846895</v>
      </c>
      <c r="CJ75" s="106">
        <f t="shared" si="104"/>
        <v>55.284235788452101</v>
      </c>
      <c r="CK75" s="106">
        <f t="shared" si="104"/>
        <v>39.803329658528483</v>
      </c>
      <c r="CL75" s="106">
        <f t="shared" si="104"/>
        <v>71.62437247139313</v>
      </c>
      <c r="CM75" s="106">
        <f t="shared" si="104"/>
        <v>59.630352630074825</v>
      </c>
      <c r="CN75" s="106">
        <f t="shared" si="104"/>
        <v>61.944939827173734</v>
      </c>
      <c r="CO75" s="106">
        <f t="shared" si="104"/>
        <v>78.70050821893021</v>
      </c>
      <c r="CP75" s="106">
        <f t="shared" si="104"/>
        <v>53.662951643082046</v>
      </c>
      <c r="CQ75" s="106">
        <f t="shared" si="104"/>
        <v>56.871410856336432</v>
      </c>
      <c r="CR75" s="106">
        <f t="shared" si="104"/>
        <v>47.952197448593111</v>
      </c>
      <c r="CS75" s="106">
        <f t="shared" si="104"/>
        <v>52.815005610207905</v>
      </c>
      <c r="CT75" s="106">
        <f t="shared" si="104"/>
        <v>47.099905923940831</v>
      </c>
      <c r="CU75" s="106">
        <f t="shared" si="104"/>
        <v>67.176560526817696</v>
      </c>
      <c r="CV75" s="106">
        <f t="shared" si="104"/>
        <v>63.305906331878099</v>
      </c>
      <c r="CW75" s="106">
        <f t="shared" si="104"/>
        <v>63.695657480059168</v>
      </c>
      <c r="CX75" s="106">
        <f t="shared" si="104"/>
        <v>51.499432427457187</v>
      </c>
      <c r="CY75" s="106">
        <f t="shared" si="104"/>
        <v>61.951052829559139</v>
      </c>
      <c r="CZ75" s="106">
        <f t="shared" si="104"/>
        <v>55.601118846161185</v>
      </c>
      <c r="DA75" s="106">
        <f t="shared" si="104"/>
        <v>67.434954488039423</v>
      </c>
      <c r="DB75" s="106">
        <f t="shared" si="104"/>
        <v>49.287270041500136</v>
      </c>
      <c r="DC75" s="106">
        <f t="shared" si="104"/>
        <v>44.854553746191826</v>
      </c>
      <c r="DD75" s="106">
        <f t="shared" si="104"/>
        <v>48.613192473293935</v>
      </c>
      <c r="DE75" s="106">
        <f t="shared" si="104"/>
        <v>52.870770631572256</v>
      </c>
      <c r="DF75" s="106">
        <f t="shared" si="104"/>
        <v>30.140134279910605</v>
      </c>
      <c r="DG75" s="106">
        <f t="shared" si="104"/>
        <v>56.339261639797634</v>
      </c>
      <c r="DH75" s="106">
        <f t="shared" si="104"/>
        <v>60.525507803440384</v>
      </c>
      <c r="DI75" s="106">
        <f t="shared" si="104"/>
        <v>64.370016011623889</v>
      </c>
      <c r="DJ75" s="106">
        <f t="shared" si="104"/>
        <v>72.477856938672872</v>
      </c>
      <c r="DK75" s="106">
        <f t="shared" si="104"/>
        <v>54.755788502189802</v>
      </c>
      <c r="DL75" s="106">
        <f t="shared" si="104"/>
        <v>39.76329483056481</v>
      </c>
      <c r="DM75" s="106">
        <f t="shared" si="104"/>
        <v>35.648160857327404</v>
      </c>
      <c r="DN75" s="106">
        <f t="shared" si="104"/>
        <v>27.705692717593678</v>
      </c>
      <c r="DO75" s="106">
        <f t="shared" si="104"/>
        <v>53.82705711910743</v>
      </c>
      <c r="DP75" s="106">
        <f t="shared" si="104"/>
        <v>57.746737426344886</v>
      </c>
      <c r="DQ75" s="106">
        <f t="shared" si="104"/>
        <v>52.564629902864411</v>
      </c>
      <c r="DR75" s="106">
        <f t="shared" si="104"/>
        <v>56.394649303312775</v>
      </c>
      <c r="DS75" s="106">
        <f t="shared" si="104"/>
        <v>48.02819077416941</v>
      </c>
      <c r="DT75" s="106">
        <f t="shared" si="104"/>
        <v>49.544731877711484</v>
      </c>
      <c r="DU75" s="106">
        <f t="shared" si="104"/>
        <v>45.967986567637389</v>
      </c>
      <c r="DV75" s="106">
        <f t="shared" si="104"/>
        <v>63.294529735843682</v>
      </c>
      <c r="DW75" s="106">
        <f t="shared" si="104"/>
        <v>51.825568467199261</v>
      </c>
      <c r="DX75" s="106">
        <f t="shared" si="104"/>
        <v>65.452107144638703</v>
      </c>
      <c r="DY75" s="106">
        <f t="shared" si="104"/>
        <v>58.286345226435564</v>
      </c>
      <c r="DZ75" s="106">
        <f t="shared" si="104"/>
        <v>68.82883200910328</v>
      </c>
      <c r="EA75" s="106">
        <f t="shared" si="104"/>
        <v>43.501965512239728</v>
      </c>
      <c r="EB75" s="106">
        <f t="shared" si="104"/>
        <v>59.726255130273138</v>
      </c>
      <c r="EC75" s="106">
        <f t="shared" ref="EC75:GN75" si="105">((EC73/EC74)*22.3)</f>
        <v>49.496936066612804</v>
      </c>
      <c r="ED75" s="106">
        <f t="shared" si="105"/>
        <v>60.938249100709463</v>
      </c>
      <c r="EE75" s="106">
        <f t="shared" si="105"/>
        <v>38.065333540206638</v>
      </c>
      <c r="EF75" s="106">
        <f t="shared" si="105"/>
        <v>74.81940502410545</v>
      </c>
      <c r="EG75" s="106">
        <f t="shared" si="105"/>
        <v>65.657941429550277</v>
      </c>
      <c r="EH75" s="106">
        <f t="shared" si="105"/>
        <v>48.809129596193578</v>
      </c>
      <c r="EI75" s="106">
        <f t="shared" si="105"/>
        <v>46.533649977003215</v>
      </c>
      <c r="EJ75" s="106">
        <f t="shared" si="105"/>
        <v>49.64189122496942</v>
      </c>
      <c r="EK75" s="106">
        <f t="shared" si="105"/>
        <v>53.655441467674287</v>
      </c>
      <c r="EL75" s="106">
        <f t="shared" si="105"/>
        <v>60.764977169581798</v>
      </c>
      <c r="EM75" s="106">
        <f t="shared" si="105"/>
        <v>57.159766242806363</v>
      </c>
      <c r="EN75" s="106">
        <f t="shared" si="105"/>
        <v>32.653845796993529</v>
      </c>
      <c r="EO75" s="106">
        <f t="shared" si="105"/>
        <v>45.924418188077901</v>
      </c>
      <c r="EP75" s="106">
        <f t="shared" si="105"/>
        <v>55.535459967118001</v>
      </c>
      <c r="EQ75" s="106">
        <f t="shared" si="105"/>
        <v>47.471734733650777</v>
      </c>
      <c r="ER75" s="106">
        <f t="shared" si="105"/>
        <v>59.847905959307568</v>
      </c>
      <c r="ES75" s="106">
        <f t="shared" si="105"/>
        <v>59.473742226999477</v>
      </c>
      <c r="ET75" s="106">
        <f t="shared" si="105"/>
        <v>64.280198551601615</v>
      </c>
      <c r="EU75" s="106">
        <f t="shared" si="105"/>
        <v>69.058429463348617</v>
      </c>
      <c r="EV75" s="106">
        <f t="shared" si="105"/>
        <v>74.334017428438017</v>
      </c>
      <c r="EW75" s="106">
        <f t="shared" si="105"/>
        <v>82.117754920205471</v>
      </c>
      <c r="EX75" s="106">
        <f t="shared" si="105"/>
        <v>55.485187208197836</v>
      </c>
      <c r="EY75" s="106">
        <f t="shared" si="105"/>
        <v>68.941659141766522</v>
      </c>
      <c r="EZ75" s="106">
        <f t="shared" si="105"/>
        <v>65.566467017514242</v>
      </c>
      <c r="FA75" s="106">
        <f t="shared" si="105"/>
        <v>63.919741242780681</v>
      </c>
      <c r="FB75" s="106">
        <f t="shared" si="105"/>
        <v>68.845733752737701</v>
      </c>
      <c r="FC75" s="106">
        <f t="shared" si="105"/>
        <v>71.524112248847345</v>
      </c>
      <c r="FD75" s="106">
        <f t="shared" si="105"/>
        <v>62.839672931316464</v>
      </c>
      <c r="FE75" s="106">
        <f t="shared" si="105"/>
        <v>81.267587500605003</v>
      </c>
      <c r="FF75" s="106">
        <f t="shared" si="105"/>
        <v>82.185270497682282</v>
      </c>
      <c r="FG75" s="106">
        <f t="shared" si="105"/>
        <v>68.606226503694728</v>
      </c>
      <c r="FH75" s="106">
        <f t="shared" si="105"/>
        <v>95.602298127276867</v>
      </c>
      <c r="FI75" s="106">
        <f t="shared" si="105"/>
        <v>61.421805823027022</v>
      </c>
      <c r="FJ75" s="106">
        <f t="shared" si="105"/>
        <v>56.09999197612531</v>
      </c>
      <c r="FK75" s="106">
        <f t="shared" si="105"/>
        <v>70.007856369164628</v>
      </c>
      <c r="FL75" s="106">
        <f t="shared" si="105"/>
        <v>63.390669992915377</v>
      </c>
      <c r="FM75" s="106">
        <f t="shared" si="105"/>
        <v>46.154890572777383</v>
      </c>
      <c r="FN75" s="106">
        <f t="shared" si="105"/>
        <v>84.369862446766547</v>
      </c>
      <c r="FO75" s="106">
        <f t="shared" si="105"/>
        <v>58.709695409145532</v>
      </c>
      <c r="FP75" s="106">
        <f t="shared" si="105"/>
        <v>81.306317431671346</v>
      </c>
      <c r="FQ75" s="106">
        <f t="shared" si="105"/>
        <v>80.244754314857843</v>
      </c>
      <c r="FR75" s="106">
        <f t="shared" si="105"/>
        <v>63.573560501081204</v>
      </c>
      <c r="FS75" s="106">
        <f t="shared" si="105"/>
        <v>83.641156919482555</v>
      </c>
      <c r="FT75" s="106">
        <f t="shared" si="105"/>
        <v>65.585463183805032</v>
      </c>
      <c r="FU75" s="106">
        <f t="shared" si="105"/>
        <v>97.68612233981797</v>
      </c>
      <c r="FV75" s="106">
        <f t="shared" si="105"/>
        <v>88.952349210420124</v>
      </c>
      <c r="FW75" s="106">
        <f t="shared" si="105"/>
        <v>53.676907886015904</v>
      </c>
      <c r="FX75" s="106">
        <f t="shared" si="105"/>
        <v>76.245529629742379</v>
      </c>
      <c r="FY75" s="106">
        <f t="shared" si="105"/>
        <v>74.892108970878951</v>
      </c>
      <c r="FZ75" s="106">
        <f t="shared" si="105"/>
        <v>66.128231618363998</v>
      </c>
      <c r="GA75" s="106">
        <f t="shared" si="105"/>
        <v>62.400890947401074</v>
      </c>
      <c r="GB75" s="106">
        <f t="shared" si="105"/>
        <v>73.703114723653172</v>
      </c>
      <c r="GC75" s="106">
        <f t="shared" si="105"/>
        <v>74.099741443851485</v>
      </c>
      <c r="GD75" s="106">
        <f t="shared" si="105"/>
        <v>68.082862831448864</v>
      </c>
      <c r="GE75" s="106">
        <f t="shared" si="105"/>
        <v>103.63991255446463</v>
      </c>
      <c r="GF75" s="106">
        <f t="shared" si="105"/>
        <v>83.41910625487408</v>
      </c>
      <c r="GG75" s="106">
        <f t="shared" si="105"/>
        <v>58.262572742311391</v>
      </c>
      <c r="GH75" s="106">
        <f t="shared" si="105"/>
        <v>74.208564332171591</v>
      </c>
      <c r="GI75" s="106">
        <f t="shared" si="105"/>
        <v>63.633036989264475</v>
      </c>
      <c r="GJ75" s="106">
        <f t="shared" si="105"/>
        <v>61.501857486771677</v>
      </c>
      <c r="GK75" s="106">
        <f t="shared" si="105"/>
        <v>48.15625137799244</v>
      </c>
      <c r="GL75" s="106">
        <f t="shared" si="105"/>
        <v>77.802028017529906</v>
      </c>
      <c r="GM75" s="106">
        <f t="shared" si="105"/>
        <v>46.555470846138135</v>
      </c>
      <c r="GN75" s="106">
        <f t="shared" si="105"/>
        <v>69.635103429907218</v>
      </c>
      <c r="GO75" s="106">
        <f t="shared" ref="GO75:IZ75" si="106">((GO73/GO74)*22.3)</f>
        <v>68.652237527674885</v>
      </c>
      <c r="GP75" s="106">
        <f t="shared" si="106"/>
        <v>51.133808949675711</v>
      </c>
      <c r="GQ75" s="106">
        <f t="shared" si="106"/>
        <v>65.057208051539803</v>
      </c>
      <c r="GR75" s="106">
        <f t="shared" si="106"/>
        <v>77.99146073897775</v>
      </c>
      <c r="GS75" s="106">
        <f t="shared" si="106"/>
        <v>63.845263670282691</v>
      </c>
      <c r="GT75" s="106">
        <f t="shared" si="106"/>
        <v>57.622097651970435</v>
      </c>
      <c r="GU75" s="106">
        <f t="shared" si="106"/>
        <v>73.674912767434535</v>
      </c>
      <c r="GV75" s="106">
        <f t="shared" si="106"/>
        <v>64.576925857055443</v>
      </c>
      <c r="GW75" s="106">
        <f t="shared" si="106"/>
        <v>58.740172831723967</v>
      </c>
      <c r="GX75" s="106">
        <f t="shared" si="106"/>
        <v>53.23518690831105</v>
      </c>
      <c r="GY75" s="106">
        <f t="shared" si="106"/>
        <v>52.197305936353857</v>
      </c>
      <c r="GZ75" s="106">
        <f t="shared" si="106"/>
        <v>43.353716211172625</v>
      </c>
      <c r="HA75" s="106">
        <f t="shared" si="106"/>
        <v>75.220048553756598</v>
      </c>
      <c r="HB75" s="106">
        <f t="shared" si="106"/>
        <v>49.006467815842527</v>
      </c>
      <c r="HC75" s="106">
        <f t="shared" si="106"/>
        <v>58.150037925970047</v>
      </c>
      <c r="HD75" s="106">
        <f t="shared" si="106"/>
        <v>86.99522903291377</v>
      </c>
      <c r="HE75" s="106">
        <f t="shared" si="106"/>
        <v>53.313660306825476</v>
      </c>
      <c r="HF75" s="106">
        <f t="shared" si="106"/>
        <v>89.092626128098104</v>
      </c>
      <c r="HG75" s="106">
        <f t="shared" si="106"/>
        <v>59.775640185214549</v>
      </c>
      <c r="HH75" s="106">
        <f t="shared" si="106"/>
        <v>76.307654281047462</v>
      </c>
      <c r="HI75" s="106">
        <f t="shared" si="106"/>
        <v>38.199283325016154</v>
      </c>
      <c r="HJ75" s="106">
        <f t="shared" si="106"/>
        <v>60.80854070339241</v>
      </c>
      <c r="HK75" s="106">
        <f t="shared" si="106"/>
        <v>60.551343226984912</v>
      </c>
      <c r="HL75" s="106">
        <f t="shared" si="106"/>
        <v>53.44913941455281</v>
      </c>
      <c r="HM75" s="106">
        <f t="shared" si="106"/>
        <v>63.675270141575503</v>
      </c>
      <c r="HN75" s="106">
        <f t="shared" si="106"/>
        <v>48.727444434199832</v>
      </c>
      <c r="HO75" s="106">
        <f t="shared" si="106"/>
        <v>62.426281016729043</v>
      </c>
      <c r="HP75" s="106">
        <f t="shared" si="106"/>
        <v>68.682086665788958</v>
      </c>
      <c r="HQ75" s="106">
        <f t="shared" si="106"/>
        <v>80.617875063926888</v>
      </c>
      <c r="HR75" s="106">
        <f t="shared" si="106"/>
        <v>58.819430302360345</v>
      </c>
      <c r="HS75" s="106">
        <f t="shared" si="106"/>
        <v>72.956714013067341</v>
      </c>
      <c r="HT75" s="106">
        <f t="shared" si="106"/>
        <v>95.609636333127924</v>
      </c>
      <c r="HU75" s="106">
        <f t="shared" si="106"/>
        <v>86.864902274150921</v>
      </c>
      <c r="HV75" s="106">
        <f t="shared" si="106"/>
        <v>58.171126121920956</v>
      </c>
      <c r="HW75" s="106">
        <f t="shared" si="106"/>
        <v>78.222072418113513</v>
      </c>
      <c r="HX75" s="106">
        <f t="shared" si="106"/>
        <v>48.070447898309794</v>
      </c>
      <c r="HY75" s="106">
        <f t="shared" si="106"/>
        <v>67.091361486981754</v>
      </c>
      <c r="HZ75" s="106">
        <f t="shared" si="106"/>
        <v>68.091631916679304</v>
      </c>
      <c r="IA75" s="106">
        <f t="shared" si="106"/>
        <v>76.130608199470217</v>
      </c>
      <c r="IB75" s="106">
        <f t="shared" si="106"/>
        <v>88.79509510112571</v>
      </c>
      <c r="IC75" s="106">
        <f t="shared" si="106"/>
        <v>84.974661914664964</v>
      </c>
      <c r="ID75" s="106">
        <f t="shared" si="106"/>
        <v>71.478548220718622</v>
      </c>
      <c r="IE75" s="106">
        <f t="shared" si="106"/>
        <v>83.285145417421319</v>
      </c>
      <c r="IF75" s="106">
        <f t="shared" si="106"/>
        <v>65.360488044761738</v>
      </c>
      <c r="IG75" s="106">
        <f t="shared" si="106"/>
        <v>51.413148008646047</v>
      </c>
      <c r="IH75" s="106">
        <f t="shared" si="106"/>
        <v>77.534291248325559</v>
      </c>
      <c r="II75" s="106">
        <f t="shared" si="106"/>
        <v>76.182928987548607</v>
      </c>
      <c r="IJ75" s="106">
        <f t="shared" si="106"/>
        <v>56.564657842267373</v>
      </c>
      <c r="IK75" s="106">
        <f t="shared" si="106"/>
        <v>51.371196376354419</v>
      </c>
      <c r="IL75" s="106">
        <f t="shared" si="106"/>
        <v>51.523198159704918</v>
      </c>
      <c r="IM75" s="106">
        <f t="shared" si="106"/>
        <v>57.411024818319625</v>
      </c>
      <c r="IN75" s="106">
        <f t="shared" si="106"/>
        <v>55.413001777861318</v>
      </c>
      <c r="IO75" s="106">
        <f t="shared" si="106"/>
        <v>101.09688369215372</v>
      </c>
      <c r="IP75" s="106">
        <f t="shared" si="106"/>
        <v>84.946291161804467</v>
      </c>
      <c r="IQ75" s="106">
        <f t="shared" si="106"/>
        <v>68.54711784823229</v>
      </c>
      <c r="IR75" s="106">
        <f t="shared" si="106"/>
        <v>47.927169143969927</v>
      </c>
      <c r="IS75" s="106">
        <f t="shared" si="106"/>
        <v>62.457557233629146</v>
      </c>
      <c r="IT75" s="106">
        <f t="shared" si="106"/>
        <v>59.969653135633386</v>
      </c>
      <c r="IU75" s="106">
        <f t="shared" si="106"/>
        <v>53.37957987770249</v>
      </c>
      <c r="IV75" s="106">
        <f t="shared" si="106"/>
        <v>82.311772617929108</v>
      </c>
      <c r="IW75" s="106">
        <f t="shared" si="106"/>
        <v>103.40058987768155</v>
      </c>
      <c r="IX75" s="106">
        <f t="shared" si="106"/>
        <v>67.894739443978025</v>
      </c>
      <c r="IY75" s="106">
        <f t="shared" si="106"/>
        <v>96.693471587851448</v>
      </c>
      <c r="IZ75" s="106">
        <f t="shared" si="106"/>
        <v>58.89286024496085</v>
      </c>
      <c r="JA75" s="106">
        <f t="shared" ref="JA75:KU75" si="107">((JA73/JA74)*22.3)</f>
        <v>60.031636636846621</v>
      </c>
      <c r="JB75" s="106">
        <f t="shared" si="107"/>
        <v>89.693784464657526</v>
      </c>
      <c r="JC75" s="106">
        <f t="shared" si="107"/>
        <v>119.382825255008</v>
      </c>
      <c r="JD75" s="106">
        <f t="shared" si="107"/>
        <v>72.164148751974196</v>
      </c>
      <c r="JE75" s="106">
        <f t="shared" si="107"/>
        <v>81.991305953941705</v>
      </c>
      <c r="JF75" s="106">
        <f t="shared" si="107"/>
        <v>74.067521157596929</v>
      </c>
      <c r="JG75" s="106">
        <f t="shared" si="107"/>
        <v>76.572249690375827</v>
      </c>
      <c r="JH75" s="106">
        <f t="shared" si="107"/>
        <v>61.264118899597712</v>
      </c>
      <c r="JI75" s="106">
        <f t="shared" si="107"/>
        <v>91.183615406114725</v>
      </c>
      <c r="JJ75" s="106">
        <f t="shared" si="107"/>
        <v>64.094226618632774</v>
      </c>
      <c r="JK75" s="106">
        <f t="shared" si="107"/>
        <v>80.48080600752867</v>
      </c>
      <c r="JL75" s="106">
        <f t="shared" si="107"/>
        <v>69.617477768213092</v>
      </c>
      <c r="JM75" s="106">
        <f t="shared" si="107"/>
        <v>63.264169976057509</v>
      </c>
      <c r="JN75" s="106">
        <f t="shared" si="107"/>
        <v>73.037446655718455</v>
      </c>
      <c r="JO75" s="106">
        <f t="shared" si="107"/>
        <v>77.78762677880205</v>
      </c>
      <c r="JP75" s="106">
        <f t="shared" si="107"/>
        <v>59.950811552400367</v>
      </c>
      <c r="JQ75" s="106">
        <f t="shared" si="107"/>
        <v>77.967144508999027</v>
      </c>
      <c r="JR75" s="106">
        <f t="shared" si="107"/>
        <v>49.966903777494764</v>
      </c>
      <c r="JS75" s="106">
        <f t="shared" si="107"/>
        <v>57.052500907100082</v>
      </c>
      <c r="JT75" s="106">
        <f t="shared" si="107"/>
        <v>67.414980263204995</v>
      </c>
      <c r="JU75" s="106">
        <f t="shared" si="107"/>
        <v>81.38158326263509</v>
      </c>
      <c r="JV75" s="106">
        <f t="shared" si="107"/>
        <v>51.906361340093753</v>
      </c>
      <c r="JW75" s="106">
        <f t="shared" si="107"/>
        <v>58.881574536357405</v>
      </c>
      <c r="JX75" s="106">
        <f t="shared" si="107"/>
        <v>59.098123386682389</v>
      </c>
      <c r="JY75" s="106">
        <f t="shared" si="107"/>
        <v>47.497000019770297</v>
      </c>
      <c r="JZ75" s="106">
        <f t="shared" si="107"/>
        <v>71.301201806642666</v>
      </c>
      <c r="KA75" s="106">
        <f t="shared" si="107"/>
        <v>87.929334788557128</v>
      </c>
      <c r="KB75" s="106">
        <f t="shared" si="107"/>
        <v>68.794779377915006</v>
      </c>
      <c r="KC75" s="106">
        <f t="shared" si="107"/>
        <v>54.495759812987352</v>
      </c>
      <c r="KD75" s="106">
        <f t="shared" si="107"/>
        <v>50.316390164659829</v>
      </c>
      <c r="KE75" s="106">
        <f t="shared" si="107"/>
        <v>66.24998805015899</v>
      </c>
      <c r="KF75" s="106">
        <f t="shared" si="107"/>
        <v>65.385554111654031</v>
      </c>
      <c r="KG75" s="106">
        <f t="shared" si="107"/>
        <v>70.402915702956093</v>
      </c>
      <c r="KH75" s="106">
        <f t="shared" si="107"/>
        <v>61.844884069907621</v>
      </c>
      <c r="KI75" s="106">
        <f t="shared" si="107"/>
        <v>54.515277388827379</v>
      </c>
      <c r="KJ75" s="106">
        <f t="shared" si="107"/>
        <v>55.49235437426443</v>
      </c>
      <c r="KK75" s="106">
        <f t="shared" si="107"/>
        <v>43.501283342452069</v>
      </c>
      <c r="KL75" s="106">
        <f t="shared" si="107"/>
        <v>78.000346538587308</v>
      </c>
      <c r="KM75" s="106">
        <f t="shared" si="107"/>
        <v>71.285628738139508</v>
      </c>
      <c r="KN75" s="106">
        <f t="shared" si="107"/>
        <v>51.557682607761841</v>
      </c>
      <c r="KO75" s="106">
        <f t="shared" si="107"/>
        <v>70.143618754843018</v>
      </c>
      <c r="KP75" s="106">
        <f t="shared" si="107"/>
        <v>65.577046134078159</v>
      </c>
      <c r="KQ75" s="106">
        <f t="shared" si="107"/>
        <v>56.938663482797708</v>
      </c>
      <c r="KR75" s="106">
        <f t="shared" si="107"/>
        <v>51.487885203290773</v>
      </c>
      <c r="KS75" s="106">
        <f t="shared" si="107"/>
        <v>53.832917335018266</v>
      </c>
      <c r="KT75" s="106">
        <f t="shared" si="107"/>
        <v>35.01255691247006</v>
      </c>
      <c r="KU75" s="106">
        <f t="shared" si="107"/>
        <v>83.159575492851033</v>
      </c>
    </row>
    <row r="76" spans="1:307" x14ac:dyDescent="0.25">
      <c r="A76" s="83"/>
      <c r="B76" s="70"/>
      <c r="C76" s="71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I76" s="72"/>
      <c r="AJ76" s="73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</row>
    <row r="77" spans="1:307" x14ac:dyDescent="0.25">
      <c r="A77" s="69" t="s">
        <v>2069</v>
      </c>
      <c r="B77" s="70">
        <f>STDEV(D77:AG77)/AVERAGE(D77:AG77)</f>
        <v>9.1303801455069042E-2</v>
      </c>
      <c r="C77" s="71"/>
      <c r="D77" s="8">
        <v>92296707.665917501</v>
      </c>
      <c r="E77" s="8">
        <v>132601306.303653</v>
      </c>
      <c r="F77" s="8">
        <v>124064774.871611</v>
      </c>
      <c r="G77" s="8">
        <v>116855861.32284901</v>
      </c>
      <c r="H77" s="8">
        <v>119550084.195213</v>
      </c>
      <c r="I77" s="8">
        <v>124811256.914865</v>
      </c>
      <c r="J77" s="8">
        <v>124562701.789894</v>
      </c>
      <c r="K77" s="8">
        <v>119534371.98273399</v>
      </c>
      <c r="L77" s="8">
        <v>117549086.22645099</v>
      </c>
      <c r="M77" s="8">
        <v>113554801.927219</v>
      </c>
      <c r="N77" s="8">
        <v>115915247.94339401</v>
      </c>
      <c r="O77" s="8">
        <v>115801017.451398</v>
      </c>
      <c r="P77" s="8">
        <v>114197407.94154701</v>
      </c>
      <c r="Q77" s="8">
        <v>107501518.24153601</v>
      </c>
      <c r="R77" s="8">
        <v>111360102.88155501</v>
      </c>
      <c r="S77" s="8">
        <v>109398082.152147</v>
      </c>
      <c r="T77" s="8">
        <v>105326697.765735</v>
      </c>
      <c r="U77" s="8">
        <v>103843305.61467899</v>
      </c>
      <c r="V77" s="8">
        <v>105243139.544034</v>
      </c>
      <c r="W77" s="8">
        <v>99812039.462136298</v>
      </c>
      <c r="X77" s="8">
        <v>97492181.560291693</v>
      </c>
      <c r="Y77" s="8">
        <v>100726083.04970101</v>
      </c>
      <c r="Z77" s="8">
        <v>101328095.087061</v>
      </c>
      <c r="AA77" s="8">
        <v>100716299.21256401</v>
      </c>
      <c r="AB77" s="8">
        <v>100887089.81974199</v>
      </c>
      <c r="AC77" s="8">
        <v>101193489.261381</v>
      </c>
      <c r="AD77" s="8">
        <v>103123427.894714</v>
      </c>
      <c r="AE77" s="8">
        <v>103276346.81628799</v>
      </c>
      <c r="AF77" s="8">
        <v>103102731.736204</v>
      </c>
      <c r="AG77" s="8">
        <v>97076755.422631606</v>
      </c>
      <c r="AI77" s="72">
        <f>STDEV(AK77:BN77)/AVERAGE(AK77:BN77)</f>
        <v>9.6866873644005688E-2</v>
      </c>
      <c r="AJ77" s="73"/>
      <c r="AK77" s="10">
        <v>79472505.624116406</v>
      </c>
      <c r="AL77" s="10">
        <v>100648207.18350901</v>
      </c>
      <c r="AM77" s="10">
        <v>95699218.761538804</v>
      </c>
      <c r="AN77" s="10">
        <v>94564695.619957805</v>
      </c>
      <c r="AO77" s="10">
        <v>91692719.480591998</v>
      </c>
      <c r="AP77" s="10">
        <v>91270442.937217206</v>
      </c>
      <c r="AQ77" s="10">
        <v>86562434.950541601</v>
      </c>
      <c r="AR77" s="10">
        <v>87799960.019226402</v>
      </c>
      <c r="AS77" s="10">
        <v>86534279.378805101</v>
      </c>
      <c r="AT77" s="10">
        <v>87550851.328501806</v>
      </c>
      <c r="AU77" s="10">
        <v>84149088.790818006</v>
      </c>
      <c r="AV77" s="10">
        <v>84784517.550660998</v>
      </c>
      <c r="AW77" s="10">
        <v>78266514.749034405</v>
      </c>
      <c r="AX77" s="10">
        <v>80621055.266165301</v>
      </c>
      <c r="AY77" s="10">
        <v>81824960.764940098</v>
      </c>
      <c r="AZ77" s="10">
        <v>79426942.427863404</v>
      </c>
      <c r="BA77" s="10">
        <v>79089276.922954798</v>
      </c>
      <c r="BB77" s="10">
        <v>79258456.349747196</v>
      </c>
      <c r="BC77" s="10">
        <v>79767532.951573595</v>
      </c>
      <c r="BD77" s="10">
        <v>73241284.944117904</v>
      </c>
      <c r="BE77" s="10">
        <v>72635436.758481994</v>
      </c>
      <c r="BF77" s="10">
        <v>74084377.039390102</v>
      </c>
      <c r="BG77" s="10">
        <v>73944560.6511866</v>
      </c>
      <c r="BH77" s="10">
        <v>76241995.258123398</v>
      </c>
      <c r="BI77" s="10">
        <v>75214269.049738705</v>
      </c>
      <c r="BJ77" s="10">
        <v>71360588.430587396</v>
      </c>
      <c r="BK77" s="10">
        <v>76734721.035849005</v>
      </c>
      <c r="BL77" s="10">
        <v>76705961.5452189</v>
      </c>
      <c r="BM77" s="10">
        <v>72269103.433363304</v>
      </c>
      <c r="BN77" s="10">
        <v>70265874.853851795</v>
      </c>
      <c r="BP77" s="114">
        <v>81900616.030814603</v>
      </c>
      <c r="BQ77" s="114">
        <v>83243213.871062905</v>
      </c>
      <c r="BR77" s="114">
        <v>86443697.0554398</v>
      </c>
      <c r="BS77" s="114">
        <v>70234070.405289397</v>
      </c>
      <c r="BT77" s="114">
        <v>176821656.28076699</v>
      </c>
      <c r="BU77" s="114">
        <v>106728139.607539</v>
      </c>
      <c r="BV77" s="114">
        <v>148745595.28124401</v>
      </c>
      <c r="BW77" s="114">
        <v>122737598.12104701</v>
      </c>
      <c r="BX77" s="114">
        <v>56471067.435531899</v>
      </c>
      <c r="BY77" s="114">
        <v>103685345.45441601</v>
      </c>
      <c r="BZ77" s="102">
        <v>137199689.270455</v>
      </c>
      <c r="CA77" s="102">
        <v>62946693.154618502</v>
      </c>
      <c r="CB77" s="102">
        <v>74016101.024443999</v>
      </c>
      <c r="CC77" s="102">
        <v>64851004.280980401</v>
      </c>
      <c r="CD77" s="102">
        <v>69758088.486178994</v>
      </c>
      <c r="CE77" s="102">
        <v>91933231.945729002</v>
      </c>
      <c r="CF77" s="102">
        <v>82154165.855185598</v>
      </c>
      <c r="CG77" s="102">
        <v>80758483.541796103</v>
      </c>
      <c r="CH77" s="102">
        <v>102508711.488089</v>
      </c>
      <c r="CI77" s="102">
        <v>97801489.301054597</v>
      </c>
      <c r="CJ77" s="102">
        <v>72201472.295663804</v>
      </c>
      <c r="CK77" s="102">
        <v>54371374.521525398</v>
      </c>
      <c r="CL77" s="102">
        <v>96262894.471111193</v>
      </c>
      <c r="CM77" s="102">
        <v>101983446.12763201</v>
      </c>
      <c r="CN77" s="102">
        <v>90764912.926948905</v>
      </c>
      <c r="CO77" s="102">
        <v>61526678.273804098</v>
      </c>
      <c r="CP77" s="102">
        <v>129632792.299026</v>
      </c>
      <c r="CQ77" s="102">
        <v>109042998.46442799</v>
      </c>
      <c r="CR77" s="102">
        <v>68394377.959345698</v>
      </c>
      <c r="CS77" s="102">
        <v>69492418.082251593</v>
      </c>
      <c r="CT77" s="102">
        <v>71253824.432055399</v>
      </c>
      <c r="CU77" s="102">
        <v>73589903.371699005</v>
      </c>
      <c r="CV77" s="102">
        <v>63623585.252324998</v>
      </c>
      <c r="CW77" s="102">
        <v>90272296.236582607</v>
      </c>
      <c r="CX77" s="102">
        <v>81465929.911337107</v>
      </c>
      <c r="CY77" s="102">
        <v>117498494.197146</v>
      </c>
      <c r="CZ77" s="102">
        <v>89178778.469528496</v>
      </c>
      <c r="DA77" s="102">
        <v>99417142.952073202</v>
      </c>
      <c r="DB77" s="102">
        <v>98403815.167268395</v>
      </c>
      <c r="DC77" s="102">
        <v>74419783.878803998</v>
      </c>
      <c r="DD77" s="102">
        <v>79227686.798248097</v>
      </c>
      <c r="DE77" s="102">
        <v>76637036.422166899</v>
      </c>
      <c r="DF77" s="102">
        <v>58244300.306996599</v>
      </c>
      <c r="DG77" s="102">
        <v>63984957.1792906</v>
      </c>
      <c r="DH77" s="102">
        <v>61344912.460407898</v>
      </c>
      <c r="DI77" s="102">
        <v>81223994.517158195</v>
      </c>
      <c r="DJ77" s="102">
        <v>116151420.41916101</v>
      </c>
      <c r="DK77" s="102">
        <v>92640800.365481094</v>
      </c>
      <c r="DL77" s="102">
        <v>57821103.890657902</v>
      </c>
      <c r="DM77" s="102">
        <v>74985639.026067704</v>
      </c>
      <c r="DN77" s="102">
        <v>61765126.296402</v>
      </c>
      <c r="DO77" s="102">
        <v>86800033.438423201</v>
      </c>
      <c r="DP77" s="102">
        <v>112373904.525233</v>
      </c>
      <c r="DQ77" s="102">
        <v>60541396.877639197</v>
      </c>
      <c r="DR77" s="102">
        <v>79869672.215888798</v>
      </c>
      <c r="DS77" s="102">
        <v>80945775.898750305</v>
      </c>
      <c r="DT77" s="102">
        <v>95029703.443035096</v>
      </c>
      <c r="DU77" s="102">
        <v>98566156.842088595</v>
      </c>
      <c r="DV77" s="102">
        <v>69573371.335031897</v>
      </c>
      <c r="DW77" s="102">
        <v>42325232.127021998</v>
      </c>
      <c r="DX77" s="102">
        <v>63964546.535371602</v>
      </c>
      <c r="DY77" s="102">
        <v>91222602.534973904</v>
      </c>
      <c r="DZ77" s="102">
        <v>71918941.4397282</v>
      </c>
      <c r="EA77" s="102">
        <v>75638436.992553994</v>
      </c>
      <c r="EB77" s="102">
        <v>131532660.392656</v>
      </c>
      <c r="EC77" s="102">
        <v>83107694.667709395</v>
      </c>
      <c r="ED77" s="102">
        <v>81758401.5023669</v>
      </c>
      <c r="EE77" s="102">
        <v>72152470.509436607</v>
      </c>
      <c r="EF77" s="102">
        <v>73662517.041031405</v>
      </c>
      <c r="EG77" s="102">
        <v>79320304.018796995</v>
      </c>
      <c r="EH77" s="102">
        <v>61683911.0752225</v>
      </c>
      <c r="EI77" s="102">
        <v>44638681.8763633</v>
      </c>
      <c r="EJ77" s="102">
        <v>74153555.884347305</v>
      </c>
      <c r="EK77" s="102">
        <v>66603116.380706497</v>
      </c>
      <c r="EL77" s="102">
        <v>88013557.868410498</v>
      </c>
      <c r="EM77" s="102">
        <v>90052968.746345505</v>
      </c>
      <c r="EN77" s="102">
        <v>46495156.045271598</v>
      </c>
      <c r="EO77" s="102">
        <v>60107140.791657299</v>
      </c>
      <c r="EP77" s="102">
        <v>73156306.824020907</v>
      </c>
      <c r="EQ77" s="102">
        <v>80290864.809074104</v>
      </c>
      <c r="ER77" s="102">
        <v>50727128.1727366</v>
      </c>
      <c r="ES77" s="102">
        <v>68246076.535959601</v>
      </c>
      <c r="ET77" s="102">
        <v>72338380.858927295</v>
      </c>
      <c r="EU77" s="102">
        <v>85538269.375681594</v>
      </c>
      <c r="EV77" s="102">
        <v>69034767.554131806</v>
      </c>
      <c r="EW77" s="102">
        <v>96127767.670969203</v>
      </c>
      <c r="EX77" s="102">
        <v>71182226.504869998</v>
      </c>
      <c r="EY77" s="102">
        <v>99373056.843278795</v>
      </c>
      <c r="EZ77" s="102">
        <v>77711398.265239999</v>
      </c>
      <c r="FA77" s="102">
        <v>54854518.995110102</v>
      </c>
      <c r="FB77" s="102">
        <v>78488142.039615706</v>
      </c>
      <c r="FC77" s="102">
        <v>66317545.131283797</v>
      </c>
      <c r="FD77" s="102">
        <v>77349110.2683281</v>
      </c>
      <c r="FE77" s="102">
        <v>95821639.991575897</v>
      </c>
      <c r="FF77" s="102">
        <v>77767187.036097303</v>
      </c>
      <c r="FG77" s="102">
        <v>80214589.099028394</v>
      </c>
      <c r="FH77" s="102">
        <v>80126100.288413793</v>
      </c>
      <c r="FI77" s="102">
        <v>86108419.971742004</v>
      </c>
      <c r="FJ77" s="102">
        <v>68068414.366536498</v>
      </c>
      <c r="FK77" s="102">
        <v>80835168.190718904</v>
      </c>
      <c r="FL77" s="102">
        <v>74387398.029303506</v>
      </c>
      <c r="FM77" s="102">
        <v>45783430.234570503</v>
      </c>
      <c r="FN77" s="102">
        <v>78795935.354867905</v>
      </c>
      <c r="FO77" s="102">
        <v>73185360.894929007</v>
      </c>
      <c r="FP77" s="102">
        <v>77516165.396642193</v>
      </c>
      <c r="FQ77" s="102">
        <v>94155889.67712</v>
      </c>
      <c r="FR77" s="102">
        <v>62260462.935215697</v>
      </c>
      <c r="FS77" s="102">
        <v>83378971.4214762</v>
      </c>
      <c r="FT77" s="102">
        <v>71840246.952752903</v>
      </c>
      <c r="FU77" s="102">
        <v>67539276.846412107</v>
      </c>
      <c r="FV77" s="102">
        <v>52728299.098989002</v>
      </c>
      <c r="FW77" s="102">
        <v>49837399.0575234</v>
      </c>
      <c r="FX77" s="102">
        <v>61402085.3279377</v>
      </c>
      <c r="FY77" s="102">
        <v>85783877.865109801</v>
      </c>
      <c r="FZ77" s="102">
        <v>102072683.455028</v>
      </c>
      <c r="GA77" s="102">
        <v>81681920.524125099</v>
      </c>
      <c r="GB77" s="102">
        <v>49423066.801174</v>
      </c>
      <c r="GC77" s="102">
        <v>63716538.765560597</v>
      </c>
      <c r="GD77" s="102">
        <v>70247106.553160697</v>
      </c>
      <c r="GE77" s="102">
        <v>124939577.94244801</v>
      </c>
      <c r="GF77" s="102">
        <v>76719258.1275855</v>
      </c>
      <c r="GG77" s="102">
        <v>83535555.557788596</v>
      </c>
      <c r="GH77" s="102">
        <v>87150272.030591205</v>
      </c>
      <c r="GI77" s="102">
        <v>84919931.363905698</v>
      </c>
      <c r="GJ77" s="102">
        <v>70844958.078839004</v>
      </c>
      <c r="GK77" s="102">
        <v>58411006.195848897</v>
      </c>
      <c r="GL77" s="102">
        <v>91160480.617081895</v>
      </c>
      <c r="GM77" s="102">
        <v>71563871.008504704</v>
      </c>
      <c r="GN77" s="102">
        <v>57538584.015914701</v>
      </c>
      <c r="GO77" s="102">
        <v>89868054.317085296</v>
      </c>
      <c r="GP77" s="102">
        <v>61356833.089296199</v>
      </c>
      <c r="GQ77" s="102">
        <v>83506326.774112299</v>
      </c>
      <c r="GR77" s="102">
        <v>65229161.247348897</v>
      </c>
      <c r="GS77" s="102">
        <v>88461878.764809802</v>
      </c>
      <c r="GT77" s="102">
        <v>84628239.976173997</v>
      </c>
      <c r="GU77" s="102">
        <v>86095314.385086402</v>
      </c>
      <c r="GV77" s="102">
        <v>81511576.622116804</v>
      </c>
      <c r="GW77" s="102">
        <v>51848400.951244697</v>
      </c>
      <c r="GX77" s="102">
        <v>40875250.7107976</v>
      </c>
      <c r="GY77" s="102">
        <v>75493919.175274298</v>
      </c>
      <c r="GZ77" s="102">
        <v>55982208.245239802</v>
      </c>
      <c r="HA77" s="102">
        <v>79014727.661323607</v>
      </c>
      <c r="HB77" s="102">
        <v>56977134.543426298</v>
      </c>
      <c r="HC77" s="102">
        <v>66490924.4145073</v>
      </c>
      <c r="HD77" s="102">
        <v>61737502.519872501</v>
      </c>
      <c r="HE77" s="102">
        <v>61210034.913944103</v>
      </c>
      <c r="HF77" s="102">
        <v>86968415.208234802</v>
      </c>
      <c r="HG77" s="102">
        <v>73793287.212468907</v>
      </c>
      <c r="HH77" s="102">
        <v>85247492.535513297</v>
      </c>
      <c r="HI77" s="102">
        <v>57792737.523668997</v>
      </c>
      <c r="HJ77" s="102">
        <v>65463529.179061301</v>
      </c>
      <c r="HK77" s="102">
        <v>48689984.156500503</v>
      </c>
      <c r="HL77" s="102">
        <v>68164332.560725197</v>
      </c>
      <c r="HM77" s="102">
        <v>56333044.237373397</v>
      </c>
      <c r="HN77" s="102">
        <v>49669149.250554599</v>
      </c>
      <c r="HO77" s="102">
        <v>56000152.8684012</v>
      </c>
      <c r="HP77" s="102">
        <v>61703513.487762302</v>
      </c>
      <c r="HQ77" s="102">
        <v>58881502.1020872</v>
      </c>
      <c r="HR77" s="102">
        <v>83725941.960688099</v>
      </c>
      <c r="HS77" s="102">
        <v>76059251.430507496</v>
      </c>
      <c r="HT77" s="102">
        <v>82500698.946006104</v>
      </c>
      <c r="HU77" s="102">
        <v>81917774.562810898</v>
      </c>
      <c r="HV77" s="102">
        <v>58236404.492018797</v>
      </c>
      <c r="HW77" s="102">
        <v>49499551.362309203</v>
      </c>
      <c r="HX77" s="102">
        <v>77926286.131340995</v>
      </c>
      <c r="HY77" s="102">
        <v>74006844.687219307</v>
      </c>
      <c r="HZ77" s="102">
        <v>85227396.277970299</v>
      </c>
      <c r="IA77" s="102">
        <v>51580514.0897246</v>
      </c>
      <c r="IB77" s="102">
        <v>98967734.658469394</v>
      </c>
      <c r="IC77" s="102">
        <v>116753876.006993</v>
      </c>
      <c r="ID77" s="102">
        <v>59042045.990687802</v>
      </c>
      <c r="IE77" s="102">
        <v>90840273.000542894</v>
      </c>
      <c r="IF77" s="102">
        <v>53713614.183156401</v>
      </c>
      <c r="IG77" s="102">
        <v>44965180.488305099</v>
      </c>
      <c r="IH77" s="102">
        <v>87447216.6495547</v>
      </c>
      <c r="II77" s="102">
        <v>56306671.080251701</v>
      </c>
      <c r="IJ77" s="102">
        <v>59589669.603368796</v>
      </c>
      <c r="IK77" s="102">
        <v>67637611.796395302</v>
      </c>
      <c r="IL77" s="102">
        <v>47943807.7672778</v>
      </c>
      <c r="IM77" s="102">
        <v>57364309.832607098</v>
      </c>
      <c r="IN77" s="102">
        <v>57666498.892192401</v>
      </c>
      <c r="IO77" s="102">
        <v>76370739.800401598</v>
      </c>
      <c r="IP77" s="102">
        <v>107435214.069977</v>
      </c>
      <c r="IQ77" s="102">
        <v>56772497.214076497</v>
      </c>
      <c r="IR77" s="102">
        <v>69701449.943175107</v>
      </c>
      <c r="IS77" s="102">
        <v>49540293.704324998</v>
      </c>
      <c r="IT77" s="102">
        <v>95033978.1965224</v>
      </c>
      <c r="IU77" s="102">
        <v>57701402.591036297</v>
      </c>
      <c r="IV77" s="102">
        <v>70242709.973770797</v>
      </c>
      <c r="IW77" s="102">
        <v>76170557.026563093</v>
      </c>
      <c r="IX77" s="102">
        <v>70800223.154764295</v>
      </c>
      <c r="IY77" s="102">
        <v>63040452.795823403</v>
      </c>
      <c r="IZ77" s="102">
        <v>72636186.842410102</v>
      </c>
      <c r="JA77" s="102">
        <v>36861353.134422399</v>
      </c>
      <c r="JB77" s="102">
        <v>117332831.56379899</v>
      </c>
      <c r="JC77" s="102">
        <v>159737598.59905499</v>
      </c>
      <c r="JD77" s="102">
        <v>76045564.792397603</v>
      </c>
      <c r="JE77" s="102">
        <v>81905946.056836799</v>
      </c>
      <c r="JF77" s="102">
        <v>44132874.6964968</v>
      </c>
      <c r="JG77" s="102">
        <v>87048324.145721003</v>
      </c>
      <c r="JH77" s="102">
        <v>61494637.2980088</v>
      </c>
      <c r="JI77" s="102">
        <v>89795312.113281205</v>
      </c>
      <c r="JJ77" s="102">
        <v>64894075.394659199</v>
      </c>
      <c r="JK77" s="102">
        <v>106642878.967709</v>
      </c>
      <c r="JL77" s="102">
        <v>52870031.054816097</v>
      </c>
      <c r="JM77" s="102">
        <v>70859609.328911394</v>
      </c>
      <c r="JN77" s="102">
        <v>59973301.340626903</v>
      </c>
      <c r="JO77" s="102">
        <v>78021419.239494607</v>
      </c>
      <c r="JP77" s="102">
        <v>69461836.9268087</v>
      </c>
      <c r="JQ77" s="102">
        <v>85006316.294779494</v>
      </c>
      <c r="JR77" s="102">
        <v>34503090.598042801</v>
      </c>
      <c r="JS77" s="102">
        <v>49015991.118489198</v>
      </c>
      <c r="JT77" s="102">
        <v>74857145.751973301</v>
      </c>
      <c r="JU77" s="102">
        <v>73622760.472606093</v>
      </c>
      <c r="JV77" s="102">
        <v>65127347.627051599</v>
      </c>
      <c r="JW77" s="102">
        <v>86991529.925442398</v>
      </c>
      <c r="JX77" s="102">
        <v>59642395.323063798</v>
      </c>
      <c r="JY77" s="102">
        <v>64115359.265879601</v>
      </c>
      <c r="JZ77" s="102">
        <v>71704640.550271705</v>
      </c>
      <c r="KA77" s="102">
        <v>96240145.237278998</v>
      </c>
      <c r="KB77" s="102">
        <v>83522283.382085904</v>
      </c>
      <c r="KC77" s="102">
        <v>71442063.573800594</v>
      </c>
      <c r="KD77" s="102">
        <v>63360621.266672403</v>
      </c>
      <c r="KE77" s="102">
        <v>52407909.327591598</v>
      </c>
      <c r="KF77" s="102">
        <v>43214881.164098501</v>
      </c>
      <c r="KG77" s="102">
        <v>54810535.0128204</v>
      </c>
      <c r="KH77" s="102">
        <v>56099385.5446003</v>
      </c>
      <c r="KI77" s="102">
        <v>66131800.929035798</v>
      </c>
      <c r="KJ77" s="102">
        <v>62510683.577137202</v>
      </c>
      <c r="KK77" s="102">
        <v>51426965.260206103</v>
      </c>
      <c r="KL77" s="102">
        <v>61925602.158585303</v>
      </c>
      <c r="KM77" s="102">
        <v>63756749.675643802</v>
      </c>
      <c r="KN77" s="102">
        <v>49083396.9154386</v>
      </c>
      <c r="KO77" s="102">
        <v>67984001.651809096</v>
      </c>
      <c r="KP77" s="102">
        <v>62698098.615728103</v>
      </c>
      <c r="KQ77" s="102">
        <v>58430315.966753498</v>
      </c>
      <c r="KR77" s="102">
        <v>82501300.822122499</v>
      </c>
      <c r="KS77" s="102">
        <v>47962602.061312698</v>
      </c>
      <c r="KT77" s="102">
        <v>51736903.983968802</v>
      </c>
      <c r="KU77" s="102">
        <v>70655442.194130704</v>
      </c>
    </row>
    <row r="78" spans="1:307" x14ac:dyDescent="0.25">
      <c r="A78" s="69" t="s">
        <v>2070</v>
      </c>
      <c r="B78" s="70">
        <f>STDEV(D78:AG78)/AVERAGE(D78:AG78)</f>
        <v>9.3824249441219212E-2</v>
      </c>
      <c r="C78" s="71"/>
      <c r="D78" s="8">
        <v>57126795.260614097</v>
      </c>
      <c r="E78" s="8">
        <v>89727290.080282599</v>
      </c>
      <c r="F78" s="8">
        <v>86099178.647179693</v>
      </c>
      <c r="G78" s="8">
        <v>79447525.649335504</v>
      </c>
      <c r="H78" s="8">
        <v>83669614.976641998</v>
      </c>
      <c r="I78" s="8">
        <v>80856508.526054099</v>
      </c>
      <c r="J78" s="8">
        <v>81068946.6323715</v>
      </c>
      <c r="K78" s="8">
        <v>79224399.415520698</v>
      </c>
      <c r="L78" s="8">
        <v>75290806.543150306</v>
      </c>
      <c r="M78" s="8">
        <v>74843356.816524595</v>
      </c>
      <c r="N78" s="8">
        <v>78581321.532532707</v>
      </c>
      <c r="O78" s="8">
        <v>77863010.176153705</v>
      </c>
      <c r="P78" s="8">
        <v>74732473.281768098</v>
      </c>
      <c r="Q78" s="8">
        <v>71678935.018827602</v>
      </c>
      <c r="R78" s="8">
        <v>72753497.950410604</v>
      </c>
      <c r="S78" s="8">
        <v>72691329.644734606</v>
      </c>
      <c r="T78" s="8">
        <v>71897970.265711099</v>
      </c>
      <c r="U78" s="8">
        <v>71850742.509582594</v>
      </c>
      <c r="V78" s="8">
        <v>73803369.199394703</v>
      </c>
      <c r="W78" s="8">
        <v>68669368.207667306</v>
      </c>
      <c r="X78" s="8">
        <v>66868235.001845099</v>
      </c>
      <c r="Y78" s="8">
        <v>67837179.280747503</v>
      </c>
      <c r="Z78" s="8">
        <v>67342110.772164598</v>
      </c>
      <c r="AA78" s="8">
        <v>69720872.751737103</v>
      </c>
      <c r="AB78" s="8">
        <v>67492498.527626395</v>
      </c>
      <c r="AC78" s="8">
        <v>68372691.826789603</v>
      </c>
      <c r="AD78" s="8">
        <v>66191827.063453101</v>
      </c>
      <c r="AE78" s="8">
        <v>68069501.606706306</v>
      </c>
      <c r="AF78" s="8">
        <v>68996320.888231099</v>
      </c>
      <c r="AG78" s="8">
        <v>68650425.779289395</v>
      </c>
      <c r="AI78" s="72">
        <f>STDEV(AK78:BN78)/AVERAGE(AK78:BN78)</f>
        <v>8.8200974553363079E-2</v>
      </c>
      <c r="AJ78" s="73"/>
      <c r="AK78" s="10">
        <v>57454136.437645897</v>
      </c>
      <c r="AL78" s="10">
        <v>73296147.076719105</v>
      </c>
      <c r="AM78" s="10">
        <v>73316512.617529407</v>
      </c>
      <c r="AN78" s="10">
        <v>73432098.102501005</v>
      </c>
      <c r="AO78" s="10">
        <v>75271226.582719505</v>
      </c>
      <c r="AP78" s="10">
        <v>70174862.966334701</v>
      </c>
      <c r="AQ78" s="10">
        <v>71627274.577438101</v>
      </c>
      <c r="AR78" s="10">
        <v>69234772.067942306</v>
      </c>
      <c r="AS78" s="10">
        <v>70712275.800675303</v>
      </c>
      <c r="AT78" s="10">
        <v>69083605.817237094</v>
      </c>
      <c r="AU78" s="10">
        <v>66541433.153876603</v>
      </c>
      <c r="AV78" s="10">
        <v>63268853.0685701</v>
      </c>
      <c r="AW78" s="10">
        <v>62663415.0958924</v>
      </c>
      <c r="AX78" s="10">
        <v>61653929.624102302</v>
      </c>
      <c r="AY78" s="10">
        <v>64076186.042552099</v>
      </c>
      <c r="AZ78" s="10">
        <v>61167921.441106401</v>
      </c>
      <c r="BA78" s="10">
        <v>64597389.591691203</v>
      </c>
      <c r="BB78" s="10">
        <v>61844160.224309698</v>
      </c>
      <c r="BC78" s="10">
        <v>60827273.326421</v>
      </c>
      <c r="BD78" s="10">
        <v>59164123.159683898</v>
      </c>
      <c r="BE78" s="10">
        <v>60420783.280746199</v>
      </c>
      <c r="BF78" s="10">
        <v>59569698.309380203</v>
      </c>
      <c r="BG78" s="10">
        <v>59438968.707989499</v>
      </c>
      <c r="BH78" s="10">
        <v>59966920.539208204</v>
      </c>
      <c r="BI78" s="10">
        <v>61215401.553799599</v>
      </c>
      <c r="BJ78" s="10">
        <v>59177952.109514698</v>
      </c>
      <c r="BK78" s="10">
        <v>58946390.730727002</v>
      </c>
      <c r="BL78" s="10">
        <v>56892387.630075403</v>
      </c>
      <c r="BM78" s="10">
        <v>59035632.875822902</v>
      </c>
      <c r="BN78" s="10">
        <v>57882563.040303603</v>
      </c>
      <c r="BP78" s="114">
        <v>58535018.305192403</v>
      </c>
      <c r="BQ78" s="114">
        <v>62403996.816996999</v>
      </c>
      <c r="BR78" s="114">
        <v>71233414.953508705</v>
      </c>
      <c r="BS78" s="114">
        <v>69484306.045092896</v>
      </c>
      <c r="BT78" s="114">
        <v>80044999.728870302</v>
      </c>
      <c r="BU78" s="114">
        <v>75255256.028007507</v>
      </c>
      <c r="BV78" s="114">
        <v>68915909.1271016</v>
      </c>
      <c r="BW78" s="114">
        <v>69649817.796166107</v>
      </c>
      <c r="BX78" s="114">
        <v>77571415.820187598</v>
      </c>
      <c r="BY78" s="114">
        <v>81608661.138863698</v>
      </c>
      <c r="BZ78" s="102">
        <v>76871252.308089107</v>
      </c>
      <c r="CA78" s="102">
        <v>79022360.979110703</v>
      </c>
      <c r="CB78" s="102">
        <v>76635957.930929393</v>
      </c>
      <c r="CC78" s="102">
        <v>86137855.226242304</v>
      </c>
      <c r="CD78" s="102">
        <v>73984488.978935495</v>
      </c>
      <c r="CE78" s="102">
        <v>70669166.738080099</v>
      </c>
      <c r="CF78" s="102">
        <v>75148026.354280993</v>
      </c>
      <c r="CG78" s="102">
        <v>75497737.474482998</v>
      </c>
      <c r="CH78" s="102">
        <v>85559972.295115203</v>
      </c>
      <c r="CI78" s="102">
        <v>73606208.2940543</v>
      </c>
      <c r="CJ78" s="102">
        <v>72204714.256305605</v>
      </c>
      <c r="CK78" s="102">
        <v>72730323.365845799</v>
      </c>
      <c r="CL78" s="102">
        <v>74295735.884133205</v>
      </c>
      <c r="CM78" s="102">
        <v>72919815.775959</v>
      </c>
      <c r="CN78" s="102">
        <v>77277417.166484103</v>
      </c>
      <c r="CO78" s="102">
        <v>70357263.021400899</v>
      </c>
      <c r="CP78" s="102">
        <v>70625591.331350803</v>
      </c>
      <c r="CQ78" s="102">
        <v>90955097.132196903</v>
      </c>
      <c r="CR78" s="102">
        <v>77606873.484255493</v>
      </c>
      <c r="CS78" s="102">
        <v>75113006.222954705</v>
      </c>
      <c r="CT78" s="102">
        <v>71386409.355532795</v>
      </c>
      <c r="CU78" s="102">
        <v>71225269.101262197</v>
      </c>
      <c r="CV78" s="102">
        <v>74804651.922294304</v>
      </c>
      <c r="CW78" s="102">
        <v>70930201.827425495</v>
      </c>
      <c r="CX78" s="102">
        <v>71771682.478417799</v>
      </c>
      <c r="CY78" s="102">
        <v>73988176.505876407</v>
      </c>
      <c r="CZ78" s="102">
        <v>65787656.194328301</v>
      </c>
      <c r="DA78" s="102">
        <v>67707415.651092499</v>
      </c>
      <c r="DB78" s="102">
        <v>77272449.217021897</v>
      </c>
      <c r="DC78" s="102">
        <v>62468584.802238204</v>
      </c>
      <c r="DD78" s="102">
        <v>74389056.7316259</v>
      </c>
      <c r="DE78" s="102">
        <v>77955501.686754197</v>
      </c>
      <c r="DF78" s="102">
        <v>73908583.238039702</v>
      </c>
      <c r="DG78" s="102">
        <v>76680076.476228595</v>
      </c>
      <c r="DH78" s="102">
        <v>74686100.056076199</v>
      </c>
      <c r="DI78" s="102">
        <v>73298467.802723706</v>
      </c>
      <c r="DJ78" s="102">
        <v>75267525.454380006</v>
      </c>
      <c r="DK78" s="102">
        <v>77782581.561621204</v>
      </c>
      <c r="DL78" s="102">
        <v>70754196.886642605</v>
      </c>
      <c r="DM78" s="102">
        <v>71135511.275901005</v>
      </c>
      <c r="DN78" s="102">
        <v>73187906.396788999</v>
      </c>
      <c r="DO78" s="102">
        <v>76102556.853010207</v>
      </c>
      <c r="DP78" s="102">
        <v>69832213.451464206</v>
      </c>
      <c r="DQ78" s="102">
        <v>74804919.187796697</v>
      </c>
      <c r="DR78" s="102">
        <v>78762417.024129793</v>
      </c>
      <c r="DS78" s="102">
        <v>69740356.488832504</v>
      </c>
      <c r="DT78" s="102">
        <v>75881528.563005</v>
      </c>
      <c r="DU78" s="102">
        <v>73074471.298588693</v>
      </c>
      <c r="DV78" s="102">
        <v>73909315.891109496</v>
      </c>
      <c r="DW78" s="102">
        <v>75936740.026009098</v>
      </c>
      <c r="DX78" s="102">
        <v>73129795.166340202</v>
      </c>
      <c r="DY78" s="102">
        <v>70743387.076726601</v>
      </c>
      <c r="DZ78" s="102">
        <v>70715546.869271994</v>
      </c>
      <c r="EA78" s="102">
        <v>86281908.521272495</v>
      </c>
      <c r="EB78" s="102">
        <v>72592172.828032404</v>
      </c>
      <c r="EC78" s="102">
        <v>73564038.7528923</v>
      </c>
      <c r="ED78" s="102">
        <v>67775756.0608228</v>
      </c>
      <c r="EE78" s="102">
        <v>72236356.473316297</v>
      </c>
      <c r="EF78" s="102">
        <v>77702653.229518294</v>
      </c>
      <c r="EG78" s="102">
        <v>70696124.969198406</v>
      </c>
      <c r="EH78" s="102">
        <v>69220170.683042303</v>
      </c>
      <c r="EI78" s="102">
        <v>76667283.822808206</v>
      </c>
      <c r="EJ78" s="102">
        <v>85037826.931227103</v>
      </c>
      <c r="EK78" s="102">
        <v>70980093.462095305</v>
      </c>
      <c r="EL78" s="102">
        <v>68406968.543846801</v>
      </c>
      <c r="EM78" s="102">
        <v>71264070.280282706</v>
      </c>
      <c r="EN78" s="102">
        <v>75340457.625499606</v>
      </c>
      <c r="EO78" s="102">
        <v>75672891.901293501</v>
      </c>
      <c r="EP78" s="102">
        <v>74808002.154179499</v>
      </c>
      <c r="EQ78" s="102">
        <v>69352523.519132793</v>
      </c>
      <c r="ER78" s="102">
        <v>59928089.970398597</v>
      </c>
      <c r="ES78" s="102">
        <v>57994983.476180501</v>
      </c>
      <c r="ET78" s="102">
        <v>64511107.821978301</v>
      </c>
      <c r="EU78" s="102">
        <v>59193672.518048003</v>
      </c>
      <c r="EV78" s="102">
        <v>62695550.6214201</v>
      </c>
      <c r="EW78" s="102">
        <v>61925690.934041001</v>
      </c>
      <c r="EX78" s="102">
        <v>60187561.235121898</v>
      </c>
      <c r="EY78" s="102">
        <v>57635734.184772298</v>
      </c>
      <c r="EZ78" s="102">
        <v>59214599.324572802</v>
      </c>
      <c r="FA78" s="102">
        <v>58784578.277413301</v>
      </c>
      <c r="FB78" s="102">
        <v>61661706.493368797</v>
      </c>
      <c r="FC78" s="102">
        <v>66980754.595926799</v>
      </c>
      <c r="FD78" s="102">
        <v>60888484.4927129</v>
      </c>
      <c r="FE78" s="102">
        <v>59350990.2927716</v>
      </c>
      <c r="FF78" s="102">
        <v>60039517.665650003</v>
      </c>
      <c r="FG78" s="102">
        <v>57093948.024314098</v>
      </c>
      <c r="FH78" s="102">
        <v>59092175.748188503</v>
      </c>
      <c r="FI78" s="102">
        <v>61241156.785902798</v>
      </c>
      <c r="FJ78" s="102">
        <v>55805755.617761701</v>
      </c>
      <c r="FK78" s="102">
        <v>60502705.480621301</v>
      </c>
      <c r="FL78" s="102">
        <v>61275320.782666102</v>
      </c>
      <c r="FM78" s="102">
        <v>59228811.800946899</v>
      </c>
      <c r="FN78" s="102">
        <v>61719888.310544297</v>
      </c>
      <c r="FO78" s="102">
        <v>54721383.980869897</v>
      </c>
      <c r="FP78" s="102">
        <v>59764351.695964597</v>
      </c>
      <c r="FQ78" s="102">
        <v>56874057.138381198</v>
      </c>
      <c r="FR78" s="102">
        <v>57559129.019162104</v>
      </c>
      <c r="FS78" s="102">
        <v>54446933.184515201</v>
      </c>
      <c r="FT78" s="102">
        <v>59902608.651943602</v>
      </c>
      <c r="FU78" s="102">
        <v>55430762.964815304</v>
      </c>
      <c r="FV78" s="102">
        <v>56914738.634559102</v>
      </c>
      <c r="FW78" s="102">
        <v>63764670.9949091</v>
      </c>
      <c r="FX78" s="102">
        <v>57991317.1006881</v>
      </c>
      <c r="FY78" s="102">
        <v>55965791.397293501</v>
      </c>
      <c r="FZ78" s="102">
        <v>56631000.135609202</v>
      </c>
      <c r="GA78" s="102">
        <v>58376516.656586997</v>
      </c>
      <c r="GB78" s="102">
        <v>61128013.691556402</v>
      </c>
      <c r="GC78" s="102">
        <v>55277726.669044703</v>
      </c>
      <c r="GD78" s="102">
        <v>53066751.834143497</v>
      </c>
      <c r="GE78" s="102">
        <v>54595308.195241801</v>
      </c>
      <c r="GF78" s="102">
        <v>59498735.806056201</v>
      </c>
      <c r="GG78" s="102">
        <v>54132495.818301998</v>
      </c>
      <c r="GH78" s="102">
        <v>54534875.751636602</v>
      </c>
      <c r="GI78" s="102">
        <v>55691414.466166496</v>
      </c>
      <c r="GJ78" s="102">
        <v>56561376.816340998</v>
      </c>
      <c r="GK78" s="102">
        <v>59051172.975512102</v>
      </c>
      <c r="GL78" s="102">
        <v>56900407.2815376</v>
      </c>
      <c r="GM78" s="102">
        <v>55132677.171949603</v>
      </c>
      <c r="GN78" s="102">
        <v>60612455.166755296</v>
      </c>
      <c r="GO78" s="102">
        <v>56025812.194792502</v>
      </c>
      <c r="GP78" s="102">
        <v>54907517.966944799</v>
      </c>
      <c r="GQ78" s="102">
        <v>57484036.711013898</v>
      </c>
      <c r="GR78" s="102">
        <v>55508167.693391599</v>
      </c>
      <c r="GS78" s="102">
        <v>58173269.310235098</v>
      </c>
      <c r="GT78" s="102">
        <v>56032513.886451602</v>
      </c>
      <c r="GU78" s="102">
        <v>55641035.2722973</v>
      </c>
      <c r="GV78" s="102">
        <v>54852374.7086372</v>
      </c>
      <c r="GW78" s="102">
        <v>56942301.010337703</v>
      </c>
      <c r="GX78" s="102">
        <v>54064924.349444002</v>
      </c>
      <c r="GY78" s="102">
        <v>54200918.367830902</v>
      </c>
      <c r="GZ78" s="102">
        <v>53781239.860939801</v>
      </c>
      <c r="HA78" s="102">
        <v>58584410.522189997</v>
      </c>
      <c r="HB78" s="102">
        <v>59956869.588241898</v>
      </c>
      <c r="HC78" s="102">
        <v>54246507.776032403</v>
      </c>
      <c r="HD78" s="102">
        <v>60026179.318940103</v>
      </c>
      <c r="HE78" s="102">
        <v>58820830.314722203</v>
      </c>
      <c r="HF78" s="102">
        <v>54497878.225457601</v>
      </c>
      <c r="HG78" s="102">
        <v>58322882.539677203</v>
      </c>
      <c r="HH78" s="102">
        <v>59939215.150736801</v>
      </c>
      <c r="HI78" s="102">
        <v>54744402.4844018</v>
      </c>
      <c r="HJ78" s="102">
        <v>56967324.431064896</v>
      </c>
      <c r="HK78" s="102">
        <v>56883502.925945997</v>
      </c>
      <c r="HL78" s="102">
        <v>59907993.319359802</v>
      </c>
      <c r="HM78" s="102">
        <v>53630557.656140298</v>
      </c>
      <c r="HN78" s="102">
        <v>55249486.704666302</v>
      </c>
      <c r="HO78" s="102">
        <v>53821563.968184702</v>
      </c>
      <c r="HP78" s="102">
        <v>55149644.928671703</v>
      </c>
      <c r="HQ78" s="102">
        <v>55417185.102126502</v>
      </c>
      <c r="HR78" s="102">
        <v>52109844.952458203</v>
      </c>
      <c r="HS78" s="102">
        <v>54362707.139175698</v>
      </c>
      <c r="HT78" s="102">
        <v>50956954.359470703</v>
      </c>
      <c r="HU78" s="102">
        <v>53028151.265425302</v>
      </c>
      <c r="HV78" s="102">
        <v>55922285.059066303</v>
      </c>
      <c r="HW78" s="102">
        <v>50413469.8232219</v>
      </c>
      <c r="HX78" s="102">
        <v>49527565.111875601</v>
      </c>
      <c r="HY78" s="102">
        <v>50633488.282095902</v>
      </c>
      <c r="HZ78" s="102">
        <v>59477184.280199699</v>
      </c>
      <c r="IA78" s="102">
        <v>56568071.663538598</v>
      </c>
      <c r="IB78" s="102">
        <v>53496493.388228402</v>
      </c>
      <c r="IC78" s="102">
        <v>55932909.884101801</v>
      </c>
      <c r="ID78" s="102">
        <v>52047948.898161799</v>
      </c>
      <c r="IE78" s="102">
        <v>53997497.783227503</v>
      </c>
      <c r="IF78" s="102">
        <v>54951107.301304698</v>
      </c>
      <c r="IG78" s="102">
        <v>56781337.313841701</v>
      </c>
      <c r="IH78" s="102">
        <v>50685899.823906399</v>
      </c>
      <c r="II78" s="102">
        <v>52097706.5702786</v>
      </c>
      <c r="IJ78" s="102">
        <v>52475982.3957121</v>
      </c>
      <c r="IK78" s="102">
        <v>54195895.398068897</v>
      </c>
      <c r="IL78" s="102">
        <v>53878258.412117504</v>
      </c>
      <c r="IM78" s="102">
        <v>53062435.879763998</v>
      </c>
      <c r="IN78" s="102">
        <v>50151030.117055498</v>
      </c>
      <c r="IO78" s="102">
        <v>49620830.533000201</v>
      </c>
      <c r="IP78" s="102">
        <v>54529177.878670201</v>
      </c>
      <c r="IQ78" s="102">
        <v>53600865.049910098</v>
      </c>
      <c r="IR78" s="102">
        <v>55008944.427470699</v>
      </c>
      <c r="IS78" s="102">
        <v>52707092.369471602</v>
      </c>
      <c r="IT78" s="102">
        <v>55985678.122094803</v>
      </c>
      <c r="IU78" s="102">
        <v>52332199.166621</v>
      </c>
      <c r="IV78" s="102">
        <v>56601156.788434297</v>
      </c>
      <c r="IW78" s="102">
        <v>54439543.843014002</v>
      </c>
      <c r="IX78" s="102">
        <v>59792207.1249898</v>
      </c>
      <c r="IY78" s="102">
        <v>55737086.302251503</v>
      </c>
      <c r="IZ78" s="102">
        <v>52445452.119118199</v>
      </c>
      <c r="JA78" s="102">
        <v>53854977.789431401</v>
      </c>
      <c r="JB78" s="102">
        <v>54598785.864340298</v>
      </c>
      <c r="JC78" s="102">
        <v>45645639.973328501</v>
      </c>
      <c r="JD78" s="102">
        <v>52026676.5076731</v>
      </c>
      <c r="JE78" s="102">
        <v>52743203.724747799</v>
      </c>
      <c r="JF78" s="102">
        <v>53167691.121552497</v>
      </c>
      <c r="JG78" s="102">
        <v>51535835.804478101</v>
      </c>
      <c r="JH78" s="102">
        <v>56753980.2200481</v>
      </c>
      <c r="JI78" s="102">
        <v>52393437.688921601</v>
      </c>
      <c r="JJ78" s="102">
        <v>55285617.154362701</v>
      </c>
      <c r="JK78" s="102">
        <v>52466621.308251202</v>
      </c>
      <c r="JL78" s="102">
        <v>60409391.460830703</v>
      </c>
      <c r="JM78" s="102">
        <v>55379683.370718203</v>
      </c>
      <c r="JN78" s="102">
        <v>57507988.463518798</v>
      </c>
      <c r="JO78" s="102">
        <v>56781983.696644403</v>
      </c>
      <c r="JP78" s="102">
        <v>55672274.458866701</v>
      </c>
      <c r="JQ78" s="102">
        <v>54141889.3289169</v>
      </c>
      <c r="JR78" s="102">
        <v>52616889.391453803</v>
      </c>
      <c r="JS78" s="102">
        <v>61524920.754434504</v>
      </c>
      <c r="JT78" s="102">
        <v>55474454.819892302</v>
      </c>
      <c r="JU78" s="102">
        <v>46764020.791527897</v>
      </c>
      <c r="JV78" s="102">
        <v>53909669.986859202</v>
      </c>
      <c r="JW78" s="102">
        <v>57641692.611975402</v>
      </c>
      <c r="JX78" s="102">
        <v>51519959.9117212</v>
      </c>
      <c r="JY78" s="102">
        <v>55323829.030564398</v>
      </c>
      <c r="JZ78" s="102">
        <v>57226293.485635698</v>
      </c>
      <c r="KA78" s="102">
        <v>55635287.564622097</v>
      </c>
      <c r="KB78" s="102">
        <v>60628435.591960497</v>
      </c>
      <c r="KC78" s="102">
        <v>59970551.686712198</v>
      </c>
      <c r="KD78" s="102">
        <v>56670265.3523442</v>
      </c>
      <c r="KE78" s="102">
        <v>54420168.121657498</v>
      </c>
      <c r="KF78" s="102">
        <v>55989114.1997554</v>
      </c>
      <c r="KG78" s="102">
        <v>52170253.48308</v>
      </c>
      <c r="KH78" s="102">
        <v>55084301.339661501</v>
      </c>
      <c r="KI78" s="102">
        <v>49082751.509465702</v>
      </c>
      <c r="KJ78" s="102">
        <v>51422568.740563102</v>
      </c>
      <c r="KK78" s="102">
        <v>60394391.893170796</v>
      </c>
      <c r="KL78" s="102">
        <v>54972347.926602803</v>
      </c>
      <c r="KM78" s="102">
        <v>55161225.509542301</v>
      </c>
      <c r="KN78" s="102">
        <v>45836260.259523503</v>
      </c>
      <c r="KO78" s="102">
        <v>52779450.423412196</v>
      </c>
      <c r="KP78" s="102">
        <v>49696081.848589897</v>
      </c>
      <c r="KQ78" s="102">
        <v>49354235.339886598</v>
      </c>
      <c r="KR78" s="102">
        <v>49421109.4300097</v>
      </c>
      <c r="KS78" s="102">
        <v>51408152.3204621</v>
      </c>
      <c r="KT78" s="102">
        <v>90486158.152034298</v>
      </c>
      <c r="KU78" s="102">
        <v>44586189.376524501</v>
      </c>
    </row>
    <row r="79" spans="1:307" s="79" customFormat="1" x14ac:dyDescent="0.25">
      <c r="A79" s="75" t="s">
        <v>2034</v>
      </c>
      <c r="B79" s="76">
        <f>STDEV(D79:AG79)/AVERAGE(D79:AG79)</f>
        <v>3.0433812870057461E-2</v>
      </c>
      <c r="C79" s="77"/>
      <c r="D79" s="78">
        <f t="shared" ref="D79:AG79" si="108">(D77/D78)*112.8</f>
        <v>182.24492687223039</v>
      </c>
      <c r="E79" s="78">
        <f t="shared" si="108"/>
        <v>166.69875282836526</v>
      </c>
      <c r="F79" s="78">
        <f t="shared" si="108"/>
        <v>162.53937407306651</v>
      </c>
      <c r="G79" s="78">
        <f t="shared" si="108"/>
        <v>165.91254478329515</v>
      </c>
      <c r="H79" s="78">
        <f t="shared" si="108"/>
        <v>161.17260131990204</v>
      </c>
      <c r="I79" s="78">
        <f t="shared" si="108"/>
        <v>174.11968481745956</v>
      </c>
      <c r="J79" s="78">
        <f t="shared" si="108"/>
        <v>173.3175691256545</v>
      </c>
      <c r="K79" s="78">
        <f t="shared" si="108"/>
        <v>170.19349164054216</v>
      </c>
      <c r="L79" s="78">
        <f t="shared" si="108"/>
        <v>176.11096938833333</v>
      </c>
      <c r="M79" s="78">
        <f t="shared" si="108"/>
        <v>171.14386903825002</v>
      </c>
      <c r="N79" s="78">
        <f t="shared" si="108"/>
        <v>166.39119466324689</v>
      </c>
      <c r="O79" s="78">
        <f t="shared" si="108"/>
        <v>167.76072154115312</v>
      </c>
      <c r="P79" s="78">
        <f t="shared" si="108"/>
        <v>172.36774122594301</v>
      </c>
      <c r="Q79" s="78">
        <f t="shared" si="108"/>
        <v>169.1734294665529</v>
      </c>
      <c r="R79" s="78">
        <f t="shared" si="108"/>
        <v>172.65725991073825</v>
      </c>
      <c r="S79" s="78">
        <f t="shared" si="108"/>
        <v>169.76032392132802</v>
      </c>
      <c r="T79" s="78">
        <f t="shared" si="108"/>
        <v>165.24599323273262</v>
      </c>
      <c r="U79" s="78">
        <f t="shared" si="108"/>
        <v>163.02580132381487</v>
      </c>
      <c r="V79" s="78">
        <f t="shared" si="108"/>
        <v>160.85208940114887</v>
      </c>
      <c r="W79" s="78">
        <f t="shared" si="108"/>
        <v>163.95662789965596</v>
      </c>
      <c r="X79" s="78">
        <f t="shared" si="108"/>
        <v>164.45952371402444</v>
      </c>
      <c r="Y79" s="78">
        <f t="shared" si="108"/>
        <v>167.48783319814171</v>
      </c>
      <c r="Z79" s="78">
        <f t="shared" si="108"/>
        <v>169.72751514264851</v>
      </c>
      <c r="AA79" s="78">
        <f t="shared" si="108"/>
        <v>162.94687806951131</v>
      </c>
      <c r="AB79" s="78">
        <f t="shared" si="108"/>
        <v>168.61227514060317</v>
      </c>
      <c r="AC79" s="78">
        <f t="shared" si="108"/>
        <v>166.94714342387977</v>
      </c>
      <c r="AD79" s="78">
        <f t="shared" si="108"/>
        <v>175.73654003193946</v>
      </c>
      <c r="AE79" s="78">
        <f t="shared" si="108"/>
        <v>171.14231257614426</v>
      </c>
      <c r="AF79" s="78">
        <f t="shared" si="108"/>
        <v>168.55954042366295</v>
      </c>
      <c r="AG79" s="78">
        <f t="shared" si="108"/>
        <v>159.50750322915465</v>
      </c>
      <c r="AI79" s="80">
        <f>STDEV(AK79:BN79)/AVERAGE(AK79:BN79)</f>
        <v>3.904862181832542E-2</v>
      </c>
      <c r="AJ79" s="81"/>
      <c r="AK79" s="82">
        <f>((AK77/AK78)*112.8)</f>
        <v>156.0287768684743</v>
      </c>
      <c r="AL79" s="82">
        <f t="shared" ref="AL79:BN79" si="109">((AL77/AL78)*112.8)</f>
        <v>154.89378668726616</v>
      </c>
      <c r="AM79" s="82">
        <f t="shared" si="109"/>
        <v>147.23657046558168</v>
      </c>
      <c r="AN79" s="82">
        <f t="shared" si="109"/>
        <v>145.2620576228359</v>
      </c>
      <c r="AO79" s="82">
        <f t="shared" si="109"/>
        <v>137.40893070268197</v>
      </c>
      <c r="AP79" s="82">
        <f t="shared" si="109"/>
        <v>146.70931339412968</v>
      </c>
      <c r="AQ79" s="82">
        <f t="shared" si="109"/>
        <v>136.32017579929999</v>
      </c>
      <c r="AR79" s="82">
        <f t="shared" si="109"/>
        <v>143.04713071705916</v>
      </c>
      <c r="AS79" s="82">
        <f t="shared" si="109"/>
        <v>138.03921035498615</v>
      </c>
      <c r="AT79" s="82">
        <f t="shared" si="109"/>
        <v>142.95339557089102</v>
      </c>
      <c r="AU79" s="82">
        <f t="shared" si="109"/>
        <v>142.64822330553127</v>
      </c>
      <c r="AV79" s="82">
        <f t="shared" si="109"/>
        <v>151.15958510184359</v>
      </c>
      <c r="AW79" s="82">
        <f t="shared" si="109"/>
        <v>140.88703672120462</v>
      </c>
      <c r="AX79" s="82">
        <f t="shared" si="109"/>
        <v>147.50162867912829</v>
      </c>
      <c r="AY79" s="82">
        <f t="shared" si="109"/>
        <v>144.04502115896574</v>
      </c>
      <c r="AZ79" s="82">
        <f t="shared" si="109"/>
        <v>146.47153107023962</v>
      </c>
      <c r="BA79" s="82">
        <f t="shared" si="109"/>
        <v>138.10574224901487</v>
      </c>
      <c r="BB79" s="82">
        <f t="shared" si="109"/>
        <v>144.56262068762328</v>
      </c>
      <c r="BC79" s="82">
        <f t="shared" si="109"/>
        <v>147.92341041907622</v>
      </c>
      <c r="BD79" s="82">
        <f t="shared" si="109"/>
        <v>139.63896531346211</v>
      </c>
      <c r="BE79" s="82">
        <f t="shared" si="109"/>
        <v>135.60362546586936</v>
      </c>
      <c r="BF79" s="82">
        <f t="shared" si="109"/>
        <v>140.28470795070828</v>
      </c>
      <c r="BG79" s="82">
        <f t="shared" si="109"/>
        <v>140.32791319834419</v>
      </c>
      <c r="BH79" s="82">
        <f t="shared" si="109"/>
        <v>143.41401872542903</v>
      </c>
      <c r="BI79" s="82">
        <f t="shared" si="109"/>
        <v>138.59534256839191</v>
      </c>
      <c r="BJ79" s="82">
        <f t="shared" si="109"/>
        <v>136.02150949856974</v>
      </c>
      <c r="BK79" s="82">
        <f t="shared" si="109"/>
        <v>146.83980521188758</v>
      </c>
      <c r="BL79" s="82">
        <f t="shared" si="109"/>
        <v>152.08418599972239</v>
      </c>
      <c r="BM79" s="82">
        <f t="shared" si="109"/>
        <v>138.08533033651753</v>
      </c>
      <c r="BN79" s="82">
        <f t="shared" si="109"/>
        <v>136.93226884226979</v>
      </c>
      <c r="BO79" s="105"/>
      <c r="BP79" s="106">
        <f>((BP77/BP78)*112.8)</f>
        <v>157.82671221025976</v>
      </c>
      <c r="BQ79" s="106">
        <f t="shared" ref="BQ79:EB79" si="110">((BQ77/BQ78)*112.8)</f>
        <v>150.46847964229084</v>
      </c>
      <c r="BR79" s="106">
        <f t="shared" si="110"/>
        <v>136.8858847244318</v>
      </c>
      <c r="BS79" s="106">
        <f t="shared" si="110"/>
        <v>114.01715858794473</v>
      </c>
      <c r="BT79" s="106">
        <f t="shared" si="110"/>
        <v>249.17837336535916</v>
      </c>
      <c r="BU79" s="106">
        <f t="shared" si="110"/>
        <v>159.97466201231057</v>
      </c>
      <c r="BV79" s="106">
        <f t="shared" si="110"/>
        <v>243.4634231811371</v>
      </c>
      <c r="BW79" s="106">
        <f t="shared" si="110"/>
        <v>198.77727618142015</v>
      </c>
      <c r="BX79" s="106">
        <f t="shared" si="110"/>
        <v>82.117057415758183</v>
      </c>
      <c r="BY79" s="106">
        <f t="shared" si="110"/>
        <v>143.31453063979251</v>
      </c>
      <c r="BZ79" s="106">
        <f t="shared" si="110"/>
        <v>201.32526120013245</v>
      </c>
      <c r="CA79" s="106">
        <f t="shared" si="110"/>
        <v>89.852883410025314</v>
      </c>
      <c r="CB79" s="106">
        <f t="shared" si="110"/>
        <v>108.9438485662579</v>
      </c>
      <c r="CC79" s="106">
        <f t="shared" si="110"/>
        <v>84.924256166828499</v>
      </c>
      <c r="CD79" s="106">
        <f t="shared" si="110"/>
        <v>106.35624425927078</v>
      </c>
      <c r="CE79" s="106">
        <f t="shared" si="110"/>
        <v>146.74106179732718</v>
      </c>
      <c r="CF79" s="106">
        <f t="shared" si="110"/>
        <v>123.31647759817739</v>
      </c>
      <c r="CG79" s="106">
        <f t="shared" si="110"/>
        <v>120.65999920320104</v>
      </c>
      <c r="CH79" s="106">
        <f t="shared" si="110"/>
        <v>135.14476858376207</v>
      </c>
      <c r="CI79" s="106">
        <f t="shared" si="110"/>
        <v>149.87877040325813</v>
      </c>
      <c r="CJ79" s="106">
        <f t="shared" si="110"/>
        <v>112.79493532847319</v>
      </c>
      <c r="CK79" s="106">
        <f t="shared" si="110"/>
        <v>84.326464701354098</v>
      </c>
      <c r="CL79" s="106">
        <f t="shared" si="110"/>
        <v>146.15178606313938</v>
      </c>
      <c r="CM79" s="106">
        <f t="shared" si="110"/>
        <v>157.75866409949936</v>
      </c>
      <c r="CN79" s="106">
        <f t="shared" si="110"/>
        <v>132.48737540105404</v>
      </c>
      <c r="CO79" s="106">
        <f t="shared" si="110"/>
        <v>98.642400389765953</v>
      </c>
      <c r="CP79" s="106">
        <f t="shared" si="110"/>
        <v>207.04363242391923</v>
      </c>
      <c r="CQ79" s="106">
        <f t="shared" si="110"/>
        <v>135.23211578687241</v>
      </c>
      <c r="CR79" s="106">
        <f t="shared" si="110"/>
        <v>99.409826571345562</v>
      </c>
      <c r="CS79" s="106">
        <f t="shared" si="110"/>
        <v>104.35935337763702</v>
      </c>
      <c r="CT79" s="106">
        <f t="shared" si="110"/>
        <v>112.59049822643739</v>
      </c>
      <c r="CU79" s="106">
        <f t="shared" si="110"/>
        <v>116.54488926571911</v>
      </c>
      <c r="CV79" s="106">
        <f t="shared" si="110"/>
        <v>95.93976085761787</v>
      </c>
      <c r="CW79" s="106">
        <f t="shared" si="110"/>
        <v>143.55965094052959</v>
      </c>
      <c r="CX79" s="106">
        <f t="shared" si="110"/>
        <v>128.03596873686394</v>
      </c>
      <c r="CY79" s="106">
        <f t="shared" si="110"/>
        <v>179.13443432932019</v>
      </c>
      <c r="CZ79" s="106">
        <f t="shared" si="110"/>
        <v>152.9065905866708</v>
      </c>
      <c r="DA79" s="106">
        <f t="shared" si="110"/>
        <v>165.62814600372224</v>
      </c>
      <c r="DB79" s="106">
        <f t="shared" si="110"/>
        <v>143.64693319986978</v>
      </c>
      <c r="DC79" s="106">
        <f t="shared" si="110"/>
        <v>134.38037131951035</v>
      </c>
      <c r="DD79" s="106">
        <f t="shared" si="110"/>
        <v>120.13706670705696</v>
      </c>
      <c r="DE79" s="106">
        <f t="shared" si="110"/>
        <v>110.89220800806265</v>
      </c>
      <c r="DF79" s="106">
        <f t="shared" si="110"/>
        <v>88.893018737338636</v>
      </c>
      <c r="DG79" s="106">
        <f t="shared" si="110"/>
        <v>94.124882257537394</v>
      </c>
      <c r="DH79" s="106">
        <f t="shared" si="110"/>
        <v>92.650521587531301</v>
      </c>
      <c r="DI79" s="106">
        <f t="shared" si="110"/>
        <v>124.99669987910701</v>
      </c>
      <c r="DJ79" s="106">
        <f t="shared" si="110"/>
        <v>174.07082462439226</v>
      </c>
      <c r="DK79" s="106">
        <f t="shared" si="110"/>
        <v>134.34733164452277</v>
      </c>
      <c r="DL79" s="106">
        <f t="shared" si="110"/>
        <v>92.181394261539751</v>
      </c>
      <c r="DM79" s="106">
        <f t="shared" si="110"/>
        <v>118.90517029299728</v>
      </c>
      <c r="DN79" s="106">
        <f t="shared" si="110"/>
        <v>95.194774509082222</v>
      </c>
      <c r="DO79" s="106">
        <f t="shared" si="110"/>
        <v>128.65591087517919</v>
      </c>
      <c r="DP79" s="106">
        <f t="shared" si="110"/>
        <v>181.51760919416344</v>
      </c>
      <c r="DQ79" s="106">
        <f t="shared" si="110"/>
        <v>91.291717736549089</v>
      </c>
      <c r="DR79" s="106">
        <f t="shared" si="110"/>
        <v>114.3857612088282</v>
      </c>
      <c r="DS79" s="106">
        <f t="shared" si="110"/>
        <v>130.92395825136234</v>
      </c>
      <c r="DT79" s="106">
        <f t="shared" si="110"/>
        <v>141.26429384555689</v>
      </c>
      <c r="DU79" s="106">
        <f t="shared" si="110"/>
        <v>152.14974934758541</v>
      </c>
      <c r="DV79" s="106">
        <f t="shared" si="110"/>
        <v>106.1825047623748</v>
      </c>
      <c r="DW79" s="106">
        <f t="shared" si="110"/>
        <v>62.871887603982479</v>
      </c>
      <c r="DX79" s="106">
        <f t="shared" si="110"/>
        <v>98.662943507202542</v>
      </c>
      <c r="DY79" s="106">
        <f t="shared" si="110"/>
        <v>145.45401331696013</v>
      </c>
      <c r="DZ79" s="106">
        <f t="shared" si="110"/>
        <v>114.71956243792332</v>
      </c>
      <c r="EA79" s="106">
        <f t="shared" si="110"/>
        <v>98.885338061994219</v>
      </c>
      <c r="EB79" s="106">
        <f t="shared" si="110"/>
        <v>204.38683007105337</v>
      </c>
      <c r="EC79" s="106">
        <f t="shared" ref="EC79:GN79" si="111">((EC77/EC78)*112.8)</f>
        <v>127.43384019476557</v>
      </c>
      <c r="ED79" s="106">
        <f t="shared" si="111"/>
        <v>136.07148374989336</v>
      </c>
      <c r="EE79" s="106">
        <f t="shared" si="111"/>
        <v>112.66900866561392</v>
      </c>
      <c r="EF79" s="106">
        <f t="shared" si="111"/>
        <v>106.9349832583555</v>
      </c>
      <c r="EG79" s="106">
        <f t="shared" si="111"/>
        <v>126.56040620640189</v>
      </c>
      <c r="EH79" s="106">
        <f t="shared" si="111"/>
        <v>100.51904091865623</v>
      </c>
      <c r="EI79" s="106">
        <f t="shared" si="111"/>
        <v>65.676558038643023</v>
      </c>
      <c r="EJ79" s="106">
        <f t="shared" si="111"/>
        <v>98.362357148649153</v>
      </c>
      <c r="EK79" s="106">
        <f t="shared" si="111"/>
        <v>105.84420449876816</v>
      </c>
      <c r="EL79" s="106">
        <f t="shared" si="111"/>
        <v>145.13037982662834</v>
      </c>
      <c r="EM79" s="106">
        <f t="shared" si="111"/>
        <v>142.53991997140071</v>
      </c>
      <c r="EN79" s="106">
        <f t="shared" si="111"/>
        <v>69.612712308924699</v>
      </c>
      <c r="EO79" s="106">
        <f t="shared" si="111"/>
        <v>89.597282606072156</v>
      </c>
      <c r="EP79" s="106">
        <f t="shared" si="111"/>
        <v>110.30947454982288</v>
      </c>
      <c r="EQ79" s="106">
        <f t="shared" si="111"/>
        <v>130.59091567107851</v>
      </c>
      <c r="ER79" s="106">
        <f t="shared" si="111"/>
        <v>95.481435512312714</v>
      </c>
      <c r="ES79" s="106">
        <f t="shared" si="111"/>
        <v>132.73833307354943</v>
      </c>
      <c r="ET79" s="106">
        <f t="shared" si="111"/>
        <v>126.4862693631661</v>
      </c>
      <c r="EU79" s="106">
        <f t="shared" si="111"/>
        <v>163.00250305697816</v>
      </c>
      <c r="EV79" s="106">
        <f t="shared" si="111"/>
        <v>124.20533359899349</v>
      </c>
      <c r="EW79" s="106">
        <f t="shared" si="111"/>
        <v>175.10038289011214</v>
      </c>
      <c r="EX79" s="106">
        <f t="shared" si="111"/>
        <v>133.40555731079996</v>
      </c>
      <c r="EY79" s="106">
        <f t="shared" si="111"/>
        <v>194.48491409836862</v>
      </c>
      <c r="EZ79" s="106">
        <f t="shared" si="111"/>
        <v>148.03521132129708</v>
      </c>
      <c r="FA79" s="106">
        <f t="shared" si="111"/>
        <v>105.25872471940258</v>
      </c>
      <c r="FB79" s="106">
        <f t="shared" si="111"/>
        <v>143.58120988787047</v>
      </c>
      <c r="FC79" s="106">
        <f t="shared" si="111"/>
        <v>111.68311160328014</v>
      </c>
      <c r="FD79" s="106">
        <f t="shared" si="111"/>
        <v>143.29441290843116</v>
      </c>
      <c r="FE79" s="106">
        <f t="shared" si="111"/>
        <v>182.11458541351681</v>
      </c>
      <c r="FF79" s="106">
        <f t="shared" si="111"/>
        <v>146.10608210616121</v>
      </c>
      <c r="FG79" s="106">
        <f t="shared" si="111"/>
        <v>158.47924278273982</v>
      </c>
      <c r="FH79" s="106">
        <f t="shared" si="111"/>
        <v>152.95128328068284</v>
      </c>
      <c r="FI79" s="106">
        <f t="shared" si="111"/>
        <v>158.602976863565</v>
      </c>
      <c r="FJ79" s="106">
        <f t="shared" si="111"/>
        <v>137.5864739317596</v>
      </c>
      <c r="FK79" s="106">
        <f t="shared" si="111"/>
        <v>150.70742538668136</v>
      </c>
      <c r="FL79" s="106">
        <f t="shared" si="111"/>
        <v>136.93765108903517</v>
      </c>
      <c r="FM79" s="106">
        <f t="shared" si="111"/>
        <v>87.19355957731689</v>
      </c>
      <c r="FN79" s="106">
        <f t="shared" si="111"/>
        <v>144.00838613492164</v>
      </c>
      <c r="FO79" s="106">
        <f t="shared" si="111"/>
        <v>150.86074416235476</v>
      </c>
      <c r="FP79" s="106">
        <f t="shared" si="111"/>
        <v>146.30499969652709</v>
      </c>
      <c r="FQ79" s="106">
        <f t="shared" si="111"/>
        <v>186.74216136431997</v>
      </c>
      <c r="FR79" s="106">
        <f t="shared" si="111"/>
        <v>122.0133163716619</v>
      </c>
      <c r="FS79" s="106">
        <f t="shared" si="111"/>
        <v>172.73971969127098</v>
      </c>
      <c r="FT79" s="106">
        <f t="shared" si="111"/>
        <v>135.27924807674631</v>
      </c>
      <c r="FU79" s="106">
        <f t="shared" si="111"/>
        <v>137.44047566350633</v>
      </c>
      <c r="FV79" s="106">
        <f t="shared" si="111"/>
        <v>104.50284550291222</v>
      </c>
      <c r="FW79" s="106">
        <f t="shared" si="111"/>
        <v>88.162591070805746</v>
      </c>
      <c r="FX79" s="106">
        <f t="shared" si="111"/>
        <v>119.43434933484532</v>
      </c>
      <c r="FY79" s="106">
        <f t="shared" si="111"/>
        <v>172.89885806300484</v>
      </c>
      <c r="FZ79" s="106">
        <f t="shared" si="111"/>
        <v>203.31264971757682</v>
      </c>
      <c r="GA79" s="106">
        <f t="shared" si="111"/>
        <v>157.8326553693345</v>
      </c>
      <c r="GB79" s="106">
        <f t="shared" si="111"/>
        <v>91.200770293350615</v>
      </c>
      <c r="GC79" s="106">
        <f t="shared" si="111"/>
        <v>130.02028132933427</v>
      </c>
      <c r="GD79" s="106">
        <f t="shared" si="111"/>
        <v>149.31898684815025</v>
      </c>
      <c r="GE79" s="106">
        <f t="shared" si="111"/>
        <v>258.13911227515354</v>
      </c>
      <c r="GF79" s="106">
        <f t="shared" si="111"/>
        <v>145.44733093153866</v>
      </c>
      <c r="GG79" s="106">
        <f t="shared" si="111"/>
        <v>174.0693925982392</v>
      </c>
      <c r="GH79" s="106">
        <f t="shared" si="111"/>
        <v>180.26172333867783</v>
      </c>
      <c r="GI79" s="106">
        <f t="shared" si="111"/>
        <v>172.00080747936383</v>
      </c>
      <c r="GJ79" s="106">
        <f t="shared" si="111"/>
        <v>141.28565676966141</v>
      </c>
      <c r="GK79" s="106">
        <f t="shared" si="111"/>
        <v>111.57714854578833</v>
      </c>
      <c r="GL79" s="106">
        <f t="shared" si="111"/>
        <v>180.71755027566064</v>
      </c>
      <c r="GM79" s="106">
        <f t="shared" si="111"/>
        <v>146.41778821265743</v>
      </c>
      <c r="GN79" s="106">
        <f t="shared" si="111"/>
        <v>107.07951458391021</v>
      </c>
      <c r="GO79" s="106">
        <f t="shared" ref="GO79:IZ79" si="112">((GO77/GO78)*112.8)</f>
        <v>180.9365385319563</v>
      </c>
      <c r="GP79" s="106">
        <f t="shared" si="112"/>
        <v>126.04923749493091</v>
      </c>
      <c r="GQ79" s="106">
        <f t="shared" si="112"/>
        <v>163.86312094736894</v>
      </c>
      <c r="GR79" s="106">
        <f t="shared" si="112"/>
        <v>132.55435541204014</v>
      </c>
      <c r="GS79" s="106">
        <f t="shared" si="112"/>
        <v>171.53067109664596</v>
      </c>
      <c r="GT79" s="106">
        <f t="shared" si="112"/>
        <v>170.36653912507433</v>
      </c>
      <c r="GU79" s="106">
        <f t="shared" si="112"/>
        <v>174.53937395505216</v>
      </c>
      <c r="GV79" s="106">
        <f t="shared" si="112"/>
        <v>167.62274909361369</v>
      </c>
      <c r="GW79" s="106">
        <f t="shared" si="112"/>
        <v>102.70922536549102</v>
      </c>
      <c r="GX79" s="106">
        <f t="shared" si="112"/>
        <v>85.281323069591707</v>
      </c>
      <c r="GY79" s="106">
        <f t="shared" si="112"/>
        <v>157.11383385018712</v>
      </c>
      <c r="GZ79" s="106">
        <f t="shared" si="112"/>
        <v>117.41627947572388</v>
      </c>
      <c r="HA79" s="106">
        <f t="shared" si="112"/>
        <v>152.13708221611927</v>
      </c>
      <c r="HB79" s="106">
        <f t="shared" si="112"/>
        <v>107.19406834673846</v>
      </c>
      <c r="HC79" s="106">
        <f t="shared" si="112"/>
        <v>138.26099746222201</v>
      </c>
      <c r="HD79" s="106">
        <f t="shared" si="112"/>
        <v>116.0158844566718</v>
      </c>
      <c r="HE79" s="106">
        <f t="shared" si="112"/>
        <v>117.38174897141457</v>
      </c>
      <c r="HF79" s="106">
        <f t="shared" si="112"/>
        <v>180.00769121514756</v>
      </c>
      <c r="HG79" s="106">
        <f t="shared" si="112"/>
        <v>142.72070300887023</v>
      </c>
      <c r="HH79" s="106">
        <f t="shared" si="112"/>
        <v>160.42781230657633</v>
      </c>
      <c r="HI79" s="106">
        <f t="shared" si="112"/>
        <v>119.08104750120002</v>
      </c>
      <c r="HJ79" s="106">
        <f t="shared" si="112"/>
        <v>129.62318601312762</v>
      </c>
      <c r="HK79" s="106">
        <f t="shared" si="112"/>
        <v>96.552250307146821</v>
      </c>
      <c r="HL79" s="106">
        <f t="shared" si="112"/>
        <v>128.34575633106797</v>
      </c>
      <c r="HM79" s="106">
        <f t="shared" si="112"/>
        <v>118.48408198023262</v>
      </c>
      <c r="HN79" s="106">
        <f t="shared" si="112"/>
        <v>101.40691560469037</v>
      </c>
      <c r="HO79" s="106">
        <f t="shared" si="112"/>
        <v>117.36591763274822</v>
      </c>
      <c r="HP79" s="106">
        <f t="shared" si="112"/>
        <v>126.20491628589031</v>
      </c>
      <c r="HQ79" s="106">
        <f t="shared" si="112"/>
        <v>119.85151221368281</v>
      </c>
      <c r="HR79" s="106">
        <f t="shared" si="112"/>
        <v>181.23804171326933</v>
      </c>
      <c r="HS79" s="106">
        <f t="shared" si="112"/>
        <v>157.8192848159058</v>
      </c>
      <c r="HT79" s="106">
        <f t="shared" si="112"/>
        <v>182.62627659142836</v>
      </c>
      <c r="HU79" s="106">
        <f t="shared" si="112"/>
        <v>174.25319854041038</v>
      </c>
      <c r="HV79" s="106">
        <f t="shared" si="112"/>
        <v>117.46777549882543</v>
      </c>
      <c r="HW79" s="106">
        <f t="shared" si="112"/>
        <v>110.75510995865898</v>
      </c>
      <c r="HX79" s="106">
        <f t="shared" si="112"/>
        <v>177.47864357473932</v>
      </c>
      <c r="HY79" s="106">
        <f t="shared" si="112"/>
        <v>164.87057012957561</v>
      </c>
      <c r="HZ79" s="106">
        <f t="shared" si="112"/>
        <v>161.63593513211231</v>
      </c>
      <c r="IA79" s="106">
        <f t="shared" si="112"/>
        <v>102.8545223165377</v>
      </c>
      <c r="IB79" s="106">
        <f t="shared" si="112"/>
        <v>208.67835931713284</v>
      </c>
      <c r="IC79" s="106">
        <f t="shared" si="112"/>
        <v>235.45775181155315</v>
      </c>
      <c r="ID79" s="106">
        <f t="shared" si="112"/>
        <v>127.95783366565664</v>
      </c>
      <c r="IE79" s="106">
        <f t="shared" si="112"/>
        <v>189.76403009629928</v>
      </c>
      <c r="IF79" s="106">
        <f t="shared" si="112"/>
        <v>110.25975594337453</v>
      </c>
      <c r="IG79" s="106">
        <f t="shared" si="112"/>
        <v>89.326398408802291</v>
      </c>
      <c r="IH79" s="106">
        <f t="shared" si="112"/>
        <v>194.61124439616469</v>
      </c>
      <c r="II79" s="106">
        <f t="shared" si="112"/>
        <v>121.91309207219152</v>
      </c>
      <c r="IJ79" s="106">
        <f t="shared" si="112"/>
        <v>128.09126050414335</v>
      </c>
      <c r="IK79" s="106">
        <f t="shared" si="112"/>
        <v>140.77676094461657</v>
      </c>
      <c r="IL79" s="106">
        <f t="shared" si="112"/>
        <v>100.37558145963817</v>
      </c>
      <c r="IM79" s="106">
        <f t="shared" si="112"/>
        <v>121.9449134182277</v>
      </c>
      <c r="IN79" s="106">
        <f t="shared" si="112"/>
        <v>129.70383778472257</v>
      </c>
      <c r="IO79" s="106">
        <f t="shared" si="112"/>
        <v>173.60893312247507</v>
      </c>
      <c r="IP79" s="106">
        <f t="shared" si="112"/>
        <v>222.24234104643983</v>
      </c>
      <c r="IQ79" s="106">
        <f t="shared" si="112"/>
        <v>119.4745211627619</v>
      </c>
      <c r="IR79" s="106">
        <f t="shared" si="112"/>
        <v>142.92809352043878</v>
      </c>
      <c r="IS79" s="106">
        <f t="shared" si="112"/>
        <v>106.02264095077575</v>
      </c>
      <c r="IT79" s="106">
        <f t="shared" si="112"/>
        <v>191.47455385267779</v>
      </c>
      <c r="IU79" s="106">
        <f t="shared" si="112"/>
        <v>124.37310711032272</v>
      </c>
      <c r="IV79" s="106">
        <f t="shared" si="112"/>
        <v>139.98614400510598</v>
      </c>
      <c r="IW79" s="106">
        <f t="shared" si="112"/>
        <v>157.8271643379851</v>
      </c>
      <c r="IX79" s="106">
        <f t="shared" si="112"/>
        <v>133.56699068095782</v>
      </c>
      <c r="IY79" s="106">
        <f t="shared" si="112"/>
        <v>127.58045938762379</v>
      </c>
      <c r="IZ79" s="106">
        <f t="shared" si="112"/>
        <v>156.2263560473167</v>
      </c>
      <c r="JA79" s="106">
        <f t="shared" ref="JA79:KU79" si="113">((JA77/JA78)*112.8)</f>
        <v>77.206616811172694</v>
      </c>
      <c r="JB79" s="106">
        <f t="shared" si="113"/>
        <v>242.40728417077671</v>
      </c>
      <c r="JC79" s="106">
        <f t="shared" si="113"/>
        <v>394.74528416080597</v>
      </c>
      <c r="JD79" s="106">
        <f t="shared" si="113"/>
        <v>164.87579611811915</v>
      </c>
      <c r="JE79" s="106">
        <f t="shared" si="113"/>
        <v>175.16931211511022</v>
      </c>
      <c r="JF79" s="106">
        <f t="shared" si="113"/>
        <v>93.631830924981415</v>
      </c>
      <c r="JG79" s="106">
        <f t="shared" si="113"/>
        <v>190.52860617008025</v>
      </c>
      <c r="JH79" s="106">
        <f t="shared" si="113"/>
        <v>122.22217825640836</v>
      </c>
      <c r="JI79" s="106">
        <f t="shared" si="113"/>
        <v>193.32404310854832</v>
      </c>
      <c r="JJ79" s="106">
        <f t="shared" si="113"/>
        <v>132.4042686197981</v>
      </c>
      <c r="JK79" s="106">
        <f t="shared" si="113"/>
        <v>229.27561271542706</v>
      </c>
      <c r="JL79" s="106">
        <f t="shared" si="113"/>
        <v>98.722058917778199</v>
      </c>
      <c r="JM79" s="106">
        <f t="shared" si="113"/>
        <v>144.3302569788157</v>
      </c>
      <c r="JN79" s="106">
        <f t="shared" si="113"/>
        <v>117.63562892682647</v>
      </c>
      <c r="JO79" s="106">
        <f t="shared" si="113"/>
        <v>154.99310727207097</v>
      </c>
      <c r="JP79" s="106">
        <f t="shared" si="113"/>
        <v>140.73962814530068</v>
      </c>
      <c r="JQ79" s="106">
        <f t="shared" si="113"/>
        <v>177.10339622244851</v>
      </c>
      <c r="JR79" s="106">
        <f t="shared" si="113"/>
        <v>73.967668261502553</v>
      </c>
      <c r="JS79" s="106">
        <f t="shared" si="113"/>
        <v>89.866085650619382</v>
      </c>
      <c r="JT79" s="106">
        <f t="shared" si="113"/>
        <v>152.21215004702918</v>
      </c>
      <c r="JU79" s="106">
        <f t="shared" si="113"/>
        <v>177.58625628732284</v>
      </c>
      <c r="JV79" s="106">
        <f t="shared" si="113"/>
        <v>136.27174520122531</v>
      </c>
      <c r="JW79" s="106">
        <f t="shared" si="113"/>
        <v>170.2351914203031</v>
      </c>
      <c r="JX79" s="106">
        <f t="shared" si="113"/>
        <v>130.58360689661563</v>
      </c>
      <c r="JY79" s="106">
        <f t="shared" si="113"/>
        <v>130.72508992816972</v>
      </c>
      <c r="JZ79" s="106">
        <f t="shared" si="113"/>
        <v>141.33858688752713</v>
      </c>
      <c r="KA79" s="106">
        <f t="shared" si="113"/>
        <v>195.12595077639568</v>
      </c>
      <c r="KB79" s="106">
        <f t="shared" si="113"/>
        <v>155.3943042321973</v>
      </c>
      <c r="KC79" s="106">
        <f t="shared" si="113"/>
        <v>134.37703246792512</v>
      </c>
      <c r="KD79" s="106">
        <f t="shared" si="113"/>
        <v>126.11689806716255</v>
      </c>
      <c r="KE79" s="106">
        <f t="shared" si="113"/>
        <v>108.62906852725614</v>
      </c>
      <c r="KF79" s="106">
        <f t="shared" si="113"/>
        <v>87.064042090732102</v>
      </c>
      <c r="KG79" s="106">
        <f t="shared" si="113"/>
        <v>118.50868908373828</v>
      </c>
      <c r="KH79" s="106">
        <f t="shared" si="113"/>
        <v>114.87865935543152</v>
      </c>
      <c r="KI79" s="106">
        <f t="shared" si="113"/>
        <v>151.98143778383383</v>
      </c>
      <c r="KJ79" s="106">
        <f t="shared" si="113"/>
        <v>137.12277080275359</v>
      </c>
      <c r="KK79" s="106">
        <f t="shared" si="113"/>
        <v>96.05133025616577</v>
      </c>
      <c r="KL79" s="106">
        <f t="shared" si="113"/>
        <v>127.06766559825374</v>
      </c>
      <c r="KM79" s="106">
        <f t="shared" si="113"/>
        <v>130.3771135789672</v>
      </c>
      <c r="KN79" s="106">
        <f t="shared" si="113"/>
        <v>120.79098819828175</v>
      </c>
      <c r="KO79" s="106">
        <f t="shared" si="113"/>
        <v>145.29509733057753</v>
      </c>
      <c r="KP79" s="106">
        <f t="shared" si="113"/>
        <v>142.3119340756399</v>
      </c>
      <c r="KQ79" s="106">
        <f t="shared" si="113"/>
        <v>133.54354688427716</v>
      </c>
      <c r="KR79" s="106">
        <f t="shared" si="113"/>
        <v>188.30307210959734</v>
      </c>
      <c r="KS79" s="106">
        <f t="shared" si="113"/>
        <v>105.23975805998082</v>
      </c>
      <c r="KT79" s="106">
        <f t="shared" si="113"/>
        <v>64.495198918559439</v>
      </c>
      <c r="KU79" s="106">
        <f t="shared" si="113"/>
        <v>178.75342097959754</v>
      </c>
    </row>
    <row r="80" spans="1:307" x14ac:dyDescent="0.25">
      <c r="A80" s="83"/>
      <c r="B80" s="70"/>
      <c r="C80" s="71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I80" s="72"/>
      <c r="AJ80" s="73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</row>
    <row r="81" spans="1:307" x14ac:dyDescent="0.25">
      <c r="A81" s="69" t="s">
        <v>2071</v>
      </c>
      <c r="B81" s="70">
        <f>STDEV(D81:AG81)/AVERAGE(D81:AG81)</f>
        <v>3.3528175679755391E-2</v>
      </c>
      <c r="C81" s="71"/>
      <c r="D81" s="8">
        <v>6354120.7212380199</v>
      </c>
      <c r="E81" s="8">
        <v>6507232.0855085002</v>
      </c>
      <c r="F81" s="8">
        <v>6606819.5714306599</v>
      </c>
      <c r="G81" s="8">
        <v>6599474.6712506199</v>
      </c>
      <c r="H81" s="8">
        <v>6222486.5517674796</v>
      </c>
      <c r="I81" s="8">
        <v>6658748.1155629801</v>
      </c>
      <c r="J81" s="8">
        <v>6717291.6308502704</v>
      </c>
      <c r="K81" s="8">
        <v>6221726.0926115103</v>
      </c>
      <c r="L81" s="8">
        <v>6361430.9624845302</v>
      </c>
      <c r="M81" s="8">
        <v>6327668.4293701099</v>
      </c>
      <c r="N81" s="8">
        <v>6751118.5041006804</v>
      </c>
      <c r="O81" s="8">
        <v>6431601.2011792697</v>
      </c>
      <c r="P81" s="8">
        <v>6525333.32608891</v>
      </c>
      <c r="Q81" s="8">
        <v>6361970.49987021</v>
      </c>
      <c r="R81" s="8">
        <v>6232470.8285264699</v>
      </c>
      <c r="S81" s="8">
        <v>6162275.4066260001</v>
      </c>
      <c r="T81" s="8">
        <v>6465442.5375685897</v>
      </c>
      <c r="U81" s="8">
        <v>6248056.71102612</v>
      </c>
      <c r="V81" s="8">
        <v>6289233.3569194404</v>
      </c>
      <c r="W81" s="8">
        <v>6729968.3439879604</v>
      </c>
      <c r="X81" s="8">
        <v>6444759.7598059503</v>
      </c>
      <c r="Y81" s="8">
        <v>6106399.47537769</v>
      </c>
      <c r="Z81" s="8">
        <v>6346301.6871161498</v>
      </c>
      <c r="AA81" s="8">
        <v>6307577.3978415001</v>
      </c>
      <c r="AB81" s="8">
        <v>6325864.6356849801</v>
      </c>
      <c r="AC81" s="8">
        <v>6219715.2019387698</v>
      </c>
      <c r="AD81" s="8">
        <v>6057201.0329354703</v>
      </c>
      <c r="AE81" s="8">
        <v>6142311.5958970096</v>
      </c>
      <c r="AF81" s="8">
        <v>5972249.0860687597</v>
      </c>
      <c r="AG81" s="8">
        <v>5998646.3046715297</v>
      </c>
      <c r="AI81" s="72">
        <f>STDEV(AK81:BN81)/AVERAGE(AK81:BN81)</f>
        <v>3.3454096021732369E-2</v>
      </c>
      <c r="AJ81" s="73"/>
      <c r="AK81" s="10">
        <v>5714118.2461464601</v>
      </c>
      <c r="AL81" s="10">
        <v>5497213.80290516</v>
      </c>
      <c r="AM81" s="10">
        <v>5522955.1954195099</v>
      </c>
      <c r="AN81" s="10">
        <v>5601445.4354929198</v>
      </c>
      <c r="AO81" s="10">
        <v>5359475.8319003703</v>
      </c>
      <c r="AP81" s="10">
        <v>5438567.7289222796</v>
      </c>
      <c r="AQ81" s="10">
        <v>5259847.4694793504</v>
      </c>
      <c r="AR81" s="10">
        <v>5300163.8369033402</v>
      </c>
      <c r="AS81" s="10">
        <v>5428655.6848192699</v>
      </c>
      <c r="AT81" s="10">
        <v>5382768.4981402801</v>
      </c>
      <c r="AU81" s="10">
        <v>5469781.8662743801</v>
      </c>
      <c r="AV81" s="10">
        <v>5315602.8599742604</v>
      </c>
      <c r="AW81" s="10">
        <v>5315235.6063005403</v>
      </c>
      <c r="AX81" s="10">
        <v>5386818.5923241097</v>
      </c>
      <c r="AY81" s="10">
        <v>5297846.4881376</v>
      </c>
      <c r="AZ81" s="10">
        <v>5508766.1980745103</v>
      </c>
      <c r="BA81" s="10">
        <v>5688192.4192485502</v>
      </c>
      <c r="BB81" s="10">
        <v>5433707.2563576298</v>
      </c>
      <c r="BC81" s="10">
        <v>5714728.7186995205</v>
      </c>
      <c r="BD81" s="10">
        <v>5608303.9870501002</v>
      </c>
      <c r="BE81" s="10">
        <v>5635455.11705832</v>
      </c>
      <c r="BF81" s="10">
        <v>5361164.1238880698</v>
      </c>
      <c r="BG81" s="10">
        <v>5529275.6167636504</v>
      </c>
      <c r="BH81" s="10">
        <v>5047909.0211742902</v>
      </c>
      <c r="BI81" s="10">
        <v>5314312.5701794298</v>
      </c>
      <c r="BJ81" s="10">
        <v>5305985.8737091301</v>
      </c>
      <c r="BK81" s="10">
        <v>5259203.7270841999</v>
      </c>
      <c r="BL81" s="10">
        <v>5068661.1250120196</v>
      </c>
      <c r="BM81" s="10">
        <v>5080619.1260270998</v>
      </c>
      <c r="BN81" s="10">
        <v>5210656.9143013703</v>
      </c>
      <c r="BP81" s="114">
        <v>4099913.6900468199</v>
      </c>
      <c r="BQ81" s="114">
        <v>5126220.6211278597</v>
      </c>
      <c r="BR81" s="114">
        <v>5736105.0370096397</v>
      </c>
      <c r="BS81" s="114">
        <v>3815697.45099574</v>
      </c>
      <c r="BT81" s="114">
        <v>8502078.3194079995</v>
      </c>
      <c r="BU81" s="114">
        <v>4770382.2352882205</v>
      </c>
      <c r="BV81" s="114">
        <v>7977537.25980247</v>
      </c>
      <c r="BW81" s="114">
        <v>5399190.7421084298</v>
      </c>
      <c r="BX81" s="114">
        <v>5173615.7580763903</v>
      </c>
      <c r="BY81" s="114">
        <v>5262923.1652768701</v>
      </c>
      <c r="BZ81" s="102">
        <v>4758470.8353071697</v>
      </c>
      <c r="CA81" s="102">
        <v>3016436.7678735699</v>
      </c>
      <c r="CB81" s="102">
        <v>4808701.8455602499</v>
      </c>
      <c r="CC81" s="102">
        <v>3588157.8278405699</v>
      </c>
      <c r="CD81" s="102">
        <v>3069843.23599339</v>
      </c>
      <c r="CE81" s="102">
        <v>5327203.5202385802</v>
      </c>
      <c r="CF81" s="102">
        <v>4132813.6155319698</v>
      </c>
      <c r="CG81" s="102">
        <v>5410779.5568795502</v>
      </c>
      <c r="CH81" s="102">
        <v>5483430.0534033701</v>
      </c>
      <c r="CI81" s="102">
        <v>6724203.04929059</v>
      </c>
      <c r="CJ81" s="102">
        <v>6097014.4460435798</v>
      </c>
      <c r="CK81" s="102">
        <v>2219242.2903767498</v>
      </c>
      <c r="CL81" s="102">
        <v>5228291.7232290804</v>
      </c>
      <c r="CM81" s="102">
        <v>5790319.2569870204</v>
      </c>
      <c r="CN81" s="102">
        <v>4773923.0350733502</v>
      </c>
      <c r="CO81" s="102">
        <v>5337932.9477803102</v>
      </c>
      <c r="CP81" s="102">
        <v>4291925.9107189998</v>
      </c>
      <c r="CQ81" s="102">
        <v>5408333.8515984202</v>
      </c>
      <c r="CR81" s="102">
        <v>4442887.8357421802</v>
      </c>
      <c r="CS81" s="102">
        <v>4206892.4972716998</v>
      </c>
      <c r="CT81" s="102">
        <v>3299067.1638870402</v>
      </c>
      <c r="CU81" s="102">
        <v>5042136.6416526502</v>
      </c>
      <c r="CV81" s="102">
        <v>5286944.18436056</v>
      </c>
      <c r="CW81" s="102">
        <v>6308916.3830758799</v>
      </c>
      <c r="CX81" s="102">
        <v>4011894.09376651</v>
      </c>
      <c r="CY81" s="102">
        <v>5150429.4857901204</v>
      </c>
      <c r="CZ81" s="102">
        <v>5003310.3763214396</v>
      </c>
      <c r="DA81" s="102">
        <v>5213327.7544505401</v>
      </c>
      <c r="DB81" s="102">
        <v>4382722.9363557398</v>
      </c>
      <c r="DC81" s="102">
        <v>4044209.3204552801</v>
      </c>
      <c r="DD81" s="102">
        <v>4384506.6239148099</v>
      </c>
      <c r="DE81" s="102">
        <v>4717602.8903494896</v>
      </c>
      <c r="DF81" s="102">
        <v>1931114.9100893501</v>
      </c>
      <c r="DG81" s="102">
        <v>3762589.2765465002</v>
      </c>
      <c r="DH81" s="102">
        <v>4831090.6430184096</v>
      </c>
      <c r="DI81" s="102">
        <v>4090927.4053398501</v>
      </c>
      <c r="DJ81" s="102">
        <v>5539554.7909031296</v>
      </c>
      <c r="DK81" s="102">
        <v>4155649.2398174098</v>
      </c>
      <c r="DL81" s="102">
        <v>4084561.8604433099</v>
      </c>
      <c r="DM81" s="102">
        <v>2830872.2640476101</v>
      </c>
      <c r="DN81" s="102">
        <v>2682493.9095807802</v>
      </c>
      <c r="DO81" s="102">
        <v>3805059.3961368301</v>
      </c>
      <c r="DP81" s="102">
        <v>4066229.48043659</v>
      </c>
      <c r="DQ81" s="102">
        <v>2995394.1727100499</v>
      </c>
      <c r="DR81" s="102">
        <v>5136028.0723645203</v>
      </c>
      <c r="DS81" s="102">
        <v>3444862.8257177901</v>
      </c>
      <c r="DT81" s="102">
        <v>4995363.96098423</v>
      </c>
      <c r="DU81" s="102">
        <v>5822238.7980072303</v>
      </c>
      <c r="DV81" s="102">
        <v>4299626.2309849802</v>
      </c>
      <c r="DW81" s="102">
        <v>3186681.2573248502</v>
      </c>
      <c r="DX81" s="102">
        <v>5665108.9002661398</v>
      </c>
      <c r="DY81" s="102">
        <v>5549110.8768308396</v>
      </c>
      <c r="DZ81" s="102">
        <v>4257546.6155084502</v>
      </c>
      <c r="EA81" s="102">
        <v>4904190.7344695805</v>
      </c>
      <c r="EB81" s="102">
        <v>4816446.2196394503</v>
      </c>
      <c r="EC81" s="102">
        <v>3524910.58958406</v>
      </c>
      <c r="ED81" s="102">
        <v>5303008.4019155698</v>
      </c>
      <c r="EE81" s="102">
        <v>2230063.7433320801</v>
      </c>
      <c r="EF81" s="102">
        <v>4594265.9798470996</v>
      </c>
      <c r="EG81" s="102">
        <v>4692833.84513391</v>
      </c>
      <c r="EH81" s="102">
        <v>4948600.9686494898</v>
      </c>
      <c r="EI81" s="102">
        <v>3670477.0959569602</v>
      </c>
      <c r="EJ81" s="102">
        <v>4522807.7037946396</v>
      </c>
      <c r="EK81" s="102">
        <v>4149236.42408888</v>
      </c>
      <c r="EL81" s="102">
        <v>3876828.6166571602</v>
      </c>
      <c r="EM81" s="102">
        <v>4238913.3757159496</v>
      </c>
      <c r="EN81" s="102">
        <v>2707963.70651307</v>
      </c>
      <c r="EO81" s="102">
        <v>3541332.3273123698</v>
      </c>
      <c r="EP81" s="102">
        <v>6337732.0514553497</v>
      </c>
      <c r="EQ81" s="102">
        <v>4748988.2489815103</v>
      </c>
      <c r="ER81" s="102">
        <v>2996373.69582015</v>
      </c>
      <c r="ES81" s="102">
        <v>3926735.3042831402</v>
      </c>
      <c r="ET81" s="102">
        <v>4040301.14445815</v>
      </c>
      <c r="EU81" s="102">
        <v>4547399.9527447</v>
      </c>
      <c r="EV81" s="102">
        <v>4724766.9462191695</v>
      </c>
      <c r="EW81" s="102">
        <v>5850064.4874208001</v>
      </c>
      <c r="EX81" s="102">
        <v>4190987.8999312702</v>
      </c>
      <c r="EY81" s="102">
        <v>3853151.1862449599</v>
      </c>
      <c r="EZ81" s="102">
        <v>4548372.8245353401</v>
      </c>
      <c r="FA81" s="102">
        <v>3413368.1148571498</v>
      </c>
      <c r="FB81" s="102">
        <v>4454827.2532916004</v>
      </c>
      <c r="FC81" s="102">
        <v>3549709.0898815501</v>
      </c>
      <c r="FD81" s="102">
        <v>4252449.9512491496</v>
      </c>
      <c r="FE81" s="102">
        <v>4483727.3787068101</v>
      </c>
      <c r="FF81" s="102">
        <v>5079419.4665596103</v>
      </c>
      <c r="FG81" s="102">
        <v>4608054.7910142699</v>
      </c>
      <c r="FH81" s="102">
        <v>6349823.6062516496</v>
      </c>
      <c r="FI81" s="102">
        <v>5427376.8789689196</v>
      </c>
      <c r="FJ81" s="102">
        <v>4673864.8583579101</v>
      </c>
      <c r="FK81" s="102">
        <v>5031299.7733076904</v>
      </c>
      <c r="FL81" s="102">
        <v>4909468.0143423798</v>
      </c>
      <c r="FM81" s="102">
        <v>3680274.3432704401</v>
      </c>
      <c r="FN81" s="102">
        <v>5740066.8636076404</v>
      </c>
      <c r="FO81" s="102">
        <v>3576555.6513921102</v>
      </c>
      <c r="FP81" s="102">
        <v>6377484.7435827898</v>
      </c>
      <c r="FQ81" s="102">
        <v>6993180.7317834897</v>
      </c>
      <c r="FR81" s="102">
        <v>5023652.3690871</v>
      </c>
      <c r="FS81" s="102">
        <v>5400912.6137477104</v>
      </c>
      <c r="FT81" s="102">
        <v>3420133.8942893501</v>
      </c>
      <c r="FU81" s="102">
        <v>5660470.09719609</v>
      </c>
      <c r="FV81" s="102">
        <v>5663182.3200706299</v>
      </c>
      <c r="FW81" s="102">
        <v>2776500.5153108998</v>
      </c>
      <c r="FX81" s="102">
        <v>3817302.9669984002</v>
      </c>
      <c r="FY81" s="102">
        <v>5977594.9247990297</v>
      </c>
      <c r="FZ81" s="102">
        <v>4970228.21378328</v>
      </c>
      <c r="GA81" s="102">
        <v>4507005.3254364999</v>
      </c>
      <c r="GB81" s="102">
        <v>4142172.8671307699</v>
      </c>
      <c r="GC81" s="102">
        <v>5219254.7322367402</v>
      </c>
      <c r="GD81" s="102">
        <v>4668570.2431381</v>
      </c>
      <c r="GE81" s="102">
        <v>6953265.3929065503</v>
      </c>
      <c r="GF81" s="102">
        <v>6775981.8283904204</v>
      </c>
      <c r="GG81" s="102">
        <v>3918583.95719613</v>
      </c>
      <c r="GH81" s="102">
        <v>4988319.9533613501</v>
      </c>
      <c r="GI81" s="102">
        <v>6567759.6736963196</v>
      </c>
      <c r="GJ81" s="102">
        <v>3485680.76128616</v>
      </c>
      <c r="GK81" s="102">
        <v>2939002.4355655098</v>
      </c>
      <c r="GL81" s="102">
        <v>6032592.9255918199</v>
      </c>
      <c r="GM81" s="102">
        <v>3669060.5491873999</v>
      </c>
      <c r="GN81" s="102">
        <v>5217378.1090650205</v>
      </c>
      <c r="GO81" s="102">
        <v>4391421.2020795103</v>
      </c>
      <c r="GP81" s="102">
        <v>3385569.5281556598</v>
      </c>
      <c r="GQ81" s="102">
        <v>5032944.2633846002</v>
      </c>
      <c r="GR81" s="102">
        <v>3561025.0883026202</v>
      </c>
      <c r="GS81" s="102">
        <v>5725887.83722293</v>
      </c>
      <c r="GT81" s="102">
        <v>3851929.3485987401</v>
      </c>
      <c r="GU81" s="102">
        <v>5913202.7627355</v>
      </c>
      <c r="GV81" s="102">
        <v>3667365.2280516098</v>
      </c>
      <c r="GW81" s="102">
        <v>4390252.6276436299</v>
      </c>
      <c r="GX81" s="102">
        <v>3388600.84396224</v>
      </c>
      <c r="GY81" s="102">
        <v>4026150.8692785399</v>
      </c>
      <c r="GZ81" s="102">
        <v>3745366.2238187599</v>
      </c>
      <c r="HA81" s="102">
        <v>4645171.6244892599</v>
      </c>
      <c r="HB81" s="102">
        <v>4039521.40148299</v>
      </c>
      <c r="HC81" s="102">
        <v>4093628.0088969101</v>
      </c>
      <c r="HD81" s="102">
        <v>4599427.1900633899</v>
      </c>
      <c r="HE81" s="102">
        <v>4313410.1405370999</v>
      </c>
      <c r="HF81" s="102">
        <v>4968712.7620779602</v>
      </c>
      <c r="HG81" s="102">
        <v>4102017.3846995002</v>
      </c>
      <c r="HH81" s="102">
        <v>5047368.3991516596</v>
      </c>
      <c r="HI81" s="102">
        <v>3157691.3200087701</v>
      </c>
      <c r="HJ81" s="102">
        <v>3886465.38270857</v>
      </c>
      <c r="HK81" s="102">
        <v>3735803.3636997398</v>
      </c>
      <c r="HL81" s="102">
        <v>3223304.4964054101</v>
      </c>
      <c r="HM81" s="102">
        <v>4660869.2011945397</v>
      </c>
      <c r="HN81" s="102">
        <v>3379994.7561155302</v>
      </c>
      <c r="HO81" s="102">
        <v>4140102.5680630999</v>
      </c>
      <c r="HP81" s="102">
        <v>4375892.5091941003</v>
      </c>
      <c r="HQ81" s="102">
        <v>3622295.2017725999</v>
      </c>
      <c r="HR81" s="102">
        <v>4990064.7603105502</v>
      </c>
      <c r="HS81" s="102">
        <v>5108014.5207486097</v>
      </c>
      <c r="HT81" s="102">
        <v>6145919.10783491</v>
      </c>
      <c r="HU81" s="102">
        <v>5137913.09304382</v>
      </c>
      <c r="HV81" s="102">
        <v>3344257.9502294702</v>
      </c>
      <c r="HW81" s="102">
        <v>4153108.8435346498</v>
      </c>
      <c r="HX81" s="102">
        <v>3089674.0193538698</v>
      </c>
      <c r="HY81" s="102">
        <v>4618840.00902119</v>
      </c>
      <c r="HZ81" s="102">
        <v>7073966.8855272597</v>
      </c>
      <c r="IA81" s="102">
        <v>4639681.7254077103</v>
      </c>
      <c r="IB81" s="102">
        <v>5810785.1346754096</v>
      </c>
      <c r="IC81" s="102">
        <v>5356089.00008942</v>
      </c>
      <c r="ID81" s="102">
        <v>4838379.0085080499</v>
      </c>
      <c r="IE81" s="102">
        <v>6030012.2623003703</v>
      </c>
      <c r="IF81" s="102">
        <v>3913097.3462472502</v>
      </c>
      <c r="IG81" s="102">
        <v>2526461.3930997299</v>
      </c>
      <c r="IH81" s="102">
        <v>5590947.3237247197</v>
      </c>
      <c r="II81" s="102">
        <v>3553272.5966211502</v>
      </c>
      <c r="IJ81" s="102">
        <v>3267900.8260501898</v>
      </c>
      <c r="IK81" s="102">
        <v>3402580.28553474</v>
      </c>
      <c r="IL81" s="102">
        <v>3769315.0554894302</v>
      </c>
      <c r="IM81" s="102">
        <v>4637089.9317320501</v>
      </c>
      <c r="IN81" s="102">
        <v>3837633.0585615002</v>
      </c>
      <c r="IO81" s="102">
        <v>7759043.3575563701</v>
      </c>
      <c r="IP81" s="102">
        <v>5918728.9307438601</v>
      </c>
      <c r="IQ81" s="102">
        <v>4908113.6520330096</v>
      </c>
      <c r="IR81" s="102">
        <v>3777235.9596389602</v>
      </c>
      <c r="IS81" s="102">
        <v>3977033.3811573898</v>
      </c>
      <c r="IT81" s="102">
        <v>3565296.10873223</v>
      </c>
      <c r="IU81" s="102">
        <v>4471771.3798636403</v>
      </c>
      <c r="IV81" s="102">
        <v>4009450.1524478099</v>
      </c>
      <c r="IW81" s="102">
        <v>6597024.2912801597</v>
      </c>
      <c r="IX81" s="102">
        <v>4726199.1388184698</v>
      </c>
      <c r="IY81" s="102">
        <v>5866597.4258641396</v>
      </c>
      <c r="IZ81" s="102">
        <v>6963619.5771362297</v>
      </c>
      <c r="JA81" s="102">
        <v>3823442.6081580101</v>
      </c>
      <c r="JB81" s="102">
        <v>8061336.63956179</v>
      </c>
      <c r="JC81" s="102">
        <v>7690014.1066247802</v>
      </c>
      <c r="JD81" s="102">
        <v>5968901.1607605796</v>
      </c>
      <c r="JE81" s="102">
        <v>5880300.7426425498</v>
      </c>
      <c r="JF81" s="102">
        <v>3868626.2500402299</v>
      </c>
      <c r="JG81" s="102">
        <v>5848863.2033174001</v>
      </c>
      <c r="JH81" s="102">
        <v>3919410.029726</v>
      </c>
      <c r="JI81" s="102">
        <v>6368513.8130101403</v>
      </c>
      <c r="JJ81" s="102">
        <v>3940680.3265541899</v>
      </c>
      <c r="JK81" s="102">
        <v>6872536.1155168796</v>
      </c>
      <c r="JL81" s="102">
        <v>5106582.7780269999</v>
      </c>
      <c r="JM81" s="102">
        <v>3742666.2939124601</v>
      </c>
      <c r="JN81" s="102">
        <v>5689040.9525827598</v>
      </c>
      <c r="JO81" s="102">
        <v>5052020.5378172603</v>
      </c>
      <c r="JP81" s="102">
        <v>4448532.3063046299</v>
      </c>
      <c r="JQ81" s="102">
        <v>4688929.7459283201</v>
      </c>
      <c r="JR81" s="102">
        <v>2929855.58120189</v>
      </c>
      <c r="JS81" s="102">
        <v>3631555.11771124</v>
      </c>
      <c r="JT81" s="102">
        <v>2690105.08395806</v>
      </c>
      <c r="JU81" s="102">
        <v>4854125.87753898</v>
      </c>
      <c r="JV81" s="102">
        <v>2816106.5897897501</v>
      </c>
      <c r="JW81" s="102">
        <v>4105327.5468569798</v>
      </c>
      <c r="JX81" s="102">
        <v>4803242.0100936303</v>
      </c>
      <c r="JY81" s="102">
        <v>2894929.7972494699</v>
      </c>
      <c r="JZ81" s="102">
        <v>3744681.2095234198</v>
      </c>
      <c r="KA81" s="102">
        <v>5270680.1528514503</v>
      </c>
      <c r="KB81" s="102">
        <v>4343234.3174002701</v>
      </c>
      <c r="KC81" s="102">
        <v>3420295.15383681</v>
      </c>
      <c r="KD81" s="102">
        <v>2772296.3795091701</v>
      </c>
      <c r="KE81" s="102">
        <v>3943500.5405303501</v>
      </c>
      <c r="KF81" s="102">
        <v>3540702.6506507401</v>
      </c>
      <c r="KG81" s="102">
        <v>4214604.9744576998</v>
      </c>
      <c r="KH81" s="102">
        <v>4633540.2969274903</v>
      </c>
      <c r="KI81" s="102">
        <v>3797474.26724067</v>
      </c>
      <c r="KJ81" s="102">
        <v>3697333.88831886</v>
      </c>
      <c r="KK81" s="102">
        <v>3455175.4511647401</v>
      </c>
      <c r="KL81" s="102">
        <v>4804820.6433539102</v>
      </c>
      <c r="KM81" s="102">
        <v>4330420.3994578598</v>
      </c>
      <c r="KN81" s="102">
        <v>2450500.1624589399</v>
      </c>
      <c r="KO81" s="102">
        <v>4146324.9192180801</v>
      </c>
      <c r="KP81" s="102">
        <v>4259122.9784405204</v>
      </c>
      <c r="KQ81" s="102">
        <v>4185991.22311464</v>
      </c>
      <c r="KR81" s="102">
        <v>4288626.5266989199</v>
      </c>
      <c r="KS81" s="102">
        <v>3366145.9667739999</v>
      </c>
      <c r="KT81" s="102">
        <v>3250489.68285659</v>
      </c>
      <c r="KU81" s="102">
        <v>5223800.8617897099</v>
      </c>
    </row>
    <row r="82" spans="1:307" x14ac:dyDescent="0.25">
      <c r="A82" s="69" t="s">
        <v>2072</v>
      </c>
      <c r="B82" s="70">
        <f>STDEV(D82:AG82)/AVERAGE(D82:AG82)</f>
        <v>4.0452388252967666E-2</v>
      </c>
      <c r="C82" s="71"/>
      <c r="D82" s="8">
        <v>1493653.1272861499</v>
      </c>
      <c r="E82" s="8">
        <v>1457534.14570734</v>
      </c>
      <c r="F82" s="8">
        <v>1527369.2618441801</v>
      </c>
      <c r="G82" s="8">
        <v>1585382.7232427699</v>
      </c>
      <c r="H82" s="8">
        <v>1423108.16094845</v>
      </c>
      <c r="I82" s="8">
        <v>1538842.0675947</v>
      </c>
      <c r="J82" s="8">
        <v>1516715.4507510799</v>
      </c>
      <c r="K82" s="8">
        <v>1438073.44336089</v>
      </c>
      <c r="L82" s="8">
        <v>1462215.8885782601</v>
      </c>
      <c r="M82" s="8">
        <v>1477254.55846418</v>
      </c>
      <c r="N82" s="8">
        <v>1472686.73956626</v>
      </c>
      <c r="O82" s="8">
        <v>1428364.50239158</v>
      </c>
      <c r="P82" s="8">
        <v>1387879.7772344099</v>
      </c>
      <c r="Q82" s="8">
        <v>1418088.17996252</v>
      </c>
      <c r="R82" s="8">
        <v>1448072.78107414</v>
      </c>
      <c r="S82" s="8">
        <v>1425025.9049637399</v>
      </c>
      <c r="T82" s="8">
        <v>1411593.9977029201</v>
      </c>
      <c r="U82" s="8">
        <v>1534847.7147242499</v>
      </c>
      <c r="V82" s="8">
        <v>1426626.2466841401</v>
      </c>
      <c r="W82" s="8">
        <v>1472564.0645767299</v>
      </c>
      <c r="X82" s="8">
        <v>1476031.3372835999</v>
      </c>
      <c r="Y82" s="8">
        <v>1382773.9200426899</v>
      </c>
      <c r="Z82" s="8">
        <v>1415347.0039137499</v>
      </c>
      <c r="AA82" s="8">
        <v>1382179.0789700099</v>
      </c>
      <c r="AB82" s="8">
        <v>1432990.0340496199</v>
      </c>
      <c r="AC82" s="8">
        <v>1386922.2585183999</v>
      </c>
      <c r="AD82" s="8">
        <v>1448493.1354014301</v>
      </c>
      <c r="AE82" s="8">
        <v>1331189.7475572799</v>
      </c>
      <c r="AF82" s="8">
        <v>1398533.8340765999</v>
      </c>
      <c r="AG82" s="8">
        <v>1343970.4585074401</v>
      </c>
      <c r="AI82" s="72">
        <f>STDEV(AK82:BN82)/AVERAGE(AK82:BN82)</f>
        <v>3.9292320076510651E-2</v>
      </c>
      <c r="AJ82" s="73"/>
      <c r="AK82" s="10">
        <v>1334645.2356527699</v>
      </c>
      <c r="AL82" s="10">
        <v>1388767.1308812499</v>
      </c>
      <c r="AM82" s="10">
        <v>1417890.10026918</v>
      </c>
      <c r="AN82" s="10">
        <v>1353824.34552065</v>
      </c>
      <c r="AO82" s="10">
        <v>1383362.0755406199</v>
      </c>
      <c r="AP82" s="10">
        <v>1393446.7115923101</v>
      </c>
      <c r="AQ82" s="10">
        <v>1279013.92628218</v>
      </c>
      <c r="AR82" s="10">
        <v>1374928.8738601999</v>
      </c>
      <c r="AS82" s="10">
        <v>1413133.19516748</v>
      </c>
      <c r="AT82" s="10">
        <v>1377872.2712018699</v>
      </c>
      <c r="AU82" s="10">
        <v>1343632.9879548501</v>
      </c>
      <c r="AV82" s="10">
        <v>1387716.67788887</v>
      </c>
      <c r="AW82" s="10">
        <v>1434272.2763892601</v>
      </c>
      <c r="AX82" s="10">
        <v>1344745.89117741</v>
      </c>
      <c r="AY82" s="10">
        <v>1298045.86187107</v>
      </c>
      <c r="AZ82" s="10">
        <v>1402663.50311782</v>
      </c>
      <c r="BA82" s="10">
        <v>1384723.4555742701</v>
      </c>
      <c r="BB82" s="10">
        <v>1455234.1464056401</v>
      </c>
      <c r="BC82" s="10">
        <v>1304351.8350959599</v>
      </c>
      <c r="BD82" s="10">
        <v>1441684.27327936</v>
      </c>
      <c r="BE82" s="10">
        <v>1307347.76164664</v>
      </c>
      <c r="BF82" s="10">
        <v>1336688.7000997299</v>
      </c>
      <c r="BG82" s="10">
        <v>1397310.05981376</v>
      </c>
      <c r="BH82" s="10">
        <v>1329298.0657599999</v>
      </c>
      <c r="BI82" s="10">
        <v>1334284.8226492901</v>
      </c>
      <c r="BJ82" s="10">
        <v>1230709.8591347199</v>
      </c>
      <c r="BK82" s="10">
        <v>1372219.32628029</v>
      </c>
      <c r="BL82" s="10">
        <v>1298280.3452854201</v>
      </c>
      <c r="BM82" s="10">
        <v>1279899.07845091</v>
      </c>
      <c r="BN82" s="10">
        <v>1329222.1954888599</v>
      </c>
      <c r="BP82" s="114">
        <v>1394221.63415113</v>
      </c>
      <c r="BQ82" s="114">
        <v>1303338.89703902</v>
      </c>
      <c r="BR82" s="114">
        <v>1319387.4773854399</v>
      </c>
      <c r="BS82" s="114">
        <v>1312057.4555687101</v>
      </c>
      <c r="BT82" s="114">
        <v>1358969.5311610601</v>
      </c>
      <c r="BU82" s="114">
        <v>1329602.3063791899</v>
      </c>
      <c r="BV82" s="114">
        <v>1332109.6939930799</v>
      </c>
      <c r="BW82" s="114">
        <v>1306698.43868525</v>
      </c>
      <c r="BX82" s="114">
        <v>1414836.3477286501</v>
      </c>
      <c r="BY82" s="114">
        <v>1334864.7091491499</v>
      </c>
      <c r="BZ82" s="102">
        <v>1312584.02138393</v>
      </c>
      <c r="CA82" s="102">
        <v>1431617.1614137699</v>
      </c>
      <c r="CB82" s="102">
        <v>1345382.4366887801</v>
      </c>
      <c r="CC82" s="102">
        <v>1414208.33859095</v>
      </c>
      <c r="CD82" s="102">
        <v>1320993.4297471601</v>
      </c>
      <c r="CE82" s="102">
        <v>1302803.5855268999</v>
      </c>
      <c r="CF82" s="102">
        <v>1292780.95701258</v>
      </c>
      <c r="CG82" s="102">
        <v>1297430.3153586199</v>
      </c>
      <c r="CH82" s="102">
        <v>1395824.94200893</v>
      </c>
      <c r="CI82" s="102">
        <v>1390996.5744209599</v>
      </c>
      <c r="CJ82" s="102">
        <v>1336325.26420785</v>
      </c>
      <c r="CK82" s="102">
        <v>1379507.3470431401</v>
      </c>
      <c r="CL82" s="102">
        <v>1339836.39479534</v>
      </c>
      <c r="CM82" s="102">
        <v>1356204.7612332001</v>
      </c>
      <c r="CN82" s="102">
        <v>1432073.8839406101</v>
      </c>
      <c r="CO82" s="102">
        <v>1276378.52705461</v>
      </c>
      <c r="CP82" s="102">
        <v>1440001.3376700301</v>
      </c>
      <c r="CQ82" s="102">
        <v>1653606.4531056001</v>
      </c>
      <c r="CR82" s="102">
        <v>1391685.8382442901</v>
      </c>
      <c r="CS82" s="102">
        <v>1484208.37421709</v>
      </c>
      <c r="CT82" s="102">
        <v>1318292.79499069</v>
      </c>
      <c r="CU82" s="102">
        <v>1354359.34386502</v>
      </c>
      <c r="CV82" s="102">
        <v>1346263.7430878701</v>
      </c>
      <c r="CW82" s="102">
        <v>1299277.5091752601</v>
      </c>
      <c r="CX82" s="102">
        <v>1364134.08526447</v>
      </c>
      <c r="CY82" s="102">
        <v>1404205.5932388499</v>
      </c>
      <c r="CZ82" s="102">
        <v>1358226.7648274901</v>
      </c>
      <c r="DA82" s="102">
        <v>1384759.07518445</v>
      </c>
      <c r="DB82" s="102">
        <v>1375994.3504512799</v>
      </c>
      <c r="DC82" s="102">
        <v>1331086.66692534</v>
      </c>
      <c r="DD82" s="102">
        <v>1448240.0853061599</v>
      </c>
      <c r="DE82" s="102">
        <v>1457538.7325166001</v>
      </c>
      <c r="DF82" s="102">
        <v>1351424.34134334</v>
      </c>
      <c r="DG82" s="102">
        <v>1481752.7590865199</v>
      </c>
      <c r="DH82" s="102">
        <v>1352996.0524861501</v>
      </c>
      <c r="DI82" s="102">
        <v>1374151.5444707901</v>
      </c>
      <c r="DJ82" s="102">
        <v>1264947.8026004999</v>
      </c>
      <c r="DK82" s="102">
        <v>1483798.9845228</v>
      </c>
      <c r="DL82" s="102">
        <v>1387468.46130029</v>
      </c>
      <c r="DM82" s="102">
        <v>1409664.0237211301</v>
      </c>
      <c r="DN82" s="102">
        <v>1423248.3018561199</v>
      </c>
      <c r="DO82" s="102">
        <v>1397250.93757177</v>
      </c>
      <c r="DP82" s="102">
        <v>1349444.0891505</v>
      </c>
      <c r="DQ82" s="102">
        <v>1452132.5518137601</v>
      </c>
      <c r="DR82" s="102">
        <v>1391410.33864859</v>
      </c>
      <c r="DS82" s="102">
        <v>1414855.72815425</v>
      </c>
      <c r="DT82" s="102">
        <v>1540238.92837803</v>
      </c>
      <c r="DU82" s="102">
        <v>1447602.0668844101</v>
      </c>
      <c r="DV82" s="102">
        <v>1335938.9772550601</v>
      </c>
      <c r="DW82" s="102">
        <v>1374128.7708383501</v>
      </c>
      <c r="DX82" s="102">
        <v>1399735.65271794</v>
      </c>
      <c r="DY82" s="102">
        <v>1478969.12356197</v>
      </c>
      <c r="DZ82" s="102">
        <v>1408516.4833368401</v>
      </c>
      <c r="EA82" s="102">
        <v>1661889.1629765099</v>
      </c>
      <c r="EB82" s="102">
        <v>1395178.16424745</v>
      </c>
      <c r="EC82" s="102">
        <v>1446498.19692934</v>
      </c>
      <c r="ED82" s="102">
        <v>1401537.67913453</v>
      </c>
      <c r="EE82" s="102">
        <v>1450766.1163743599</v>
      </c>
      <c r="EF82" s="102">
        <v>1389856.19424326</v>
      </c>
      <c r="EG82" s="102">
        <v>1357451.8046564599</v>
      </c>
      <c r="EH82" s="102">
        <v>1393881.0744405901</v>
      </c>
      <c r="EI82" s="102">
        <v>1445210.7196080401</v>
      </c>
      <c r="EJ82" s="102">
        <v>1535842.69147024</v>
      </c>
      <c r="EK82" s="102">
        <v>1472398.41615639</v>
      </c>
      <c r="EL82" s="102">
        <v>1459490.6499843099</v>
      </c>
      <c r="EM82" s="102">
        <v>1451331.4080044201</v>
      </c>
      <c r="EN82" s="102">
        <v>1521257.37025579</v>
      </c>
      <c r="EO82" s="102">
        <v>1491196.1277135101</v>
      </c>
      <c r="EP82" s="102">
        <v>1458316.16322733</v>
      </c>
      <c r="EQ82" s="102">
        <v>1431771.32668621</v>
      </c>
      <c r="ER82" s="102">
        <v>1329960.96143087</v>
      </c>
      <c r="ES82" s="102">
        <v>1202538.3717839201</v>
      </c>
      <c r="ET82" s="102">
        <v>1247780.49108368</v>
      </c>
      <c r="EU82" s="102">
        <v>1198407.33732321</v>
      </c>
      <c r="EV82" s="102">
        <v>1163251.2936992</v>
      </c>
      <c r="EW82" s="102">
        <v>1196037.59011019</v>
      </c>
      <c r="EX82" s="102">
        <v>1209815.42091445</v>
      </c>
      <c r="EY82" s="102">
        <v>1243734.9619541101</v>
      </c>
      <c r="EZ82" s="102">
        <v>1163089.0410937001</v>
      </c>
      <c r="FA82" s="102">
        <v>1218455.4994147599</v>
      </c>
      <c r="FB82" s="102">
        <v>1261264.4759595599</v>
      </c>
      <c r="FC82" s="102">
        <v>1203740.2569035499</v>
      </c>
      <c r="FD82" s="102">
        <v>1255221.86684319</v>
      </c>
      <c r="FE82" s="102">
        <v>1197011.37312568</v>
      </c>
      <c r="FF82" s="102">
        <v>1255725.30229894</v>
      </c>
      <c r="FG82" s="102">
        <v>1244569.7159735099</v>
      </c>
      <c r="FH82" s="102">
        <v>1204530.97258948</v>
      </c>
      <c r="FI82" s="102">
        <v>1197005.3908919501</v>
      </c>
      <c r="FJ82" s="102">
        <v>1104344.9396684</v>
      </c>
      <c r="FK82" s="102">
        <v>1092534.14140093</v>
      </c>
      <c r="FL82" s="102">
        <v>1180965.8484384399</v>
      </c>
      <c r="FM82" s="102">
        <v>1276857.0518933099</v>
      </c>
      <c r="FN82" s="102">
        <v>1330827.7433561699</v>
      </c>
      <c r="FO82" s="102">
        <v>1214025.74073741</v>
      </c>
      <c r="FP82" s="102">
        <v>1194685.2959540901</v>
      </c>
      <c r="FQ82" s="102">
        <v>1212822.7602393799</v>
      </c>
      <c r="FR82" s="102">
        <v>1312678.6136813301</v>
      </c>
      <c r="FS82" s="102">
        <v>1181313.4064909499</v>
      </c>
      <c r="FT82" s="102">
        <v>1200969.4898786901</v>
      </c>
      <c r="FU82" s="102">
        <v>1149490.3363576501</v>
      </c>
      <c r="FV82" s="102">
        <v>1187906.58538712</v>
      </c>
      <c r="FW82" s="102">
        <v>1291845.8298530299</v>
      </c>
      <c r="FX82" s="102">
        <v>1273832.85178364</v>
      </c>
      <c r="FY82" s="102">
        <v>1159428.5801349501</v>
      </c>
      <c r="FZ82" s="102">
        <v>1251240.1773121101</v>
      </c>
      <c r="GA82" s="102">
        <v>1190195.2921305799</v>
      </c>
      <c r="GB82" s="102">
        <v>1146450.8007306301</v>
      </c>
      <c r="GC82" s="102">
        <v>1185801.7124457399</v>
      </c>
      <c r="GD82" s="102">
        <v>1148212.3905152399</v>
      </c>
      <c r="GE82" s="102">
        <v>1258103.0550474699</v>
      </c>
      <c r="GF82" s="102">
        <v>1236801.0783961201</v>
      </c>
      <c r="GG82" s="102">
        <v>1194560.84310401</v>
      </c>
      <c r="GH82" s="102">
        <v>1188230.4489604</v>
      </c>
      <c r="GI82" s="102">
        <v>1226189.0016131899</v>
      </c>
      <c r="GJ82" s="102">
        <v>1159519.4332395</v>
      </c>
      <c r="GK82" s="102">
        <v>1143613.62198508</v>
      </c>
      <c r="GL82" s="102">
        <v>1246075.31789872</v>
      </c>
      <c r="GM82" s="102">
        <v>1193717.6068595301</v>
      </c>
      <c r="GN82" s="102">
        <v>1223289.6932520301</v>
      </c>
      <c r="GO82" s="102">
        <v>1325122.84459089</v>
      </c>
      <c r="GP82" s="102">
        <v>1263487.3315336199</v>
      </c>
      <c r="GQ82" s="102">
        <v>1234507.2428025899</v>
      </c>
      <c r="GR82" s="102">
        <v>1220708.85232554</v>
      </c>
      <c r="GS82" s="102">
        <v>1272080.25921258</v>
      </c>
      <c r="GT82" s="102">
        <v>1328039.6222761499</v>
      </c>
      <c r="GU82" s="102">
        <v>1178252.80490568</v>
      </c>
      <c r="GV82" s="102">
        <v>1274509.7009153101</v>
      </c>
      <c r="GW82" s="102">
        <v>1148334.48100305</v>
      </c>
      <c r="GX82" s="102">
        <v>1214018.7895550099</v>
      </c>
      <c r="GY82" s="102">
        <v>1217514.39436577</v>
      </c>
      <c r="GZ82" s="102">
        <v>1294963.00580479</v>
      </c>
      <c r="HA82" s="102">
        <v>1192266.34546653</v>
      </c>
      <c r="HB82" s="102">
        <v>1220288.5635001999</v>
      </c>
      <c r="HC82" s="102">
        <v>1211171.9753642399</v>
      </c>
      <c r="HD82" s="102">
        <v>1279969.57490264</v>
      </c>
      <c r="HE82" s="102">
        <v>1255008.03827482</v>
      </c>
      <c r="HF82" s="102">
        <v>1241259.45875856</v>
      </c>
      <c r="HG82" s="102">
        <v>1211540.80605136</v>
      </c>
      <c r="HH82" s="102">
        <v>1197805.5960317301</v>
      </c>
      <c r="HI82" s="102">
        <v>1249186.23877067</v>
      </c>
      <c r="HJ82" s="102">
        <v>1253237.8831390799</v>
      </c>
      <c r="HK82" s="102">
        <v>1329931.92858392</v>
      </c>
      <c r="HL82" s="102">
        <v>1204353.67962034</v>
      </c>
      <c r="HM82" s="102">
        <v>1266601.6448580001</v>
      </c>
      <c r="HN82" s="102">
        <v>1235799.98780116</v>
      </c>
      <c r="HO82" s="102">
        <v>1304540.6151027801</v>
      </c>
      <c r="HP82" s="102">
        <v>1305647.68266545</v>
      </c>
      <c r="HQ82" s="102">
        <v>1234929.0262146499</v>
      </c>
      <c r="HR82" s="102">
        <v>1271161.9645841401</v>
      </c>
      <c r="HS82" s="102">
        <v>1271139.4016843101</v>
      </c>
      <c r="HT82" s="102">
        <v>1246105.22831304</v>
      </c>
      <c r="HU82" s="102">
        <v>1224180.8141987401</v>
      </c>
      <c r="HV82" s="102">
        <v>1177458.80597842</v>
      </c>
      <c r="HW82" s="102">
        <v>1272043.9501944301</v>
      </c>
      <c r="HX82" s="102">
        <v>1160833.5763107699</v>
      </c>
      <c r="HY82" s="102">
        <v>1236260.6389340099</v>
      </c>
      <c r="HZ82" s="102">
        <v>1222666.7319088499</v>
      </c>
      <c r="IA82" s="102">
        <v>1210751.0131632499</v>
      </c>
      <c r="IB82" s="102">
        <v>1188614.9426720999</v>
      </c>
      <c r="IC82" s="102">
        <v>1199352.4921649101</v>
      </c>
      <c r="ID82" s="102">
        <v>1211989.5708365</v>
      </c>
      <c r="IE82" s="102">
        <v>1207157.7821348</v>
      </c>
      <c r="IF82" s="102">
        <v>1223735.35573006</v>
      </c>
      <c r="IG82" s="102">
        <v>1240807.07902694</v>
      </c>
      <c r="IH82" s="102">
        <v>1256752.1853160099</v>
      </c>
      <c r="II82" s="102">
        <v>1242414.4073317801</v>
      </c>
      <c r="IJ82" s="102">
        <v>1248092.2657540501</v>
      </c>
      <c r="IK82" s="102">
        <v>1202520.8896079899</v>
      </c>
      <c r="IL82" s="102">
        <v>1231833.1469034301</v>
      </c>
      <c r="IM82" s="102">
        <v>1174875.3802300401</v>
      </c>
      <c r="IN82" s="102">
        <v>1274460.54933971</v>
      </c>
      <c r="IO82" s="102">
        <v>1125060.4681688801</v>
      </c>
      <c r="IP82" s="102">
        <v>1201406.7817009201</v>
      </c>
      <c r="IQ82" s="102">
        <v>1228062.0303809401</v>
      </c>
      <c r="IR82" s="102">
        <v>1323162.14511566</v>
      </c>
      <c r="IS82" s="102">
        <v>1228945.18441799</v>
      </c>
      <c r="IT82" s="102">
        <v>1199015.3035788599</v>
      </c>
      <c r="IU82" s="102">
        <v>1209172.2253342799</v>
      </c>
      <c r="IV82" s="102">
        <v>1124609.70661436</v>
      </c>
      <c r="IW82" s="102">
        <v>1232337.1293056901</v>
      </c>
      <c r="IX82" s="102">
        <v>1245977.5981525399</v>
      </c>
      <c r="IY82" s="102">
        <v>1261774.84474725</v>
      </c>
      <c r="IZ82" s="102">
        <v>1132994.8135838399</v>
      </c>
      <c r="JA82" s="102">
        <v>1248468.43677735</v>
      </c>
      <c r="JB82" s="102">
        <v>1160098.44356714</v>
      </c>
      <c r="JC82" s="102">
        <v>1139794.9008315401</v>
      </c>
      <c r="JD82" s="102">
        <v>1141487.1477942001</v>
      </c>
      <c r="JE82" s="102">
        <v>1153982.9304984401</v>
      </c>
      <c r="JF82" s="102">
        <v>1084182.42565624</v>
      </c>
      <c r="JG82" s="102">
        <v>1175496.3081430199</v>
      </c>
      <c r="JH82" s="102">
        <v>1179355.12630923</v>
      </c>
      <c r="JI82" s="102">
        <v>1121835.0603910501</v>
      </c>
      <c r="JJ82" s="102">
        <v>1170654.1720291199</v>
      </c>
      <c r="JK82" s="102">
        <v>1182284.6308366801</v>
      </c>
      <c r="JL82" s="102">
        <v>1115079.85857043</v>
      </c>
      <c r="JM82" s="102">
        <v>1249239.9669728701</v>
      </c>
      <c r="JN82" s="102">
        <v>1217480.06440371</v>
      </c>
      <c r="JO82" s="102">
        <v>1296581.1891916101</v>
      </c>
      <c r="JP82" s="102">
        <v>1243299.7190413601</v>
      </c>
      <c r="JQ82" s="102">
        <v>1235416.26528285</v>
      </c>
      <c r="JR82" s="102">
        <v>1197096.45312219</v>
      </c>
      <c r="JS82" s="102">
        <v>1288257.3297899901</v>
      </c>
      <c r="JT82" s="102">
        <v>1217910.55099806</v>
      </c>
      <c r="JU82" s="102">
        <v>1180060.20084111</v>
      </c>
      <c r="JV82" s="102">
        <v>1133964.5195826299</v>
      </c>
      <c r="JW82" s="102">
        <v>1182105.65716203</v>
      </c>
      <c r="JX82" s="102">
        <v>1162058.5846167901</v>
      </c>
      <c r="JY82" s="102">
        <v>1129017.86811386</v>
      </c>
      <c r="JZ82" s="102">
        <v>1129266.07946401</v>
      </c>
      <c r="KA82" s="102">
        <v>1148536.36478716</v>
      </c>
      <c r="KB82" s="102">
        <v>1139405.65264917</v>
      </c>
      <c r="KC82" s="102">
        <v>1217444.5550581401</v>
      </c>
      <c r="KD82" s="102">
        <v>1182737.14163337</v>
      </c>
      <c r="KE82" s="102">
        <v>1154259.45125783</v>
      </c>
      <c r="KF82" s="102">
        <v>1233506.8805279301</v>
      </c>
      <c r="KG82" s="102">
        <v>1166158.89950255</v>
      </c>
      <c r="KH82" s="102">
        <v>1201075.71557557</v>
      </c>
      <c r="KI82" s="102">
        <v>1126019.6702660299</v>
      </c>
      <c r="KJ82" s="102">
        <v>1196941.7210882399</v>
      </c>
      <c r="KK82" s="102">
        <v>1210780.63211008</v>
      </c>
      <c r="KL82" s="102">
        <v>1138238.4207023699</v>
      </c>
      <c r="KM82" s="102">
        <v>1125816.76526059</v>
      </c>
      <c r="KN82" s="102">
        <v>1014630.87163667</v>
      </c>
      <c r="KO82" s="102">
        <v>1186296.1575204099</v>
      </c>
      <c r="KP82" s="102">
        <v>1110869.88451002</v>
      </c>
      <c r="KQ82" s="102">
        <v>1137887.50089695</v>
      </c>
      <c r="KR82" s="102">
        <v>1070784.1015053201</v>
      </c>
      <c r="KS82" s="102">
        <v>1165923.45928567</v>
      </c>
      <c r="KT82" s="102">
        <v>2155702.23016867</v>
      </c>
      <c r="KU82" s="102">
        <v>1105029.63265849</v>
      </c>
    </row>
    <row r="83" spans="1:307" s="79" customFormat="1" x14ac:dyDescent="0.25">
      <c r="A83" s="75" t="s">
        <v>2034</v>
      </c>
      <c r="B83" s="76">
        <f>STDEV(D83:AG83)/AVERAGE(D83:AG83)</f>
        <v>3.2670846937172864E-2</v>
      </c>
      <c r="C83" s="77"/>
      <c r="D83" s="78">
        <f t="shared" ref="D83:AG83" si="114">(D81/D82)*14.1</f>
        <v>59.982535792791246</v>
      </c>
      <c r="E83" s="78">
        <f t="shared" si="114"/>
        <v>62.950135800175509</v>
      </c>
      <c r="F83" s="78">
        <f t="shared" si="114"/>
        <v>60.991247031312817</v>
      </c>
      <c r="G83" s="78">
        <f t="shared" si="114"/>
        <v>58.694087869396178</v>
      </c>
      <c r="H83" s="78">
        <f t="shared" si="114"/>
        <v>61.651716143239526</v>
      </c>
      <c r="I83" s="78">
        <f t="shared" si="114"/>
        <v>61.012335447906608</v>
      </c>
      <c r="J83" s="78">
        <f t="shared" si="114"/>
        <v>62.446658632036993</v>
      </c>
      <c r="K83" s="78">
        <f t="shared" si="114"/>
        <v>61.002682659099101</v>
      </c>
      <c r="L83" s="78">
        <f t="shared" si="114"/>
        <v>61.342635702204788</v>
      </c>
      <c r="M83" s="78">
        <f t="shared" si="114"/>
        <v>60.395904242039229</v>
      </c>
      <c r="N83" s="78">
        <f t="shared" si="114"/>
        <v>64.637487627447143</v>
      </c>
      <c r="O83" s="78">
        <f t="shared" si="114"/>
        <v>63.489100145507983</v>
      </c>
      <c r="P83" s="78">
        <f t="shared" si="114"/>
        <v>66.293350048801685</v>
      </c>
      <c r="Q83" s="78">
        <f t="shared" si="114"/>
        <v>63.256844895597972</v>
      </c>
      <c r="R83" s="78">
        <f t="shared" si="114"/>
        <v>60.686064837872237</v>
      </c>
      <c r="S83" s="78">
        <f t="shared" si="114"/>
        <v>60.972985074006417</v>
      </c>
      <c r="T83" s="78">
        <f t="shared" si="114"/>
        <v>64.581416418648558</v>
      </c>
      <c r="U83" s="78">
        <f t="shared" si="114"/>
        <v>57.398267450458995</v>
      </c>
      <c r="V83" s="78">
        <f t="shared" si="114"/>
        <v>62.159371130789076</v>
      </c>
      <c r="W83" s="78">
        <f t="shared" si="114"/>
        <v>64.440356744347085</v>
      </c>
      <c r="X83" s="78">
        <f t="shared" si="114"/>
        <v>61.564487364135296</v>
      </c>
      <c r="Y83" s="78">
        <f t="shared" si="114"/>
        <v>62.266312196694663</v>
      </c>
      <c r="Z83" s="78">
        <f t="shared" si="114"/>
        <v>63.223261532965189</v>
      </c>
      <c r="AA83" s="78">
        <f t="shared" si="114"/>
        <v>64.34538234787945</v>
      </c>
      <c r="AB83" s="78">
        <f t="shared" si="114"/>
        <v>62.243762513193928</v>
      </c>
      <c r="AC83" s="78">
        <f t="shared" si="114"/>
        <v>63.232083708153411</v>
      </c>
      <c r="AD83" s="78">
        <f t="shared" si="114"/>
        <v>58.962332976967048</v>
      </c>
      <c r="AE83" s="78">
        <f t="shared" si="114"/>
        <v>65.059540656071079</v>
      </c>
      <c r="AF83" s="78">
        <f t="shared" si="114"/>
        <v>60.21213792740982</v>
      </c>
      <c r="AG83" s="78">
        <f t="shared" si="114"/>
        <v>62.933610155241617</v>
      </c>
      <c r="AI83" s="80">
        <f>STDEV(AK83:BN83)/AVERAGE(AK83:BN83)</f>
        <v>4.2940607213392656E-2</v>
      </c>
      <c r="AJ83" s="81"/>
      <c r="AK83" s="82">
        <f>((AK81/AK82)*14.1)</f>
        <v>60.367403350643258</v>
      </c>
      <c r="AL83" s="82">
        <f t="shared" ref="AL83:BN83" si="115">((AL81/AL82)*14.1)</f>
        <v>55.812607382043886</v>
      </c>
      <c r="AM83" s="82">
        <f t="shared" si="115"/>
        <v>54.922217342959883</v>
      </c>
      <c r="AN83" s="82">
        <f t="shared" si="115"/>
        <v>58.338720899627575</v>
      </c>
      <c r="AO83" s="82">
        <f t="shared" si="115"/>
        <v>54.626775278816929</v>
      </c>
      <c r="AP83" s="82">
        <f t="shared" si="115"/>
        <v>55.031745627485485</v>
      </c>
      <c r="AQ83" s="82">
        <f t="shared" si="115"/>
        <v>57.985177327378516</v>
      </c>
      <c r="AR83" s="82">
        <f t="shared" si="115"/>
        <v>54.353582589709823</v>
      </c>
      <c r="AS83" s="82">
        <f t="shared" si="115"/>
        <v>54.166192838517212</v>
      </c>
      <c r="AT83" s="82">
        <f t="shared" si="115"/>
        <v>55.082780465257215</v>
      </c>
      <c r="AU83" s="82">
        <f t="shared" si="115"/>
        <v>57.399546606740756</v>
      </c>
      <c r="AV83" s="82">
        <f t="shared" si="115"/>
        <v>54.009583886862501</v>
      </c>
      <c r="AW83" s="82">
        <f t="shared" si="115"/>
        <v>52.252855529989809</v>
      </c>
      <c r="AX83" s="82">
        <f t="shared" si="115"/>
        <v>56.482152241615921</v>
      </c>
      <c r="AY83" s="82">
        <f t="shared" si="115"/>
        <v>57.547762892648699</v>
      </c>
      <c r="AZ83" s="82">
        <f t="shared" si="115"/>
        <v>55.375792711650966</v>
      </c>
      <c r="BA83" s="82">
        <f t="shared" si="115"/>
        <v>57.920238722426134</v>
      </c>
      <c r="BB83" s="82">
        <f t="shared" si="115"/>
        <v>52.648072135936822</v>
      </c>
      <c r="BC83" s="82">
        <f t="shared" si="115"/>
        <v>61.776027575976244</v>
      </c>
      <c r="BD83" s="82">
        <f t="shared" si="115"/>
        <v>54.850488198454094</v>
      </c>
      <c r="BE83" s="82">
        <f t="shared" si="115"/>
        <v>60.779480014132119</v>
      </c>
      <c r="BF83" s="82">
        <f t="shared" si="115"/>
        <v>56.551996093916152</v>
      </c>
      <c r="BG83" s="82">
        <f t="shared" si="115"/>
        <v>55.794907972507346</v>
      </c>
      <c r="BH83" s="82">
        <f t="shared" si="115"/>
        <v>53.543685221466333</v>
      </c>
      <c r="BI83" s="82">
        <f t="shared" si="115"/>
        <v>56.158779570578538</v>
      </c>
      <c r="BJ83" s="82">
        <f t="shared" si="115"/>
        <v>60.789633124332646</v>
      </c>
      <c r="BK83" s="82">
        <f t="shared" si="115"/>
        <v>54.040029266240147</v>
      </c>
      <c r="BL83" s="82">
        <f t="shared" si="115"/>
        <v>55.048296866080634</v>
      </c>
      <c r="BM83" s="82">
        <f t="shared" si="115"/>
        <v>55.97060806050866</v>
      </c>
      <c r="BN83" s="82">
        <f t="shared" si="115"/>
        <v>55.273123440907113</v>
      </c>
      <c r="BO83" s="105"/>
      <c r="BP83" s="106">
        <f>((BP81/BP82)*14.1)</f>
        <v>41.463122945195842</v>
      </c>
      <c r="BQ83" s="106">
        <f t="shared" ref="BQ83:EB83" si="116">((BQ81/BQ82)*14.1)</f>
        <v>55.457341848778469</v>
      </c>
      <c r="BR83" s="106">
        <f t="shared" si="116"/>
        <v>61.300476477243592</v>
      </c>
      <c r="BS83" s="106">
        <f t="shared" si="116"/>
        <v>41.005318654829637</v>
      </c>
      <c r="BT83" s="106">
        <f t="shared" si="116"/>
        <v>88.213386359907389</v>
      </c>
      <c r="BU83" s="106">
        <f t="shared" si="116"/>
        <v>50.588352016878432</v>
      </c>
      <c r="BV83" s="106">
        <f t="shared" si="116"/>
        <v>84.439949555534994</v>
      </c>
      <c r="BW83" s="106">
        <f t="shared" si="116"/>
        <v>58.260258993135814</v>
      </c>
      <c r="BX83" s="106">
        <f t="shared" si="116"/>
        <v>51.559307411055933</v>
      </c>
      <c r="BY83" s="106">
        <f t="shared" si="116"/>
        <v>55.591563790538707</v>
      </c>
      <c r="BZ83" s="106">
        <f t="shared" si="116"/>
        <v>51.116300126135705</v>
      </c>
      <c r="CA83" s="106">
        <f t="shared" si="116"/>
        <v>29.708891157057515</v>
      </c>
      <c r="CB83" s="106">
        <f t="shared" si="116"/>
        <v>50.396596665312309</v>
      </c>
      <c r="CC83" s="106">
        <f t="shared" si="116"/>
        <v>35.774803465634015</v>
      </c>
      <c r="CD83" s="106">
        <f t="shared" si="116"/>
        <v>32.76684702042126</v>
      </c>
      <c r="CE83" s="106">
        <f t="shared" si="116"/>
        <v>57.655329222160063</v>
      </c>
      <c r="CF83" s="106">
        <f t="shared" si="116"/>
        <v>45.075441174241959</v>
      </c>
      <c r="CG83" s="106">
        <f t="shared" si="116"/>
        <v>58.802381021067752</v>
      </c>
      <c r="CH83" s="106">
        <f t="shared" si="116"/>
        <v>55.391160758103773</v>
      </c>
      <c r="CI83" s="106">
        <f t="shared" si="116"/>
        <v>68.160673245701616</v>
      </c>
      <c r="CJ83" s="106">
        <f t="shared" si="116"/>
        <v>64.331571056672885</v>
      </c>
      <c r="CK83" s="106">
        <f t="shared" si="116"/>
        <v>22.682964582524711</v>
      </c>
      <c r="CL83" s="106">
        <f t="shared" si="116"/>
        <v>55.020832083599728</v>
      </c>
      <c r="CM83" s="106">
        <f t="shared" si="116"/>
        <v>60.199981490463408</v>
      </c>
      <c r="CN83" s="106">
        <f t="shared" si="116"/>
        <v>47.003381284569087</v>
      </c>
      <c r="CO83" s="106">
        <f t="shared" si="116"/>
        <v>58.967502953363422</v>
      </c>
      <c r="CP83" s="106">
        <f t="shared" si="116"/>
        <v>42.025068837126945</v>
      </c>
      <c r="CQ83" s="106">
        <f t="shared" si="116"/>
        <v>46.115874284549548</v>
      </c>
      <c r="CR83" s="106">
        <f t="shared" si="116"/>
        <v>45.013548864588202</v>
      </c>
      <c r="CS83" s="106">
        <f t="shared" si="116"/>
        <v>39.965536673932583</v>
      </c>
      <c r="CT83" s="106">
        <f t="shared" si="116"/>
        <v>35.285671883791018</v>
      </c>
      <c r="CU83" s="106">
        <f t="shared" si="116"/>
        <v>52.492809215917994</v>
      </c>
      <c r="CV83" s="106">
        <f t="shared" si="116"/>
        <v>55.37244346230478</v>
      </c>
      <c r="CW83" s="106">
        <f t="shared" si="116"/>
        <v>68.46552824410557</v>
      </c>
      <c r="CX83" s="106">
        <f t="shared" si="116"/>
        <v>41.467849336189552</v>
      </c>
      <c r="CY83" s="106">
        <f t="shared" si="116"/>
        <v>51.716825584021258</v>
      </c>
      <c r="CZ83" s="106">
        <f t="shared" si="116"/>
        <v>51.940278407849306</v>
      </c>
      <c r="DA83" s="106">
        <f t="shared" si="116"/>
        <v>53.083545473757844</v>
      </c>
      <c r="DB83" s="106">
        <f t="shared" si="116"/>
        <v>44.910354015878625</v>
      </c>
      <c r="DC83" s="106">
        <f t="shared" si="116"/>
        <v>42.83969844738732</v>
      </c>
      <c r="DD83" s="106">
        <f t="shared" si="116"/>
        <v>42.687358280191269</v>
      </c>
      <c r="DE83" s="106">
        <f t="shared" si="116"/>
        <v>45.637346898546461</v>
      </c>
      <c r="DF83" s="106">
        <f t="shared" si="116"/>
        <v>20.14816471723012</v>
      </c>
      <c r="DG83" s="106">
        <f t="shared" si="116"/>
        <v>35.803887304391985</v>
      </c>
      <c r="DH83" s="106">
        <f t="shared" si="116"/>
        <v>50.346324323261001</v>
      </c>
      <c r="DI83" s="106">
        <f t="shared" si="116"/>
        <v>41.976502990073243</v>
      </c>
      <c r="DJ83" s="106">
        <f t="shared" si="116"/>
        <v>61.747783103112262</v>
      </c>
      <c r="DK83" s="106">
        <f t="shared" si="116"/>
        <v>39.489617456686645</v>
      </c>
      <c r="DL83" s="106">
        <f t="shared" si="116"/>
        <v>41.508923509711373</v>
      </c>
      <c r="DM83" s="106">
        <f t="shared" si="116"/>
        <v>28.315469680290029</v>
      </c>
      <c r="DN83" s="106">
        <f t="shared" si="116"/>
        <v>26.575239243751192</v>
      </c>
      <c r="DO83" s="106">
        <f t="shared" si="116"/>
        <v>38.397782418931811</v>
      </c>
      <c r="DP83" s="106">
        <f t="shared" si="116"/>
        <v>42.487003452101995</v>
      </c>
      <c r="DQ83" s="106">
        <f t="shared" si="116"/>
        <v>29.084850265534481</v>
      </c>
      <c r="DR83" s="106">
        <f t="shared" si="116"/>
        <v>52.046469548785915</v>
      </c>
      <c r="DS83" s="106">
        <f t="shared" si="116"/>
        <v>34.330401945635955</v>
      </c>
      <c r="DT83" s="106">
        <f t="shared" si="116"/>
        <v>45.729679046646226</v>
      </c>
      <c r="DU83" s="106">
        <f t="shared" si="116"/>
        <v>56.710037191772706</v>
      </c>
      <c r="DV83" s="106">
        <f t="shared" si="116"/>
        <v>45.379864566458878</v>
      </c>
      <c r="DW83" s="106">
        <f t="shared" si="116"/>
        <v>32.698686383567562</v>
      </c>
      <c r="DX83" s="106">
        <f t="shared" si="116"/>
        <v>57.066514908475177</v>
      </c>
      <c r="DY83" s="106">
        <f t="shared" si="116"/>
        <v>52.903378520083358</v>
      </c>
      <c r="DZ83" s="106">
        <f t="shared" si="116"/>
        <v>42.620308664370043</v>
      </c>
      <c r="EA83" s="106">
        <f t="shared" si="116"/>
        <v>41.608725116284113</v>
      </c>
      <c r="EB83" s="106">
        <f t="shared" si="116"/>
        <v>48.676142902184459</v>
      </c>
      <c r="EC83" s="106">
        <f t="shared" ref="EC83:GN83" si="117">((EC81/EC82)*14.1)</f>
        <v>34.359696692773063</v>
      </c>
      <c r="ED83" s="106">
        <f t="shared" si="117"/>
        <v>53.350273474761373</v>
      </c>
      <c r="EE83" s="106">
        <f t="shared" si="117"/>
        <v>21.673995846804331</v>
      </c>
      <c r="EF83" s="106">
        <f t="shared" si="117"/>
        <v>46.608527259264143</v>
      </c>
      <c r="EG83" s="106">
        <f t="shared" si="117"/>
        <v>48.744977161921405</v>
      </c>
      <c r="EH83" s="106">
        <f t="shared" si="117"/>
        <v>50.058268913623706</v>
      </c>
      <c r="EI83" s="106">
        <f t="shared" si="117"/>
        <v>35.81050593579144</v>
      </c>
      <c r="EJ83" s="106">
        <f t="shared" si="117"/>
        <v>41.522213816349115</v>
      </c>
      <c r="EK83" s="106">
        <f t="shared" si="117"/>
        <v>39.733969377918164</v>
      </c>
      <c r="EL83" s="106">
        <f t="shared" si="117"/>
        <v>37.4536715911497</v>
      </c>
      <c r="EM83" s="106">
        <f t="shared" si="117"/>
        <v>41.181964551967347</v>
      </c>
      <c r="EN83" s="106">
        <f t="shared" si="117"/>
        <v>25.099164026014989</v>
      </c>
      <c r="EO83" s="106">
        <f t="shared" si="117"/>
        <v>33.48505598097794</v>
      </c>
      <c r="EP83" s="106">
        <f t="shared" si="117"/>
        <v>61.277536503303644</v>
      </c>
      <c r="EQ83" s="106">
        <f t="shared" si="117"/>
        <v>46.767757575937651</v>
      </c>
      <c r="ER83" s="106">
        <f t="shared" si="117"/>
        <v>31.766999435539571</v>
      </c>
      <c r="ES83" s="106">
        <f t="shared" si="117"/>
        <v>46.041747265209906</v>
      </c>
      <c r="ET83" s="106">
        <f t="shared" si="117"/>
        <v>45.655663431140674</v>
      </c>
      <c r="EU83" s="106">
        <f t="shared" si="117"/>
        <v>53.502959583772622</v>
      </c>
      <c r="EV83" s="106">
        <f t="shared" si="117"/>
        <v>57.269838686220325</v>
      </c>
      <c r="EW83" s="106">
        <f t="shared" si="117"/>
        <v>68.965983974662464</v>
      </c>
      <c r="EX83" s="106">
        <f t="shared" si="117"/>
        <v>48.844582708629211</v>
      </c>
      <c r="EY83" s="106">
        <f t="shared" si="117"/>
        <v>43.682483316777997</v>
      </c>
      <c r="EZ83" s="106">
        <f t="shared" si="117"/>
        <v>55.139421454476349</v>
      </c>
      <c r="FA83" s="106">
        <f t="shared" si="117"/>
        <v>39.499588161079785</v>
      </c>
      <c r="FB83" s="106">
        <f t="shared" si="117"/>
        <v>49.80165973803701</v>
      </c>
      <c r="FC83" s="106">
        <f t="shared" si="117"/>
        <v>41.579483514224783</v>
      </c>
      <c r="FD83" s="106">
        <f t="shared" si="117"/>
        <v>47.768084588430391</v>
      </c>
      <c r="FE83" s="106">
        <f t="shared" si="117"/>
        <v>52.815334473123826</v>
      </c>
      <c r="FF83" s="106">
        <f t="shared" si="117"/>
        <v>57.034619233499029</v>
      </c>
      <c r="FG83" s="106">
        <f t="shared" si="117"/>
        <v>52.20565125391829</v>
      </c>
      <c r="FH83" s="106">
        <f t="shared" si="117"/>
        <v>74.329772239623523</v>
      </c>
      <c r="FI83" s="106">
        <f t="shared" si="117"/>
        <v>63.931219170565562</v>
      </c>
      <c r="FJ83" s="106">
        <f t="shared" si="117"/>
        <v>59.674737607467712</v>
      </c>
      <c r="FK83" s="106">
        <f t="shared" si="117"/>
        <v>64.932823712650389</v>
      </c>
      <c r="FL83" s="106">
        <f t="shared" si="117"/>
        <v>58.616004090008168</v>
      </c>
      <c r="FM83" s="106">
        <f t="shared" si="117"/>
        <v>40.64031142966904</v>
      </c>
      <c r="FN83" s="106">
        <f t="shared" si="117"/>
        <v>60.815491096361285</v>
      </c>
      <c r="FO83" s="106">
        <f t="shared" si="117"/>
        <v>41.53901601295329</v>
      </c>
      <c r="FP83" s="106">
        <f t="shared" si="117"/>
        <v>75.268805256956071</v>
      </c>
      <c r="FQ83" s="106">
        <f t="shared" si="117"/>
        <v>81.301119628300299</v>
      </c>
      <c r="FR83" s="106">
        <f t="shared" si="117"/>
        <v>53.961036361733449</v>
      </c>
      <c r="FS83" s="106">
        <f t="shared" si="117"/>
        <v>64.464575984159978</v>
      </c>
      <c r="FT83" s="106">
        <f t="shared" si="117"/>
        <v>40.15413240377233</v>
      </c>
      <c r="FU83" s="106">
        <f t="shared" si="117"/>
        <v>69.433057282903619</v>
      </c>
      <c r="FV83" s="106">
        <f t="shared" si="117"/>
        <v>67.219823254851079</v>
      </c>
      <c r="FW83" s="106">
        <f t="shared" si="117"/>
        <v>30.304434446591454</v>
      </c>
      <c r="FX83" s="106">
        <f t="shared" si="117"/>
        <v>42.253559216432755</v>
      </c>
      <c r="FY83" s="106">
        <f t="shared" si="117"/>
        <v>72.694506486855957</v>
      </c>
      <c r="FZ83" s="106">
        <f t="shared" si="117"/>
        <v>56.008605769748549</v>
      </c>
      <c r="GA83" s="106">
        <f t="shared" si="117"/>
        <v>53.39356953336236</v>
      </c>
      <c r="GB83" s="106">
        <f t="shared" si="117"/>
        <v>50.943867272213275</v>
      </c>
      <c r="GC83" s="106">
        <f t="shared" si="117"/>
        <v>62.060537568928034</v>
      </c>
      <c r="GD83" s="106">
        <f t="shared" si="117"/>
        <v>57.329846787934926</v>
      </c>
      <c r="GE83" s="106">
        <f t="shared" si="117"/>
        <v>77.927671860142766</v>
      </c>
      <c r="GF83" s="106">
        <f t="shared" si="117"/>
        <v>77.248755235726875</v>
      </c>
      <c r="GG83" s="106">
        <f t="shared" si="117"/>
        <v>46.253009309174764</v>
      </c>
      <c r="GH83" s="106">
        <f t="shared" si="117"/>
        <v>59.193325170157365</v>
      </c>
      <c r="GI83" s="106">
        <f t="shared" si="117"/>
        <v>75.522950603279952</v>
      </c>
      <c r="GJ83" s="106">
        <f t="shared" si="117"/>
        <v>42.386610629563513</v>
      </c>
      <c r="GK83" s="106">
        <f t="shared" si="117"/>
        <v>36.235957271602288</v>
      </c>
      <c r="GL83" s="106">
        <f t="shared" si="117"/>
        <v>68.261973436952573</v>
      </c>
      <c r="GM83" s="106">
        <f t="shared" si="117"/>
        <v>43.338351923655658</v>
      </c>
      <c r="GN83" s="106">
        <f t="shared" si="117"/>
        <v>60.13704827533477</v>
      </c>
      <c r="GO83" s="106">
        <f t="shared" ref="GO83:IZ83" si="118">((GO81/GO82)*14.1)</f>
        <v>46.727017953145008</v>
      </c>
      <c r="GP83" s="106">
        <f t="shared" si="118"/>
        <v>37.781566269487044</v>
      </c>
      <c r="GQ83" s="106">
        <f t="shared" si="118"/>
        <v>57.484080816422392</v>
      </c>
      <c r="GR83" s="106">
        <f t="shared" si="118"/>
        <v>41.132210722820879</v>
      </c>
      <c r="GS83" s="106">
        <f t="shared" si="118"/>
        <v>63.466921933698139</v>
      </c>
      <c r="GT83" s="106">
        <f t="shared" si="118"/>
        <v>40.896523646000567</v>
      </c>
      <c r="GU83" s="106">
        <f t="shared" si="118"/>
        <v>70.762538062656986</v>
      </c>
      <c r="GV83" s="106">
        <f t="shared" si="118"/>
        <v>40.572346902021557</v>
      </c>
      <c r="GW83" s="106">
        <f t="shared" si="118"/>
        <v>53.906386226166774</v>
      </c>
      <c r="GX83" s="106">
        <f t="shared" si="118"/>
        <v>39.356286995673884</v>
      </c>
      <c r="GY83" s="106">
        <f t="shared" si="118"/>
        <v>46.626740118665687</v>
      </c>
      <c r="GZ83" s="106">
        <f t="shared" si="118"/>
        <v>40.780828115645292</v>
      </c>
      <c r="HA83" s="106">
        <f t="shared" si="118"/>
        <v>54.934805594692712</v>
      </c>
      <c r="HB83" s="106">
        <f t="shared" si="118"/>
        <v>46.675231961149841</v>
      </c>
      <c r="HC83" s="106">
        <f t="shared" si="118"/>
        <v>47.656448546944006</v>
      </c>
      <c r="HD83" s="106">
        <f t="shared" si="118"/>
        <v>50.666769469756119</v>
      </c>
      <c r="HE83" s="106">
        <f t="shared" si="118"/>
        <v>48.461110309044116</v>
      </c>
      <c r="HF83" s="106">
        <f t="shared" si="118"/>
        <v>56.441745076704819</v>
      </c>
      <c r="HG83" s="106">
        <f t="shared" si="118"/>
        <v>47.739576608046207</v>
      </c>
      <c r="HH83" s="106">
        <f t="shared" si="118"/>
        <v>59.415229536257023</v>
      </c>
      <c r="HI83" s="106">
        <f t="shared" si="118"/>
        <v>35.641961326710891</v>
      </c>
      <c r="HJ83" s="106">
        <f t="shared" si="118"/>
        <v>43.726065604505365</v>
      </c>
      <c r="HK83" s="106">
        <f t="shared" si="118"/>
        <v>39.607160559152256</v>
      </c>
      <c r="HL83" s="106">
        <f t="shared" si="118"/>
        <v>37.736915798391948</v>
      </c>
      <c r="HM83" s="106">
        <f t="shared" si="118"/>
        <v>51.885496915023147</v>
      </c>
      <c r="HN83" s="106">
        <f t="shared" si="118"/>
        <v>38.564433186333005</v>
      </c>
      <c r="HO83" s="106">
        <f t="shared" si="118"/>
        <v>44.74789480210282</v>
      </c>
      <c r="HP83" s="106">
        <f t="shared" si="118"/>
        <v>47.256304437103196</v>
      </c>
      <c r="HQ83" s="106">
        <f t="shared" si="118"/>
        <v>41.358135780117408</v>
      </c>
      <c r="HR83" s="106">
        <f t="shared" si="118"/>
        <v>55.350864076079368</v>
      </c>
      <c r="HS83" s="106">
        <f t="shared" si="118"/>
        <v>56.660193718424637</v>
      </c>
      <c r="HT83" s="106">
        <f t="shared" si="118"/>
        <v>69.54264973094439</v>
      </c>
      <c r="HU83" s="106">
        <f t="shared" si="118"/>
        <v>59.178001951725435</v>
      </c>
      <c r="HV83" s="106">
        <f t="shared" si="118"/>
        <v>40.047292405318977</v>
      </c>
      <c r="HW83" s="106">
        <f t="shared" si="118"/>
        <v>46.035229116798931</v>
      </c>
      <c r="HX83" s="106">
        <f t="shared" si="118"/>
        <v>37.528552379869154</v>
      </c>
      <c r="HY83" s="106">
        <f t="shared" si="118"/>
        <v>52.679541899315538</v>
      </c>
      <c r="HZ83" s="106">
        <f t="shared" si="118"/>
        <v>81.578185193780357</v>
      </c>
      <c r="IA83" s="106">
        <f t="shared" si="118"/>
        <v>54.032176407047913</v>
      </c>
      <c r="IB83" s="106">
        <f t="shared" si="118"/>
        <v>68.930708724503774</v>
      </c>
      <c r="IC83" s="106">
        <f t="shared" si="118"/>
        <v>62.968022657743184</v>
      </c>
      <c r="ID83" s="106">
        <f t="shared" si="118"/>
        <v>56.288556982283367</v>
      </c>
      <c r="IE83" s="106">
        <f t="shared" si="118"/>
        <v>70.432526846719128</v>
      </c>
      <c r="IF83" s="106">
        <f t="shared" si="118"/>
        <v>45.087095280637648</v>
      </c>
      <c r="IG83" s="106">
        <f t="shared" si="118"/>
        <v>28.709624763458294</v>
      </c>
      <c r="IH83" s="106">
        <f t="shared" si="118"/>
        <v>62.727050078449778</v>
      </c>
      <c r="II83" s="106">
        <f t="shared" si="118"/>
        <v>40.325629932089946</v>
      </c>
      <c r="IJ83" s="106">
        <f t="shared" si="118"/>
        <v>36.918265509376788</v>
      </c>
      <c r="IK83" s="106">
        <f t="shared" si="118"/>
        <v>39.896506115315525</v>
      </c>
      <c r="IL83" s="106">
        <f t="shared" si="118"/>
        <v>43.144919761253561</v>
      </c>
      <c r="IM83" s="106">
        <f t="shared" si="118"/>
        <v>55.650981489304804</v>
      </c>
      <c r="IN83" s="106">
        <f t="shared" si="118"/>
        <v>42.457670544413105</v>
      </c>
      <c r="IO83" s="106">
        <f t="shared" si="118"/>
        <v>97.241450070328725</v>
      </c>
      <c r="IP83" s="106">
        <f t="shared" si="118"/>
        <v>69.463631464886802</v>
      </c>
      <c r="IQ83" s="106">
        <f t="shared" si="118"/>
        <v>56.352530069021427</v>
      </c>
      <c r="IR83" s="106">
        <f t="shared" si="118"/>
        <v>40.251323110709059</v>
      </c>
      <c r="IS83" s="106">
        <f t="shared" si="118"/>
        <v>45.629513330064455</v>
      </c>
      <c r="IT83" s="106">
        <f t="shared" si="118"/>
        <v>41.926633449193595</v>
      </c>
      <c r="IU83" s="106">
        <f t="shared" si="118"/>
        <v>52.144744259773567</v>
      </c>
      <c r="IV83" s="106">
        <f t="shared" si="118"/>
        <v>50.269215014787299</v>
      </c>
      <c r="IW83" s="106">
        <f t="shared" si="118"/>
        <v>75.481002961792981</v>
      </c>
      <c r="IX83" s="106">
        <f t="shared" si="118"/>
        <v>53.483632415341411</v>
      </c>
      <c r="IY83" s="106">
        <f t="shared" si="118"/>
        <v>65.557673818781893</v>
      </c>
      <c r="IZ83" s="106">
        <f t="shared" si="118"/>
        <v>86.661505295897939</v>
      </c>
      <c r="JA83" s="106">
        <f t="shared" ref="JA83:KU83" si="119">((JA81/JA82)*14.1)</f>
        <v>43.1813405825351</v>
      </c>
      <c r="JB83" s="106">
        <f t="shared" si="119"/>
        <v>97.978621769647205</v>
      </c>
      <c r="JC83" s="106">
        <f t="shared" si="119"/>
        <v>95.130447437784312</v>
      </c>
      <c r="JD83" s="106">
        <f t="shared" si="119"/>
        <v>73.729701231728399</v>
      </c>
      <c r="JE83" s="106">
        <f t="shared" si="119"/>
        <v>71.848758140163866</v>
      </c>
      <c r="JF83" s="106">
        <f t="shared" si="119"/>
        <v>50.312224986076814</v>
      </c>
      <c r="JG83" s="106">
        <f t="shared" si="119"/>
        <v>70.156724947145932</v>
      </c>
      <c r="JH83" s="106">
        <f t="shared" si="119"/>
        <v>46.859237040910031</v>
      </c>
      <c r="JI83" s="106">
        <f t="shared" si="119"/>
        <v>80.043892309928168</v>
      </c>
      <c r="JJ83" s="106">
        <f t="shared" si="119"/>
        <v>47.463712112437541</v>
      </c>
      <c r="JK83" s="106">
        <f t="shared" si="119"/>
        <v>81.962292921131677</v>
      </c>
      <c r="JL83" s="106">
        <f t="shared" si="119"/>
        <v>64.571892870965073</v>
      </c>
      <c r="JM83" s="106">
        <f t="shared" si="119"/>
        <v>42.242960631527517</v>
      </c>
      <c r="JN83" s="106">
        <f t="shared" si="119"/>
        <v>65.886481246577432</v>
      </c>
      <c r="JO83" s="106">
        <f t="shared" si="119"/>
        <v>54.939474810394159</v>
      </c>
      <c r="JP83" s="106">
        <f t="shared" si="119"/>
        <v>50.449867041921749</v>
      </c>
      <c r="JQ83" s="106">
        <f t="shared" si="119"/>
        <v>53.515492126414941</v>
      </c>
      <c r="JR83" s="106">
        <f t="shared" si="119"/>
        <v>34.509302560543098</v>
      </c>
      <c r="JS83" s="106">
        <f t="shared" si="119"/>
        <v>39.747437080816638</v>
      </c>
      <c r="JT83" s="106">
        <f t="shared" si="119"/>
        <v>31.143897762216746</v>
      </c>
      <c r="JU83" s="106">
        <f t="shared" si="119"/>
        <v>57.999731559894542</v>
      </c>
      <c r="JV83" s="106">
        <f t="shared" si="119"/>
        <v>35.016177517309075</v>
      </c>
      <c r="JW83" s="106">
        <f t="shared" si="119"/>
        <v>48.967804239810995</v>
      </c>
      <c r="JX83" s="106">
        <f t="shared" si="119"/>
        <v>58.280807214770476</v>
      </c>
      <c r="JY83" s="106">
        <f t="shared" si="119"/>
        <v>36.153998350273255</v>
      </c>
      <c r="JZ83" s="106">
        <f t="shared" si="119"/>
        <v>46.756035636296616</v>
      </c>
      <c r="KA83" s="106">
        <f t="shared" si="119"/>
        <v>64.705474231090065</v>
      </c>
      <c r="KB83" s="106">
        <f t="shared" si="119"/>
        <v>53.746972145485621</v>
      </c>
      <c r="KC83" s="106">
        <f t="shared" si="119"/>
        <v>39.612614364024111</v>
      </c>
      <c r="KD83" s="106">
        <f t="shared" si="119"/>
        <v>33.049929333492088</v>
      </c>
      <c r="KE83" s="106">
        <f t="shared" si="119"/>
        <v>48.172321708854398</v>
      </c>
      <c r="KF83" s="106">
        <f t="shared" si="119"/>
        <v>40.473148680620611</v>
      </c>
      <c r="KG83" s="106">
        <f t="shared" si="119"/>
        <v>50.958690248132534</v>
      </c>
      <c r="KH83" s="106">
        <f t="shared" si="119"/>
        <v>54.395336896283254</v>
      </c>
      <c r="KI83" s="106">
        <f t="shared" si="119"/>
        <v>47.551911020740178</v>
      </c>
      <c r="KJ83" s="106">
        <f t="shared" si="119"/>
        <v>43.554675141491423</v>
      </c>
      <c r="KK83" s="106">
        <f t="shared" si="119"/>
        <v>40.236829504383387</v>
      </c>
      <c r="KL83" s="106">
        <f t="shared" si="119"/>
        <v>59.520017809173105</v>
      </c>
      <c r="KM83" s="106">
        <f t="shared" si="119"/>
        <v>54.235226829494458</v>
      </c>
      <c r="KN83" s="106">
        <f t="shared" si="119"/>
        <v>34.053815290418079</v>
      </c>
      <c r="KO83" s="106">
        <f t="shared" si="119"/>
        <v>49.282113062874927</v>
      </c>
      <c r="KP83" s="106">
        <f t="shared" si="119"/>
        <v>54.060007237030881</v>
      </c>
      <c r="KQ83" s="106">
        <f t="shared" si="119"/>
        <v>51.870221088984131</v>
      </c>
      <c r="KR83" s="106">
        <f t="shared" si="119"/>
        <v>56.472293473022141</v>
      </c>
      <c r="KS83" s="106">
        <f t="shared" si="119"/>
        <v>40.708210949449885</v>
      </c>
      <c r="KT83" s="106">
        <f t="shared" si="119"/>
        <v>21.260777062280937</v>
      </c>
      <c r="KU83" s="106">
        <f t="shared" si="119"/>
        <v>66.654857005086498</v>
      </c>
    </row>
    <row r="84" spans="1:307" x14ac:dyDescent="0.25">
      <c r="A84" s="83"/>
      <c r="B84" s="70"/>
      <c r="C84" s="71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I84" s="72"/>
      <c r="AJ84" s="73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</row>
    <row r="85" spans="1:307" x14ac:dyDescent="0.25">
      <c r="A85" s="69" t="s">
        <v>2073</v>
      </c>
      <c r="B85" s="70">
        <f>STDEV(D85:AG85)/AVERAGE(D85:AG85)</f>
        <v>6.0095465816444635E-2</v>
      </c>
      <c r="C85" s="71"/>
      <c r="D85" s="8">
        <v>20654789.007590901</v>
      </c>
      <c r="E85" s="8">
        <v>20157604.012892399</v>
      </c>
      <c r="F85" s="8">
        <v>19689428.304451399</v>
      </c>
      <c r="G85" s="8">
        <v>19318357.076566301</v>
      </c>
      <c r="H85" s="8">
        <v>19555477.8424518</v>
      </c>
      <c r="I85" s="8">
        <v>18959048.531560201</v>
      </c>
      <c r="J85" s="8">
        <v>18846386.944018401</v>
      </c>
      <c r="K85" s="8">
        <v>19078289.9921466</v>
      </c>
      <c r="L85" s="8">
        <v>18732558.0867103</v>
      </c>
      <c r="M85" s="8">
        <v>18143817.721360099</v>
      </c>
      <c r="N85" s="8">
        <v>18608021.315753099</v>
      </c>
      <c r="O85" s="8">
        <v>18747130.829711199</v>
      </c>
      <c r="P85" s="8">
        <v>18092153.778993499</v>
      </c>
      <c r="Q85" s="8">
        <v>18163412.987179998</v>
      </c>
      <c r="R85" s="8">
        <v>18337752.2596788</v>
      </c>
      <c r="S85" s="8">
        <v>17696669.5204596</v>
      </c>
      <c r="T85" s="8">
        <v>18160730.396599501</v>
      </c>
      <c r="U85" s="8">
        <v>17906495.196401998</v>
      </c>
      <c r="V85" s="8">
        <v>17735306.950926501</v>
      </c>
      <c r="W85" s="8">
        <v>17127845.476123001</v>
      </c>
      <c r="X85" s="8">
        <v>17424014.3206423</v>
      </c>
      <c r="Y85" s="8">
        <v>17596249.7208541</v>
      </c>
      <c r="Z85" s="8">
        <v>17001917.184339099</v>
      </c>
      <c r="AA85" s="8">
        <v>17186142.9465831</v>
      </c>
      <c r="AB85" s="8">
        <v>17320902.694759998</v>
      </c>
      <c r="AC85" s="8">
        <v>17246430.043492898</v>
      </c>
      <c r="AD85" s="8">
        <v>16519431.482251899</v>
      </c>
      <c r="AE85" s="8">
        <v>16903381.133408401</v>
      </c>
      <c r="AF85" s="8">
        <v>16906355.775740601</v>
      </c>
      <c r="AG85" s="8">
        <v>16235616.028934199</v>
      </c>
      <c r="AI85" s="72">
        <f>STDEV(AK85:BN85)/AVERAGE(AK85:BN85)</f>
        <v>5.6720623502760643E-2</v>
      </c>
      <c r="AJ85" s="73"/>
      <c r="AK85" s="10">
        <v>28796231.5363064</v>
      </c>
      <c r="AL85" s="10">
        <v>27882219.489700198</v>
      </c>
      <c r="AM85" s="10">
        <v>26438261.873133302</v>
      </c>
      <c r="AN85" s="10">
        <v>27454353.818817999</v>
      </c>
      <c r="AO85" s="10">
        <v>27250531.330571</v>
      </c>
      <c r="AP85" s="10">
        <v>27811184.1887132</v>
      </c>
      <c r="AQ85" s="10">
        <v>27670024.051854499</v>
      </c>
      <c r="AR85" s="10">
        <v>26414795.2112097</v>
      </c>
      <c r="AS85" s="10">
        <v>25956772.7304608</v>
      </c>
      <c r="AT85" s="10">
        <v>25588896.397615101</v>
      </c>
      <c r="AU85" s="10">
        <v>25702531.5579031</v>
      </c>
      <c r="AV85" s="10">
        <v>26099098.979922101</v>
      </c>
      <c r="AW85" s="10">
        <v>25406893.327151202</v>
      </c>
      <c r="AX85" s="10">
        <v>24596647.5380789</v>
      </c>
      <c r="AY85" s="10">
        <v>26693070.572680499</v>
      </c>
      <c r="AZ85" s="10">
        <v>24680577.2837345</v>
      </c>
      <c r="BA85" s="10">
        <v>25233169.609329801</v>
      </c>
      <c r="BB85" s="10">
        <v>24643027.753761999</v>
      </c>
      <c r="BC85" s="10">
        <v>25285706.756161999</v>
      </c>
      <c r="BD85" s="10">
        <v>24175828.565928999</v>
      </c>
      <c r="BE85" s="10">
        <v>24189470.573580202</v>
      </c>
      <c r="BF85" s="10">
        <v>23958175.4545241</v>
      </c>
      <c r="BG85" s="10">
        <v>24689282.123410001</v>
      </c>
      <c r="BH85" s="10">
        <v>24129176.791902799</v>
      </c>
      <c r="BI85" s="10">
        <v>24415429.3787672</v>
      </c>
      <c r="BJ85" s="10">
        <v>24687117.539687201</v>
      </c>
      <c r="BK85" s="10">
        <v>24066680.972809501</v>
      </c>
      <c r="BL85" s="10">
        <v>24015233.251304802</v>
      </c>
      <c r="BM85" s="10">
        <v>24092697.9718429</v>
      </c>
      <c r="BN85" s="10">
        <v>23334653.517474499</v>
      </c>
      <c r="BP85" s="114">
        <v>10166416.1810367</v>
      </c>
      <c r="BQ85" s="114">
        <v>22407245.958258402</v>
      </c>
      <c r="BR85" s="114">
        <v>22110365.659011699</v>
      </c>
      <c r="BS85" s="114">
        <v>17313704.795639601</v>
      </c>
      <c r="BT85" s="114">
        <v>31332113.790644798</v>
      </c>
      <c r="BU85" s="114">
        <v>23467858.539194699</v>
      </c>
      <c r="BV85" s="114">
        <v>27165320.915550102</v>
      </c>
      <c r="BW85" s="114">
        <v>20113619.280758601</v>
      </c>
      <c r="BX85" s="114">
        <v>16300195.6859354</v>
      </c>
      <c r="BY85" s="114">
        <v>24227685.318227001</v>
      </c>
      <c r="BZ85" s="102">
        <v>29208854.618215401</v>
      </c>
      <c r="CA85" s="102">
        <v>21135311.726060499</v>
      </c>
      <c r="CB85" s="102">
        <v>24160807.002599999</v>
      </c>
      <c r="CC85" s="102">
        <v>21117715.951571502</v>
      </c>
      <c r="CD85" s="102">
        <v>22541659.154747199</v>
      </c>
      <c r="CE85" s="102">
        <v>33511283.545497701</v>
      </c>
      <c r="CF85" s="102">
        <v>17565007.640067201</v>
      </c>
      <c r="CG85" s="102">
        <v>35510332.896841504</v>
      </c>
      <c r="CH85" s="102">
        <v>36639863.793974899</v>
      </c>
      <c r="CI85" s="102">
        <v>23712613.798689902</v>
      </c>
      <c r="CJ85" s="102">
        <v>35984287.884696402</v>
      </c>
      <c r="CK85" s="102">
        <v>16113444.337376401</v>
      </c>
      <c r="CL85" s="102">
        <v>26920624.2803041</v>
      </c>
      <c r="CM85" s="102">
        <v>31169135.728648301</v>
      </c>
      <c r="CN85" s="102">
        <v>16657955.6503828</v>
      </c>
      <c r="CO85" s="102">
        <v>26504011.169250999</v>
      </c>
      <c r="CP85" s="102">
        <v>18379692.962570101</v>
      </c>
      <c r="CQ85" s="102">
        <v>25446894.5072162</v>
      </c>
      <c r="CR85" s="102">
        <v>16137568.7784166</v>
      </c>
      <c r="CS85" s="102">
        <v>18276041.7794597</v>
      </c>
      <c r="CT85" s="102">
        <v>13376072.6719262</v>
      </c>
      <c r="CU85" s="102">
        <v>16117724.0105909</v>
      </c>
      <c r="CV85" s="102">
        <v>31194443.2528328</v>
      </c>
      <c r="CW85" s="102">
        <v>18714851.839224499</v>
      </c>
      <c r="CX85" s="102">
        <v>35692357.668926701</v>
      </c>
      <c r="CY85" s="102">
        <v>26132907.075817101</v>
      </c>
      <c r="CZ85" s="102">
        <v>40833589.045059003</v>
      </c>
      <c r="DA85" s="102">
        <v>15782626.527430801</v>
      </c>
      <c r="DB85" s="102">
        <v>15441355.6787623</v>
      </c>
      <c r="DC85" s="102">
        <v>24427739.018242002</v>
      </c>
      <c r="DD85" s="102">
        <v>18943055.431132499</v>
      </c>
      <c r="DE85" s="102">
        <v>31843371.094061099</v>
      </c>
      <c r="DF85" s="102">
        <v>10990008.049575301</v>
      </c>
      <c r="DG85" s="102">
        <v>18704571.1600108</v>
      </c>
      <c r="DH85" s="102">
        <v>16278131.337438701</v>
      </c>
      <c r="DI85" s="102">
        <v>19803559.599524301</v>
      </c>
      <c r="DJ85" s="102">
        <v>24187491.4571408</v>
      </c>
      <c r="DK85" s="102">
        <v>15363710.5157669</v>
      </c>
      <c r="DL85" s="102">
        <v>29545165.491581898</v>
      </c>
      <c r="DM85" s="102">
        <v>15500369.847836999</v>
      </c>
      <c r="DN85" s="102">
        <v>26848258.209209401</v>
      </c>
      <c r="DO85" s="102">
        <v>29062979.8756551</v>
      </c>
      <c r="DP85" s="102">
        <v>24932581.379522499</v>
      </c>
      <c r="DQ85" s="102">
        <v>15848589.231906399</v>
      </c>
      <c r="DR85" s="102">
        <v>14634540.812582901</v>
      </c>
      <c r="DS85" s="102">
        <v>14388649.761634501</v>
      </c>
      <c r="DT85" s="102">
        <v>38752309.049765997</v>
      </c>
      <c r="DU85" s="102">
        <v>25734197.090665199</v>
      </c>
      <c r="DV85" s="102">
        <v>19799449.7851661</v>
      </c>
      <c r="DW85" s="102">
        <v>37075598.400130503</v>
      </c>
      <c r="DX85" s="102">
        <v>17337941.158351399</v>
      </c>
      <c r="DY85" s="102">
        <v>28793109.8415775</v>
      </c>
      <c r="DZ85" s="102">
        <v>36542352.112982497</v>
      </c>
      <c r="EA85" s="102">
        <v>16829691.720915899</v>
      </c>
      <c r="EB85" s="102">
        <v>12343081.828465501</v>
      </c>
      <c r="EC85" s="102">
        <v>16758350.228404099</v>
      </c>
      <c r="ED85" s="102">
        <v>25601707.164515998</v>
      </c>
      <c r="EE85" s="102">
        <v>14287599.772529799</v>
      </c>
      <c r="EF85" s="102">
        <v>27735096.772742402</v>
      </c>
      <c r="EG85" s="102">
        <v>23800899.565380599</v>
      </c>
      <c r="EH85" s="102">
        <v>27440607.044105299</v>
      </c>
      <c r="EI85" s="102">
        <v>22507211.530342702</v>
      </c>
      <c r="EJ85" s="102">
        <v>21797846.129432902</v>
      </c>
      <c r="EK85" s="102">
        <v>24054747.071826</v>
      </c>
      <c r="EL85" s="102">
        <v>18467629.510644399</v>
      </c>
      <c r="EM85" s="102">
        <v>27647982.397248998</v>
      </c>
      <c r="EN85" s="102">
        <v>19827035.379315902</v>
      </c>
      <c r="EO85" s="102">
        <v>14378102.0020508</v>
      </c>
      <c r="EP85" s="102">
        <v>20464647.009834699</v>
      </c>
      <c r="EQ85" s="102">
        <v>30415177.669753101</v>
      </c>
      <c r="ER85" s="102">
        <v>20432193.108430501</v>
      </c>
      <c r="ES85" s="102">
        <v>22954467.903099898</v>
      </c>
      <c r="ET85" s="102">
        <v>17777996.221154202</v>
      </c>
      <c r="EU85" s="102">
        <v>28536416.356618799</v>
      </c>
      <c r="EV85" s="102">
        <v>21584309.243756901</v>
      </c>
      <c r="EW85" s="102">
        <v>19654833.252648599</v>
      </c>
      <c r="EX85" s="102">
        <v>21137756.470551301</v>
      </c>
      <c r="EY85" s="102">
        <v>22581194.548282899</v>
      </c>
      <c r="EZ85" s="102">
        <v>28562372.0483598</v>
      </c>
      <c r="FA85" s="102">
        <v>22796134.461064801</v>
      </c>
      <c r="FB85" s="102">
        <v>23600493.571337201</v>
      </c>
      <c r="FC85" s="102">
        <v>30998922.430230401</v>
      </c>
      <c r="FD85" s="102">
        <v>18542987.073408101</v>
      </c>
      <c r="FE85" s="102">
        <v>31142376.812287901</v>
      </c>
      <c r="FF85" s="102">
        <v>31243127.265477601</v>
      </c>
      <c r="FG85" s="102">
        <v>21427273.2911327</v>
      </c>
      <c r="FH85" s="102">
        <v>38234565.1492173</v>
      </c>
      <c r="FI85" s="102">
        <v>30686297.2131503</v>
      </c>
      <c r="FJ85" s="102">
        <v>23649290.9693004</v>
      </c>
      <c r="FK85" s="102">
        <v>16560110.9002613</v>
      </c>
      <c r="FL85" s="102">
        <v>31334084.106225699</v>
      </c>
      <c r="FM85" s="102">
        <v>10766994.392907601</v>
      </c>
      <c r="FN85" s="102">
        <v>33000799.751258001</v>
      </c>
      <c r="FO85" s="102">
        <v>23810181.2241139</v>
      </c>
      <c r="FP85" s="102">
        <v>36233165.114772402</v>
      </c>
      <c r="FQ85" s="102">
        <v>32132894.297129799</v>
      </c>
      <c r="FR85" s="102">
        <v>30073668.288795698</v>
      </c>
      <c r="FS85" s="102">
        <v>25657209.9178707</v>
      </c>
      <c r="FT85" s="102">
        <v>23469562.2071588</v>
      </c>
      <c r="FU85" s="102">
        <v>26375556.292794298</v>
      </c>
      <c r="FV85" s="102">
        <v>27530023.848248199</v>
      </c>
      <c r="FW85" s="102">
        <v>24534756.932298198</v>
      </c>
      <c r="FX85" s="102">
        <v>16884938.853176199</v>
      </c>
      <c r="FY85" s="102">
        <v>15749858.1362646</v>
      </c>
      <c r="FZ85" s="102">
        <v>23923882.569507301</v>
      </c>
      <c r="GA85" s="102">
        <v>13131436.4321943</v>
      </c>
      <c r="GB85" s="102">
        <v>27720252.567837302</v>
      </c>
      <c r="GC85" s="102">
        <v>31552953.788054202</v>
      </c>
      <c r="GD85" s="102">
        <v>16057159.5958573</v>
      </c>
      <c r="GE85" s="102">
        <v>36416799.666246302</v>
      </c>
      <c r="GF85" s="102">
        <v>37865921.009768099</v>
      </c>
      <c r="GG85" s="102">
        <v>18123090.4234703</v>
      </c>
      <c r="GH85" s="102">
        <v>18666340.2919688</v>
      </c>
      <c r="GI85" s="102">
        <v>21093712.372490801</v>
      </c>
      <c r="GJ85" s="102">
        <v>22571316.141716801</v>
      </c>
      <c r="GK85" s="102">
        <v>19008549.0205012</v>
      </c>
      <c r="GL85" s="102">
        <v>21108883.336667001</v>
      </c>
      <c r="GM85" s="102">
        <v>23939370.892309599</v>
      </c>
      <c r="GN85" s="102">
        <v>28582946.523945201</v>
      </c>
      <c r="GO85" s="102">
        <v>28000197.2829105</v>
      </c>
      <c r="GP85" s="102">
        <v>24903039.193045702</v>
      </c>
      <c r="GQ85" s="102">
        <v>21430623.223875601</v>
      </c>
      <c r="GR85" s="102">
        <v>19850637.385585099</v>
      </c>
      <c r="GS85" s="102">
        <v>25505838.477896299</v>
      </c>
      <c r="GT85" s="102">
        <v>15228676.6463427</v>
      </c>
      <c r="GU85" s="102">
        <v>14042566.244290801</v>
      </c>
      <c r="GV85" s="102">
        <v>15462145.164536901</v>
      </c>
      <c r="GW85" s="102">
        <v>13124589.4267358</v>
      </c>
      <c r="GX85" s="102">
        <v>14804706.8684728</v>
      </c>
      <c r="GY85" s="102">
        <v>16455700.1799857</v>
      </c>
      <c r="GZ85" s="102">
        <v>30147119.545558501</v>
      </c>
      <c r="HA85" s="102">
        <v>22797071.087668199</v>
      </c>
      <c r="HB85" s="102">
        <v>27229704.242090002</v>
      </c>
      <c r="HC85" s="102">
        <v>12870370.0472662</v>
      </c>
      <c r="HD85" s="102">
        <v>25888297.9885551</v>
      </c>
      <c r="HE85" s="102">
        <v>16202822.500022801</v>
      </c>
      <c r="HF85" s="102">
        <v>28170812.6713228</v>
      </c>
      <c r="HG85" s="102">
        <v>32339079.980938699</v>
      </c>
      <c r="HH85" s="102">
        <v>29895052.7782466</v>
      </c>
      <c r="HI85" s="102">
        <v>15952827.9909482</v>
      </c>
      <c r="HJ85" s="102">
        <v>16359759.8601165</v>
      </c>
      <c r="HK85" s="102">
        <v>13637798.555826399</v>
      </c>
      <c r="HL85" s="102">
        <v>16545156.0387532</v>
      </c>
      <c r="HM85" s="102">
        <v>28092832.019632801</v>
      </c>
      <c r="HN85" s="102">
        <v>16951536.8066971</v>
      </c>
      <c r="HO85" s="102">
        <v>12934451.525415801</v>
      </c>
      <c r="HP85" s="102">
        <v>17716599.549193699</v>
      </c>
      <c r="HQ85" s="102">
        <v>30372592.685183499</v>
      </c>
      <c r="HR85" s="102">
        <v>23330678.941925701</v>
      </c>
      <c r="HS85" s="102">
        <v>26986106.9954152</v>
      </c>
      <c r="HT85" s="102">
        <v>34367055.713839203</v>
      </c>
      <c r="HU85" s="102">
        <v>20908217.064804301</v>
      </c>
      <c r="HV85" s="102">
        <v>18389723.334606301</v>
      </c>
      <c r="HW85" s="102">
        <v>16021814.6882523</v>
      </c>
      <c r="HX85" s="102">
        <v>21953997.640925001</v>
      </c>
      <c r="HY85" s="102">
        <v>15520233.957279401</v>
      </c>
      <c r="HZ85" s="102">
        <v>29492998.408171002</v>
      </c>
      <c r="IA85" s="102">
        <v>39634097.587624803</v>
      </c>
      <c r="IB85" s="102">
        <v>25881799.0508244</v>
      </c>
      <c r="IC85" s="102">
        <v>28461307.8040234</v>
      </c>
      <c r="ID85" s="102">
        <v>17863331.912473701</v>
      </c>
      <c r="IE85" s="102">
        <v>16655739.2530424</v>
      </c>
      <c r="IF85" s="102">
        <v>17497104.609188501</v>
      </c>
      <c r="IG85" s="102">
        <v>16238509.283262899</v>
      </c>
      <c r="IH85" s="102">
        <v>27061458.963112898</v>
      </c>
      <c r="II85" s="102">
        <v>22867407.364016101</v>
      </c>
      <c r="IJ85" s="102">
        <v>18804779.054471299</v>
      </c>
      <c r="IK85" s="102">
        <v>16242873.966097601</v>
      </c>
      <c r="IL85" s="102">
        <v>16648563.472543299</v>
      </c>
      <c r="IM85" s="102">
        <v>30676716.305167701</v>
      </c>
      <c r="IN85" s="102">
        <v>22916067.603845701</v>
      </c>
      <c r="IO85" s="102">
        <v>26509672.8336583</v>
      </c>
      <c r="IP85" s="102">
        <v>17186679.7445984</v>
      </c>
      <c r="IQ85" s="102">
        <v>17011104.1442075</v>
      </c>
      <c r="IR85" s="102">
        <v>14978897.643750001</v>
      </c>
      <c r="IS85" s="102">
        <v>28427242.535496701</v>
      </c>
      <c r="IT85" s="102">
        <v>21019394.226149201</v>
      </c>
      <c r="IU85" s="102">
        <v>26604217.6786776</v>
      </c>
      <c r="IV85" s="102">
        <v>31635467.546102799</v>
      </c>
      <c r="IW85" s="102">
        <v>47530357.409041002</v>
      </c>
      <c r="IX85" s="102">
        <v>15509673.222522801</v>
      </c>
      <c r="IY85" s="102">
        <v>18194156.9780479</v>
      </c>
      <c r="IZ85" s="102">
        <v>24507185.961358901</v>
      </c>
      <c r="JA85" s="102">
        <v>20495379.401173498</v>
      </c>
      <c r="JB85" s="102">
        <v>25621386.153168</v>
      </c>
      <c r="JC85" s="102">
        <v>28538516.444241099</v>
      </c>
      <c r="JD85" s="102">
        <v>17900493.399783298</v>
      </c>
      <c r="JE85" s="102">
        <v>38128716.128547601</v>
      </c>
      <c r="JF85" s="102">
        <v>20379294.213086799</v>
      </c>
      <c r="JG85" s="102">
        <v>23963944.361435801</v>
      </c>
      <c r="JH85" s="102">
        <v>18377139.571772002</v>
      </c>
      <c r="JI85" s="102">
        <v>25843781.1072478</v>
      </c>
      <c r="JJ85" s="102">
        <v>13429666.741427099</v>
      </c>
      <c r="JK85" s="102">
        <v>21059828.3171019</v>
      </c>
      <c r="JL85" s="102">
        <v>28132822.1559381</v>
      </c>
      <c r="JM85" s="102">
        <v>28079776.028297599</v>
      </c>
      <c r="JN85" s="102">
        <v>19212864.6638248</v>
      </c>
      <c r="JO85" s="102">
        <v>28137396.405259602</v>
      </c>
      <c r="JP85" s="102">
        <v>32570518.415472101</v>
      </c>
      <c r="JQ85" s="102">
        <v>28926840.7205933</v>
      </c>
      <c r="JR85" s="102">
        <v>21679847.490120299</v>
      </c>
      <c r="JS85" s="102">
        <v>15246096.4736138</v>
      </c>
      <c r="JT85" s="102">
        <v>23095521.319055699</v>
      </c>
      <c r="JU85" s="102">
        <v>30158455.3556922</v>
      </c>
      <c r="JV85" s="102">
        <v>13959792.7806061</v>
      </c>
      <c r="JW85" s="102">
        <v>24526123.467822701</v>
      </c>
      <c r="JX85" s="102">
        <v>10001435.994730501</v>
      </c>
      <c r="JY85" s="102">
        <v>14293550.990842801</v>
      </c>
      <c r="JZ85" s="102">
        <v>26314975.556457199</v>
      </c>
      <c r="KA85" s="102">
        <v>22782434.4620579</v>
      </c>
      <c r="KB85" s="102">
        <v>26181047.935606901</v>
      </c>
      <c r="KC85" s="102">
        <v>18952194.831239201</v>
      </c>
      <c r="KD85" s="102">
        <v>18443225.5135924</v>
      </c>
      <c r="KE85" s="102">
        <v>23505930.217519902</v>
      </c>
      <c r="KF85" s="102">
        <v>18022731.6217006</v>
      </c>
      <c r="KG85" s="102">
        <v>14943960.3639038</v>
      </c>
      <c r="KH85" s="102">
        <v>14177440.891044401</v>
      </c>
      <c r="KI85" s="102">
        <v>20201709.195193902</v>
      </c>
      <c r="KJ85" s="102">
        <v>17345857.504551601</v>
      </c>
      <c r="KK85" s="102">
        <v>30321605.2489096</v>
      </c>
      <c r="KL85" s="102">
        <v>20963704.6213204</v>
      </c>
      <c r="KM85" s="102">
        <v>22478506.863156501</v>
      </c>
      <c r="KN85" s="102">
        <v>12325310.1339585</v>
      </c>
      <c r="KO85" s="102">
        <v>19873853.562618401</v>
      </c>
      <c r="KP85" s="102">
        <v>15581539.446697799</v>
      </c>
      <c r="KQ85" s="102">
        <v>14533925.383522401</v>
      </c>
      <c r="KR85" s="102">
        <v>15268673.705060599</v>
      </c>
      <c r="KS85" s="102">
        <v>15730748.355617801</v>
      </c>
      <c r="KT85" s="102">
        <v>19547039.802288398</v>
      </c>
      <c r="KU85" s="102">
        <v>16274440.064302299</v>
      </c>
    </row>
    <row r="86" spans="1:307" x14ac:dyDescent="0.25">
      <c r="A86" s="69" t="s">
        <v>2074</v>
      </c>
      <c r="B86" s="70">
        <f>STDEV(D86:AG86)/AVERAGE(D86:AG86)</f>
        <v>5.6332202845611516E-2</v>
      </c>
      <c r="C86" s="71"/>
      <c r="D86" s="8">
        <v>13318643.316196799</v>
      </c>
      <c r="E86" s="8">
        <v>13352592.7268632</v>
      </c>
      <c r="F86" s="8">
        <v>12679303.803449901</v>
      </c>
      <c r="G86" s="8">
        <v>12690621.192154801</v>
      </c>
      <c r="H86" s="8">
        <v>13028057.842826299</v>
      </c>
      <c r="I86" s="8">
        <v>12633124.050832501</v>
      </c>
      <c r="J86" s="8">
        <v>12745868.6470332</v>
      </c>
      <c r="K86" s="8">
        <v>12767102.129680499</v>
      </c>
      <c r="L86" s="8">
        <v>12717755.089560701</v>
      </c>
      <c r="M86" s="8">
        <v>12180858.0485576</v>
      </c>
      <c r="N86" s="8">
        <v>11998312.250979001</v>
      </c>
      <c r="O86" s="8">
        <v>12282277.846950401</v>
      </c>
      <c r="P86" s="8">
        <v>11915358.6233953</v>
      </c>
      <c r="Q86" s="8">
        <v>12044582.132020401</v>
      </c>
      <c r="R86" s="8">
        <v>11943707.3719387</v>
      </c>
      <c r="S86" s="8">
        <v>12063259.9218775</v>
      </c>
      <c r="T86" s="8">
        <v>12386104.681738099</v>
      </c>
      <c r="U86" s="8">
        <v>11707418.859792201</v>
      </c>
      <c r="V86" s="8">
        <v>11722793.703056799</v>
      </c>
      <c r="W86" s="8">
        <v>11244160.680500699</v>
      </c>
      <c r="X86" s="8">
        <v>11516478.0959404</v>
      </c>
      <c r="Y86" s="8">
        <v>11603338.4310888</v>
      </c>
      <c r="Z86" s="8">
        <v>11197129.962855401</v>
      </c>
      <c r="AA86" s="8">
        <v>11437816.837128701</v>
      </c>
      <c r="AB86" s="8">
        <v>11632969.5239517</v>
      </c>
      <c r="AC86" s="8">
        <v>11157128.2408411</v>
      </c>
      <c r="AD86" s="8">
        <v>11379105.4415188</v>
      </c>
      <c r="AE86" s="8">
        <v>11227114.114445399</v>
      </c>
      <c r="AF86" s="8">
        <v>11289258.1438144</v>
      </c>
      <c r="AG86" s="8">
        <v>10991024.995599501</v>
      </c>
      <c r="AI86" s="72">
        <f>STDEV(AK86:BN86)/AVERAGE(AK86:BN86)</f>
        <v>5.289813950507654E-2</v>
      </c>
      <c r="AJ86" s="73"/>
      <c r="AK86" s="10">
        <v>12067412.004115</v>
      </c>
      <c r="AL86" s="10">
        <v>11887508.963018499</v>
      </c>
      <c r="AM86" s="10">
        <v>11121144.837096199</v>
      </c>
      <c r="AN86" s="10">
        <v>11214062.0744406</v>
      </c>
      <c r="AO86" s="10">
        <v>11355851.773973299</v>
      </c>
      <c r="AP86" s="10">
        <v>11239444.234723501</v>
      </c>
      <c r="AQ86" s="10">
        <v>11289806.2700493</v>
      </c>
      <c r="AR86" s="10">
        <v>11125053.005090101</v>
      </c>
      <c r="AS86" s="10">
        <v>11284529.011992</v>
      </c>
      <c r="AT86" s="10">
        <v>10864601.4699405</v>
      </c>
      <c r="AU86" s="10">
        <v>10599366.3419172</v>
      </c>
      <c r="AV86" s="10">
        <v>10900121.5453714</v>
      </c>
      <c r="AW86" s="10">
        <v>10138031.6892363</v>
      </c>
      <c r="AX86" s="10">
        <v>10664829.5452032</v>
      </c>
      <c r="AY86" s="10">
        <v>10494939.798451301</v>
      </c>
      <c r="AZ86" s="10">
        <v>10435703.224822</v>
      </c>
      <c r="BA86" s="10">
        <v>10811935.2915006</v>
      </c>
      <c r="BB86" s="10">
        <v>10099954.4663349</v>
      </c>
      <c r="BC86" s="10">
        <v>10139465.1079903</v>
      </c>
      <c r="BD86" s="10">
        <v>10351687.911192199</v>
      </c>
      <c r="BE86" s="10">
        <v>10113887.158497</v>
      </c>
      <c r="BF86" s="10">
        <v>10310494.447160199</v>
      </c>
      <c r="BG86" s="10">
        <v>10390543.098758999</v>
      </c>
      <c r="BH86" s="10">
        <v>10384109.8802427</v>
      </c>
      <c r="BI86" s="10">
        <v>10693289.828932401</v>
      </c>
      <c r="BJ86" s="10">
        <v>10139897.180016899</v>
      </c>
      <c r="BK86" s="10">
        <v>10189802.3493207</v>
      </c>
      <c r="BL86" s="10">
        <v>9969394.8808387406</v>
      </c>
      <c r="BM86" s="10">
        <v>10156546.8196803</v>
      </c>
      <c r="BN86" s="10">
        <v>9960691.23069885</v>
      </c>
      <c r="BP86" s="114">
        <v>11892785.756548</v>
      </c>
      <c r="BQ86" s="114">
        <v>11465290.5873107</v>
      </c>
      <c r="BR86" s="114">
        <v>11284240.271880999</v>
      </c>
      <c r="BS86" s="114">
        <v>11549269.6911745</v>
      </c>
      <c r="BT86" s="114">
        <v>12220886.8744251</v>
      </c>
      <c r="BU86" s="114">
        <v>11618056.9362022</v>
      </c>
      <c r="BV86" s="114">
        <v>11745365.5516327</v>
      </c>
      <c r="BW86" s="114">
        <v>11936399.696097201</v>
      </c>
      <c r="BX86" s="114">
        <v>12353008.2485274</v>
      </c>
      <c r="BY86" s="114">
        <v>11761397.666290799</v>
      </c>
      <c r="BZ86" s="102">
        <v>11918050.9517319</v>
      </c>
      <c r="CA86" s="102">
        <v>12101058.9768393</v>
      </c>
      <c r="CB86" s="102">
        <v>11389126.719034901</v>
      </c>
      <c r="CC86" s="102">
        <v>11586793.8268975</v>
      </c>
      <c r="CD86" s="102">
        <v>10256408.456789499</v>
      </c>
      <c r="CE86" s="102">
        <v>10115279.2955708</v>
      </c>
      <c r="CF86" s="102">
        <v>11344012.936258599</v>
      </c>
      <c r="CG86" s="102">
        <v>10465668.3799544</v>
      </c>
      <c r="CH86" s="102">
        <v>11396257.6153617</v>
      </c>
      <c r="CI86" s="102">
        <v>11809878.499201201</v>
      </c>
      <c r="CJ86" s="102">
        <v>10552239.793357899</v>
      </c>
      <c r="CK86" s="102">
        <v>11160422.667437499</v>
      </c>
      <c r="CL86" s="102">
        <v>11574559.083810899</v>
      </c>
      <c r="CM86" s="102">
        <v>10746518.148330901</v>
      </c>
      <c r="CN86" s="102">
        <v>11190140.574550901</v>
      </c>
      <c r="CO86" s="102">
        <v>9612860.0240873806</v>
      </c>
      <c r="CP86" s="102">
        <v>11649105.604580401</v>
      </c>
      <c r="CQ86" s="102">
        <v>13637818.2913444</v>
      </c>
      <c r="CR86" s="102">
        <v>11313484.9172193</v>
      </c>
      <c r="CS86" s="102">
        <v>12267905.658031501</v>
      </c>
      <c r="CT86" s="102">
        <v>10553932.025728401</v>
      </c>
      <c r="CU86" s="102">
        <v>11362526.500740699</v>
      </c>
      <c r="CV86" s="102">
        <v>10982991.455204099</v>
      </c>
      <c r="CW86" s="102">
        <v>10849831.7430308</v>
      </c>
      <c r="CX86" s="102">
        <v>11038060.352125701</v>
      </c>
      <c r="CY86" s="102">
        <v>11633520.1829501</v>
      </c>
      <c r="CZ86" s="102">
        <v>10209880.787634199</v>
      </c>
      <c r="DA86" s="102">
        <v>10650407.620246399</v>
      </c>
      <c r="DB86" s="102">
        <v>10907636.662127299</v>
      </c>
      <c r="DC86" s="102">
        <v>10810259.578238901</v>
      </c>
      <c r="DD86" s="102">
        <v>12077661.455775</v>
      </c>
      <c r="DE86" s="102">
        <v>12409774.6629222</v>
      </c>
      <c r="DF86" s="102">
        <v>10792372.776244899</v>
      </c>
      <c r="DG86" s="102">
        <v>11359497.0718203</v>
      </c>
      <c r="DH86" s="102">
        <v>11948136.1527059</v>
      </c>
      <c r="DI86" s="102">
        <v>11390182.984472601</v>
      </c>
      <c r="DJ86" s="102">
        <v>11093597.8330984</v>
      </c>
      <c r="DK86" s="102">
        <v>12079951.598396</v>
      </c>
      <c r="DL86" s="102">
        <v>11493109.7673121</v>
      </c>
      <c r="DM86" s="102">
        <v>10912438.814352199</v>
      </c>
      <c r="DN86" s="102">
        <v>11569698.611484401</v>
      </c>
      <c r="DO86" s="102">
        <v>11669140.1190704</v>
      </c>
      <c r="DP86" s="102">
        <v>11192338.071063301</v>
      </c>
      <c r="DQ86" s="102">
        <v>11605861.457591699</v>
      </c>
      <c r="DR86" s="102">
        <v>12116155.527713999</v>
      </c>
      <c r="DS86" s="102">
        <v>11641299.616927899</v>
      </c>
      <c r="DT86" s="102">
        <v>12453898.1481167</v>
      </c>
      <c r="DU86" s="102">
        <v>12080261.338011</v>
      </c>
      <c r="DV86" s="102">
        <v>11826873.5781847</v>
      </c>
      <c r="DW86" s="102">
        <v>11096834.8859894</v>
      </c>
      <c r="DX86" s="102">
        <v>12020239.311794801</v>
      </c>
      <c r="DY86" s="102">
        <v>11579103.311665401</v>
      </c>
      <c r="DZ86" s="102">
        <v>11416350.803559801</v>
      </c>
      <c r="EA86" s="102">
        <v>13477338.7757094</v>
      </c>
      <c r="EB86" s="102">
        <v>11766309.8099907</v>
      </c>
      <c r="EC86" s="102">
        <v>11588642.643660899</v>
      </c>
      <c r="ED86" s="102">
        <v>11139444.1210944</v>
      </c>
      <c r="EE86" s="102">
        <v>11655949.916159401</v>
      </c>
      <c r="EF86" s="102">
        <v>10729017.858219599</v>
      </c>
      <c r="EG86" s="102">
        <v>11272262.0405862</v>
      </c>
      <c r="EH86" s="102">
        <v>11360313.321658099</v>
      </c>
      <c r="EI86" s="102">
        <v>11131409.28999</v>
      </c>
      <c r="EJ86" s="102">
        <v>12122768.1826839</v>
      </c>
      <c r="EK86" s="102">
        <v>11447095.3602746</v>
      </c>
      <c r="EL86" s="102">
        <v>11669956.30136</v>
      </c>
      <c r="EM86" s="102">
        <v>11390587.5435075</v>
      </c>
      <c r="EN86" s="102">
        <v>11983914.565951301</v>
      </c>
      <c r="EO86" s="102">
        <v>11950446.119942</v>
      </c>
      <c r="EP86" s="102">
        <v>11308402.0228789</v>
      </c>
      <c r="EQ86" s="102">
        <v>11612427.746753</v>
      </c>
      <c r="ER86" s="102">
        <v>10296143.678407</v>
      </c>
      <c r="ES86" s="102">
        <v>9430696.2107836194</v>
      </c>
      <c r="ET86" s="102">
        <v>9882060.4270164408</v>
      </c>
      <c r="EU86" s="102">
        <v>9362036.9277989101</v>
      </c>
      <c r="EV86" s="102">
        <v>9777315.6315962598</v>
      </c>
      <c r="EW86" s="102">
        <v>10036878.209084099</v>
      </c>
      <c r="EX86" s="102">
        <v>9848856.9289854299</v>
      </c>
      <c r="EY86" s="102">
        <v>9828789.4722249806</v>
      </c>
      <c r="EZ86" s="102">
        <v>9509317.4264970906</v>
      </c>
      <c r="FA86" s="102">
        <v>9606613.1054660399</v>
      </c>
      <c r="FB86" s="102">
        <v>9944712.7520958707</v>
      </c>
      <c r="FC86" s="102">
        <v>10073873.496711399</v>
      </c>
      <c r="FD86" s="102">
        <v>10245977.560562899</v>
      </c>
      <c r="FE86" s="102">
        <v>9073308.0342303999</v>
      </c>
      <c r="FF86" s="102">
        <v>9806607.17784792</v>
      </c>
      <c r="FG86" s="102">
        <v>10048011.1789847</v>
      </c>
      <c r="FH86" s="102">
        <v>8933726.1726598106</v>
      </c>
      <c r="FI86" s="102">
        <v>9406732.7458206806</v>
      </c>
      <c r="FJ86" s="102">
        <v>9336841.0474340003</v>
      </c>
      <c r="FK86" s="102">
        <v>9897825.5453992803</v>
      </c>
      <c r="FL86" s="102">
        <v>9368401.3161500692</v>
      </c>
      <c r="FM86" s="102">
        <v>9757596.4031222109</v>
      </c>
      <c r="FN86" s="102">
        <v>9452396.9548709206</v>
      </c>
      <c r="FO86" s="102">
        <v>9602110.7542685103</v>
      </c>
      <c r="FP86" s="102">
        <v>9708940.9887017496</v>
      </c>
      <c r="FQ86" s="102">
        <v>9575594.8712184895</v>
      </c>
      <c r="FR86" s="102">
        <v>9421559.0520067699</v>
      </c>
      <c r="FS86" s="102">
        <v>9670000.0920467693</v>
      </c>
      <c r="FT86" s="102">
        <v>9265413.2389021795</v>
      </c>
      <c r="FU86" s="102">
        <v>9080823.52405986</v>
      </c>
      <c r="FV86" s="102">
        <v>9111925.39052964</v>
      </c>
      <c r="FW86" s="102">
        <v>9548702.0964034293</v>
      </c>
      <c r="FX86" s="102">
        <v>9818031.4443020895</v>
      </c>
      <c r="FY86" s="102">
        <v>9423374.9919387791</v>
      </c>
      <c r="FZ86" s="102">
        <v>9794403.1258374192</v>
      </c>
      <c r="GA86" s="102">
        <v>9529443.6284549404</v>
      </c>
      <c r="GB86" s="102">
        <v>9829805.2636986002</v>
      </c>
      <c r="GC86" s="102">
        <v>8880578.5751172807</v>
      </c>
      <c r="GD86" s="102">
        <v>9497476.87551268</v>
      </c>
      <c r="GE86" s="102">
        <v>9410248.67025543</v>
      </c>
      <c r="GF86" s="102">
        <v>9282149.7959376294</v>
      </c>
      <c r="GG86" s="102">
        <v>9544641.5825704001</v>
      </c>
      <c r="GH86" s="102">
        <v>8892028.1780872792</v>
      </c>
      <c r="GI86" s="102">
        <v>8889744.9980567805</v>
      </c>
      <c r="GJ86" s="102">
        <v>8935202.3004739899</v>
      </c>
      <c r="GK86" s="102">
        <v>9486085.4712243807</v>
      </c>
      <c r="GL86" s="102">
        <v>9366575.6688166298</v>
      </c>
      <c r="GM86" s="102">
        <v>9449767.9470934607</v>
      </c>
      <c r="GN86" s="102">
        <v>9771134.6130135302</v>
      </c>
      <c r="GO86" s="102">
        <v>9245740.1634948794</v>
      </c>
      <c r="GP86" s="102">
        <v>9080744.2873218302</v>
      </c>
      <c r="GQ86" s="102">
        <v>9624143.0000575706</v>
      </c>
      <c r="GR86" s="102">
        <v>9301888.2491705399</v>
      </c>
      <c r="GS86" s="102">
        <v>9363720.6054280605</v>
      </c>
      <c r="GT86" s="102">
        <v>9381175.3186678905</v>
      </c>
      <c r="GU86" s="102">
        <v>9151654.1141747702</v>
      </c>
      <c r="GV86" s="102">
        <v>9242601.74380913</v>
      </c>
      <c r="GW86" s="102">
        <v>9611186.4874496404</v>
      </c>
      <c r="GX86" s="102">
        <v>9821374.1248604394</v>
      </c>
      <c r="GY86" s="102">
        <v>9855128.95524735</v>
      </c>
      <c r="GZ86" s="102">
        <v>9499272.3776490204</v>
      </c>
      <c r="HA86" s="102">
        <v>9739798.7629320696</v>
      </c>
      <c r="HB86" s="102">
        <v>9316585.4326642994</v>
      </c>
      <c r="HC86" s="102">
        <v>9500347.4108448103</v>
      </c>
      <c r="HD86" s="102">
        <v>9862040.6009176094</v>
      </c>
      <c r="HE86" s="102">
        <v>9298585.4375714697</v>
      </c>
      <c r="HF86" s="102">
        <v>9455067.0769185405</v>
      </c>
      <c r="HG86" s="102">
        <v>9130295.7652219497</v>
      </c>
      <c r="HH86" s="102">
        <v>9254631.2166373208</v>
      </c>
      <c r="HI86" s="102">
        <v>9661303.3593463693</v>
      </c>
      <c r="HJ86" s="102">
        <v>9795747.3529258892</v>
      </c>
      <c r="HK86" s="102">
        <v>10257940.411063701</v>
      </c>
      <c r="HL86" s="102">
        <v>9463623.5602757409</v>
      </c>
      <c r="HM86" s="102">
        <v>9103540.3143958002</v>
      </c>
      <c r="HN86" s="102">
        <v>9339670.2207650095</v>
      </c>
      <c r="HO86" s="102">
        <v>9959514.2849608995</v>
      </c>
      <c r="HP86" s="102">
        <v>9561795.8035315406</v>
      </c>
      <c r="HQ86" s="102">
        <v>8932293.4819421507</v>
      </c>
      <c r="HR86" s="102">
        <v>9153130.5606288593</v>
      </c>
      <c r="HS86" s="102">
        <v>9247377.5863083303</v>
      </c>
      <c r="HT86" s="102">
        <v>9326751.0073197298</v>
      </c>
      <c r="HU86" s="102">
        <v>8435007.2483488396</v>
      </c>
      <c r="HV86" s="102">
        <v>8969054.6537606306</v>
      </c>
      <c r="HW86" s="102">
        <v>8875936.9990982693</v>
      </c>
      <c r="HX86" s="102">
        <v>8842060.2368247006</v>
      </c>
      <c r="HY86" s="102">
        <v>9426038.5139144007</v>
      </c>
      <c r="HZ86" s="102">
        <v>8996158.0587175991</v>
      </c>
      <c r="IA86" s="102">
        <v>8873789.6164405607</v>
      </c>
      <c r="IB86" s="102">
        <v>9062866.7036867104</v>
      </c>
      <c r="IC86" s="102">
        <v>9186487.3632367998</v>
      </c>
      <c r="ID86" s="102">
        <v>8966814.5781168696</v>
      </c>
      <c r="IE86" s="102">
        <v>9219656.0089683793</v>
      </c>
      <c r="IF86" s="102">
        <v>9193174.4355267808</v>
      </c>
      <c r="IG86" s="102">
        <v>9292513.3023373894</v>
      </c>
      <c r="IH86" s="102">
        <v>9069078.1960158702</v>
      </c>
      <c r="II86" s="102">
        <v>9216521.8031093292</v>
      </c>
      <c r="IJ86" s="102">
        <v>9071162.7061011102</v>
      </c>
      <c r="IK86" s="102">
        <v>8784127.1947975494</v>
      </c>
      <c r="IL86" s="102">
        <v>8644136.0344427992</v>
      </c>
      <c r="IM86" s="102">
        <v>8724574.7378242202</v>
      </c>
      <c r="IN86" s="102">
        <v>8911094.2977526691</v>
      </c>
      <c r="IO86" s="102">
        <v>8839866.8451193292</v>
      </c>
      <c r="IP86" s="102">
        <v>8893146.94022814</v>
      </c>
      <c r="IQ86" s="102">
        <v>9275893.4754484408</v>
      </c>
      <c r="IR86" s="102">
        <v>9371303.24366167</v>
      </c>
      <c r="IS86" s="102">
        <v>9087262.2866379507</v>
      </c>
      <c r="IT86" s="102">
        <v>9038832.39029832</v>
      </c>
      <c r="IU86" s="102">
        <v>8722946.3849401698</v>
      </c>
      <c r="IV86" s="102">
        <v>8860066.9266973604</v>
      </c>
      <c r="IW86" s="102">
        <v>8228893.1711900802</v>
      </c>
      <c r="IX86" s="102">
        <v>9037671.1230110507</v>
      </c>
      <c r="IY86" s="102">
        <v>9302202.9912515804</v>
      </c>
      <c r="IZ86" s="102">
        <v>8450266.1596049499</v>
      </c>
      <c r="JA86" s="102">
        <v>9307705.8464631401</v>
      </c>
      <c r="JB86" s="102">
        <v>8832114.3273290601</v>
      </c>
      <c r="JC86" s="102">
        <v>8748923.2168447208</v>
      </c>
      <c r="JD86" s="102">
        <v>9239151.1691288799</v>
      </c>
      <c r="JE86" s="102">
        <v>8805315.8572191801</v>
      </c>
      <c r="JF86" s="102">
        <v>8882711.97166791</v>
      </c>
      <c r="JG86" s="102">
        <v>8917026.9929420706</v>
      </c>
      <c r="JH86" s="102">
        <v>9369210.2490032203</v>
      </c>
      <c r="JI86" s="102">
        <v>8716583.0997653306</v>
      </c>
      <c r="JJ86" s="102">
        <v>9624397.4424546491</v>
      </c>
      <c r="JK86" s="102">
        <v>8988614.4191095401</v>
      </c>
      <c r="JL86" s="102">
        <v>9372399.7815458197</v>
      </c>
      <c r="JM86" s="102">
        <v>9153212.8688670099</v>
      </c>
      <c r="JN86" s="102">
        <v>9516133.3647640292</v>
      </c>
      <c r="JO86" s="102">
        <v>9289649.3059103992</v>
      </c>
      <c r="JP86" s="102">
        <v>9293216.95699054</v>
      </c>
      <c r="JQ86" s="102">
        <v>9460421.3273226209</v>
      </c>
      <c r="JR86" s="102">
        <v>8789483.0191608407</v>
      </c>
      <c r="JS86" s="102">
        <v>10468739.4347947</v>
      </c>
      <c r="JT86" s="102">
        <v>9914277.07157043</v>
      </c>
      <c r="JU86" s="102">
        <v>8608690.3257589191</v>
      </c>
      <c r="JV86" s="102">
        <v>8963251.3012675494</v>
      </c>
      <c r="JW86" s="102">
        <v>8976291.9635592308</v>
      </c>
      <c r="JX86" s="102">
        <v>8974004.3662823495</v>
      </c>
      <c r="JY86" s="102">
        <v>9068997.1130873505</v>
      </c>
      <c r="JZ86" s="102">
        <v>8997255.1479828991</v>
      </c>
      <c r="KA86" s="102">
        <v>8993766.3068977408</v>
      </c>
      <c r="KB86" s="102">
        <v>9683349.48774812</v>
      </c>
      <c r="KC86" s="102">
        <v>9204268.7360777203</v>
      </c>
      <c r="KD86" s="102">
        <v>9132740.6157277208</v>
      </c>
      <c r="KE86" s="102">
        <v>8949995.6041066907</v>
      </c>
      <c r="KF86" s="102">
        <v>9072872.2481140401</v>
      </c>
      <c r="KG86" s="102">
        <v>8698042.8963820804</v>
      </c>
      <c r="KH86" s="102">
        <v>8931055.19832794</v>
      </c>
      <c r="KI86" s="102">
        <v>8270240.6620183401</v>
      </c>
      <c r="KJ86" s="102">
        <v>8812000.1841191798</v>
      </c>
      <c r="KK86" s="102">
        <v>9716692.8501199502</v>
      </c>
      <c r="KL86" s="102">
        <v>9365892.1708244905</v>
      </c>
      <c r="KM86" s="102">
        <v>8700350.3045638893</v>
      </c>
      <c r="KN86" s="102">
        <v>7850261.3226580201</v>
      </c>
      <c r="KO86" s="102">
        <v>8311304.4412870398</v>
      </c>
      <c r="KP86" s="102">
        <v>8352119.2903239504</v>
      </c>
      <c r="KQ86" s="102">
        <v>8014708.1740565002</v>
      </c>
      <c r="KR86" s="102">
        <v>8427838.8892381098</v>
      </c>
      <c r="KS86" s="102">
        <v>8333547.1028314196</v>
      </c>
      <c r="KT86" s="102">
        <v>15271036.943132799</v>
      </c>
      <c r="KU86" s="102">
        <v>8247064.8319514496</v>
      </c>
    </row>
    <row r="87" spans="1:307" s="79" customFormat="1" x14ac:dyDescent="0.25">
      <c r="A87" s="75" t="s">
        <v>2034</v>
      </c>
      <c r="B87" s="76">
        <f>STDEV(D87:AG87)/AVERAGE(D87:AG87)</f>
        <v>1.7507845664088466E-2</v>
      </c>
      <c r="C87" s="77"/>
      <c r="D87" s="78">
        <f t="shared" ref="D87:AG87" si="120">(D85/D86)*32.6</f>
        <v>50.556659988679726</v>
      </c>
      <c r="E87" s="78">
        <f t="shared" si="120"/>
        <v>49.21425406005531</v>
      </c>
      <c r="F87" s="78">
        <f t="shared" si="120"/>
        <v>50.623864896309868</v>
      </c>
      <c r="G87" s="78">
        <f t="shared" si="120"/>
        <v>49.625501475482018</v>
      </c>
      <c r="H87" s="78">
        <f t="shared" si="120"/>
        <v>48.93350838282953</v>
      </c>
      <c r="I87" s="78">
        <f t="shared" si="120"/>
        <v>48.92415998148401</v>
      </c>
      <c r="J87" s="78">
        <f t="shared" si="120"/>
        <v>48.203243842310371</v>
      </c>
      <c r="K87" s="78">
        <f t="shared" si="120"/>
        <v>48.715225070385159</v>
      </c>
      <c r="L87" s="78">
        <f t="shared" si="120"/>
        <v>48.01801806421247</v>
      </c>
      <c r="M87" s="78">
        <f t="shared" si="120"/>
        <v>48.55884990683235</v>
      </c>
      <c r="N87" s="78">
        <f t="shared" si="120"/>
        <v>50.558902135927809</v>
      </c>
      <c r="O87" s="78">
        <f t="shared" si="120"/>
        <v>49.759211822449593</v>
      </c>
      <c r="P87" s="78">
        <f t="shared" si="120"/>
        <v>49.499493203430113</v>
      </c>
      <c r="Q87" s="78">
        <f t="shared" si="120"/>
        <v>49.161295667360974</v>
      </c>
      <c r="R87" s="78">
        <f t="shared" si="120"/>
        <v>50.052358539029775</v>
      </c>
      <c r="S87" s="78">
        <f t="shared" si="120"/>
        <v>47.823841159280413</v>
      </c>
      <c r="T87" s="78">
        <f t="shared" si="120"/>
        <v>47.79870880649338</v>
      </c>
      <c r="U87" s="78">
        <f t="shared" si="120"/>
        <v>49.861694571083831</v>
      </c>
      <c r="V87" s="78">
        <f t="shared" si="120"/>
        <v>49.320240656409567</v>
      </c>
      <c r="W87" s="78">
        <f t="shared" si="120"/>
        <v>49.65846525920918</v>
      </c>
      <c r="X87" s="78">
        <f t="shared" si="120"/>
        <v>49.322619478012911</v>
      </c>
      <c r="Y87" s="78">
        <f t="shared" si="120"/>
        <v>49.437301540985594</v>
      </c>
      <c r="Z87" s="78">
        <f t="shared" si="120"/>
        <v>49.500407876672639</v>
      </c>
      <c r="AA87" s="78">
        <f t="shared" si="120"/>
        <v>48.983846133984457</v>
      </c>
      <c r="AB87" s="78">
        <f t="shared" si="120"/>
        <v>48.539749604481159</v>
      </c>
      <c r="AC87" s="78">
        <f t="shared" si="120"/>
        <v>50.392323838296541</v>
      </c>
      <c r="AD87" s="78">
        <f t="shared" si="120"/>
        <v>47.326520444785722</v>
      </c>
      <c r="AE87" s="78">
        <f t="shared" si="120"/>
        <v>49.082089959351485</v>
      </c>
      <c r="AF87" s="78">
        <f t="shared" si="120"/>
        <v>48.820497438188859</v>
      </c>
      <c r="AG87" s="78">
        <f t="shared" si="120"/>
        <v>48.15575278512825</v>
      </c>
      <c r="AI87" s="80">
        <f>STDEV(AK87:BN87)/AVERAGE(AK87:BN87)</f>
        <v>2.6623953156084717E-2</v>
      </c>
      <c r="AJ87" s="81"/>
      <c r="AK87" s="82">
        <f>((AK85/AK86)*32.6)</f>
        <v>77.792748582999522</v>
      </c>
      <c r="AL87" s="82">
        <f t="shared" ref="AL87:BN87" si="121">((AL85/AL86)*32.6)</f>
        <v>76.463484334014893</v>
      </c>
      <c r="AM87" s="82">
        <f t="shared" si="121"/>
        <v>77.499875209717146</v>
      </c>
      <c r="AN87" s="82">
        <f t="shared" si="121"/>
        <v>79.811573054638487</v>
      </c>
      <c r="AO87" s="82">
        <f t="shared" si="121"/>
        <v>78.229915206596942</v>
      </c>
      <c r="AP87" s="82">
        <f t="shared" si="121"/>
        <v>80.666319936979932</v>
      </c>
      <c r="AQ87" s="82">
        <f t="shared" si="121"/>
        <v>79.898871824176808</v>
      </c>
      <c r="AR87" s="82">
        <f t="shared" si="121"/>
        <v>77.40388504139645</v>
      </c>
      <c r="AS87" s="82">
        <f t="shared" si="121"/>
        <v>74.986806282635314</v>
      </c>
      <c r="AT87" s="82">
        <f t="shared" si="121"/>
        <v>76.781281381582133</v>
      </c>
      <c r="AU87" s="82">
        <f t="shared" si="121"/>
        <v>79.05213403880542</v>
      </c>
      <c r="AV87" s="82">
        <f t="shared" si="121"/>
        <v>78.056985255063978</v>
      </c>
      <c r="AW87" s="82">
        <f t="shared" si="121"/>
        <v>81.698770318947638</v>
      </c>
      <c r="AX87" s="82">
        <f t="shared" si="121"/>
        <v>75.186453411440283</v>
      </c>
      <c r="AY87" s="82">
        <f t="shared" si="121"/>
        <v>82.91558764327506</v>
      </c>
      <c r="AZ87" s="82">
        <f t="shared" si="121"/>
        <v>77.099434711403319</v>
      </c>
      <c r="BA87" s="82">
        <f t="shared" si="121"/>
        <v>76.082709254726012</v>
      </c>
      <c r="BB87" s="82">
        <f t="shared" si="121"/>
        <v>79.541220453062863</v>
      </c>
      <c r="BC87" s="82">
        <f t="shared" si="121"/>
        <v>81.297586358997293</v>
      </c>
      <c r="BD87" s="82">
        <f t="shared" si="121"/>
        <v>76.135603972098167</v>
      </c>
      <c r="BE87" s="82">
        <f t="shared" si="121"/>
        <v>77.969699319435847</v>
      </c>
      <c r="BF87" s="82">
        <f t="shared" si="121"/>
        <v>75.751606658651085</v>
      </c>
      <c r="BG87" s="82">
        <f t="shared" si="121"/>
        <v>77.461840981083682</v>
      </c>
      <c r="BH87" s="82">
        <f t="shared" si="121"/>
        <v>75.751429105413749</v>
      </c>
      <c r="BI87" s="82">
        <f t="shared" si="121"/>
        <v>74.43387493288175</v>
      </c>
      <c r="BJ87" s="82">
        <f t="shared" si="121"/>
        <v>79.369644238587981</v>
      </c>
      <c r="BK87" s="82">
        <f t="shared" si="121"/>
        <v>76.995978215994839</v>
      </c>
      <c r="BL87" s="82">
        <f t="shared" si="121"/>
        <v>78.530002407394889</v>
      </c>
      <c r="BM87" s="82">
        <f t="shared" si="121"/>
        <v>77.331593879936591</v>
      </c>
      <c r="BN87" s="82">
        <f t="shared" si="121"/>
        <v>76.371176161465726</v>
      </c>
      <c r="BO87" s="105"/>
      <c r="BP87" s="106">
        <f>((BP85/BP86)*32.6)</f>
        <v>27.867748926639699</v>
      </c>
      <c r="BQ87" s="106">
        <f t="shared" ref="BQ87:EB87" si="122">((BQ85/BQ86)*32.6)</f>
        <v>63.711967235063732</v>
      </c>
      <c r="BR87" s="106">
        <f t="shared" si="122"/>
        <v>63.876513005481208</v>
      </c>
      <c r="BS87" s="106">
        <f t="shared" si="122"/>
        <v>48.871209299854165</v>
      </c>
      <c r="BT87" s="106">
        <f t="shared" si="122"/>
        <v>83.580424241761165</v>
      </c>
      <c r="BU87" s="106">
        <f t="shared" si="122"/>
        <v>65.850270193961819</v>
      </c>
      <c r="BV87" s="106">
        <f t="shared" si="122"/>
        <v>75.399054882870743</v>
      </c>
      <c r="BW87" s="106">
        <f t="shared" si="122"/>
        <v>54.933146111647339</v>
      </c>
      <c r="BX87" s="106">
        <f t="shared" si="122"/>
        <v>43.016759049346589</v>
      </c>
      <c r="BY87" s="106">
        <f t="shared" si="122"/>
        <v>67.153799555464488</v>
      </c>
      <c r="BZ87" s="106">
        <f t="shared" si="122"/>
        <v>79.89634080356484</v>
      </c>
      <c r="CA87" s="106">
        <f t="shared" si="122"/>
        <v>56.938088111817173</v>
      </c>
      <c r="CB87" s="106">
        <f t="shared" si="122"/>
        <v>69.157392635587755</v>
      </c>
      <c r="CC87" s="106">
        <f t="shared" si="122"/>
        <v>59.415706390071172</v>
      </c>
      <c r="CD87" s="106">
        <f t="shared" si="122"/>
        <v>71.648676195057348</v>
      </c>
      <c r="CE87" s="106">
        <f t="shared" si="122"/>
        <v>108.00174781744151</v>
      </c>
      <c r="CF87" s="106">
        <f t="shared" si="122"/>
        <v>50.477661854205181</v>
      </c>
      <c r="CG87" s="106">
        <f t="shared" si="122"/>
        <v>110.61279704355367</v>
      </c>
      <c r="CH87" s="106">
        <f t="shared" si="122"/>
        <v>104.81156183004305</v>
      </c>
      <c r="CI87" s="106">
        <f t="shared" si="122"/>
        <v>65.456322001075392</v>
      </c>
      <c r="CJ87" s="106">
        <f t="shared" si="122"/>
        <v>111.16955338519715</v>
      </c>
      <c r="CK87" s="106">
        <f t="shared" si="122"/>
        <v>47.067956210217829</v>
      </c>
      <c r="CL87" s="106">
        <f t="shared" si="122"/>
        <v>75.822529841798669</v>
      </c>
      <c r="CM87" s="106">
        <f t="shared" si="122"/>
        <v>94.552841276479185</v>
      </c>
      <c r="CN87" s="106">
        <f t="shared" si="122"/>
        <v>48.529270082406789</v>
      </c>
      <c r="CO87" s="106">
        <f t="shared" si="122"/>
        <v>89.882798870735797</v>
      </c>
      <c r="CP87" s="106">
        <f t="shared" si="122"/>
        <v>51.435535990350189</v>
      </c>
      <c r="CQ87" s="106">
        <f t="shared" si="122"/>
        <v>60.828553600963851</v>
      </c>
      <c r="CR87" s="106">
        <f t="shared" si="122"/>
        <v>46.500680031461577</v>
      </c>
      <c r="CS87" s="106">
        <f t="shared" si="122"/>
        <v>48.565662193557145</v>
      </c>
      <c r="CT87" s="106">
        <f t="shared" si="122"/>
        <v>41.317299376361916</v>
      </c>
      <c r="CU87" s="106">
        <f t="shared" si="122"/>
        <v>46.243043104102874</v>
      </c>
      <c r="CV87" s="106">
        <f t="shared" si="122"/>
        <v>92.592155260258394</v>
      </c>
      <c r="CW87" s="106">
        <f t="shared" si="122"/>
        <v>56.231671090255247</v>
      </c>
      <c r="CX87" s="106">
        <f t="shared" si="122"/>
        <v>105.41443178311042</v>
      </c>
      <c r="CY87" s="106">
        <f t="shared" si="122"/>
        <v>73.230867121390858</v>
      </c>
      <c r="CZ87" s="106">
        <f t="shared" si="122"/>
        <v>130.38105248801628</v>
      </c>
      <c r="DA87" s="106">
        <f t="shared" si="122"/>
        <v>48.309289478851021</v>
      </c>
      <c r="DB87" s="106">
        <f t="shared" si="122"/>
        <v>46.150069966620613</v>
      </c>
      <c r="DC87" s="106">
        <f t="shared" si="122"/>
        <v>73.665603145897975</v>
      </c>
      <c r="DD87" s="106">
        <f t="shared" si="122"/>
        <v>51.131057888664166</v>
      </c>
      <c r="DE87" s="106">
        <f t="shared" si="122"/>
        <v>83.651309219014138</v>
      </c>
      <c r="DF87" s="106">
        <f t="shared" si="122"/>
        <v>33.196987339498932</v>
      </c>
      <c r="DG87" s="106">
        <f t="shared" si="122"/>
        <v>53.679226814452605</v>
      </c>
      <c r="DH87" s="106">
        <f t="shared" si="122"/>
        <v>44.41421446978751</v>
      </c>
      <c r="DI87" s="106">
        <f t="shared" si="122"/>
        <v>56.680041385163506</v>
      </c>
      <c r="DJ87" s="106">
        <f t="shared" si="122"/>
        <v>71.078132934494676</v>
      </c>
      <c r="DK87" s="106">
        <f t="shared" si="122"/>
        <v>41.461835234547273</v>
      </c>
      <c r="DL87" s="106">
        <f t="shared" si="122"/>
        <v>83.804332728549895</v>
      </c>
      <c r="DM87" s="106">
        <f t="shared" si="122"/>
        <v>46.306060967314878</v>
      </c>
      <c r="DN87" s="106">
        <f t="shared" si="122"/>
        <v>75.650476906237301</v>
      </c>
      <c r="DO87" s="106">
        <f t="shared" si="122"/>
        <v>81.193055724643514</v>
      </c>
      <c r="DP87" s="106">
        <f t="shared" si="122"/>
        <v>72.621301091132523</v>
      </c>
      <c r="DQ87" s="106">
        <f t="shared" si="122"/>
        <v>44.517506162559364</v>
      </c>
      <c r="DR87" s="106">
        <f t="shared" si="122"/>
        <v>39.376023970551998</v>
      </c>
      <c r="DS87" s="106">
        <f t="shared" si="122"/>
        <v>40.293609619599394</v>
      </c>
      <c r="DT87" s="106">
        <f t="shared" si="122"/>
        <v>101.44014829713488</v>
      </c>
      <c r="DU87" s="106">
        <f t="shared" si="122"/>
        <v>69.446744708737825</v>
      </c>
      <c r="DV87" s="106">
        <f t="shared" si="122"/>
        <v>54.575882521227257</v>
      </c>
      <c r="DW87" s="106">
        <f t="shared" si="122"/>
        <v>108.91975236743276</v>
      </c>
      <c r="DX87" s="106">
        <f t="shared" si="122"/>
        <v>47.022098903441908</v>
      </c>
      <c r="DY87" s="106">
        <f t="shared" si="122"/>
        <v>81.064600217339404</v>
      </c>
      <c r="DZ87" s="106">
        <f t="shared" si="122"/>
        <v>104.34863989215968</v>
      </c>
      <c r="EA87" s="106">
        <f t="shared" si="122"/>
        <v>40.708923269829981</v>
      </c>
      <c r="EB87" s="106">
        <f t="shared" si="122"/>
        <v>34.198017399330524</v>
      </c>
      <c r="EC87" s="106">
        <f t="shared" ref="EC87:GN87" si="123">((EC85/EC86)*32.6)</f>
        <v>47.142899668652504</v>
      </c>
      <c r="ED87" s="106">
        <f t="shared" si="123"/>
        <v>74.924353898659746</v>
      </c>
      <c r="EE87" s="106">
        <f t="shared" si="123"/>
        <v>39.960342652016401</v>
      </c>
      <c r="EF87" s="106">
        <f t="shared" si="123"/>
        <v>84.272779367098721</v>
      </c>
      <c r="EG87" s="106">
        <f t="shared" si="123"/>
        <v>68.833506800828189</v>
      </c>
      <c r="EH87" s="106">
        <f t="shared" si="123"/>
        <v>78.744640601802203</v>
      </c>
      <c r="EI87" s="106">
        <f t="shared" si="123"/>
        <v>65.915741374184194</v>
      </c>
      <c r="EJ87" s="106">
        <f t="shared" si="123"/>
        <v>58.617782103145721</v>
      </c>
      <c r="EK87" s="106">
        <f t="shared" si="123"/>
        <v>68.505129891983017</v>
      </c>
      <c r="EL87" s="106">
        <f t="shared" si="123"/>
        <v>51.589286754813813</v>
      </c>
      <c r="EM87" s="106">
        <f t="shared" si="123"/>
        <v>79.128861677031011</v>
      </c>
      <c r="EN87" s="106">
        <f t="shared" si="123"/>
        <v>53.935744435473559</v>
      </c>
      <c r="EO87" s="106">
        <f t="shared" si="123"/>
        <v>39.222479275035717</v>
      </c>
      <c r="EP87" s="106">
        <f t="shared" si="123"/>
        <v>58.995735309980468</v>
      </c>
      <c r="EQ87" s="106">
        <f t="shared" si="123"/>
        <v>85.385658680304687</v>
      </c>
      <c r="ER87" s="106">
        <f t="shared" si="123"/>
        <v>64.693104150416289</v>
      </c>
      <c r="ES87" s="106">
        <f t="shared" si="123"/>
        <v>79.348930017000015</v>
      </c>
      <c r="ET87" s="106">
        <f t="shared" si="123"/>
        <v>58.647959207491574</v>
      </c>
      <c r="EU87" s="106">
        <f t="shared" si="123"/>
        <v>99.36803073949109</v>
      </c>
      <c r="EV87" s="106">
        <f t="shared" si="123"/>
        <v>71.967450766606404</v>
      </c>
      <c r="EW87" s="106">
        <f t="shared" si="123"/>
        <v>63.839328393605648</v>
      </c>
      <c r="EX87" s="106">
        <f t="shared" si="123"/>
        <v>69.966582508875831</v>
      </c>
      <c r="EY87" s="106">
        <f t="shared" si="123"/>
        <v>74.897009886546911</v>
      </c>
      <c r="EZ87" s="106">
        <f t="shared" si="123"/>
        <v>97.917998423523798</v>
      </c>
      <c r="FA87" s="106">
        <f t="shared" si="123"/>
        <v>77.358583641498726</v>
      </c>
      <c r="FB87" s="106">
        <f t="shared" si="123"/>
        <v>77.365340719715121</v>
      </c>
      <c r="FC87" s="106">
        <f t="shared" si="123"/>
        <v>100.31542202266174</v>
      </c>
      <c r="FD87" s="106">
        <f t="shared" si="123"/>
        <v>58.99889737411192</v>
      </c>
      <c r="FE87" s="106">
        <f t="shared" si="123"/>
        <v>111.89320149282231</v>
      </c>
      <c r="FF87" s="106">
        <f t="shared" si="123"/>
        <v>103.86119586346962</v>
      </c>
      <c r="FG87" s="106">
        <f t="shared" si="123"/>
        <v>69.519141335341232</v>
      </c>
      <c r="FH87" s="106">
        <f t="shared" si="123"/>
        <v>139.52149414194361</v>
      </c>
      <c r="FI87" s="106">
        <f t="shared" si="123"/>
        <v>106.34651968752443</v>
      </c>
      <c r="FJ87" s="106">
        <f t="shared" si="123"/>
        <v>82.572561927791867</v>
      </c>
      <c r="FK87" s="106">
        <f t="shared" si="123"/>
        <v>54.543254260473063</v>
      </c>
      <c r="FL87" s="106">
        <f t="shared" si="123"/>
        <v>109.03580102850869</v>
      </c>
      <c r="FM87" s="106">
        <f t="shared" si="123"/>
        <v>35.97238527886585</v>
      </c>
      <c r="FN87" s="106">
        <f t="shared" si="123"/>
        <v>113.81516000940124</v>
      </c>
      <c r="FO87" s="106">
        <f t="shared" si="123"/>
        <v>80.837633284021109</v>
      </c>
      <c r="FP87" s="106">
        <f t="shared" si="123"/>
        <v>121.66117644716749</v>
      </c>
      <c r="FQ87" s="106">
        <f t="shared" si="123"/>
        <v>109.39606031527245</v>
      </c>
      <c r="FR87" s="106">
        <f t="shared" si="123"/>
        <v>104.05937921770141</v>
      </c>
      <c r="FS87" s="106">
        <f t="shared" si="123"/>
        <v>86.496901278265199</v>
      </c>
      <c r="FT87" s="106">
        <f t="shared" si="123"/>
        <v>82.576751648913103</v>
      </c>
      <c r="FU87" s="106">
        <f t="shared" si="123"/>
        <v>94.687792672869278</v>
      </c>
      <c r="FV87" s="106">
        <f t="shared" si="123"/>
        <v>98.494965552030749</v>
      </c>
      <c r="FW87" s="106">
        <f t="shared" si="123"/>
        <v>83.763538533072762</v>
      </c>
      <c r="FX87" s="106">
        <f t="shared" si="123"/>
        <v>56.065109358862166</v>
      </c>
      <c r="FY87" s="106">
        <f t="shared" si="123"/>
        <v>54.486357136530437</v>
      </c>
      <c r="FZ87" s="106">
        <f t="shared" si="123"/>
        <v>79.629004620866581</v>
      </c>
      <c r="GA87" s="106">
        <f t="shared" si="123"/>
        <v>44.922331710035195</v>
      </c>
      <c r="GB87" s="106">
        <f t="shared" si="123"/>
        <v>91.932669007063723</v>
      </c>
      <c r="GC87" s="106">
        <f t="shared" si="123"/>
        <v>115.8287475066885</v>
      </c>
      <c r="GD87" s="106">
        <f t="shared" si="123"/>
        <v>55.116049208247333</v>
      </c>
      <c r="GE87" s="106">
        <f t="shared" si="123"/>
        <v>126.15901138427671</v>
      </c>
      <c r="GF87" s="106">
        <f t="shared" si="123"/>
        <v>132.98956082982986</v>
      </c>
      <c r="GG87" s="106">
        <f t="shared" si="123"/>
        <v>61.899940683369714</v>
      </c>
      <c r="GH87" s="106">
        <f t="shared" si="123"/>
        <v>68.43463395873755</v>
      </c>
      <c r="GI87" s="106">
        <f t="shared" si="123"/>
        <v>77.353740010935681</v>
      </c>
      <c r="GJ87" s="106">
        <f t="shared" si="123"/>
        <v>82.35123072489742</v>
      </c>
      <c r="GK87" s="106">
        <f t="shared" si="123"/>
        <v>65.325017358119638</v>
      </c>
      <c r="GL87" s="106">
        <f t="shared" si="123"/>
        <v>73.468642234572883</v>
      </c>
      <c r="GM87" s="106">
        <f t="shared" si="123"/>
        <v>82.58652439495448</v>
      </c>
      <c r="GN87" s="106">
        <f t="shared" si="123"/>
        <v>95.362933127500384</v>
      </c>
      <c r="GO87" s="106">
        <f t="shared" ref="GO87:IZ87" si="124">((GO85/GO86)*32.6)</f>
        <v>98.727242522662735</v>
      </c>
      <c r="GP87" s="106">
        <f t="shared" si="124"/>
        <v>89.402261753670018</v>
      </c>
      <c r="GQ87" s="106">
        <f t="shared" si="124"/>
        <v>72.592262718266483</v>
      </c>
      <c r="GR87" s="106">
        <f t="shared" si="124"/>
        <v>69.569829419073017</v>
      </c>
      <c r="GS87" s="106">
        <f t="shared" si="124"/>
        <v>88.799139724161805</v>
      </c>
      <c r="GT87" s="106">
        <f t="shared" si="124"/>
        <v>52.92032627115082</v>
      </c>
      <c r="GU87" s="106">
        <f t="shared" si="124"/>
        <v>50.022395279867951</v>
      </c>
      <c r="GV87" s="106">
        <f t="shared" si="124"/>
        <v>54.537233815309193</v>
      </c>
      <c r="GW87" s="106">
        <f t="shared" si="124"/>
        <v>44.51704437015055</v>
      </c>
      <c r="GX87" s="106">
        <f t="shared" si="124"/>
        <v>49.141132165054493</v>
      </c>
      <c r="GY87" s="106">
        <f t="shared" si="124"/>
        <v>54.434176184158268</v>
      </c>
      <c r="GZ87" s="106">
        <f t="shared" si="124"/>
        <v>103.46014495780148</v>
      </c>
      <c r="HA87" s="106">
        <f t="shared" si="124"/>
        <v>76.303888360241132</v>
      </c>
      <c r="HB87" s="106">
        <f t="shared" si="124"/>
        <v>95.280439889475517</v>
      </c>
      <c r="HC87" s="106">
        <f t="shared" si="124"/>
        <v>44.164075838103258</v>
      </c>
      <c r="HD87" s="106">
        <f t="shared" si="124"/>
        <v>85.576459130412672</v>
      </c>
      <c r="HE87" s="106">
        <f t="shared" si="124"/>
        <v>56.805631033562619</v>
      </c>
      <c r="HF87" s="106">
        <f t="shared" si="124"/>
        <v>97.129770271754097</v>
      </c>
      <c r="HG87" s="106">
        <f t="shared" si="124"/>
        <v>115.46767317159015</v>
      </c>
      <c r="HH87" s="106">
        <f t="shared" si="124"/>
        <v>105.30713734101155</v>
      </c>
      <c r="HI87" s="106">
        <f t="shared" si="124"/>
        <v>53.82940304858576</v>
      </c>
      <c r="HJ87" s="106">
        <f t="shared" si="124"/>
        <v>54.444867984523739</v>
      </c>
      <c r="HK87" s="106">
        <f t="shared" si="124"/>
        <v>43.341276621223663</v>
      </c>
      <c r="HL87" s="106">
        <f t="shared" si="124"/>
        <v>56.994245748257413</v>
      </c>
      <c r="HM87" s="106">
        <f t="shared" si="124"/>
        <v>100.60111695136845</v>
      </c>
      <c r="HN87" s="106">
        <f t="shared" si="124"/>
        <v>59.169123409697924</v>
      </c>
      <c r="HO87" s="106">
        <f t="shared" si="124"/>
        <v>42.337719256578239</v>
      </c>
      <c r="HP87" s="106">
        <f t="shared" si="124"/>
        <v>60.402999307975072</v>
      </c>
      <c r="HQ87" s="106">
        <f t="shared" si="124"/>
        <v>110.85020029163823</v>
      </c>
      <c r="HR87" s="106">
        <f t="shared" si="124"/>
        <v>83.09508189234468</v>
      </c>
      <c r="HS87" s="106">
        <f t="shared" si="124"/>
        <v>95.134764406407427</v>
      </c>
      <c r="HT87" s="106">
        <f t="shared" si="124"/>
        <v>120.12393333883186</v>
      </c>
      <c r="HU87" s="106">
        <f t="shared" si="124"/>
        <v>80.807029116192595</v>
      </c>
      <c r="HV87" s="106">
        <f t="shared" si="124"/>
        <v>66.841490419149054</v>
      </c>
      <c r="HW87" s="106">
        <f t="shared" si="124"/>
        <v>58.84574878011054</v>
      </c>
      <c r="HX87" s="106">
        <f t="shared" si="124"/>
        <v>80.942710626813422</v>
      </c>
      <c r="HY87" s="106">
        <f t="shared" si="124"/>
        <v>53.676804551607546</v>
      </c>
      <c r="HZ87" s="106">
        <f t="shared" si="124"/>
        <v>106.87581763580445</v>
      </c>
      <c r="IA87" s="106">
        <f t="shared" si="124"/>
        <v>145.60538813797598</v>
      </c>
      <c r="IB87" s="106">
        <f t="shared" si="124"/>
        <v>93.099311359577356</v>
      </c>
      <c r="IC87" s="106">
        <f t="shared" si="124"/>
        <v>101.00037127621378</v>
      </c>
      <c r="ID87" s="106">
        <f t="shared" si="124"/>
        <v>64.944425389126479</v>
      </c>
      <c r="IE87" s="106">
        <f t="shared" si="124"/>
        <v>58.893422826296735</v>
      </c>
      <c r="IF87" s="106">
        <f t="shared" si="124"/>
        <v>62.046642784806487</v>
      </c>
      <c r="IG87" s="106">
        <f t="shared" si="124"/>
        <v>56.967946712673985</v>
      </c>
      <c r="IH87" s="106">
        <f t="shared" si="124"/>
        <v>97.275990252795552</v>
      </c>
      <c r="II87" s="106">
        <f t="shared" si="124"/>
        <v>80.884903870723463</v>
      </c>
      <c r="IJ87" s="106">
        <f t="shared" si="124"/>
        <v>67.58072995024628</v>
      </c>
      <c r="IK87" s="106">
        <f t="shared" si="124"/>
        <v>60.281195792382398</v>
      </c>
      <c r="IL87" s="106">
        <f t="shared" si="124"/>
        <v>62.787439605570341</v>
      </c>
      <c r="IM87" s="106">
        <f t="shared" si="124"/>
        <v>114.62575330036859</v>
      </c>
      <c r="IN87" s="106">
        <f t="shared" si="124"/>
        <v>83.83524839073641</v>
      </c>
      <c r="IO87" s="106">
        <f t="shared" si="124"/>
        <v>97.763388240899985</v>
      </c>
      <c r="IP87" s="106">
        <f t="shared" si="124"/>
        <v>63.001968081675997</v>
      </c>
      <c r="IQ87" s="106">
        <f t="shared" si="124"/>
        <v>59.785291472890094</v>
      </c>
      <c r="IR87" s="106">
        <f t="shared" si="124"/>
        <v>52.107167006523071</v>
      </c>
      <c r="IS87" s="106">
        <f t="shared" si="124"/>
        <v>101.98100125489583</v>
      </c>
      <c r="IT87" s="106">
        <f t="shared" si="124"/>
        <v>75.809819474907698</v>
      </c>
      <c r="IU87" s="106">
        <f t="shared" si="124"/>
        <v>99.427126804567479</v>
      </c>
      <c r="IV87" s="106">
        <f t="shared" si="124"/>
        <v>116.4005024494076</v>
      </c>
      <c r="IW87" s="106">
        <f t="shared" si="124"/>
        <v>188.29867143732116</v>
      </c>
      <c r="IX87" s="106">
        <f t="shared" si="124"/>
        <v>55.945313806217499</v>
      </c>
      <c r="IY87" s="106">
        <f t="shared" si="124"/>
        <v>63.76226341676059</v>
      </c>
      <c r="IZ87" s="106">
        <f t="shared" si="124"/>
        <v>94.54545540346038</v>
      </c>
      <c r="JA87" s="106">
        <f t="shared" ref="JA87:KU87" si="125">((JA85/JA86)*32.6)</f>
        <v>71.78453847809854</v>
      </c>
      <c r="JB87" s="106">
        <f t="shared" si="125"/>
        <v>94.570468365514117</v>
      </c>
      <c r="JC87" s="106">
        <f t="shared" si="125"/>
        <v>106.33944464057035</v>
      </c>
      <c r="JD87" s="106">
        <f t="shared" si="125"/>
        <v>63.161222730373034</v>
      </c>
      <c r="JE87" s="106">
        <f t="shared" si="125"/>
        <v>141.16428824884929</v>
      </c>
      <c r="JF87" s="106">
        <f t="shared" si="125"/>
        <v>74.793035445219061</v>
      </c>
      <c r="JG87" s="106">
        <f t="shared" si="125"/>
        <v>87.610431907535471</v>
      </c>
      <c r="JH87" s="106">
        <f t="shared" si="125"/>
        <v>63.94292945912963</v>
      </c>
      <c r="JI87" s="106">
        <f t="shared" si="125"/>
        <v>96.655679691616825</v>
      </c>
      <c r="JJ87" s="106">
        <f t="shared" si="125"/>
        <v>45.489303448680438</v>
      </c>
      <c r="JK87" s="106">
        <f t="shared" si="125"/>
        <v>76.380003760972897</v>
      </c>
      <c r="JL87" s="106">
        <f t="shared" si="125"/>
        <v>97.854340794275956</v>
      </c>
      <c r="JM87" s="106">
        <f t="shared" si="125"/>
        <v>100.00867582093178</v>
      </c>
      <c r="JN87" s="106">
        <f t="shared" si="125"/>
        <v>65.818685387478268</v>
      </c>
      <c r="JO87" s="106">
        <f t="shared" si="125"/>
        <v>98.74206147134727</v>
      </c>
      <c r="JP87" s="106">
        <f t="shared" si="125"/>
        <v>114.25525792182056</v>
      </c>
      <c r="JQ87" s="106">
        <f t="shared" si="125"/>
        <v>99.680022153751452</v>
      </c>
      <c r="JR87" s="106">
        <f t="shared" si="125"/>
        <v>80.41007948217171</v>
      </c>
      <c r="JS87" s="106">
        <f t="shared" si="125"/>
        <v>47.476847440472852</v>
      </c>
      <c r="JT87" s="106">
        <f t="shared" si="125"/>
        <v>75.942399992050412</v>
      </c>
      <c r="JU87" s="106">
        <f t="shared" si="125"/>
        <v>114.20618089301435</v>
      </c>
      <c r="JV87" s="106">
        <f t="shared" si="125"/>
        <v>50.772786498064811</v>
      </c>
      <c r="JW87" s="106">
        <f t="shared" si="125"/>
        <v>89.073709756426652</v>
      </c>
      <c r="JX87" s="106">
        <f t="shared" si="125"/>
        <v>36.332366257058709</v>
      </c>
      <c r="JY87" s="106">
        <f t="shared" si="125"/>
        <v>51.380517216070174</v>
      </c>
      <c r="JZ87" s="106">
        <f t="shared" si="125"/>
        <v>95.34776873953949</v>
      </c>
      <c r="KA87" s="106">
        <f t="shared" si="125"/>
        <v>82.580238147112013</v>
      </c>
      <c r="KB87" s="106">
        <f t="shared" si="125"/>
        <v>88.141212271712448</v>
      </c>
      <c r="KC87" s="106">
        <f t="shared" si="125"/>
        <v>67.125544593962289</v>
      </c>
      <c r="KD87" s="106">
        <f t="shared" si="125"/>
        <v>65.834471495630353</v>
      </c>
      <c r="KE87" s="106">
        <f t="shared" si="125"/>
        <v>85.619407984908548</v>
      </c>
      <c r="KF87" s="106">
        <f t="shared" si="125"/>
        <v>64.757998878422498</v>
      </c>
      <c r="KG87" s="106">
        <f t="shared" si="125"/>
        <v>56.009508537363246</v>
      </c>
      <c r="KH87" s="106">
        <f t="shared" si="125"/>
        <v>51.750276175045592</v>
      </c>
      <c r="KI87" s="106">
        <f t="shared" si="125"/>
        <v>79.631989766377217</v>
      </c>
      <c r="KJ87" s="106">
        <f t="shared" si="125"/>
        <v>64.171010307906087</v>
      </c>
      <c r="KK87" s="106">
        <f t="shared" si="125"/>
        <v>101.73053181384141</v>
      </c>
      <c r="KL87" s="106">
        <f t="shared" si="125"/>
        <v>72.96867807040779</v>
      </c>
      <c r="KM87" s="106">
        <f t="shared" si="125"/>
        <v>84.226415958734663</v>
      </c>
      <c r="KN87" s="106">
        <f t="shared" si="125"/>
        <v>51.1836604989603</v>
      </c>
      <c r="KO87" s="106">
        <f t="shared" si="125"/>
        <v>77.952580213874569</v>
      </c>
      <c r="KP87" s="106">
        <f t="shared" si="125"/>
        <v>60.817879666879897</v>
      </c>
      <c r="KQ87" s="106">
        <f t="shared" si="125"/>
        <v>59.117057940616434</v>
      </c>
      <c r="KR87" s="106">
        <f t="shared" si="125"/>
        <v>59.061257497528381</v>
      </c>
      <c r="KS87" s="106">
        <f t="shared" si="125"/>
        <v>61.53710899634838</v>
      </c>
      <c r="KT87" s="106">
        <f t="shared" si="125"/>
        <v>41.728240192697456</v>
      </c>
      <c r="KU87" s="106">
        <f t="shared" si="125"/>
        <v>64.331584255378658</v>
      </c>
    </row>
    <row r="88" spans="1:307" x14ac:dyDescent="0.25">
      <c r="A88" s="83"/>
      <c r="B88" s="70"/>
      <c r="C88" s="71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I88" s="72"/>
      <c r="AJ88" s="73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</row>
    <row r="89" spans="1:307" x14ac:dyDescent="0.25">
      <c r="A89" s="69" t="s">
        <v>2075</v>
      </c>
      <c r="B89" s="70">
        <f>STDEV(D89:AG89)/AVERAGE(D89:AG89)</f>
        <v>6.6690854328697938E-2</v>
      </c>
      <c r="C89" s="71"/>
      <c r="D89" s="8">
        <v>221447.49345660201</v>
      </c>
      <c r="E89" s="8">
        <v>243822.34964130199</v>
      </c>
      <c r="F89" s="8">
        <v>248160.651521297</v>
      </c>
      <c r="G89" s="8">
        <v>215485.06946530499</v>
      </c>
      <c r="H89" s="8">
        <v>231903.23180506099</v>
      </c>
      <c r="I89" s="8">
        <v>235148.53913930201</v>
      </c>
      <c r="J89" s="8">
        <v>227962.65111360699</v>
      </c>
      <c r="K89" s="8">
        <v>233712.67184531901</v>
      </c>
      <c r="L89" s="8">
        <v>255093.90483826201</v>
      </c>
      <c r="M89" s="8">
        <v>237823.7363778</v>
      </c>
      <c r="N89" s="8">
        <v>232631.37853246601</v>
      </c>
      <c r="O89" s="8">
        <v>225013.45393106301</v>
      </c>
      <c r="P89" s="8">
        <v>220932.809616866</v>
      </c>
      <c r="Q89" s="8">
        <v>205769.402787153</v>
      </c>
      <c r="R89" s="8">
        <v>239639.345256406</v>
      </c>
      <c r="S89" s="8">
        <v>236619.04485890601</v>
      </c>
      <c r="T89" s="8">
        <v>213154.73006853001</v>
      </c>
      <c r="U89" s="8">
        <v>237494.75296615399</v>
      </c>
      <c r="V89" s="8">
        <v>243304.47722147399</v>
      </c>
      <c r="W89" s="8">
        <v>222081.32041089699</v>
      </c>
      <c r="X89" s="8">
        <v>210751.252543229</v>
      </c>
      <c r="Y89" s="8">
        <v>215324.137791393</v>
      </c>
      <c r="Z89" s="8">
        <v>192317.18761157899</v>
      </c>
      <c r="AA89" s="8">
        <v>229068.05234235901</v>
      </c>
      <c r="AB89" s="8">
        <v>250905.21552827899</v>
      </c>
      <c r="AC89" s="8">
        <v>225256.30258178501</v>
      </c>
      <c r="AD89" s="8">
        <v>201977.246608193</v>
      </c>
      <c r="AE89" s="8">
        <v>251862.25092083699</v>
      </c>
      <c r="AF89" s="8">
        <v>233490.12566148001</v>
      </c>
      <c r="AG89" s="8">
        <v>220202.75885883701</v>
      </c>
      <c r="AI89" s="72">
        <f>STDEV(AK89:BN89)/AVERAGE(AK89:BN89)</f>
        <v>3.3882732775528814E-2</v>
      </c>
      <c r="AJ89" s="73"/>
      <c r="AK89" s="10">
        <v>1079211.48559939</v>
      </c>
      <c r="AL89" s="10">
        <v>1177800.0226392699</v>
      </c>
      <c r="AM89" s="10">
        <v>1113888.137989</v>
      </c>
      <c r="AN89" s="10">
        <v>1125797.7477444501</v>
      </c>
      <c r="AO89" s="10">
        <v>1118510.8498261599</v>
      </c>
      <c r="AP89" s="10">
        <v>1140713.4004863901</v>
      </c>
      <c r="AQ89" s="10">
        <v>1106586.23872772</v>
      </c>
      <c r="AR89" s="10">
        <v>1121627.51797523</v>
      </c>
      <c r="AS89" s="10">
        <v>1098647.65682561</v>
      </c>
      <c r="AT89" s="10">
        <v>1117063.58010344</v>
      </c>
      <c r="AU89" s="10">
        <v>1095193.5062239701</v>
      </c>
      <c r="AV89" s="10">
        <v>1092847.6057140799</v>
      </c>
      <c r="AW89" s="10">
        <v>1057214.92648266</v>
      </c>
      <c r="AX89" s="10">
        <v>1017217.6948115201</v>
      </c>
      <c r="AY89" s="10">
        <v>1074781.05374724</v>
      </c>
      <c r="AZ89" s="10">
        <v>1070049.3899608699</v>
      </c>
      <c r="BA89" s="10">
        <v>1098549.37174945</v>
      </c>
      <c r="BB89" s="10">
        <v>1134529.64784136</v>
      </c>
      <c r="BC89" s="10">
        <v>1127058.1205372999</v>
      </c>
      <c r="BD89" s="10">
        <v>1087237.2544577301</v>
      </c>
      <c r="BE89" s="10">
        <v>1023712.88270608</v>
      </c>
      <c r="BF89" s="10">
        <v>1125553.78948454</v>
      </c>
      <c r="BG89" s="10">
        <v>1077583.2699975001</v>
      </c>
      <c r="BH89" s="10">
        <v>1064584.27773602</v>
      </c>
      <c r="BI89" s="10">
        <v>1058174.5955979</v>
      </c>
      <c r="BJ89" s="10">
        <v>1122607.6323420401</v>
      </c>
      <c r="BK89" s="10">
        <v>1059847.03529413</v>
      </c>
      <c r="BL89" s="10">
        <v>1109810.1116629399</v>
      </c>
      <c r="BM89" s="10">
        <v>1115481.3778312299</v>
      </c>
      <c r="BN89" s="10">
        <v>1023716.58516787</v>
      </c>
      <c r="BP89" s="114">
        <v>287767.163143054</v>
      </c>
      <c r="BQ89" s="114">
        <v>238040.55545791599</v>
      </c>
      <c r="BR89" s="114">
        <v>181961.193381591</v>
      </c>
      <c r="BS89" s="114">
        <v>340988.60349246301</v>
      </c>
      <c r="BT89" s="114">
        <v>152927.42889076701</v>
      </c>
      <c r="BU89" s="114">
        <v>606329.74360985705</v>
      </c>
      <c r="BV89" s="114">
        <v>280807.68642722903</v>
      </c>
      <c r="BW89" s="114">
        <v>384819.917573735</v>
      </c>
      <c r="BX89" s="114">
        <v>231590.667702192</v>
      </c>
      <c r="BY89" s="114">
        <v>532569.12222897203</v>
      </c>
      <c r="BZ89" s="102">
        <v>341257.656252619</v>
      </c>
      <c r="CA89" s="102">
        <v>289426.34055253502</v>
      </c>
      <c r="CB89" s="102">
        <v>526248.75058771996</v>
      </c>
      <c r="CC89" s="102">
        <v>326477.44610749302</v>
      </c>
      <c r="CD89" s="102">
        <v>271289.11413590697</v>
      </c>
      <c r="CE89" s="102">
        <v>400831.76242078701</v>
      </c>
      <c r="CF89" s="102">
        <v>241585.797670956</v>
      </c>
      <c r="CG89" s="102">
        <v>1043542.50776505</v>
      </c>
      <c r="CH89" s="102">
        <v>621418.13337026304</v>
      </c>
      <c r="CI89" s="102">
        <v>430244.51102294697</v>
      </c>
      <c r="CJ89" s="102">
        <v>360319.830647411</v>
      </c>
      <c r="CK89" s="102">
        <v>201847.583786659</v>
      </c>
      <c r="CL89" s="102">
        <v>310318.01524049498</v>
      </c>
      <c r="CM89" s="102">
        <v>266007.116556163</v>
      </c>
      <c r="CN89" s="102">
        <v>362767.60899085802</v>
      </c>
      <c r="CO89" s="102">
        <v>398044.08949128201</v>
      </c>
      <c r="CP89" s="102">
        <v>214894.07015662099</v>
      </c>
      <c r="CQ89" s="102">
        <v>491505.16963926703</v>
      </c>
      <c r="CR89" s="102">
        <v>219503.247694252</v>
      </c>
      <c r="CS89" s="102">
        <v>187501.413526688</v>
      </c>
      <c r="CT89" s="102">
        <v>233694.48612277501</v>
      </c>
      <c r="CU89" s="102">
        <v>351289.39536486199</v>
      </c>
      <c r="CV89" s="102">
        <v>261699.76570372499</v>
      </c>
      <c r="CW89" s="102">
        <v>336114.87982281903</v>
      </c>
      <c r="CX89" s="102">
        <v>252023.53508078301</v>
      </c>
      <c r="CY89" s="102">
        <v>573435.51260364498</v>
      </c>
      <c r="CZ89" s="102">
        <v>357086.36635642999</v>
      </c>
      <c r="DA89" s="102">
        <v>219022.875778922</v>
      </c>
      <c r="DB89" s="102">
        <v>154327.89249040699</v>
      </c>
      <c r="DC89" s="102">
        <v>181865.62010122801</v>
      </c>
      <c r="DD89" s="102">
        <v>312974.80109130102</v>
      </c>
      <c r="DE89" s="102">
        <v>349163.94281924202</v>
      </c>
      <c r="DF89" s="102">
        <v>159992.79517126799</v>
      </c>
      <c r="DG89" s="102">
        <v>320876.14443689701</v>
      </c>
      <c r="DH89" s="102">
        <v>576759.81414324301</v>
      </c>
      <c r="DI89" s="102">
        <v>247361.82333865701</v>
      </c>
      <c r="DJ89" s="102">
        <v>257245.906279127</v>
      </c>
      <c r="DK89" s="102">
        <v>280696.302205546</v>
      </c>
      <c r="DL89" s="102">
        <v>285914.089365252</v>
      </c>
      <c r="DM89" s="102">
        <v>330084.03349292901</v>
      </c>
      <c r="DN89" s="102">
        <v>293992.65418676101</v>
      </c>
      <c r="DO89" s="102">
        <v>243214.938857601</v>
      </c>
      <c r="DP89" s="102">
        <v>289084.96573329001</v>
      </c>
      <c r="DQ89" s="102">
        <v>450317.20720521</v>
      </c>
      <c r="DR89" s="102">
        <v>340835.75654804701</v>
      </c>
      <c r="DS89" s="102">
        <v>472451.16567395203</v>
      </c>
      <c r="DT89" s="102">
        <v>384130.326792459</v>
      </c>
      <c r="DU89" s="102">
        <v>261921.32037031301</v>
      </c>
      <c r="DV89" s="102">
        <v>477890.20889117499</v>
      </c>
      <c r="DW89" s="102">
        <v>186197.228254154</v>
      </c>
      <c r="DX89" s="102">
        <v>188159.69873733999</v>
      </c>
      <c r="DY89" s="102">
        <v>381542.99540930102</v>
      </c>
      <c r="DZ89" s="102">
        <v>230867.20649082001</v>
      </c>
      <c r="EA89" s="102">
        <v>242068.764784525</v>
      </c>
      <c r="EB89" s="102">
        <v>311588.35428867501</v>
      </c>
      <c r="EC89" s="102">
        <v>505397.75262231001</v>
      </c>
      <c r="ED89" s="102">
        <v>321197.20079016598</v>
      </c>
      <c r="EE89" s="102">
        <v>233327.25265976801</v>
      </c>
      <c r="EF89" s="102">
        <v>293622.12955925299</v>
      </c>
      <c r="EG89" s="102">
        <v>587902.45735301904</v>
      </c>
      <c r="EH89" s="102">
        <v>319048.239990837</v>
      </c>
      <c r="EI89" s="102">
        <v>364615.64096345601</v>
      </c>
      <c r="EJ89" s="102">
        <v>197056.61884467999</v>
      </c>
      <c r="EK89" s="102">
        <v>205761.821479306</v>
      </c>
      <c r="EL89" s="102">
        <v>205006.19323623899</v>
      </c>
      <c r="EM89" s="102">
        <v>250852.42381700099</v>
      </c>
      <c r="EN89" s="102">
        <v>204464.24755343699</v>
      </c>
      <c r="EO89" s="102">
        <v>195206.635420393</v>
      </c>
      <c r="EP89" s="102">
        <v>134567.85578337</v>
      </c>
      <c r="EQ89" s="102">
        <v>305632.04274450702</v>
      </c>
      <c r="ER89" s="102">
        <v>154403.743643063</v>
      </c>
      <c r="ES89" s="102">
        <v>224668.23580917399</v>
      </c>
      <c r="ET89" s="102">
        <v>293558.22350202402</v>
      </c>
      <c r="EU89" s="102">
        <v>401949.96719147899</v>
      </c>
      <c r="EV89" s="102">
        <v>388382.94886699202</v>
      </c>
      <c r="EW89" s="102">
        <v>472152.39926470403</v>
      </c>
      <c r="EX89" s="102">
        <v>342603.77790343302</v>
      </c>
      <c r="EY89" s="102">
        <v>386434.75644560601</v>
      </c>
      <c r="EZ89" s="102">
        <v>364287.01146855101</v>
      </c>
      <c r="FA89" s="102">
        <v>279242.48313251598</v>
      </c>
      <c r="FB89" s="102">
        <v>697104.91769020702</v>
      </c>
      <c r="FC89" s="102">
        <v>216235.70478608101</v>
      </c>
      <c r="FD89" s="102">
        <v>345535.64231010398</v>
      </c>
      <c r="FE89" s="102">
        <v>491155.74453409802</v>
      </c>
      <c r="FF89" s="102">
        <v>290945.15152044402</v>
      </c>
      <c r="FG89" s="102">
        <v>607643.44990449597</v>
      </c>
      <c r="FH89" s="102">
        <v>503391.215767633</v>
      </c>
      <c r="FI89" s="102">
        <v>272548.73435991898</v>
      </c>
      <c r="FJ89" s="102">
        <v>250902.165000393</v>
      </c>
      <c r="FK89" s="102">
        <v>416098.96091008198</v>
      </c>
      <c r="FL89" s="102">
        <v>396184.51789274701</v>
      </c>
      <c r="FM89" s="102">
        <v>256508.29385844301</v>
      </c>
      <c r="FN89" s="102">
        <v>705171.24001508497</v>
      </c>
      <c r="FO89" s="102">
        <v>436908.84132470499</v>
      </c>
      <c r="FP89" s="102">
        <v>461101.37226986297</v>
      </c>
      <c r="FQ89" s="102">
        <v>686094.20648361405</v>
      </c>
      <c r="FR89" s="102">
        <v>401296.96402018302</v>
      </c>
      <c r="FS89" s="102">
        <v>363884.00314066402</v>
      </c>
      <c r="FT89" s="102">
        <v>233316.85414136201</v>
      </c>
      <c r="FU89" s="102">
        <v>351087.85736588301</v>
      </c>
      <c r="FV89" s="102">
        <v>186940.36449174499</v>
      </c>
      <c r="FW89" s="102">
        <v>307853.79058340198</v>
      </c>
      <c r="FX89" s="102">
        <v>258755.71427244501</v>
      </c>
      <c r="FY89" s="102">
        <v>310596.73155816598</v>
      </c>
      <c r="FZ89" s="102">
        <v>554461.83599341603</v>
      </c>
      <c r="GA89" s="102">
        <v>257923.08033388099</v>
      </c>
      <c r="GB89" s="102">
        <v>357947.126363941</v>
      </c>
      <c r="GC89" s="102">
        <v>343043.137163295</v>
      </c>
      <c r="GD89" s="102">
        <v>231206.03887865099</v>
      </c>
      <c r="GE89" s="102">
        <v>529810.97714955604</v>
      </c>
      <c r="GF89" s="102">
        <v>399303.620494748</v>
      </c>
      <c r="GG89" s="102">
        <v>509392.159626571</v>
      </c>
      <c r="GH89" s="102">
        <v>237169.06082898399</v>
      </c>
      <c r="GI89" s="102">
        <v>318419.35613377398</v>
      </c>
      <c r="GJ89" s="102">
        <v>329121.235139939</v>
      </c>
      <c r="GK89" s="102">
        <v>196420.674746353</v>
      </c>
      <c r="GL89" s="102">
        <v>235118.749156059</v>
      </c>
      <c r="GM89" s="102">
        <v>157115.80345448499</v>
      </c>
      <c r="GN89" s="102">
        <v>333843.76867274399</v>
      </c>
      <c r="GO89" s="102">
        <v>711961.14742015896</v>
      </c>
      <c r="GP89" s="102">
        <v>269946.92801343702</v>
      </c>
      <c r="GQ89" s="102">
        <v>315026.00882623199</v>
      </c>
      <c r="GR89" s="102">
        <v>353931.11595041398</v>
      </c>
      <c r="GS89" s="102">
        <v>402394.17736046499</v>
      </c>
      <c r="GT89" s="102">
        <v>209488.727596677</v>
      </c>
      <c r="GU89" s="102">
        <v>451071.029979238</v>
      </c>
      <c r="GV89" s="102">
        <v>317915.58269282797</v>
      </c>
      <c r="GW89" s="102">
        <v>286606.76284598297</v>
      </c>
      <c r="GX89" s="102">
        <v>249621.82761774701</v>
      </c>
      <c r="GY89" s="102">
        <v>498522.15785498702</v>
      </c>
      <c r="GZ89" s="102">
        <v>166405.41783369699</v>
      </c>
      <c r="HA89" s="102">
        <v>272914.81302498397</v>
      </c>
      <c r="HB89" s="102">
        <v>255394.88705091499</v>
      </c>
      <c r="HC89" s="102">
        <v>251398.78404520801</v>
      </c>
      <c r="HD89" s="102">
        <v>513821.729673444</v>
      </c>
      <c r="HE89" s="102">
        <v>207316.34747308501</v>
      </c>
      <c r="HF89" s="102">
        <v>608249.95588999602</v>
      </c>
      <c r="HG89" s="102">
        <v>291366.07742378197</v>
      </c>
      <c r="HH89" s="102">
        <v>366187.14898154099</v>
      </c>
      <c r="HI89" s="102">
        <v>262761.15414323698</v>
      </c>
      <c r="HJ89" s="102">
        <v>373247.08246935502</v>
      </c>
      <c r="HK89" s="102">
        <v>191193.723797927</v>
      </c>
      <c r="HL89" s="102">
        <v>199354.38260913</v>
      </c>
      <c r="HM89" s="102">
        <v>345030.69022481301</v>
      </c>
      <c r="HN89" s="102">
        <v>225243.63041867799</v>
      </c>
      <c r="HO89" s="102">
        <v>221935.82664817999</v>
      </c>
      <c r="HP89" s="102">
        <v>224199.48693287699</v>
      </c>
      <c r="HQ89" s="102">
        <v>323746.32190163399</v>
      </c>
      <c r="HR89" s="102">
        <v>353342.98526205402</v>
      </c>
      <c r="HS89" s="102">
        <v>499089.20593790698</v>
      </c>
      <c r="HT89" s="102">
        <v>380921.16121433099</v>
      </c>
      <c r="HU89" s="102">
        <v>165740.95702939201</v>
      </c>
      <c r="HV89" s="102">
        <v>234997.39187876901</v>
      </c>
      <c r="HW89" s="102">
        <v>283213.39112613501</v>
      </c>
      <c r="HX89" s="102">
        <v>175739.761619161</v>
      </c>
      <c r="HY89" s="102">
        <v>474385.68784973299</v>
      </c>
      <c r="HZ89" s="102">
        <v>266769.32929734502</v>
      </c>
      <c r="IA89" s="102">
        <v>532868.11524728604</v>
      </c>
      <c r="IB89" s="102">
        <v>289879.52102760301</v>
      </c>
      <c r="IC89" s="102">
        <v>269365.91203957697</v>
      </c>
      <c r="ID89" s="102">
        <v>272760.71761764499</v>
      </c>
      <c r="IE89" s="102">
        <v>298882.45052439201</v>
      </c>
      <c r="IF89" s="102">
        <v>321020.03100995999</v>
      </c>
      <c r="IG89" s="102">
        <v>388440.86957483401</v>
      </c>
      <c r="IH89" s="102">
        <v>201438.37165546499</v>
      </c>
      <c r="II89" s="102">
        <v>573370.64591528999</v>
      </c>
      <c r="IJ89" s="102">
        <v>254458.82190955299</v>
      </c>
      <c r="IK89" s="102">
        <v>230309.99425794501</v>
      </c>
      <c r="IL89" s="102">
        <v>201862.54645996599</v>
      </c>
      <c r="IM89" s="102">
        <v>408343.935784559</v>
      </c>
      <c r="IN89" s="102">
        <v>313551.85723607801</v>
      </c>
      <c r="IO89" s="102">
        <v>318351.30106872</v>
      </c>
      <c r="IP89" s="102">
        <v>336715.93630709301</v>
      </c>
      <c r="IQ89" s="102">
        <v>298865.36312611599</v>
      </c>
      <c r="IR89" s="102">
        <v>309379.60059992998</v>
      </c>
      <c r="IS89" s="102">
        <v>159340.23379364601</v>
      </c>
      <c r="IT89" s="102">
        <v>135208.91368642301</v>
      </c>
      <c r="IU89" s="102">
        <v>250259.41851704201</v>
      </c>
      <c r="IV89" s="102">
        <v>212661.646774483</v>
      </c>
      <c r="IW89" s="102">
        <v>245355.46568837401</v>
      </c>
      <c r="IX89" s="102">
        <v>222554.48458663901</v>
      </c>
      <c r="IY89" s="102">
        <v>257409.142626527</v>
      </c>
      <c r="IZ89" s="102">
        <v>351275.01077516499</v>
      </c>
      <c r="JA89" s="102">
        <v>234866.720256767</v>
      </c>
      <c r="JB89" s="102">
        <v>667686.30396268005</v>
      </c>
      <c r="JC89" s="102">
        <v>405987.45447619498</v>
      </c>
      <c r="JD89" s="102">
        <v>229337.34000271099</v>
      </c>
      <c r="JE89" s="102">
        <v>386872.77948007197</v>
      </c>
      <c r="JF89" s="102">
        <v>173063.09619902901</v>
      </c>
      <c r="JG89" s="102">
        <v>445000.24697400001</v>
      </c>
      <c r="JH89" s="102">
        <v>309860.78930387797</v>
      </c>
      <c r="JI89" s="102">
        <v>558767.77792317595</v>
      </c>
      <c r="JJ89" s="102">
        <v>293652.27836196998</v>
      </c>
      <c r="JK89" s="102">
        <v>1067705.02889702</v>
      </c>
      <c r="JL89" s="102">
        <v>324926.13113294001</v>
      </c>
      <c r="JM89" s="102">
        <v>388019.51975515799</v>
      </c>
      <c r="JN89" s="102">
        <v>407592.23586149001</v>
      </c>
      <c r="JO89" s="102">
        <v>322946.591313857</v>
      </c>
      <c r="JP89" s="102">
        <v>403902.37336388399</v>
      </c>
      <c r="JQ89" s="102">
        <v>395207.83282416803</v>
      </c>
      <c r="JR89" s="102">
        <v>267140.58145348099</v>
      </c>
      <c r="JS89" s="102">
        <v>239780.70732934499</v>
      </c>
      <c r="JT89" s="102">
        <v>187835.779669401</v>
      </c>
      <c r="JU89" s="102">
        <v>643942.72996575595</v>
      </c>
      <c r="JV89" s="102">
        <v>325061.75181866402</v>
      </c>
      <c r="JW89" s="102">
        <v>399043.438899328</v>
      </c>
      <c r="JX89" s="102">
        <v>383484.51489148202</v>
      </c>
      <c r="JY89" s="102">
        <v>514090.45822724502</v>
      </c>
      <c r="JZ89" s="102">
        <v>327861.61684911401</v>
      </c>
      <c r="KA89" s="102">
        <v>359985.673264382</v>
      </c>
      <c r="KB89" s="102">
        <v>645523.24530315702</v>
      </c>
      <c r="KC89" s="102">
        <v>379319.17430836998</v>
      </c>
      <c r="KD89" s="102">
        <v>395219.77801618702</v>
      </c>
      <c r="KE89" s="102">
        <v>259605.42562024499</v>
      </c>
      <c r="KF89" s="102">
        <v>291087.66964951297</v>
      </c>
      <c r="KG89" s="102">
        <v>479745.73253370001</v>
      </c>
      <c r="KH89" s="102">
        <v>239146.603321353</v>
      </c>
      <c r="KI89" s="102">
        <v>291176.35021874501</v>
      </c>
      <c r="KJ89" s="102">
        <v>126864.512264709</v>
      </c>
      <c r="KK89" s="102">
        <v>478413.78552046599</v>
      </c>
      <c r="KL89" s="102">
        <v>404747.81747109198</v>
      </c>
      <c r="KM89" s="102">
        <v>610568.71369511099</v>
      </c>
      <c r="KN89" s="102">
        <v>199929.53722251099</v>
      </c>
      <c r="KO89" s="102">
        <v>286430.65257474099</v>
      </c>
      <c r="KP89" s="102">
        <v>398922.257467316</v>
      </c>
      <c r="KQ89" s="102">
        <v>270099.19385104801</v>
      </c>
      <c r="KR89" s="102">
        <v>236582.51109443599</v>
      </c>
      <c r="KS89" s="102">
        <v>148957.41205011401</v>
      </c>
      <c r="KT89" s="102">
        <v>140361.06169760699</v>
      </c>
      <c r="KU89" s="102">
        <v>358664.568299409</v>
      </c>
    </row>
    <row r="90" spans="1:307" x14ac:dyDescent="0.25">
      <c r="A90" s="69" t="s">
        <v>2076</v>
      </c>
      <c r="B90" s="70">
        <f>STDEV(D90:AG90)/AVERAGE(D90:AG90)</f>
        <v>4.5989507636355106E-2</v>
      </c>
      <c r="C90" s="71"/>
      <c r="D90" s="8">
        <v>531260.06488066004</v>
      </c>
      <c r="E90" s="8">
        <v>559268.50484729197</v>
      </c>
      <c r="F90" s="8">
        <v>573035.47302111599</v>
      </c>
      <c r="G90" s="8">
        <v>562685.92259516101</v>
      </c>
      <c r="H90" s="8">
        <v>587933.20633332699</v>
      </c>
      <c r="I90" s="8">
        <v>592512.40541059396</v>
      </c>
      <c r="J90" s="8">
        <v>597955.20993296395</v>
      </c>
      <c r="K90" s="8">
        <v>590126.27083209797</v>
      </c>
      <c r="L90" s="8">
        <v>590734.66467174503</v>
      </c>
      <c r="M90" s="8">
        <v>555345.50788005802</v>
      </c>
      <c r="N90" s="8">
        <v>539315.17900598305</v>
      </c>
      <c r="O90" s="8">
        <v>563588.21203524002</v>
      </c>
      <c r="P90" s="8">
        <v>545445.44184760598</v>
      </c>
      <c r="Q90" s="8">
        <v>515915.19655625802</v>
      </c>
      <c r="R90" s="8">
        <v>571954.15629298205</v>
      </c>
      <c r="S90" s="8">
        <v>531722.70531525696</v>
      </c>
      <c r="T90" s="8">
        <v>574501.35419768002</v>
      </c>
      <c r="U90" s="8">
        <v>544356.70409553696</v>
      </c>
      <c r="V90" s="8">
        <v>527859.48120779695</v>
      </c>
      <c r="W90" s="8">
        <v>514146.59813925403</v>
      </c>
      <c r="X90" s="8">
        <v>495482.45104711701</v>
      </c>
      <c r="Y90" s="8">
        <v>532406.04257909302</v>
      </c>
      <c r="Z90" s="8">
        <v>546469.93146503903</v>
      </c>
      <c r="AA90" s="8">
        <v>530566.07850794902</v>
      </c>
      <c r="AB90" s="8">
        <v>555119.97622220905</v>
      </c>
      <c r="AC90" s="8">
        <v>538409.584420542</v>
      </c>
      <c r="AD90" s="8">
        <v>540181.44640651799</v>
      </c>
      <c r="AE90" s="8">
        <v>552172.792565624</v>
      </c>
      <c r="AF90" s="8">
        <v>567569.05836020794</v>
      </c>
      <c r="AG90" s="8">
        <v>548527.79438471899</v>
      </c>
      <c r="AI90" s="72">
        <f>STDEV(AK90:BN90)/AVERAGE(AK90:BN90)</f>
        <v>5.9836048933108912E-2</v>
      </c>
      <c r="AJ90" s="73"/>
      <c r="AK90" s="10">
        <v>370143.888253226</v>
      </c>
      <c r="AL90" s="10">
        <v>404799.66140124499</v>
      </c>
      <c r="AM90" s="10">
        <v>416376.85118926002</v>
      </c>
      <c r="AN90" s="10">
        <v>361148.02528355998</v>
      </c>
      <c r="AO90" s="10">
        <v>401855.864798975</v>
      </c>
      <c r="AP90" s="10">
        <v>428775.76867849199</v>
      </c>
      <c r="AQ90" s="10">
        <v>413973.16010865802</v>
      </c>
      <c r="AR90" s="10">
        <v>403024.55233963602</v>
      </c>
      <c r="AS90" s="10">
        <v>405834.73798886902</v>
      </c>
      <c r="AT90" s="10">
        <v>390731.13857965398</v>
      </c>
      <c r="AU90" s="10">
        <v>350277.143144275</v>
      </c>
      <c r="AV90" s="10">
        <v>376157.57748024201</v>
      </c>
      <c r="AW90" s="10">
        <v>404938.19064621802</v>
      </c>
      <c r="AX90" s="10">
        <v>376521.23474495602</v>
      </c>
      <c r="AY90" s="10">
        <v>365601.62622467498</v>
      </c>
      <c r="AZ90" s="10">
        <v>341860.63310804497</v>
      </c>
      <c r="BA90" s="10">
        <v>387808.64169706701</v>
      </c>
      <c r="BB90" s="10">
        <v>386835.74519519397</v>
      </c>
      <c r="BC90" s="10">
        <v>375601.63289016398</v>
      </c>
      <c r="BD90" s="10">
        <v>359251.552193404</v>
      </c>
      <c r="BE90" s="10">
        <v>354617.84699348698</v>
      </c>
      <c r="BF90" s="10">
        <v>383343.61871354299</v>
      </c>
      <c r="BG90" s="10">
        <v>411572.17073239101</v>
      </c>
      <c r="BH90" s="10">
        <v>348788.08410791901</v>
      </c>
      <c r="BI90" s="10">
        <v>390991.46254720102</v>
      </c>
      <c r="BJ90" s="10">
        <v>396987.41528168001</v>
      </c>
      <c r="BK90" s="10">
        <v>389335.29446213099</v>
      </c>
      <c r="BL90" s="10">
        <v>376283.02018890699</v>
      </c>
      <c r="BM90" s="10">
        <v>379313.09502081398</v>
      </c>
      <c r="BN90" s="10">
        <v>348408.527934023</v>
      </c>
      <c r="BP90" s="114">
        <v>635473.65517653804</v>
      </c>
      <c r="BQ90" s="114">
        <v>531776.72371932201</v>
      </c>
      <c r="BR90" s="114">
        <v>548199.00342104502</v>
      </c>
      <c r="BS90" s="114">
        <v>428745.11221492197</v>
      </c>
      <c r="BT90" s="114">
        <v>546292.77496901003</v>
      </c>
      <c r="BU90" s="114">
        <v>501978.60957233602</v>
      </c>
      <c r="BV90" s="114">
        <v>220642.176786786</v>
      </c>
      <c r="BW90" s="114">
        <v>526053.28240942897</v>
      </c>
      <c r="BX90" s="114">
        <v>497735.33692968398</v>
      </c>
      <c r="BY90" s="114">
        <v>551237.88071589498</v>
      </c>
      <c r="BZ90" s="102">
        <v>739099.31791005202</v>
      </c>
      <c r="CA90" s="102">
        <v>557168.81698876095</v>
      </c>
      <c r="CB90" s="102">
        <v>576241.70680007001</v>
      </c>
      <c r="CC90" s="102">
        <v>463264.20052177302</v>
      </c>
      <c r="CD90" s="102">
        <v>483300.951526855</v>
      </c>
      <c r="CE90" s="102">
        <v>400146.66261823301</v>
      </c>
      <c r="CF90" s="102">
        <v>518347.41900698398</v>
      </c>
      <c r="CG90" s="102">
        <v>409419.64544228098</v>
      </c>
      <c r="CH90" s="102">
        <v>606070.48286151804</v>
      </c>
      <c r="CI90" s="102">
        <v>584055.67222748499</v>
      </c>
      <c r="CJ90" s="102">
        <v>493525.54196747398</v>
      </c>
      <c r="CK90" s="102">
        <v>563832.69801138097</v>
      </c>
      <c r="CL90" s="102">
        <v>534118.42235765397</v>
      </c>
      <c r="CM90" s="102">
        <v>607091.88147889101</v>
      </c>
      <c r="CN90" s="102">
        <v>625013.93391392101</v>
      </c>
      <c r="CO90" s="102">
        <v>337980.08077039901</v>
      </c>
      <c r="CP90" s="102">
        <v>745297.62455022405</v>
      </c>
      <c r="CQ90" s="102">
        <v>364398.21544005</v>
      </c>
      <c r="CR90" s="102">
        <v>464065.417505752</v>
      </c>
      <c r="CS90" s="102">
        <v>473997.33030090202</v>
      </c>
      <c r="CT90" s="102">
        <v>374801.89360572997</v>
      </c>
      <c r="CU90" s="102">
        <v>513912.79648159398</v>
      </c>
      <c r="CV90" s="102">
        <v>344607.39775870898</v>
      </c>
      <c r="CW90" s="102">
        <v>427837.15046996699</v>
      </c>
      <c r="CX90" s="102">
        <v>556968.214103373</v>
      </c>
      <c r="CY90" s="102">
        <v>282524.44340328901</v>
      </c>
      <c r="CZ90" s="102">
        <v>485204.85213605099</v>
      </c>
      <c r="DA90" s="102">
        <v>562774.58756538399</v>
      </c>
      <c r="DB90" s="102">
        <v>410151.831882959</v>
      </c>
      <c r="DC90" s="102">
        <v>596674.11783650704</v>
      </c>
      <c r="DD90" s="102">
        <v>562816.60657808103</v>
      </c>
      <c r="DE90" s="102">
        <v>494256.691604188</v>
      </c>
      <c r="DF90" s="102">
        <v>436162.48913835402</v>
      </c>
      <c r="DG90" s="102">
        <v>547438.56115138996</v>
      </c>
      <c r="DH90" s="102">
        <v>551693.82327380904</v>
      </c>
      <c r="DI90" s="102">
        <v>678015.74987041706</v>
      </c>
      <c r="DJ90" s="102">
        <v>586299.89144640905</v>
      </c>
      <c r="DK90" s="102">
        <v>724798.79221764603</v>
      </c>
      <c r="DL90" s="102">
        <v>605043.28438692098</v>
      </c>
      <c r="DM90" s="102">
        <v>645807.298333621</v>
      </c>
      <c r="DN90" s="102">
        <v>532136.75120600499</v>
      </c>
      <c r="DO90" s="102">
        <v>588954.50289066206</v>
      </c>
      <c r="DP90" s="102">
        <v>582626.58655973</v>
      </c>
      <c r="DQ90" s="102">
        <v>652036.74264233198</v>
      </c>
      <c r="DR90" s="102">
        <v>626153.03232205799</v>
      </c>
      <c r="DS90" s="102">
        <v>501509.75185850402</v>
      </c>
      <c r="DT90" s="102">
        <v>550178.18965960597</v>
      </c>
      <c r="DU90" s="102">
        <v>601730.97702778096</v>
      </c>
      <c r="DV90" s="102">
        <v>579913.80481266906</v>
      </c>
      <c r="DW90" s="102">
        <v>504943.14146617899</v>
      </c>
      <c r="DX90" s="102">
        <v>508939.308218461</v>
      </c>
      <c r="DY90" s="102">
        <v>423486.277434811</v>
      </c>
      <c r="DZ90" s="102">
        <v>674770.35026155994</v>
      </c>
      <c r="EA90" s="102">
        <v>611857.39492067404</v>
      </c>
      <c r="EB90" s="102">
        <v>494024.81085855397</v>
      </c>
      <c r="EC90" s="102">
        <v>608433.62576970598</v>
      </c>
      <c r="ED90" s="102">
        <v>687916.24935690803</v>
      </c>
      <c r="EE90" s="102">
        <v>496171.36889624997</v>
      </c>
      <c r="EF90" s="102">
        <v>644217.48174770002</v>
      </c>
      <c r="EG90" s="102">
        <v>383211.14733751502</v>
      </c>
      <c r="EH90" s="102">
        <v>432453.24051431101</v>
      </c>
      <c r="EI90" s="102">
        <v>606085.97973445395</v>
      </c>
      <c r="EJ90" s="102">
        <v>684246.72264918697</v>
      </c>
      <c r="EK90" s="102">
        <v>543068.22026837897</v>
      </c>
      <c r="EL90" s="102">
        <v>573261.49018550396</v>
      </c>
      <c r="EM90" s="102">
        <v>610096.80467838899</v>
      </c>
      <c r="EN90" s="102">
        <v>525506.02069045196</v>
      </c>
      <c r="EO90" s="102">
        <v>578090.50399585394</v>
      </c>
      <c r="EP90" s="102">
        <v>542179.59166763304</v>
      </c>
      <c r="EQ90" s="102">
        <v>508959.20302780002</v>
      </c>
      <c r="ER90" s="102">
        <v>399680.29221857298</v>
      </c>
      <c r="ES90" s="102">
        <v>313956.37276420899</v>
      </c>
      <c r="ET90" s="102">
        <v>543059.18244893302</v>
      </c>
      <c r="EU90" s="102">
        <v>545819.26973456203</v>
      </c>
      <c r="EV90" s="102">
        <v>308111.8994082</v>
      </c>
      <c r="EW90" s="102">
        <v>496531.24260026898</v>
      </c>
      <c r="EX90" s="102">
        <v>438125.75443722302</v>
      </c>
      <c r="EY90" s="102">
        <v>470175.79932932497</v>
      </c>
      <c r="EZ90" s="102">
        <v>428676.72331089602</v>
      </c>
      <c r="FA90" s="102">
        <v>495935.80835666601</v>
      </c>
      <c r="FB90" s="102">
        <v>468846.179027381</v>
      </c>
      <c r="FC90" s="102">
        <v>549788.50424571196</v>
      </c>
      <c r="FD90" s="102">
        <v>480603.07454098301</v>
      </c>
      <c r="FE90" s="102">
        <v>564222.85205312597</v>
      </c>
      <c r="FF90" s="102">
        <v>530205.81780407298</v>
      </c>
      <c r="FG90" s="102">
        <v>309390.49426936998</v>
      </c>
      <c r="FH90" s="102">
        <v>296844.37402294303</v>
      </c>
      <c r="FI90" s="102">
        <v>567323.58836858498</v>
      </c>
      <c r="FJ90" s="102">
        <v>437810.948527436</v>
      </c>
      <c r="FK90" s="102">
        <v>534966.91822168604</v>
      </c>
      <c r="FL90" s="102">
        <v>442099.50855853799</v>
      </c>
      <c r="FM90" s="102">
        <v>399842.903036754</v>
      </c>
      <c r="FN90" s="102">
        <v>182235.50749911499</v>
      </c>
      <c r="FO90" s="102">
        <v>360792.68688140099</v>
      </c>
      <c r="FP90" s="102">
        <v>480682.96992161497</v>
      </c>
      <c r="FQ90" s="102">
        <v>356436.56581868598</v>
      </c>
      <c r="FR90" s="102">
        <v>534593.79737062904</v>
      </c>
      <c r="FS90" s="102">
        <v>451906.94408401201</v>
      </c>
      <c r="FT90" s="102">
        <v>338610.00685036002</v>
      </c>
      <c r="FU90" s="102">
        <v>458742.74335975299</v>
      </c>
      <c r="FV90" s="102">
        <v>485950.43019866699</v>
      </c>
      <c r="FW90" s="102">
        <v>361296.607249088</v>
      </c>
      <c r="FX90" s="102">
        <v>436410.83360613399</v>
      </c>
      <c r="FY90" s="102">
        <v>232545.26270541901</v>
      </c>
      <c r="FZ90" s="102">
        <v>284061.10304323502</v>
      </c>
      <c r="GA90" s="102">
        <v>369569.97642063198</v>
      </c>
      <c r="GB90" s="102">
        <v>403901.81322346599</v>
      </c>
      <c r="GC90" s="102">
        <v>489398.39376857301</v>
      </c>
      <c r="GD90" s="102">
        <v>247437.27639595201</v>
      </c>
      <c r="GE90" s="102">
        <v>407187.32330476202</v>
      </c>
      <c r="GF90" s="102">
        <v>313677.29334365501</v>
      </c>
      <c r="GG90" s="102">
        <v>498611.94910888601</v>
      </c>
      <c r="GH90" s="102">
        <v>481227.51678961999</v>
      </c>
      <c r="GI90" s="102">
        <v>472029.91731210501</v>
      </c>
      <c r="GJ90" s="102">
        <v>316145.015735953</v>
      </c>
      <c r="GK90" s="102">
        <v>321069.51211527298</v>
      </c>
      <c r="GL90" s="102">
        <v>415102.222790053</v>
      </c>
      <c r="GM90" s="102">
        <v>335643.77374702698</v>
      </c>
      <c r="GN90" s="102">
        <v>508970.21589538403</v>
      </c>
      <c r="GO90" s="102">
        <v>484487.58364310599</v>
      </c>
      <c r="GP90" s="102">
        <v>307054.16750519298</v>
      </c>
      <c r="GQ90" s="102">
        <v>304934.57778170297</v>
      </c>
      <c r="GR90" s="102">
        <v>262490.70572317601</v>
      </c>
      <c r="GS90" s="102">
        <v>306136.64916328702</v>
      </c>
      <c r="GT90" s="102">
        <v>257515.33285559999</v>
      </c>
      <c r="GU90" s="102">
        <v>393374.296087639</v>
      </c>
      <c r="GV90" s="102">
        <v>598182.63340120495</v>
      </c>
      <c r="GW90" s="102">
        <v>217903.556588785</v>
      </c>
      <c r="GX90" s="102">
        <v>330286.88193407701</v>
      </c>
      <c r="GY90" s="102">
        <v>402019.29424563597</v>
      </c>
      <c r="GZ90" s="102">
        <v>384796.79206548102</v>
      </c>
      <c r="HA90" s="102">
        <v>449908.8570737</v>
      </c>
      <c r="HB90" s="102">
        <v>487945.19707617699</v>
      </c>
      <c r="HC90" s="102">
        <v>337138.68980899302</v>
      </c>
      <c r="HD90" s="102">
        <v>502471.23581963801</v>
      </c>
      <c r="HE90" s="102">
        <v>273626.99293976702</v>
      </c>
      <c r="HF90" s="102">
        <v>242010.976971083</v>
      </c>
      <c r="HG90" s="102">
        <v>406995.60593661701</v>
      </c>
      <c r="HH90" s="102">
        <v>580703.53165301494</v>
      </c>
      <c r="HI90" s="102">
        <v>333535.652719295</v>
      </c>
      <c r="HJ90" s="102">
        <v>301520.20743498299</v>
      </c>
      <c r="HK90" s="102">
        <v>332840.74335114303</v>
      </c>
      <c r="HL90" s="102">
        <v>358166.24340620398</v>
      </c>
      <c r="HM90" s="102">
        <v>355992.06602749601</v>
      </c>
      <c r="HN90" s="102">
        <v>346937.93294867303</v>
      </c>
      <c r="HO90" s="102">
        <v>327046.092747649</v>
      </c>
      <c r="HP90" s="102">
        <v>459514.24970773101</v>
      </c>
      <c r="HQ90" s="102">
        <v>454421.78180256701</v>
      </c>
      <c r="HR90" s="102">
        <v>415809.23979036103</v>
      </c>
      <c r="HS90" s="102">
        <v>514807.65884369198</v>
      </c>
      <c r="HT90" s="102">
        <v>571902.68745454901</v>
      </c>
      <c r="HU90" s="102">
        <v>441651.90214843198</v>
      </c>
      <c r="HV90" s="102">
        <v>360209.72495947802</v>
      </c>
      <c r="HW90" s="102">
        <v>519029.66124533297</v>
      </c>
      <c r="HX90" s="102">
        <v>385511.435120704</v>
      </c>
      <c r="HY90" s="102">
        <v>412488.74351094</v>
      </c>
      <c r="HZ90" s="102">
        <v>347014.22017789498</v>
      </c>
      <c r="IA90" s="102">
        <v>501881.22366508801</v>
      </c>
      <c r="IB90" s="102">
        <v>546215.87883951305</v>
      </c>
      <c r="IC90" s="102">
        <v>457895.66227541899</v>
      </c>
      <c r="ID90" s="102">
        <v>443072.95804005698</v>
      </c>
      <c r="IE90" s="102">
        <v>445976.969012435</v>
      </c>
      <c r="IF90" s="102">
        <v>405942.28032247501</v>
      </c>
      <c r="IG90" s="102">
        <v>317961.54524531099</v>
      </c>
      <c r="IH90" s="102">
        <v>435649.440010469</v>
      </c>
      <c r="II90" s="102">
        <v>334237.14640084503</v>
      </c>
      <c r="IJ90" s="102">
        <v>330013.10815106198</v>
      </c>
      <c r="IK90" s="102">
        <v>351753.89505964401</v>
      </c>
      <c r="IL90" s="102">
        <v>345602.57555220497</v>
      </c>
      <c r="IM90" s="102">
        <v>257331.91598146199</v>
      </c>
      <c r="IN90" s="102">
        <v>432159.59649520903</v>
      </c>
      <c r="IO90" s="102">
        <v>405235.66904723499</v>
      </c>
      <c r="IP90" s="102">
        <v>363097.28176269599</v>
      </c>
      <c r="IQ90" s="102">
        <v>551308.20289933996</v>
      </c>
      <c r="IR90" s="102">
        <v>357792.37915098597</v>
      </c>
      <c r="IS90" s="102">
        <v>488301.67704869999</v>
      </c>
      <c r="IT90" s="102">
        <v>406911.80716847099</v>
      </c>
      <c r="IU90" s="102">
        <v>349859.37994899502</v>
      </c>
      <c r="IV90" s="102">
        <v>360916.947565754</v>
      </c>
      <c r="IW90" s="102">
        <v>562388.07473605103</v>
      </c>
      <c r="IX90" s="102">
        <v>471723.90053926501</v>
      </c>
      <c r="IY90" s="102">
        <v>573243.20788320003</v>
      </c>
      <c r="IZ90" s="102">
        <v>400167.87600408698</v>
      </c>
      <c r="JA90" s="102">
        <v>368478.81823738897</v>
      </c>
      <c r="JB90" s="102">
        <v>410937.83768058103</v>
      </c>
      <c r="JC90" s="102">
        <v>218273.36603264301</v>
      </c>
      <c r="JD90" s="102">
        <v>480421.77491030999</v>
      </c>
      <c r="JE90" s="102">
        <v>329620.39813112398</v>
      </c>
      <c r="JF90" s="102">
        <v>308229.87825460901</v>
      </c>
      <c r="JG90" s="102">
        <v>429215.96586552798</v>
      </c>
      <c r="JH90" s="102">
        <v>421727.65974622598</v>
      </c>
      <c r="JI90" s="102">
        <v>232535.025290472</v>
      </c>
      <c r="JJ90" s="102">
        <v>470173.45777558303</v>
      </c>
      <c r="JK90" s="102">
        <v>441848.969637812</v>
      </c>
      <c r="JL90" s="102">
        <v>423481.46495144098</v>
      </c>
      <c r="JM90" s="102">
        <v>292461.46318049001</v>
      </c>
      <c r="JN90" s="102">
        <v>603297.21989420697</v>
      </c>
      <c r="JO90" s="102">
        <v>429013.47327128501</v>
      </c>
      <c r="JP90" s="102">
        <v>504830.05293449201</v>
      </c>
      <c r="JQ90" s="102">
        <v>521358.770405102</v>
      </c>
      <c r="JR90" s="102">
        <v>270571.64203826402</v>
      </c>
      <c r="JS90" s="102">
        <v>344669.161515866</v>
      </c>
      <c r="JT90" s="102">
        <v>479418.90287326102</v>
      </c>
      <c r="JU90" s="102">
        <v>272672.35888847098</v>
      </c>
      <c r="JV90" s="102">
        <v>509093.11749570101</v>
      </c>
      <c r="JW90" s="102">
        <v>456892.74852359301</v>
      </c>
      <c r="JX90" s="102">
        <v>371182.04402605601</v>
      </c>
      <c r="JY90" s="102">
        <v>507467.64442854503</v>
      </c>
      <c r="JZ90" s="102">
        <v>531813.93989187095</v>
      </c>
      <c r="KA90" s="102">
        <v>576904.34389575396</v>
      </c>
      <c r="KB90" s="102">
        <v>344568.382662836</v>
      </c>
      <c r="KC90" s="102">
        <v>397193.482424633</v>
      </c>
      <c r="KD90" s="102">
        <v>438047.895446543</v>
      </c>
      <c r="KE90" s="102">
        <v>447510.083804761</v>
      </c>
      <c r="KF90" s="102">
        <v>404427.43709720997</v>
      </c>
      <c r="KG90" s="102">
        <v>384911.204125811</v>
      </c>
      <c r="KH90" s="102">
        <v>286371.93116959097</v>
      </c>
      <c r="KI90" s="102">
        <v>371003.94033228903</v>
      </c>
      <c r="KJ90" s="102">
        <v>458371.36954191199</v>
      </c>
      <c r="KK90" s="102">
        <v>505227.15883871203</v>
      </c>
      <c r="KL90" s="102">
        <v>446839.10635872203</v>
      </c>
      <c r="KM90" s="102">
        <v>351538.02563728002</v>
      </c>
      <c r="KN90" s="102">
        <v>317689.391524815</v>
      </c>
      <c r="KO90" s="102">
        <v>421125.88218503399</v>
      </c>
      <c r="KP90" s="102">
        <v>355603.13748258702</v>
      </c>
      <c r="KQ90" s="102">
        <v>328928.25166889501</v>
      </c>
      <c r="KR90" s="102">
        <v>395179.45072294999</v>
      </c>
      <c r="KS90" s="102">
        <v>470011.00427535002</v>
      </c>
      <c r="KT90" s="102">
        <v>772499.58660160296</v>
      </c>
      <c r="KU90" s="102">
        <v>314042.16191621998</v>
      </c>
    </row>
    <row r="91" spans="1:307" s="79" customFormat="1" x14ac:dyDescent="0.25">
      <c r="A91" s="75" t="s">
        <v>2034</v>
      </c>
      <c r="B91" s="76">
        <f>STDEV(D91:AG91)/AVERAGE(D91:AG91)</f>
        <v>6.4189182226096819E-2</v>
      </c>
      <c r="C91" s="77"/>
      <c r="D91" s="78">
        <f t="shared" ref="D91:AG91" si="126">(D89/D90)*10.8</f>
        <v>4.5018119889522428</v>
      </c>
      <c r="E91" s="78">
        <f t="shared" si="126"/>
        <v>4.7084385287261581</v>
      </c>
      <c r="F91" s="78">
        <f t="shared" si="126"/>
        <v>4.6770839897572039</v>
      </c>
      <c r="G91" s="78">
        <f t="shared" si="126"/>
        <v>4.1359462833046319</v>
      </c>
      <c r="H91" s="78">
        <f t="shared" si="126"/>
        <v>4.2599310202504688</v>
      </c>
      <c r="I91" s="78">
        <f t="shared" si="126"/>
        <v>4.2861621115672506</v>
      </c>
      <c r="J91" s="78">
        <f t="shared" si="126"/>
        <v>4.1173596134449051</v>
      </c>
      <c r="K91" s="78">
        <f t="shared" si="126"/>
        <v>4.2772148617793002</v>
      </c>
      <c r="L91" s="78">
        <f t="shared" si="126"/>
        <v>4.6637083228967366</v>
      </c>
      <c r="M91" s="78">
        <f t="shared" si="126"/>
        <v>4.6250420979996063</v>
      </c>
      <c r="N91" s="78">
        <f t="shared" si="126"/>
        <v>4.6585354648858512</v>
      </c>
      <c r="O91" s="78">
        <f t="shared" si="126"/>
        <v>4.3119164854064209</v>
      </c>
      <c r="P91" s="78">
        <f t="shared" si="126"/>
        <v>4.3745426412946493</v>
      </c>
      <c r="Q91" s="78">
        <f t="shared" si="126"/>
        <v>4.3075093831994158</v>
      </c>
      <c r="R91" s="78">
        <f t="shared" si="126"/>
        <v>4.52502163030604</v>
      </c>
      <c r="S91" s="78">
        <f t="shared" si="126"/>
        <v>4.8060495798482865</v>
      </c>
      <c r="T91" s="78">
        <f t="shared" si="126"/>
        <v>4.0070768639963994</v>
      </c>
      <c r="U91" s="78">
        <f t="shared" si="126"/>
        <v>4.7118797522594758</v>
      </c>
      <c r="V91" s="78">
        <f t="shared" si="126"/>
        <v>4.9780073059964698</v>
      </c>
      <c r="W91" s="78">
        <f t="shared" si="126"/>
        <v>4.6649696197893968</v>
      </c>
      <c r="X91" s="78">
        <f t="shared" si="126"/>
        <v>4.5937318721514728</v>
      </c>
      <c r="Y91" s="78">
        <f t="shared" si="126"/>
        <v>4.3679081418418981</v>
      </c>
      <c r="Z91" s="78">
        <f t="shared" si="126"/>
        <v>3.8008049603694123</v>
      </c>
      <c r="AA91" s="78">
        <f t="shared" si="126"/>
        <v>4.6628215890745315</v>
      </c>
      <c r="AB91" s="78">
        <f t="shared" si="126"/>
        <v>4.8814246357092301</v>
      </c>
      <c r="AC91" s="78">
        <f t="shared" si="126"/>
        <v>4.5184338063029115</v>
      </c>
      <c r="AD91" s="78">
        <f t="shared" si="126"/>
        <v>4.0381880530692804</v>
      </c>
      <c r="AE91" s="78">
        <f t="shared" si="126"/>
        <v>4.9261976442306556</v>
      </c>
      <c r="AF91" s="78">
        <f t="shared" si="126"/>
        <v>4.442971863951735</v>
      </c>
      <c r="AG91" s="78">
        <f t="shared" si="126"/>
        <v>4.3355866740409095</v>
      </c>
      <c r="AI91" s="80">
        <f>STDEV(AK91:BN91)/AVERAGE(AK91:BN91)</f>
        <v>5.3303708371499968E-2</v>
      </c>
      <c r="AJ91" s="81"/>
      <c r="AK91" s="82">
        <f t="shared" ref="AK91:BP91" si="127">(AK89/AK90)*10.8</f>
        <v>31.489062535863251</v>
      </c>
      <c r="AL91" s="82">
        <f t="shared" si="127"/>
        <v>31.42354467509195</v>
      </c>
      <c r="AM91" s="82">
        <f t="shared" si="127"/>
        <v>28.892076627029116</v>
      </c>
      <c r="AN91" s="82">
        <f t="shared" si="127"/>
        <v>33.666571113308926</v>
      </c>
      <c r="AO91" s="82">
        <f t="shared" si="127"/>
        <v>30.060323206096307</v>
      </c>
      <c r="AP91" s="82">
        <f t="shared" si="127"/>
        <v>28.732278326321822</v>
      </c>
      <c r="AQ91" s="82">
        <f t="shared" si="127"/>
        <v>28.869338715395202</v>
      </c>
      <c r="AR91" s="82">
        <f t="shared" si="127"/>
        <v>30.056673033468581</v>
      </c>
      <c r="AS91" s="82">
        <f t="shared" si="127"/>
        <v>29.237010987566137</v>
      </c>
      <c r="AT91" s="82">
        <f t="shared" si="127"/>
        <v>30.876184347559342</v>
      </c>
      <c r="AU91" s="82">
        <f t="shared" si="127"/>
        <v>33.767803862517596</v>
      </c>
      <c r="AV91" s="82">
        <f t="shared" si="127"/>
        <v>31.377153747041064</v>
      </c>
      <c r="AW91" s="82">
        <f t="shared" si="127"/>
        <v>28.196701298515489</v>
      </c>
      <c r="AX91" s="82">
        <f t="shared" si="127"/>
        <v>29.177507375927856</v>
      </c>
      <c r="AY91" s="82">
        <f t="shared" si="127"/>
        <v>31.749408503278634</v>
      </c>
      <c r="AZ91" s="82">
        <f t="shared" si="127"/>
        <v>33.804809013867811</v>
      </c>
      <c r="BA91" s="82">
        <f t="shared" si="127"/>
        <v>30.593266728083307</v>
      </c>
      <c r="BB91" s="82">
        <f t="shared" si="127"/>
        <v>31.67473623851377</v>
      </c>
      <c r="BC91" s="82">
        <f t="shared" si="127"/>
        <v>32.407281108286149</v>
      </c>
      <c r="BD91" s="82">
        <f t="shared" si="127"/>
        <v>32.685070604293628</v>
      </c>
      <c r="BE91" s="82">
        <f t="shared" si="127"/>
        <v>31.177503408137053</v>
      </c>
      <c r="BF91" s="82">
        <f t="shared" si="127"/>
        <v>31.710403755322975</v>
      </c>
      <c r="BG91" s="82">
        <f t="shared" si="127"/>
        <v>28.276691534472331</v>
      </c>
      <c r="BH91" s="82">
        <f t="shared" si="127"/>
        <v>32.964171436520623</v>
      </c>
      <c r="BI91" s="82">
        <f t="shared" si="127"/>
        <v>29.228990213763765</v>
      </c>
      <c r="BJ91" s="82">
        <f t="shared" si="127"/>
        <v>30.54042008029753</v>
      </c>
      <c r="BK91" s="82">
        <f t="shared" si="127"/>
        <v>29.399718299338367</v>
      </c>
      <c r="BL91" s="82">
        <f t="shared" si="127"/>
        <v>31.853547895789699</v>
      </c>
      <c r="BM91" s="82">
        <f t="shared" si="127"/>
        <v>31.760566768506163</v>
      </c>
      <c r="BN91" s="82">
        <f t="shared" si="127"/>
        <v>31.733262056968542</v>
      </c>
      <c r="BO91" s="105"/>
      <c r="BP91" s="106">
        <f t="shared" si="127"/>
        <v>4.8906596467505734</v>
      </c>
      <c r="BQ91" s="106">
        <f t="shared" ref="BQ91:EB91" si="128">(BQ89/BQ90)*10.8</f>
        <v>4.8344312270094987</v>
      </c>
      <c r="BR91" s="106">
        <f t="shared" si="128"/>
        <v>3.5847947118791512</v>
      </c>
      <c r="BS91" s="106">
        <f t="shared" si="128"/>
        <v>8.5894318391029092</v>
      </c>
      <c r="BT91" s="106">
        <f t="shared" si="128"/>
        <v>3.0233169972163303</v>
      </c>
      <c r="BU91" s="106">
        <f t="shared" si="128"/>
        <v>13.045100141947037</v>
      </c>
      <c r="BV91" s="106">
        <f t="shared" si="128"/>
        <v>13.744983201215861</v>
      </c>
      <c r="BW91" s="106">
        <f t="shared" si="128"/>
        <v>7.9004451616778759</v>
      </c>
      <c r="BX91" s="106">
        <f t="shared" si="128"/>
        <v>5.0251188244185689</v>
      </c>
      <c r="BY91" s="106">
        <f t="shared" si="128"/>
        <v>10.434236690343342</v>
      </c>
      <c r="BZ91" s="106">
        <f t="shared" si="128"/>
        <v>4.9865865090364201</v>
      </c>
      <c r="CA91" s="106">
        <f t="shared" si="128"/>
        <v>5.6101568907982005</v>
      </c>
      <c r="CB91" s="106">
        <f t="shared" si="128"/>
        <v>9.863025253601247</v>
      </c>
      <c r="CC91" s="106">
        <f t="shared" si="128"/>
        <v>7.6111135157641172</v>
      </c>
      <c r="CD91" s="106">
        <f t="shared" si="128"/>
        <v>6.0623146373114318</v>
      </c>
      <c r="CE91" s="106">
        <f t="shared" si="128"/>
        <v>10.818490914853994</v>
      </c>
      <c r="CF91" s="106">
        <f t="shared" si="128"/>
        <v>5.0335480011547444</v>
      </c>
      <c r="CG91" s="106">
        <f t="shared" si="128"/>
        <v>27.527401797458189</v>
      </c>
      <c r="CH91" s="106">
        <f t="shared" si="128"/>
        <v>11.073490675064471</v>
      </c>
      <c r="CI91" s="106">
        <f t="shared" si="128"/>
        <v>7.9558181522770974</v>
      </c>
      <c r="CJ91" s="106">
        <f t="shared" si="128"/>
        <v>7.8850106834967155</v>
      </c>
      <c r="CK91" s="106">
        <f t="shared" si="128"/>
        <v>3.8663133808744008</v>
      </c>
      <c r="CL91" s="106">
        <f t="shared" si="128"/>
        <v>6.2747031824960597</v>
      </c>
      <c r="CM91" s="106">
        <f t="shared" si="128"/>
        <v>4.7321944938683105</v>
      </c>
      <c r="CN91" s="106">
        <f t="shared" si="128"/>
        <v>6.2684845321238098</v>
      </c>
      <c r="CO91" s="106">
        <f t="shared" si="128"/>
        <v>12.719318122851783</v>
      </c>
      <c r="CP91" s="106">
        <f t="shared" si="128"/>
        <v>3.1139988660129014</v>
      </c>
      <c r="CQ91" s="106">
        <f t="shared" si="128"/>
        <v>14.567183941045911</v>
      </c>
      <c r="CR91" s="106">
        <f t="shared" si="128"/>
        <v>5.1084071031182541</v>
      </c>
      <c r="CS91" s="106">
        <f t="shared" si="128"/>
        <v>4.2722081679293735</v>
      </c>
      <c r="CT91" s="106">
        <f t="shared" si="128"/>
        <v>6.7339586410440289</v>
      </c>
      <c r="CU91" s="106">
        <f t="shared" si="128"/>
        <v>7.382430435503645</v>
      </c>
      <c r="CV91" s="106">
        <f t="shared" si="128"/>
        <v>8.2016738119453265</v>
      </c>
      <c r="CW91" s="106">
        <f t="shared" si="128"/>
        <v>8.4846318233443476</v>
      </c>
      <c r="CX91" s="106">
        <f t="shared" si="128"/>
        <v>4.8869111557006768</v>
      </c>
      <c r="CY91" s="106">
        <f t="shared" si="128"/>
        <v>21.920593706927619</v>
      </c>
      <c r="CZ91" s="106">
        <f t="shared" si="128"/>
        <v>7.9482567819995253</v>
      </c>
      <c r="DA91" s="106">
        <f t="shared" si="128"/>
        <v>4.2031874051838498</v>
      </c>
      <c r="DB91" s="106">
        <f t="shared" si="128"/>
        <v>4.063717651203901</v>
      </c>
      <c r="DC91" s="106">
        <f t="shared" si="128"/>
        <v>3.2918282164058161</v>
      </c>
      <c r="DD91" s="106">
        <f t="shared" si="128"/>
        <v>6.0057358156810485</v>
      </c>
      <c r="DE91" s="106">
        <f t="shared" si="128"/>
        <v>7.6295792176501127</v>
      </c>
      <c r="DF91" s="106">
        <f t="shared" si="128"/>
        <v>3.9616478511557291</v>
      </c>
      <c r="DG91" s="106">
        <f t="shared" si="128"/>
        <v>6.3303219865071592</v>
      </c>
      <c r="DH91" s="106">
        <f t="shared" si="128"/>
        <v>11.290693732591476</v>
      </c>
      <c r="DI91" s="106">
        <f t="shared" si="128"/>
        <v>3.9401853018430275</v>
      </c>
      <c r="DJ91" s="106">
        <f t="shared" si="128"/>
        <v>4.7386257926137088</v>
      </c>
      <c r="DK91" s="106">
        <f t="shared" si="128"/>
        <v>4.1825677641438146</v>
      </c>
      <c r="DL91" s="106">
        <f t="shared" si="128"/>
        <v>5.1035558030754853</v>
      </c>
      <c r="DM91" s="106">
        <f t="shared" si="128"/>
        <v>5.5200793966283417</v>
      </c>
      <c r="DN91" s="106">
        <f t="shared" si="128"/>
        <v>5.9667381702562414</v>
      </c>
      <c r="DO91" s="106">
        <f t="shared" si="128"/>
        <v>4.4599732691911091</v>
      </c>
      <c r="DP91" s="106">
        <f t="shared" si="128"/>
        <v>5.3586940622721784</v>
      </c>
      <c r="DQ91" s="106">
        <f t="shared" si="128"/>
        <v>7.4588217499946179</v>
      </c>
      <c r="DR91" s="106">
        <f t="shared" si="128"/>
        <v>5.8787963655913336</v>
      </c>
      <c r="DS91" s="106">
        <f t="shared" si="128"/>
        <v>10.174224071156834</v>
      </c>
      <c r="DT91" s="106">
        <f t="shared" si="128"/>
        <v>7.5404798069608896</v>
      </c>
      <c r="DU91" s="106">
        <f t="shared" si="128"/>
        <v>4.7010214996273687</v>
      </c>
      <c r="DV91" s="106">
        <f t="shared" si="128"/>
        <v>8.8999679145281423</v>
      </c>
      <c r="DW91" s="106">
        <f t="shared" si="128"/>
        <v>3.9824881259023006</v>
      </c>
      <c r="DX91" s="106">
        <f t="shared" si="128"/>
        <v>3.992862633221852</v>
      </c>
      <c r="DY91" s="106">
        <f t="shared" si="128"/>
        <v>9.7303373686170076</v>
      </c>
      <c r="DZ91" s="106">
        <f t="shared" si="128"/>
        <v>3.6951324686011433</v>
      </c>
      <c r="EA91" s="106">
        <f t="shared" si="128"/>
        <v>4.2727973566648059</v>
      </c>
      <c r="EB91" s="106">
        <f t="shared" si="128"/>
        <v>6.8117109755468928</v>
      </c>
      <c r="EC91" s="106">
        <f t="shared" ref="EC91:GN91" si="129">(EC89/EC90)*10.8</f>
        <v>8.97106191561301</v>
      </c>
      <c r="ED91" s="106">
        <f t="shared" si="129"/>
        <v>5.0426629284839386</v>
      </c>
      <c r="EE91" s="106">
        <f t="shared" si="129"/>
        <v>5.0787580394474876</v>
      </c>
      <c r="EF91" s="106">
        <f t="shared" si="129"/>
        <v>4.9224354959089158</v>
      </c>
      <c r="EG91" s="106">
        <f t="shared" si="129"/>
        <v>16.568793949567414</v>
      </c>
      <c r="EH91" s="106">
        <f t="shared" si="129"/>
        <v>7.9678463914459021</v>
      </c>
      <c r="EI91" s="106">
        <f t="shared" si="129"/>
        <v>6.4971787074345873</v>
      </c>
      <c r="EJ91" s="106">
        <f t="shared" si="129"/>
        <v>3.1102983954132539</v>
      </c>
      <c r="EK91" s="106">
        <f t="shared" si="129"/>
        <v>4.0919862165351928</v>
      </c>
      <c r="EL91" s="106">
        <f t="shared" si="129"/>
        <v>3.8622285376869159</v>
      </c>
      <c r="EM91" s="106">
        <f t="shared" si="129"/>
        <v>4.4406168930056307</v>
      </c>
      <c r="EN91" s="106">
        <f t="shared" si="129"/>
        <v>4.2020715018179837</v>
      </c>
      <c r="EO91" s="106">
        <f t="shared" si="129"/>
        <v>3.646888589187697</v>
      </c>
      <c r="EP91" s="106">
        <f t="shared" si="129"/>
        <v>2.6805377125875265</v>
      </c>
      <c r="EQ91" s="106">
        <f t="shared" si="129"/>
        <v>6.4854433164859797</v>
      </c>
      <c r="ER91" s="106">
        <f t="shared" si="129"/>
        <v>4.1722358190059134</v>
      </c>
      <c r="ES91" s="106">
        <f t="shared" si="129"/>
        <v>7.7285163074596799</v>
      </c>
      <c r="ET91" s="106">
        <f t="shared" si="129"/>
        <v>5.8380907943122633</v>
      </c>
      <c r="EU91" s="106">
        <f t="shared" si="129"/>
        <v>7.9532912932500146</v>
      </c>
      <c r="EV91" s="106">
        <f t="shared" si="129"/>
        <v>13.613676900567905</v>
      </c>
      <c r="EW91" s="106">
        <f t="shared" si="129"/>
        <v>10.269738285459585</v>
      </c>
      <c r="EX91" s="106">
        <f t="shared" si="129"/>
        <v>8.4453396402362149</v>
      </c>
      <c r="EY91" s="106">
        <f t="shared" si="129"/>
        <v>8.876457222098125</v>
      </c>
      <c r="EZ91" s="106">
        <f t="shared" si="129"/>
        <v>9.1777778216500376</v>
      </c>
      <c r="FA91" s="106">
        <f t="shared" si="129"/>
        <v>6.0810668780389081</v>
      </c>
      <c r="FB91" s="106">
        <f t="shared" si="129"/>
        <v>16.058002491718188</v>
      </c>
      <c r="FC91" s="106">
        <f t="shared" si="129"/>
        <v>4.247716337564527</v>
      </c>
      <c r="FD91" s="106">
        <f t="shared" si="129"/>
        <v>7.7647962209007853</v>
      </c>
      <c r="FE91" s="106">
        <f t="shared" si="129"/>
        <v>9.401395249529525</v>
      </c>
      <c r="FF91" s="106">
        <f t="shared" si="129"/>
        <v>5.9263922252583354</v>
      </c>
      <c r="FG91" s="106">
        <f t="shared" si="129"/>
        <v>21.211218122476936</v>
      </c>
      <c r="FH91" s="106">
        <f t="shared" si="129"/>
        <v>18.31473191359942</v>
      </c>
      <c r="FI91" s="106">
        <f t="shared" si="129"/>
        <v>5.1884434059081332</v>
      </c>
      <c r="FJ91" s="106">
        <f t="shared" si="129"/>
        <v>6.1893001788063655</v>
      </c>
      <c r="FK91" s="106">
        <f t="shared" si="129"/>
        <v>8.4002741567033912</v>
      </c>
      <c r="FL91" s="106">
        <f t="shared" si="129"/>
        <v>9.6783477710541668</v>
      </c>
      <c r="FM91" s="106">
        <f t="shared" si="129"/>
        <v>6.9284450283628933</v>
      </c>
      <c r="FN91" s="106">
        <f t="shared" si="129"/>
        <v>41.791248569930339</v>
      </c>
      <c r="FO91" s="106">
        <f t="shared" si="129"/>
        <v>13.078467657128282</v>
      </c>
      <c r="FP91" s="106">
        <f t="shared" si="129"/>
        <v>10.360040051609468</v>
      </c>
      <c r="FQ91" s="106">
        <f t="shared" si="129"/>
        <v>20.788600667284783</v>
      </c>
      <c r="FR91" s="106">
        <f t="shared" si="129"/>
        <v>8.1071034357947269</v>
      </c>
      <c r="FS91" s="106">
        <f t="shared" si="129"/>
        <v>8.6963638982909117</v>
      </c>
      <c r="FT91" s="106">
        <f t="shared" si="129"/>
        <v>7.4416643742022677</v>
      </c>
      <c r="FU91" s="106">
        <f t="shared" si="129"/>
        <v>8.2655233558168586</v>
      </c>
      <c r="FV91" s="106">
        <f t="shared" si="129"/>
        <v>4.1546540779590488</v>
      </c>
      <c r="FW91" s="106">
        <f t="shared" si="129"/>
        <v>9.2024693052501245</v>
      </c>
      <c r="FX91" s="106">
        <f t="shared" si="129"/>
        <v>6.4035113222338831</v>
      </c>
      <c r="FY91" s="106">
        <f t="shared" si="129"/>
        <v>14.424910926168801</v>
      </c>
      <c r="FZ91" s="106">
        <f t="shared" si="129"/>
        <v>21.080632879952844</v>
      </c>
      <c r="GA91" s="106">
        <f t="shared" si="129"/>
        <v>7.5373256631525578</v>
      </c>
      <c r="GB91" s="106">
        <f t="shared" si="129"/>
        <v>9.571209730102705</v>
      </c>
      <c r="GC91" s="106">
        <f t="shared" si="129"/>
        <v>7.5702452818338122</v>
      </c>
      <c r="GD91" s="106">
        <f t="shared" si="129"/>
        <v>10.091548275425009</v>
      </c>
      <c r="GE91" s="106">
        <f t="shared" si="129"/>
        <v>14.052398554000584</v>
      </c>
      <c r="GF91" s="106">
        <f t="shared" si="129"/>
        <v>13.748139227338532</v>
      </c>
      <c r="GG91" s="106">
        <f t="shared" si="129"/>
        <v>11.033500769083201</v>
      </c>
      <c r="GH91" s="106">
        <f t="shared" si="129"/>
        <v>5.3226920065604126</v>
      </c>
      <c r="GI91" s="106">
        <f t="shared" si="129"/>
        <v>7.285404844309789</v>
      </c>
      <c r="GJ91" s="106">
        <f t="shared" si="129"/>
        <v>11.243287613555477</v>
      </c>
      <c r="GK91" s="106">
        <f t="shared" si="129"/>
        <v>6.6071153043612272</v>
      </c>
      <c r="GL91" s="106">
        <f t="shared" si="129"/>
        <v>6.117246190150456</v>
      </c>
      <c r="GM91" s="106">
        <f t="shared" si="129"/>
        <v>5.0555106634790308</v>
      </c>
      <c r="GN91" s="106">
        <f t="shared" si="129"/>
        <v>7.0839365233244376</v>
      </c>
      <c r="GO91" s="106">
        <f t="shared" ref="GO91:IZ91" si="130">(GO89/GO90)*10.8</f>
        <v>15.870748088772267</v>
      </c>
      <c r="GP91" s="106">
        <f t="shared" si="130"/>
        <v>9.4948290271807299</v>
      </c>
      <c r="GQ91" s="106">
        <f t="shared" si="130"/>
        <v>11.157412583622889</v>
      </c>
      <c r="GR91" s="106">
        <f t="shared" si="130"/>
        <v>14.562252944283873</v>
      </c>
      <c r="GS91" s="106">
        <f t="shared" si="130"/>
        <v>14.19580807254159</v>
      </c>
      <c r="GT91" s="106">
        <f t="shared" si="130"/>
        <v>8.7858001811207931</v>
      </c>
      <c r="GU91" s="106">
        <f t="shared" si="130"/>
        <v>12.384050438034834</v>
      </c>
      <c r="GV91" s="106">
        <f t="shared" si="130"/>
        <v>5.7398662237318412</v>
      </c>
      <c r="GW91" s="106">
        <f t="shared" si="130"/>
        <v>14.205151522964757</v>
      </c>
      <c r="GX91" s="106">
        <f t="shared" si="130"/>
        <v>8.162345784019827</v>
      </c>
      <c r="GY91" s="106">
        <f t="shared" si="130"/>
        <v>13.392489818023964</v>
      </c>
      <c r="GZ91" s="106">
        <f t="shared" si="130"/>
        <v>4.670461265950733</v>
      </c>
      <c r="HA91" s="106">
        <f t="shared" si="130"/>
        <v>6.5512824082656316</v>
      </c>
      <c r="HB91" s="106">
        <f t="shared" si="130"/>
        <v>5.6528167439247641</v>
      </c>
      <c r="HC91" s="106">
        <f t="shared" si="130"/>
        <v>8.0533826278630283</v>
      </c>
      <c r="HD91" s="106">
        <f t="shared" si="130"/>
        <v>11.043964877752938</v>
      </c>
      <c r="HE91" s="106">
        <f t="shared" si="130"/>
        <v>8.1827327364672264</v>
      </c>
      <c r="HF91" s="106">
        <f t="shared" si="130"/>
        <v>27.143808127334964</v>
      </c>
      <c r="HG91" s="106">
        <f t="shared" si="130"/>
        <v>7.7316648884580372</v>
      </c>
      <c r="HH91" s="106">
        <f t="shared" si="130"/>
        <v>6.8103963441430357</v>
      </c>
      <c r="HI91" s="106">
        <f t="shared" si="130"/>
        <v>8.5082972138372295</v>
      </c>
      <c r="HJ91" s="106">
        <f t="shared" si="130"/>
        <v>13.369148704695876</v>
      </c>
      <c r="HK91" s="106">
        <f t="shared" si="130"/>
        <v>6.2038445060170266</v>
      </c>
      <c r="HL91" s="106">
        <f t="shared" si="130"/>
        <v>6.0112514001963326</v>
      </c>
      <c r="HM91" s="106">
        <f t="shared" si="130"/>
        <v>10.467456468931999</v>
      </c>
      <c r="HN91" s="106">
        <f t="shared" si="130"/>
        <v>7.0117187470578859</v>
      </c>
      <c r="HO91" s="106">
        <f t="shared" si="130"/>
        <v>7.328957541314562</v>
      </c>
      <c r="HP91" s="106">
        <f t="shared" si="130"/>
        <v>5.2693783934124951</v>
      </c>
      <c r="HQ91" s="106">
        <f t="shared" si="130"/>
        <v>7.6943060754441497</v>
      </c>
      <c r="HR91" s="106">
        <f t="shared" si="130"/>
        <v>9.1775359363205897</v>
      </c>
      <c r="HS91" s="106">
        <f t="shared" si="130"/>
        <v>10.470247152570003</v>
      </c>
      <c r="HT91" s="106">
        <f t="shared" si="130"/>
        <v>7.1934415266088845</v>
      </c>
      <c r="HU91" s="106">
        <f t="shared" si="130"/>
        <v>4.0529709647120304</v>
      </c>
      <c r="HV91" s="106">
        <f t="shared" si="130"/>
        <v>7.0458170794145429</v>
      </c>
      <c r="HW91" s="106">
        <f t="shared" si="130"/>
        <v>5.8931210536664906</v>
      </c>
      <c r="HX91" s="106">
        <f t="shared" si="130"/>
        <v>4.9233025341846908</v>
      </c>
      <c r="HY91" s="106">
        <f t="shared" si="130"/>
        <v>12.420618766876084</v>
      </c>
      <c r="HZ91" s="106">
        <f t="shared" si="130"/>
        <v>8.302566836985358</v>
      </c>
      <c r="IA91" s="106">
        <f t="shared" si="130"/>
        <v>11.466808028090451</v>
      </c>
      <c r="IB91" s="106">
        <f t="shared" si="130"/>
        <v>5.7316144557158912</v>
      </c>
      <c r="IC91" s="106">
        <f t="shared" si="130"/>
        <v>6.3533072918205766</v>
      </c>
      <c r="ID91" s="106">
        <f t="shared" si="130"/>
        <v>6.6486019893911985</v>
      </c>
      <c r="IE91" s="106">
        <f t="shared" si="130"/>
        <v>7.2378860119420896</v>
      </c>
      <c r="IF91" s="106">
        <f t="shared" si="130"/>
        <v>8.5406632986182611</v>
      </c>
      <c r="IG91" s="106">
        <f t="shared" si="130"/>
        <v>13.193926920224245</v>
      </c>
      <c r="IH91" s="106">
        <f t="shared" si="130"/>
        <v>4.9937730066329067</v>
      </c>
      <c r="II91" s="106">
        <f t="shared" si="130"/>
        <v>18.526974163603846</v>
      </c>
      <c r="IJ91" s="106">
        <f t="shared" si="130"/>
        <v>8.3274124837647872</v>
      </c>
      <c r="IK91" s="106">
        <f t="shared" si="130"/>
        <v>7.0712733332037372</v>
      </c>
      <c r="IL91" s="106">
        <f t="shared" si="130"/>
        <v>6.308157565910026</v>
      </c>
      <c r="IM91" s="106">
        <f t="shared" si="130"/>
        <v>17.137845065401599</v>
      </c>
      <c r="IN91" s="106">
        <f t="shared" si="130"/>
        <v>7.835901564174069</v>
      </c>
      <c r="IO91" s="106">
        <f t="shared" si="130"/>
        <v>8.4844309476158521</v>
      </c>
      <c r="IP91" s="106">
        <f t="shared" si="130"/>
        <v>10.015310757664327</v>
      </c>
      <c r="IQ91" s="106">
        <f t="shared" si="130"/>
        <v>5.854703240015799</v>
      </c>
      <c r="IR91" s="106">
        <f t="shared" si="130"/>
        <v>9.3386552681974209</v>
      </c>
      <c r="IS91" s="106">
        <f t="shared" si="130"/>
        <v>3.5242035935087488</v>
      </c>
      <c r="IT91" s="106">
        <f t="shared" si="130"/>
        <v>3.5886308583048523</v>
      </c>
      <c r="IU91" s="106">
        <f t="shared" si="130"/>
        <v>7.7253944724251431</v>
      </c>
      <c r="IV91" s="106">
        <f t="shared" si="130"/>
        <v>6.363640723039147</v>
      </c>
      <c r="IW91" s="106">
        <f t="shared" si="130"/>
        <v>4.7117624794553192</v>
      </c>
      <c r="IX91" s="106">
        <f t="shared" si="130"/>
        <v>5.0953289218289957</v>
      </c>
      <c r="IY91" s="106">
        <f t="shared" si="130"/>
        <v>4.8496322366072038</v>
      </c>
      <c r="IZ91" s="106">
        <f t="shared" si="130"/>
        <v>9.4804464422652348</v>
      </c>
      <c r="JA91" s="106">
        <f t="shared" ref="JA91:KU91" si="131">(JA89/JA90)*10.8</f>
        <v>6.8838708040442329</v>
      </c>
      <c r="JB91" s="106">
        <f t="shared" si="131"/>
        <v>17.547695591862272</v>
      </c>
      <c r="JC91" s="106">
        <f t="shared" si="131"/>
        <v>20.087950206839139</v>
      </c>
      <c r="JD91" s="106">
        <f t="shared" si="131"/>
        <v>5.1555599712183753</v>
      </c>
      <c r="JE91" s="106">
        <f t="shared" si="131"/>
        <v>12.675872130712817</v>
      </c>
      <c r="JF91" s="106">
        <f t="shared" si="131"/>
        <v>6.0639203750571662</v>
      </c>
      <c r="JG91" s="106">
        <f t="shared" si="131"/>
        <v>11.197166577034801</v>
      </c>
      <c r="JH91" s="106">
        <f t="shared" si="131"/>
        <v>7.9352075851406854</v>
      </c>
      <c r="JI91" s="106">
        <f t="shared" si="131"/>
        <v>25.951754984145044</v>
      </c>
      <c r="JJ91" s="106">
        <f t="shared" si="131"/>
        <v>6.7452650800697223</v>
      </c>
      <c r="JK91" s="106">
        <f t="shared" si="131"/>
        <v>26.097637664607589</v>
      </c>
      <c r="JL91" s="106">
        <f t="shared" si="131"/>
        <v>8.2865544461034197</v>
      </c>
      <c r="JM91" s="106">
        <f t="shared" si="131"/>
        <v>14.328762387301289</v>
      </c>
      <c r="JN91" s="106">
        <f t="shared" si="131"/>
        <v>7.2965629579331024</v>
      </c>
      <c r="JO91" s="106">
        <f t="shared" si="131"/>
        <v>8.1298686486336624</v>
      </c>
      <c r="JP91" s="106">
        <f t="shared" si="131"/>
        <v>8.6408200283908023</v>
      </c>
      <c r="JQ91" s="106">
        <f t="shared" si="131"/>
        <v>8.1867704866354085</v>
      </c>
      <c r="JR91" s="106">
        <f t="shared" si="131"/>
        <v>10.663047531380187</v>
      </c>
      <c r="JS91" s="106">
        <f t="shared" si="131"/>
        <v>7.5133836394519404</v>
      </c>
      <c r="JT91" s="106">
        <f t="shared" si="131"/>
        <v>4.2314276893788181</v>
      </c>
      <c r="JU91" s="106">
        <f t="shared" si="131"/>
        <v>25.505267611209327</v>
      </c>
      <c r="JV91" s="106">
        <f t="shared" si="131"/>
        <v>6.8959229637812127</v>
      </c>
      <c r="JW91" s="106">
        <f t="shared" si="131"/>
        <v>9.4325619175157485</v>
      </c>
      <c r="JX91" s="106">
        <f t="shared" si="131"/>
        <v>11.157955584018698</v>
      </c>
      <c r="JY91" s="106">
        <f t="shared" si="131"/>
        <v>10.940947683682387</v>
      </c>
      <c r="JZ91" s="106">
        <f t="shared" si="131"/>
        <v>6.6581659418148629</v>
      </c>
      <c r="KA91" s="106">
        <f t="shared" si="131"/>
        <v>6.7391506276434896</v>
      </c>
      <c r="KB91" s="106">
        <f t="shared" si="131"/>
        <v>20.232996990022542</v>
      </c>
      <c r="KC91" s="106">
        <f t="shared" si="131"/>
        <v>10.313983647271277</v>
      </c>
      <c r="KD91" s="106">
        <f t="shared" si="131"/>
        <v>9.7440796929835027</v>
      </c>
      <c r="KE91" s="106">
        <f t="shared" si="131"/>
        <v>6.265196468560152</v>
      </c>
      <c r="KF91" s="106">
        <f t="shared" si="131"/>
        <v>7.7733272865438545</v>
      </c>
      <c r="KG91" s="106">
        <f t="shared" si="131"/>
        <v>13.460906972379089</v>
      </c>
      <c r="KH91" s="106">
        <f t="shared" si="131"/>
        <v>9.0189820815262607</v>
      </c>
      <c r="KI91" s="106">
        <f t="shared" si="131"/>
        <v>8.4762026504244048</v>
      </c>
      <c r="KJ91" s="106">
        <f t="shared" si="131"/>
        <v>2.9891411713348215</v>
      </c>
      <c r="KK91" s="106">
        <f t="shared" si="131"/>
        <v>10.226823307554012</v>
      </c>
      <c r="KL91" s="106">
        <f t="shared" si="131"/>
        <v>9.7826630804747357</v>
      </c>
      <c r="KM91" s="106">
        <f t="shared" si="131"/>
        <v>18.757976739367287</v>
      </c>
      <c r="KN91" s="106">
        <f t="shared" si="131"/>
        <v>6.79669847217564</v>
      </c>
      <c r="KO91" s="106">
        <f t="shared" si="131"/>
        <v>7.3456683112343226</v>
      </c>
      <c r="KP91" s="106">
        <f t="shared" si="131"/>
        <v>12.115642204810364</v>
      </c>
      <c r="KQ91" s="106">
        <f t="shared" si="131"/>
        <v>8.8684121196366377</v>
      </c>
      <c r="KR91" s="106">
        <f t="shared" si="131"/>
        <v>6.4656477333160138</v>
      </c>
      <c r="KS91" s="106">
        <f t="shared" si="131"/>
        <v>3.4227710319709268</v>
      </c>
      <c r="KT91" s="106">
        <f t="shared" si="131"/>
        <v>1.9623304563863051</v>
      </c>
      <c r="KU91" s="106">
        <f t="shared" si="131"/>
        <v>12.33457735100871</v>
      </c>
    </row>
    <row r="92" spans="1:307" x14ac:dyDescent="0.25">
      <c r="A92" s="83"/>
      <c r="B92" s="70"/>
      <c r="C92" s="71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I92" s="72"/>
      <c r="AJ92" s="73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</row>
    <row r="93" spans="1:307" x14ac:dyDescent="0.25">
      <c r="A93" s="69" t="s">
        <v>2077</v>
      </c>
      <c r="B93" s="70">
        <f>STDEV(D93:AG93)/AVERAGE(D93:AG93)</f>
        <v>5.1704033209616959E-2</v>
      </c>
      <c r="C93" s="71"/>
      <c r="D93" s="8">
        <v>465830.94659808301</v>
      </c>
      <c r="E93" s="8">
        <v>457394.02520483203</v>
      </c>
      <c r="F93" s="8">
        <v>469464.85185355099</v>
      </c>
      <c r="G93" s="8">
        <v>479969.96656705003</v>
      </c>
      <c r="H93" s="8">
        <v>478641.71021511202</v>
      </c>
      <c r="I93" s="8">
        <v>475603.83902546501</v>
      </c>
      <c r="J93" s="8">
        <v>473387.44540383999</v>
      </c>
      <c r="K93" s="8">
        <v>471501.989994879</v>
      </c>
      <c r="L93" s="8">
        <v>462684.89977844898</v>
      </c>
      <c r="M93" s="8">
        <v>439893.07390767802</v>
      </c>
      <c r="N93" s="8">
        <v>450383.780274402</v>
      </c>
      <c r="O93" s="8">
        <v>468708.08246917499</v>
      </c>
      <c r="P93" s="8">
        <v>454061.087107017</v>
      </c>
      <c r="Q93" s="8">
        <v>460484.99263084203</v>
      </c>
      <c r="R93" s="8">
        <v>453320.73355969199</v>
      </c>
      <c r="S93" s="8">
        <v>442626.595837189</v>
      </c>
      <c r="T93" s="8">
        <v>433100.11678471998</v>
      </c>
      <c r="U93" s="8">
        <v>495166.47536375502</v>
      </c>
      <c r="V93" s="8">
        <v>467150.698091503</v>
      </c>
      <c r="W93" s="8">
        <v>448836.07277274597</v>
      </c>
      <c r="X93" s="8">
        <v>438314.62494910997</v>
      </c>
      <c r="Y93" s="8">
        <v>449088.35700088099</v>
      </c>
      <c r="Z93" s="8">
        <v>434947.392028759</v>
      </c>
      <c r="AA93" s="8">
        <v>441355.49955271702</v>
      </c>
      <c r="AB93" s="8">
        <v>435942.97153033799</v>
      </c>
      <c r="AC93" s="8">
        <v>417816.77856183302</v>
      </c>
      <c r="AD93" s="8">
        <v>397197.65797819901</v>
      </c>
      <c r="AE93" s="8">
        <v>422262.32893799403</v>
      </c>
      <c r="AF93" s="8">
        <v>439150.956745776</v>
      </c>
      <c r="AG93" s="8">
        <v>395973.11143454799</v>
      </c>
      <c r="AI93" s="72">
        <f>STDEV(AK93:BN93)/AVERAGE(AK93:BN93)</f>
        <v>0.15036679697347266</v>
      </c>
      <c r="AJ93" s="73"/>
      <c r="AK93" s="10">
        <v>15582.8484473711</v>
      </c>
      <c r="AL93" s="10">
        <v>16027.093180347099</v>
      </c>
      <c r="AM93" s="10">
        <v>13772.792799467699</v>
      </c>
      <c r="AN93" s="10">
        <v>12735.6715820187</v>
      </c>
      <c r="AO93" s="10">
        <v>11396.362586257001</v>
      </c>
      <c r="AP93" s="10">
        <v>11452.7817455655</v>
      </c>
      <c r="AQ93" s="10">
        <v>14930.496639965801</v>
      </c>
      <c r="AR93" s="10">
        <v>13462.0900546421</v>
      </c>
      <c r="AS93" s="10">
        <v>10300.209440578799</v>
      </c>
      <c r="AT93" s="10">
        <v>10528.839799187201</v>
      </c>
      <c r="AU93" s="10">
        <v>13261.4567499608</v>
      </c>
      <c r="AV93" s="10">
        <v>13295.405965670599</v>
      </c>
      <c r="AW93" s="10">
        <v>10958.3335048998</v>
      </c>
      <c r="AX93" s="10">
        <v>10969.9324868515</v>
      </c>
      <c r="AY93" s="10">
        <v>10640.294890376999</v>
      </c>
      <c r="AZ93" s="10">
        <v>13561.8904880427</v>
      </c>
      <c r="BA93" s="10">
        <v>10904.146039212501</v>
      </c>
      <c r="BB93" s="10">
        <v>11058.331877770799</v>
      </c>
      <c r="BC93" s="10">
        <v>13774.5424359155</v>
      </c>
      <c r="BD93" s="10">
        <v>15427.2633931295</v>
      </c>
      <c r="BE93" s="10">
        <v>12520.0210930305</v>
      </c>
      <c r="BF93" s="10">
        <v>10175.139419991699</v>
      </c>
      <c r="BG93" s="10">
        <v>10647.1101148045</v>
      </c>
      <c r="BH93" s="10">
        <v>10493.996887360099</v>
      </c>
      <c r="BI93" s="10">
        <v>11067.121707757</v>
      </c>
      <c r="BJ93" s="10">
        <v>10628.995350146901</v>
      </c>
      <c r="BK93" s="10">
        <v>14375.2262812306</v>
      </c>
      <c r="BL93" s="10">
        <v>10012.2685157051</v>
      </c>
      <c r="BM93" s="10">
        <v>11308.6527289938</v>
      </c>
      <c r="BN93" s="10">
        <v>10514.6394101406</v>
      </c>
      <c r="BP93" s="114">
        <v>7583.2186694536003</v>
      </c>
      <c r="BQ93" s="114">
        <v>6935.4022906978598</v>
      </c>
      <c r="BR93" s="114">
        <v>6777.9892911619299</v>
      </c>
      <c r="BS93" s="114">
        <v>10628.841157253</v>
      </c>
      <c r="BT93" s="114">
        <v>8492.1333387547893</v>
      </c>
      <c r="BU93" s="114">
        <v>18134.270715441198</v>
      </c>
      <c r="BV93" s="114">
        <v>7667.7220935800797</v>
      </c>
      <c r="BW93" s="114">
        <v>16927.9371721389</v>
      </c>
      <c r="BX93" s="114">
        <v>8355.2626873420395</v>
      </c>
      <c r="BY93" s="114">
        <v>10112.6776427679</v>
      </c>
      <c r="BZ93" s="114">
        <v>25327.919388648501</v>
      </c>
      <c r="CA93" s="114">
        <v>3376.5179466734398</v>
      </c>
      <c r="CB93" s="114">
        <v>5871.4324579387803</v>
      </c>
      <c r="CC93" s="114">
        <v>12986.434849009</v>
      </c>
      <c r="CD93" s="114">
        <v>2715.7497897031799</v>
      </c>
      <c r="CE93" s="114">
        <v>9692.5309075416699</v>
      </c>
      <c r="CF93" s="114">
        <v>17354.064056567</v>
      </c>
      <c r="CG93" s="114">
        <v>6809.1949823162504</v>
      </c>
      <c r="CH93" s="114">
        <v>9369.8413960047692</v>
      </c>
      <c r="CI93" s="114">
        <v>11987.620202131</v>
      </c>
      <c r="CJ93" s="114">
        <v>7324.1649719450097</v>
      </c>
      <c r="CK93" s="114">
        <v>7083.6420692880101</v>
      </c>
      <c r="CL93" s="114">
        <v>9188.3127460811502</v>
      </c>
      <c r="CM93" s="114">
        <v>11004.5611829183</v>
      </c>
      <c r="CN93" s="114">
        <v>7090.0198810516604</v>
      </c>
      <c r="CO93" s="114">
        <v>5834.3065407295799</v>
      </c>
      <c r="CP93" s="114">
        <v>12082.111114032899</v>
      </c>
      <c r="CQ93" s="114">
        <v>9542.2685188815794</v>
      </c>
      <c r="CR93" s="114">
        <v>7697.5128275158804</v>
      </c>
      <c r="CS93" s="114">
        <v>7121.0097512707698</v>
      </c>
      <c r="CT93" s="114">
        <v>4671.0332946328799</v>
      </c>
      <c r="CU93" s="114">
        <v>28445.825788820301</v>
      </c>
      <c r="CV93" s="114">
        <v>4599.2025038912097</v>
      </c>
      <c r="CW93" s="114">
        <v>12593.184948599201</v>
      </c>
      <c r="CX93" s="114">
        <v>15445.717462955399</v>
      </c>
      <c r="CY93" s="114">
        <v>3407.0830673953801</v>
      </c>
      <c r="CZ93" s="114">
        <v>5384.8844634728703</v>
      </c>
      <c r="DA93" s="114">
        <v>3941.34661111279</v>
      </c>
      <c r="DB93" s="114">
        <v>7917.4385771532097</v>
      </c>
      <c r="DC93" s="114">
        <v>5370.5971047687799</v>
      </c>
      <c r="DD93" s="114">
        <v>14045.3150647933</v>
      </c>
      <c r="DE93" s="114">
        <v>6541.4679730043799</v>
      </c>
      <c r="DF93" s="114">
        <v>3423.8870882589099</v>
      </c>
      <c r="DG93" s="114">
        <v>2919.1130585334199</v>
      </c>
      <c r="DH93" s="114">
        <v>15408.652829270901</v>
      </c>
      <c r="DI93" s="114">
        <v>2759.1390251615198</v>
      </c>
      <c r="DJ93" s="114">
        <v>5962.2303140547401</v>
      </c>
      <c r="DK93" s="114">
        <v>15954.887991966199</v>
      </c>
      <c r="DL93" s="114">
        <v>6507.9914857184003</v>
      </c>
      <c r="DM93" s="114">
        <v>4535.8341286714704</v>
      </c>
      <c r="DN93" s="114">
        <v>4170.7875212615299</v>
      </c>
      <c r="DO93" s="114">
        <v>20528.032334510201</v>
      </c>
      <c r="DP93" s="114">
        <v>9109.9734145369694</v>
      </c>
      <c r="DQ93" s="114">
        <v>7354.2687889568497</v>
      </c>
      <c r="DR93" s="114">
        <v>9162.5788803285795</v>
      </c>
      <c r="DS93" s="114">
        <v>5272.5525608569897</v>
      </c>
      <c r="DT93" s="114">
        <v>4030.1870958960599</v>
      </c>
      <c r="DU93" s="114">
        <v>5820.9701652665699</v>
      </c>
      <c r="DV93" s="114">
        <v>8253.6042701003607</v>
      </c>
      <c r="DW93" s="114">
        <v>1817.06288321327</v>
      </c>
      <c r="DX93" s="114">
        <v>2899.9679170751301</v>
      </c>
      <c r="DY93" s="114">
        <v>2872.3317378205902</v>
      </c>
      <c r="DZ93" s="114">
        <v>11967.0364257203</v>
      </c>
      <c r="EA93" s="114">
        <v>5493.0857365632601</v>
      </c>
      <c r="EB93" s="114">
        <v>8678.2563030440597</v>
      </c>
      <c r="EC93" s="114">
        <v>19464.545308304401</v>
      </c>
      <c r="ED93" s="114">
        <v>4724.4711989746102</v>
      </c>
      <c r="EE93" s="114">
        <v>3737.2982344399102</v>
      </c>
      <c r="EF93" s="114">
        <v>32610.226795003698</v>
      </c>
      <c r="EG93" s="114">
        <v>5232.9025872696602</v>
      </c>
      <c r="EH93" s="114">
        <v>5851.5019004609303</v>
      </c>
      <c r="EI93" s="114">
        <v>9951.8376057757396</v>
      </c>
      <c r="EJ93" s="114">
        <v>30844.911455138201</v>
      </c>
      <c r="EK93" s="114">
        <v>4635.8288790451697</v>
      </c>
      <c r="EL93" s="114">
        <v>4925.0189595506999</v>
      </c>
      <c r="EM93" s="114">
        <v>4725.3211687757203</v>
      </c>
      <c r="EN93" s="114">
        <v>3106.8757054533098</v>
      </c>
      <c r="EO93" s="114">
        <v>3936.9378317801502</v>
      </c>
      <c r="EP93" s="114">
        <v>4526.1429845859702</v>
      </c>
      <c r="EQ93" s="114">
        <v>6493.3317184446596</v>
      </c>
      <c r="ER93" s="114">
        <v>4702.9823147098296</v>
      </c>
      <c r="ES93" s="114">
        <v>3717.07154274506</v>
      </c>
      <c r="ET93" s="114">
        <v>8429.7180796469802</v>
      </c>
      <c r="EU93" s="114">
        <v>15684.596822540499</v>
      </c>
      <c r="EV93" s="114">
        <v>6623.8085807932102</v>
      </c>
      <c r="EW93" s="114">
        <v>6740.9998026029098</v>
      </c>
      <c r="EX93" s="114">
        <v>18043.557021577999</v>
      </c>
      <c r="EY93" s="114">
        <v>16223.5347115041</v>
      </c>
      <c r="EZ93" s="114">
        <v>5967.9515498026103</v>
      </c>
      <c r="FA93" s="114">
        <v>4049.3795114770201</v>
      </c>
      <c r="FB93" s="114">
        <v>72940.895236310593</v>
      </c>
      <c r="FC93" s="114">
        <v>5490.4849135076502</v>
      </c>
      <c r="FD93" s="114">
        <v>4085.6431293273499</v>
      </c>
      <c r="FE93" s="114">
        <v>6346.1204549532004</v>
      </c>
      <c r="FF93" s="114">
        <v>29816.158260540698</v>
      </c>
      <c r="FG93" s="114">
        <v>3883.5729690891199</v>
      </c>
      <c r="FH93" s="114">
        <v>8191.9044080962003</v>
      </c>
      <c r="FI93" s="114">
        <v>3961.2464676536501</v>
      </c>
      <c r="FJ93" s="114">
        <v>4985.2255151543104</v>
      </c>
      <c r="FK93" s="114">
        <v>11869.728020041401</v>
      </c>
      <c r="FL93" s="114">
        <v>5775.8501149376298</v>
      </c>
      <c r="FM93" s="114">
        <v>8198.7776898149405</v>
      </c>
      <c r="FN93" s="114">
        <v>4187.0951926520702</v>
      </c>
      <c r="FO93" s="114">
        <v>8115.8134655997401</v>
      </c>
      <c r="FP93" s="114">
        <v>15594.444236442299</v>
      </c>
      <c r="FQ93" s="114">
        <v>12911.9190201375</v>
      </c>
      <c r="FR93" s="114">
        <v>7837.3139999362602</v>
      </c>
      <c r="FS93" s="114">
        <v>10263.2896303855</v>
      </c>
      <c r="FT93" s="114">
        <v>6370.4331150241296</v>
      </c>
      <c r="FU93" s="114">
        <v>7703.7577223836897</v>
      </c>
      <c r="FV93" s="114">
        <v>5112.6001240423102</v>
      </c>
      <c r="FW93" s="114">
        <v>3806.1641081422799</v>
      </c>
      <c r="FX93" s="114">
        <v>6706.5885307859398</v>
      </c>
      <c r="FY93" s="114">
        <v>5000.4766127882604</v>
      </c>
      <c r="FZ93" s="114">
        <v>2824.8680031899898</v>
      </c>
      <c r="GA93" s="114">
        <v>5485.0856963269898</v>
      </c>
      <c r="GB93" s="114">
        <v>3532.8309969454599</v>
      </c>
      <c r="GC93" s="114">
        <v>11320.706884634399</v>
      </c>
      <c r="GD93" s="114">
        <v>7690.3114877590797</v>
      </c>
      <c r="GE93" s="114">
        <v>7932.8827190301499</v>
      </c>
      <c r="GF93" s="114">
        <v>6787.08375673311</v>
      </c>
      <c r="GG93" s="114">
        <v>8018.8473562357403</v>
      </c>
      <c r="GH93" s="114">
        <v>3740.3359163650498</v>
      </c>
      <c r="GI93" s="114">
        <v>16803.455752118101</v>
      </c>
      <c r="GJ93" s="114">
        <v>11311.8143710116</v>
      </c>
      <c r="GK93" s="114">
        <v>5646.0348634327902</v>
      </c>
      <c r="GL93" s="114">
        <v>7299.0138654645998</v>
      </c>
      <c r="GM93" s="114">
        <v>4556.0659600589197</v>
      </c>
      <c r="GN93" s="114">
        <v>5956.7362931815596</v>
      </c>
      <c r="GO93" s="114">
        <v>2535.9292340532502</v>
      </c>
      <c r="GP93" s="114">
        <v>2377.1654664562602</v>
      </c>
      <c r="GQ93" s="114">
        <v>4099.6216626673504</v>
      </c>
      <c r="GR93" s="114">
        <v>11845.4918692634</v>
      </c>
      <c r="GS93" s="114">
        <v>13092.030216613801</v>
      </c>
      <c r="GT93" s="114">
        <v>7577.5337686151997</v>
      </c>
      <c r="GU93" s="114">
        <v>3728.6993536475102</v>
      </c>
      <c r="GV93" s="114">
        <v>18586.543342036901</v>
      </c>
      <c r="GW93" s="114">
        <v>5744.29070188887</v>
      </c>
      <c r="GX93" s="114">
        <v>8043.8940880762302</v>
      </c>
      <c r="GY93" s="114">
        <v>4778.2017663615297</v>
      </c>
      <c r="GZ93" s="114">
        <v>10799.3995872739</v>
      </c>
      <c r="HA93" s="114">
        <v>2745.2226738121399</v>
      </c>
      <c r="HB93" s="114">
        <v>8822.6227096153507</v>
      </c>
      <c r="HC93" s="114">
        <v>4977.0793492151797</v>
      </c>
      <c r="HD93" s="114">
        <v>20528.031263216901</v>
      </c>
      <c r="HE93" s="114">
        <v>6175.0870218672699</v>
      </c>
      <c r="HF93" s="114">
        <v>2446.5075297769299</v>
      </c>
      <c r="HG93" s="114">
        <v>4113.5391718348201</v>
      </c>
      <c r="HH93" s="114">
        <v>3022.4032736345598</v>
      </c>
      <c r="HI93" s="114">
        <v>3890.9296026977099</v>
      </c>
      <c r="HJ93" s="114">
        <v>4189.7878772562299</v>
      </c>
      <c r="HK93" s="114">
        <v>2757.1290015335198</v>
      </c>
      <c r="HL93" s="114">
        <v>6734.3823384100597</v>
      </c>
      <c r="HM93" s="114">
        <v>9431.1406424612105</v>
      </c>
      <c r="HN93" s="114">
        <v>3257.1224152302998</v>
      </c>
      <c r="HO93" s="114">
        <v>9988.5802986348808</v>
      </c>
      <c r="HP93" s="114">
        <v>10804.4252292447</v>
      </c>
      <c r="HQ93" s="102">
        <v>4482.0008985603099</v>
      </c>
      <c r="HR93" s="102">
        <v>4630.40195376468</v>
      </c>
      <c r="HS93" s="102">
        <v>2955.3419115498</v>
      </c>
      <c r="HT93" s="102">
        <v>3736.00060525555</v>
      </c>
      <c r="HU93" s="102">
        <v>3154.6340714634598</v>
      </c>
      <c r="HV93" s="102">
        <v>10682.865201062299</v>
      </c>
      <c r="HW93" s="102">
        <v>5922.88336975935</v>
      </c>
      <c r="HX93" s="102">
        <v>7024.1441847680398</v>
      </c>
      <c r="HY93" s="102">
        <v>8867.3858007549898</v>
      </c>
      <c r="HZ93" s="102">
        <v>7895.3050433090202</v>
      </c>
      <c r="IA93" s="102">
        <v>5626.9251196322903</v>
      </c>
      <c r="IB93" s="102">
        <v>3372.2640059306</v>
      </c>
      <c r="IC93" s="102">
        <v>5885.70925103839</v>
      </c>
      <c r="ID93" s="102">
        <v>6325.7700591150497</v>
      </c>
      <c r="IE93" s="102">
        <v>10578.640110590401</v>
      </c>
      <c r="IF93" s="102">
        <v>4869.7416414721802</v>
      </c>
      <c r="IG93" s="102">
        <v>5954.5230555395501</v>
      </c>
      <c r="IH93" s="102">
        <v>4584.1129889346703</v>
      </c>
      <c r="II93" s="102">
        <v>17922.1801252931</v>
      </c>
      <c r="IJ93" s="102">
        <v>3259.8350363498798</v>
      </c>
      <c r="IK93" s="102">
        <v>4022.67129225902</v>
      </c>
      <c r="IL93" s="102">
        <v>5140.8235157261897</v>
      </c>
      <c r="IM93" s="102">
        <v>5099.9323252343402</v>
      </c>
      <c r="IN93" s="102">
        <v>5443.3099045806002</v>
      </c>
      <c r="IO93" s="102">
        <v>7556.4191399009196</v>
      </c>
      <c r="IP93" s="102">
        <v>15698.2489521977</v>
      </c>
      <c r="IQ93" s="102">
        <v>7725.8919470482697</v>
      </c>
      <c r="IR93" s="102">
        <v>3877.6253854474799</v>
      </c>
      <c r="IS93" s="102">
        <v>10957.0942125612</v>
      </c>
      <c r="IT93" s="102">
        <v>4803.5562033471597</v>
      </c>
      <c r="IU93" s="102">
        <v>9245.4499020057992</v>
      </c>
      <c r="IV93" s="102">
        <v>12763.3612287087</v>
      </c>
      <c r="IW93" s="102">
        <v>9275.7112215622401</v>
      </c>
      <c r="IX93" s="102">
        <v>6466.5266372565402</v>
      </c>
      <c r="IY93" s="102">
        <v>11291.267697823099</v>
      </c>
      <c r="IZ93" s="102">
        <v>3955.9709195671699</v>
      </c>
      <c r="JA93" s="102">
        <v>5198.1250162302103</v>
      </c>
      <c r="JB93" s="102">
        <v>5950.0739706574104</v>
      </c>
      <c r="JC93" s="102">
        <v>10334.0846672475</v>
      </c>
      <c r="JD93" s="102">
        <v>11204.0318834257</v>
      </c>
      <c r="JE93" s="102">
        <v>4673.08686457559</v>
      </c>
      <c r="JF93" s="102">
        <v>3574.1403891565801</v>
      </c>
      <c r="JG93" s="102">
        <v>2554.3790585963102</v>
      </c>
      <c r="JH93" s="102">
        <v>6661.0018602167702</v>
      </c>
      <c r="JI93" s="102">
        <v>9439.3632535059296</v>
      </c>
      <c r="JJ93" s="102">
        <v>7108.8866390460998</v>
      </c>
      <c r="JK93" s="102">
        <v>2961.6984347626799</v>
      </c>
      <c r="JL93" s="102">
        <v>3048.7327594701401</v>
      </c>
      <c r="JM93" s="102">
        <v>4306.0677608651804</v>
      </c>
      <c r="JN93" s="102">
        <v>3454.19868517551</v>
      </c>
      <c r="JO93" s="102">
        <v>11644.581592492499</v>
      </c>
      <c r="JP93" s="102">
        <v>4505.3055028630397</v>
      </c>
      <c r="JQ93" s="102">
        <v>3155.8771242802</v>
      </c>
      <c r="JR93" s="102">
        <v>6482.1068936521897</v>
      </c>
      <c r="JS93" s="102">
        <v>4197.3630521764799</v>
      </c>
      <c r="JT93" s="102">
        <v>5536.2635581036502</v>
      </c>
      <c r="JU93" s="102">
        <v>3328.8626185337298</v>
      </c>
      <c r="JV93" s="102">
        <v>3717.2727721760398</v>
      </c>
      <c r="JW93" s="102">
        <v>3394.9430641867898</v>
      </c>
      <c r="JX93" s="102">
        <v>5871.5763634473997</v>
      </c>
      <c r="JY93" s="102">
        <v>7063.3465693153303</v>
      </c>
      <c r="JZ93" s="102">
        <v>8955.1346300823097</v>
      </c>
      <c r="KA93" s="102">
        <v>5439.0940180347297</v>
      </c>
      <c r="KB93" s="102">
        <v>5318.9938247148502</v>
      </c>
      <c r="KC93" s="102">
        <v>6241.4790195077803</v>
      </c>
      <c r="KD93" s="102">
        <v>5086.7132377920097</v>
      </c>
      <c r="KE93" s="102">
        <v>8004.0489118205096</v>
      </c>
      <c r="KF93" s="102">
        <v>5039.52012323697</v>
      </c>
      <c r="KG93" s="102">
        <v>7071.4735886937797</v>
      </c>
      <c r="KH93" s="102">
        <v>3925.1885259515302</v>
      </c>
      <c r="KI93" s="102">
        <v>4782.0827198670704</v>
      </c>
      <c r="KJ93" s="102">
        <v>11121.360296811699</v>
      </c>
      <c r="KK93" s="102">
        <v>4077.3110334855101</v>
      </c>
      <c r="KL93" s="102">
        <v>11141.006640436701</v>
      </c>
      <c r="KM93" s="102">
        <v>3038.3978783626399</v>
      </c>
      <c r="KN93" s="102">
        <v>5797.6650822997199</v>
      </c>
      <c r="KO93" s="102">
        <v>2879.8117405509802</v>
      </c>
      <c r="KP93" s="102">
        <v>2940.1019029986001</v>
      </c>
      <c r="KQ93" s="102">
        <v>6722.56248882409</v>
      </c>
      <c r="KR93" s="102">
        <v>1708.7561574420699</v>
      </c>
      <c r="KS93" s="102">
        <v>5892.9274650574198</v>
      </c>
      <c r="KT93" s="102">
        <v>5636.4576289844999</v>
      </c>
      <c r="KU93" s="102">
        <v>3333.7377671351001</v>
      </c>
    </row>
    <row r="94" spans="1:307" x14ac:dyDescent="0.25">
      <c r="A94" s="69" t="s">
        <v>2078</v>
      </c>
      <c r="B94" s="70">
        <f>STDEV(D94:AG94)/AVERAGE(D94:AG94)</f>
        <v>4.2297331598604188E-2</v>
      </c>
      <c r="C94" s="71"/>
      <c r="D94" s="8">
        <v>523592.01526175701</v>
      </c>
      <c r="E94" s="8">
        <v>538550.98047112196</v>
      </c>
      <c r="F94" s="8">
        <v>544591.00710992003</v>
      </c>
      <c r="G94" s="8">
        <v>522994.25861616002</v>
      </c>
      <c r="H94" s="8">
        <v>549342.94272717601</v>
      </c>
      <c r="I94" s="8">
        <v>551626.28296612797</v>
      </c>
      <c r="J94" s="8">
        <v>509486.64065898099</v>
      </c>
      <c r="K94" s="8">
        <v>531936.984434571</v>
      </c>
      <c r="L94" s="8">
        <v>530965.33284449799</v>
      </c>
      <c r="M94" s="8">
        <v>516573.13372509502</v>
      </c>
      <c r="N94" s="8">
        <v>513685.448358908</v>
      </c>
      <c r="O94" s="8">
        <v>513088.74681750702</v>
      </c>
      <c r="P94" s="8">
        <v>506380.34164482699</v>
      </c>
      <c r="Q94" s="8">
        <v>514544.302562806</v>
      </c>
      <c r="R94" s="8">
        <v>536922.33076665702</v>
      </c>
      <c r="S94" s="8">
        <v>518334.60205137503</v>
      </c>
      <c r="T94" s="8">
        <v>489657.693274374</v>
      </c>
      <c r="U94" s="8">
        <v>544359.53805532097</v>
      </c>
      <c r="V94" s="8">
        <v>527867.28281997598</v>
      </c>
      <c r="W94" s="8">
        <v>502154.51710505399</v>
      </c>
      <c r="X94" s="8">
        <v>510148.18637307099</v>
      </c>
      <c r="Y94" s="8">
        <v>501103.04451135499</v>
      </c>
      <c r="Z94" s="8">
        <v>508996.37452501798</v>
      </c>
      <c r="AA94" s="8">
        <v>497447.03247207397</v>
      </c>
      <c r="AB94" s="8">
        <v>506466.58856278902</v>
      </c>
      <c r="AC94" s="8">
        <v>488155.65351342002</v>
      </c>
      <c r="AD94" s="8">
        <v>496830.83721570199</v>
      </c>
      <c r="AE94" s="8">
        <v>483080.96556826</v>
      </c>
      <c r="AF94" s="8">
        <v>483170.98025674198</v>
      </c>
      <c r="AG94" s="8">
        <v>460679.97238829499</v>
      </c>
      <c r="AI94" s="72">
        <f>STDEV(AK94:BN94)/AVERAGE(AK94:BN94)</f>
        <v>3.8251220588610878E-2</v>
      </c>
      <c r="AJ94" s="73"/>
      <c r="AK94" s="10">
        <v>482289.787049843</v>
      </c>
      <c r="AL94" s="10">
        <v>489827.89958429598</v>
      </c>
      <c r="AM94" s="10">
        <v>478616.42298467102</v>
      </c>
      <c r="AN94" s="10">
        <v>478812.558678628</v>
      </c>
      <c r="AO94" s="10">
        <v>469675.842953821</v>
      </c>
      <c r="AP94" s="10">
        <v>489829.25534907402</v>
      </c>
      <c r="AQ94" s="10">
        <v>497974.60490809602</v>
      </c>
      <c r="AR94" s="10">
        <v>477977.30518689798</v>
      </c>
      <c r="AS94" s="10">
        <v>475002.335773397</v>
      </c>
      <c r="AT94" s="10">
        <v>492668.54532484</v>
      </c>
      <c r="AU94" s="10">
        <v>465964.41841412999</v>
      </c>
      <c r="AV94" s="10">
        <v>470641.64189308602</v>
      </c>
      <c r="AW94" s="10">
        <v>480752.67704465101</v>
      </c>
      <c r="AX94" s="10">
        <v>475368.80874556699</v>
      </c>
      <c r="AY94" s="10">
        <v>469404.389828504</v>
      </c>
      <c r="AZ94" s="10">
        <v>446175.12665384402</v>
      </c>
      <c r="BA94" s="10">
        <v>471110.87620380602</v>
      </c>
      <c r="BB94" s="10">
        <v>475304.58516427799</v>
      </c>
      <c r="BC94" s="10">
        <v>495037.63071042602</v>
      </c>
      <c r="BD94" s="10">
        <v>487159.52622863901</v>
      </c>
      <c r="BE94" s="10">
        <v>451618.83740998397</v>
      </c>
      <c r="BF94" s="10">
        <v>479287.26841317402</v>
      </c>
      <c r="BG94" s="10">
        <v>477649.54971553001</v>
      </c>
      <c r="BH94" s="10">
        <v>444061.21392141801</v>
      </c>
      <c r="BI94" s="10">
        <v>453623.847903413</v>
      </c>
      <c r="BJ94" s="10">
        <v>441336.69013139902</v>
      </c>
      <c r="BK94" s="10">
        <v>455972.98166190099</v>
      </c>
      <c r="BL94" s="10">
        <v>455124.56977846602</v>
      </c>
      <c r="BM94" s="10">
        <v>439821.04571381398</v>
      </c>
      <c r="BN94" s="10">
        <v>429481.55005343701</v>
      </c>
      <c r="BP94" s="114">
        <v>486634.38189956901</v>
      </c>
      <c r="BQ94" s="114">
        <v>476990.62264425203</v>
      </c>
      <c r="BR94" s="114">
        <v>494736.58793263399</v>
      </c>
      <c r="BS94" s="114">
        <v>443398.36906510103</v>
      </c>
      <c r="BT94" s="114">
        <v>499763.33983588702</v>
      </c>
      <c r="BU94" s="114">
        <v>452294.43037014297</v>
      </c>
      <c r="BV94" s="114">
        <v>468357.77610719699</v>
      </c>
      <c r="BW94" s="114">
        <v>473968.35149489401</v>
      </c>
      <c r="BX94" s="114">
        <v>505413.915405031</v>
      </c>
      <c r="BY94" s="114">
        <v>466386.72603025602</v>
      </c>
      <c r="BZ94" s="102">
        <v>531098.65558575897</v>
      </c>
      <c r="CA94" s="102">
        <v>466355.15371002298</v>
      </c>
      <c r="CB94" s="102">
        <v>460854.340108882</v>
      </c>
      <c r="CC94" s="102">
        <v>506944.46079880302</v>
      </c>
      <c r="CD94" s="102">
        <v>426321.668961377</v>
      </c>
      <c r="CE94" s="102">
        <v>459277.800136948</v>
      </c>
      <c r="CF94" s="102">
        <v>473842.36648028198</v>
      </c>
      <c r="CG94" s="102">
        <v>485417.46552679897</v>
      </c>
      <c r="CH94" s="102">
        <v>505865.65452686202</v>
      </c>
      <c r="CI94" s="102">
        <v>509158.26598776499</v>
      </c>
      <c r="CJ94" s="102">
        <v>481360.98045699502</v>
      </c>
      <c r="CK94" s="102">
        <v>482089.655904844</v>
      </c>
      <c r="CL94" s="102">
        <v>507558.77773749997</v>
      </c>
      <c r="CM94" s="102">
        <v>442632.881329711</v>
      </c>
      <c r="CN94" s="102">
        <v>497940.34181825299</v>
      </c>
      <c r="CO94" s="102">
        <v>421304.59288873401</v>
      </c>
      <c r="CP94" s="102">
        <v>487154.39034517802</v>
      </c>
      <c r="CQ94" s="102">
        <v>584302.075193314</v>
      </c>
      <c r="CR94" s="102">
        <v>504522.40260254598</v>
      </c>
      <c r="CS94" s="102">
        <v>514194.24425919697</v>
      </c>
      <c r="CT94" s="102">
        <v>457203.34513662802</v>
      </c>
      <c r="CU94" s="102">
        <v>500029.58784656302</v>
      </c>
      <c r="CV94" s="102">
        <v>492126.94748545502</v>
      </c>
      <c r="CW94" s="102">
        <v>494573.66386873799</v>
      </c>
      <c r="CX94" s="102">
        <v>507002.48269938497</v>
      </c>
      <c r="CY94" s="102">
        <v>484290.68329735898</v>
      </c>
      <c r="CZ94" s="102">
        <v>484917.599804272</v>
      </c>
      <c r="DA94" s="102">
        <v>438625.14594166802</v>
      </c>
      <c r="DB94" s="102">
        <v>513558.83902075299</v>
      </c>
      <c r="DC94" s="102">
        <v>470676.921831457</v>
      </c>
      <c r="DD94" s="102">
        <v>497040.62708725501</v>
      </c>
      <c r="DE94" s="102">
        <v>526012.96558673005</v>
      </c>
      <c r="DF94" s="102">
        <v>489545.11371158698</v>
      </c>
      <c r="DG94" s="102">
        <v>477172.27827308403</v>
      </c>
      <c r="DH94" s="102">
        <v>479913.13820573699</v>
      </c>
      <c r="DI94" s="102">
        <v>497546.864251327</v>
      </c>
      <c r="DJ94" s="102">
        <v>462034.342082116</v>
      </c>
      <c r="DK94" s="102">
        <v>509486.18959792098</v>
      </c>
      <c r="DL94" s="102">
        <v>496867.03577859298</v>
      </c>
      <c r="DM94" s="102">
        <v>463870.47307950503</v>
      </c>
      <c r="DN94" s="102">
        <v>522284.37820576201</v>
      </c>
      <c r="DO94" s="102">
        <v>503168.72726788197</v>
      </c>
      <c r="DP94" s="102">
        <v>503341.73744906503</v>
      </c>
      <c r="DQ94" s="102">
        <v>483135.15642846201</v>
      </c>
      <c r="DR94" s="102">
        <v>514428.22448747599</v>
      </c>
      <c r="DS94" s="102">
        <v>519093.88696355798</v>
      </c>
      <c r="DT94" s="102">
        <v>527259.75783583196</v>
      </c>
      <c r="DU94" s="102">
        <v>546025.567618564</v>
      </c>
      <c r="DV94" s="102">
        <v>493926.87106587802</v>
      </c>
      <c r="DW94" s="102">
        <v>481712.60400047799</v>
      </c>
      <c r="DX94" s="102">
        <v>539628.44853515003</v>
      </c>
      <c r="DY94" s="102">
        <v>431742.99130453297</v>
      </c>
      <c r="DZ94" s="102">
        <v>504601.38039101299</v>
      </c>
      <c r="EA94" s="102">
        <v>568425.33973553602</v>
      </c>
      <c r="EB94" s="102">
        <v>523508.59530267603</v>
      </c>
      <c r="EC94" s="102">
        <v>507963.49672558397</v>
      </c>
      <c r="ED94" s="102">
        <v>486278.931300639</v>
      </c>
      <c r="EE94" s="102">
        <v>494510.76231920102</v>
      </c>
      <c r="EF94" s="102">
        <v>493826.72504211799</v>
      </c>
      <c r="EG94" s="102">
        <v>514328.34909741301</v>
      </c>
      <c r="EH94" s="102">
        <v>515301.61777240899</v>
      </c>
      <c r="EI94" s="102">
        <v>502798.565660008</v>
      </c>
      <c r="EJ94" s="102">
        <v>522252.86649371899</v>
      </c>
      <c r="EK94" s="102">
        <v>516144.81007327</v>
      </c>
      <c r="EL94" s="102">
        <v>495723.66051003401</v>
      </c>
      <c r="EM94" s="102">
        <v>483922.99657792901</v>
      </c>
      <c r="EN94" s="102">
        <v>518874.70958286902</v>
      </c>
      <c r="EO94" s="102">
        <v>530124.02379977005</v>
      </c>
      <c r="EP94" s="102">
        <v>469564.96040865901</v>
      </c>
      <c r="EQ94" s="102">
        <v>506131.86431169999</v>
      </c>
      <c r="ER94" s="102">
        <v>409894.27210086898</v>
      </c>
      <c r="ES94" s="102">
        <v>385645.877640163</v>
      </c>
      <c r="ET94" s="102">
        <v>406554.16325727699</v>
      </c>
      <c r="EU94" s="102">
        <v>382515.744219243</v>
      </c>
      <c r="EV94" s="102">
        <v>381753.83857298503</v>
      </c>
      <c r="EW94" s="102">
        <v>397047.96458553802</v>
      </c>
      <c r="EX94" s="102">
        <v>396061.11681267503</v>
      </c>
      <c r="EY94" s="102">
        <v>381712.07866819203</v>
      </c>
      <c r="EZ94" s="102">
        <v>381353.39468861098</v>
      </c>
      <c r="FA94" s="102">
        <v>402067.65698798501</v>
      </c>
      <c r="FB94" s="102">
        <v>386148.61132962699</v>
      </c>
      <c r="FC94" s="102">
        <v>399421.57604843198</v>
      </c>
      <c r="FD94" s="102">
        <v>397701.70727331401</v>
      </c>
      <c r="FE94" s="102">
        <v>341630.98465976201</v>
      </c>
      <c r="FF94" s="102">
        <v>441517.59264139202</v>
      </c>
      <c r="FG94" s="102">
        <v>417463.68910367897</v>
      </c>
      <c r="FH94" s="102">
        <v>390725.05896189902</v>
      </c>
      <c r="FI94" s="102">
        <v>398561.47037810402</v>
      </c>
      <c r="FJ94" s="102">
        <v>376275.672386544</v>
      </c>
      <c r="FK94" s="102">
        <v>373462.23211955302</v>
      </c>
      <c r="FL94" s="102">
        <v>394380.85637653602</v>
      </c>
      <c r="FM94" s="102">
        <v>408812.83247377002</v>
      </c>
      <c r="FN94" s="102">
        <v>387349.54199243803</v>
      </c>
      <c r="FO94" s="102">
        <v>388558.03011498001</v>
      </c>
      <c r="FP94" s="102">
        <v>393620.56265770103</v>
      </c>
      <c r="FQ94" s="102">
        <v>413943.41450653999</v>
      </c>
      <c r="FR94" s="102">
        <v>409063.98910567397</v>
      </c>
      <c r="FS94" s="102">
        <v>392737.23637440702</v>
      </c>
      <c r="FT94" s="102">
        <v>400316.84594787803</v>
      </c>
      <c r="FU94" s="102">
        <v>382074.12041768403</v>
      </c>
      <c r="FV94" s="102">
        <v>371492.44408990699</v>
      </c>
      <c r="FW94" s="102">
        <v>402044.54482994298</v>
      </c>
      <c r="FX94" s="102">
        <v>407794.15954147198</v>
      </c>
      <c r="FY94" s="102">
        <v>378311.84012862702</v>
      </c>
      <c r="FZ94" s="102">
        <v>379430.10729806899</v>
      </c>
      <c r="GA94" s="102">
        <v>405983.586356605</v>
      </c>
      <c r="GB94" s="102">
        <v>403554.61719971499</v>
      </c>
      <c r="GC94" s="102">
        <v>367865.55368972401</v>
      </c>
      <c r="GD94" s="102">
        <v>391333.52140789002</v>
      </c>
      <c r="GE94" s="102">
        <v>315540.99285723799</v>
      </c>
      <c r="GF94" s="102">
        <v>396107.361291632</v>
      </c>
      <c r="GG94" s="102">
        <v>393903.89648013801</v>
      </c>
      <c r="GH94" s="102">
        <v>385594.16737418901</v>
      </c>
      <c r="GI94" s="102">
        <v>374997.18897578801</v>
      </c>
      <c r="GJ94" s="102">
        <v>412851.45546316798</v>
      </c>
      <c r="GK94" s="102">
        <v>391091.077467105</v>
      </c>
      <c r="GL94" s="102">
        <v>378316.35176156799</v>
      </c>
      <c r="GM94" s="102">
        <v>408602.28980994702</v>
      </c>
      <c r="GN94" s="102">
        <v>407089.74256023398</v>
      </c>
      <c r="GO94" s="102">
        <v>377895.071679388</v>
      </c>
      <c r="GP94" s="102">
        <v>378750.96144890197</v>
      </c>
      <c r="GQ94" s="102">
        <v>391371.74622517102</v>
      </c>
      <c r="GR94" s="102">
        <v>402264.313682971</v>
      </c>
      <c r="GS94" s="102">
        <v>420873.46918843302</v>
      </c>
      <c r="GT94" s="102">
        <v>391986.04443787597</v>
      </c>
      <c r="GU94" s="102">
        <v>368127.56866757403</v>
      </c>
      <c r="GV94" s="102">
        <v>405185.21007778199</v>
      </c>
      <c r="GW94" s="102">
        <v>395669.22676460497</v>
      </c>
      <c r="GX94" s="102">
        <v>424193.22915869899</v>
      </c>
      <c r="GY94" s="102">
        <v>397386.56831249001</v>
      </c>
      <c r="GZ94" s="102">
        <v>380366.93874064198</v>
      </c>
      <c r="HA94" s="102">
        <v>436585.09876018902</v>
      </c>
      <c r="HB94" s="102">
        <v>410562.952421355</v>
      </c>
      <c r="HC94" s="102">
        <v>394279.33244495699</v>
      </c>
      <c r="HD94" s="102">
        <v>403340.144512353</v>
      </c>
      <c r="HE94" s="102">
        <v>404618.74762378098</v>
      </c>
      <c r="HF94" s="102">
        <v>376695.758819065</v>
      </c>
      <c r="HG94" s="102">
        <v>405417.16807063099</v>
      </c>
      <c r="HH94" s="102">
        <v>418356.422368898</v>
      </c>
      <c r="HI94" s="102">
        <v>400772.03967426898</v>
      </c>
      <c r="HJ94" s="102">
        <v>397456.77116923401</v>
      </c>
      <c r="HK94" s="102">
        <v>415319.71744599502</v>
      </c>
      <c r="HL94" s="102">
        <v>416347.73748445499</v>
      </c>
      <c r="HM94" s="102">
        <v>401265.67996964802</v>
      </c>
      <c r="HN94" s="102">
        <v>400328.11639323703</v>
      </c>
      <c r="HO94" s="102">
        <v>420667.043334471</v>
      </c>
      <c r="HP94" s="102">
        <v>417878.88117514999</v>
      </c>
      <c r="HQ94" s="102">
        <v>419226.76382162899</v>
      </c>
      <c r="HR94" s="102">
        <v>406144.922601383</v>
      </c>
      <c r="HS94" s="102">
        <v>408440.02141178702</v>
      </c>
      <c r="HT94" s="102">
        <v>407077.670983146</v>
      </c>
      <c r="HU94" s="102">
        <v>358474.90475436702</v>
      </c>
      <c r="HV94" s="102">
        <v>386906.63426213601</v>
      </c>
      <c r="HW94" s="102">
        <v>386764.09818090301</v>
      </c>
      <c r="HX94" s="102">
        <v>387852.47949683003</v>
      </c>
      <c r="HY94" s="102">
        <v>387178.924079313</v>
      </c>
      <c r="HZ94" s="102">
        <v>410966.31725090003</v>
      </c>
      <c r="IA94" s="102">
        <v>406808.30215889402</v>
      </c>
      <c r="IB94" s="102">
        <v>389966.77325747599</v>
      </c>
      <c r="IC94" s="102">
        <v>414972.671788304</v>
      </c>
      <c r="ID94" s="102">
        <v>363185.53160431702</v>
      </c>
      <c r="IE94" s="102">
        <v>394761.00140455301</v>
      </c>
      <c r="IF94" s="102">
        <v>393699.92570911901</v>
      </c>
      <c r="IG94" s="102">
        <v>389207.68738973001</v>
      </c>
      <c r="IH94" s="102">
        <v>352860.310731915</v>
      </c>
      <c r="II94" s="102">
        <v>379620.76604024798</v>
      </c>
      <c r="IJ94" s="102">
        <v>372179.544843952</v>
      </c>
      <c r="IK94" s="102">
        <v>374667.57275682199</v>
      </c>
      <c r="IL94" s="102">
        <v>371293.022021321</v>
      </c>
      <c r="IM94" s="102">
        <v>374024.92261406401</v>
      </c>
      <c r="IN94" s="102">
        <v>383538.67664989998</v>
      </c>
      <c r="IO94" s="102">
        <v>356665.48771646997</v>
      </c>
      <c r="IP94" s="102">
        <v>382664.067256212</v>
      </c>
      <c r="IQ94" s="102">
        <v>423536.057869896</v>
      </c>
      <c r="IR94" s="102">
        <v>385046.348426376</v>
      </c>
      <c r="IS94" s="102">
        <v>378361.86321472999</v>
      </c>
      <c r="IT94" s="102">
        <v>404758.65284511697</v>
      </c>
      <c r="IU94" s="102">
        <v>388002.61745881598</v>
      </c>
      <c r="IV94" s="102">
        <v>392896.99342433101</v>
      </c>
      <c r="IW94" s="102">
        <v>395383.00641019398</v>
      </c>
      <c r="IX94" s="102">
        <v>377773.68495402701</v>
      </c>
      <c r="IY94" s="102">
        <v>403149.95563668403</v>
      </c>
      <c r="IZ94" s="102">
        <v>369298.03108840698</v>
      </c>
      <c r="JA94" s="102">
        <v>381816.81249843398</v>
      </c>
      <c r="JB94" s="102">
        <v>382474.97195349599</v>
      </c>
      <c r="JC94" s="102">
        <v>347062.80942117301</v>
      </c>
      <c r="JD94" s="102">
        <v>378911.74261353002</v>
      </c>
      <c r="JE94" s="102">
        <v>375846.87363064103</v>
      </c>
      <c r="JF94" s="102">
        <v>381385.20394543</v>
      </c>
      <c r="JG94" s="102">
        <v>341050.120058648</v>
      </c>
      <c r="JH94" s="102">
        <v>407651.77111197403</v>
      </c>
      <c r="JI94" s="102">
        <v>338161.69661554397</v>
      </c>
      <c r="JJ94" s="102">
        <v>400941.451940461</v>
      </c>
      <c r="JK94" s="102">
        <v>341603.45419065998</v>
      </c>
      <c r="JL94" s="102">
        <v>382493.452323718</v>
      </c>
      <c r="JM94" s="102">
        <v>377790.84348057699</v>
      </c>
      <c r="JN94" s="102">
        <v>387848.891097983</v>
      </c>
      <c r="JO94" s="102">
        <v>385999.27209587803</v>
      </c>
      <c r="JP94" s="102">
        <v>369351.98884260899</v>
      </c>
      <c r="JQ94" s="102">
        <v>406001.88887285499</v>
      </c>
      <c r="JR94" s="102">
        <v>370435.34260968398</v>
      </c>
      <c r="JS94" s="102">
        <v>422503.88463533198</v>
      </c>
      <c r="JT94" s="102">
        <v>387845.12538522697</v>
      </c>
      <c r="JU94" s="102">
        <v>326930.04236820998</v>
      </c>
      <c r="JV94" s="102">
        <v>364844.368662872</v>
      </c>
      <c r="JW94" s="102">
        <v>373105.36132545403</v>
      </c>
      <c r="JX94" s="102">
        <v>352791.624655405</v>
      </c>
      <c r="JY94" s="102">
        <v>348609.41747169098</v>
      </c>
      <c r="JZ94" s="102">
        <v>374653.49868482002</v>
      </c>
      <c r="KA94" s="102">
        <v>368925.79301094601</v>
      </c>
      <c r="KB94" s="102">
        <v>377328.49217820802</v>
      </c>
      <c r="KC94" s="102">
        <v>391668.264831112</v>
      </c>
      <c r="KD94" s="102">
        <v>361728.52677585999</v>
      </c>
      <c r="KE94" s="102">
        <v>362546.44999401201</v>
      </c>
      <c r="KF94" s="102">
        <v>364465.95927935699</v>
      </c>
      <c r="KG94" s="102">
        <v>358599.38507696497</v>
      </c>
      <c r="KH94" s="102">
        <v>363929.51564190298</v>
      </c>
      <c r="KI94" s="102">
        <v>354527.52164679999</v>
      </c>
      <c r="KJ94" s="102">
        <v>360892.56425522402</v>
      </c>
      <c r="KK94" s="102">
        <v>366493.763689438</v>
      </c>
      <c r="KL94" s="102">
        <v>386377.81996770803</v>
      </c>
      <c r="KM94" s="102">
        <v>331519.46953829803</v>
      </c>
      <c r="KN94" s="102">
        <v>316393.051561895</v>
      </c>
      <c r="KO94" s="102">
        <v>337051.88130291598</v>
      </c>
      <c r="KP94" s="102">
        <v>327309.80378997303</v>
      </c>
      <c r="KQ94" s="102">
        <v>357650.55767060799</v>
      </c>
      <c r="KR94" s="102">
        <v>316847.17798379803</v>
      </c>
      <c r="KS94" s="102">
        <v>333182.65503947099</v>
      </c>
      <c r="KT94" s="102">
        <v>606315.620468913</v>
      </c>
      <c r="KU94" s="102">
        <v>278484.45358648401</v>
      </c>
    </row>
    <row r="95" spans="1:307" s="79" customFormat="1" x14ac:dyDescent="0.25">
      <c r="A95" s="75" t="s">
        <v>2034</v>
      </c>
      <c r="B95" s="76">
        <f>STDEV(D95:AG95)/AVERAGE(D95:AG95)</f>
        <v>3.0698049108885427E-2</v>
      </c>
      <c r="C95" s="77"/>
      <c r="D95" s="78">
        <f t="shared" ref="D95:AG95" si="132">(D93/D94)*2.61</f>
        <v>2.3220727879381005</v>
      </c>
      <c r="E95" s="78">
        <f t="shared" si="132"/>
        <v>2.2166859760245581</v>
      </c>
      <c r="F95" s="78">
        <f t="shared" si="132"/>
        <v>2.2499513347462483</v>
      </c>
      <c r="G95" s="78">
        <f t="shared" si="132"/>
        <v>2.3952875047896223</v>
      </c>
      <c r="H95" s="78">
        <f t="shared" si="132"/>
        <v>2.2740892191307687</v>
      </c>
      <c r="I95" s="78">
        <f t="shared" si="132"/>
        <v>2.2503025294258614</v>
      </c>
      <c r="J95" s="78">
        <f t="shared" si="132"/>
        <v>2.4250709123716114</v>
      </c>
      <c r="K95" s="78">
        <f t="shared" si="132"/>
        <v>2.313469884397561</v>
      </c>
      <c r="L95" s="78">
        <f t="shared" si="132"/>
        <v>2.2743623994288527</v>
      </c>
      <c r="M95" s="78">
        <f t="shared" si="132"/>
        <v>2.2225718837132473</v>
      </c>
      <c r="N95" s="78">
        <f t="shared" si="132"/>
        <v>2.2883686315655085</v>
      </c>
      <c r="O95" s="78">
        <f t="shared" si="132"/>
        <v>2.384242692579758</v>
      </c>
      <c r="P95" s="78">
        <f t="shared" si="132"/>
        <v>2.3403346059996499</v>
      </c>
      <c r="Q95" s="78">
        <f t="shared" si="132"/>
        <v>2.3357868793422241</v>
      </c>
      <c r="R95" s="78">
        <f t="shared" si="132"/>
        <v>2.203609436212838</v>
      </c>
      <c r="S95" s="78">
        <f t="shared" si="132"/>
        <v>2.2287831268894518</v>
      </c>
      <c r="T95" s="78">
        <f t="shared" si="132"/>
        <v>2.308533737618041</v>
      </c>
      <c r="U95" s="78">
        <f t="shared" si="132"/>
        <v>2.3741376982505646</v>
      </c>
      <c r="V95" s="78">
        <f t="shared" si="132"/>
        <v>2.3097914223917542</v>
      </c>
      <c r="W95" s="78">
        <f t="shared" si="132"/>
        <v>2.3328718751558881</v>
      </c>
      <c r="X95" s="78">
        <f t="shared" si="132"/>
        <v>2.2424879705062204</v>
      </c>
      <c r="Y95" s="78">
        <f t="shared" si="132"/>
        <v>2.3390810026214859</v>
      </c>
      <c r="Z95" s="78">
        <f t="shared" si="132"/>
        <v>2.2302962260868981</v>
      </c>
      <c r="AA95" s="78">
        <f t="shared" si="132"/>
        <v>2.3156995190181573</v>
      </c>
      <c r="AB95" s="78">
        <f t="shared" si="132"/>
        <v>2.2465670616554845</v>
      </c>
      <c r="AC95" s="78">
        <f t="shared" si="132"/>
        <v>2.2339222831850392</v>
      </c>
      <c r="AD95" s="78">
        <f t="shared" si="132"/>
        <v>2.0865973077130402</v>
      </c>
      <c r="AE95" s="78">
        <f t="shared" si="132"/>
        <v>2.2814077909936517</v>
      </c>
      <c r="AF95" s="78">
        <f t="shared" si="132"/>
        <v>2.3722119993577202</v>
      </c>
      <c r="AG95" s="78">
        <f t="shared" si="132"/>
        <v>2.2434008048716927</v>
      </c>
      <c r="AI95" s="80" t="s">
        <v>0</v>
      </c>
      <c r="AJ95" s="81"/>
      <c r="AK95" s="82">
        <f t="shared" ref="AK95:BM95" si="133">(AK93/AK94)*2.61</f>
        <v>8.4329454074538249E-2</v>
      </c>
      <c r="AL95" s="82">
        <f t="shared" si="133"/>
        <v>8.5398796671660698E-2</v>
      </c>
      <c r="AM95" s="82">
        <f t="shared" si="133"/>
        <v>7.5106050441068953E-2</v>
      </c>
      <c r="AN95" s="82">
        <f t="shared" si="133"/>
        <v>6.9421952759136124E-2</v>
      </c>
      <c r="AO95" s="82">
        <f t="shared" si="133"/>
        <v>6.3329862066283188E-2</v>
      </c>
      <c r="AP95" s="82">
        <f t="shared" si="133"/>
        <v>6.1024857191561095E-2</v>
      </c>
      <c r="AQ95" s="82">
        <f t="shared" si="133"/>
        <v>7.8254183739957198E-2</v>
      </c>
      <c r="AR95" s="82">
        <f t="shared" si="133"/>
        <v>7.3509881455306819E-2</v>
      </c>
      <c r="AS95" s="82">
        <f t="shared" si="133"/>
        <v>5.6596661985122615E-2</v>
      </c>
      <c r="AT95" s="82">
        <f t="shared" si="133"/>
        <v>5.5778417633217343E-2</v>
      </c>
      <c r="AU95" s="82">
        <f t="shared" si="133"/>
        <v>7.4281212791307186E-2</v>
      </c>
      <c r="AV95" s="82">
        <f t="shared" si="133"/>
        <v>7.37312776464501E-2</v>
      </c>
      <c r="AW95" s="82">
        <f t="shared" si="133"/>
        <v>5.9492649367258892E-2</v>
      </c>
      <c r="AX95" s="82">
        <f t="shared" si="133"/>
        <v>6.0230127143253404E-2</v>
      </c>
      <c r="AY95" s="82">
        <f t="shared" si="133"/>
        <v>5.916256913155437E-2</v>
      </c>
      <c r="AZ95" s="82">
        <f t="shared" si="133"/>
        <v>7.9333275342471365E-2</v>
      </c>
      <c r="BA95" s="82">
        <f t="shared" si="133"/>
        <v>6.0410027872149358E-2</v>
      </c>
      <c r="BB95" s="82">
        <f t="shared" si="133"/>
        <v>6.0723685615206552E-2</v>
      </c>
      <c r="BC95" s="82">
        <f t="shared" si="133"/>
        <v>7.2623884584583104E-2</v>
      </c>
      <c r="BD95" s="82">
        <f t="shared" si="133"/>
        <v>8.2652920220573314E-2</v>
      </c>
      <c r="BE95" s="82">
        <f t="shared" si="133"/>
        <v>7.235582829142459E-2</v>
      </c>
      <c r="BF95" s="82">
        <f t="shared" si="133"/>
        <v>5.5409595948800641E-2</v>
      </c>
      <c r="BG95" s="82">
        <f t="shared" si="133"/>
        <v>5.8178548302180534E-2</v>
      </c>
      <c r="BH95" s="82">
        <f t="shared" si="133"/>
        <v>6.167918074659124E-2</v>
      </c>
      <c r="BI95" s="82">
        <f t="shared" si="133"/>
        <v>6.3676519192606668E-2</v>
      </c>
      <c r="BJ95" s="82">
        <f t="shared" si="133"/>
        <v>6.2858308597963805E-2</v>
      </c>
      <c r="BK95" s="82">
        <f t="shared" si="133"/>
        <v>8.2284131084398429E-2</v>
      </c>
      <c r="BL95" s="82">
        <f t="shared" si="133"/>
        <v>5.7417293113202372E-2</v>
      </c>
      <c r="BM95" s="82">
        <f t="shared" si="133"/>
        <v>6.7108165719471355E-2</v>
      </c>
      <c r="BN95" s="82">
        <f>(BN93/BN94)*2.61</f>
        <v>6.3898458169046893E-2</v>
      </c>
      <c r="BO95" s="105"/>
      <c r="BP95" s="106">
        <f>(BP93/BP94)*2.61</f>
        <v>4.0671603699712663E-2</v>
      </c>
      <c r="BQ95" s="106">
        <f t="shared" ref="BQ95:EB95" si="134">(BQ93/BQ94)*2.61</f>
        <v>3.79491736721662E-2</v>
      </c>
      <c r="BR95" s="106">
        <f t="shared" si="134"/>
        <v>3.5757517194870324E-2</v>
      </c>
      <c r="BS95" s="106">
        <f t="shared" si="134"/>
        <v>6.2565127334415785E-2</v>
      </c>
      <c r="BT95" s="106">
        <f t="shared" si="134"/>
        <v>4.434992775065974E-2</v>
      </c>
      <c r="BU95" s="106">
        <f t="shared" si="134"/>
        <v>0.10464521203271911</v>
      </c>
      <c r="BV95" s="106">
        <f t="shared" si="134"/>
        <v>4.2729630391923977E-2</v>
      </c>
      <c r="BW95" s="106">
        <f t="shared" si="134"/>
        <v>9.3217017296477633E-2</v>
      </c>
      <c r="BX95" s="106">
        <f t="shared" si="134"/>
        <v>4.3147279782525839E-2</v>
      </c>
      <c r="BY95" s="106">
        <f t="shared" si="134"/>
        <v>5.6592709814626982E-2</v>
      </c>
      <c r="BZ95" s="106">
        <f t="shared" si="134"/>
        <v>0.12447003755161673</v>
      </c>
      <c r="CA95" s="106">
        <f t="shared" si="134"/>
        <v>1.8896996786053256E-2</v>
      </c>
      <c r="CB95" s="106">
        <f t="shared" si="134"/>
        <v>3.3252239116592988E-2</v>
      </c>
      <c r="CC95" s="106">
        <f t="shared" si="134"/>
        <v>6.6860568714973354E-2</v>
      </c>
      <c r="CD95" s="106">
        <f t="shared" si="134"/>
        <v>1.6626194414170049E-2</v>
      </c>
      <c r="CE95" s="106">
        <f t="shared" si="134"/>
        <v>5.508105478022346E-2</v>
      </c>
      <c r="CF95" s="106">
        <f t="shared" si="134"/>
        <v>9.5588977245926979E-2</v>
      </c>
      <c r="CG95" s="106">
        <f t="shared" si="134"/>
        <v>3.6611782982629938E-2</v>
      </c>
      <c r="CH95" s="106">
        <f t="shared" si="134"/>
        <v>4.8343440248865215E-2</v>
      </c>
      <c r="CI95" s="106">
        <f t="shared" si="134"/>
        <v>6.1449829684811101E-2</v>
      </c>
      <c r="CJ95" s="106">
        <f t="shared" si="134"/>
        <v>3.971254703409495E-2</v>
      </c>
      <c r="CK95" s="106">
        <f t="shared" si="134"/>
        <v>3.8350347439296585E-2</v>
      </c>
      <c r="CL95" s="106">
        <f t="shared" si="134"/>
        <v>4.724870757663182E-2</v>
      </c>
      <c r="CM95" s="106">
        <f t="shared" si="134"/>
        <v>6.4888773290256802E-2</v>
      </c>
      <c r="CN95" s="106">
        <f t="shared" si="134"/>
        <v>3.7162989891465943E-2</v>
      </c>
      <c r="CO95" s="106">
        <f t="shared" si="134"/>
        <v>3.6143778938877547E-2</v>
      </c>
      <c r="CP95" s="106">
        <f t="shared" si="134"/>
        <v>6.4731655164355431E-2</v>
      </c>
      <c r="CQ95" s="106">
        <f t="shared" si="134"/>
        <v>4.2624049942045973E-2</v>
      </c>
      <c r="CR95" s="106">
        <f t="shared" si="134"/>
        <v>3.9820845171950475E-2</v>
      </c>
      <c r="CS95" s="106">
        <f t="shared" si="134"/>
        <v>3.6145553277426204E-2</v>
      </c>
      <c r="CT95" s="106">
        <f t="shared" si="134"/>
        <v>2.6665152450598559E-2</v>
      </c>
      <c r="CU95" s="106">
        <f t="shared" si="134"/>
        <v>0.14847842430396951</v>
      </c>
      <c r="CV95" s="106">
        <f t="shared" si="134"/>
        <v>2.4391914721375498E-2</v>
      </c>
      <c r="CW95" s="106">
        <f t="shared" si="134"/>
        <v>6.6457668729743111E-2</v>
      </c>
      <c r="CX95" s="106">
        <f t="shared" si="134"/>
        <v>7.9513067398954765E-2</v>
      </c>
      <c r="CY95" s="106">
        <f t="shared" si="134"/>
        <v>1.8361878748846119E-2</v>
      </c>
      <c r="CZ95" s="106">
        <f t="shared" si="134"/>
        <v>2.8983374609082138E-2</v>
      </c>
      <c r="DA95" s="106">
        <f t="shared" si="134"/>
        <v>2.3452633188459332E-2</v>
      </c>
      <c r="DB95" s="106">
        <f t="shared" si="134"/>
        <v>4.0237871722299035E-2</v>
      </c>
      <c r="DC95" s="106">
        <f t="shared" si="134"/>
        <v>2.9781061686440419E-2</v>
      </c>
      <c r="DD95" s="106">
        <f t="shared" si="134"/>
        <v>7.3753070315266581E-2</v>
      </c>
      <c r="DE95" s="106">
        <f t="shared" si="134"/>
        <v>3.2457814781233496E-2</v>
      </c>
      <c r="DF95" s="106">
        <f t="shared" si="134"/>
        <v>1.8254385653250656E-2</v>
      </c>
      <c r="DG95" s="106">
        <f t="shared" si="134"/>
        <v>1.5966738701471597E-2</v>
      </c>
      <c r="DH95" s="106">
        <f t="shared" si="134"/>
        <v>8.3799714329046662E-2</v>
      </c>
      <c r="DI95" s="106">
        <f t="shared" si="134"/>
        <v>1.4473717699955055E-2</v>
      </c>
      <c r="DJ95" s="106">
        <f t="shared" si="134"/>
        <v>3.3680226126821512E-2</v>
      </c>
      <c r="DK95" s="106">
        <f t="shared" si="134"/>
        <v>8.1733830100272659E-2</v>
      </c>
      <c r="DL95" s="106">
        <f t="shared" si="134"/>
        <v>3.4185922097061852E-2</v>
      </c>
      <c r="DM95" s="106">
        <f t="shared" si="134"/>
        <v>2.5521191286955389E-2</v>
      </c>
      <c r="DN95" s="106">
        <f t="shared" si="134"/>
        <v>2.0842582862403706E-2</v>
      </c>
      <c r="DO95" s="106">
        <f t="shared" si="134"/>
        <v>0.10648150707614853</v>
      </c>
      <c r="DP95" s="106">
        <f t="shared" si="134"/>
        <v>4.7238344931305395E-2</v>
      </c>
      <c r="DQ95" s="106">
        <f t="shared" si="134"/>
        <v>3.9729341331879525E-2</v>
      </c>
      <c r="DR95" s="106">
        <f t="shared" si="134"/>
        <v>4.6487206065498062E-2</v>
      </c>
      <c r="DS95" s="106">
        <f t="shared" si="134"/>
        <v>2.6510353000560056E-2</v>
      </c>
      <c r="DT95" s="106">
        <f t="shared" si="134"/>
        <v>1.9949916836937618E-2</v>
      </c>
      <c r="DU95" s="106">
        <f t="shared" si="134"/>
        <v>2.7824213795715338E-2</v>
      </c>
      <c r="DV95" s="106">
        <f t="shared" si="134"/>
        <v>4.3613555785040024E-2</v>
      </c>
      <c r="DW95" s="106">
        <f t="shared" si="134"/>
        <v>9.845152661153803E-3</v>
      </c>
      <c r="DX95" s="106">
        <f t="shared" si="134"/>
        <v>1.4026162416218627E-2</v>
      </c>
      <c r="DY95" s="106">
        <f t="shared" si="134"/>
        <v>1.7364001238467885E-2</v>
      </c>
      <c r="DZ95" s="106">
        <f t="shared" si="134"/>
        <v>6.1898294941101717E-2</v>
      </c>
      <c r="EA95" s="106">
        <f t="shared" si="134"/>
        <v>2.5222228444461113E-2</v>
      </c>
      <c r="EB95" s="106">
        <f t="shared" si="134"/>
        <v>4.3266240810906541E-2</v>
      </c>
      <c r="EC95" s="106">
        <f t="shared" ref="EC95:GN95" si="135">(EC93/EC94)*2.61</f>
        <v>0.10001203547529597</v>
      </c>
      <c r="ED95" s="106">
        <f t="shared" si="135"/>
        <v>2.5357606582589624E-2</v>
      </c>
      <c r="EE95" s="106">
        <f t="shared" si="135"/>
        <v>1.9725249954402096E-2</v>
      </c>
      <c r="EF95" s="106">
        <f t="shared" si="135"/>
        <v>0.17235335314770675</v>
      </c>
      <c r="EG95" s="106">
        <f t="shared" si="135"/>
        <v>2.6554779212038013E-2</v>
      </c>
      <c r="EH95" s="106">
        <f t="shared" si="135"/>
        <v>2.9637826533951091E-2</v>
      </c>
      <c r="EI95" s="106">
        <f t="shared" si="135"/>
        <v>5.1659447590068262E-2</v>
      </c>
      <c r="EJ95" s="106">
        <f t="shared" si="135"/>
        <v>0.15414988420916387</v>
      </c>
      <c r="EK95" s="106">
        <f t="shared" si="135"/>
        <v>2.3442090549336901E-2</v>
      </c>
      <c r="EL95" s="106">
        <f t="shared" si="135"/>
        <v>2.5930373126031456E-2</v>
      </c>
      <c r="EM95" s="106">
        <f t="shared" si="135"/>
        <v>2.5485642008580511E-2</v>
      </c>
      <c r="EN95" s="106">
        <f t="shared" si="135"/>
        <v>1.5627945323741139E-2</v>
      </c>
      <c r="EO95" s="106">
        <f t="shared" si="135"/>
        <v>1.9383026008319995E-2</v>
      </c>
      <c r="EP95" s="106">
        <f t="shared" si="135"/>
        <v>2.5157825190977642E-2</v>
      </c>
      <c r="EQ95" s="106">
        <f t="shared" si="135"/>
        <v>3.3484546182817349E-2</v>
      </c>
      <c r="ER95" s="106">
        <f t="shared" si="135"/>
        <v>2.9946219493333173E-2</v>
      </c>
      <c r="ES95" s="106">
        <f t="shared" si="135"/>
        <v>2.5156645744355388E-2</v>
      </c>
      <c r="ET95" s="106">
        <f t="shared" si="135"/>
        <v>5.4117178413828008E-2</v>
      </c>
      <c r="EU95" s="106">
        <f t="shared" si="135"/>
        <v>0.10701990264580413</v>
      </c>
      <c r="EV95" s="106">
        <f t="shared" si="135"/>
        <v>4.5286094464679683E-2</v>
      </c>
      <c r="EW95" s="106">
        <f t="shared" si="135"/>
        <v>4.4312050568397335E-2</v>
      </c>
      <c r="EX95" s="106">
        <f t="shared" si="135"/>
        <v>0.11890509274252355</v>
      </c>
      <c r="EY95" s="106">
        <f t="shared" si="135"/>
        <v>0.11093027431765724</v>
      </c>
      <c r="EZ95" s="106">
        <f t="shared" si="135"/>
        <v>4.0844932186072387E-2</v>
      </c>
      <c r="FA95" s="106">
        <f t="shared" si="135"/>
        <v>2.6286323560889783E-2</v>
      </c>
      <c r="FB95" s="106">
        <f t="shared" si="135"/>
        <v>0.49301157891323016</v>
      </c>
      <c r="FC95" s="106">
        <f t="shared" si="135"/>
        <v>3.5877294777178881E-2</v>
      </c>
      <c r="FD95" s="106">
        <f t="shared" si="135"/>
        <v>2.6812881042565018E-2</v>
      </c>
      <c r="FE95" s="106">
        <f t="shared" si="135"/>
        <v>4.8483232292070022E-2</v>
      </c>
      <c r="FF95" s="106">
        <f t="shared" si="135"/>
        <v>0.1762561092853622</v>
      </c>
      <c r="FG95" s="106">
        <f t="shared" si="135"/>
        <v>2.428025649628476E-2</v>
      </c>
      <c r="FH95" s="106">
        <f t="shared" si="135"/>
        <v>5.4721011654427845E-2</v>
      </c>
      <c r="FI95" s="106">
        <f t="shared" si="135"/>
        <v>2.5940423369995722E-2</v>
      </c>
      <c r="FJ95" s="106">
        <f t="shared" si="135"/>
        <v>3.4579537156965698E-2</v>
      </c>
      <c r="FK95" s="106">
        <f t="shared" si="135"/>
        <v>8.2953475526785572E-2</v>
      </c>
      <c r="FL95" s="106">
        <f t="shared" si="135"/>
        <v>3.8224392883802534E-2</v>
      </c>
      <c r="FM95" s="106">
        <f t="shared" si="135"/>
        <v>5.2343781972132616E-2</v>
      </c>
      <c r="FN95" s="106">
        <f t="shared" si="135"/>
        <v>2.8213066669987824E-2</v>
      </c>
      <c r="FO95" s="106">
        <f t="shared" si="135"/>
        <v>5.4515082699351694E-2</v>
      </c>
      <c r="FP95" s="106">
        <f t="shared" si="135"/>
        <v>0.10340287911358204</v>
      </c>
      <c r="FQ95" s="106">
        <f t="shared" si="135"/>
        <v>8.1412356040819284E-2</v>
      </c>
      <c r="FR95" s="106">
        <f t="shared" si="135"/>
        <v>5.0005353892320678E-2</v>
      </c>
      <c r="FS95" s="106">
        <f t="shared" si="135"/>
        <v>6.8206381912228983E-2</v>
      </c>
      <c r="FT95" s="106">
        <f t="shared" si="135"/>
        <v>4.1534176236934631E-2</v>
      </c>
      <c r="FU95" s="106">
        <f t="shared" si="135"/>
        <v>5.2625411094163181E-2</v>
      </c>
      <c r="FV95" s="106">
        <f t="shared" si="135"/>
        <v>3.591967087363155E-2</v>
      </c>
      <c r="FW95" s="106">
        <f t="shared" si="135"/>
        <v>2.4708924545794486E-2</v>
      </c>
      <c r="FX95" s="106">
        <f t="shared" si="135"/>
        <v>4.2924097012652665E-2</v>
      </c>
      <c r="FY95" s="106">
        <f t="shared" si="135"/>
        <v>3.4498639944602054E-2</v>
      </c>
      <c r="FZ95" s="106">
        <f t="shared" si="135"/>
        <v>1.9431524664261651E-2</v>
      </c>
      <c r="GA95" s="106">
        <f t="shared" si="135"/>
        <v>3.5262690779913924E-2</v>
      </c>
      <c r="GB95" s="106">
        <f t="shared" si="135"/>
        <v>2.2848676508796888E-2</v>
      </c>
      <c r="GC95" s="106">
        <f t="shared" si="135"/>
        <v>8.0320227519364906E-2</v>
      </c>
      <c r="GD95" s="106">
        <f t="shared" si="135"/>
        <v>5.1290553671046978E-2</v>
      </c>
      <c r="GE95" s="106">
        <f t="shared" si="135"/>
        <v>6.5616906726398916E-2</v>
      </c>
      <c r="GF95" s="106">
        <f t="shared" si="135"/>
        <v>4.4720927546790433E-2</v>
      </c>
      <c r="GG95" s="106">
        <f t="shared" si="135"/>
        <v>5.313273564134597E-2</v>
      </c>
      <c r="GH95" s="106">
        <f t="shared" si="135"/>
        <v>2.5317490687661915E-2</v>
      </c>
      <c r="GI95" s="106">
        <f t="shared" si="135"/>
        <v>0.11695292872144679</v>
      </c>
      <c r="GJ95" s="106">
        <f t="shared" si="135"/>
        <v>7.1512005389973016E-2</v>
      </c>
      <c r="GK95" s="106">
        <f t="shared" si="135"/>
        <v>3.7679588828765986E-2</v>
      </c>
      <c r="GL95" s="106">
        <f t="shared" si="135"/>
        <v>5.0355809629050979E-2</v>
      </c>
      <c r="GM95" s="106">
        <f t="shared" si="135"/>
        <v>2.9102460882646519E-2</v>
      </c>
      <c r="GN95" s="106">
        <f t="shared" si="135"/>
        <v>3.8190797015484827E-2</v>
      </c>
      <c r="GO95" s="106">
        <f t="shared" ref="GO95:IZ95" si="136">(GO93/GO94)*2.61</f>
        <v>1.751484948312439E-2</v>
      </c>
      <c r="GP95" s="106">
        <f t="shared" si="136"/>
        <v>1.6381217472600098E-2</v>
      </c>
      <c r="GQ95" s="106">
        <f t="shared" si="136"/>
        <v>2.7339767478783868E-2</v>
      </c>
      <c r="GR95" s="106">
        <f t="shared" si="136"/>
        <v>7.6856764886042803E-2</v>
      </c>
      <c r="GS95" s="106">
        <f t="shared" si="136"/>
        <v>8.118876899333223E-2</v>
      </c>
      <c r="GT95" s="106">
        <f t="shared" si="136"/>
        <v>5.0454253197833143E-2</v>
      </c>
      <c r="GU95" s="106">
        <f t="shared" si="136"/>
        <v>2.6436230647556014E-2</v>
      </c>
      <c r="GV95" s="106">
        <f t="shared" si="136"/>
        <v>0.11972519459287236</v>
      </c>
      <c r="GW95" s="106">
        <f t="shared" si="136"/>
        <v>3.7891748252763362E-2</v>
      </c>
      <c r="GX95" s="106">
        <f t="shared" si="136"/>
        <v>4.9492924749217258E-2</v>
      </c>
      <c r="GY95" s="106">
        <f t="shared" si="136"/>
        <v>3.1382808591549523E-2</v>
      </c>
      <c r="GZ95" s="106">
        <f t="shared" si="136"/>
        <v>7.4103267271617826E-2</v>
      </c>
      <c r="HA95" s="106">
        <f t="shared" si="136"/>
        <v>1.6411533968971652E-2</v>
      </c>
      <c r="HB95" s="106">
        <f t="shared" si="136"/>
        <v>5.6086515201361209E-2</v>
      </c>
      <c r="HC95" s="106">
        <f t="shared" si="136"/>
        <v>3.2946634612822621E-2</v>
      </c>
      <c r="HD95" s="106">
        <f t="shared" si="136"/>
        <v>0.13283617394884725</v>
      </c>
      <c r="HE95" s="106">
        <f t="shared" si="136"/>
        <v>3.9832502131263874E-2</v>
      </c>
      <c r="HF95" s="106">
        <f t="shared" si="136"/>
        <v>1.6951039408396481E-2</v>
      </c>
      <c r="HG95" s="106">
        <f t="shared" si="136"/>
        <v>2.6482196818607386E-2</v>
      </c>
      <c r="HH95" s="106">
        <f t="shared" si="136"/>
        <v>1.885586576995419E-2</v>
      </c>
      <c r="HI95" s="106">
        <f t="shared" si="136"/>
        <v>2.5339408086689014E-2</v>
      </c>
      <c r="HJ95" s="106">
        <f t="shared" si="136"/>
        <v>2.7513297427212716E-2</v>
      </c>
      <c r="HK95" s="106">
        <f t="shared" si="136"/>
        <v>1.732666760503181E-2</v>
      </c>
      <c r="HL95" s="106">
        <f t="shared" si="136"/>
        <v>4.2216484733285022E-2</v>
      </c>
      <c r="HM95" s="106">
        <f t="shared" si="136"/>
        <v>6.1344087734305296E-2</v>
      </c>
      <c r="HN95" s="106">
        <f t="shared" si="136"/>
        <v>2.1235304630466106E-2</v>
      </c>
      <c r="HO95" s="106">
        <f t="shared" si="136"/>
        <v>6.1973465695787128E-2</v>
      </c>
      <c r="HP95" s="106">
        <f t="shared" si="136"/>
        <v>6.7482591532327496E-2</v>
      </c>
      <c r="HQ95" s="106">
        <f t="shared" si="136"/>
        <v>2.7903806137290509E-2</v>
      </c>
      <c r="HR95" s="106">
        <f t="shared" si="136"/>
        <v>2.9756248143934474E-2</v>
      </c>
      <c r="HS95" s="106">
        <f t="shared" si="136"/>
        <v>1.888512874542313E-2</v>
      </c>
      <c r="HT95" s="106">
        <f t="shared" si="136"/>
        <v>2.3953565313880109E-2</v>
      </c>
      <c r="HU95" s="106">
        <f t="shared" si="136"/>
        <v>2.2968399788435474E-2</v>
      </c>
      <c r="HV95" s="106">
        <f t="shared" si="136"/>
        <v>7.206461638463886E-2</v>
      </c>
      <c r="HW95" s="106">
        <f t="shared" si="136"/>
        <v>3.9969391336424714E-2</v>
      </c>
      <c r="HX95" s="106">
        <f t="shared" si="136"/>
        <v>4.7268013720135109E-2</v>
      </c>
      <c r="HY95" s="106">
        <f t="shared" si="136"/>
        <v>5.9775663138186559E-2</v>
      </c>
      <c r="HZ95" s="106">
        <f t="shared" si="136"/>
        <v>5.0142177833167455E-2</v>
      </c>
      <c r="IA95" s="106">
        <f t="shared" si="136"/>
        <v>3.6101216431182886E-2</v>
      </c>
      <c r="IB95" s="106">
        <f t="shared" si="136"/>
        <v>2.2570151251495457E-2</v>
      </c>
      <c r="IC95" s="106">
        <f t="shared" si="136"/>
        <v>3.7018585052865566E-2</v>
      </c>
      <c r="ID95" s="106">
        <f t="shared" si="136"/>
        <v>4.5459574838674625E-2</v>
      </c>
      <c r="IE95" s="106">
        <f t="shared" si="136"/>
        <v>6.9941687731068014E-2</v>
      </c>
      <c r="IF95" s="106">
        <f t="shared" si="136"/>
        <v>3.2283535896913164E-2</v>
      </c>
      <c r="IG95" s="106">
        <f t="shared" si="136"/>
        <v>3.9930622334794906E-2</v>
      </c>
      <c r="IH95" s="106">
        <f t="shared" si="136"/>
        <v>3.3907284376364796E-2</v>
      </c>
      <c r="II95" s="106">
        <f t="shared" si="136"/>
        <v>0.12322005093381964</v>
      </c>
      <c r="IJ95" s="106">
        <f t="shared" si="136"/>
        <v>2.2860389730554657E-2</v>
      </c>
      <c r="IK95" s="106">
        <f t="shared" si="136"/>
        <v>2.802263349225189E-2</v>
      </c>
      <c r="IL95" s="106">
        <f t="shared" si="136"/>
        <v>3.6137359390704817E-2</v>
      </c>
      <c r="IM95" s="106">
        <f t="shared" si="136"/>
        <v>3.5588065297446347E-2</v>
      </c>
      <c r="IN95" s="106">
        <f t="shared" si="136"/>
        <v>3.7041997889364804E-2</v>
      </c>
      <c r="IO95" s="106">
        <f t="shared" si="136"/>
        <v>5.5296221906447923E-2</v>
      </c>
      <c r="IP95" s="106">
        <f t="shared" si="136"/>
        <v>0.10707153681561375</v>
      </c>
      <c r="IQ95" s="106">
        <f t="shared" si="136"/>
        <v>4.7610062017412087E-2</v>
      </c>
      <c r="IR95" s="106">
        <f t="shared" si="136"/>
        <v>2.628411436020426E-2</v>
      </c>
      <c r="IS95" s="106">
        <f t="shared" si="136"/>
        <v>7.5583769600359077E-2</v>
      </c>
      <c r="IT95" s="106">
        <f t="shared" si="136"/>
        <v>3.0974709503081441E-2</v>
      </c>
      <c r="IU95" s="106">
        <f t="shared" si="136"/>
        <v>6.2191910978014082E-2</v>
      </c>
      <c r="IV95" s="106">
        <f t="shared" si="136"/>
        <v>8.4786530221553899E-2</v>
      </c>
      <c r="IW95" s="106">
        <f t="shared" si="136"/>
        <v>6.1230770912700662E-2</v>
      </c>
      <c r="IX95" s="106">
        <f t="shared" si="136"/>
        <v>4.467657540861663E-2</v>
      </c>
      <c r="IY95" s="106">
        <f t="shared" si="136"/>
        <v>7.3099868372245677E-2</v>
      </c>
      <c r="IZ95" s="106">
        <f t="shared" si="136"/>
        <v>2.7958676274660591E-2</v>
      </c>
      <c r="JA95" s="106">
        <f t="shared" ref="JA95:KU95" si="137">(JA93/JA94)*2.61</f>
        <v>3.5533024864944869E-2</v>
      </c>
      <c r="JB95" s="106">
        <f t="shared" si="137"/>
        <v>4.0603161519557028E-2</v>
      </c>
      <c r="JC95" s="106">
        <f t="shared" si="137"/>
        <v>7.7714927238961354E-2</v>
      </c>
      <c r="JD95" s="106">
        <f t="shared" si="137"/>
        <v>7.7175025017809762E-2</v>
      </c>
      <c r="JE95" s="106">
        <f t="shared" si="137"/>
        <v>3.2451398620727934E-2</v>
      </c>
      <c r="JF95" s="106">
        <f t="shared" si="137"/>
        <v>2.4459539382218485E-2</v>
      </c>
      <c r="JG95" s="106">
        <f t="shared" si="137"/>
        <v>1.9548239249380425E-2</v>
      </c>
      <c r="JH95" s="106">
        <f t="shared" si="137"/>
        <v>4.2647220218725329E-2</v>
      </c>
      <c r="JI95" s="106">
        <f t="shared" si="137"/>
        <v>7.2854904438393514E-2</v>
      </c>
      <c r="JJ95" s="106">
        <f t="shared" si="137"/>
        <v>4.6276567409312366E-2</v>
      </c>
      <c r="JK95" s="106">
        <f t="shared" si="137"/>
        <v>2.2628673158603986E-2</v>
      </c>
      <c r="JL95" s="106">
        <f t="shared" si="137"/>
        <v>2.0803473768964301E-2</v>
      </c>
      <c r="JM95" s="106">
        <f t="shared" si="137"/>
        <v>2.974883338175964E-2</v>
      </c>
      <c r="JN95" s="106">
        <f t="shared" si="137"/>
        <v>2.3244770773446631E-2</v>
      </c>
      <c r="JO95" s="106">
        <f t="shared" si="137"/>
        <v>7.8736827122451905E-2</v>
      </c>
      <c r="JP95" s="106">
        <f t="shared" si="137"/>
        <v>3.1836426275433705E-2</v>
      </c>
      <c r="JQ95" s="106">
        <f t="shared" si="137"/>
        <v>2.028768712687147E-2</v>
      </c>
      <c r="JR95" s="106">
        <f t="shared" si="137"/>
        <v>4.5671395372926096E-2</v>
      </c>
      <c r="JS95" s="106">
        <f t="shared" si="137"/>
        <v>2.5929033943998172E-2</v>
      </c>
      <c r="JT95" s="106">
        <f t="shared" si="137"/>
        <v>3.7256231781431878E-2</v>
      </c>
      <c r="JU95" s="106">
        <f t="shared" si="137"/>
        <v>2.657550640325574E-2</v>
      </c>
      <c r="JV95" s="106">
        <f t="shared" si="137"/>
        <v>2.6592385051568392E-2</v>
      </c>
      <c r="JW95" s="106">
        <f t="shared" si="137"/>
        <v>2.3748791403183245E-2</v>
      </c>
      <c r="JX95" s="106">
        <f t="shared" si="137"/>
        <v>4.3438713499977431E-2</v>
      </c>
      <c r="JY95" s="106">
        <f t="shared" si="137"/>
        <v>5.2882491470300177E-2</v>
      </c>
      <c r="JZ95" s="106">
        <f t="shared" si="137"/>
        <v>6.2385381336522494E-2</v>
      </c>
      <c r="KA95" s="106">
        <f t="shared" si="137"/>
        <v>3.8479378932037553E-2</v>
      </c>
      <c r="KB95" s="106">
        <f t="shared" si="137"/>
        <v>3.6791745575229913E-2</v>
      </c>
      <c r="KC95" s="106">
        <f t="shared" si="137"/>
        <v>4.1591984093834335E-2</v>
      </c>
      <c r="KD95" s="106">
        <f t="shared" si="137"/>
        <v>3.6702445529997227E-2</v>
      </c>
      <c r="KE95" s="106">
        <f t="shared" si="137"/>
        <v>5.7621768631844462E-2</v>
      </c>
      <c r="KF95" s="106">
        <f t="shared" si="137"/>
        <v>3.6088823075975739E-2</v>
      </c>
      <c r="KG95" s="106">
        <f t="shared" si="137"/>
        <v>5.1468426423903368E-2</v>
      </c>
      <c r="KH95" s="106">
        <f t="shared" si="137"/>
        <v>2.8150346735860931E-2</v>
      </c>
      <c r="KI95" s="106">
        <f t="shared" si="137"/>
        <v>3.5205266549905689E-2</v>
      </c>
      <c r="KJ95" s="106">
        <f t="shared" si="137"/>
        <v>8.0430447312155623E-2</v>
      </c>
      <c r="KK95" s="106">
        <f t="shared" si="137"/>
        <v>2.9036733641161997E-2</v>
      </c>
      <c r="KL95" s="106">
        <f t="shared" si="137"/>
        <v>7.525801386314053E-2</v>
      </c>
      <c r="KM95" s="106">
        <f t="shared" si="137"/>
        <v>2.3920822730474262E-2</v>
      </c>
      <c r="KN95" s="106">
        <f t="shared" si="137"/>
        <v>4.7826290084762052E-2</v>
      </c>
      <c r="KO95" s="106">
        <f t="shared" si="137"/>
        <v>2.2300153358535878E-2</v>
      </c>
      <c r="KP95" s="106">
        <f t="shared" si="137"/>
        <v>2.3444656646307963E-2</v>
      </c>
      <c r="KQ95" s="106">
        <f t="shared" si="137"/>
        <v>4.9058746643953044E-2</v>
      </c>
      <c r="KR95" s="106">
        <f t="shared" si="137"/>
        <v>1.4075724452726094E-2</v>
      </c>
      <c r="KS95" s="106">
        <f t="shared" si="137"/>
        <v>4.6162489106696701E-2</v>
      </c>
      <c r="KT95" s="106">
        <f t="shared" si="137"/>
        <v>2.4263195462904643E-2</v>
      </c>
      <c r="KU95" s="106">
        <f t="shared" si="137"/>
        <v>3.1244313498169755E-2</v>
      </c>
    </row>
    <row r="96" spans="1:307" s="79" customFormat="1" x14ac:dyDescent="0.25">
      <c r="A96" s="75"/>
      <c r="B96" s="70"/>
      <c r="C96" s="77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I96" s="72"/>
      <c r="AJ96" s="81"/>
      <c r="AK96" s="85"/>
      <c r="AL96" s="85"/>
      <c r="AM96" s="85"/>
      <c r="AN96" s="85"/>
      <c r="AO96" s="85"/>
      <c r="AP96" s="85"/>
      <c r="AQ96" s="85"/>
      <c r="AR96" s="85"/>
      <c r="AS96" s="85"/>
      <c r="AT96" s="85"/>
      <c r="AU96" s="85"/>
      <c r="AV96" s="85"/>
      <c r="AW96" s="85"/>
      <c r="AX96" s="85"/>
      <c r="AY96" s="85"/>
      <c r="AZ96" s="85"/>
      <c r="BA96" s="85"/>
      <c r="BB96" s="85"/>
      <c r="BC96" s="85"/>
      <c r="BD96" s="85"/>
      <c r="BE96" s="85"/>
      <c r="BF96" s="85"/>
      <c r="BG96" s="85"/>
      <c r="BH96" s="85"/>
      <c r="BI96" s="85"/>
      <c r="BJ96" s="85"/>
      <c r="BK96" s="85"/>
      <c r="BL96" s="85"/>
      <c r="BM96" s="85"/>
      <c r="BN96" s="85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03"/>
      <c r="CE96" s="103"/>
      <c r="CF96" s="103"/>
      <c r="CG96" s="103"/>
      <c r="CH96" s="103"/>
      <c r="CI96" s="103"/>
      <c r="CJ96" s="103"/>
      <c r="CK96" s="103"/>
      <c r="CL96" s="103"/>
      <c r="CM96" s="103"/>
      <c r="CN96" s="103"/>
      <c r="CO96" s="103"/>
      <c r="CP96" s="103"/>
      <c r="CQ96" s="103"/>
      <c r="CR96" s="103"/>
      <c r="CS96" s="103"/>
      <c r="CT96" s="103"/>
      <c r="CU96" s="103"/>
      <c r="CV96" s="103"/>
      <c r="CW96" s="103"/>
      <c r="CX96" s="103"/>
      <c r="CY96" s="103"/>
      <c r="CZ96" s="103"/>
      <c r="DA96" s="103"/>
      <c r="DB96" s="103"/>
      <c r="DC96" s="103"/>
      <c r="DD96" s="103"/>
      <c r="DE96" s="103"/>
      <c r="DF96" s="103"/>
      <c r="DG96" s="103"/>
      <c r="DH96" s="103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3"/>
      <c r="FE96" s="103"/>
      <c r="FF96" s="103"/>
      <c r="FG96" s="103"/>
      <c r="FH96" s="103"/>
      <c r="FI96" s="103"/>
      <c r="FJ96" s="103"/>
      <c r="FK96" s="103"/>
      <c r="FL96" s="103"/>
      <c r="FM96" s="103"/>
      <c r="FN96" s="103"/>
      <c r="FO96" s="103"/>
      <c r="FP96" s="103"/>
      <c r="FQ96" s="103"/>
      <c r="FR96" s="103"/>
      <c r="FS96" s="103"/>
      <c r="FT96" s="103"/>
      <c r="FU96" s="103"/>
      <c r="FV96" s="103"/>
      <c r="FW96" s="103"/>
      <c r="FX96" s="103"/>
      <c r="FY96" s="103"/>
      <c r="FZ96" s="103"/>
      <c r="GA96" s="103"/>
      <c r="GB96" s="103"/>
      <c r="GC96" s="103"/>
      <c r="GD96" s="103"/>
      <c r="GE96" s="103"/>
      <c r="GF96" s="103"/>
      <c r="GG96" s="103"/>
      <c r="GH96" s="103"/>
      <c r="GI96" s="103"/>
      <c r="GJ96" s="103"/>
      <c r="GK96" s="103"/>
      <c r="GL96" s="103"/>
      <c r="GM96" s="103"/>
      <c r="GN96" s="103"/>
      <c r="GO96" s="103"/>
      <c r="GP96" s="103"/>
      <c r="GQ96" s="103"/>
      <c r="GR96" s="103"/>
      <c r="GS96" s="103"/>
      <c r="GT96" s="103"/>
      <c r="GU96" s="103"/>
      <c r="GV96" s="103"/>
      <c r="GW96" s="103"/>
      <c r="GX96" s="103"/>
      <c r="GY96" s="103"/>
      <c r="GZ96" s="103"/>
      <c r="HA96" s="103"/>
      <c r="HB96" s="103"/>
      <c r="HC96" s="103"/>
      <c r="HD96" s="103"/>
      <c r="HE96" s="103"/>
      <c r="HF96" s="103"/>
      <c r="HG96" s="103"/>
      <c r="HH96" s="103"/>
      <c r="HI96" s="103"/>
      <c r="HJ96" s="103"/>
      <c r="HK96" s="103"/>
      <c r="HL96" s="103"/>
      <c r="HM96" s="103"/>
      <c r="HN96" s="103"/>
      <c r="HO96" s="103"/>
      <c r="HP96" s="103"/>
      <c r="HQ96" s="103"/>
      <c r="HR96" s="103"/>
      <c r="HS96" s="103"/>
      <c r="HT96" s="103"/>
      <c r="HU96" s="103"/>
      <c r="HV96" s="103"/>
      <c r="HW96" s="103"/>
      <c r="HX96" s="103"/>
      <c r="HY96" s="103"/>
      <c r="HZ96" s="103"/>
      <c r="IA96" s="103"/>
      <c r="IB96" s="103"/>
      <c r="IC96" s="103"/>
      <c r="ID96" s="103"/>
      <c r="IE96" s="103"/>
      <c r="IF96" s="103"/>
      <c r="IG96" s="103"/>
      <c r="IH96" s="103"/>
      <c r="II96" s="103"/>
      <c r="IJ96" s="103"/>
      <c r="IK96" s="103"/>
      <c r="IL96" s="103"/>
      <c r="IM96" s="103"/>
      <c r="IN96" s="103"/>
      <c r="IO96" s="103"/>
      <c r="IP96" s="103"/>
      <c r="IQ96" s="103"/>
      <c r="IR96" s="103"/>
      <c r="IS96" s="103"/>
      <c r="IT96" s="103"/>
      <c r="IU96" s="103"/>
      <c r="IV96" s="103"/>
      <c r="IW96" s="103"/>
      <c r="IX96" s="103"/>
      <c r="IY96" s="103"/>
      <c r="IZ96" s="103"/>
      <c r="JA96" s="103"/>
      <c r="JB96" s="103"/>
      <c r="JC96" s="103"/>
      <c r="JD96" s="103"/>
      <c r="JE96" s="103"/>
      <c r="JF96" s="103"/>
      <c r="JG96" s="103"/>
      <c r="JH96" s="103"/>
      <c r="JI96" s="103"/>
      <c r="JJ96" s="103"/>
      <c r="JK96" s="103"/>
      <c r="JL96" s="103"/>
      <c r="JM96" s="103"/>
      <c r="JN96" s="103"/>
      <c r="JO96" s="103"/>
      <c r="JP96" s="103"/>
      <c r="JQ96" s="103"/>
      <c r="JR96" s="103"/>
      <c r="JS96" s="103"/>
      <c r="JT96" s="103"/>
      <c r="JU96" s="103"/>
      <c r="JV96" s="103"/>
      <c r="JW96" s="103"/>
      <c r="JX96" s="103"/>
      <c r="JY96" s="103"/>
      <c r="JZ96" s="103"/>
      <c r="KA96" s="103"/>
      <c r="KB96" s="103"/>
      <c r="KC96" s="103"/>
      <c r="KD96" s="103"/>
      <c r="KE96" s="103"/>
      <c r="KF96" s="103"/>
      <c r="KG96" s="103"/>
      <c r="KH96" s="103"/>
      <c r="KI96" s="103"/>
      <c r="KJ96" s="103"/>
      <c r="KK96" s="103"/>
      <c r="KL96" s="103"/>
      <c r="KM96" s="103"/>
      <c r="KN96" s="103"/>
      <c r="KO96" s="103"/>
      <c r="KP96" s="103"/>
      <c r="KQ96" s="103"/>
      <c r="KR96" s="103"/>
      <c r="KS96" s="103"/>
      <c r="KT96" s="103"/>
      <c r="KU96" s="103"/>
    </row>
    <row r="97" spans="1:307" x14ac:dyDescent="0.25">
      <c r="A97" s="69" t="s">
        <v>2079</v>
      </c>
      <c r="B97" s="70">
        <f>STDEV(D97:AG97)/AVERAGE(D97:AG97)</f>
        <v>3.1584237287919439E-2</v>
      </c>
      <c r="C97" s="71"/>
      <c r="D97" s="8">
        <v>58229481.658840403</v>
      </c>
      <c r="E97" s="8">
        <v>59241054.387101904</v>
      </c>
      <c r="F97" s="8">
        <v>58783359.855697602</v>
      </c>
      <c r="G97" s="8">
        <v>62197270.310435802</v>
      </c>
      <c r="H97" s="8">
        <v>64170443.702193297</v>
      </c>
      <c r="I97" s="8">
        <v>64029166.741104297</v>
      </c>
      <c r="J97" s="8">
        <v>65366398.272229999</v>
      </c>
      <c r="K97" s="8">
        <v>64627863.636121698</v>
      </c>
      <c r="L97" s="8">
        <v>64113129.2198155</v>
      </c>
      <c r="M97" s="8">
        <v>64318168.517230503</v>
      </c>
      <c r="N97" s="8">
        <v>64277604.257279001</v>
      </c>
      <c r="O97" s="8">
        <v>65618759.1389184</v>
      </c>
      <c r="P97" s="8">
        <v>64239989.039071202</v>
      </c>
      <c r="Q97" s="8">
        <v>64517442.579228997</v>
      </c>
      <c r="R97" s="8">
        <v>64792210.103806198</v>
      </c>
      <c r="S97" s="8">
        <v>65650236.309206299</v>
      </c>
      <c r="T97" s="8">
        <v>65923826.776592098</v>
      </c>
      <c r="U97" s="8">
        <v>65861468.738567799</v>
      </c>
      <c r="V97" s="8">
        <v>65304637.4655037</v>
      </c>
      <c r="W97" s="8">
        <v>63662519.948281102</v>
      </c>
      <c r="X97" s="8">
        <v>63504266.166492604</v>
      </c>
      <c r="Y97" s="8">
        <v>64611836.4670543</v>
      </c>
      <c r="Z97" s="8">
        <v>65134551.067235798</v>
      </c>
      <c r="AA97" s="8">
        <v>64774381.153615601</v>
      </c>
      <c r="AB97" s="8">
        <v>65330205.241495498</v>
      </c>
      <c r="AC97" s="8">
        <v>64654441.119258001</v>
      </c>
      <c r="AD97" s="8">
        <v>66421399.431418799</v>
      </c>
      <c r="AE97" s="8">
        <v>65743339.195115902</v>
      </c>
      <c r="AF97" s="8">
        <v>63139142.125759497</v>
      </c>
      <c r="AG97" s="8">
        <v>63467505.331029698</v>
      </c>
      <c r="AI97" s="72">
        <f>STDEV(AK97:BN97)/AVERAGE(AK97:BN97)</f>
        <v>3.3018826774243955E-2</v>
      </c>
      <c r="AJ97" s="73"/>
      <c r="AK97" s="10">
        <v>43880610.234782301</v>
      </c>
      <c r="AL97" s="10">
        <v>45716195.530426398</v>
      </c>
      <c r="AM97" s="10">
        <v>46192013.108086601</v>
      </c>
      <c r="AN97" s="10">
        <v>47311537.040293701</v>
      </c>
      <c r="AO97" s="10">
        <v>49606364.332478501</v>
      </c>
      <c r="AP97" s="10">
        <v>49700241.553967498</v>
      </c>
      <c r="AQ97" s="10">
        <v>49976595.896122903</v>
      </c>
      <c r="AR97" s="10">
        <v>49377581.016653098</v>
      </c>
      <c r="AS97" s="10">
        <v>49681370.891593799</v>
      </c>
      <c r="AT97" s="10">
        <v>47428696.732082099</v>
      </c>
      <c r="AU97" s="10">
        <v>50635245.457271896</v>
      </c>
      <c r="AV97" s="10">
        <v>50514920.336286098</v>
      </c>
      <c r="AW97" s="10">
        <v>49990819.378666602</v>
      </c>
      <c r="AX97" s="10">
        <v>49246138.895658597</v>
      </c>
      <c r="AY97" s="10">
        <v>50335240.366475798</v>
      </c>
      <c r="AZ97" s="10">
        <v>50230073.533450603</v>
      </c>
      <c r="BA97" s="10">
        <v>50391324.923082799</v>
      </c>
      <c r="BB97" s="10">
        <v>48994033.2605545</v>
      </c>
      <c r="BC97" s="10">
        <v>50189751.247695997</v>
      </c>
      <c r="BD97" s="10">
        <v>47507976.1611422</v>
      </c>
      <c r="BE97" s="10">
        <v>49129005.592847198</v>
      </c>
      <c r="BF97" s="10">
        <v>49998223.252418898</v>
      </c>
      <c r="BG97" s="10">
        <v>49098432.456978999</v>
      </c>
      <c r="BH97" s="10">
        <v>49102475.535789698</v>
      </c>
      <c r="BI97" s="10">
        <v>50890466.865420803</v>
      </c>
      <c r="BJ97" s="10">
        <v>49922209.383073904</v>
      </c>
      <c r="BK97" s="10">
        <v>49655173.886533201</v>
      </c>
      <c r="BL97" s="10">
        <v>50767742.573341101</v>
      </c>
      <c r="BM97" s="10">
        <v>49642017.965833403</v>
      </c>
      <c r="BN97" s="10">
        <v>49320004.152944103</v>
      </c>
      <c r="BP97" s="102">
        <v>47898023.967145897</v>
      </c>
      <c r="BQ97" s="102">
        <v>57103298.439927198</v>
      </c>
      <c r="BR97" s="102">
        <v>28599080.104430899</v>
      </c>
      <c r="BS97" s="102">
        <v>66520974.915332399</v>
      </c>
      <c r="BT97" s="102">
        <v>172559501.72940499</v>
      </c>
      <c r="BU97" s="102">
        <v>108774512.326921</v>
      </c>
      <c r="BV97" s="102">
        <v>160368246.53833401</v>
      </c>
      <c r="BW97" s="102">
        <v>43151433.922065198</v>
      </c>
      <c r="BX97" s="102">
        <v>49275030.377215602</v>
      </c>
      <c r="BY97" s="102">
        <v>44635060.489540599</v>
      </c>
      <c r="BZ97" s="102">
        <v>58514112.970332801</v>
      </c>
      <c r="CA97" s="102">
        <v>108289406.97627801</v>
      </c>
      <c r="CB97" s="102">
        <v>41186454.076516896</v>
      </c>
      <c r="CC97" s="102">
        <v>84866405.746393099</v>
      </c>
      <c r="CD97" s="102">
        <v>57825978.160857297</v>
      </c>
      <c r="CE97" s="102">
        <v>32671301.178161498</v>
      </c>
      <c r="CF97" s="102">
        <v>82547510.616481796</v>
      </c>
      <c r="CG97" s="102">
        <v>51038581.920457602</v>
      </c>
      <c r="CH97" s="102">
        <v>75147723.6620197</v>
      </c>
      <c r="CI97" s="102">
        <v>21801564.035243399</v>
      </c>
      <c r="CJ97" s="102">
        <v>94697348.659846902</v>
      </c>
      <c r="CK97" s="102">
        <v>38865188.069458701</v>
      </c>
      <c r="CL97" s="102">
        <v>50734707.395484298</v>
      </c>
      <c r="CM97" s="102">
        <v>91977699.719837993</v>
      </c>
      <c r="CN97" s="102">
        <v>60514244.6592988</v>
      </c>
      <c r="CO97" s="102">
        <v>62587085.4477911</v>
      </c>
      <c r="CP97" s="102">
        <v>49125562.135248199</v>
      </c>
      <c r="CQ97" s="102">
        <v>33106364.252188399</v>
      </c>
      <c r="CR97" s="102">
        <v>65999426.471301198</v>
      </c>
      <c r="CS97" s="102">
        <v>82528580.406327605</v>
      </c>
      <c r="CT97" s="102">
        <v>38592107.810934499</v>
      </c>
      <c r="CU97" s="102">
        <v>100594688.15744799</v>
      </c>
      <c r="CV97" s="102">
        <v>51095133.470492102</v>
      </c>
      <c r="CW97" s="102">
        <v>39534080.711638398</v>
      </c>
      <c r="CX97" s="102">
        <v>56993722.039688103</v>
      </c>
      <c r="CY97" s="102">
        <v>51538952.5715167</v>
      </c>
      <c r="CZ97" s="102">
        <v>46090495.035176702</v>
      </c>
      <c r="DA97" s="102">
        <v>56526561.571254402</v>
      </c>
      <c r="DB97" s="102">
        <v>46512102.908654101</v>
      </c>
      <c r="DC97" s="102">
        <v>35759260.878442898</v>
      </c>
      <c r="DD97" s="102">
        <v>73794690.541446805</v>
      </c>
      <c r="DE97" s="102">
        <v>88132583.297632203</v>
      </c>
      <c r="DF97" s="102">
        <v>92749538.2295973</v>
      </c>
      <c r="DG97" s="102">
        <v>155870003.67410499</v>
      </c>
      <c r="DH97" s="102">
        <v>70421979.273388997</v>
      </c>
      <c r="DI97" s="102">
        <v>47408856.5583487</v>
      </c>
      <c r="DJ97" s="102">
        <v>57993651.998879299</v>
      </c>
      <c r="DK97" s="102">
        <v>68451408.942517295</v>
      </c>
      <c r="DL97" s="102">
        <v>78743963.895847797</v>
      </c>
      <c r="DM97" s="102">
        <v>36983557.609381303</v>
      </c>
      <c r="DN97" s="102">
        <v>35154029.141493201</v>
      </c>
      <c r="DO97" s="102">
        <v>58103780.1265921</v>
      </c>
      <c r="DP97" s="102">
        <v>55766335.974520303</v>
      </c>
      <c r="DQ97" s="102">
        <v>80417155.628182903</v>
      </c>
      <c r="DR97" s="102">
        <v>54754522.597346798</v>
      </c>
      <c r="DS97" s="102">
        <v>29361918.911659501</v>
      </c>
      <c r="DT97" s="102">
        <v>43396990.5701297</v>
      </c>
      <c r="DU97" s="102">
        <v>53852625.727986798</v>
      </c>
      <c r="DV97" s="102">
        <v>80450542.5577638</v>
      </c>
      <c r="DW97" s="102">
        <v>52569279.341552898</v>
      </c>
      <c r="DX97" s="102">
        <v>55782357.290389001</v>
      </c>
      <c r="DY97" s="102">
        <v>149956895.561387</v>
      </c>
      <c r="DZ97" s="102">
        <v>70449990.324286595</v>
      </c>
      <c r="EA97" s="102">
        <v>45666471.8956514</v>
      </c>
      <c r="EB97" s="102">
        <v>25057882.341614399</v>
      </c>
      <c r="EC97" s="102">
        <v>68166018.374660194</v>
      </c>
      <c r="ED97" s="102">
        <v>73635787.495446399</v>
      </c>
      <c r="EE97" s="102">
        <v>41911301.611280002</v>
      </c>
      <c r="EF97" s="102">
        <v>85570670.703602403</v>
      </c>
      <c r="EG97" s="102">
        <v>45567097.789591998</v>
      </c>
      <c r="EH97" s="102">
        <v>73025393.469362304</v>
      </c>
      <c r="EI97" s="102">
        <v>54195947.3911964</v>
      </c>
      <c r="EJ97" s="102">
        <v>99503777.637148097</v>
      </c>
      <c r="EK97" s="102">
        <v>30568160.3747265</v>
      </c>
      <c r="EL97" s="102">
        <v>48845131.115767799</v>
      </c>
      <c r="EM97" s="102">
        <v>80930187.488446593</v>
      </c>
      <c r="EN97" s="102">
        <v>70121353.055694297</v>
      </c>
      <c r="EO97" s="102">
        <v>52390136.535198301</v>
      </c>
      <c r="EP97" s="102">
        <v>42492178.854054503</v>
      </c>
      <c r="EQ97" s="102">
        <v>64338375.439359501</v>
      </c>
      <c r="ER97" s="102">
        <v>34800326.249359399</v>
      </c>
      <c r="ES97" s="102">
        <v>63820096.701733403</v>
      </c>
      <c r="ET97" s="102">
        <v>50451865.014183797</v>
      </c>
      <c r="EU97" s="102">
        <v>102418932.440176</v>
      </c>
      <c r="EV97" s="102">
        <v>37303833.661990799</v>
      </c>
      <c r="EW97" s="102">
        <v>40273829.144281499</v>
      </c>
      <c r="EX97" s="102">
        <v>62020226.698514797</v>
      </c>
      <c r="EY97" s="102">
        <v>76992593.140264407</v>
      </c>
      <c r="EZ97" s="102">
        <v>47418938.121880002</v>
      </c>
      <c r="FA97" s="102">
        <v>59413927.347314902</v>
      </c>
      <c r="FB97" s="102">
        <v>143889106.81542999</v>
      </c>
      <c r="FC97" s="102">
        <v>42133270.4119002</v>
      </c>
      <c r="FD97" s="102">
        <v>64763453.068294503</v>
      </c>
      <c r="FE97" s="102">
        <v>174695175.060913</v>
      </c>
      <c r="FF97" s="102">
        <v>57968162.507639199</v>
      </c>
      <c r="FG97" s="102">
        <v>47637346.440497898</v>
      </c>
      <c r="FH97" s="102">
        <v>59011120.801625602</v>
      </c>
      <c r="FI97" s="102">
        <v>61031541.124357902</v>
      </c>
      <c r="FJ97" s="102">
        <v>65744367.605325297</v>
      </c>
      <c r="FK97" s="102">
        <v>36606248.6951285</v>
      </c>
      <c r="FL97" s="102">
        <v>38846312.805422403</v>
      </c>
      <c r="FM97" s="102">
        <v>39269946.721484996</v>
      </c>
      <c r="FN97" s="102">
        <v>138493820.63898501</v>
      </c>
      <c r="FO97" s="102">
        <v>35833681.962739304</v>
      </c>
      <c r="FP97" s="102">
        <v>168102609.26980701</v>
      </c>
      <c r="FQ97" s="102">
        <v>207154987.116743</v>
      </c>
      <c r="FR97" s="102">
        <v>67061269.475507401</v>
      </c>
      <c r="FS97" s="102">
        <v>38334856.604054198</v>
      </c>
      <c r="FT97" s="102">
        <v>33765648.515255198</v>
      </c>
      <c r="FU97" s="102">
        <v>43821566.320270397</v>
      </c>
      <c r="FV97" s="102">
        <v>65610974.997698598</v>
      </c>
      <c r="FW97" s="102">
        <v>37422937.449881002</v>
      </c>
      <c r="FX97" s="102">
        <v>76038347.900150299</v>
      </c>
      <c r="FY97" s="102">
        <v>72470888.247954398</v>
      </c>
      <c r="FZ97" s="102">
        <v>192842569.356812</v>
      </c>
      <c r="GA97" s="102">
        <v>39418039.485256299</v>
      </c>
      <c r="GB97" s="102">
        <v>71170469.064988196</v>
      </c>
      <c r="GC97" s="102">
        <v>95187394.651115596</v>
      </c>
      <c r="GD97" s="102">
        <v>42414781.046489097</v>
      </c>
      <c r="GE97" s="102">
        <v>213834357.94101</v>
      </c>
      <c r="GF97" s="102">
        <v>38925061.071868099</v>
      </c>
      <c r="GG97" s="102">
        <v>73751904.033364907</v>
      </c>
      <c r="GH97" s="102">
        <v>70559084.969794303</v>
      </c>
      <c r="GI97" s="102">
        <v>106221702.062488</v>
      </c>
      <c r="GJ97" s="102">
        <v>77245438.894979596</v>
      </c>
      <c r="GK97" s="102">
        <v>74756910.070706293</v>
      </c>
      <c r="GL97" s="102">
        <v>75986059.144915193</v>
      </c>
      <c r="GM97" s="102">
        <v>32640678.111049701</v>
      </c>
      <c r="GN97" s="102">
        <v>67112581.377581701</v>
      </c>
      <c r="GO97" s="102">
        <v>110243628.69115099</v>
      </c>
      <c r="GP97" s="102">
        <v>81302934.162984103</v>
      </c>
      <c r="GQ97" s="102">
        <v>45920837.914607398</v>
      </c>
      <c r="GR97" s="102">
        <v>25226024.203559902</v>
      </c>
      <c r="GS97" s="102">
        <v>78793374.865353897</v>
      </c>
      <c r="GT97" s="102">
        <v>38085110.863725401</v>
      </c>
      <c r="GU97" s="102">
        <v>212802369.54861301</v>
      </c>
      <c r="GV97" s="102">
        <v>59068945.689193398</v>
      </c>
      <c r="GW97" s="102">
        <v>51605770.203262702</v>
      </c>
      <c r="GX97" s="102">
        <v>38879300.926972397</v>
      </c>
      <c r="GY97" s="102">
        <v>122095228.220414</v>
      </c>
      <c r="GZ97" s="102">
        <v>109992192.61654601</v>
      </c>
      <c r="HA97" s="102">
        <v>45200909.263789698</v>
      </c>
      <c r="HB97" s="102">
        <v>117746757.215275</v>
      </c>
      <c r="HC97" s="102">
        <v>48212284.485300101</v>
      </c>
      <c r="HD97" s="102">
        <v>110126304.85356399</v>
      </c>
      <c r="HE97" s="102">
        <v>76125996.841828898</v>
      </c>
      <c r="HF97" s="102">
        <v>204978748.35362399</v>
      </c>
      <c r="HG97" s="102">
        <v>58026682.2531882</v>
      </c>
      <c r="HH97" s="102">
        <v>88952176.440538093</v>
      </c>
      <c r="HI97" s="102">
        <v>49991746.327699997</v>
      </c>
      <c r="HJ97" s="102">
        <v>60825636.867484801</v>
      </c>
      <c r="HK97" s="102">
        <v>45457493.885655001</v>
      </c>
      <c r="HL97" s="102">
        <v>54950460.668361202</v>
      </c>
      <c r="HM97" s="102">
        <v>54655745.761386096</v>
      </c>
      <c r="HN97" s="102">
        <v>41722160.677323103</v>
      </c>
      <c r="HO97" s="102">
        <v>42363021.112192199</v>
      </c>
      <c r="HP97" s="102">
        <v>60075102.490941599</v>
      </c>
      <c r="HQ97" s="102">
        <v>42073884.032421902</v>
      </c>
      <c r="HR97" s="102">
        <v>36300393.322174303</v>
      </c>
      <c r="HS97" s="102">
        <v>37869323.773079298</v>
      </c>
      <c r="HT97" s="102">
        <v>81961021.011517093</v>
      </c>
      <c r="HU97" s="102">
        <v>173027528.26192099</v>
      </c>
      <c r="HV97" s="102">
        <v>99696880.521590501</v>
      </c>
      <c r="HW97" s="102">
        <v>40655760.332708098</v>
      </c>
      <c r="HX97" s="102">
        <v>72979512.394943997</v>
      </c>
      <c r="HY97" s="102">
        <v>124704874.94215301</v>
      </c>
      <c r="HZ97" s="102">
        <v>51373533.164204597</v>
      </c>
      <c r="IA97" s="102">
        <v>51941927.210664399</v>
      </c>
      <c r="IB97" s="102">
        <v>130829685.42273299</v>
      </c>
      <c r="IC97" s="102">
        <v>41899604.384807698</v>
      </c>
      <c r="ID97" s="102">
        <v>73193425.132667303</v>
      </c>
      <c r="IE97" s="102">
        <v>55225136.707803898</v>
      </c>
      <c r="IF97" s="102">
        <v>39475040.544999897</v>
      </c>
      <c r="IG97" s="102">
        <v>58756163.375770397</v>
      </c>
      <c r="IH97" s="102">
        <v>212039721.08120301</v>
      </c>
      <c r="II97" s="102">
        <v>53906519.024513297</v>
      </c>
      <c r="IJ97" s="102">
        <v>54453035.219159797</v>
      </c>
      <c r="IK97" s="102">
        <v>44890127.115553997</v>
      </c>
      <c r="IL97" s="102">
        <v>44901803.830645896</v>
      </c>
      <c r="IM97" s="102">
        <v>57467738.2273563</v>
      </c>
      <c r="IN97" s="102">
        <v>53340922.531602703</v>
      </c>
      <c r="IO97" s="102">
        <v>50652050.959134303</v>
      </c>
      <c r="IP97" s="102">
        <v>223697850.931835</v>
      </c>
      <c r="IQ97" s="102">
        <v>69272509.023335099</v>
      </c>
      <c r="IR97" s="102">
        <v>47024257.6424741</v>
      </c>
      <c r="IS97" s="102">
        <v>80882050.804000303</v>
      </c>
      <c r="IT97" s="102">
        <v>37393565.731322899</v>
      </c>
      <c r="IU97" s="102">
        <v>63191238.886302203</v>
      </c>
      <c r="IV97" s="102">
        <v>72800790.8743193</v>
      </c>
      <c r="IW97" s="102">
        <v>50004833.278750896</v>
      </c>
      <c r="IX97" s="102">
        <v>44554799.473098502</v>
      </c>
      <c r="IY97" s="102">
        <v>41471271.097327098</v>
      </c>
      <c r="IZ97" s="102">
        <v>48149626.870423198</v>
      </c>
      <c r="JA97" s="102">
        <v>62195580.8026658</v>
      </c>
      <c r="JB97" s="102">
        <v>124672295.541573</v>
      </c>
      <c r="JC97" s="102">
        <v>208157250.953639</v>
      </c>
      <c r="JD97" s="102">
        <v>94454538.381506398</v>
      </c>
      <c r="JE97" s="102">
        <v>55736339.657219902</v>
      </c>
      <c r="JF97" s="102">
        <v>25395574.088255901</v>
      </c>
      <c r="JG97" s="102">
        <v>155702028.532121</v>
      </c>
      <c r="JH97" s="102">
        <v>34970560.476989202</v>
      </c>
      <c r="JI97" s="102">
        <v>196112240.61840001</v>
      </c>
      <c r="JJ97" s="102">
        <v>28850454.6695581</v>
      </c>
      <c r="JK97" s="102">
        <v>227222382.775794</v>
      </c>
      <c r="JL97" s="102">
        <v>65832472.194151998</v>
      </c>
      <c r="JM97" s="102">
        <v>66141301.272109702</v>
      </c>
      <c r="JN97" s="102">
        <v>41947667.5624272</v>
      </c>
      <c r="JO97" s="102">
        <v>39346243.035492301</v>
      </c>
      <c r="JP97" s="102">
        <v>36783257.042582899</v>
      </c>
      <c r="JQ97" s="102">
        <v>25877179.5440422</v>
      </c>
      <c r="JR97" s="102">
        <v>36291092.229117297</v>
      </c>
      <c r="JS97" s="102">
        <v>28942588.379018702</v>
      </c>
      <c r="JT97" s="102">
        <v>55325491.292724803</v>
      </c>
      <c r="JU97" s="102">
        <v>191872442.80603501</v>
      </c>
      <c r="JV97" s="102">
        <v>48531410.818365797</v>
      </c>
      <c r="JW97" s="102">
        <v>33767039.961626597</v>
      </c>
      <c r="JX97" s="102">
        <v>52724277.387969598</v>
      </c>
      <c r="JY97" s="102">
        <v>68262750.068665996</v>
      </c>
      <c r="JZ97" s="102">
        <v>69016493.201615393</v>
      </c>
      <c r="KA97" s="102">
        <v>36478103.761120297</v>
      </c>
      <c r="KB97" s="102">
        <v>67634873.617423996</v>
      </c>
      <c r="KC97" s="102">
        <v>60154887.524010301</v>
      </c>
      <c r="KD97" s="102">
        <v>34681366.294341497</v>
      </c>
      <c r="KE97" s="102">
        <v>47638428.984672703</v>
      </c>
      <c r="KF97" s="102">
        <v>38050585.055757202</v>
      </c>
      <c r="KG97" s="102">
        <v>47429640.907322101</v>
      </c>
      <c r="KH97" s="102">
        <v>42685264.9203711</v>
      </c>
      <c r="KI97" s="102">
        <v>53133719.238911398</v>
      </c>
      <c r="KJ97" s="102">
        <v>52765751.896695003</v>
      </c>
      <c r="KK97" s="102">
        <v>64335232.737488098</v>
      </c>
      <c r="KL97" s="102">
        <v>60049301.341683798</v>
      </c>
      <c r="KM97" s="102">
        <v>198185962.04618499</v>
      </c>
      <c r="KN97" s="102">
        <v>51973346.722170398</v>
      </c>
      <c r="KO97" s="102">
        <v>60851693.4340735</v>
      </c>
      <c r="KP97" s="102">
        <v>62282660.583406597</v>
      </c>
      <c r="KQ97" s="102">
        <v>41142186.988436699</v>
      </c>
      <c r="KR97" s="102">
        <v>52286619.859408699</v>
      </c>
      <c r="KS97" s="102">
        <v>65263080.901625901</v>
      </c>
      <c r="KT97" s="102">
        <v>16610315.243406599</v>
      </c>
      <c r="KU97" s="102">
        <v>162646695.26142099</v>
      </c>
    </row>
    <row r="98" spans="1:307" x14ac:dyDescent="0.25">
      <c r="A98" s="69" t="s">
        <v>2080</v>
      </c>
      <c r="B98" s="70">
        <f>STDEV(D98:AG98)/AVERAGE(D98:AG98)</f>
        <v>3.1633687083003133E-2</v>
      </c>
      <c r="C98" s="71"/>
      <c r="D98" s="8">
        <v>20978107.439860199</v>
      </c>
      <c r="E98" s="8">
        <v>21332656.853582598</v>
      </c>
      <c r="F98" s="8">
        <v>21288205.328214802</v>
      </c>
      <c r="G98" s="8">
        <v>22602714.7740997</v>
      </c>
      <c r="H98" s="8">
        <v>23226535.328619901</v>
      </c>
      <c r="I98" s="8">
        <v>23038941.891911201</v>
      </c>
      <c r="J98" s="8">
        <v>23685672.0828171</v>
      </c>
      <c r="K98" s="8">
        <v>23426255.991715901</v>
      </c>
      <c r="L98" s="8">
        <v>23226634.606231201</v>
      </c>
      <c r="M98" s="8">
        <v>23159417.7770648</v>
      </c>
      <c r="N98" s="8">
        <v>23217953.354921199</v>
      </c>
      <c r="O98" s="8">
        <v>23514759.757593699</v>
      </c>
      <c r="P98" s="8">
        <v>23093313.8271445</v>
      </c>
      <c r="Q98" s="8">
        <v>23316338.617904399</v>
      </c>
      <c r="R98" s="8">
        <v>23669059.136312701</v>
      </c>
      <c r="S98" s="8">
        <v>23405665.501101401</v>
      </c>
      <c r="T98" s="8">
        <v>23769400.737866301</v>
      </c>
      <c r="U98" s="8">
        <v>23768343.5068084</v>
      </c>
      <c r="V98" s="8">
        <v>23655051.443702102</v>
      </c>
      <c r="W98" s="8">
        <v>23387468.329038002</v>
      </c>
      <c r="X98" s="8">
        <v>23111827.126793899</v>
      </c>
      <c r="Y98" s="8">
        <v>23417063.797295202</v>
      </c>
      <c r="Z98" s="8">
        <v>23134391.448775101</v>
      </c>
      <c r="AA98" s="8">
        <v>23412029.626777802</v>
      </c>
      <c r="AB98" s="8">
        <v>23669343.8895123</v>
      </c>
      <c r="AC98" s="8">
        <v>23359668.869603202</v>
      </c>
      <c r="AD98" s="8">
        <v>23846089.508033</v>
      </c>
      <c r="AE98" s="8">
        <v>24088440.839217599</v>
      </c>
      <c r="AF98" s="8">
        <v>23328972.6904753</v>
      </c>
      <c r="AG98" s="8">
        <v>23261847.479015298</v>
      </c>
      <c r="AI98" s="72">
        <f>STDEV(AK98:BN98)/AVERAGE(AK98:BN98)</f>
        <v>3.3406252598064644E-2</v>
      </c>
      <c r="AJ98" s="73"/>
      <c r="AK98" s="10">
        <v>21415487.419909101</v>
      </c>
      <c r="AL98" s="10">
        <v>22209396.325628899</v>
      </c>
      <c r="AM98" s="10">
        <v>22647707.726100702</v>
      </c>
      <c r="AN98" s="10">
        <v>23070463.314564701</v>
      </c>
      <c r="AO98" s="10">
        <v>24275959.145873599</v>
      </c>
      <c r="AP98" s="10">
        <v>24258332.576134</v>
      </c>
      <c r="AQ98" s="10">
        <v>24383661.706905</v>
      </c>
      <c r="AR98" s="10">
        <v>24081806.702182099</v>
      </c>
      <c r="AS98" s="10">
        <v>24115068.3657052</v>
      </c>
      <c r="AT98" s="10">
        <v>23037509.1325306</v>
      </c>
      <c r="AU98" s="10">
        <v>24526181.657242302</v>
      </c>
      <c r="AV98" s="10">
        <v>24715581.296111599</v>
      </c>
      <c r="AW98" s="10">
        <v>24397265.380057301</v>
      </c>
      <c r="AX98" s="10">
        <v>23938176.658039801</v>
      </c>
      <c r="AY98" s="10">
        <v>24378628.262979101</v>
      </c>
      <c r="AZ98" s="10">
        <v>24364566.468945701</v>
      </c>
      <c r="BA98" s="10">
        <v>24579771.5742383</v>
      </c>
      <c r="BB98" s="10">
        <v>24054754.049345601</v>
      </c>
      <c r="BC98" s="10">
        <v>24400337.055645499</v>
      </c>
      <c r="BD98" s="10">
        <v>23586740.8024511</v>
      </c>
      <c r="BE98" s="10">
        <v>24095861.534292199</v>
      </c>
      <c r="BF98" s="10">
        <v>24379646.311540999</v>
      </c>
      <c r="BG98" s="10">
        <v>24447773.929919899</v>
      </c>
      <c r="BH98" s="10">
        <v>23964916.995444302</v>
      </c>
      <c r="BI98" s="10">
        <v>24563248.558721501</v>
      </c>
      <c r="BJ98" s="10">
        <v>24839027.689169802</v>
      </c>
      <c r="BK98" s="10">
        <v>24407907.116425</v>
      </c>
      <c r="BL98" s="10">
        <v>24736187.031927001</v>
      </c>
      <c r="BM98" s="10">
        <v>24725713.9011597</v>
      </c>
      <c r="BN98" s="10">
        <v>24660153.5266672</v>
      </c>
      <c r="BP98" s="102">
        <v>21780216.704301201</v>
      </c>
      <c r="BQ98" s="102">
        <v>21083266.4996447</v>
      </c>
      <c r="BR98" s="102">
        <v>22628707.5697194</v>
      </c>
      <c r="BS98" s="102">
        <v>20981097.318133298</v>
      </c>
      <c r="BT98" s="102">
        <v>15699373.5980199</v>
      </c>
      <c r="BU98" s="102">
        <v>18452388.067788001</v>
      </c>
      <c r="BV98" s="102">
        <v>16240899.9945185</v>
      </c>
      <c r="BW98" s="102">
        <v>22225889.3639475</v>
      </c>
      <c r="BX98" s="102">
        <v>21197509.751397301</v>
      </c>
      <c r="BY98" s="102">
        <v>21404882.102255002</v>
      </c>
      <c r="BZ98" s="102">
        <v>21561142.4997449</v>
      </c>
      <c r="CA98" s="102">
        <v>18601892.5680665</v>
      </c>
      <c r="CB98" s="102">
        <v>22824544.6666549</v>
      </c>
      <c r="CC98" s="102">
        <v>19629658.7464251</v>
      </c>
      <c r="CD98" s="102">
        <v>21994352.0117222</v>
      </c>
      <c r="CE98" s="102">
        <v>23372258.262917899</v>
      </c>
      <c r="CF98" s="102">
        <v>19804536.919130199</v>
      </c>
      <c r="CG98" s="102">
        <v>21805243.223060999</v>
      </c>
      <c r="CH98" s="102">
        <v>20220425.529174902</v>
      </c>
      <c r="CI98" s="102">
        <v>22767204.954397202</v>
      </c>
      <c r="CJ98" s="102">
        <v>19686167.906715099</v>
      </c>
      <c r="CK98" s="102">
        <v>22973591.908327099</v>
      </c>
      <c r="CL98" s="102">
        <v>22410264.174947701</v>
      </c>
      <c r="CM98" s="102">
        <v>20040527.624099702</v>
      </c>
      <c r="CN98" s="102">
        <v>21348707.0985437</v>
      </c>
      <c r="CO98" s="102">
        <v>22725593.995247401</v>
      </c>
      <c r="CP98" s="102">
        <v>22744858.346859202</v>
      </c>
      <c r="CQ98" s="102">
        <v>22920657.244426802</v>
      </c>
      <c r="CR98" s="102">
        <v>21893505.719882701</v>
      </c>
      <c r="CS98" s="102">
        <v>21079512.386096101</v>
      </c>
      <c r="CT98" s="102">
        <v>24138533.230980098</v>
      </c>
      <c r="CU98" s="102">
        <v>20247060.270627201</v>
      </c>
      <c r="CV98" s="102">
        <v>23272001.7480946</v>
      </c>
      <c r="CW98" s="102">
        <v>24031419.764329799</v>
      </c>
      <c r="CX98" s="102">
        <v>23060671.744309202</v>
      </c>
      <c r="CY98" s="102">
        <v>23270781.236950099</v>
      </c>
      <c r="CZ98" s="102">
        <v>24036842.572813101</v>
      </c>
      <c r="DA98" s="102">
        <v>22908244.701183699</v>
      </c>
      <c r="DB98" s="102">
        <v>23943102.583679698</v>
      </c>
      <c r="DC98" s="102">
        <v>24856344.712354101</v>
      </c>
      <c r="DD98" s="102">
        <v>22867011.798323601</v>
      </c>
      <c r="DE98" s="102">
        <v>22092537.022825502</v>
      </c>
      <c r="DF98" s="102">
        <v>20855100.301966101</v>
      </c>
      <c r="DG98" s="102">
        <v>17678626.460871998</v>
      </c>
      <c r="DH98" s="102">
        <v>21938357.8243904</v>
      </c>
      <c r="DI98" s="102">
        <v>24626064.108568098</v>
      </c>
      <c r="DJ98" s="102">
        <v>22051538.992093701</v>
      </c>
      <c r="DK98" s="102">
        <v>23103340.2274758</v>
      </c>
      <c r="DL98" s="102">
        <v>22232122.4223013</v>
      </c>
      <c r="DM98" s="102">
        <v>25221506.823787</v>
      </c>
      <c r="DN98" s="102">
        <v>25191335.366996299</v>
      </c>
      <c r="DO98" s="102">
        <v>23096949.292948499</v>
      </c>
      <c r="DP98" s="102">
        <v>23479303.366881501</v>
      </c>
      <c r="DQ98" s="102">
        <v>21320913.020308901</v>
      </c>
      <c r="DR98" s="102">
        <v>23520133.924329601</v>
      </c>
      <c r="DS98" s="102">
        <v>25830827.689410198</v>
      </c>
      <c r="DT98" s="102">
        <v>24076692.7328877</v>
      </c>
      <c r="DU98" s="102">
        <v>23176609.907825701</v>
      </c>
      <c r="DV98" s="102">
        <v>22223331.954997599</v>
      </c>
      <c r="DW98" s="102">
        <v>23444217.573740602</v>
      </c>
      <c r="DX98" s="102">
        <v>24286122.6110746</v>
      </c>
      <c r="DY98" s="102">
        <v>18150796.527385902</v>
      </c>
      <c r="DZ98" s="102">
        <v>22004317.2537218</v>
      </c>
      <c r="EA98" s="102">
        <v>24447827.450714</v>
      </c>
      <c r="EB98" s="102">
        <v>25837277.340357602</v>
      </c>
      <c r="EC98" s="102">
        <v>22773258.372082502</v>
      </c>
      <c r="ED98" s="102">
        <v>22598745.566132199</v>
      </c>
      <c r="EE98" s="102">
        <v>24922721.316869698</v>
      </c>
      <c r="EF98" s="102">
        <v>21381763.6400025</v>
      </c>
      <c r="EG98" s="102">
        <v>24484577.2372627</v>
      </c>
      <c r="EH98" s="102">
        <v>22714650.6246395</v>
      </c>
      <c r="EI98" s="102">
        <v>23576356.504774299</v>
      </c>
      <c r="EJ98" s="102">
        <v>19874704.135018099</v>
      </c>
      <c r="EK98" s="102">
        <v>25450256.1910901</v>
      </c>
      <c r="EL98" s="102">
        <v>22402218.607966602</v>
      </c>
      <c r="EM98" s="102">
        <v>21760731.913020302</v>
      </c>
      <c r="EN98" s="102">
        <v>22606441.286072802</v>
      </c>
      <c r="EO98" s="102">
        <v>23347263.128610302</v>
      </c>
      <c r="EP98" s="102">
        <v>24836440.6788802</v>
      </c>
      <c r="EQ98" s="102">
        <v>21742478.218884099</v>
      </c>
      <c r="ER98" s="102">
        <v>24866366.571528301</v>
      </c>
      <c r="ES98" s="102">
        <v>22594722.647075299</v>
      </c>
      <c r="ET98" s="102">
        <v>23365788.678676501</v>
      </c>
      <c r="EU98" s="102">
        <v>20258585.744312201</v>
      </c>
      <c r="EV98" s="102">
        <v>23918490.6794415</v>
      </c>
      <c r="EW98" s="102">
        <v>24519828.786692299</v>
      </c>
      <c r="EX98" s="102">
        <v>23656164.345657401</v>
      </c>
      <c r="EY98" s="102">
        <v>21907032.817678601</v>
      </c>
      <c r="EZ98" s="102">
        <v>24618008.980013698</v>
      </c>
      <c r="FA98" s="102">
        <v>23643669.137732301</v>
      </c>
      <c r="FB98" s="102">
        <v>18628637.575759798</v>
      </c>
      <c r="FC98" s="102">
        <v>23842020.996467002</v>
      </c>
      <c r="FD98" s="102">
        <v>23006052.321833301</v>
      </c>
      <c r="FE98" s="102">
        <v>17451107.980102599</v>
      </c>
      <c r="FF98" s="102">
        <v>23464886.467533302</v>
      </c>
      <c r="FG98" s="102">
        <v>23938620.031622302</v>
      </c>
      <c r="FH98" s="102">
        <v>23136731.720132198</v>
      </c>
      <c r="FI98" s="102">
        <v>23057117.900981899</v>
      </c>
      <c r="FJ98" s="102">
        <v>22684574.717615999</v>
      </c>
      <c r="FK98" s="102">
        <v>24969261.531690601</v>
      </c>
      <c r="FL98" s="102">
        <v>25144771.2513845</v>
      </c>
      <c r="FM98" s="102">
        <v>24717356.040919501</v>
      </c>
      <c r="FN98" s="102">
        <v>18620506.479742799</v>
      </c>
      <c r="FO98" s="102">
        <v>24698613.311822001</v>
      </c>
      <c r="FP98" s="102">
        <v>17098951.6430302</v>
      </c>
      <c r="FQ98" s="102">
        <v>15591974.4807513</v>
      </c>
      <c r="FR98" s="102">
        <v>22077552.992854901</v>
      </c>
      <c r="FS98" s="102">
        <v>24561746.992373001</v>
      </c>
      <c r="FT98" s="102">
        <v>24572887.52448</v>
      </c>
      <c r="FU98" s="102">
        <v>24700641.339081399</v>
      </c>
      <c r="FV98" s="102">
        <v>22412904.453957502</v>
      </c>
      <c r="FW98" s="102">
        <v>24383057.502498999</v>
      </c>
      <c r="FX98" s="102">
        <v>21824646.041922599</v>
      </c>
      <c r="FY98" s="102">
        <v>21935675.872568101</v>
      </c>
      <c r="FZ98" s="102">
        <v>16390462.3532844</v>
      </c>
      <c r="GA98" s="102">
        <v>24234171.468263701</v>
      </c>
      <c r="GB98" s="102">
        <v>22292242.826894902</v>
      </c>
      <c r="GC98" s="102">
        <v>21183133.956071101</v>
      </c>
      <c r="GD98" s="102">
        <v>24735208.709387299</v>
      </c>
      <c r="GE98" s="102">
        <v>15450729.4411963</v>
      </c>
      <c r="GF98" s="102">
        <v>25185121.348146401</v>
      </c>
      <c r="GG98" s="102">
        <v>22334926.937639002</v>
      </c>
      <c r="GH98" s="102">
        <v>22867889.661038101</v>
      </c>
      <c r="GI98" s="102">
        <v>20855565.695303101</v>
      </c>
      <c r="GJ98" s="102">
        <v>22088807.800447401</v>
      </c>
      <c r="GK98" s="102">
        <v>21824658.656896699</v>
      </c>
      <c r="GL98" s="102">
        <v>22074285.5954707</v>
      </c>
      <c r="GM98" s="102">
        <v>25933611.746137202</v>
      </c>
      <c r="GN98" s="102">
        <v>22270384.382700302</v>
      </c>
      <c r="GO98" s="102">
        <v>19525738.602350499</v>
      </c>
      <c r="GP98" s="102">
        <v>22367079.390349999</v>
      </c>
      <c r="GQ98" s="102">
        <v>24347908.9960333</v>
      </c>
      <c r="GR98" s="102">
        <v>25685284.199923199</v>
      </c>
      <c r="GS98" s="102">
        <v>22237201.784695901</v>
      </c>
      <c r="GT98" s="102">
        <v>24819520.3581209</v>
      </c>
      <c r="GU98" s="102">
        <v>15879068.9615636</v>
      </c>
      <c r="GV98" s="102">
        <v>23755769.137040701</v>
      </c>
      <c r="GW98" s="102">
        <v>24266527.4732797</v>
      </c>
      <c r="GX98" s="102">
        <v>24935538.568557899</v>
      </c>
      <c r="GY98" s="102">
        <v>19797707.778965201</v>
      </c>
      <c r="GZ98" s="102">
        <v>20503933.2037463</v>
      </c>
      <c r="HA98" s="102">
        <v>24759100.985053301</v>
      </c>
      <c r="HB98" s="102">
        <v>19748858.395704702</v>
      </c>
      <c r="HC98" s="102">
        <v>23356321.255138699</v>
      </c>
      <c r="HD98" s="102">
        <v>19755775.911046099</v>
      </c>
      <c r="HE98" s="102">
        <v>22458951.3311713</v>
      </c>
      <c r="HF98" s="102">
        <v>15978367.4719733</v>
      </c>
      <c r="HG98" s="102">
        <v>23515405.418221999</v>
      </c>
      <c r="HH98" s="102">
        <v>22157579.104196999</v>
      </c>
      <c r="HI98" s="102">
        <v>24631545.091550201</v>
      </c>
      <c r="HJ98" s="102">
        <v>23515412.069325</v>
      </c>
      <c r="HK98" s="102">
        <v>23689586.046280399</v>
      </c>
      <c r="HL98" s="102">
        <v>23814923.135670502</v>
      </c>
      <c r="HM98" s="102">
        <v>23744105.5735263</v>
      </c>
      <c r="HN98" s="102">
        <v>24279567.2209769</v>
      </c>
      <c r="HO98" s="102">
        <v>23565034.091009799</v>
      </c>
      <c r="HP98" s="102">
        <v>22707573.379858501</v>
      </c>
      <c r="HQ98" s="102">
        <v>24243767.983816698</v>
      </c>
      <c r="HR98" s="102">
        <v>24779768.023034502</v>
      </c>
      <c r="HS98" s="102">
        <v>23846696.185380399</v>
      </c>
      <c r="HT98" s="102">
        <v>22097452.274385799</v>
      </c>
      <c r="HU98" s="102">
        <v>17381267.727269299</v>
      </c>
      <c r="HV98" s="102">
        <v>20144268.526898898</v>
      </c>
      <c r="HW98" s="102">
        <v>24488600.2926259</v>
      </c>
      <c r="HX98" s="102">
        <v>21951131.505481299</v>
      </c>
      <c r="HY98" s="102">
        <v>19035193.0050698</v>
      </c>
      <c r="HZ98" s="102">
        <v>24051193.906442501</v>
      </c>
      <c r="IA98" s="102">
        <v>23736766.3633697</v>
      </c>
      <c r="IB98" s="102">
        <v>19017717.229795098</v>
      </c>
      <c r="IC98" s="102">
        <v>24308376.342286799</v>
      </c>
      <c r="ID98" s="102">
        <v>22427291.3606846</v>
      </c>
      <c r="IE98" s="102">
        <v>23547899.7558906</v>
      </c>
      <c r="IF98" s="102">
        <v>24570284.2432517</v>
      </c>
      <c r="IG98" s="102">
        <v>23209954.085182998</v>
      </c>
      <c r="IH98" s="102">
        <v>15591963.1732975</v>
      </c>
      <c r="II98" s="102">
        <v>23681987.193655901</v>
      </c>
      <c r="IJ98" s="102">
        <v>23897225.217281301</v>
      </c>
      <c r="IK98" s="102">
        <v>23940673.679056901</v>
      </c>
      <c r="IL98" s="102">
        <v>24359371.097205199</v>
      </c>
      <c r="IM98" s="102">
        <v>23732082.3941801</v>
      </c>
      <c r="IN98" s="102">
        <v>23809241.998896301</v>
      </c>
      <c r="IO98" s="102">
        <v>24309160.149287399</v>
      </c>
      <c r="IP98" s="102">
        <v>15513158.4781879</v>
      </c>
      <c r="IQ98" s="102">
        <v>22829635.840975501</v>
      </c>
      <c r="IR98" s="102">
        <v>23590434.491706502</v>
      </c>
      <c r="IS98" s="102">
        <v>22295327.917282101</v>
      </c>
      <c r="IT98" s="102">
        <v>25036240.130902398</v>
      </c>
      <c r="IU98" s="102">
        <v>23068314.760852601</v>
      </c>
      <c r="IV98" s="102">
        <v>23062845.143994901</v>
      </c>
      <c r="IW98" s="102">
        <v>24658721.708797</v>
      </c>
      <c r="IX98" s="102">
        <v>25101868.656126399</v>
      </c>
      <c r="IY98" s="102">
        <v>25765230.0788868</v>
      </c>
      <c r="IZ98" s="102">
        <v>24505864.908194698</v>
      </c>
      <c r="JA98" s="102">
        <v>23883115.142037701</v>
      </c>
      <c r="JB98" s="102">
        <v>19565238.7150352</v>
      </c>
      <c r="JC98" s="102">
        <v>16708803.887537001</v>
      </c>
      <c r="JD98" s="102">
        <v>20989651.150868598</v>
      </c>
      <c r="JE98" s="102">
        <v>23739761.5760068</v>
      </c>
      <c r="JF98" s="102">
        <v>27098325.549941801</v>
      </c>
      <c r="JG98" s="102">
        <v>18316630.214400601</v>
      </c>
      <c r="JH98" s="102">
        <v>26179177.072676901</v>
      </c>
      <c r="JI98" s="102">
        <v>17075147.027206901</v>
      </c>
      <c r="JJ98" s="102">
        <v>25770748.900101099</v>
      </c>
      <c r="JK98" s="102">
        <v>15664358.554453099</v>
      </c>
      <c r="JL98" s="102">
        <v>23679202.4335647</v>
      </c>
      <c r="JM98" s="102">
        <v>23674925.244762201</v>
      </c>
      <c r="JN98" s="102">
        <v>25339281.702601802</v>
      </c>
      <c r="JO98" s="102">
        <v>25118980.706084602</v>
      </c>
      <c r="JP98" s="102">
        <v>25070962.193308201</v>
      </c>
      <c r="JQ98" s="102">
        <v>27406430.470047802</v>
      </c>
      <c r="JR98" s="102">
        <v>25718432.6520513</v>
      </c>
      <c r="JS98" s="102">
        <v>26838286.519783702</v>
      </c>
      <c r="JT98" s="102">
        <v>25088010.132957101</v>
      </c>
      <c r="JU98" s="102">
        <v>17181627.124314498</v>
      </c>
      <c r="JV98" s="102">
        <v>25315935.0182175</v>
      </c>
      <c r="JW98" s="102">
        <v>25936474.657924902</v>
      </c>
      <c r="JX98" s="102">
        <v>24304523.6693343</v>
      </c>
      <c r="JY98" s="102">
        <v>23235920.662845399</v>
      </c>
      <c r="JZ98" s="102">
        <v>24534056.3585568</v>
      </c>
      <c r="KA98" s="102">
        <v>25116020.108851999</v>
      </c>
      <c r="KB98" s="102">
        <v>25422826.295075599</v>
      </c>
      <c r="KC98" s="102">
        <v>23764287.4112809</v>
      </c>
      <c r="KD98" s="102">
        <v>26015385.962386999</v>
      </c>
      <c r="KE98" s="102">
        <v>25342958.536578901</v>
      </c>
      <c r="KF98" s="102">
        <v>26065901.596473798</v>
      </c>
      <c r="KG98" s="102">
        <v>24933854.738160301</v>
      </c>
      <c r="KH98" s="102">
        <v>25462526.4432116</v>
      </c>
      <c r="KI98" s="102">
        <v>24963073.506936699</v>
      </c>
      <c r="KJ98" s="102">
        <v>25087291.3593398</v>
      </c>
      <c r="KK98" s="102">
        <v>24644580.0884283</v>
      </c>
      <c r="KL98" s="102">
        <v>26439727.5719469</v>
      </c>
      <c r="KM98" s="102">
        <v>16634527.952547301</v>
      </c>
      <c r="KN98" s="102">
        <v>24383888.8086771</v>
      </c>
      <c r="KO98" s="102">
        <v>23554914.228038199</v>
      </c>
      <c r="KP98" s="102">
        <v>23752642.5789623</v>
      </c>
      <c r="KQ98" s="102">
        <v>24304374.178256899</v>
      </c>
      <c r="KR98" s="102">
        <v>24559324.0856231</v>
      </c>
      <c r="KS98" s="102">
        <v>23314001.085497402</v>
      </c>
      <c r="KT98" s="102">
        <v>27677582.4478531</v>
      </c>
      <c r="KU98" s="102">
        <v>18168611.358068399</v>
      </c>
    </row>
    <row r="99" spans="1:307" s="79" customFormat="1" ht="14.1" customHeight="1" x14ac:dyDescent="0.25">
      <c r="A99" s="75" t="s">
        <v>2034</v>
      </c>
      <c r="B99" s="76">
        <f>STDEV(D99:AG99)/AVERAGE(D99:AG99)</f>
        <v>8.3593675072902926E-3</v>
      </c>
      <c r="C99" s="77"/>
      <c r="D99" s="78">
        <f t="shared" ref="D99:AG99" si="138">(D97/D98)*39.16*(500/(150/7))</f>
        <v>2536.2735188069478</v>
      </c>
      <c r="E99" s="78">
        <f t="shared" si="138"/>
        <v>2537.448873191679</v>
      </c>
      <c r="F99" s="78">
        <f t="shared" si="138"/>
        <v>2523.1020895073107</v>
      </c>
      <c r="G99" s="78">
        <f t="shared" si="138"/>
        <v>2514.3758036584159</v>
      </c>
      <c r="H99" s="78">
        <f t="shared" si="138"/>
        <v>2524.4692157436853</v>
      </c>
      <c r="I99" s="78">
        <f t="shared" si="138"/>
        <v>2539.4214817411344</v>
      </c>
      <c r="J99" s="78">
        <f t="shared" si="138"/>
        <v>2521.6703487425448</v>
      </c>
      <c r="K99" s="78">
        <f t="shared" si="138"/>
        <v>2520.7883533471186</v>
      </c>
      <c r="L99" s="78">
        <f t="shared" si="138"/>
        <v>2522.2036797675541</v>
      </c>
      <c r="M99" s="78">
        <f t="shared" si="138"/>
        <v>2537.613642919157</v>
      </c>
      <c r="N99" s="78">
        <f t="shared" si="138"/>
        <v>2529.6195878624089</v>
      </c>
      <c r="O99" s="78">
        <f t="shared" si="138"/>
        <v>2549.8048092045078</v>
      </c>
      <c r="P99" s="78">
        <f t="shared" si="138"/>
        <v>2541.7841613087103</v>
      </c>
      <c r="Q99" s="78">
        <f t="shared" si="138"/>
        <v>2528.344558385867</v>
      </c>
      <c r="R99" s="78">
        <f t="shared" si="138"/>
        <v>2501.2739953552486</v>
      </c>
      <c r="S99" s="78">
        <f t="shared" si="138"/>
        <v>2562.9183350547887</v>
      </c>
      <c r="T99" s="78">
        <f t="shared" si="138"/>
        <v>2534.2160978717211</v>
      </c>
      <c r="U99" s="78">
        <f t="shared" si="138"/>
        <v>2531.931573249195</v>
      </c>
      <c r="V99" s="78">
        <f t="shared" si="138"/>
        <v>2522.5489031589632</v>
      </c>
      <c r="W99" s="78">
        <f t="shared" si="138"/>
        <v>2487.2536754445478</v>
      </c>
      <c r="X99" s="78">
        <f t="shared" si="138"/>
        <v>2510.6610778481513</v>
      </c>
      <c r="Y99" s="78">
        <f t="shared" si="138"/>
        <v>2521.1524902899632</v>
      </c>
      <c r="Z99" s="78">
        <f t="shared" si="138"/>
        <v>2572.6032428221392</v>
      </c>
      <c r="AA99" s="78">
        <f t="shared" si="138"/>
        <v>2528.0384550001472</v>
      </c>
      <c r="AB99" s="78">
        <f t="shared" si="138"/>
        <v>2522.0127132088605</v>
      </c>
      <c r="AC99" s="78">
        <f t="shared" si="138"/>
        <v>2529.0135030799711</v>
      </c>
      <c r="AD99" s="78">
        <f t="shared" si="138"/>
        <v>2545.1320513868754</v>
      </c>
      <c r="AE99" s="78">
        <f t="shared" si="138"/>
        <v>2493.8052598828303</v>
      </c>
      <c r="AF99" s="78">
        <f t="shared" si="138"/>
        <v>2472.9909698051902</v>
      </c>
      <c r="AG99" s="78">
        <f t="shared" si="138"/>
        <v>2493.0253393153002</v>
      </c>
      <c r="AI99" s="80">
        <f>STDEV(AK99:BN99)/AVERAGE(AK99:BN99)</f>
        <v>9.1312103108583328E-3</v>
      </c>
      <c r="AJ99" s="81"/>
      <c r="AK99" s="82">
        <f>((AK97/AK98)*39.16*(500/(150/7)))</f>
        <v>1872.2513978950381</v>
      </c>
      <c r="AL99" s="82">
        <f t="shared" ref="AL99:BN99" si="139">((AL97/AL98)*39.16*(500/(150/7)))</f>
        <v>1880.8440858489694</v>
      </c>
      <c r="AM99" s="82">
        <f t="shared" si="139"/>
        <v>1863.6403569437923</v>
      </c>
      <c r="AN99" s="82">
        <f t="shared" si="139"/>
        <v>1873.830094155901</v>
      </c>
      <c r="AO99" s="82">
        <f t="shared" si="139"/>
        <v>1867.1554175756633</v>
      </c>
      <c r="AP99" s="82">
        <f t="shared" si="139"/>
        <v>1872.0481813847698</v>
      </c>
      <c r="AQ99" s="82">
        <f t="shared" si="139"/>
        <v>1872.7819515264111</v>
      </c>
      <c r="AR99" s="82">
        <f t="shared" si="139"/>
        <v>1873.5281057710231</v>
      </c>
      <c r="AS99" s="82">
        <f t="shared" si="139"/>
        <v>1882.4547349782365</v>
      </c>
      <c r="AT99" s="82">
        <f t="shared" si="139"/>
        <v>1881.157416426847</v>
      </c>
      <c r="AU99" s="82">
        <f t="shared" si="139"/>
        <v>1886.4376143998109</v>
      </c>
      <c r="AV99" s="82">
        <f t="shared" si="139"/>
        <v>1867.5331156060734</v>
      </c>
      <c r="AW99" s="82">
        <f t="shared" si="139"/>
        <v>1872.2704088086755</v>
      </c>
      <c r="AX99" s="82">
        <f t="shared" si="139"/>
        <v>1879.7521335783786</v>
      </c>
      <c r="AY99" s="82">
        <f t="shared" si="139"/>
        <v>1886.6109474271987</v>
      </c>
      <c r="AZ99" s="82">
        <f t="shared" si="139"/>
        <v>1883.7557640024904</v>
      </c>
      <c r="BA99" s="82">
        <f t="shared" si="139"/>
        <v>1873.2571681548829</v>
      </c>
      <c r="BB99" s="82">
        <f t="shared" si="139"/>
        <v>1861.0658513811973</v>
      </c>
      <c r="BC99" s="82">
        <f t="shared" si="139"/>
        <v>1879.4842301622002</v>
      </c>
      <c r="BD99" s="82">
        <f t="shared" si="139"/>
        <v>1840.4247446145646</v>
      </c>
      <c r="BE99" s="82">
        <f t="shared" si="139"/>
        <v>1863.0091304192449</v>
      </c>
      <c r="BF99" s="82">
        <f t="shared" si="139"/>
        <v>1873.900983196389</v>
      </c>
      <c r="BG99" s="82">
        <f t="shared" si="139"/>
        <v>1835.0494600840711</v>
      </c>
      <c r="BH99" s="82">
        <f t="shared" si="139"/>
        <v>1872.1770934889803</v>
      </c>
      <c r="BI99" s="82">
        <f t="shared" si="139"/>
        <v>1893.0849399934095</v>
      </c>
      <c r="BJ99" s="82">
        <f t="shared" si="139"/>
        <v>1836.4481636634202</v>
      </c>
      <c r="BK99" s="82">
        <f t="shared" si="139"/>
        <v>1858.8888976087596</v>
      </c>
      <c r="BL99" s="82">
        <f t="shared" si="139"/>
        <v>1875.3164579275829</v>
      </c>
      <c r="BM99" s="82">
        <f t="shared" si="139"/>
        <v>1834.5098843510718</v>
      </c>
      <c r="BN99" s="82">
        <f t="shared" si="139"/>
        <v>1827.4554432903403</v>
      </c>
      <c r="BO99" s="105"/>
      <c r="BP99" s="106">
        <f>((BP97/BP98)*39.16*(500/(150/7)))</f>
        <v>2009.4391940066012</v>
      </c>
      <c r="BQ99" s="106">
        <f t="shared" ref="BQ99:EB99" si="140">((BQ97/BQ98)*39.16*(500/(150/7)))</f>
        <v>2474.8151444522182</v>
      </c>
      <c r="BR99" s="106">
        <f t="shared" si="140"/>
        <v>1154.8133146170974</v>
      </c>
      <c r="BS99" s="106">
        <f t="shared" si="140"/>
        <v>2897.0092090196536</v>
      </c>
      <c r="BT99" s="106">
        <f t="shared" si="140"/>
        <v>10043.290436341678</v>
      </c>
      <c r="BU99" s="106">
        <f t="shared" si="140"/>
        <v>5386.3433483544695</v>
      </c>
      <c r="BV99" s="106">
        <f t="shared" si="140"/>
        <v>9022.5179959085181</v>
      </c>
      <c r="BW99" s="106">
        <f t="shared" si="140"/>
        <v>1774.0079107781005</v>
      </c>
      <c r="BX99" s="106">
        <f t="shared" si="140"/>
        <v>2124.0342985905008</v>
      </c>
      <c r="BY99" s="106">
        <f t="shared" si="140"/>
        <v>1905.3850616792815</v>
      </c>
      <c r="BZ99" s="106">
        <f t="shared" si="140"/>
        <v>2479.7524292628746</v>
      </c>
      <c r="CA99" s="106">
        <f t="shared" si="140"/>
        <v>5319.2243982198825</v>
      </c>
      <c r="CB99" s="106">
        <f t="shared" si="140"/>
        <v>1648.8143146397974</v>
      </c>
      <c r="CC99" s="106">
        <f t="shared" si="140"/>
        <v>3950.4132401075617</v>
      </c>
      <c r="CD99" s="106">
        <f t="shared" si="140"/>
        <v>2402.3223666703243</v>
      </c>
      <c r="CE99" s="106">
        <f t="shared" si="140"/>
        <v>1277.2773856098834</v>
      </c>
      <c r="CF99" s="106">
        <f t="shared" si="140"/>
        <v>3808.5420700298459</v>
      </c>
      <c r="CG99" s="106">
        <f t="shared" si="140"/>
        <v>2138.7357668849459</v>
      </c>
      <c r="CH99" s="106">
        <f t="shared" si="140"/>
        <v>3395.8227009138204</v>
      </c>
      <c r="CI99" s="106">
        <f t="shared" si="140"/>
        <v>874.97854118257101</v>
      </c>
      <c r="CJ99" s="106">
        <f t="shared" si="140"/>
        <v>4395.3767162209042</v>
      </c>
      <c r="CK99" s="106">
        <f t="shared" si="140"/>
        <v>1545.7930125615849</v>
      </c>
      <c r="CL99" s="106">
        <f t="shared" si="140"/>
        <v>2068.6053918092812</v>
      </c>
      <c r="CM99" s="106">
        <f t="shared" si="140"/>
        <v>4193.656561031562</v>
      </c>
      <c r="CN99" s="106">
        <f t="shared" si="140"/>
        <v>2590.0342457020183</v>
      </c>
      <c r="CO99" s="106">
        <f t="shared" si="140"/>
        <v>2516.4537490983962</v>
      </c>
      <c r="CP99" s="106">
        <f t="shared" si="140"/>
        <v>1973.5301472173198</v>
      </c>
      <c r="CQ99" s="106">
        <f t="shared" si="140"/>
        <v>1319.7871352513266</v>
      </c>
      <c r="CR99" s="106">
        <f t="shared" si="140"/>
        <v>2754.509794790114</v>
      </c>
      <c r="CS99" s="106">
        <f t="shared" si="140"/>
        <v>3577.3652392301578</v>
      </c>
      <c r="CT99" s="106">
        <f t="shared" si="140"/>
        <v>1460.8549315327543</v>
      </c>
      <c r="CU99" s="106">
        <f t="shared" si="140"/>
        <v>4539.7563150971355</v>
      </c>
      <c r="CV99" s="106">
        <f t="shared" si="140"/>
        <v>2006.1586076035276</v>
      </c>
      <c r="CW99" s="106">
        <f t="shared" si="140"/>
        <v>1503.1824046672937</v>
      </c>
      <c r="CX99" s="106">
        <f t="shared" si="140"/>
        <v>2258.263080790307</v>
      </c>
      <c r="CY99" s="106">
        <f t="shared" si="140"/>
        <v>2023.6905005537571</v>
      </c>
      <c r="CZ99" s="106">
        <f t="shared" si="140"/>
        <v>1752.0779418470306</v>
      </c>
      <c r="DA99" s="106">
        <f t="shared" si="140"/>
        <v>2254.6556578254713</v>
      </c>
      <c r="DB99" s="106">
        <f t="shared" si="140"/>
        <v>1775.0272205756878</v>
      </c>
      <c r="DC99" s="106">
        <f t="shared" si="140"/>
        <v>1314.5307171313907</v>
      </c>
      <c r="DD99" s="106">
        <f t="shared" si="140"/>
        <v>2948.7310876220936</v>
      </c>
      <c r="DE99" s="106">
        <f t="shared" si="140"/>
        <v>3645.1078039892709</v>
      </c>
      <c r="DF99" s="106">
        <f t="shared" si="140"/>
        <v>4063.6747608290225</v>
      </c>
      <c r="DG99" s="106">
        <f t="shared" si="140"/>
        <v>8056.2603853327773</v>
      </c>
      <c r="DH99" s="106">
        <f t="shared" si="140"/>
        <v>2933.0777798630716</v>
      </c>
      <c r="DI99" s="106">
        <f t="shared" si="140"/>
        <v>1759.0733274145057</v>
      </c>
      <c r="DJ99" s="106">
        <f t="shared" si="140"/>
        <v>2403.0401221478678</v>
      </c>
      <c r="DK99" s="106">
        <f t="shared" si="140"/>
        <v>2707.2420458936854</v>
      </c>
      <c r="DL99" s="106">
        <f t="shared" si="140"/>
        <v>3236.3524832994708</v>
      </c>
      <c r="DM99" s="106">
        <f t="shared" si="140"/>
        <v>1339.852912399122</v>
      </c>
      <c r="DN99" s="106">
        <f t="shared" si="140"/>
        <v>1275.0974793355599</v>
      </c>
      <c r="DO99" s="106">
        <f t="shared" si="140"/>
        <v>2298.6308720237307</v>
      </c>
      <c r="DP99" s="106">
        <f t="shared" si="140"/>
        <v>2170.2330457410367</v>
      </c>
      <c r="DQ99" s="106">
        <f t="shared" si="140"/>
        <v>3446.3737833052896</v>
      </c>
      <c r="DR99" s="106">
        <f t="shared" si="140"/>
        <v>2127.1576347699329</v>
      </c>
      <c r="DS99" s="106">
        <f t="shared" si="140"/>
        <v>1038.6412840813723</v>
      </c>
      <c r="DT99" s="106">
        <f t="shared" si="140"/>
        <v>1646.9569674789768</v>
      </c>
      <c r="DU99" s="106">
        <f t="shared" si="140"/>
        <v>2123.1292846919268</v>
      </c>
      <c r="DV99" s="106">
        <f t="shared" si="140"/>
        <v>3307.8002240455962</v>
      </c>
      <c r="DW99" s="106">
        <f t="shared" si="140"/>
        <v>2048.8763462718639</v>
      </c>
      <c r="DX99" s="106">
        <f t="shared" si="140"/>
        <v>2098.7376241317102</v>
      </c>
      <c r="DY99" s="106">
        <f t="shared" si="140"/>
        <v>7549.0138314805154</v>
      </c>
      <c r="DZ99" s="106">
        <f t="shared" si="140"/>
        <v>2925.448844881726</v>
      </c>
      <c r="EA99" s="106">
        <f t="shared" si="140"/>
        <v>1706.7765089109339</v>
      </c>
      <c r="EB99" s="106">
        <f t="shared" si="140"/>
        <v>886.17008892473723</v>
      </c>
      <c r="EC99" s="106">
        <f t="shared" ref="EC99:GN99" si="141">((EC97/EC98)*39.16*(500/(150/7)))</f>
        <v>2735.0308055124306</v>
      </c>
      <c r="ED99" s="106">
        <f t="shared" si="141"/>
        <v>2977.3101061712987</v>
      </c>
      <c r="EE99" s="106">
        <f t="shared" si="141"/>
        <v>1536.5799279588277</v>
      </c>
      <c r="EF99" s="106">
        <f t="shared" si="141"/>
        <v>3656.7972359067048</v>
      </c>
      <c r="EG99" s="106">
        <f t="shared" si="141"/>
        <v>1700.5062309282762</v>
      </c>
      <c r="EH99" s="106">
        <f t="shared" si="141"/>
        <v>2937.5638346978817</v>
      </c>
      <c r="EI99" s="106">
        <f t="shared" si="141"/>
        <v>2100.4366664072008</v>
      </c>
      <c r="EJ99" s="106">
        <f t="shared" si="141"/>
        <v>4574.6551899333381</v>
      </c>
      <c r="EK99" s="106">
        <f t="shared" si="141"/>
        <v>1097.479996403541</v>
      </c>
      <c r="EL99" s="106">
        <f t="shared" si="141"/>
        <v>1992.2769816933467</v>
      </c>
      <c r="EM99" s="106">
        <f t="shared" si="141"/>
        <v>3398.2593175950842</v>
      </c>
      <c r="EN99" s="106">
        <f t="shared" si="141"/>
        <v>2834.2460829912302</v>
      </c>
      <c r="EO99" s="106">
        <f t="shared" si="141"/>
        <v>2050.3736916141311</v>
      </c>
      <c r="EP99" s="106">
        <f t="shared" si="141"/>
        <v>1563.2884247350203</v>
      </c>
      <c r="EQ99" s="106">
        <f t="shared" si="141"/>
        <v>2703.8370538827489</v>
      </c>
      <c r="ER99" s="106">
        <f t="shared" si="141"/>
        <v>1278.764149697819</v>
      </c>
      <c r="ES99" s="106">
        <f t="shared" si="141"/>
        <v>2580.892476698707</v>
      </c>
      <c r="ET99" s="106">
        <f t="shared" si="141"/>
        <v>1972.9507711573099</v>
      </c>
      <c r="EU99" s="106">
        <f t="shared" si="141"/>
        <v>4619.4533871288622</v>
      </c>
      <c r="EV99" s="106">
        <f t="shared" si="141"/>
        <v>1425.079731614527</v>
      </c>
      <c r="EW99" s="106">
        <f t="shared" si="141"/>
        <v>1500.8073861459334</v>
      </c>
      <c r="EX99" s="106">
        <f t="shared" si="141"/>
        <v>2395.5679224779278</v>
      </c>
      <c r="EY99" s="106">
        <f t="shared" si="141"/>
        <v>3211.3294099445138</v>
      </c>
      <c r="EZ99" s="106">
        <f t="shared" si="141"/>
        <v>1760.0230964416678</v>
      </c>
      <c r="FA99" s="106">
        <f t="shared" si="141"/>
        <v>2296.1108770909414</v>
      </c>
      <c r="FB99" s="106">
        <f t="shared" si="141"/>
        <v>7057.7503408998728</v>
      </c>
      <c r="FC99" s="106">
        <f t="shared" si="141"/>
        <v>1614.7361678527645</v>
      </c>
      <c r="FD99" s="106">
        <f t="shared" si="141"/>
        <v>2572.2155640804863</v>
      </c>
      <c r="FE99" s="106">
        <f t="shared" si="141"/>
        <v>9146.9724906670235</v>
      </c>
      <c r="FF99" s="106">
        <f t="shared" si="141"/>
        <v>2257.3065686297191</v>
      </c>
      <c r="FG99" s="106">
        <f t="shared" si="141"/>
        <v>1818.3099650995671</v>
      </c>
      <c r="FH99" s="106">
        <f t="shared" si="141"/>
        <v>2330.5118789481853</v>
      </c>
      <c r="FI99" s="106">
        <f t="shared" si="141"/>
        <v>2418.6263760075194</v>
      </c>
      <c r="FJ99" s="106">
        <f t="shared" si="141"/>
        <v>2648.1792543042729</v>
      </c>
      <c r="FK99" s="106">
        <f t="shared" si="141"/>
        <v>1339.5810524302701</v>
      </c>
      <c r="FL99" s="106">
        <f t="shared" si="141"/>
        <v>1411.6322846028499</v>
      </c>
      <c r="FM99" s="106">
        <f t="shared" si="141"/>
        <v>1451.7029757649616</v>
      </c>
      <c r="FN99" s="106">
        <f t="shared" si="141"/>
        <v>6796.0783191476621</v>
      </c>
      <c r="FO99" s="106">
        <f t="shared" si="141"/>
        <v>1325.6788651267377</v>
      </c>
      <c r="FP99" s="106">
        <f t="shared" si="141"/>
        <v>8983.0628635494031</v>
      </c>
      <c r="FQ99" s="106">
        <f t="shared" si="141"/>
        <v>12139.861896803503</v>
      </c>
      <c r="FR99" s="106">
        <f t="shared" si="141"/>
        <v>2775.494064729523</v>
      </c>
      <c r="FS99" s="106">
        <f t="shared" si="141"/>
        <v>1426.1133916310903</v>
      </c>
      <c r="FT99" s="106">
        <f t="shared" si="141"/>
        <v>1255.5626008245745</v>
      </c>
      <c r="FU99" s="106">
        <f t="shared" si="141"/>
        <v>1621.0601707071914</v>
      </c>
      <c r="FV99" s="106">
        <f t="shared" si="141"/>
        <v>2674.8400686333825</v>
      </c>
      <c r="FW99" s="106">
        <f t="shared" si="141"/>
        <v>1402.3912044541594</v>
      </c>
      <c r="FX99" s="106">
        <f t="shared" si="141"/>
        <v>3183.500568783722</v>
      </c>
      <c r="FY99" s="106">
        <f t="shared" si="141"/>
        <v>3018.7839514551652</v>
      </c>
      <c r="FZ99" s="106">
        <f t="shared" si="141"/>
        <v>10750.562120150027</v>
      </c>
      <c r="GA99" s="106">
        <f t="shared" si="141"/>
        <v>1486.2309883172882</v>
      </c>
      <c r="GB99" s="106">
        <f t="shared" si="141"/>
        <v>2917.1954764098869</v>
      </c>
      <c r="GC99" s="106">
        <f t="shared" si="141"/>
        <v>4105.9031013185859</v>
      </c>
      <c r="GD99" s="106">
        <f t="shared" si="141"/>
        <v>1566.8272592138549</v>
      </c>
      <c r="GE99" s="106">
        <f t="shared" si="141"/>
        <v>12645.84830161287</v>
      </c>
      <c r="GF99" s="106">
        <f t="shared" si="141"/>
        <v>1412.2276923640597</v>
      </c>
      <c r="GG99" s="106">
        <f t="shared" si="141"/>
        <v>3017.2282766021126</v>
      </c>
      <c r="GH99" s="106">
        <f t="shared" si="141"/>
        <v>2819.3326477452183</v>
      </c>
      <c r="GI99" s="106">
        <f t="shared" si="141"/>
        <v>4653.8325220186171</v>
      </c>
      <c r="GJ99" s="106">
        <f t="shared" si="141"/>
        <v>3195.3617870167</v>
      </c>
      <c r="GK99" s="106">
        <f t="shared" si="141"/>
        <v>3129.848750556338</v>
      </c>
      <c r="GL99" s="106">
        <f t="shared" si="141"/>
        <v>3145.333732729875</v>
      </c>
      <c r="GM99" s="106">
        <f t="shared" si="141"/>
        <v>1150.0471243505917</v>
      </c>
      <c r="GN99" s="106">
        <f t="shared" si="141"/>
        <v>2753.5673222765836</v>
      </c>
      <c r="GO99" s="106">
        <f t="shared" ref="GO99:IZ99" si="142">((GO97/GO98)*39.16*(500/(150/7)))</f>
        <v>5158.9996350049196</v>
      </c>
      <c r="GP99" s="106">
        <f t="shared" si="142"/>
        <v>3321.3634979350577</v>
      </c>
      <c r="GQ99" s="106">
        <f t="shared" si="142"/>
        <v>1723.3266439434226</v>
      </c>
      <c r="GR99" s="106">
        <f t="shared" si="142"/>
        <v>897.39552822760118</v>
      </c>
      <c r="GS99" s="106">
        <f t="shared" si="142"/>
        <v>3237.6435559375068</v>
      </c>
      <c r="GT99" s="106">
        <f t="shared" si="142"/>
        <v>1402.1074862752125</v>
      </c>
      <c r="GU99" s="106">
        <f t="shared" si="142"/>
        <v>12245.341269034907</v>
      </c>
      <c r="GV99" s="106">
        <f t="shared" si="142"/>
        <v>2272.0066157283709</v>
      </c>
      <c r="GW99" s="106">
        <f t="shared" si="142"/>
        <v>1943.1668778725443</v>
      </c>
      <c r="GX99" s="106">
        <f t="shared" si="142"/>
        <v>1424.6860213585828</v>
      </c>
      <c r="GY99" s="106">
        <f t="shared" si="142"/>
        <v>5635.1210509565453</v>
      </c>
      <c r="GZ99" s="106">
        <f t="shared" si="142"/>
        <v>4901.6709038925037</v>
      </c>
      <c r="HA99" s="106">
        <f t="shared" si="142"/>
        <v>1668.1372040217959</v>
      </c>
      <c r="HB99" s="106">
        <f t="shared" si="142"/>
        <v>5447.8661400956817</v>
      </c>
      <c r="HC99" s="106">
        <f t="shared" si="142"/>
        <v>1886.1348467141815</v>
      </c>
      <c r="HD99" s="106">
        <f t="shared" si="142"/>
        <v>5093.5015701036855</v>
      </c>
      <c r="HE99" s="106">
        <f t="shared" si="142"/>
        <v>3097.1553311603097</v>
      </c>
      <c r="HF99" s="106">
        <f t="shared" si="142"/>
        <v>11721.843005812449</v>
      </c>
      <c r="HG99" s="106">
        <f t="shared" si="142"/>
        <v>2254.7310095021426</v>
      </c>
      <c r="HH99" s="106">
        <f t="shared" si="142"/>
        <v>3668.2061837194219</v>
      </c>
      <c r="HI99" s="106">
        <f t="shared" si="142"/>
        <v>1854.4969404633032</v>
      </c>
      <c r="HJ99" s="106">
        <f t="shared" si="142"/>
        <v>2363.4887521086562</v>
      </c>
      <c r="HK99" s="106">
        <f t="shared" si="142"/>
        <v>1753.3454291676367</v>
      </c>
      <c r="HL99" s="106">
        <f t="shared" si="142"/>
        <v>2108.3447260637263</v>
      </c>
      <c r="HM99" s="106">
        <f t="shared" si="142"/>
        <v>2103.2915561179288</v>
      </c>
      <c r="HN99" s="106">
        <f t="shared" si="142"/>
        <v>1570.1650940722766</v>
      </c>
      <c r="HO99" s="106">
        <f t="shared" si="142"/>
        <v>1642.6245912235399</v>
      </c>
      <c r="HP99" s="106">
        <f t="shared" si="142"/>
        <v>2417.3707481257852</v>
      </c>
      <c r="HQ99" s="106">
        <f t="shared" si="142"/>
        <v>1585.7399035037572</v>
      </c>
      <c r="HR99" s="106">
        <f t="shared" si="142"/>
        <v>1338.5468080552102</v>
      </c>
      <c r="HS99" s="106">
        <f t="shared" si="142"/>
        <v>1451.0380462459445</v>
      </c>
      <c r="HT99" s="106">
        <f t="shared" si="142"/>
        <v>3389.1018748376719</v>
      </c>
      <c r="HU99" s="106">
        <f t="shared" si="142"/>
        <v>9096.0580458207587</v>
      </c>
      <c r="HV99" s="106">
        <f t="shared" si="142"/>
        <v>4522.1976087285493</v>
      </c>
      <c r="HW99" s="106">
        <f t="shared" si="142"/>
        <v>1516.9720998383393</v>
      </c>
      <c r="HX99" s="106">
        <f t="shared" si="142"/>
        <v>3037.8303327562976</v>
      </c>
      <c r="HY99" s="106">
        <f t="shared" si="142"/>
        <v>5986.1227061612399</v>
      </c>
      <c r="HZ99" s="106">
        <f t="shared" si="142"/>
        <v>1951.7413516284992</v>
      </c>
      <c r="IA99" s="106">
        <f t="shared" si="142"/>
        <v>1999.4749732718069</v>
      </c>
      <c r="IB99" s="106">
        <f t="shared" si="142"/>
        <v>6285.8987288430308</v>
      </c>
      <c r="IC99" s="106">
        <f t="shared" si="142"/>
        <v>1574.9741834166716</v>
      </c>
      <c r="ID99" s="106">
        <f t="shared" si="142"/>
        <v>2982.0485786257855</v>
      </c>
      <c r="IE99" s="106">
        <f t="shared" si="142"/>
        <v>2142.9107806180314</v>
      </c>
      <c r="IF99" s="106">
        <f t="shared" si="142"/>
        <v>1468.0196624325938</v>
      </c>
      <c r="IG99" s="106">
        <f t="shared" si="142"/>
        <v>2313.1224136929313</v>
      </c>
      <c r="IH99" s="106">
        <f t="shared" si="142"/>
        <v>12426.129986915736</v>
      </c>
      <c r="II99" s="106">
        <f t="shared" si="142"/>
        <v>2079.9007665142385</v>
      </c>
      <c r="IJ99" s="106">
        <f t="shared" si="142"/>
        <v>2082.0640441945329</v>
      </c>
      <c r="IK99" s="106">
        <f t="shared" si="142"/>
        <v>1713.3020579506108</v>
      </c>
      <c r="IL99" s="106">
        <f t="shared" si="142"/>
        <v>1684.2912209487533</v>
      </c>
      <c r="IM99" s="106">
        <f t="shared" si="142"/>
        <v>2212.6245450119854</v>
      </c>
      <c r="IN99" s="106">
        <f t="shared" si="142"/>
        <v>2047.0781451226292</v>
      </c>
      <c r="IO99" s="106">
        <f t="shared" si="142"/>
        <v>1903.9105867430133</v>
      </c>
      <c r="IP99" s="106">
        <f t="shared" si="142"/>
        <v>13175.9230899912</v>
      </c>
      <c r="IQ99" s="106">
        <f t="shared" si="142"/>
        <v>2772.562866055368</v>
      </c>
      <c r="IR99" s="106">
        <f t="shared" si="142"/>
        <v>1821.4006061774369</v>
      </c>
      <c r="IS99" s="106">
        <f t="shared" si="142"/>
        <v>3314.8032700917774</v>
      </c>
      <c r="IT99" s="106">
        <f t="shared" si="142"/>
        <v>1364.7315763970207</v>
      </c>
      <c r="IU99" s="106">
        <f t="shared" si="142"/>
        <v>2502.9978107906572</v>
      </c>
      <c r="IV99" s="106">
        <f t="shared" si="142"/>
        <v>2884.3149619905107</v>
      </c>
      <c r="IW99" s="106">
        <f t="shared" si="142"/>
        <v>1852.9380206383671</v>
      </c>
      <c r="IX99" s="106">
        <f t="shared" si="142"/>
        <v>1621.839632589126</v>
      </c>
      <c r="IY99" s="106">
        <f t="shared" si="142"/>
        <v>1470.7294544356823</v>
      </c>
      <c r="IZ99" s="106">
        <f t="shared" si="142"/>
        <v>1795.3220269469412</v>
      </c>
      <c r="JA99" s="106">
        <f t="shared" ref="JA99:KU99" si="143">((JA97/JA98)*39.16*(500/(150/7)))</f>
        <v>2379.5126819697512</v>
      </c>
      <c r="JB99" s="106">
        <f t="shared" si="143"/>
        <v>5822.4299656501807</v>
      </c>
      <c r="JC99" s="106">
        <f t="shared" si="143"/>
        <v>11383.233656434319</v>
      </c>
      <c r="JD99" s="106">
        <f t="shared" si="143"/>
        <v>4111.8482429005762</v>
      </c>
      <c r="JE99" s="106">
        <f t="shared" si="143"/>
        <v>2145.2680246907889</v>
      </c>
      <c r="JF99" s="106">
        <f t="shared" si="143"/>
        <v>856.31794926995144</v>
      </c>
      <c r="JG99" s="106">
        <f t="shared" si="143"/>
        <v>7767.2656963704703</v>
      </c>
      <c r="JH99" s="106">
        <f t="shared" si="143"/>
        <v>1220.5794973793993</v>
      </c>
      <c r="JI99" s="106">
        <f t="shared" si="143"/>
        <v>10494.450855515204</v>
      </c>
      <c r="JJ99" s="106">
        <f t="shared" si="143"/>
        <v>1022.9280575270413</v>
      </c>
      <c r="JK99" s="106">
        <f t="shared" si="143"/>
        <v>13254.335598864722</v>
      </c>
      <c r="JL99" s="106">
        <f t="shared" si="143"/>
        <v>2540.3441871957052</v>
      </c>
      <c r="JM99" s="106">
        <f t="shared" si="143"/>
        <v>2552.7223869794348</v>
      </c>
      <c r="JN99" s="106">
        <f t="shared" si="143"/>
        <v>1512.6309639408437</v>
      </c>
      <c r="JO99" s="106">
        <f t="shared" si="143"/>
        <v>1431.2672247188414</v>
      </c>
      <c r="JP99" s="106">
        <f t="shared" si="143"/>
        <v>1340.5982510454703</v>
      </c>
      <c r="JQ99" s="106">
        <f t="shared" si="143"/>
        <v>862.74794332972408</v>
      </c>
      <c r="JR99" s="106">
        <f t="shared" si="143"/>
        <v>1289.3624242756453</v>
      </c>
      <c r="JS99" s="106">
        <f t="shared" si="143"/>
        <v>985.37616160260336</v>
      </c>
      <c r="JT99" s="106">
        <f t="shared" si="143"/>
        <v>2015.0161495190348</v>
      </c>
      <c r="JU99" s="106">
        <f t="shared" si="143"/>
        <v>10203.93734955778</v>
      </c>
      <c r="JV99" s="106">
        <f t="shared" si="143"/>
        <v>1751.6543531386067</v>
      </c>
      <c r="JW99" s="106">
        <f t="shared" si="143"/>
        <v>1189.601531737447</v>
      </c>
      <c r="JX99" s="106">
        <f t="shared" si="143"/>
        <v>1982.1795473443358</v>
      </c>
      <c r="JY99" s="106">
        <f t="shared" si="143"/>
        <v>2684.3761031805957</v>
      </c>
      <c r="JZ99" s="106">
        <f t="shared" si="143"/>
        <v>2570.4135291143921</v>
      </c>
      <c r="KA99" s="106">
        <f t="shared" si="143"/>
        <v>1327.0916012517541</v>
      </c>
      <c r="KB99" s="106">
        <f t="shared" si="143"/>
        <v>2430.895676300092</v>
      </c>
      <c r="KC99" s="106">
        <f t="shared" si="143"/>
        <v>2312.9465210689873</v>
      </c>
      <c r="KD99" s="106">
        <f t="shared" si="143"/>
        <v>1218.1068723908086</v>
      </c>
      <c r="KE99" s="106">
        <f t="shared" si="143"/>
        <v>1717.5903297991317</v>
      </c>
      <c r="KF99" s="106">
        <f t="shared" si="143"/>
        <v>1333.8532637974811</v>
      </c>
      <c r="KG99" s="106">
        <f t="shared" si="143"/>
        <v>1738.1204928062425</v>
      </c>
      <c r="KH99" s="106">
        <f t="shared" si="143"/>
        <v>1531.7784543844987</v>
      </c>
      <c r="KI99" s="106">
        <f t="shared" si="143"/>
        <v>1944.8747118048971</v>
      </c>
      <c r="KJ99" s="106">
        <f t="shared" si="143"/>
        <v>1921.8426443816606</v>
      </c>
      <c r="KK99" s="106">
        <f t="shared" si="143"/>
        <v>2385.3214966159239</v>
      </c>
      <c r="KL99" s="106">
        <f t="shared" si="143"/>
        <v>2075.2501375048864</v>
      </c>
      <c r="KM99" s="106">
        <f t="shared" si="143"/>
        <v>10886.339560516553</v>
      </c>
      <c r="KN99" s="106">
        <f t="shared" si="143"/>
        <v>1947.5884145287939</v>
      </c>
      <c r="KO99" s="106">
        <f t="shared" si="143"/>
        <v>2360.5359010099437</v>
      </c>
      <c r="KP99" s="106">
        <f t="shared" si="143"/>
        <v>2395.9331208961839</v>
      </c>
      <c r="KQ99" s="106">
        <f t="shared" si="143"/>
        <v>1546.7581013132558</v>
      </c>
      <c r="KR99" s="106">
        <f t="shared" si="143"/>
        <v>1945.3315281114847</v>
      </c>
      <c r="KS99" s="106">
        <f t="shared" si="143"/>
        <v>2557.8214669013073</v>
      </c>
      <c r="KT99" s="106">
        <f t="shared" si="143"/>
        <v>548.36432133011942</v>
      </c>
      <c r="KU99" s="106">
        <f t="shared" si="143"/>
        <v>8179.8054946489428</v>
      </c>
    </row>
    <row r="100" spans="1:307" x14ac:dyDescent="0.25">
      <c r="A100" s="83"/>
      <c r="B100" s="70"/>
      <c r="C100" s="71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I100" s="72"/>
      <c r="AJ100" s="73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</row>
    <row r="101" spans="1:307" x14ac:dyDescent="0.25">
      <c r="A101" s="69" t="s">
        <v>2081</v>
      </c>
      <c r="B101" s="70">
        <f>STDEV(D101:AG101)/AVERAGE(D101:AG101)</f>
        <v>2.6198327402512718E-2</v>
      </c>
      <c r="C101" s="71"/>
      <c r="D101" s="8">
        <v>18334136.3080623</v>
      </c>
      <c r="E101" s="8">
        <v>18786609.719048601</v>
      </c>
      <c r="F101" s="8">
        <v>19681931.707116999</v>
      </c>
      <c r="G101" s="8">
        <v>19834824.640476801</v>
      </c>
      <c r="H101" s="8">
        <v>20607259.950725701</v>
      </c>
      <c r="I101" s="8">
        <v>20120945.907892801</v>
      </c>
      <c r="J101" s="8">
        <v>20355335.801123299</v>
      </c>
      <c r="K101" s="8">
        <v>20347077.404167499</v>
      </c>
      <c r="L101" s="8">
        <v>20191732.982981302</v>
      </c>
      <c r="M101" s="8">
        <v>19866424.632764298</v>
      </c>
      <c r="N101" s="8">
        <v>20106494.872879401</v>
      </c>
      <c r="O101" s="8">
        <v>20449081.821666501</v>
      </c>
      <c r="P101" s="8">
        <v>20476388.096001402</v>
      </c>
      <c r="Q101" s="8">
        <v>20428317.8758232</v>
      </c>
      <c r="R101" s="8">
        <v>20782744.1261843</v>
      </c>
      <c r="S101" s="8">
        <v>20585440.145658702</v>
      </c>
      <c r="T101" s="8">
        <v>20521022.468033601</v>
      </c>
      <c r="U101" s="8">
        <v>20738117.779217299</v>
      </c>
      <c r="V101" s="8">
        <v>20549656.405106299</v>
      </c>
      <c r="W101" s="8">
        <v>20232402.879267901</v>
      </c>
      <c r="X101" s="8">
        <v>19829858.362510599</v>
      </c>
      <c r="Y101" s="8">
        <v>20131780.799051698</v>
      </c>
      <c r="Z101" s="8">
        <v>20074969.487462301</v>
      </c>
      <c r="AA101" s="8">
        <v>20577906.727245599</v>
      </c>
      <c r="AB101" s="8">
        <v>20082071.315253802</v>
      </c>
      <c r="AC101" s="8">
        <v>19728773.766473699</v>
      </c>
      <c r="AD101" s="8">
        <v>20325417.338724799</v>
      </c>
      <c r="AE101" s="8">
        <v>20615164.995141</v>
      </c>
      <c r="AF101" s="8">
        <v>20191298.571099401</v>
      </c>
      <c r="AG101" s="8">
        <v>20112732.3491758</v>
      </c>
      <c r="AI101" s="72">
        <f>STDEV(AK101:BN101)/AVERAGE(AK101:BN101)</f>
        <v>4.168027297600229E-2</v>
      </c>
      <c r="AJ101" s="73"/>
      <c r="AK101" s="10">
        <v>2887218.5138588701</v>
      </c>
      <c r="AL101" s="10">
        <v>3033931.6583105801</v>
      </c>
      <c r="AM101" s="10">
        <v>3151982.1073023402</v>
      </c>
      <c r="AN101" s="10">
        <v>3312324.5756342998</v>
      </c>
      <c r="AO101" s="10">
        <v>3385405.1625414798</v>
      </c>
      <c r="AP101" s="10">
        <v>3348034.3049118598</v>
      </c>
      <c r="AQ101" s="10">
        <v>3412948.2546140002</v>
      </c>
      <c r="AR101" s="10">
        <v>3324724.8820389798</v>
      </c>
      <c r="AS101" s="10">
        <v>3334810.3284996501</v>
      </c>
      <c r="AT101" s="10">
        <v>3315330.7643987099</v>
      </c>
      <c r="AU101" s="10">
        <v>3372396.74681364</v>
      </c>
      <c r="AV101" s="10">
        <v>3315750.7669697502</v>
      </c>
      <c r="AW101" s="10">
        <v>3595553.92563897</v>
      </c>
      <c r="AX101" s="10">
        <v>3448969.9533039099</v>
      </c>
      <c r="AY101" s="10">
        <v>3394590.2191805099</v>
      </c>
      <c r="AZ101" s="10">
        <v>3356992.58836861</v>
      </c>
      <c r="BA101" s="10">
        <v>3473677.89653175</v>
      </c>
      <c r="BB101" s="10">
        <v>3367997.08090975</v>
      </c>
      <c r="BC101" s="10">
        <v>3496159.34720822</v>
      </c>
      <c r="BD101" s="10">
        <v>3461640.4718693602</v>
      </c>
      <c r="BE101" s="10">
        <v>3402749.2125750598</v>
      </c>
      <c r="BF101" s="10">
        <v>3449670.4075710801</v>
      </c>
      <c r="BG101" s="10">
        <v>3390575.3461638899</v>
      </c>
      <c r="BH101" s="10">
        <v>3451863.9340127599</v>
      </c>
      <c r="BI101" s="10">
        <v>3366900.5390081401</v>
      </c>
      <c r="BJ101" s="10">
        <v>3421327.32809581</v>
      </c>
      <c r="BK101" s="10">
        <v>3485570.33840334</v>
      </c>
      <c r="BL101" s="10">
        <v>3532365.7137904498</v>
      </c>
      <c r="BM101" s="10">
        <v>3443590.0341991698</v>
      </c>
      <c r="BN101" s="10">
        <v>3468756.9271284998</v>
      </c>
      <c r="BP101" s="102">
        <v>4155709.1458803201</v>
      </c>
      <c r="BQ101" s="102">
        <v>2639210.71194907</v>
      </c>
      <c r="BR101" s="102">
        <v>2029246.41059177</v>
      </c>
      <c r="BS101" s="102">
        <v>2689727.5690879901</v>
      </c>
      <c r="BT101" s="102">
        <v>3155847.66045869</v>
      </c>
      <c r="BU101" s="102">
        <v>2553860.2056303099</v>
      </c>
      <c r="BV101" s="102">
        <v>1998608.6669025701</v>
      </c>
      <c r="BW101" s="102">
        <v>7297896.69573869</v>
      </c>
      <c r="BX101" s="102">
        <v>9016065.6826990694</v>
      </c>
      <c r="BY101" s="102">
        <v>4895127.3191194097</v>
      </c>
      <c r="BZ101" s="102">
        <v>4125698.9659103602</v>
      </c>
      <c r="CA101" s="102">
        <v>4315050.4593770597</v>
      </c>
      <c r="CB101" s="102">
        <v>6580486.9720915603</v>
      </c>
      <c r="CC101" s="102">
        <v>4929770.8709057895</v>
      </c>
      <c r="CD101" s="102">
        <v>4365029.1925673001</v>
      </c>
      <c r="CE101" s="102">
        <v>2181495.8872137298</v>
      </c>
      <c r="CF101" s="102">
        <v>4578068.84621807</v>
      </c>
      <c r="CG101" s="102">
        <v>8938029.9723819792</v>
      </c>
      <c r="CH101" s="102">
        <v>8501567.7765161805</v>
      </c>
      <c r="CI101" s="102">
        <v>2927826.2187099201</v>
      </c>
      <c r="CJ101" s="102">
        <v>2606616.2388850399</v>
      </c>
      <c r="CK101" s="102">
        <v>3856727.10046292</v>
      </c>
      <c r="CL101" s="102">
        <v>3697351.6265955302</v>
      </c>
      <c r="CM101" s="102">
        <v>7174355.1593217896</v>
      </c>
      <c r="CN101" s="102">
        <v>7427739.8428964401</v>
      </c>
      <c r="CO101" s="102">
        <v>3697118.8392757899</v>
      </c>
      <c r="CP101" s="102">
        <v>5363511.4735811399</v>
      </c>
      <c r="CQ101" s="102">
        <v>2692160.3561437302</v>
      </c>
      <c r="CR101" s="102">
        <v>8701906.7654265203</v>
      </c>
      <c r="CS101" s="102">
        <v>4640173.0040798597</v>
      </c>
      <c r="CT101" s="102">
        <v>5136218.1358724097</v>
      </c>
      <c r="CU101" s="102">
        <v>3632955.8395627001</v>
      </c>
      <c r="CV101" s="102">
        <v>5189806.4529405404</v>
      </c>
      <c r="CW101" s="102">
        <v>4495615.4082597401</v>
      </c>
      <c r="CX101" s="102">
        <v>10125896.1950459</v>
      </c>
      <c r="CY101" s="102">
        <v>4168317.9431125699</v>
      </c>
      <c r="CZ101" s="102">
        <v>4235758.0763605302</v>
      </c>
      <c r="DA101" s="102">
        <v>5827160.02449637</v>
      </c>
      <c r="DB101" s="102">
        <v>5290716.6439482002</v>
      </c>
      <c r="DC101" s="102">
        <v>2482600.3195891301</v>
      </c>
      <c r="DD101" s="102">
        <v>3344730.1057722098</v>
      </c>
      <c r="DE101" s="102">
        <v>3663212.9193290202</v>
      </c>
      <c r="DF101" s="102">
        <v>3515700.5185528598</v>
      </c>
      <c r="DG101" s="102">
        <v>7663802.5683476599</v>
      </c>
      <c r="DH101" s="102">
        <v>4423529.9247190803</v>
      </c>
      <c r="DI101" s="102">
        <v>10694884.9303379</v>
      </c>
      <c r="DJ101" s="102">
        <v>7493649.6827864004</v>
      </c>
      <c r="DK101" s="102">
        <v>7262355.2678228002</v>
      </c>
      <c r="DL101" s="102">
        <v>6411192.58950416</v>
      </c>
      <c r="DM101" s="102">
        <v>5688657.2136253295</v>
      </c>
      <c r="DN101" s="102">
        <v>2253786.13318642</v>
      </c>
      <c r="DO101" s="102">
        <v>2504208.0354682198</v>
      </c>
      <c r="DP101" s="102">
        <v>5253272.1057957904</v>
      </c>
      <c r="DQ101" s="102">
        <v>4020497.7317677801</v>
      </c>
      <c r="DR101" s="102">
        <v>6523009.4572268203</v>
      </c>
      <c r="DS101" s="102">
        <v>8138854.6610547602</v>
      </c>
      <c r="DT101" s="102">
        <v>2290959.7522182502</v>
      </c>
      <c r="DU101" s="102">
        <v>3120664.03418874</v>
      </c>
      <c r="DV101" s="102">
        <v>4699287.11647614</v>
      </c>
      <c r="DW101" s="102">
        <v>3028896.48855067</v>
      </c>
      <c r="DX101" s="102">
        <v>6746784.9551318502</v>
      </c>
      <c r="DY101" s="102">
        <v>2620323.6192724402</v>
      </c>
      <c r="DZ101" s="102">
        <v>3642619.8752999199</v>
      </c>
      <c r="EA101" s="102">
        <v>5409863.9885206297</v>
      </c>
      <c r="EB101" s="102">
        <v>9882469.0180436298</v>
      </c>
      <c r="EC101" s="102">
        <v>4611506.7480158899</v>
      </c>
      <c r="ED101" s="102">
        <v>2797320.80984441</v>
      </c>
      <c r="EE101" s="102">
        <v>3413910.9669365999</v>
      </c>
      <c r="EF101" s="102">
        <v>6416511.3890773598</v>
      </c>
      <c r="EG101" s="102">
        <v>4042983.1140147001</v>
      </c>
      <c r="EH101" s="102">
        <v>3754822.92415829</v>
      </c>
      <c r="EI101" s="102">
        <v>3323150.8149332399</v>
      </c>
      <c r="EJ101" s="102">
        <v>2798470.7069492</v>
      </c>
      <c r="EK101" s="102">
        <v>4514064.6231945399</v>
      </c>
      <c r="EL101" s="102">
        <v>4344663.5978422398</v>
      </c>
      <c r="EM101" s="102">
        <v>2492971.6224316801</v>
      </c>
      <c r="EN101" s="102">
        <v>3782324.1292701201</v>
      </c>
      <c r="EO101" s="102">
        <v>2959906.67480738</v>
      </c>
      <c r="EP101" s="102">
        <v>4045539.1784301</v>
      </c>
      <c r="EQ101" s="102">
        <v>2867370.1062950902</v>
      </c>
      <c r="ER101" s="102">
        <v>6451736.54170678</v>
      </c>
      <c r="ES101" s="102">
        <v>3127145.0034572701</v>
      </c>
      <c r="ET101" s="102">
        <v>14889606.228484999</v>
      </c>
      <c r="EU101" s="102">
        <v>4306407.5929784104</v>
      </c>
      <c r="EV101" s="102">
        <v>3523422.5504121101</v>
      </c>
      <c r="EW101" s="102">
        <v>3894851.7524685301</v>
      </c>
      <c r="EX101" s="102">
        <v>4183083.3619377902</v>
      </c>
      <c r="EY101" s="102">
        <v>3033126.6896709702</v>
      </c>
      <c r="EZ101" s="102">
        <v>3167643.8442124999</v>
      </c>
      <c r="FA101" s="102">
        <v>10807033.2161236</v>
      </c>
      <c r="FB101" s="102">
        <v>2796555.5637953398</v>
      </c>
      <c r="FC101" s="102">
        <v>3890319.9653654099</v>
      </c>
      <c r="FD101" s="102">
        <v>7967045.9159364197</v>
      </c>
      <c r="FE101" s="102">
        <v>3011944.70367281</v>
      </c>
      <c r="FF101" s="102">
        <v>2799294.3865979402</v>
      </c>
      <c r="FG101" s="102">
        <v>4187615.02600253</v>
      </c>
      <c r="FH101" s="102">
        <v>5224670.2965521803</v>
      </c>
      <c r="FI101" s="102">
        <v>2984709.5831792899</v>
      </c>
      <c r="FJ101" s="102">
        <v>5510532.0676256698</v>
      </c>
      <c r="FK101" s="102">
        <v>7536049.5785238398</v>
      </c>
      <c r="FL101" s="102">
        <v>3291606.1226043398</v>
      </c>
      <c r="FM101" s="102">
        <v>12853017.8165104</v>
      </c>
      <c r="FN101" s="102">
        <v>3117125.30330317</v>
      </c>
      <c r="FO101" s="102">
        <v>3138375.4396348498</v>
      </c>
      <c r="FP101" s="102">
        <v>3703837.8687143298</v>
      </c>
      <c r="FQ101" s="102">
        <v>2301619.0039540702</v>
      </c>
      <c r="FR101" s="102">
        <v>4744831.6937513603</v>
      </c>
      <c r="FS101" s="102">
        <v>2936615.9285954302</v>
      </c>
      <c r="FT101" s="102">
        <v>3675147.5576606998</v>
      </c>
      <c r="FU101" s="102">
        <v>3163348.8449784201</v>
      </c>
      <c r="FV101" s="102">
        <v>2631520.4280073401</v>
      </c>
      <c r="FW101" s="102">
        <v>9029588.7678988092</v>
      </c>
      <c r="FX101" s="102">
        <v>5596909.3222329896</v>
      </c>
      <c r="FY101" s="102">
        <v>4819882.6666821605</v>
      </c>
      <c r="FZ101" s="102">
        <v>7810134.3999292403</v>
      </c>
      <c r="GA101" s="102">
        <v>14381328.5176019</v>
      </c>
      <c r="GB101" s="102">
        <v>2494181.6218481301</v>
      </c>
      <c r="GC101" s="102">
        <v>3776488.1115556899</v>
      </c>
      <c r="GD101" s="102">
        <v>4643356.0412124302</v>
      </c>
      <c r="GE101" s="102">
        <v>4758025.0429306095</v>
      </c>
      <c r="GF101" s="102">
        <v>2982672.8091788101</v>
      </c>
      <c r="GG101" s="102">
        <v>4733964.6630571997</v>
      </c>
      <c r="GH101" s="102">
        <v>6173129.5628331099</v>
      </c>
      <c r="GI101" s="102">
        <v>3231636.1762569901</v>
      </c>
      <c r="GJ101" s="102">
        <v>5758142.5022015497</v>
      </c>
      <c r="GK101" s="102">
        <v>4044634.8494213801</v>
      </c>
      <c r="GL101" s="102">
        <v>3323009.3858530102</v>
      </c>
      <c r="GM101" s="102">
        <v>3336715.35004499</v>
      </c>
      <c r="GN101" s="102">
        <v>2407001.8160614101</v>
      </c>
      <c r="GO101" s="102">
        <v>3594528.2323121</v>
      </c>
      <c r="GP101" s="102">
        <v>4339983.8170734299</v>
      </c>
      <c r="GQ101" s="102">
        <v>6733547.1908353698</v>
      </c>
      <c r="GR101" s="102">
        <v>5316486.4368758705</v>
      </c>
      <c r="GS101" s="102">
        <v>3800345.2372357901</v>
      </c>
      <c r="GT101" s="102">
        <v>5366668.6518678404</v>
      </c>
      <c r="GU101" s="102">
        <v>4308774.22475868</v>
      </c>
      <c r="GV101" s="102">
        <v>3398243.8575751702</v>
      </c>
      <c r="GW101" s="102">
        <v>16227199.5152115</v>
      </c>
      <c r="GX101" s="102">
        <v>7281955.1931892904</v>
      </c>
      <c r="GY101" s="102">
        <v>3531584.6789637599</v>
      </c>
      <c r="GZ101" s="102">
        <v>4490885.0970819397</v>
      </c>
      <c r="HA101" s="102">
        <v>2678897.5788113698</v>
      </c>
      <c r="HB101" s="102">
        <v>2910707.8294078498</v>
      </c>
      <c r="HC101" s="102">
        <v>4986267.8660738496</v>
      </c>
      <c r="HD101" s="102">
        <v>4402401.8393572401</v>
      </c>
      <c r="HE101" s="102">
        <v>6326028.1386799896</v>
      </c>
      <c r="HF101" s="102">
        <v>2158792.3682454</v>
      </c>
      <c r="HG101" s="102">
        <v>3490662.7713798098</v>
      </c>
      <c r="HH101" s="102">
        <v>3336850.4054843802</v>
      </c>
      <c r="HI101" s="102">
        <v>3375249.4555703201</v>
      </c>
      <c r="HJ101" s="102">
        <v>6773482.2145566298</v>
      </c>
      <c r="HK101" s="102">
        <v>6401035.8590574199</v>
      </c>
      <c r="HL101" s="102">
        <v>12587790.1071696</v>
      </c>
      <c r="HM101" s="102">
        <v>2068164.9065630501</v>
      </c>
      <c r="HN101" s="102">
        <v>3384664.42149969</v>
      </c>
      <c r="HO101" s="102">
        <v>9999060.2764060497</v>
      </c>
      <c r="HP101" s="102">
        <v>5345983.9662429905</v>
      </c>
      <c r="HQ101" s="102">
        <v>4046042.4291478801</v>
      </c>
      <c r="HR101" s="102">
        <v>3590503.5601077401</v>
      </c>
      <c r="HS101" s="102">
        <v>4718818.7506139604</v>
      </c>
      <c r="HT101" s="102">
        <v>4459690.5078183999</v>
      </c>
      <c r="HU101" s="102">
        <v>9013166.5078020394</v>
      </c>
      <c r="HV101" s="102">
        <v>10167835.1256223</v>
      </c>
      <c r="HW101" s="102">
        <v>4817006.8595356196</v>
      </c>
      <c r="HX101" s="102">
        <v>4712005.5447144601</v>
      </c>
      <c r="HY101" s="102">
        <v>2917349.1291114599</v>
      </c>
      <c r="HZ101" s="102">
        <v>8066320.2454777397</v>
      </c>
      <c r="IA101" s="102">
        <v>3692445.0452402201</v>
      </c>
      <c r="IB101" s="102">
        <v>2585984.5236821198</v>
      </c>
      <c r="IC101" s="102">
        <v>3304103.33067508</v>
      </c>
      <c r="ID101" s="102">
        <v>9679174.3473953605</v>
      </c>
      <c r="IE101" s="102">
        <v>4733607.5825876398</v>
      </c>
      <c r="IF101" s="102">
        <v>3551426.8133157399</v>
      </c>
      <c r="IG101" s="102">
        <v>4673097.7905961601</v>
      </c>
      <c r="IH101" s="102">
        <v>5409913.07929835</v>
      </c>
      <c r="II101" s="102">
        <v>4469039.2669837996</v>
      </c>
      <c r="IJ101" s="102">
        <v>2547232.16417532</v>
      </c>
      <c r="IK101" s="102">
        <v>6411818.7793753399</v>
      </c>
      <c r="IL101" s="102">
        <v>7369889.2227806402</v>
      </c>
      <c r="IM101" s="102">
        <v>3513337.4588196701</v>
      </c>
      <c r="IN101" s="102">
        <v>1419476.04321395</v>
      </c>
      <c r="IO101" s="102">
        <v>3205752.01724583</v>
      </c>
      <c r="IP101" s="102">
        <v>7453744.59491478</v>
      </c>
      <c r="IQ101" s="102">
        <v>4520475.2895720201</v>
      </c>
      <c r="IR101" s="102">
        <v>4624383.8204024499</v>
      </c>
      <c r="IS101" s="102">
        <v>5373762.8008491304</v>
      </c>
      <c r="IT101" s="102">
        <v>2600833.85407669</v>
      </c>
      <c r="IU101" s="102">
        <v>2836082.4693418602</v>
      </c>
      <c r="IV101" s="102">
        <v>3605062.8946267399</v>
      </c>
      <c r="IW101" s="102">
        <v>3603084.80100316</v>
      </c>
      <c r="IX101" s="102">
        <v>6119773.6773538701</v>
      </c>
      <c r="IY101" s="102">
        <v>3342608.0921668201</v>
      </c>
      <c r="IZ101" s="102">
        <v>2361760.2028350001</v>
      </c>
      <c r="JA101" s="102">
        <v>5521898.4574840805</v>
      </c>
      <c r="JB101" s="102">
        <v>3259027.1608645902</v>
      </c>
      <c r="JC101" s="102">
        <v>2946642.1331506101</v>
      </c>
      <c r="JD101" s="102">
        <v>11052295.9615387</v>
      </c>
      <c r="JE101" s="102">
        <v>5045667.3689381899</v>
      </c>
      <c r="JF101" s="102">
        <v>2924277.0129348198</v>
      </c>
      <c r="JG101" s="102">
        <v>8781545.2665790692</v>
      </c>
      <c r="JH101" s="102">
        <v>9176831.9571304899</v>
      </c>
      <c r="JI101" s="102">
        <v>2912673.18343199</v>
      </c>
      <c r="JJ101" s="102">
        <v>3734702.4300020901</v>
      </c>
      <c r="JK101" s="102">
        <v>1634856.89189056</v>
      </c>
      <c r="JL101" s="102">
        <v>5533197.4906098899</v>
      </c>
      <c r="JM101" s="102">
        <v>4122456.7348555899</v>
      </c>
      <c r="JN101" s="102">
        <v>3183227.28568283</v>
      </c>
      <c r="JO101" s="102">
        <v>3048414.1100623002</v>
      </c>
      <c r="JP101" s="102">
        <v>1556553.9324531299</v>
      </c>
      <c r="JQ101" s="102">
        <v>2125454.4695909498</v>
      </c>
      <c r="JR101" s="102">
        <v>3387617.8639510698</v>
      </c>
      <c r="JS101" s="102">
        <v>7815507.2169365901</v>
      </c>
      <c r="JT101" s="102">
        <v>4215463.4459737297</v>
      </c>
      <c r="JU101" s="102">
        <v>3274640.3132560598</v>
      </c>
      <c r="JV101" s="102">
        <v>6710203.1706015803</v>
      </c>
      <c r="JW101" s="102">
        <v>2105465.21103701</v>
      </c>
      <c r="JX101" s="102">
        <v>5692664.2332505696</v>
      </c>
      <c r="JY101" s="102">
        <v>7612690.2975148195</v>
      </c>
      <c r="JZ101" s="102">
        <v>4062623.2341224598</v>
      </c>
      <c r="KA101" s="102">
        <v>2808879.6321397698</v>
      </c>
      <c r="KB101" s="102">
        <v>3984557.57483808</v>
      </c>
      <c r="KC101" s="102">
        <v>4778337.9223976498</v>
      </c>
      <c r="KD101" s="102">
        <v>5810190.1259838101</v>
      </c>
      <c r="KE101" s="102">
        <v>3302366.9334155601</v>
      </c>
      <c r="KF101" s="102">
        <v>3954176.5326160602</v>
      </c>
      <c r="KG101" s="102">
        <v>2536146.3605790599</v>
      </c>
      <c r="KH101" s="102">
        <v>4808308.6047011996</v>
      </c>
      <c r="KI101" s="102">
        <v>2517702.2842778801</v>
      </c>
      <c r="KJ101" s="102">
        <v>6272713.8353991602</v>
      </c>
      <c r="KK101" s="102">
        <v>3189840.4430592498</v>
      </c>
      <c r="KL101" s="102">
        <v>3254055.2216398702</v>
      </c>
      <c r="KM101" s="102">
        <v>2609416.8056224501</v>
      </c>
      <c r="KN101" s="102">
        <v>6393213.3581162402</v>
      </c>
      <c r="KO101" s="102">
        <v>2370594.9359132899</v>
      </c>
      <c r="KP101" s="102">
        <v>3780537.4428559998</v>
      </c>
      <c r="KQ101" s="102">
        <v>4101303.1230666102</v>
      </c>
      <c r="KR101" s="102">
        <v>3087418.6950928601</v>
      </c>
      <c r="KS101" s="102">
        <v>4744545.1448160904</v>
      </c>
      <c r="KT101" s="102">
        <v>3219094.89425046</v>
      </c>
      <c r="KU101" s="102">
        <v>4498252.7720047403</v>
      </c>
    </row>
    <row r="102" spans="1:307" x14ac:dyDescent="0.25">
      <c r="A102" s="69" t="s">
        <v>2082</v>
      </c>
      <c r="B102" s="70">
        <f>STDEV(D102:AG102)/AVERAGE(D102:AG102)</f>
        <v>2.4554970435733528E-2</v>
      </c>
      <c r="C102" s="71"/>
      <c r="D102" s="8">
        <v>11668150.9214053</v>
      </c>
      <c r="E102" s="8">
        <v>11897667.827154299</v>
      </c>
      <c r="F102" s="8">
        <v>12392784.3748411</v>
      </c>
      <c r="G102" s="8">
        <v>12803031.113611801</v>
      </c>
      <c r="H102" s="8">
        <v>12826070.628497601</v>
      </c>
      <c r="I102" s="8">
        <v>12844333.512638301</v>
      </c>
      <c r="J102" s="8">
        <v>13123785.681980999</v>
      </c>
      <c r="K102" s="8">
        <v>12918162.9918737</v>
      </c>
      <c r="L102" s="8">
        <v>12961869.096433001</v>
      </c>
      <c r="M102" s="8">
        <v>12756147.8020164</v>
      </c>
      <c r="N102" s="8">
        <v>12756356.549618401</v>
      </c>
      <c r="O102" s="8">
        <v>13008189.5592172</v>
      </c>
      <c r="P102" s="8">
        <v>12863111.8562</v>
      </c>
      <c r="Q102" s="8">
        <v>12655129.3342482</v>
      </c>
      <c r="R102" s="8">
        <v>12991815.1172098</v>
      </c>
      <c r="S102" s="8">
        <v>12895131.652606601</v>
      </c>
      <c r="T102" s="8">
        <v>12980158.2606612</v>
      </c>
      <c r="U102" s="8">
        <v>12872797.910821401</v>
      </c>
      <c r="V102" s="8">
        <v>13018673.3153315</v>
      </c>
      <c r="W102" s="8">
        <v>12881722.8548539</v>
      </c>
      <c r="X102" s="8">
        <v>12560767.944255801</v>
      </c>
      <c r="Y102" s="8">
        <v>12899077.962010199</v>
      </c>
      <c r="Z102" s="8">
        <v>12884182.0622574</v>
      </c>
      <c r="AA102" s="8">
        <v>12910539.5245183</v>
      </c>
      <c r="AB102" s="8">
        <v>13007248.5539276</v>
      </c>
      <c r="AC102" s="8">
        <v>12622090.814952901</v>
      </c>
      <c r="AD102" s="8">
        <v>12882491.4491685</v>
      </c>
      <c r="AE102" s="8">
        <v>13039630.105025301</v>
      </c>
      <c r="AF102" s="8">
        <v>12883671.822280901</v>
      </c>
      <c r="AG102" s="8">
        <v>12678233.696350699</v>
      </c>
      <c r="AI102" s="72">
        <f>STDEV(AK102:BN102)/AVERAGE(AK102:BN102)</f>
        <v>3.560562060262544E-2</v>
      </c>
      <c r="AJ102" s="73"/>
      <c r="AK102" s="10">
        <v>10902297.841175299</v>
      </c>
      <c r="AL102" s="10">
        <v>11508946.4127529</v>
      </c>
      <c r="AM102" s="10">
        <v>11911738.9512727</v>
      </c>
      <c r="AN102" s="10">
        <v>12352840.4619994</v>
      </c>
      <c r="AO102" s="10">
        <v>12842391.6087201</v>
      </c>
      <c r="AP102" s="10">
        <v>12804034.432967899</v>
      </c>
      <c r="AQ102" s="10">
        <v>12898388.4288153</v>
      </c>
      <c r="AR102" s="10">
        <v>12762452.988256499</v>
      </c>
      <c r="AS102" s="10">
        <v>12670916.776887801</v>
      </c>
      <c r="AT102" s="10">
        <v>12729928.803691801</v>
      </c>
      <c r="AU102" s="10">
        <v>12462454.872709399</v>
      </c>
      <c r="AV102" s="10">
        <v>12572331.178620299</v>
      </c>
      <c r="AW102" s="10">
        <v>12780731.014296999</v>
      </c>
      <c r="AX102" s="10">
        <v>12674429.325300001</v>
      </c>
      <c r="AY102" s="10">
        <v>12817198.3476262</v>
      </c>
      <c r="AZ102" s="10">
        <v>12744718.652580401</v>
      </c>
      <c r="BA102" s="10">
        <v>13088078.3178987</v>
      </c>
      <c r="BB102" s="10">
        <v>12406210.814066</v>
      </c>
      <c r="BC102" s="10">
        <v>12895975.6427265</v>
      </c>
      <c r="BD102" s="10">
        <v>12943309.1764884</v>
      </c>
      <c r="BE102" s="10">
        <v>12661649.5707129</v>
      </c>
      <c r="BF102" s="10">
        <v>12637371.379879201</v>
      </c>
      <c r="BG102" s="10">
        <v>12628107.944116799</v>
      </c>
      <c r="BH102" s="10">
        <v>12677383.609629899</v>
      </c>
      <c r="BI102" s="10">
        <v>12868744.984703699</v>
      </c>
      <c r="BJ102" s="10">
        <v>12879231.0816637</v>
      </c>
      <c r="BK102" s="10">
        <v>12864492.772928599</v>
      </c>
      <c r="BL102" s="10">
        <v>12860271.4374924</v>
      </c>
      <c r="BM102" s="10">
        <v>12890019.3448442</v>
      </c>
      <c r="BN102" s="10">
        <v>12753855.6942039</v>
      </c>
      <c r="BP102" s="102">
        <v>11155780.501011301</v>
      </c>
      <c r="BQ102" s="102">
        <v>10985686.845588399</v>
      </c>
      <c r="BR102" s="102">
        <v>11170510.4911882</v>
      </c>
      <c r="BS102" s="102">
        <v>10448717.873947499</v>
      </c>
      <c r="BT102" s="102">
        <v>11744135.029750699</v>
      </c>
      <c r="BU102" s="102">
        <v>11345318.112834999</v>
      </c>
      <c r="BV102" s="102">
        <v>11153991.9211546</v>
      </c>
      <c r="BW102" s="102">
        <v>10869112.900133001</v>
      </c>
      <c r="BX102" s="102">
        <v>11157272.766576599</v>
      </c>
      <c r="BY102" s="102">
        <v>11291217.6883919</v>
      </c>
      <c r="BZ102" s="102">
        <v>12153439.437361799</v>
      </c>
      <c r="CA102" s="102">
        <v>11213563.0889856</v>
      </c>
      <c r="CB102" s="102">
        <v>11189748.698528299</v>
      </c>
      <c r="CC102" s="102">
        <v>11678573.9090351</v>
      </c>
      <c r="CD102" s="102">
        <v>10173160.2137491</v>
      </c>
      <c r="CE102" s="102">
        <v>10943840.1077921</v>
      </c>
      <c r="CF102" s="102">
        <v>11467407.1766748</v>
      </c>
      <c r="CG102" s="102">
        <v>10827372.01018</v>
      </c>
      <c r="CH102" s="102">
        <v>11744204.122765699</v>
      </c>
      <c r="CI102" s="102">
        <v>11958412.926878201</v>
      </c>
      <c r="CJ102" s="102">
        <v>11879625.3002297</v>
      </c>
      <c r="CK102" s="102">
        <v>11561800.8704571</v>
      </c>
      <c r="CL102" s="102">
        <v>12033256.270978</v>
      </c>
      <c r="CM102" s="102">
        <v>10989831.3887337</v>
      </c>
      <c r="CN102" s="102">
        <v>11656202.521175999</v>
      </c>
      <c r="CO102" s="102">
        <v>10829317.2153518</v>
      </c>
      <c r="CP102" s="102">
        <v>12466080.951054901</v>
      </c>
      <c r="CQ102" s="102">
        <v>15512244.3645733</v>
      </c>
      <c r="CR102" s="102">
        <v>11631803.489222201</v>
      </c>
      <c r="CS102" s="102">
        <v>12158985.8931005</v>
      </c>
      <c r="CT102" s="102">
        <v>11769196.293878101</v>
      </c>
      <c r="CU102" s="102">
        <v>12245873.303490501</v>
      </c>
      <c r="CV102" s="102">
        <v>11972225.3680347</v>
      </c>
      <c r="CW102" s="102">
        <v>12230692.7578732</v>
      </c>
      <c r="CX102" s="102">
        <v>11800174.521657201</v>
      </c>
      <c r="CY102" s="102">
        <v>12514574.086234501</v>
      </c>
      <c r="CZ102" s="102">
        <v>12185951.1283105</v>
      </c>
      <c r="DA102" s="102">
        <v>11858343.631976699</v>
      </c>
      <c r="DB102" s="102">
        <v>12436408.985339399</v>
      </c>
      <c r="DC102" s="102">
        <v>11993617.349021601</v>
      </c>
      <c r="DD102" s="102">
        <v>12937820.847458299</v>
      </c>
      <c r="DE102" s="102">
        <v>13451718.5051698</v>
      </c>
      <c r="DF102" s="102">
        <v>12283145.8300866</v>
      </c>
      <c r="DG102" s="102">
        <v>11787603.2868916</v>
      </c>
      <c r="DH102" s="102">
        <v>12517929.279469799</v>
      </c>
      <c r="DI102" s="102">
        <v>12467589.3595817</v>
      </c>
      <c r="DJ102" s="102">
        <v>12739936.3015365</v>
      </c>
      <c r="DK102" s="102">
        <v>12657870.0285971</v>
      </c>
      <c r="DL102" s="102">
        <v>12572844.2900561</v>
      </c>
      <c r="DM102" s="102">
        <v>12242008.9846064</v>
      </c>
      <c r="DN102" s="102">
        <v>13509468.3166425</v>
      </c>
      <c r="DO102" s="102">
        <v>12940009.129319999</v>
      </c>
      <c r="DP102" s="102">
        <v>12919296.568437601</v>
      </c>
      <c r="DQ102" s="102">
        <v>13161484.5627873</v>
      </c>
      <c r="DR102" s="102">
        <v>13217446.452855401</v>
      </c>
      <c r="DS102" s="102">
        <v>12882595.535075201</v>
      </c>
      <c r="DT102" s="102">
        <v>14125771.686458901</v>
      </c>
      <c r="DU102" s="102">
        <v>13902741.7819113</v>
      </c>
      <c r="DV102" s="102">
        <v>12751451.035626</v>
      </c>
      <c r="DW102" s="102">
        <v>12847091.858082799</v>
      </c>
      <c r="DX102" s="102">
        <v>13217288.430818601</v>
      </c>
      <c r="DY102" s="102">
        <v>13026235.126781199</v>
      </c>
      <c r="DZ102" s="102">
        <v>12979424.844907099</v>
      </c>
      <c r="EA102" s="102">
        <v>14797326.955829799</v>
      </c>
      <c r="EB102" s="102">
        <v>12783354.3156844</v>
      </c>
      <c r="EC102" s="102">
        <v>13264380.772869499</v>
      </c>
      <c r="ED102" s="102">
        <v>12853810.9179268</v>
      </c>
      <c r="EE102" s="102">
        <v>12997713.3219466</v>
      </c>
      <c r="EF102" s="102">
        <v>12364671.02228</v>
      </c>
      <c r="EG102" s="102">
        <v>13013092.446541701</v>
      </c>
      <c r="EH102" s="102">
        <v>13147192.4374425</v>
      </c>
      <c r="EI102" s="102">
        <v>13048236.429636599</v>
      </c>
      <c r="EJ102" s="102">
        <v>13690011.3852624</v>
      </c>
      <c r="EK102" s="102">
        <v>13505956.754365001</v>
      </c>
      <c r="EL102" s="102">
        <v>13119365.5768051</v>
      </c>
      <c r="EM102" s="102">
        <v>13034069.9068252</v>
      </c>
      <c r="EN102" s="102">
        <v>13461117.8511528</v>
      </c>
      <c r="EO102" s="102">
        <v>13198682.849076999</v>
      </c>
      <c r="EP102" s="102">
        <v>12619875.263301799</v>
      </c>
      <c r="EQ102" s="102">
        <v>12946368.1119103</v>
      </c>
      <c r="ER102" s="102">
        <v>11853830.598468799</v>
      </c>
      <c r="ES102" s="102">
        <v>11462140.561141601</v>
      </c>
      <c r="ET102" s="102">
        <v>11357481.4375029</v>
      </c>
      <c r="EU102" s="102">
        <v>11383386.3440532</v>
      </c>
      <c r="EV102" s="102">
        <v>11820041.788904401</v>
      </c>
      <c r="EW102" s="102">
        <v>12158252.742846699</v>
      </c>
      <c r="EX102" s="102">
        <v>11695310.225074699</v>
      </c>
      <c r="EY102" s="102">
        <v>11957416.192645101</v>
      </c>
      <c r="EZ102" s="102">
        <v>11396928.077973999</v>
      </c>
      <c r="FA102" s="102">
        <v>11281717.965270899</v>
      </c>
      <c r="FB102" s="102">
        <v>11265800.287303099</v>
      </c>
      <c r="FC102" s="102">
        <v>12111174.7159563</v>
      </c>
      <c r="FD102" s="102">
        <v>11792991.5993222</v>
      </c>
      <c r="FE102" s="102">
        <v>11109416.7540028</v>
      </c>
      <c r="FF102" s="102">
        <v>12182902.635720201</v>
      </c>
      <c r="FG102" s="102">
        <v>11946090.411773499</v>
      </c>
      <c r="FH102" s="102">
        <v>11371828.470636399</v>
      </c>
      <c r="FI102" s="102">
        <v>11482108.5665386</v>
      </c>
      <c r="FJ102" s="102">
        <v>11202925.592019999</v>
      </c>
      <c r="FK102" s="102">
        <v>11405844.1832176</v>
      </c>
      <c r="FL102" s="102">
        <v>11510230.2077023</v>
      </c>
      <c r="FM102" s="102">
        <v>11363133.745178901</v>
      </c>
      <c r="FN102" s="102">
        <v>11898894.0157139</v>
      </c>
      <c r="FO102" s="102">
        <v>11748191.0772758</v>
      </c>
      <c r="FP102" s="102">
        <v>11592684.5076479</v>
      </c>
      <c r="FQ102" s="102">
        <v>11587880.114214901</v>
      </c>
      <c r="FR102" s="102">
        <v>11884747.022438999</v>
      </c>
      <c r="FS102" s="102">
        <v>11739710.203259001</v>
      </c>
      <c r="FT102" s="102">
        <v>11377873.635412199</v>
      </c>
      <c r="FU102" s="102">
        <v>11275186.945972599</v>
      </c>
      <c r="FV102" s="102">
        <v>11769616.658445301</v>
      </c>
      <c r="FW102" s="102">
        <v>12011944.900376599</v>
      </c>
      <c r="FX102" s="102">
        <v>11433474.092434499</v>
      </c>
      <c r="FY102" s="102">
        <v>11430318.018855199</v>
      </c>
      <c r="FZ102" s="102">
        <v>11703608.725124</v>
      </c>
      <c r="GA102" s="102">
        <v>11200146.459254401</v>
      </c>
      <c r="GB102" s="102">
        <v>12056214.5574615</v>
      </c>
      <c r="GC102" s="102">
        <v>11135974.510458101</v>
      </c>
      <c r="GD102" s="102">
        <v>11288746.2589601</v>
      </c>
      <c r="GE102" s="102">
        <v>10483883.1722854</v>
      </c>
      <c r="GF102" s="102">
        <v>11932469.9855798</v>
      </c>
      <c r="GG102" s="102">
        <v>11564550.260127701</v>
      </c>
      <c r="GH102" s="102">
        <v>11494333.9940424</v>
      </c>
      <c r="GI102" s="102">
        <v>11407237.004228299</v>
      </c>
      <c r="GJ102" s="102">
        <v>11445260.5656901</v>
      </c>
      <c r="GK102" s="102">
        <v>11578247.6820581</v>
      </c>
      <c r="GL102" s="102">
        <v>11706351.626514601</v>
      </c>
      <c r="GM102" s="102">
        <v>12042475.2720821</v>
      </c>
      <c r="GN102" s="102">
        <v>12192674.4180937</v>
      </c>
      <c r="GO102" s="102">
        <v>11233833.267974099</v>
      </c>
      <c r="GP102" s="102">
        <v>11444520.338598</v>
      </c>
      <c r="GQ102" s="102">
        <v>11564785.4648632</v>
      </c>
      <c r="GR102" s="102">
        <v>11890455.702907501</v>
      </c>
      <c r="GS102" s="102">
        <v>11736897.997199301</v>
      </c>
      <c r="GT102" s="102">
        <v>11615663.6294895</v>
      </c>
      <c r="GU102" s="102">
        <v>11378344.5006535</v>
      </c>
      <c r="GV102" s="102">
        <v>11976895.120077001</v>
      </c>
      <c r="GW102" s="102">
        <v>11235368.072842401</v>
      </c>
      <c r="GX102" s="102">
        <v>11660197.818022899</v>
      </c>
      <c r="GY102" s="102">
        <v>11959713.8708237</v>
      </c>
      <c r="GZ102" s="102">
        <v>11274587.063694101</v>
      </c>
      <c r="HA102" s="102">
        <v>12048109.618623501</v>
      </c>
      <c r="HB102" s="102">
        <v>11702434.887192201</v>
      </c>
      <c r="HC102" s="102">
        <v>11741944.858725701</v>
      </c>
      <c r="HD102" s="102">
        <v>11422350.6691723</v>
      </c>
      <c r="HE102" s="102">
        <v>11357224.6035298</v>
      </c>
      <c r="HF102" s="102">
        <v>11799122.1749823</v>
      </c>
      <c r="HG102" s="102">
        <v>12124939.3599861</v>
      </c>
      <c r="HH102" s="102">
        <v>12317264.2817651</v>
      </c>
      <c r="HI102" s="102">
        <v>12020288.837285399</v>
      </c>
      <c r="HJ102" s="102">
        <v>11943936.1254921</v>
      </c>
      <c r="HK102" s="102">
        <v>11917388.367014</v>
      </c>
      <c r="HL102" s="102">
        <v>11270560.235446399</v>
      </c>
      <c r="HM102" s="102">
        <v>12131002.583133301</v>
      </c>
      <c r="HN102" s="102">
        <v>11741415.795366099</v>
      </c>
      <c r="HO102" s="102">
        <v>11507607.7747717</v>
      </c>
      <c r="HP102" s="102">
        <v>12000889.1808719</v>
      </c>
      <c r="HQ102" s="102">
        <v>11743557.661363401</v>
      </c>
      <c r="HR102" s="102">
        <v>12217291.6586254</v>
      </c>
      <c r="HS102" s="102">
        <v>11861300.0291376</v>
      </c>
      <c r="HT102" s="102">
        <v>11639833.330034001</v>
      </c>
      <c r="HU102" s="102">
        <v>10676017.4937914</v>
      </c>
      <c r="HV102" s="102">
        <v>10918104.6801592</v>
      </c>
      <c r="HW102" s="102">
        <v>11505402.5316261</v>
      </c>
      <c r="HX102" s="102">
        <v>11250095.740088001</v>
      </c>
      <c r="HY102" s="102">
        <v>11736363.1507963</v>
      </c>
      <c r="HZ102" s="102">
        <v>11651638.0195236</v>
      </c>
      <c r="IA102" s="102">
        <v>11682734.455248401</v>
      </c>
      <c r="IB102" s="102">
        <v>11782548.8415688</v>
      </c>
      <c r="IC102" s="102">
        <v>11896909.0134522</v>
      </c>
      <c r="ID102" s="102">
        <v>10959621.0757946</v>
      </c>
      <c r="IE102" s="102">
        <v>11345106.6378485</v>
      </c>
      <c r="IF102" s="102">
        <v>11855425.061454801</v>
      </c>
      <c r="IG102" s="102">
        <v>11241059.1361674</v>
      </c>
      <c r="IH102" s="102">
        <v>11234948.3293493</v>
      </c>
      <c r="II102" s="102">
        <v>11253472.15552</v>
      </c>
      <c r="IJ102" s="102">
        <v>11306481.306989999</v>
      </c>
      <c r="IK102" s="102">
        <v>10959053.844894901</v>
      </c>
      <c r="IL102" s="102">
        <v>11200124.116252</v>
      </c>
      <c r="IM102" s="102">
        <v>11313270.169880301</v>
      </c>
      <c r="IN102" s="102">
        <v>11547966.588573299</v>
      </c>
      <c r="IO102" s="102">
        <v>11597483.208382601</v>
      </c>
      <c r="IP102" s="102">
        <v>10795481.184360201</v>
      </c>
      <c r="IQ102" s="102">
        <v>12247393.174805</v>
      </c>
      <c r="IR102" s="102">
        <v>12122565.071620701</v>
      </c>
      <c r="IS102" s="102">
        <v>11605064.6044023</v>
      </c>
      <c r="IT102" s="102">
        <v>12177089.681848099</v>
      </c>
      <c r="IU102" s="102">
        <v>11671595.2313422</v>
      </c>
      <c r="IV102" s="102">
        <v>11536408.4210242</v>
      </c>
      <c r="IW102" s="102">
        <v>11656715.800806001</v>
      </c>
      <c r="IX102" s="102">
        <v>11588552.6701396</v>
      </c>
      <c r="IY102" s="102">
        <v>12099557.684430201</v>
      </c>
      <c r="IZ102" s="102">
        <v>11539702.8070223</v>
      </c>
      <c r="JA102" s="102">
        <v>11654069.2032806</v>
      </c>
      <c r="JB102" s="102">
        <v>11449829.0428141</v>
      </c>
      <c r="JC102" s="102">
        <v>9941996.6439008992</v>
      </c>
      <c r="JD102" s="102">
        <v>10937300.6324783</v>
      </c>
      <c r="JE102" s="102">
        <v>11530046.091008</v>
      </c>
      <c r="JF102" s="102">
        <v>11589707.445648</v>
      </c>
      <c r="JG102" s="102">
        <v>11178931.4474987</v>
      </c>
      <c r="JH102" s="102">
        <v>11756220.3132484</v>
      </c>
      <c r="JI102" s="102">
        <v>11499343.344159201</v>
      </c>
      <c r="JJ102" s="102">
        <v>12009886.178331699</v>
      </c>
      <c r="JK102" s="102">
        <v>10202131.1342934</v>
      </c>
      <c r="JL102" s="102">
        <v>12042010.945737701</v>
      </c>
      <c r="JM102" s="102">
        <v>11825671.136231599</v>
      </c>
      <c r="JN102" s="102">
        <v>12138210.084579799</v>
      </c>
      <c r="JO102" s="102">
        <v>12622579.3021113</v>
      </c>
      <c r="JP102" s="102">
        <v>12583320.8945201</v>
      </c>
      <c r="JQ102" s="102">
        <v>12767734.2898445</v>
      </c>
      <c r="JR102" s="102">
        <v>11790034.2803894</v>
      </c>
      <c r="JS102" s="102">
        <v>13217156.3606636</v>
      </c>
      <c r="JT102" s="102">
        <v>13260449.301988199</v>
      </c>
      <c r="JU102" s="102">
        <v>11252043.2444146</v>
      </c>
      <c r="JV102" s="102">
        <v>12068497.514583901</v>
      </c>
      <c r="JW102" s="102">
        <v>12094688.2267497</v>
      </c>
      <c r="JX102" s="102">
        <v>11537334.494009901</v>
      </c>
      <c r="JY102" s="102">
        <v>11322462.901871201</v>
      </c>
      <c r="JZ102" s="102">
        <v>12424181.4116125</v>
      </c>
      <c r="KA102" s="102">
        <v>11982025.497544101</v>
      </c>
      <c r="KB102" s="102">
        <v>12763136.830154801</v>
      </c>
      <c r="KC102" s="102">
        <v>12208058.079226</v>
      </c>
      <c r="KD102" s="102">
        <v>11595805.9315311</v>
      </c>
      <c r="KE102" s="102">
        <v>11982486.793514799</v>
      </c>
      <c r="KF102" s="102">
        <v>12274572.710612301</v>
      </c>
      <c r="KG102" s="102">
        <v>12115438.471971801</v>
      </c>
      <c r="KH102" s="102">
        <v>11606269.5560962</v>
      </c>
      <c r="KI102" s="102">
        <v>11995067.976322601</v>
      </c>
      <c r="KJ102" s="102">
        <v>11898281.052056801</v>
      </c>
      <c r="KK102" s="102">
        <v>12912420.363046</v>
      </c>
      <c r="KL102" s="102">
        <v>12383637.993563499</v>
      </c>
      <c r="KM102" s="102">
        <v>11496810.0000779</v>
      </c>
      <c r="KN102" s="102">
        <v>10224745.809554599</v>
      </c>
      <c r="KO102" s="102">
        <v>11802214.175539499</v>
      </c>
      <c r="KP102" s="102">
        <v>11103186.241296399</v>
      </c>
      <c r="KQ102" s="102">
        <v>11213336.627372701</v>
      </c>
      <c r="KR102" s="102">
        <v>11836365.990276</v>
      </c>
      <c r="KS102" s="102">
        <v>10776402.404412201</v>
      </c>
      <c r="KT102" s="102">
        <v>19119873.162030902</v>
      </c>
      <c r="KU102" s="102">
        <v>10242319.9639703</v>
      </c>
    </row>
    <row r="103" spans="1:307" s="79" customFormat="1" x14ac:dyDescent="0.25">
      <c r="A103" s="75" t="s">
        <v>2034</v>
      </c>
      <c r="B103" s="76">
        <f>STDEV(D103:AG103)/AVERAGE(D103:AG103)</f>
        <v>1.1473120771650247E-2</v>
      </c>
      <c r="C103" s="77"/>
      <c r="D103" s="78">
        <f t="shared" ref="D103:AG103" si="144">(D101/D102)*51.9</f>
        <v>81.550339963706151</v>
      </c>
      <c r="E103" s="78">
        <f t="shared" si="144"/>
        <v>81.950938501855134</v>
      </c>
      <c r="F103" s="78">
        <f t="shared" si="144"/>
        <v>82.426372048651885</v>
      </c>
      <c r="G103" s="78">
        <f t="shared" si="144"/>
        <v>80.404975173909349</v>
      </c>
      <c r="H103" s="78">
        <f t="shared" si="144"/>
        <v>83.386161079322179</v>
      </c>
      <c r="I103" s="78">
        <f t="shared" si="144"/>
        <v>81.302551945736241</v>
      </c>
      <c r="J103" s="78">
        <f t="shared" si="144"/>
        <v>80.498261224182997</v>
      </c>
      <c r="K103" s="78">
        <f t="shared" si="144"/>
        <v>81.746399851169926</v>
      </c>
      <c r="L103" s="78">
        <f t="shared" si="144"/>
        <v>80.848752137538327</v>
      </c>
      <c r="M103" s="78">
        <f t="shared" si="144"/>
        <v>80.829060186766057</v>
      </c>
      <c r="N103" s="78">
        <f t="shared" si="144"/>
        <v>81.804477622072852</v>
      </c>
      <c r="O103" s="78">
        <f t="shared" si="144"/>
        <v>81.587629217202021</v>
      </c>
      <c r="P103" s="78">
        <f t="shared" si="144"/>
        <v>82.617997422625308</v>
      </c>
      <c r="Q103" s="78">
        <f t="shared" si="144"/>
        <v>83.778653678864899</v>
      </c>
      <c r="R103" s="78">
        <f t="shared" si="144"/>
        <v>83.023381291821906</v>
      </c>
      <c r="S103" s="78">
        <f t="shared" si="144"/>
        <v>82.851759279535941</v>
      </c>
      <c r="T103" s="78">
        <f t="shared" si="144"/>
        <v>82.051469997769615</v>
      </c>
      <c r="U103" s="78">
        <f t="shared" si="144"/>
        <v>83.611062660790239</v>
      </c>
      <c r="V103" s="78">
        <f t="shared" si="144"/>
        <v>81.922876593655388</v>
      </c>
      <c r="W103" s="78">
        <f t="shared" si="144"/>
        <v>81.515626540461966</v>
      </c>
      <c r="X103" s="78">
        <f t="shared" si="144"/>
        <v>81.935248989688759</v>
      </c>
      <c r="Y103" s="78">
        <f t="shared" si="144"/>
        <v>81.001093764065814</v>
      </c>
      <c r="Z103" s="78">
        <f t="shared" si="144"/>
        <v>80.865895201169394</v>
      </c>
      <c r="AA103" s="78">
        <f t="shared" si="144"/>
        <v>82.722597077823835</v>
      </c>
      <c r="AB103" s="78">
        <f t="shared" si="144"/>
        <v>80.129129303595661</v>
      </c>
      <c r="AC103" s="78">
        <f t="shared" si="144"/>
        <v>81.121533150988157</v>
      </c>
      <c r="AD103" s="78">
        <f t="shared" si="144"/>
        <v>81.88549272803165</v>
      </c>
      <c r="AE103" s="78">
        <f t="shared" si="144"/>
        <v>82.051948914983569</v>
      </c>
      <c r="AF103" s="78">
        <f t="shared" si="144"/>
        <v>81.337712594307263</v>
      </c>
      <c r="AG103" s="78">
        <f t="shared" si="144"/>
        <v>82.334088006493033</v>
      </c>
      <c r="AI103" s="80">
        <f>STDEV(AK103:BN103)/AVERAGE(AK103:BN103)</f>
        <v>1.8079947283299987E-2</v>
      </c>
      <c r="AJ103" s="81"/>
      <c r="AK103" s="82">
        <f>((AK101/AK102)*51.9)</f>
        <v>13.744500751331653</v>
      </c>
      <c r="AL103" s="82">
        <f t="shared" ref="AL103:BN103" si="145">((AL101/AL102)*51.9)</f>
        <v>13.681621880855989</v>
      </c>
      <c r="AM103" s="82">
        <f t="shared" si="145"/>
        <v>13.733332474643682</v>
      </c>
      <c r="AN103" s="82">
        <f t="shared" si="145"/>
        <v>13.916608573085652</v>
      </c>
      <c r="AO103" s="82">
        <f t="shared" si="145"/>
        <v>13.681449163767844</v>
      </c>
      <c r="AP103" s="82">
        <f t="shared" si="145"/>
        <v>13.570955415233781</v>
      </c>
      <c r="AQ103" s="82">
        <f t="shared" si="145"/>
        <v>13.732879529255731</v>
      </c>
      <c r="AR103" s="82">
        <f t="shared" si="145"/>
        <v>13.520380567638497</v>
      </c>
      <c r="AS103" s="82">
        <f t="shared" si="145"/>
        <v>13.659363335479384</v>
      </c>
      <c r="AT103" s="82">
        <f t="shared" si="145"/>
        <v>13.516624430954584</v>
      </c>
      <c r="AU103" s="82">
        <f t="shared" si="145"/>
        <v>14.044375120900728</v>
      </c>
      <c r="AV103" s="82">
        <f t="shared" si="145"/>
        <v>13.687792849298381</v>
      </c>
      <c r="AW103" s="82">
        <f t="shared" si="145"/>
        <v>14.600827490377078</v>
      </c>
      <c r="AX103" s="82">
        <f t="shared" si="145"/>
        <v>14.123045383917987</v>
      </c>
      <c r="AY103" s="82">
        <f t="shared" si="145"/>
        <v>13.745533742800944</v>
      </c>
      <c r="AZ103" s="82">
        <f t="shared" si="145"/>
        <v>13.670597216444261</v>
      </c>
      <c r="BA103" s="82">
        <f t="shared" si="145"/>
        <v>13.774664121886346</v>
      </c>
      <c r="BB103" s="82">
        <f t="shared" si="145"/>
        <v>14.089640351833383</v>
      </c>
      <c r="BC103" s="82">
        <f t="shared" si="145"/>
        <v>14.070332881130028</v>
      </c>
      <c r="BD103" s="82">
        <f t="shared" si="145"/>
        <v>13.880464264607982</v>
      </c>
      <c r="BE103" s="82">
        <f t="shared" si="145"/>
        <v>13.947841720492521</v>
      </c>
      <c r="BF103" s="82">
        <f t="shared" si="145"/>
        <v>14.167336605933508</v>
      </c>
      <c r="BG103" s="82">
        <f t="shared" si="145"/>
        <v>13.93485558126603</v>
      </c>
      <c r="BH103" s="82">
        <f t="shared" si="145"/>
        <v>14.131601889776086</v>
      </c>
      <c r="BI103" s="82">
        <f t="shared" si="145"/>
        <v>13.578801832053392</v>
      </c>
      <c r="BJ103" s="82">
        <f t="shared" si="145"/>
        <v>13.787072163102689</v>
      </c>
      <c r="BK103" s="82">
        <f t="shared" si="145"/>
        <v>14.062046887990224</v>
      </c>
      <c r="BL103" s="82">
        <f t="shared" si="145"/>
        <v>14.255514079683488</v>
      </c>
      <c r="BM103" s="82">
        <f t="shared" si="145"/>
        <v>13.865171028344729</v>
      </c>
      <c r="BN103" s="82">
        <f t="shared" si="145"/>
        <v>14.115612473158578</v>
      </c>
      <c r="BO103" s="105"/>
      <c r="BP103" s="106">
        <f>((BP101/BP102)*51.9)</f>
        <v>19.333591643510424</v>
      </c>
      <c r="BQ103" s="106">
        <f t="shared" ref="BQ103:EB103" si="146">((BQ101/BQ102)*51.9)</f>
        <v>12.468499955937009</v>
      </c>
      <c r="BR103" s="106">
        <f t="shared" si="146"/>
        <v>9.4282073136041831</v>
      </c>
      <c r="BS103" s="106">
        <f t="shared" si="146"/>
        <v>13.360190457791292</v>
      </c>
      <c r="BT103" s="106">
        <f t="shared" si="146"/>
        <v>13.946407561126522</v>
      </c>
      <c r="BU103" s="106">
        <f t="shared" si="146"/>
        <v>11.682823112933612</v>
      </c>
      <c r="BV103" s="106">
        <f t="shared" si="146"/>
        <v>9.299611345021134</v>
      </c>
      <c r="BW103" s="106">
        <f t="shared" si="146"/>
        <v>34.84744725617886</v>
      </c>
      <c r="BX103" s="106">
        <f t="shared" si="146"/>
        <v>41.939801842422682</v>
      </c>
      <c r="BY103" s="106">
        <f t="shared" si="146"/>
        <v>22.500417127152232</v>
      </c>
      <c r="BZ103" s="106">
        <f t="shared" si="146"/>
        <v>17.618368646532581</v>
      </c>
      <c r="CA103" s="106">
        <f t="shared" si="146"/>
        <v>19.971450382407259</v>
      </c>
      <c r="CB103" s="106">
        <f t="shared" si="146"/>
        <v>30.521442710904708</v>
      </c>
      <c r="CC103" s="106">
        <f t="shared" si="146"/>
        <v>21.908078006174094</v>
      </c>
      <c r="CD103" s="106">
        <f t="shared" si="146"/>
        <v>22.268892884245119</v>
      </c>
      <c r="CE103" s="106">
        <f t="shared" si="146"/>
        <v>10.345512674822368</v>
      </c>
      <c r="CF103" s="106">
        <f t="shared" si="146"/>
        <v>20.719746796992617</v>
      </c>
      <c r="CG103" s="106">
        <f t="shared" si="146"/>
        <v>42.843614787639758</v>
      </c>
      <c r="CH103" s="106">
        <f t="shared" si="146"/>
        <v>37.570137830445169</v>
      </c>
      <c r="CI103" s="106">
        <f t="shared" si="146"/>
        <v>12.706885243066546</v>
      </c>
      <c r="CJ103" s="106">
        <f t="shared" si="146"/>
        <v>11.387849311671285</v>
      </c>
      <c r="CK103" s="106">
        <f t="shared" si="146"/>
        <v>17.312539694874715</v>
      </c>
      <c r="CL103" s="106">
        <f t="shared" si="146"/>
        <v>15.946851384119322</v>
      </c>
      <c r="CM103" s="106">
        <f t="shared" si="146"/>
        <v>33.881232531967413</v>
      </c>
      <c r="CN103" s="106">
        <f t="shared" si="146"/>
        <v>33.072494849500266</v>
      </c>
      <c r="CO103" s="106">
        <f t="shared" si="146"/>
        <v>17.718611796355997</v>
      </c>
      <c r="CP103" s="106">
        <f t="shared" si="146"/>
        <v>22.329892335193389</v>
      </c>
      <c r="CQ103" s="106">
        <f t="shared" si="146"/>
        <v>9.0072796173168719</v>
      </c>
      <c r="CR103" s="106">
        <f t="shared" si="146"/>
        <v>38.827079699558787</v>
      </c>
      <c r="CS103" s="106">
        <f t="shared" si="146"/>
        <v>19.806337553890785</v>
      </c>
      <c r="CT103" s="106">
        <f t="shared" si="146"/>
        <v>22.649781225115408</v>
      </c>
      <c r="CU103" s="106">
        <f t="shared" si="146"/>
        <v>15.397056902390188</v>
      </c>
      <c r="CV103" s="106">
        <f t="shared" si="146"/>
        <v>22.497985681656889</v>
      </c>
      <c r="CW103" s="106">
        <f t="shared" si="146"/>
        <v>19.076796736512335</v>
      </c>
      <c r="CX103" s="106">
        <f t="shared" si="146"/>
        <v>44.536122034327072</v>
      </c>
      <c r="CY103" s="106">
        <f t="shared" si="146"/>
        <v>17.286701070035011</v>
      </c>
      <c r="CZ103" s="106">
        <f t="shared" si="146"/>
        <v>18.040105515636537</v>
      </c>
      <c r="DA103" s="106">
        <f t="shared" si="146"/>
        <v>25.503528541359092</v>
      </c>
      <c r="DB103" s="106">
        <f t="shared" si="146"/>
        <v>22.079379517399961</v>
      </c>
      <c r="DC103" s="106">
        <f t="shared" si="146"/>
        <v>10.742960429464322</v>
      </c>
      <c r="DD103" s="106">
        <f t="shared" si="146"/>
        <v>13.417367154506598</v>
      </c>
      <c r="DE103" s="106">
        <f t="shared" si="146"/>
        <v>14.133565941043775</v>
      </c>
      <c r="DF103" s="106">
        <f t="shared" si="146"/>
        <v>14.854896248643414</v>
      </c>
      <c r="DG103" s="106">
        <f t="shared" si="146"/>
        <v>33.743191352525642</v>
      </c>
      <c r="DH103" s="106">
        <f t="shared" si="146"/>
        <v>18.340190135875591</v>
      </c>
      <c r="DI103" s="106">
        <f t="shared" si="146"/>
        <v>44.520597516949337</v>
      </c>
      <c r="DJ103" s="106">
        <f t="shared" si="146"/>
        <v>30.527658014248342</v>
      </c>
      <c r="DK103" s="106">
        <f t="shared" si="146"/>
        <v>29.777224568466977</v>
      </c>
      <c r="DL103" s="106">
        <f t="shared" si="146"/>
        <v>26.465045435934627</v>
      </c>
      <c r="DM103" s="106">
        <f t="shared" si="146"/>
        <v>24.117063609282024</v>
      </c>
      <c r="DN103" s="106">
        <f t="shared" si="146"/>
        <v>8.6584828929408264</v>
      </c>
      <c r="DO103" s="106">
        <f t="shared" si="146"/>
        <v>10.043918496650278</v>
      </c>
      <c r="DP103" s="106">
        <f t="shared" si="146"/>
        <v>21.103689418887139</v>
      </c>
      <c r="DQ103" s="106">
        <f t="shared" si="146"/>
        <v>15.85412582321622</v>
      </c>
      <c r="DR103" s="106">
        <f t="shared" si="146"/>
        <v>25.613433883587653</v>
      </c>
      <c r="DS103" s="106">
        <f t="shared" si="146"/>
        <v>32.788932615222116</v>
      </c>
      <c r="DT103" s="106">
        <f t="shared" si="146"/>
        <v>8.4172966815049559</v>
      </c>
      <c r="DU103" s="106">
        <f t="shared" si="146"/>
        <v>11.649677877576861</v>
      </c>
      <c r="DV103" s="106">
        <f t="shared" si="146"/>
        <v>19.12668610526789</v>
      </c>
      <c r="DW103" s="106">
        <f t="shared" si="146"/>
        <v>12.236211081255478</v>
      </c>
      <c r="DX103" s="106">
        <f t="shared" si="146"/>
        <v>26.492433830443108</v>
      </c>
      <c r="DY103" s="106">
        <f t="shared" si="146"/>
        <v>10.440069177059616</v>
      </c>
      <c r="DZ103" s="106">
        <f t="shared" si="146"/>
        <v>14.565512246272341</v>
      </c>
      <c r="EA103" s="106">
        <f t="shared" si="146"/>
        <v>18.974504100796608</v>
      </c>
      <c r="EB103" s="106">
        <f t="shared" si="146"/>
        <v>40.122500665350955</v>
      </c>
      <c r="EC103" s="106">
        <f t="shared" ref="EC103:GN103" si="147">((EC101/EC102)*51.9)</f>
        <v>18.043601455678701</v>
      </c>
      <c r="ED103" s="106">
        <f t="shared" si="147"/>
        <v>11.294778720328432</v>
      </c>
      <c r="EE103" s="106">
        <f t="shared" si="147"/>
        <v>13.63178082138789</v>
      </c>
      <c r="EF103" s="106">
        <f t="shared" si="147"/>
        <v>26.932939864962769</v>
      </c>
      <c r="EG103" s="106">
        <f t="shared" si="147"/>
        <v>16.124593326248643</v>
      </c>
      <c r="EH103" s="106">
        <f t="shared" si="147"/>
        <v>14.822579854298079</v>
      </c>
      <c r="EI103" s="106">
        <f t="shared" si="147"/>
        <v>13.217995261282875</v>
      </c>
      <c r="EJ103" s="106">
        <f t="shared" si="147"/>
        <v>10.609240971634124</v>
      </c>
      <c r="EK103" s="106">
        <f t="shared" si="147"/>
        <v>17.346416711135959</v>
      </c>
      <c r="EL103" s="106">
        <f t="shared" si="147"/>
        <v>17.187419575125851</v>
      </c>
      <c r="EM103" s="106">
        <f t="shared" si="147"/>
        <v>9.9266942811510095</v>
      </c>
      <c r="EN103" s="106">
        <f t="shared" si="147"/>
        <v>14.58293616323313</v>
      </c>
      <c r="EO103" s="106">
        <f t="shared" si="147"/>
        <v>11.638976265972312</v>
      </c>
      <c r="EP103" s="106">
        <f t="shared" si="147"/>
        <v>16.63752445882642</v>
      </c>
      <c r="EQ103" s="106">
        <f t="shared" si="147"/>
        <v>11.494846062642704</v>
      </c>
      <c r="ER103" s="106">
        <f t="shared" si="147"/>
        <v>28.247841381994693</v>
      </c>
      <c r="ES103" s="106">
        <f t="shared" si="147"/>
        <v>14.15955639469734</v>
      </c>
      <c r="ET103" s="106">
        <f t="shared" si="147"/>
        <v>68.040662668983046</v>
      </c>
      <c r="EU103" s="106">
        <f t="shared" si="147"/>
        <v>19.634100725426013</v>
      </c>
      <c r="EV103" s="106">
        <f t="shared" si="147"/>
        <v>15.470810817102729</v>
      </c>
      <c r="EW103" s="106">
        <f t="shared" si="147"/>
        <v>16.625974984114993</v>
      </c>
      <c r="EX103" s="106">
        <f t="shared" si="147"/>
        <v>18.563169536033804</v>
      </c>
      <c r="EY103" s="106">
        <f t="shared" si="147"/>
        <v>13.16499088580278</v>
      </c>
      <c r="EZ103" s="106">
        <f t="shared" si="147"/>
        <v>14.42500245591212</v>
      </c>
      <c r="FA103" s="106">
        <f t="shared" si="147"/>
        <v>49.716277755162501</v>
      </c>
      <c r="FB103" s="106">
        <f t="shared" si="147"/>
        <v>12.883348724418338</v>
      </c>
      <c r="FC103" s="106">
        <f t="shared" si="147"/>
        <v>16.671182683580177</v>
      </c>
      <c r="FD103" s="106">
        <f t="shared" si="147"/>
        <v>35.062323207358631</v>
      </c>
      <c r="FE103" s="106">
        <f t="shared" si="147"/>
        <v>14.070939418515888</v>
      </c>
      <c r="FF103" s="106">
        <f t="shared" si="147"/>
        <v>11.925185894407713</v>
      </c>
      <c r="FG103" s="106">
        <f t="shared" si="147"/>
        <v>18.193167166668523</v>
      </c>
      <c r="FH103" s="106">
        <f t="shared" si="147"/>
        <v>23.844924243381879</v>
      </c>
      <c r="FI103" s="106">
        <f t="shared" si="147"/>
        <v>13.491113280224218</v>
      </c>
      <c r="FJ103" s="106">
        <f t="shared" si="147"/>
        <v>25.52874353762482</v>
      </c>
      <c r="FK103" s="106">
        <f t="shared" si="147"/>
        <v>34.291277948621918</v>
      </c>
      <c r="FL103" s="106">
        <f t="shared" si="147"/>
        <v>14.841958386622711</v>
      </c>
      <c r="FM103" s="106">
        <f t="shared" si="147"/>
        <v>58.704899514177761</v>
      </c>
      <c r="FN103" s="106">
        <f t="shared" si="147"/>
        <v>13.596121036777571</v>
      </c>
      <c r="FO103" s="106">
        <f t="shared" si="147"/>
        <v>13.864405528107747</v>
      </c>
      <c r="FP103" s="106">
        <f t="shared" si="147"/>
        <v>16.581938830428509</v>
      </c>
      <c r="FQ103" s="106">
        <f t="shared" si="147"/>
        <v>10.308531424887757</v>
      </c>
      <c r="FR103" s="106">
        <f t="shared" si="147"/>
        <v>20.720404434419216</v>
      </c>
      <c r="FS103" s="106">
        <f t="shared" si="147"/>
        <v>12.982464137129464</v>
      </c>
      <c r="FT103" s="106">
        <f t="shared" si="147"/>
        <v>16.764130482952066</v>
      </c>
      <c r="FU103" s="106">
        <f t="shared" si="147"/>
        <v>14.560982965610421</v>
      </c>
      <c r="FV103" s="106">
        <f t="shared" si="147"/>
        <v>11.604108627920414</v>
      </c>
      <c r="FW103" s="106">
        <f t="shared" si="147"/>
        <v>39.014136423424276</v>
      </c>
      <c r="FX103" s="106">
        <f t="shared" si="147"/>
        <v>25.406065687077717</v>
      </c>
      <c r="FY103" s="106">
        <f t="shared" si="147"/>
        <v>21.884947556853543</v>
      </c>
      <c r="FZ103" s="106">
        <f t="shared" si="147"/>
        <v>34.634272631327477</v>
      </c>
      <c r="GA103" s="106">
        <f t="shared" si="147"/>
        <v>66.641177664852279</v>
      </c>
      <c r="GB103" s="106">
        <f t="shared" si="147"/>
        <v>10.737037364170295</v>
      </c>
      <c r="GC103" s="106">
        <f t="shared" si="147"/>
        <v>17.600591021977603</v>
      </c>
      <c r="GD103" s="106">
        <f t="shared" si="147"/>
        <v>21.347824905502371</v>
      </c>
      <c r="GE103" s="106">
        <f t="shared" si="147"/>
        <v>23.554392553791441</v>
      </c>
      <c r="GF103" s="106">
        <f t="shared" si="147"/>
        <v>12.973065843321161</v>
      </c>
      <c r="GG103" s="106">
        <f t="shared" si="147"/>
        <v>21.24533686880752</v>
      </c>
      <c r="GH103" s="106">
        <f t="shared" si="147"/>
        <v>27.873335199507565</v>
      </c>
      <c r="GI103" s="106">
        <f t="shared" si="147"/>
        <v>14.703115003709366</v>
      </c>
      <c r="GJ103" s="106">
        <f t="shared" si="147"/>
        <v>26.111034707250564</v>
      </c>
      <c r="GK103" s="106">
        <f t="shared" si="147"/>
        <v>18.130252042393323</v>
      </c>
      <c r="GL103" s="106">
        <f t="shared" si="147"/>
        <v>14.732530905285987</v>
      </c>
      <c r="GM103" s="106">
        <f t="shared" si="147"/>
        <v>14.380392963629772</v>
      </c>
      <c r="GN103" s="106">
        <f t="shared" si="147"/>
        <v>10.245774632364759</v>
      </c>
      <c r="GO103" s="106">
        <f t="shared" ref="GO103:IZ103" si="148">((GO101/GO102)*51.9)</f>
        <v>16.606621338135753</v>
      </c>
      <c r="GP103" s="106">
        <f t="shared" si="148"/>
        <v>19.681485413280715</v>
      </c>
      <c r="GQ103" s="106">
        <f t="shared" si="148"/>
        <v>30.218554444104388</v>
      </c>
      <c r="GR103" s="106">
        <f t="shared" si="148"/>
        <v>23.205640975256085</v>
      </c>
      <c r="GS103" s="106">
        <f t="shared" si="148"/>
        <v>16.8049443609038</v>
      </c>
      <c r="GT103" s="106">
        <f t="shared" si="148"/>
        <v>23.978836846206274</v>
      </c>
      <c r="GU103" s="106">
        <f t="shared" si="148"/>
        <v>19.653595674848116</v>
      </c>
      <c r="GV103" s="106">
        <f t="shared" si="148"/>
        <v>14.72575775607338</v>
      </c>
      <c r="GW103" s="106">
        <f t="shared" si="148"/>
        <v>74.958973251190812</v>
      </c>
      <c r="GX103" s="106">
        <f t="shared" si="148"/>
        <v>32.412269536487713</v>
      </c>
      <c r="GY103" s="106">
        <f t="shared" si="148"/>
        <v>15.325554341677195</v>
      </c>
      <c r="GZ103" s="106">
        <f t="shared" si="148"/>
        <v>20.672769230644032</v>
      </c>
      <c r="HA103" s="106">
        <f t="shared" si="148"/>
        <v>11.539966745106263</v>
      </c>
      <c r="HB103" s="106">
        <f t="shared" si="148"/>
        <v>12.908914922620266</v>
      </c>
      <c r="HC103" s="106">
        <f t="shared" si="148"/>
        <v>22.03956034224792</v>
      </c>
      <c r="HD103" s="106">
        <f t="shared" si="148"/>
        <v>20.003295475711173</v>
      </c>
      <c r="HE103" s="106">
        <f t="shared" si="148"/>
        <v>28.908546925755971</v>
      </c>
      <c r="HF103" s="106">
        <f t="shared" si="148"/>
        <v>9.4957338563285383</v>
      </c>
      <c r="HG103" s="106">
        <f t="shared" si="148"/>
        <v>14.941550836326806</v>
      </c>
      <c r="HH103" s="106">
        <f t="shared" si="148"/>
        <v>14.060146156076613</v>
      </c>
      <c r="HI103" s="106">
        <f t="shared" si="148"/>
        <v>14.573314261860975</v>
      </c>
      <c r="HJ103" s="106">
        <f t="shared" si="148"/>
        <v>29.432820407100529</v>
      </c>
      <c r="HK103" s="106">
        <f t="shared" si="148"/>
        <v>27.876389595946261</v>
      </c>
      <c r="HL103" s="106">
        <f t="shared" si="148"/>
        <v>57.96573488045658</v>
      </c>
      <c r="HM103" s="106">
        <f t="shared" si="148"/>
        <v>8.8482182667954028</v>
      </c>
      <c r="HN103" s="106">
        <f t="shared" si="148"/>
        <v>14.961064878152257</v>
      </c>
      <c r="HO103" s="106">
        <f t="shared" si="148"/>
        <v>45.096360468869861</v>
      </c>
      <c r="HP103" s="106">
        <f t="shared" si="148"/>
        <v>23.119667523490385</v>
      </c>
      <c r="HQ103" s="106">
        <f t="shared" si="148"/>
        <v>17.881259506533191</v>
      </c>
      <c r="HR103" s="106">
        <f t="shared" si="148"/>
        <v>15.252736856619997</v>
      </c>
      <c r="HS103" s="106">
        <f t="shared" si="148"/>
        <v>20.647542221783844</v>
      </c>
      <c r="HT103" s="106">
        <f t="shared" si="148"/>
        <v>19.884987249649807</v>
      </c>
      <c r="HU103" s="106">
        <f t="shared" si="148"/>
        <v>43.81627718640997</v>
      </c>
      <c r="HV103" s="106">
        <f t="shared" si="148"/>
        <v>48.333539426378053</v>
      </c>
      <c r="HW103" s="106">
        <f t="shared" si="148"/>
        <v>21.729153354060433</v>
      </c>
      <c r="HX103" s="106">
        <f t="shared" si="148"/>
        <v>21.73786725203172</v>
      </c>
      <c r="HY103" s="106">
        <f t="shared" si="148"/>
        <v>12.900965815003069</v>
      </c>
      <c r="HZ103" s="106">
        <f t="shared" si="148"/>
        <v>35.929885569635275</v>
      </c>
      <c r="IA103" s="106">
        <f t="shared" si="148"/>
        <v>16.403513970299581</v>
      </c>
      <c r="IB103" s="106">
        <f t="shared" si="148"/>
        <v>11.390794859733605</v>
      </c>
      <c r="IC103" s="106">
        <f t="shared" si="148"/>
        <v>14.414077023547511</v>
      </c>
      <c r="ID103" s="106">
        <f t="shared" si="148"/>
        <v>45.836361052601234</v>
      </c>
      <c r="IE103" s="106">
        <f t="shared" si="148"/>
        <v>21.654642955642455</v>
      </c>
      <c r="IF103" s="106">
        <f t="shared" si="148"/>
        <v>15.547232651350313</v>
      </c>
      <c r="IG103" s="106">
        <f t="shared" si="148"/>
        <v>21.575704957516287</v>
      </c>
      <c r="IH103" s="106">
        <f t="shared" si="148"/>
        <v>24.991168680510174</v>
      </c>
      <c r="II103" s="106">
        <f t="shared" si="148"/>
        <v>20.610806580499474</v>
      </c>
      <c r="IJ103" s="106">
        <f t="shared" si="148"/>
        <v>11.692528005062755</v>
      </c>
      <c r="IK103" s="106">
        <f t="shared" si="148"/>
        <v>30.365157372102637</v>
      </c>
      <c r="IL103" s="106">
        <f t="shared" si="148"/>
        <v>34.151161781081562</v>
      </c>
      <c r="IM103" s="106">
        <f t="shared" si="148"/>
        <v>16.117551457243255</v>
      </c>
      <c r="IN103" s="106">
        <f t="shared" si="148"/>
        <v>6.3795479557155268</v>
      </c>
      <c r="IO103" s="106">
        <f t="shared" si="148"/>
        <v>14.346089294166948</v>
      </c>
      <c r="IP103" s="106">
        <f t="shared" si="148"/>
        <v>35.834377168524881</v>
      </c>
      <c r="IQ103" s="106">
        <f t="shared" si="148"/>
        <v>19.156130956212504</v>
      </c>
      <c r="IR103" s="106">
        <f t="shared" si="148"/>
        <v>19.798245574341973</v>
      </c>
      <c r="IS103" s="106">
        <f t="shared" si="148"/>
        <v>24.03246331418713</v>
      </c>
      <c r="IT103" s="106">
        <f t="shared" si="148"/>
        <v>11.085019536958358</v>
      </c>
      <c r="IU103" s="106">
        <f t="shared" si="148"/>
        <v>12.61118786604081</v>
      </c>
      <c r="IV103" s="106">
        <f t="shared" si="148"/>
        <v>16.218458761406858</v>
      </c>
      <c r="IW103" s="106">
        <f t="shared" si="148"/>
        <v>16.042263049694832</v>
      </c>
      <c r="IX103" s="106">
        <f t="shared" si="148"/>
        <v>27.407758578262538</v>
      </c>
      <c r="IY103" s="106">
        <f t="shared" si="148"/>
        <v>14.337826597305705</v>
      </c>
      <c r="IZ103" s="106">
        <f t="shared" si="148"/>
        <v>10.622054707730017</v>
      </c>
      <c r="JA103" s="106">
        <f t="shared" ref="JA103:KU103" si="149">((JA101/JA102)*51.9)</f>
        <v>24.591112764522641</v>
      </c>
      <c r="JB103" s="106">
        <f t="shared" si="149"/>
        <v>14.772579487117014</v>
      </c>
      <c r="JC103" s="106">
        <f t="shared" si="149"/>
        <v>15.382295145345358</v>
      </c>
      <c r="JD103" s="106">
        <f t="shared" si="149"/>
        <v>52.445679210875127</v>
      </c>
      <c r="JE103" s="106">
        <f t="shared" si="149"/>
        <v>22.711976550737134</v>
      </c>
      <c r="JF103" s="106">
        <f t="shared" si="149"/>
        <v>13.095237967228208</v>
      </c>
      <c r="JG103" s="106">
        <f t="shared" si="149"/>
        <v>40.769746328253142</v>
      </c>
      <c r="JH103" s="106">
        <f t="shared" si="149"/>
        <v>40.512814993637235</v>
      </c>
      <c r="JI103" s="106">
        <f t="shared" si="149"/>
        <v>13.145771345013546</v>
      </c>
      <c r="JJ103" s="106">
        <f t="shared" si="149"/>
        <v>16.139291683448214</v>
      </c>
      <c r="JK103" s="106">
        <f t="shared" si="149"/>
        <v>8.3167988699840123</v>
      </c>
      <c r="JL103" s="106">
        <f t="shared" si="149"/>
        <v>23.847590826538724</v>
      </c>
      <c r="JM103" s="106">
        <f t="shared" si="149"/>
        <v>18.092461905480043</v>
      </c>
      <c r="JN103" s="106">
        <f t="shared" si="149"/>
        <v>13.6106967152281</v>
      </c>
      <c r="JO103" s="106">
        <f t="shared" si="149"/>
        <v>12.534101670153115</v>
      </c>
      <c r="JP103" s="106">
        <f t="shared" si="149"/>
        <v>6.4200181948390505</v>
      </c>
      <c r="JQ103" s="106">
        <f t="shared" si="149"/>
        <v>8.6398326020547067</v>
      </c>
      <c r="JR103" s="106">
        <f t="shared" si="149"/>
        <v>14.912371156672638</v>
      </c>
      <c r="JS103" s="106">
        <f t="shared" si="149"/>
        <v>30.689265791408371</v>
      </c>
      <c r="JT103" s="106">
        <f t="shared" si="149"/>
        <v>16.498879326301072</v>
      </c>
      <c r="JU103" s="106">
        <f t="shared" si="149"/>
        <v>15.104264049318585</v>
      </c>
      <c r="JV103" s="106">
        <f t="shared" si="149"/>
        <v>28.856909829361584</v>
      </c>
      <c r="JW103" s="106">
        <f t="shared" si="149"/>
        <v>9.0348459095573386</v>
      </c>
      <c r="JX103" s="106">
        <f t="shared" si="149"/>
        <v>25.608105048796119</v>
      </c>
      <c r="JY103" s="106">
        <f t="shared" si="149"/>
        <v>34.895113356982016</v>
      </c>
      <c r="JZ103" s="106">
        <f t="shared" si="149"/>
        <v>16.970948738230796</v>
      </c>
      <c r="KA103" s="106">
        <f t="shared" si="149"/>
        <v>12.166628500159181</v>
      </c>
      <c r="KB103" s="106">
        <f t="shared" si="149"/>
        <v>16.202798801428202</v>
      </c>
      <c r="KC103" s="106">
        <f t="shared" si="149"/>
        <v>20.314102092489481</v>
      </c>
      <c r="KD103" s="106">
        <f t="shared" si="149"/>
        <v>26.004994333217809</v>
      </c>
      <c r="KE103" s="106">
        <f t="shared" si="149"/>
        <v>14.30361216313039</v>
      </c>
      <c r="KF103" s="106">
        <f t="shared" si="149"/>
        <v>16.719259144991966</v>
      </c>
      <c r="KG103" s="106">
        <f t="shared" si="149"/>
        <v>10.864319638002415</v>
      </c>
      <c r="KH103" s="106">
        <f t="shared" si="149"/>
        <v>21.501414849779643</v>
      </c>
      <c r="KI103" s="106">
        <f t="shared" si="149"/>
        <v>10.893539645790474</v>
      </c>
      <c r="KJ103" s="106">
        <f t="shared" si="149"/>
        <v>27.361418563981509</v>
      </c>
      <c r="KK103" s="106">
        <f t="shared" si="149"/>
        <v>12.821199615570887</v>
      </c>
      <c r="KL103" s="106">
        <f t="shared" si="149"/>
        <v>13.637790937597572</v>
      </c>
      <c r="KM103" s="106">
        <f t="shared" si="149"/>
        <v>11.779679077142923</v>
      </c>
      <c r="KN103" s="106">
        <f t="shared" si="149"/>
        <v>32.451444707424635</v>
      </c>
      <c r="KO103" s="106">
        <f t="shared" si="149"/>
        <v>10.424643659567858</v>
      </c>
      <c r="KP103" s="106">
        <f t="shared" si="149"/>
        <v>17.671494381897091</v>
      </c>
      <c r="KQ103" s="106">
        <f t="shared" si="149"/>
        <v>18.982541874962859</v>
      </c>
      <c r="KR103" s="106">
        <f t="shared" si="149"/>
        <v>13.537688037608834</v>
      </c>
      <c r="KS103" s="106">
        <f t="shared" si="149"/>
        <v>22.850101896263251</v>
      </c>
      <c r="KT103" s="106">
        <f t="shared" si="149"/>
        <v>8.7380822872494761</v>
      </c>
      <c r="KU103" s="106">
        <f t="shared" si="149"/>
        <v>22.793597513873078</v>
      </c>
    </row>
    <row r="104" spans="1:307" x14ac:dyDescent="0.25">
      <c r="A104" s="83"/>
      <c r="B104" s="70"/>
      <c r="C104" s="71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I104" s="72"/>
      <c r="AJ104" s="73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</row>
    <row r="105" spans="1:307" x14ac:dyDescent="0.25">
      <c r="A105" s="69" t="s">
        <v>2083</v>
      </c>
      <c r="B105" s="70">
        <f>STDEV(D105:AG105)/AVERAGE(D105:AG105)</f>
        <v>2.7993859889308387E-2</v>
      </c>
      <c r="C105" s="71"/>
      <c r="D105" s="8">
        <v>1134142.3530868499</v>
      </c>
      <c r="E105" s="8">
        <v>1134234.0326403701</v>
      </c>
      <c r="F105" s="8">
        <v>1155078.5515695999</v>
      </c>
      <c r="G105" s="8">
        <v>1151087.76286899</v>
      </c>
      <c r="H105" s="8">
        <v>1162174.03395112</v>
      </c>
      <c r="I105" s="8">
        <v>1174071.9751273501</v>
      </c>
      <c r="J105" s="8">
        <v>1199242.8875496599</v>
      </c>
      <c r="K105" s="8">
        <v>1177621.83369576</v>
      </c>
      <c r="L105" s="8">
        <v>1122213.5905815701</v>
      </c>
      <c r="M105" s="8">
        <v>1135292.90422682</v>
      </c>
      <c r="N105" s="8">
        <v>1116655.87513039</v>
      </c>
      <c r="O105" s="8">
        <v>1104273.41626728</v>
      </c>
      <c r="P105" s="8">
        <v>1117801.00393808</v>
      </c>
      <c r="Q105" s="8">
        <v>1118247.4720082399</v>
      </c>
      <c r="R105" s="8">
        <v>1139318.6189597601</v>
      </c>
      <c r="S105" s="8">
        <v>1090537.11185534</v>
      </c>
      <c r="T105" s="8">
        <v>1130646.6361416201</v>
      </c>
      <c r="U105" s="8">
        <v>1153162.2390638699</v>
      </c>
      <c r="V105" s="8">
        <v>1101910.2609608099</v>
      </c>
      <c r="W105" s="8">
        <v>1105205.0271592599</v>
      </c>
      <c r="X105" s="8">
        <v>1061578.4398823499</v>
      </c>
      <c r="Y105" s="8">
        <v>1118192.15104084</v>
      </c>
      <c r="Z105" s="8">
        <v>1111450.71629707</v>
      </c>
      <c r="AA105" s="8">
        <v>1159715.60581331</v>
      </c>
      <c r="AB105" s="8">
        <v>1167205.05353246</v>
      </c>
      <c r="AC105" s="8">
        <v>1143751.0754060401</v>
      </c>
      <c r="AD105" s="8">
        <v>1169211.2655583499</v>
      </c>
      <c r="AE105" s="8">
        <v>1160614.6141126901</v>
      </c>
      <c r="AF105" s="8">
        <v>1204300.2307079099</v>
      </c>
      <c r="AG105" s="8">
        <v>1145354.9892579301</v>
      </c>
      <c r="AI105" s="72">
        <f>STDEV(AK105:BN105)/AVERAGE(AK105:BN105)</f>
        <v>3.1159980911611904E-2</v>
      </c>
      <c r="AJ105" s="73"/>
      <c r="AK105" s="10">
        <v>825367.94938282098</v>
      </c>
      <c r="AL105" s="10">
        <v>805714.58854841196</v>
      </c>
      <c r="AM105" s="10">
        <v>817928.45003277203</v>
      </c>
      <c r="AN105" s="10">
        <v>842131.09938976204</v>
      </c>
      <c r="AO105" s="10">
        <v>872765.26363320299</v>
      </c>
      <c r="AP105" s="10">
        <v>863474.18093372905</v>
      </c>
      <c r="AQ105" s="10">
        <v>884315.61900194595</v>
      </c>
      <c r="AR105" s="10">
        <v>885753.37138398597</v>
      </c>
      <c r="AS105" s="10">
        <v>864945.52324017603</v>
      </c>
      <c r="AT105" s="10">
        <v>849355.23068404803</v>
      </c>
      <c r="AU105" s="10">
        <v>868514.48614836705</v>
      </c>
      <c r="AV105" s="10">
        <v>867699.54345212399</v>
      </c>
      <c r="AW105" s="10">
        <v>817792.72975365201</v>
      </c>
      <c r="AX105" s="10">
        <v>834199.183805382</v>
      </c>
      <c r="AY105" s="10">
        <v>831174.06984763499</v>
      </c>
      <c r="AZ105" s="10">
        <v>833186.59295175003</v>
      </c>
      <c r="BA105" s="10">
        <v>851074.39841007499</v>
      </c>
      <c r="BB105" s="10">
        <v>872683.01144988497</v>
      </c>
      <c r="BC105" s="10">
        <v>876586.46539489506</v>
      </c>
      <c r="BD105" s="10">
        <v>851986.42452910903</v>
      </c>
      <c r="BE105" s="10">
        <v>844515.51292733406</v>
      </c>
      <c r="BF105" s="10">
        <v>852899.01782731002</v>
      </c>
      <c r="BG105" s="10">
        <v>860266.50137778104</v>
      </c>
      <c r="BH105" s="10">
        <v>868449.69847009296</v>
      </c>
      <c r="BI105" s="10">
        <v>901590.34806840203</v>
      </c>
      <c r="BJ105" s="10">
        <v>868600.06102152797</v>
      </c>
      <c r="BK105" s="10">
        <v>879960.65302914602</v>
      </c>
      <c r="BL105" s="10">
        <v>908518.15654250397</v>
      </c>
      <c r="BM105" s="10">
        <v>911696.77665644698</v>
      </c>
      <c r="BN105" s="10">
        <v>886895.30228478496</v>
      </c>
      <c r="BP105" s="102">
        <v>4258115.8648485504</v>
      </c>
      <c r="BQ105" s="102">
        <v>98760.995950016804</v>
      </c>
      <c r="BR105" s="102">
        <v>4596485.4553528698</v>
      </c>
      <c r="BS105" s="102">
        <v>4803220.08458314</v>
      </c>
      <c r="BT105" s="102">
        <v>2717537.3667846299</v>
      </c>
      <c r="BU105" s="102">
        <v>7972455.6733313603</v>
      </c>
      <c r="BV105" s="102">
        <v>18660268.043925799</v>
      </c>
      <c r="BW105" s="102">
        <v>10363713.2619032</v>
      </c>
      <c r="BX105" s="102">
        <v>5457529.7083408898</v>
      </c>
      <c r="BY105" s="102">
        <v>7075380.8161678798</v>
      </c>
      <c r="BZ105" s="102">
        <v>11067762.9614268</v>
      </c>
      <c r="CA105" s="102">
        <v>4865282.6350678401</v>
      </c>
      <c r="CB105" s="102">
        <v>2343759.9666716899</v>
      </c>
      <c r="CC105" s="102">
        <v>4340836.83330476</v>
      </c>
      <c r="CD105" s="102">
        <v>3132424.8008716102</v>
      </c>
      <c r="CE105" s="102">
        <v>2449423.6763687599</v>
      </c>
      <c r="CF105" s="102">
        <v>7225328.86135088</v>
      </c>
      <c r="CG105" s="102">
        <v>1206215.5146743699</v>
      </c>
      <c r="CH105" s="102">
        <v>4647428.9896066897</v>
      </c>
      <c r="CI105" s="102">
        <v>4801405.6227337001</v>
      </c>
      <c r="CJ105" s="102">
        <v>8397434.1148559209</v>
      </c>
      <c r="CK105" s="102">
        <v>2663132.0267443601</v>
      </c>
      <c r="CL105" s="102">
        <v>2401301.6191531299</v>
      </c>
      <c r="CM105" s="102">
        <v>16016890.5867943</v>
      </c>
      <c r="CN105" s="102">
        <v>6174451.1407077303</v>
      </c>
      <c r="CO105" s="102">
        <v>3248958.13252956</v>
      </c>
      <c r="CP105" s="102">
        <v>2692620.36156904</v>
      </c>
      <c r="CQ105" s="102">
        <v>704893.81056794501</v>
      </c>
      <c r="CR105" s="102">
        <v>4234364.3428371502</v>
      </c>
      <c r="CS105" s="102">
        <v>5803265.2616244601</v>
      </c>
      <c r="CT105" s="102">
        <v>376492.24661688501</v>
      </c>
      <c r="CU105" s="102">
        <v>9502110.0344345607</v>
      </c>
      <c r="CV105" s="102">
        <v>4384129.1636776002</v>
      </c>
      <c r="CW105" s="102">
        <v>4159316.8665108699</v>
      </c>
      <c r="CX105" s="102">
        <v>1501645.10045021</v>
      </c>
      <c r="CY105" s="102">
        <v>3869075.2192885098</v>
      </c>
      <c r="CZ105" s="102">
        <v>3156764.47612595</v>
      </c>
      <c r="DA105" s="102">
        <v>11934550.7760434</v>
      </c>
      <c r="DB105" s="102">
        <v>1857329.73592625</v>
      </c>
      <c r="DC105" s="102">
        <v>2617483.43254206</v>
      </c>
      <c r="DD105" s="102">
        <v>8388078.62793642</v>
      </c>
      <c r="DE105" s="102">
        <v>6720665.4763637995</v>
      </c>
      <c r="DF105" s="102">
        <v>3546237.0463270401</v>
      </c>
      <c r="DG105" s="102">
        <v>3409890.6510493499</v>
      </c>
      <c r="DH105" s="102">
        <v>4565292.4276201297</v>
      </c>
      <c r="DI105" s="102">
        <v>1327758.3727865301</v>
      </c>
      <c r="DJ105" s="102">
        <v>13552697.1829345</v>
      </c>
      <c r="DK105" s="102">
        <v>13917968.345797</v>
      </c>
      <c r="DL105" s="102">
        <v>5795458.6894302899</v>
      </c>
      <c r="DM105" s="102">
        <v>8659123.1159531493</v>
      </c>
      <c r="DN105" s="102">
        <v>3033726.4146574801</v>
      </c>
      <c r="DO105" s="102">
        <v>3037069.9357595802</v>
      </c>
      <c r="DP105" s="102">
        <v>4359932.8798379796</v>
      </c>
      <c r="DQ105" s="102">
        <v>4528267.6619517403</v>
      </c>
      <c r="DR105" s="102">
        <v>1423120.1203579099</v>
      </c>
      <c r="DS105" s="102">
        <v>1842342.1682255</v>
      </c>
      <c r="DT105" s="102">
        <v>2040021.76248849</v>
      </c>
      <c r="DU105" s="102">
        <v>4492365.1817235304</v>
      </c>
      <c r="DV105" s="102">
        <v>5471432.1077667903</v>
      </c>
      <c r="DW105" s="102">
        <v>2619198.8649269799</v>
      </c>
      <c r="DX105" s="102">
        <v>4867386.2781486399</v>
      </c>
      <c r="DY105" s="102">
        <v>13650163.176354101</v>
      </c>
      <c r="DZ105" s="102">
        <v>6294442.0710730599</v>
      </c>
      <c r="EA105" s="102">
        <v>2963267.0272643599</v>
      </c>
      <c r="EB105" s="102">
        <v>6534414.4891269598</v>
      </c>
      <c r="EC105" s="102">
        <v>9040739.8270574007</v>
      </c>
      <c r="ED105" s="102">
        <v>7656263.8597573098</v>
      </c>
      <c r="EE105" s="102">
        <v>50143.2175950487</v>
      </c>
      <c r="EF105" s="102">
        <v>5960121.5784806795</v>
      </c>
      <c r="EG105" s="102">
        <v>2603543.1683085202</v>
      </c>
      <c r="EH105" s="102">
        <v>2557668.6340917898</v>
      </c>
      <c r="EI105" s="102">
        <v>8098556.8924006196</v>
      </c>
      <c r="EJ105" s="102">
        <v>7231794.7863219799</v>
      </c>
      <c r="EK105" s="102" t="s">
        <v>0</v>
      </c>
      <c r="EL105" s="102">
        <v>2460938.9213894899</v>
      </c>
      <c r="EM105" s="102">
        <v>9490719.9546275903</v>
      </c>
      <c r="EN105" s="102">
        <v>8309190.6413882198</v>
      </c>
      <c r="EO105" s="102">
        <v>1766902.75020266</v>
      </c>
      <c r="EP105" s="102">
        <v>2997579.7270167102</v>
      </c>
      <c r="EQ105" s="102">
        <v>3256076.3036992298</v>
      </c>
      <c r="ER105" s="102">
        <v>82567.651657577997</v>
      </c>
      <c r="ES105" s="102">
        <v>2053057.3571744501</v>
      </c>
      <c r="ET105" s="102">
        <v>6447885.5294187004</v>
      </c>
      <c r="EU105" s="102">
        <v>12180363.686703401</v>
      </c>
      <c r="EV105" s="102">
        <v>3214375.4327343898</v>
      </c>
      <c r="EW105" s="102">
        <v>908733.54764921404</v>
      </c>
      <c r="EX105" s="102">
        <v>7830354.6897735298</v>
      </c>
      <c r="EY105" s="102">
        <v>6726314.9926162502</v>
      </c>
      <c r="EZ105" s="102">
        <v>2775064.0996719399</v>
      </c>
      <c r="FA105" s="102">
        <v>8815022.2163477391</v>
      </c>
      <c r="FB105" s="102">
        <v>9102728.9106969908</v>
      </c>
      <c r="FC105" s="102">
        <v>6272802.4606599603</v>
      </c>
      <c r="FD105" s="102">
        <v>2626831.3698756299</v>
      </c>
      <c r="FE105" s="102">
        <v>17444337.605200998</v>
      </c>
      <c r="FF105" s="102">
        <v>1077698.9863408599</v>
      </c>
      <c r="FG105" s="102">
        <v>4787742.4228296699</v>
      </c>
      <c r="FH105" s="102">
        <v>3880096.1247140002</v>
      </c>
      <c r="FI105" s="102">
        <v>247687.01167672599</v>
      </c>
      <c r="FJ105" s="102">
        <v>4831971.1399298599</v>
      </c>
      <c r="FK105" s="102">
        <v>7801790.1660248702</v>
      </c>
      <c r="FL105" s="102">
        <v>5169283.5427238904</v>
      </c>
      <c r="FM105" s="102">
        <v>87221.540919915904</v>
      </c>
      <c r="FN105" s="102">
        <v>5535216.05853834</v>
      </c>
      <c r="FO105" s="102">
        <v>1162091.3698115</v>
      </c>
      <c r="FP105" s="102">
        <v>19425436.000766601</v>
      </c>
      <c r="FQ105" s="102">
        <v>12320278.1078187</v>
      </c>
      <c r="FR105" s="102">
        <v>9069627.3807102907</v>
      </c>
      <c r="FS105" s="102">
        <v>5953453.4103291696</v>
      </c>
      <c r="FT105" s="102">
        <v>4735792.7275525304</v>
      </c>
      <c r="FU105" s="102">
        <v>1880260.8618117201</v>
      </c>
      <c r="FV105" s="102">
        <v>6395901.4732403196</v>
      </c>
      <c r="FW105" s="102">
        <v>1177947.9854166</v>
      </c>
      <c r="FX105" s="102">
        <v>6649845.7550914204</v>
      </c>
      <c r="FY105" s="102">
        <v>9136610.9349572007</v>
      </c>
      <c r="FZ105" s="102">
        <v>10387486.8745248</v>
      </c>
      <c r="GA105" s="102">
        <v>1666889.4308614701</v>
      </c>
      <c r="GB105" s="102">
        <v>4525496.7409403101</v>
      </c>
      <c r="GC105" s="102">
        <v>7622624.9298494402</v>
      </c>
      <c r="GD105" s="102">
        <v>2415792.29416714</v>
      </c>
      <c r="GE105" s="102">
        <v>26580690.271389298</v>
      </c>
      <c r="GF105" s="102">
        <v>3327623.98037619</v>
      </c>
      <c r="GG105" s="102">
        <v>10172587.4029619</v>
      </c>
      <c r="GH105" s="102">
        <v>8018440.6961665796</v>
      </c>
      <c r="GI105" s="102">
        <v>16512105.1750701</v>
      </c>
      <c r="GJ105" s="102">
        <v>48820.6508827547</v>
      </c>
      <c r="GK105" s="102">
        <v>4889054.49574361</v>
      </c>
      <c r="GL105" s="102">
        <v>1500159.3967471099</v>
      </c>
      <c r="GM105" s="102">
        <v>1847129.99067202</v>
      </c>
      <c r="GN105" s="102">
        <v>6955228.1845858498</v>
      </c>
      <c r="GO105" s="102">
        <v>7135187.7628983296</v>
      </c>
      <c r="GP105" s="102">
        <v>5239150.2897801297</v>
      </c>
      <c r="GQ105" s="102">
        <v>1727647.0663554301</v>
      </c>
      <c r="GR105" s="102">
        <v>396180.48805847799</v>
      </c>
      <c r="GS105" s="102">
        <v>4980228.2298448598</v>
      </c>
      <c r="GT105" s="102">
        <v>1989497.74413796</v>
      </c>
      <c r="GU105" s="102">
        <v>16698732.2443527</v>
      </c>
      <c r="GV105" s="102">
        <v>2499473.1175150499</v>
      </c>
      <c r="GW105" s="102">
        <v>3337838.70438716</v>
      </c>
      <c r="GX105" s="102">
        <v>2132057.2904647002</v>
      </c>
      <c r="GY105" s="102">
        <v>12619799.645731701</v>
      </c>
      <c r="GZ105" s="102">
        <v>5191128.5160361696</v>
      </c>
      <c r="HA105" s="102">
        <v>52665.540848130098</v>
      </c>
      <c r="HB105" s="102">
        <v>14797849.744266599</v>
      </c>
      <c r="HC105" s="102">
        <v>1618563.01677606</v>
      </c>
      <c r="HD105" s="102">
        <v>13201466.7229787</v>
      </c>
      <c r="HE105" s="102">
        <v>1021876.54768789</v>
      </c>
      <c r="HF105" s="102">
        <v>10577500.6144033</v>
      </c>
      <c r="HG105" s="102">
        <v>162424.44921215301</v>
      </c>
      <c r="HH105" s="102">
        <v>4676850.3045963403</v>
      </c>
      <c r="HI105" s="102">
        <v>1817620.48403443</v>
      </c>
      <c r="HJ105" s="102">
        <v>4441673.2461522799</v>
      </c>
      <c r="HK105" s="102">
        <v>1689056.4626495501</v>
      </c>
      <c r="HL105" s="102">
        <v>5198052.8763794098</v>
      </c>
      <c r="HM105" s="102">
        <v>3672090.1859133202</v>
      </c>
      <c r="HN105" s="102">
        <v>1941412.748166</v>
      </c>
      <c r="HO105" s="102">
        <v>6555631.6745849997</v>
      </c>
      <c r="HP105" s="102">
        <v>5570850.07496709</v>
      </c>
      <c r="HQ105" s="102">
        <v>1635499.0358189901</v>
      </c>
      <c r="HR105" s="102">
        <v>4948058.3737411601</v>
      </c>
      <c r="HS105" s="102">
        <v>6262159.5240315497</v>
      </c>
      <c r="HT105" s="102">
        <v>9916351.7617410608</v>
      </c>
      <c r="HU105" s="102">
        <v>12786638.745226899</v>
      </c>
      <c r="HV105" s="102">
        <v>4064776.7234821701</v>
      </c>
      <c r="HW105" s="102">
        <v>2556808.7521048798</v>
      </c>
      <c r="HX105" s="102">
        <v>7673327.4723357596</v>
      </c>
      <c r="HY105" s="102">
        <v>8747739.44658041</v>
      </c>
      <c r="HZ105" s="102" t="s">
        <v>0</v>
      </c>
      <c r="IA105" s="102">
        <v>7180258.2041461403</v>
      </c>
      <c r="IB105" s="102">
        <v>11093547.703595299</v>
      </c>
      <c r="IC105" s="102">
        <v>3477206.7499173698</v>
      </c>
      <c r="ID105" s="102">
        <v>9272164.8078795895</v>
      </c>
      <c r="IE105" s="102">
        <v>3256200.0494192401</v>
      </c>
      <c r="IF105" s="102">
        <v>2607696.83493821</v>
      </c>
      <c r="IG105" s="102">
        <v>635693.682995482</v>
      </c>
      <c r="IH105" s="102">
        <v>12683608.602554999</v>
      </c>
      <c r="II105" s="102">
        <v>5151961.4424387803</v>
      </c>
      <c r="IJ105" s="102">
        <v>5152160.8905281201</v>
      </c>
      <c r="IK105" s="102">
        <v>1633764.01549601</v>
      </c>
      <c r="IL105" s="102">
        <v>1728165.9005018</v>
      </c>
      <c r="IM105" s="102">
        <v>2703831.6457955702</v>
      </c>
      <c r="IN105" s="102">
        <v>2125370.0229957299</v>
      </c>
      <c r="IO105" s="102">
        <v>7483792.1962727001</v>
      </c>
      <c r="IP105" s="102">
        <v>15764923.6835005</v>
      </c>
      <c r="IQ105" s="102">
        <v>5249958.0777686099</v>
      </c>
      <c r="IR105" s="102">
        <v>1959402.4664085</v>
      </c>
      <c r="IS105" s="102">
        <v>9357631.4119109698</v>
      </c>
      <c r="IT105" s="102">
        <v>327541.77520119201</v>
      </c>
      <c r="IU105" s="102">
        <v>7487941.1808471996</v>
      </c>
      <c r="IV105" s="102">
        <v>5957226.00558668</v>
      </c>
      <c r="IW105" s="102">
        <v>1810492.22771949</v>
      </c>
      <c r="IX105" s="102">
        <v>4208831.0318755899</v>
      </c>
      <c r="IY105" s="102">
        <v>76245.393050805505</v>
      </c>
      <c r="IZ105" s="102">
        <v>5076297.6229097601</v>
      </c>
      <c r="JA105" s="102">
        <v>4312038.9870054396</v>
      </c>
      <c r="JB105" s="102">
        <v>12307836.1240595</v>
      </c>
      <c r="JC105" s="102">
        <v>23570721.023249902</v>
      </c>
      <c r="JD105" s="102">
        <v>7175318.8444831297</v>
      </c>
      <c r="JE105" s="102">
        <v>101699.632483667</v>
      </c>
      <c r="JF105" s="102">
        <v>366930.04070346098</v>
      </c>
      <c r="JG105" s="102">
        <v>12159212.1760865</v>
      </c>
      <c r="JH105" s="102">
        <v>2665333.1702267402</v>
      </c>
      <c r="JI105" s="102">
        <v>17183169.816126399</v>
      </c>
      <c r="JJ105" s="102">
        <v>1124838.72567271</v>
      </c>
      <c r="JK105" s="102">
        <v>21955060.943897899</v>
      </c>
      <c r="JL105" s="102">
        <v>9151169.2559830006</v>
      </c>
      <c r="JM105" s="102">
        <v>3012740.3695355598</v>
      </c>
      <c r="JN105" s="102">
        <v>2843147.8112181998</v>
      </c>
      <c r="JO105" s="102">
        <v>4757522.2496550996</v>
      </c>
      <c r="JP105" s="102">
        <v>5861268.31755332</v>
      </c>
      <c r="JQ105" s="102">
        <v>964739.51984660397</v>
      </c>
      <c r="JR105" s="102">
        <v>518433.76134740701</v>
      </c>
      <c r="JS105" s="102">
        <v>457287.25208813202</v>
      </c>
      <c r="JT105" s="102">
        <v>2709701.80835529</v>
      </c>
      <c r="JU105" s="102">
        <v>11165500.2854831</v>
      </c>
      <c r="JV105" s="102">
        <v>1140149.65253269</v>
      </c>
      <c r="JW105" s="102">
        <v>315858.285941132</v>
      </c>
      <c r="JX105" s="102">
        <v>1719113.65103509</v>
      </c>
      <c r="JY105" s="102">
        <v>4443199.3203693097</v>
      </c>
      <c r="JZ105" s="102">
        <v>6998639.3737658504</v>
      </c>
      <c r="KA105" s="102">
        <v>6635474.0272307796</v>
      </c>
      <c r="KB105" s="102">
        <v>5499417.8503868096</v>
      </c>
      <c r="KC105" s="102">
        <v>7762819.2481033001</v>
      </c>
      <c r="KD105" s="102">
        <v>4476604.3918447597</v>
      </c>
      <c r="KE105" s="102">
        <v>7036982.1394586498</v>
      </c>
      <c r="KF105" s="102">
        <v>2400641.8798988</v>
      </c>
      <c r="KG105" s="102">
        <v>3763422.4710618402</v>
      </c>
      <c r="KH105" s="102">
        <v>1347821.89711199</v>
      </c>
      <c r="KI105" s="102">
        <v>167274.704471159</v>
      </c>
      <c r="KJ105" s="102">
        <v>4291191.1409495603</v>
      </c>
      <c r="KK105" s="102">
        <v>7610444.2116028704</v>
      </c>
      <c r="KL105" s="102">
        <v>5948367.6288307197</v>
      </c>
      <c r="KM105" s="102">
        <v>10085388.427467501</v>
      </c>
      <c r="KN105" s="102">
        <v>3758113.4987309901</v>
      </c>
      <c r="KO105" s="102">
        <v>3751237.2072853199</v>
      </c>
      <c r="KP105" s="102">
        <v>3173145.56527243</v>
      </c>
      <c r="KQ105" s="102">
        <v>615929.51728923304</v>
      </c>
      <c r="KR105" s="102">
        <v>4008652.6106190602</v>
      </c>
      <c r="KS105" s="102">
        <v>2959566.4665655098</v>
      </c>
      <c r="KT105" s="102">
        <v>1428480.1866617301</v>
      </c>
      <c r="KU105" s="102">
        <v>13472659.8746558</v>
      </c>
    </row>
    <row r="106" spans="1:307" x14ac:dyDescent="0.25">
      <c r="A106" s="69" t="s">
        <v>2084</v>
      </c>
      <c r="B106" s="70">
        <f>STDEV(D106:AG106)/AVERAGE(D106:AG106)</f>
        <v>2.7831698081435711E-2</v>
      </c>
      <c r="C106" s="71"/>
      <c r="D106" s="8">
        <v>2398671.4598013302</v>
      </c>
      <c r="E106" s="8">
        <v>2351782.54104196</v>
      </c>
      <c r="F106" s="8">
        <v>2409447.28388971</v>
      </c>
      <c r="G106" s="8">
        <v>2483438.5361313</v>
      </c>
      <c r="H106" s="8">
        <v>2539564.5756359799</v>
      </c>
      <c r="I106" s="8">
        <v>2494623.6658464302</v>
      </c>
      <c r="J106" s="8">
        <v>2533102.2574707102</v>
      </c>
      <c r="K106" s="8">
        <v>2472627.7567692702</v>
      </c>
      <c r="L106" s="8">
        <v>2404837.0821257201</v>
      </c>
      <c r="M106" s="8">
        <v>2378989.0981380502</v>
      </c>
      <c r="N106" s="8">
        <v>2416266.96144875</v>
      </c>
      <c r="O106" s="8">
        <v>2464570.4458910399</v>
      </c>
      <c r="P106" s="8">
        <v>2400238.07050602</v>
      </c>
      <c r="Q106" s="8">
        <v>2355464.70206457</v>
      </c>
      <c r="R106" s="8">
        <v>2397087.1154096602</v>
      </c>
      <c r="S106" s="8">
        <v>2331472.27322764</v>
      </c>
      <c r="T106" s="8">
        <v>2334374.3340608799</v>
      </c>
      <c r="U106" s="8">
        <v>2476658.7120537502</v>
      </c>
      <c r="V106" s="8">
        <v>2417571.1623768499</v>
      </c>
      <c r="W106" s="8">
        <v>2358359.5052523902</v>
      </c>
      <c r="X106" s="8">
        <v>2278963.9262020802</v>
      </c>
      <c r="Y106" s="8">
        <v>2283497.89719943</v>
      </c>
      <c r="Z106" s="8">
        <v>2369132.8565911599</v>
      </c>
      <c r="AA106" s="8">
        <v>2443176.52953204</v>
      </c>
      <c r="AB106" s="8">
        <v>2457865.5182704502</v>
      </c>
      <c r="AC106" s="8">
        <v>2424205.8367361999</v>
      </c>
      <c r="AD106" s="8">
        <v>2388559.3967215</v>
      </c>
      <c r="AE106" s="8">
        <v>2430083.1474616802</v>
      </c>
      <c r="AF106" s="8">
        <v>2501324.8004174801</v>
      </c>
      <c r="AG106" s="8">
        <v>2490167.0385410502</v>
      </c>
      <c r="AI106" s="72">
        <f>STDEV(AK106:BN106)/AVERAGE(AK106:BN106)</f>
        <v>3.3137366791896106E-2</v>
      </c>
      <c r="AJ106" s="73"/>
      <c r="AK106" s="10">
        <v>2597118.03668229</v>
      </c>
      <c r="AL106" s="10">
        <v>2638460.5490149399</v>
      </c>
      <c r="AM106" s="10">
        <v>2632849.7831542399</v>
      </c>
      <c r="AN106" s="10">
        <v>2821368.6547289002</v>
      </c>
      <c r="AO106" s="10">
        <v>2850817.5567967198</v>
      </c>
      <c r="AP106" s="10">
        <v>2882411.55466882</v>
      </c>
      <c r="AQ106" s="10">
        <v>2954323.7153176502</v>
      </c>
      <c r="AR106" s="10">
        <v>2822792.3213786101</v>
      </c>
      <c r="AS106" s="10">
        <v>2831445.4712031102</v>
      </c>
      <c r="AT106" s="10">
        <v>2786980.4602679699</v>
      </c>
      <c r="AU106" s="10">
        <v>2812489.3449166198</v>
      </c>
      <c r="AV106" s="10">
        <v>2815300.64036847</v>
      </c>
      <c r="AW106" s="10">
        <v>2773636.4215979902</v>
      </c>
      <c r="AX106" s="10">
        <v>2722898.1604428398</v>
      </c>
      <c r="AY106" s="10">
        <v>2756782.1794919302</v>
      </c>
      <c r="AZ106" s="10">
        <v>2776533.21727383</v>
      </c>
      <c r="BA106" s="10">
        <v>2755044.8787600198</v>
      </c>
      <c r="BB106" s="10">
        <v>2778053.6881863298</v>
      </c>
      <c r="BC106" s="10">
        <v>2768244.18857475</v>
      </c>
      <c r="BD106" s="10">
        <v>2747602.8394918102</v>
      </c>
      <c r="BE106" s="10">
        <v>2679448.8955723001</v>
      </c>
      <c r="BF106" s="10">
        <v>2751637.89263904</v>
      </c>
      <c r="BG106" s="10">
        <v>2894715.4691810501</v>
      </c>
      <c r="BH106" s="10">
        <v>2882597.0351283099</v>
      </c>
      <c r="BI106" s="10">
        <v>2845736.3099851799</v>
      </c>
      <c r="BJ106" s="10">
        <v>2848822.6164266299</v>
      </c>
      <c r="BK106" s="10">
        <v>2882840.4638985801</v>
      </c>
      <c r="BL106" s="10">
        <v>2926147.4351661899</v>
      </c>
      <c r="BM106" s="10">
        <v>2963478.6872331402</v>
      </c>
      <c r="BN106" s="10">
        <v>2934958.01369227</v>
      </c>
      <c r="BP106" s="102">
        <v>1878117.59413629</v>
      </c>
      <c r="BQ106" s="102">
        <v>1877168.9914277</v>
      </c>
      <c r="BR106" s="102">
        <v>1783890.4719762499</v>
      </c>
      <c r="BS106" s="102">
        <v>1731739.8522531199</v>
      </c>
      <c r="BT106" s="102">
        <v>1973347.0606827999</v>
      </c>
      <c r="BU106" s="102">
        <v>1802485.66153005</v>
      </c>
      <c r="BV106" s="102">
        <v>1799844.96588452</v>
      </c>
      <c r="BW106" s="102">
        <v>1755518.1442676701</v>
      </c>
      <c r="BX106" s="102">
        <v>1901896.2559891499</v>
      </c>
      <c r="BY106" s="102">
        <v>1863279.6325217099</v>
      </c>
      <c r="BZ106" s="102">
        <v>1928101.1508130999</v>
      </c>
      <c r="CA106" s="102">
        <v>1792120.5798132501</v>
      </c>
      <c r="CB106" s="102">
        <v>1826958.5988587099</v>
      </c>
      <c r="CC106" s="102">
        <v>1823886.1302974699</v>
      </c>
      <c r="CD106" s="102">
        <v>1495066.9217697601</v>
      </c>
      <c r="CE106" s="102">
        <v>1806582.52591608</v>
      </c>
      <c r="CF106" s="102">
        <v>1853666.45098121</v>
      </c>
      <c r="CG106" s="102">
        <v>1833706.2130671099</v>
      </c>
      <c r="CH106" s="102">
        <v>1954462.0708727599</v>
      </c>
      <c r="CI106" s="102">
        <v>1943014.59893487</v>
      </c>
      <c r="CJ106" s="102">
        <v>1901619.4328336499</v>
      </c>
      <c r="CK106" s="102">
        <v>1856153.2616429101</v>
      </c>
      <c r="CL106" s="102">
        <v>2027907.35615804</v>
      </c>
      <c r="CM106" s="102">
        <v>1767693.7091148901</v>
      </c>
      <c r="CN106" s="102">
        <v>1916569.0435121199</v>
      </c>
      <c r="CO106" s="102">
        <v>1797770.0206593601</v>
      </c>
      <c r="CP106" s="102">
        <v>2061566.5356538601</v>
      </c>
      <c r="CQ106" s="102">
        <v>2445033.2904775599</v>
      </c>
      <c r="CR106" s="102">
        <v>1987925.08519755</v>
      </c>
      <c r="CS106" s="102">
        <v>1915474.2191979601</v>
      </c>
      <c r="CT106" s="102">
        <v>1911148.7353380099</v>
      </c>
      <c r="CU106" s="102">
        <v>1995536.7888538199</v>
      </c>
      <c r="CV106" s="102">
        <v>2100515.7104635201</v>
      </c>
      <c r="CW106" s="102">
        <v>2050330.85490799</v>
      </c>
      <c r="CX106" s="102">
        <v>2054842.75220658</v>
      </c>
      <c r="CY106" s="102">
        <v>2093004.1054364699</v>
      </c>
      <c r="CZ106" s="102">
        <v>2054812.50741747</v>
      </c>
      <c r="DA106" s="102">
        <v>1928218.71928884</v>
      </c>
      <c r="DB106" s="102">
        <v>2065355.53054954</v>
      </c>
      <c r="DC106" s="102">
        <v>1877608.7014588499</v>
      </c>
      <c r="DD106" s="102">
        <v>2107916.32579209</v>
      </c>
      <c r="DE106" s="102">
        <v>2259777.7529746899</v>
      </c>
      <c r="DF106" s="102">
        <v>1966197.17957165</v>
      </c>
      <c r="DG106" s="102">
        <v>1907258.50462956</v>
      </c>
      <c r="DH106" s="102">
        <v>2062980.4887013701</v>
      </c>
      <c r="DI106" s="102">
        <v>2077463.5550825</v>
      </c>
      <c r="DJ106" s="102">
        <v>2029241.27659601</v>
      </c>
      <c r="DK106" s="102">
        <v>1937218.4966583</v>
      </c>
      <c r="DL106" s="102">
        <v>2022274.45508019</v>
      </c>
      <c r="DM106" s="102">
        <v>2035787.8707423899</v>
      </c>
      <c r="DN106" s="102">
        <v>2164751.3147319602</v>
      </c>
      <c r="DO106" s="102">
        <v>2063571.48262228</v>
      </c>
      <c r="DP106" s="102">
        <v>2077513.1035835301</v>
      </c>
      <c r="DQ106" s="102">
        <v>2091978.7764421201</v>
      </c>
      <c r="DR106" s="102">
        <v>2163058.0972071998</v>
      </c>
      <c r="DS106" s="102">
        <v>2157306.2669348801</v>
      </c>
      <c r="DT106" s="102">
        <v>2222200.80719748</v>
      </c>
      <c r="DU106" s="102">
        <v>2167832.6304667899</v>
      </c>
      <c r="DV106" s="102">
        <v>2099518.9313597102</v>
      </c>
      <c r="DW106" s="102">
        <v>2117587.5717907799</v>
      </c>
      <c r="DX106" s="102">
        <v>2150849.0635994701</v>
      </c>
      <c r="DY106" s="102">
        <v>2108860.5521485298</v>
      </c>
      <c r="DZ106" s="102">
        <v>2036203.0290031401</v>
      </c>
      <c r="EA106" s="102">
        <v>2447910.9276799001</v>
      </c>
      <c r="EB106" s="102">
        <v>2112303.1354937502</v>
      </c>
      <c r="EC106" s="102">
        <v>2130004.7212711298</v>
      </c>
      <c r="ED106" s="102">
        <v>2075225.3011871399</v>
      </c>
      <c r="EE106" s="102">
        <v>2137488.5084333899</v>
      </c>
      <c r="EF106" s="102">
        <v>2013503.2509140801</v>
      </c>
      <c r="EG106" s="102">
        <v>2104710.5279970202</v>
      </c>
      <c r="EH106" s="102">
        <v>2079749.2809762801</v>
      </c>
      <c r="EI106" s="102">
        <v>1933788.84497316</v>
      </c>
      <c r="EJ106" s="102">
        <v>2157975.5340291401</v>
      </c>
      <c r="EK106" s="102">
        <v>2107006.2736372501</v>
      </c>
      <c r="EL106" s="102">
        <v>2088493.8133696499</v>
      </c>
      <c r="EM106" s="102">
        <v>2041201.66059141</v>
      </c>
      <c r="EN106" s="102">
        <v>2182043.34585106</v>
      </c>
      <c r="EO106" s="102">
        <v>2153920.2517529498</v>
      </c>
      <c r="EP106" s="102">
        <v>2035621.5860284199</v>
      </c>
      <c r="EQ106" s="102">
        <v>2074545.88680443</v>
      </c>
      <c r="ER106" s="102">
        <v>3478065.4375279802</v>
      </c>
      <c r="ES106" s="102">
        <v>3797997.1884772899</v>
      </c>
      <c r="ET106" s="102">
        <v>3919815.79851885</v>
      </c>
      <c r="EU106" s="102">
        <v>3718047.7531417399</v>
      </c>
      <c r="EV106" s="102">
        <v>3807610.1291940501</v>
      </c>
      <c r="EW106" s="102">
        <v>3917754.5052601099</v>
      </c>
      <c r="EX106" s="102">
        <v>3814153.7778575099</v>
      </c>
      <c r="EY106" s="102">
        <v>3591401.78133401</v>
      </c>
      <c r="EZ106" s="102">
        <v>3711932.22977272</v>
      </c>
      <c r="FA106" s="102">
        <v>3852392.2080383198</v>
      </c>
      <c r="FB106" s="102">
        <v>3832439.39464649</v>
      </c>
      <c r="FC106" s="102">
        <v>3904608.25840957</v>
      </c>
      <c r="FD106" s="102">
        <v>3812849.1089076502</v>
      </c>
      <c r="FE106" s="102">
        <v>3438194.3565249601</v>
      </c>
      <c r="FF106" s="102">
        <v>4193419.9594334899</v>
      </c>
      <c r="FG106" s="102">
        <v>3841502.5867921701</v>
      </c>
      <c r="FH106" s="102">
        <v>3841279.7760745501</v>
      </c>
      <c r="FI106" s="102">
        <v>3727708.37590174</v>
      </c>
      <c r="FJ106" s="102">
        <v>3569360.4446800901</v>
      </c>
      <c r="FK106" s="102">
        <v>3819433.3596717999</v>
      </c>
      <c r="FL106" s="102">
        <v>3753998.3518935302</v>
      </c>
      <c r="FM106" s="102">
        <v>3860668.3285148102</v>
      </c>
      <c r="FN106" s="102">
        <v>3865504.3804488601</v>
      </c>
      <c r="FO106" s="102">
        <v>3762261.9314064798</v>
      </c>
      <c r="FP106" s="102">
        <v>3615916.9449196402</v>
      </c>
      <c r="FQ106" s="102">
        <v>3705892.3739167801</v>
      </c>
      <c r="FR106" s="102">
        <v>3837409.9231685898</v>
      </c>
      <c r="FS106" s="102">
        <v>3743091.2945042802</v>
      </c>
      <c r="FT106" s="102">
        <v>3651938.9324975102</v>
      </c>
      <c r="FU106" s="102">
        <v>3580552.7967139599</v>
      </c>
      <c r="FV106" s="102">
        <v>3642381.8832784202</v>
      </c>
      <c r="FW106" s="102">
        <v>3967704.8633670202</v>
      </c>
      <c r="FX106" s="102">
        <v>3699647.56228365</v>
      </c>
      <c r="FY106" s="102">
        <v>3691927.3453866499</v>
      </c>
      <c r="FZ106" s="102">
        <v>3759430.3000131501</v>
      </c>
      <c r="GA106" s="102">
        <v>3835382.8085570699</v>
      </c>
      <c r="GB106" s="102">
        <v>3861584.1371855298</v>
      </c>
      <c r="GC106" s="102">
        <v>3581267.5653321999</v>
      </c>
      <c r="GD106" s="102">
        <v>3632412.2178400001</v>
      </c>
      <c r="GE106" s="102">
        <v>3492006.3739649602</v>
      </c>
      <c r="GF106" s="102">
        <v>3838050.4392049499</v>
      </c>
      <c r="GG106" s="102">
        <v>3581272.9291685899</v>
      </c>
      <c r="GH106" s="102">
        <v>3614716.1087996201</v>
      </c>
      <c r="GI106" s="102">
        <v>3565786.8917620601</v>
      </c>
      <c r="GJ106" s="102">
        <v>3694653.1630047099</v>
      </c>
      <c r="GK106" s="102">
        <v>3755120.2670629998</v>
      </c>
      <c r="GL106" s="102">
        <v>3740561.9897184102</v>
      </c>
      <c r="GM106" s="102">
        <v>3823431.8434048402</v>
      </c>
      <c r="GN106" s="102">
        <v>3784068.0842383201</v>
      </c>
      <c r="GO106" s="102">
        <v>3672145.85869906</v>
      </c>
      <c r="GP106" s="102">
        <v>3675488.3812740901</v>
      </c>
      <c r="GQ106" s="102">
        <v>3794043.8185244198</v>
      </c>
      <c r="GR106" s="102">
        <v>3951639.4103946001</v>
      </c>
      <c r="GS106" s="102">
        <v>3746498.7354189502</v>
      </c>
      <c r="GT106" s="102">
        <v>3907030.70820098</v>
      </c>
      <c r="GU106" s="102">
        <v>3615963.5387757602</v>
      </c>
      <c r="GV106" s="102">
        <v>3813014.1593897999</v>
      </c>
      <c r="GW106" s="102">
        <v>3935873.6824143101</v>
      </c>
      <c r="GX106" s="102">
        <v>3878215.1540123401</v>
      </c>
      <c r="GY106" s="102">
        <v>3890643.8841805202</v>
      </c>
      <c r="GZ106" s="102">
        <v>3809759.6791380402</v>
      </c>
      <c r="HA106" s="102">
        <v>4155919.9661885998</v>
      </c>
      <c r="HB106" s="102">
        <v>3703191.5694250301</v>
      </c>
      <c r="HC106" s="102">
        <v>3803648.5296393302</v>
      </c>
      <c r="HD106" s="102">
        <v>3828326.4783048299</v>
      </c>
      <c r="HE106" s="102">
        <v>3844532.8135887799</v>
      </c>
      <c r="HF106" s="102">
        <v>3825561.56331906</v>
      </c>
      <c r="HG106" s="102">
        <v>3932274.7631413601</v>
      </c>
      <c r="HH106" s="102">
        <v>3932000.8173377598</v>
      </c>
      <c r="HI106" s="102">
        <v>3809289.3264356898</v>
      </c>
      <c r="HJ106" s="102">
        <v>3907068.2438146402</v>
      </c>
      <c r="HK106" s="102">
        <v>3735644.8864925299</v>
      </c>
      <c r="HL106" s="102">
        <v>3857964.7857780498</v>
      </c>
      <c r="HM106" s="102">
        <v>3926751.5574259101</v>
      </c>
      <c r="HN106" s="102">
        <v>3781571.0789515502</v>
      </c>
      <c r="HO106" s="102">
        <v>3863131.4468774302</v>
      </c>
      <c r="HP106" s="102">
        <v>3758356.5152821201</v>
      </c>
      <c r="HQ106" s="102">
        <v>3624580.0619669501</v>
      </c>
      <c r="HR106" s="102">
        <v>3923419.2172500598</v>
      </c>
      <c r="HS106" s="102">
        <v>3701315.9627979998</v>
      </c>
      <c r="HT106" s="102">
        <v>3517344.4863358899</v>
      </c>
      <c r="HU106" s="102">
        <v>3440073.1493229498</v>
      </c>
      <c r="HV106" s="102">
        <v>3538010.6475172099</v>
      </c>
      <c r="HW106" s="102">
        <v>3608630.6457540202</v>
      </c>
      <c r="HX106" s="102">
        <v>3527540.6786555299</v>
      </c>
      <c r="HY106" s="102">
        <v>3639545.0122438101</v>
      </c>
      <c r="HZ106" s="102">
        <v>3873800.92372347</v>
      </c>
      <c r="IA106" s="102">
        <v>3733173.9483800498</v>
      </c>
      <c r="IB106" s="102">
        <v>3698245.5037972601</v>
      </c>
      <c r="IC106" s="102">
        <v>3764234.3466791599</v>
      </c>
      <c r="ID106" s="102">
        <v>3460423.9668785399</v>
      </c>
      <c r="IE106" s="102">
        <v>3699115.5705332002</v>
      </c>
      <c r="IF106" s="102">
        <v>3768611.6618243898</v>
      </c>
      <c r="IG106" s="102">
        <v>3708864.01888126</v>
      </c>
      <c r="IH106" s="102">
        <v>3632798.3918958898</v>
      </c>
      <c r="II106" s="102">
        <v>3506281.4643985</v>
      </c>
      <c r="IJ106" s="102">
        <v>3530478.5019762199</v>
      </c>
      <c r="IK106" s="102">
        <v>3540996.1588938101</v>
      </c>
      <c r="IL106" s="102">
        <v>3786850.04103059</v>
      </c>
      <c r="IM106" s="102">
        <v>3624587.12536836</v>
      </c>
      <c r="IN106" s="102">
        <v>3711962.7986710598</v>
      </c>
      <c r="IO106" s="102">
        <v>3602090.8519580299</v>
      </c>
      <c r="IP106" s="102">
        <v>3608091.7783091702</v>
      </c>
      <c r="IQ106" s="102">
        <v>3991748.9985187999</v>
      </c>
      <c r="IR106" s="102">
        <v>4071358.4141678899</v>
      </c>
      <c r="IS106" s="102">
        <v>3701360.85326414</v>
      </c>
      <c r="IT106" s="102">
        <v>3900280.2813972798</v>
      </c>
      <c r="IU106" s="102">
        <v>3692049.7129972102</v>
      </c>
      <c r="IV106" s="102">
        <v>3881267.9867557501</v>
      </c>
      <c r="IW106" s="102">
        <v>3837581.00246906</v>
      </c>
      <c r="IX106" s="102">
        <v>3902351.5904276501</v>
      </c>
      <c r="IY106" s="102">
        <v>3849855.52449595</v>
      </c>
      <c r="IZ106" s="102">
        <v>3644814.96243075</v>
      </c>
      <c r="JA106" s="102">
        <v>3853932.2097692802</v>
      </c>
      <c r="JB106" s="102">
        <v>3836035.3215447501</v>
      </c>
      <c r="JC106" s="102">
        <v>3745273.3264475702</v>
      </c>
      <c r="JD106" s="102">
        <v>3826233.2075776299</v>
      </c>
      <c r="JE106" s="102">
        <v>3803905.0167577602</v>
      </c>
      <c r="JF106" s="102">
        <v>3869150.6623977101</v>
      </c>
      <c r="JG106" s="102">
        <v>3681393.9371042</v>
      </c>
      <c r="JH106" s="102">
        <v>3865834.2445385</v>
      </c>
      <c r="JI106" s="102">
        <v>3772796.4867845299</v>
      </c>
      <c r="JJ106" s="102">
        <v>4092502.9972048998</v>
      </c>
      <c r="JK106" s="102">
        <v>3702233.1701403498</v>
      </c>
      <c r="JL106" s="102">
        <v>4088141.3954127599</v>
      </c>
      <c r="JM106" s="102">
        <v>3896832.8533018301</v>
      </c>
      <c r="JN106" s="102">
        <v>4072395.0326421098</v>
      </c>
      <c r="JO106" s="102">
        <v>3817910.8360160301</v>
      </c>
      <c r="JP106" s="102">
        <v>4033861.5193834999</v>
      </c>
      <c r="JQ106" s="102">
        <v>4015121.2930662599</v>
      </c>
      <c r="JR106" s="102">
        <v>3902344.1046953802</v>
      </c>
      <c r="JS106" s="102">
        <v>4663485.1882398501</v>
      </c>
      <c r="JT106" s="102">
        <v>4346851.5143339597</v>
      </c>
      <c r="JU106" s="102">
        <v>3773082.4599834299</v>
      </c>
      <c r="JV106" s="102">
        <v>3982324.2157797501</v>
      </c>
      <c r="JW106" s="102">
        <v>3960426.6595302201</v>
      </c>
      <c r="JX106" s="102">
        <v>3865449.7023152001</v>
      </c>
      <c r="JY106" s="102">
        <v>3927303.5914617898</v>
      </c>
      <c r="JZ106" s="102">
        <v>4348924.02646208</v>
      </c>
      <c r="KA106" s="102">
        <v>3983871.3710095002</v>
      </c>
      <c r="KB106" s="102">
        <v>4491548.6292269202</v>
      </c>
      <c r="KC106" s="102">
        <v>4066311.37840511</v>
      </c>
      <c r="KD106" s="102">
        <v>3912428.3713639001</v>
      </c>
      <c r="KE106" s="102">
        <v>3827818.0826941999</v>
      </c>
      <c r="KF106" s="102">
        <v>3920247.9729891</v>
      </c>
      <c r="KG106" s="102">
        <v>3890653.0297760698</v>
      </c>
      <c r="KH106" s="102">
        <v>3813704.1047384199</v>
      </c>
      <c r="KI106" s="102">
        <v>3787140.2934710099</v>
      </c>
      <c r="KJ106" s="102">
        <v>4146037.6698763799</v>
      </c>
      <c r="KK106" s="102">
        <v>4519538.2551560998</v>
      </c>
      <c r="KL106" s="102">
        <v>4254302.5632055597</v>
      </c>
      <c r="KM106" s="102">
        <v>3685442.36924046</v>
      </c>
      <c r="KN106" s="102">
        <v>3320642.8287044801</v>
      </c>
      <c r="KO106" s="102">
        <v>3720080.7810795899</v>
      </c>
      <c r="KP106" s="102">
        <v>3642955.20450099</v>
      </c>
      <c r="KQ106" s="102">
        <v>3801364.7683170899</v>
      </c>
      <c r="KR106" s="102">
        <v>3641548.5733636799</v>
      </c>
      <c r="KS106" s="102">
        <v>3636525.4076029598</v>
      </c>
      <c r="KT106" s="102">
        <v>6489976.4843984405</v>
      </c>
      <c r="KU106" s="102">
        <v>3370735.8948085001</v>
      </c>
    </row>
    <row r="107" spans="1:307" x14ac:dyDescent="0.25">
      <c r="A107" s="75" t="s">
        <v>2034</v>
      </c>
      <c r="B107" s="76">
        <f>STDEV(D107:AG107)/AVERAGE(D107:AG107)</f>
        <v>2.034865211316703E-2</v>
      </c>
      <c r="C107" s="77"/>
      <c r="D107" s="78">
        <f t="shared" ref="D107:AG107" si="150">(D105/D106)*1.95</f>
        <v>0.92200104332025989</v>
      </c>
      <c r="E107" s="78">
        <f t="shared" si="150"/>
        <v>0.94045955569888717</v>
      </c>
      <c r="F107" s="78">
        <f t="shared" si="150"/>
        <v>0.93482152135926178</v>
      </c>
      <c r="G107" s="78">
        <f t="shared" si="150"/>
        <v>0.90383599390029634</v>
      </c>
      <c r="H107" s="78">
        <f t="shared" si="150"/>
        <v>0.89237319969985507</v>
      </c>
      <c r="I107" s="78">
        <f t="shared" si="150"/>
        <v>0.9177497924207022</v>
      </c>
      <c r="J107" s="78">
        <f t="shared" si="150"/>
        <v>0.92318564077900311</v>
      </c>
      <c r="K107" s="78">
        <f t="shared" si="150"/>
        <v>0.92871341811156971</v>
      </c>
      <c r="L107" s="78">
        <f t="shared" si="150"/>
        <v>0.90996455348223904</v>
      </c>
      <c r="M107" s="78">
        <f t="shared" si="150"/>
        <v>0.93057221866841577</v>
      </c>
      <c r="N107" s="78">
        <f t="shared" si="150"/>
        <v>0.90117482515205338</v>
      </c>
      <c r="O107" s="78">
        <f t="shared" si="150"/>
        <v>0.87371540355491062</v>
      </c>
      <c r="P107" s="78">
        <f t="shared" si="150"/>
        <v>0.90812323346730661</v>
      </c>
      <c r="Q107" s="78">
        <f t="shared" si="150"/>
        <v>0.92575472198958553</v>
      </c>
      <c r="R107" s="78">
        <f t="shared" si="150"/>
        <v>0.92682126264395293</v>
      </c>
      <c r="S107" s="78">
        <f t="shared" si="150"/>
        <v>0.9121049358112101</v>
      </c>
      <c r="T107" s="78">
        <f t="shared" si="150"/>
        <v>0.94447617432494424</v>
      </c>
      <c r="U107" s="78">
        <f t="shared" si="150"/>
        <v>0.90794357544316506</v>
      </c>
      <c r="V107" s="78">
        <f t="shared" si="150"/>
        <v>0.88879493696518408</v>
      </c>
      <c r="W107" s="78">
        <f t="shared" si="150"/>
        <v>0.91383429801976435</v>
      </c>
      <c r="X107" s="78">
        <f t="shared" si="150"/>
        <v>0.90834169596549574</v>
      </c>
      <c r="Y107" s="78">
        <f t="shared" si="150"/>
        <v>0.95488360081428425</v>
      </c>
      <c r="Z107" s="78">
        <f t="shared" si="150"/>
        <v>0.91481948374046018</v>
      </c>
      <c r="AA107" s="78">
        <f t="shared" si="150"/>
        <v>0.92561687786396107</v>
      </c>
      <c r="AB107" s="78">
        <f t="shared" si="150"/>
        <v>0.92602700899189427</v>
      </c>
      <c r="AC107" s="78">
        <f t="shared" si="150"/>
        <v>0.92001865651991621</v>
      </c>
      <c r="AD107" s="78">
        <f t="shared" si="150"/>
        <v>0.95453434022541916</v>
      </c>
      <c r="AE107" s="78">
        <f t="shared" si="150"/>
        <v>0.93132553916261984</v>
      </c>
      <c r="AF107" s="78">
        <f t="shared" si="150"/>
        <v>0.93885666087365793</v>
      </c>
      <c r="AG107" s="78">
        <f t="shared" si="150"/>
        <v>0.8969045828995883</v>
      </c>
      <c r="AI107" s="80">
        <f>STDEV(AK107:BN107)/AVERAGE(AK107:BN107)</f>
        <v>2.0117034283023579E-2</v>
      </c>
      <c r="AJ107" s="81"/>
      <c r="AK107" s="82">
        <f>((AK105/AK106)*1.95)</f>
        <v>0.61971288118753676</v>
      </c>
      <c r="AL107" s="82">
        <f t="shared" ref="AL107:BN107" si="151">((AL105/AL106)*1.95)</f>
        <v>0.59547733175543749</v>
      </c>
      <c r="AM107" s="82">
        <f t="shared" si="151"/>
        <v>0.60579243364697044</v>
      </c>
      <c r="AN107" s="82">
        <f t="shared" si="151"/>
        <v>0.58204220886115554</v>
      </c>
      <c r="AO107" s="82">
        <f t="shared" si="151"/>
        <v>0.59698392835669656</v>
      </c>
      <c r="AP107" s="82">
        <f t="shared" si="151"/>
        <v>0.58415483732482887</v>
      </c>
      <c r="AQ107" s="82">
        <f t="shared" si="151"/>
        <v>0.58369211475133986</v>
      </c>
      <c r="AR107" s="82">
        <f t="shared" si="151"/>
        <v>0.61188315595078002</v>
      </c>
      <c r="AS107" s="82">
        <f t="shared" si="151"/>
        <v>0.59568294267792166</v>
      </c>
      <c r="AT107" s="82">
        <f t="shared" si="151"/>
        <v>0.59427854749819264</v>
      </c>
      <c r="AU107" s="82">
        <f t="shared" si="151"/>
        <v>0.60217232504378604</v>
      </c>
      <c r="AV107" s="82">
        <f t="shared" si="151"/>
        <v>0.60100654454800573</v>
      </c>
      <c r="AW107" s="82">
        <f t="shared" si="151"/>
        <v>0.5749476790115341</v>
      </c>
      <c r="AX107" s="82">
        <f t="shared" si="151"/>
        <v>0.5974106678143033</v>
      </c>
      <c r="AY107" s="82">
        <f t="shared" si="151"/>
        <v>0.58792800108044685</v>
      </c>
      <c r="AZ107" s="82">
        <f t="shared" si="151"/>
        <v>0.5851591640063849</v>
      </c>
      <c r="BA107" s="82">
        <f t="shared" si="151"/>
        <v>0.60238404451930039</v>
      </c>
      <c r="BB107" s="82">
        <f t="shared" si="151"/>
        <v>0.61256262957187924</v>
      </c>
      <c r="BC107" s="82">
        <f t="shared" si="151"/>
        <v>0.61748295709422685</v>
      </c>
      <c r="BD107" s="82">
        <f t="shared" si="151"/>
        <v>0.60466290977448778</v>
      </c>
      <c r="BE107" s="82">
        <f t="shared" si="151"/>
        <v>0.61460595607163548</v>
      </c>
      <c r="BF107" s="82">
        <f t="shared" si="151"/>
        <v>0.60442294722441048</v>
      </c>
      <c r="BG107" s="82">
        <f t="shared" si="151"/>
        <v>0.5795110764932152</v>
      </c>
      <c r="BH107" s="82">
        <f t="shared" si="151"/>
        <v>0.58748305482153573</v>
      </c>
      <c r="BI107" s="82">
        <f t="shared" si="151"/>
        <v>0.61780185766492879</v>
      </c>
      <c r="BJ107" s="82">
        <f t="shared" si="151"/>
        <v>0.59455092402928544</v>
      </c>
      <c r="BK107" s="82">
        <f t="shared" si="151"/>
        <v>0.59521964357553225</v>
      </c>
      <c r="BL107" s="82">
        <f t="shared" si="151"/>
        <v>0.60544126518261532</v>
      </c>
      <c r="BM107" s="82">
        <f t="shared" si="151"/>
        <v>0.59990602332960508</v>
      </c>
      <c r="BN107" s="82">
        <f t="shared" si="151"/>
        <v>0.5892574378873765</v>
      </c>
      <c r="BO107" s="105"/>
      <c r="BP107" s="106">
        <f>((BP105/BP106)*1.95)</f>
        <v>4.4210894793694813</v>
      </c>
      <c r="BQ107" s="106">
        <f t="shared" ref="BQ107:EB107" si="152">((BQ105/BQ106)*1.95)</f>
        <v>0.10259275695581413</v>
      </c>
      <c r="BR107" s="106">
        <f t="shared" si="152"/>
        <v>5.0244938121164138</v>
      </c>
      <c r="BS107" s="106">
        <f t="shared" si="152"/>
        <v>5.4085948029381603</v>
      </c>
      <c r="BT107" s="106">
        <f t="shared" si="152"/>
        <v>2.6853856429068523</v>
      </c>
      <c r="BU107" s="106">
        <f t="shared" si="152"/>
        <v>8.6249166330674711</v>
      </c>
      <c r="BV107" s="106">
        <f t="shared" si="152"/>
        <v>20.217031675154832</v>
      </c>
      <c r="BW107" s="106">
        <f t="shared" si="152"/>
        <v>11.511838215230583</v>
      </c>
      <c r="BX107" s="106">
        <f t="shared" si="152"/>
        <v>5.5955643730577105</v>
      </c>
      <c r="BY107" s="106">
        <f t="shared" si="152"/>
        <v>7.4046816971078613</v>
      </c>
      <c r="BZ107" s="106">
        <f t="shared" si="152"/>
        <v>11.193467607070744</v>
      </c>
      <c r="CA107" s="106">
        <f t="shared" si="152"/>
        <v>5.2938966525181703</v>
      </c>
      <c r="CB107" s="106">
        <f t="shared" si="152"/>
        <v>2.5016067347474946</v>
      </c>
      <c r="CC107" s="106">
        <f t="shared" si="152"/>
        <v>4.6409870026062032</v>
      </c>
      <c r="CD107" s="106">
        <f t="shared" si="152"/>
        <v>4.0855885932310834</v>
      </c>
      <c r="CE107" s="106">
        <f t="shared" si="152"/>
        <v>2.6438737784741284</v>
      </c>
      <c r="CF107" s="106">
        <f t="shared" si="152"/>
        <v>7.6008233693695066</v>
      </c>
      <c r="CG107" s="106">
        <f t="shared" si="152"/>
        <v>1.2827137939838231</v>
      </c>
      <c r="CH107" s="106">
        <f t="shared" si="152"/>
        <v>4.6368188284596457</v>
      </c>
      <c r="CI107" s="106">
        <f t="shared" si="152"/>
        <v>4.8186673272878249</v>
      </c>
      <c r="CJ107" s="106">
        <f t="shared" si="152"/>
        <v>8.6110797151290459</v>
      </c>
      <c r="CK107" s="106">
        <f t="shared" si="152"/>
        <v>2.7977794503644606</v>
      </c>
      <c r="CL107" s="106">
        <f t="shared" si="152"/>
        <v>2.309049347411944</v>
      </c>
      <c r="CM107" s="106">
        <f t="shared" si="152"/>
        <v>17.668749106929656</v>
      </c>
      <c r="CN107" s="106">
        <f t="shared" si="152"/>
        <v>6.2821528737187569</v>
      </c>
      <c r="CO107" s="106">
        <f t="shared" si="152"/>
        <v>3.5240705349558619</v>
      </c>
      <c r="CP107" s="106">
        <f t="shared" si="152"/>
        <v>2.5469028596713761</v>
      </c>
      <c r="CQ107" s="106">
        <f t="shared" si="152"/>
        <v>0.56217759322983263</v>
      </c>
      <c r="CR107" s="106">
        <f t="shared" si="152"/>
        <v>4.1535823105285186</v>
      </c>
      <c r="CS107" s="106">
        <f t="shared" si="152"/>
        <v>5.9078671729166068</v>
      </c>
      <c r="CT107" s="106">
        <f t="shared" si="152"/>
        <v>0.38414586333757045</v>
      </c>
      <c r="CU107" s="106">
        <f t="shared" si="152"/>
        <v>9.2852783625151769</v>
      </c>
      <c r="CV107" s="106">
        <f t="shared" si="152"/>
        <v>4.0699775900675377</v>
      </c>
      <c r="CW107" s="106">
        <f t="shared" si="152"/>
        <v>3.9557849262626288</v>
      </c>
      <c r="CX107" s="106">
        <f t="shared" si="152"/>
        <v>1.4250277510205935</v>
      </c>
      <c r="CY107" s="106">
        <f t="shared" si="152"/>
        <v>3.604721394485388</v>
      </c>
      <c r="CZ107" s="106">
        <f t="shared" si="152"/>
        <v>2.9957432642758239</v>
      </c>
      <c r="DA107" s="106">
        <f t="shared" si="152"/>
        <v>12.069364217077966</v>
      </c>
      <c r="DB107" s="106">
        <f t="shared" si="152"/>
        <v>1.7535929923370228</v>
      </c>
      <c r="DC107" s="106">
        <f t="shared" si="152"/>
        <v>2.7184006387972519</v>
      </c>
      <c r="DD107" s="106">
        <f t="shared" si="152"/>
        <v>7.7596786572302179</v>
      </c>
      <c r="DE107" s="106">
        <f t="shared" si="152"/>
        <v>5.7993745896728424</v>
      </c>
      <c r="DF107" s="106">
        <f t="shared" si="152"/>
        <v>3.5170237818387293</v>
      </c>
      <c r="DG107" s="106">
        <f t="shared" si="152"/>
        <v>3.486306000684317</v>
      </c>
      <c r="DH107" s="106">
        <f t="shared" si="152"/>
        <v>4.3152711732446836</v>
      </c>
      <c r="DI107" s="106">
        <f t="shared" si="152"/>
        <v>1.2462932601630714</v>
      </c>
      <c r="DJ107" s="106">
        <f t="shared" si="152"/>
        <v>13.023468333471923</v>
      </c>
      <c r="DK107" s="106">
        <f t="shared" si="152"/>
        <v>14.009797202081588</v>
      </c>
      <c r="DL107" s="106">
        <f t="shared" si="152"/>
        <v>5.5883336784476842</v>
      </c>
      <c r="DM107" s="106">
        <f t="shared" si="152"/>
        <v>8.2942286466964195</v>
      </c>
      <c r="DN107" s="106">
        <f t="shared" si="152"/>
        <v>2.7327695649486539</v>
      </c>
      <c r="DO107" s="106">
        <f t="shared" si="152"/>
        <v>2.8699206325556728</v>
      </c>
      <c r="DP107" s="106">
        <f t="shared" si="152"/>
        <v>4.0923299598058236</v>
      </c>
      <c r="DQ107" s="106">
        <f t="shared" si="152"/>
        <v>4.220942411195729</v>
      </c>
      <c r="DR107" s="106">
        <f t="shared" si="152"/>
        <v>1.2829448447459331</v>
      </c>
      <c r="DS107" s="106">
        <f t="shared" si="152"/>
        <v>1.6653023648534042</v>
      </c>
      <c r="DT107" s="106">
        <f t="shared" si="152"/>
        <v>1.7901363477000301</v>
      </c>
      <c r="DU107" s="106">
        <f t="shared" si="152"/>
        <v>4.0409540760877869</v>
      </c>
      <c r="DV107" s="106">
        <f t="shared" si="152"/>
        <v>5.0817796642755173</v>
      </c>
      <c r="DW107" s="106">
        <f t="shared" si="152"/>
        <v>2.4119133747504971</v>
      </c>
      <c r="DX107" s="106">
        <f t="shared" si="152"/>
        <v>4.4128634607701755</v>
      </c>
      <c r="DY107" s="106">
        <f t="shared" si="152"/>
        <v>12.621895822733267</v>
      </c>
      <c r="DZ107" s="106">
        <f t="shared" si="152"/>
        <v>6.0279657105713582</v>
      </c>
      <c r="EA107" s="106">
        <f t="shared" si="152"/>
        <v>2.3605314383894558</v>
      </c>
      <c r="EB107" s="106">
        <f t="shared" si="152"/>
        <v>6.0323293753096223</v>
      </c>
      <c r="EC107" s="106">
        <f t="shared" ref="EC107:GN107" si="153">((EC105/EC106)*1.95)</f>
        <v>8.276715298659596</v>
      </c>
      <c r="ED107" s="106">
        <f t="shared" si="153"/>
        <v>7.1942620003650486</v>
      </c>
      <c r="EE107" s="106">
        <f t="shared" si="153"/>
        <v>4.5744935668453932E-2</v>
      </c>
      <c r="EF107" s="106">
        <f t="shared" si="153"/>
        <v>5.7721471632892181</v>
      </c>
      <c r="EG107" s="106">
        <f t="shared" si="153"/>
        <v>2.4121650510453483</v>
      </c>
      <c r="EH107" s="106">
        <f t="shared" si="153"/>
        <v>2.3981034070307596</v>
      </c>
      <c r="EI107" s="106">
        <f t="shared" si="153"/>
        <v>8.1664479455617069</v>
      </c>
      <c r="EJ107" s="106">
        <f t="shared" si="153"/>
        <v>6.5348284125344653</v>
      </c>
      <c r="EK107" s="106" t="e">
        <f t="shared" si="153"/>
        <v>#VALUE!</v>
      </c>
      <c r="EL107" s="106">
        <f t="shared" si="153"/>
        <v>2.2977472406139912</v>
      </c>
      <c r="EM107" s="106">
        <f t="shared" si="153"/>
        <v>9.0666710050400798</v>
      </c>
      <c r="EN107" s="106">
        <f t="shared" si="153"/>
        <v>7.4255728152766922</v>
      </c>
      <c r="EO107" s="106">
        <f t="shared" si="153"/>
        <v>1.5996229944405453</v>
      </c>
      <c r="EP107" s="106">
        <f t="shared" si="153"/>
        <v>2.8714966022181772</v>
      </c>
      <c r="EQ107" s="106">
        <f t="shared" si="153"/>
        <v>3.0605969396000439</v>
      </c>
      <c r="ER107" s="106">
        <f t="shared" si="153"/>
        <v>4.6292090710838396E-2</v>
      </c>
      <c r="ES107" s="106">
        <f t="shared" si="153"/>
        <v>1.0540981595869121</v>
      </c>
      <c r="ET107" s="106">
        <f t="shared" si="153"/>
        <v>3.2076448049210549</v>
      </c>
      <c r="EU107" s="106">
        <f t="shared" si="153"/>
        <v>6.3882205840421236</v>
      </c>
      <c r="EV107" s="106">
        <f t="shared" si="153"/>
        <v>1.646185371178956</v>
      </c>
      <c r="EW107" s="106">
        <f t="shared" si="153"/>
        <v>0.45230767153398183</v>
      </c>
      <c r="EX107" s="106">
        <f t="shared" si="153"/>
        <v>4.0032973326092289</v>
      </c>
      <c r="EY107" s="106">
        <f t="shared" si="153"/>
        <v>3.6521433786029061</v>
      </c>
      <c r="EZ107" s="106">
        <f t="shared" si="153"/>
        <v>1.4578323793081802</v>
      </c>
      <c r="FA107" s="106">
        <f t="shared" si="153"/>
        <v>4.4619790492804121</v>
      </c>
      <c r="FB107" s="106">
        <f t="shared" si="153"/>
        <v>4.6315987150780371</v>
      </c>
      <c r="FC107" s="106">
        <f t="shared" si="153"/>
        <v>3.1326996176741333</v>
      </c>
      <c r="FD107" s="106">
        <f t="shared" si="153"/>
        <v>1.3434366335899879</v>
      </c>
      <c r="FE107" s="106">
        <f t="shared" si="153"/>
        <v>9.8936984948468538</v>
      </c>
      <c r="FF107" s="106">
        <f t="shared" si="153"/>
        <v>0.50114537625479816</v>
      </c>
      <c r="FG107" s="106">
        <f t="shared" si="153"/>
        <v>2.4303244664254993</v>
      </c>
      <c r="FH107" s="106">
        <f t="shared" si="153"/>
        <v>1.969704859905903</v>
      </c>
      <c r="FI107" s="106">
        <f t="shared" si="153"/>
        <v>0.1295674511160706</v>
      </c>
      <c r="FJ107" s="106">
        <f t="shared" si="153"/>
        <v>2.6397848771217949</v>
      </c>
      <c r="FK107" s="106">
        <f t="shared" si="153"/>
        <v>3.983180066546776</v>
      </c>
      <c r="FL107" s="106">
        <f t="shared" si="153"/>
        <v>2.6851644469228781</v>
      </c>
      <c r="FM107" s="106">
        <f t="shared" si="153"/>
        <v>4.4055067755397199E-2</v>
      </c>
      <c r="FN107" s="106">
        <f t="shared" si="153"/>
        <v>2.7923060619831475</v>
      </c>
      <c r="FO107" s="106">
        <f t="shared" si="153"/>
        <v>0.602318023690944</v>
      </c>
      <c r="FP107" s="106">
        <f t="shared" si="153"/>
        <v>10.475793769189215</v>
      </c>
      <c r="FQ107" s="106">
        <f t="shared" si="153"/>
        <v>6.4827954744014278</v>
      </c>
      <c r="FR107" s="106">
        <f t="shared" si="153"/>
        <v>4.6087787717455369</v>
      </c>
      <c r="FS107" s="106">
        <f t="shared" si="153"/>
        <v>3.1015097513616374</v>
      </c>
      <c r="FT107" s="106">
        <f t="shared" si="153"/>
        <v>2.5287377443663566</v>
      </c>
      <c r="FU107" s="106">
        <f t="shared" si="153"/>
        <v>1.0240063165379882</v>
      </c>
      <c r="FV107" s="106">
        <f t="shared" si="153"/>
        <v>3.4241351600378787</v>
      </c>
      <c r="FW107" s="106">
        <f t="shared" si="153"/>
        <v>0.57892374827827342</v>
      </c>
      <c r="FX107" s="106">
        <f t="shared" si="153"/>
        <v>3.5049823001043148</v>
      </c>
      <c r="FY107" s="106">
        <f t="shared" si="153"/>
        <v>4.8257697555802412</v>
      </c>
      <c r="FZ107" s="106">
        <f t="shared" si="153"/>
        <v>5.3879438608696928</v>
      </c>
      <c r="GA107" s="106">
        <f t="shared" si="153"/>
        <v>0.84748630121819046</v>
      </c>
      <c r="GB107" s="106">
        <f t="shared" si="153"/>
        <v>2.2852586739869398</v>
      </c>
      <c r="GC107" s="106">
        <f t="shared" si="153"/>
        <v>4.1505188713336487</v>
      </c>
      <c r="GD107" s="106">
        <f t="shared" si="153"/>
        <v>1.2968778572238091</v>
      </c>
      <c r="GE107" s="106">
        <f t="shared" si="153"/>
        <v>14.843141872721345</v>
      </c>
      <c r="GF107" s="106">
        <f t="shared" si="153"/>
        <v>1.6906674012021936</v>
      </c>
      <c r="GG107" s="106">
        <f t="shared" si="153"/>
        <v>5.5389650071660013</v>
      </c>
      <c r="GH107" s="106">
        <f t="shared" si="153"/>
        <v>4.325639659352734</v>
      </c>
      <c r="GI107" s="106">
        <f t="shared" si="153"/>
        <v>9.0298736488639424</v>
      </c>
      <c r="GJ107" s="106">
        <f t="shared" si="153"/>
        <v>2.5767038209331992E-2</v>
      </c>
      <c r="GK107" s="106">
        <f t="shared" si="153"/>
        <v>2.5388417916522865</v>
      </c>
      <c r="GL107" s="106">
        <f t="shared" si="153"/>
        <v>0.78205115479908993</v>
      </c>
      <c r="GM107" s="106">
        <f t="shared" si="153"/>
        <v>0.94206033462410932</v>
      </c>
      <c r="GN107" s="106">
        <f t="shared" si="153"/>
        <v>3.5841572239238362</v>
      </c>
      <c r="GO107" s="106">
        <f t="shared" ref="GO107:IZ107" si="154">((GO105/GO106)*1.95)</f>
        <v>3.7889606440036543</v>
      </c>
      <c r="GP107" s="106">
        <f t="shared" si="154"/>
        <v>2.7795879092208713</v>
      </c>
      <c r="GQ107" s="106">
        <f t="shared" si="154"/>
        <v>0.88794751471882749</v>
      </c>
      <c r="GR107" s="106">
        <f t="shared" si="154"/>
        <v>0.19550163147018698</v>
      </c>
      <c r="GS107" s="106">
        <f t="shared" si="154"/>
        <v>2.5921388832689671</v>
      </c>
      <c r="GT107" s="106">
        <f t="shared" si="154"/>
        <v>0.99295881983363643</v>
      </c>
      <c r="GU107" s="106">
        <f t="shared" si="154"/>
        <v>9.0052146619576554</v>
      </c>
      <c r="GV107" s="106">
        <f t="shared" si="154"/>
        <v>1.2782466509209955</v>
      </c>
      <c r="GW107" s="106">
        <f t="shared" si="154"/>
        <v>1.6537079181774956</v>
      </c>
      <c r="GX107" s="106">
        <f t="shared" si="154"/>
        <v>1.0720167786732691</v>
      </c>
      <c r="GY107" s="106">
        <f t="shared" si="154"/>
        <v>6.3250737003291908</v>
      </c>
      <c r="GZ107" s="106">
        <f t="shared" si="154"/>
        <v>2.6570443961863748</v>
      </c>
      <c r="HA107" s="106">
        <f t="shared" si="154"/>
        <v>2.4711208466326167E-2</v>
      </c>
      <c r="HB107" s="106">
        <f t="shared" si="154"/>
        <v>7.7921453590369127</v>
      </c>
      <c r="HC107" s="106">
        <f t="shared" si="154"/>
        <v>0.82978168411701125</v>
      </c>
      <c r="HD107" s="106">
        <f t="shared" si="154"/>
        <v>6.7243115903759909</v>
      </c>
      <c r="HE107" s="106">
        <f t="shared" si="154"/>
        <v>0.51830986094023879</v>
      </c>
      <c r="HF107" s="106">
        <f t="shared" si="154"/>
        <v>5.3916597228123528</v>
      </c>
      <c r="HG107" s="106">
        <f t="shared" si="154"/>
        <v>8.0545662508760038E-2</v>
      </c>
      <c r="HH107" s="106">
        <f t="shared" si="154"/>
        <v>2.319393743192975</v>
      </c>
      <c r="HI107" s="106">
        <f t="shared" si="154"/>
        <v>0.93045175625542653</v>
      </c>
      <c r="HJ107" s="106">
        <f t="shared" si="154"/>
        <v>2.2168189264952738</v>
      </c>
      <c r="HK107" s="106">
        <f t="shared" si="154"/>
        <v>0.88168447543714579</v>
      </c>
      <c r="HL107" s="106">
        <f t="shared" si="154"/>
        <v>2.6273446420003141</v>
      </c>
      <c r="HM107" s="106">
        <f t="shared" si="154"/>
        <v>1.8235367727783933</v>
      </c>
      <c r="HN107" s="106">
        <f t="shared" si="154"/>
        <v>1.0011063602626531</v>
      </c>
      <c r="HO107" s="106">
        <f t="shared" si="154"/>
        <v>3.3090983160238152</v>
      </c>
      <c r="HP107" s="106">
        <f t="shared" si="154"/>
        <v>2.8904010574873271</v>
      </c>
      <c r="HQ107" s="106">
        <f t="shared" si="154"/>
        <v>0.87988761879254385</v>
      </c>
      <c r="HR107" s="106">
        <f t="shared" si="154"/>
        <v>2.4592614998603399</v>
      </c>
      <c r="HS107" s="106">
        <f t="shared" si="154"/>
        <v>3.2991539210909435</v>
      </c>
      <c r="HT107" s="106">
        <f t="shared" si="154"/>
        <v>5.4975809195018064</v>
      </c>
      <c r="HU107" s="106">
        <f t="shared" si="154"/>
        <v>7.2480858606450775</v>
      </c>
      <c r="HV107" s="106">
        <f t="shared" si="154"/>
        <v>2.2403309092222496</v>
      </c>
      <c r="HW107" s="106">
        <f t="shared" si="154"/>
        <v>1.381625762246095</v>
      </c>
      <c r="HX107" s="106">
        <f t="shared" si="154"/>
        <v>4.2417621607010503</v>
      </c>
      <c r="HY107" s="106">
        <f t="shared" si="154"/>
        <v>4.6868748328284422</v>
      </c>
      <c r="HZ107" s="106" t="e">
        <f t="shared" si="154"/>
        <v>#VALUE!</v>
      </c>
      <c r="IA107" s="106">
        <f t="shared" si="154"/>
        <v>3.7505628432237126</v>
      </c>
      <c r="IB107" s="106">
        <f t="shared" si="154"/>
        <v>5.849373168925438</v>
      </c>
      <c r="IC107" s="106">
        <f t="shared" si="154"/>
        <v>1.8013100508263344</v>
      </c>
      <c r="ID107" s="106">
        <f t="shared" si="154"/>
        <v>5.2250017767836798</v>
      </c>
      <c r="IE107" s="106">
        <f t="shared" si="154"/>
        <v>1.7165157387748962</v>
      </c>
      <c r="IF107" s="106">
        <f t="shared" si="154"/>
        <v>1.3493056022832157</v>
      </c>
      <c r="IG107" s="106">
        <f t="shared" si="154"/>
        <v>0.33422705052829171</v>
      </c>
      <c r="IH107" s="106">
        <f t="shared" si="154"/>
        <v>6.808260218942273</v>
      </c>
      <c r="II107" s="106">
        <f t="shared" si="154"/>
        <v>2.8652362666153106</v>
      </c>
      <c r="IJ107" s="106">
        <f t="shared" si="154"/>
        <v>2.8457087986532388</v>
      </c>
      <c r="IK107" s="106">
        <f t="shared" si="154"/>
        <v>0.8997015775392595</v>
      </c>
      <c r="IL107" s="106">
        <f t="shared" si="154"/>
        <v>0.88990149318439504</v>
      </c>
      <c r="IM107" s="106">
        <f t="shared" si="154"/>
        <v>1.4546406326942769</v>
      </c>
      <c r="IN107" s="106">
        <f t="shared" si="154"/>
        <v>1.1165175325370875</v>
      </c>
      <c r="IO107" s="106">
        <f t="shared" si="154"/>
        <v>4.05136777013802</v>
      </c>
      <c r="IP107" s="106">
        <f t="shared" si="154"/>
        <v>8.5201827092192648</v>
      </c>
      <c r="IQ107" s="106">
        <f t="shared" si="154"/>
        <v>2.5646447848919212</v>
      </c>
      <c r="IR107" s="106">
        <f t="shared" si="154"/>
        <v>0.93846682625643574</v>
      </c>
      <c r="IS107" s="106">
        <f t="shared" si="154"/>
        <v>4.9299114505775545</v>
      </c>
      <c r="IT107" s="106">
        <f t="shared" si="154"/>
        <v>0.16375911871992621</v>
      </c>
      <c r="IU107" s="106">
        <f t="shared" si="154"/>
        <v>3.9548452587867611</v>
      </c>
      <c r="IV107" s="106">
        <f t="shared" si="154"/>
        <v>2.9929885672759302</v>
      </c>
      <c r="IW107" s="106">
        <f t="shared" si="154"/>
        <v>0.91997011705591203</v>
      </c>
      <c r="IX107" s="106">
        <f t="shared" si="154"/>
        <v>2.1031473771582916</v>
      </c>
      <c r="IY107" s="106">
        <f t="shared" si="154"/>
        <v>3.861924571014564E-2</v>
      </c>
      <c r="IZ107" s="106">
        <f t="shared" si="154"/>
        <v>2.715852647310379</v>
      </c>
      <c r="JA107" s="106">
        <f t="shared" ref="JA107:KU107" si="155">((JA105/JA106)*1.95)</f>
        <v>2.1817913670993163</v>
      </c>
      <c r="JB107" s="106">
        <f t="shared" si="155"/>
        <v>6.2565327037320513</v>
      </c>
      <c r="JC107" s="106">
        <f t="shared" si="155"/>
        <v>12.272243435683663</v>
      </c>
      <c r="JD107" s="106">
        <f t="shared" si="155"/>
        <v>3.6568266981301671</v>
      </c>
      <c r="JE107" s="106">
        <f t="shared" si="155"/>
        <v>5.2134394121171525E-2</v>
      </c>
      <c r="JF107" s="106">
        <f t="shared" si="155"/>
        <v>0.1849278153796021</v>
      </c>
      <c r="JG107" s="106">
        <f t="shared" si="155"/>
        <v>6.4406211746030708</v>
      </c>
      <c r="JH107" s="106">
        <f t="shared" si="155"/>
        <v>1.3444445243054139</v>
      </c>
      <c r="JI107" s="106">
        <f t="shared" si="155"/>
        <v>8.8812585727368241</v>
      </c>
      <c r="JJ107" s="106">
        <f t="shared" si="155"/>
        <v>0.53596430266755046</v>
      </c>
      <c r="JK107" s="106">
        <f t="shared" si="155"/>
        <v>11.563930977091296</v>
      </c>
      <c r="JL107" s="106">
        <f t="shared" si="155"/>
        <v>4.3650104835390966</v>
      </c>
      <c r="JM107" s="106">
        <f t="shared" si="155"/>
        <v>1.5075944855105912</v>
      </c>
      <c r="JN107" s="106">
        <f t="shared" si="155"/>
        <v>1.3613949991188685</v>
      </c>
      <c r="JO107" s="106">
        <f t="shared" si="155"/>
        <v>2.4299070316969793</v>
      </c>
      <c r="JP107" s="106">
        <f t="shared" si="155"/>
        <v>2.8333826444730694</v>
      </c>
      <c r="JQ107" s="106">
        <f t="shared" si="155"/>
        <v>0.46853928596120059</v>
      </c>
      <c r="JR107" s="106">
        <f t="shared" si="155"/>
        <v>0.25906117131266126</v>
      </c>
      <c r="JS107" s="106">
        <f t="shared" si="155"/>
        <v>0.19121110190733073</v>
      </c>
      <c r="JT107" s="106">
        <f t="shared" si="155"/>
        <v>1.2155737339701691</v>
      </c>
      <c r="JU107" s="106">
        <f t="shared" si="155"/>
        <v>5.770540609066801</v>
      </c>
      <c r="JV107" s="106">
        <f t="shared" si="155"/>
        <v>0.55829000904272652</v>
      </c>
      <c r="JW107" s="106">
        <f t="shared" si="155"/>
        <v>0.1555195211362069</v>
      </c>
      <c r="JX107" s="106">
        <f t="shared" si="155"/>
        <v>0.86723974638981638</v>
      </c>
      <c r="JY107" s="106">
        <f t="shared" si="155"/>
        <v>2.2061545467370451</v>
      </c>
      <c r="JZ107" s="106">
        <f t="shared" si="155"/>
        <v>3.1380973077025089</v>
      </c>
      <c r="KA107" s="106">
        <f t="shared" si="155"/>
        <v>3.2478895898241</v>
      </c>
      <c r="KB107" s="106">
        <f t="shared" si="155"/>
        <v>2.3875651125033142</v>
      </c>
      <c r="KC107" s="106">
        <f t="shared" si="155"/>
        <v>3.722660692978871</v>
      </c>
      <c r="KD107" s="106">
        <f t="shared" si="155"/>
        <v>2.2311919185511271</v>
      </c>
      <c r="KE107" s="106">
        <f t="shared" si="155"/>
        <v>3.5848399468049146</v>
      </c>
      <c r="KF107" s="106">
        <f t="shared" si="155"/>
        <v>1.1941213152986627</v>
      </c>
      <c r="KG107" s="106">
        <f t="shared" si="155"/>
        <v>1.8862318902266575</v>
      </c>
      <c r="KH107" s="106">
        <f t="shared" si="155"/>
        <v>0.68916009925962807</v>
      </c>
      <c r="KI107" s="106">
        <f t="shared" si="155"/>
        <v>8.6129809946861688E-2</v>
      </c>
      <c r="KJ107" s="106">
        <f t="shared" si="155"/>
        <v>2.018269825585338</v>
      </c>
      <c r="KK107" s="106">
        <f t="shared" si="155"/>
        <v>3.2836023006764057</v>
      </c>
      <c r="KL107" s="106">
        <f t="shared" si="155"/>
        <v>2.726490818151865</v>
      </c>
      <c r="KM107" s="106">
        <f t="shared" si="155"/>
        <v>5.3362677972399641</v>
      </c>
      <c r="KN107" s="106">
        <f t="shared" si="155"/>
        <v>2.2068983930393116</v>
      </c>
      <c r="KO107" s="106">
        <f t="shared" si="155"/>
        <v>1.9663316429605977</v>
      </c>
      <c r="KP107" s="106">
        <f t="shared" si="155"/>
        <v>1.6985204332560047</v>
      </c>
      <c r="KQ107" s="106">
        <f t="shared" si="155"/>
        <v>0.31595561907775804</v>
      </c>
      <c r="KR107" s="106">
        <f t="shared" si="155"/>
        <v>2.1465792459516093</v>
      </c>
      <c r="KS107" s="106">
        <f t="shared" si="155"/>
        <v>1.5869969168197946</v>
      </c>
      <c r="KT107" s="106">
        <f t="shared" si="155"/>
        <v>0.42920592558180376</v>
      </c>
      <c r="KU107" s="106">
        <f t="shared" si="155"/>
        <v>7.7940507875569915</v>
      </c>
    </row>
    <row r="108" spans="1:307" x14ac:dyDescent="0.25">
      <c r="A108" s="83"/>
      <c r="B108" s="70"/>
      <c r="C108" s="71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I108" s="72"/>
      <c r="AJ108" s="73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</row>
    <row r="109" spans="1:307" x14ac:dyDescent="0.25">
      <c r="A109" s="69" t="s">
        <v>2085</v>
      </c>
      <c r="B109" s="70">
        <f>STDEV(D109:AG109)/AVERAGE(D109:AG109)</f>
        <v>2.391297134191522E-2</v>
      </c>
      <c r="C109" s="71"/>
      <c r="D109" s="8">
        <v>36121266.943475597</v>
      </c>
      <c r="E109" s="8">
        <v>34478918.486117803</v>
      </c>
      <c r="F109" s="8">
        <v>35708429.101925999</v>
      </c>
      <c r="G109" s="8">
        <v>35841997.426129699</v>
      </c>
      <c r="H109" s="8">
        <v>36004506.515475601</v>
      </c>
      <c r="I109" s="8">
        <v>36057414.239919297</v>
      </c>
      <c r="J109" s="8">
        <v>35259275.3811391</v>
      </c>
      <c r="K109" s="8">
        <v>33226679.038182501</v>
      </c>
      <c r="L109" s="8">
        <v>34610720.400683701</v>
      </c>
      <c r="M109" s="8">
        <v>33638621.302384302</v>
      </c>
      <c r="N109" s="8">
        <v>34299870.796459302</v>
      </c>
      <c r="O109" s="8">
        <v>34581879.7488897</v>
      </c>
      <c r="P109" s="8">
        <v>34794237.091176897</v>
      </c>
      <c r="Q109" s="8">
        <v>34297208.753753498</v>
      </c>
      <c r="R109" s="8">
        <v>34510091.222963698</v>
      </c>
      <c r="S109" s="8">
        <v>34572257.8081095</v>
      </c>
      <c r="T109" s="8">
        <v>35621436.0738452</v>
      </c>
      <c r="U109" s="8">
        <v>35421989.051454999</v>
      </c>
      <c r="V109" s="8">
        <v>34743134.749103501</v>
      </c>
      <c r="W109" s="8">
        <v>33398554.930057701</v>
      </c>
      <c r="X109" s="8">
        <v>34309014.030549102</v>
      </c>
      <c r="Y109" s="8">
        <v>34355422.8763116</v>
      </c>
      <c r="Z109" s="8">
        <v>33868517.333347499</v>
      </c>
      <c r="AA109" s="8">
        <v>34413226.809852801</v>
      </c>
      <c r="AB109" s="8">
        <v>34201694.906636</v>
      </c>
      <c r="AC109" s="8">
        <v>34363280.2058165</v>
      </c>
      <c r="AD109" s="8">
        <v>34966897.1969712</v>
      </c>
      <c r="AE109" s="8">
        <v>35509545.4162753</v>
      </c>
      <c r="AF109" s="8">
        <v>33938016.892236397</v>
      </c>
      <c r="AG109" s="8">
        <v>36288177.235415399</v>
      </c>
      <c r="AI109" s="72">
        <f>STDEV(AK109:BN109)/AVERAGE(AK109:BN109)</f>
        <v>6.759011917178108E-2</v>
      </c>
      <c r="AJ109" s="73"/>
      <c r="AK109" s="10">
        <v>2513560.8667508601</v>
      </c>
      <c r="AL109" s="10">
        <v>2418814.9254930201</v>
      </c>
      <c r="AM109" s="10">
        <v>2232572.4011626099</v>
      </c>
      <c r="AN109" s="10">
        <v>2169971.68914977</v>
      </c>
      <c r="AO109" s="10">
        <v>2179867.5037257401</v>
      </c>
      <c r="AP109" s="10">
        <v>2149941.9687243202</v>
      </c>
      <c r="AQ109" s="10">
        <v>2211213.0468778098</v>
      </c>
      <c r="AR109" s="10">
        <v>2178419.0437734402</v>
      </c>
      <c r="AS109" s="10">
        <v>2041409.5621168099</v>
      </c>
      <c r="AT109" s="10">
        <v>2114999.8881634902</v>
      </c>
      <c r="AU109" s="10">
        <v>2123493.0353776398</v>
      </c>
      <c r="AV109" s="10">
        <v>2092825.4583422199</v>
      </c>
      <c r="AW109" s="10">
        <v>2132340.3271813602</v>
      </c>
      <c r="AX109" s="10">
        <v>2276064.5249692001</v>
      </c>
      <c r="AY109" s="10">
        <v>2158187.4050564799</v>
      </c>
      <c r="AZ109" s="10">
        <v>2124019.1357943099</v>
      </c>
      <c r="BA109" s="10">
        <v>2372386.7878413801</v>
      </c>
      <c r="BB109" s="10">
        <v>2177378.3691978799</v>
      </c>
      <c r="BC109" s="10">
        <v>2125073.1154685002</v>
      </c>
      <c r="BD109" s="10">
        <v>2585283.5829756898</v>
      </c>
      <c r="BE109" s="10">
        <v>2431301.3307023901</v>
      </c>
      <c r="BF109" s="10">
        <v>2154739.5025618598</v>
      </c>
      <c r="BG109" s="10">
        <v>2193168.26881014</v>
      </c>
      <c r="BH109" s="10">
        <v>2275345.9310093098</v>
      </c>
      <c r="BI109" s="10">
        <v>2010106.0813104899</v>
      </c>
      <c r="BJ109" s="10">
        <v>1981683.11829348</v>
      </c>
      <c r="BK109" s="10">
        <v>2119018.72898548</v>
      </c>
      <c r="BL109" s="10">
        <v>2050801.6164093399</v>
      </c>
      <c r="BM109" s="10">
        <v>2459372.4956586999</v>
      </c>
      <c r="BN109" s="10">
        <v>2154501.31240245</v>
      </c>
      <c r="BP109" s="102">
        <v>3543485.4792697099</v>
      </c>
      <c r="BQ109" s="102">
        <v>3812877.7881776602</v>
      </c>
      <c r="BR109" s="102">
        <v>2319305.9687852398</v>
      </c>
      <c r="BS109" s="102">
        <v>2127538.1864862498</v>
      </c>
      <c r="BT109" s="102">
        <v>7152968.2340435004</v>
      </c>
      <c r="BU109" s="102">
        <v>4520660.8766377298</v>
      </c>
      <c r="BV109" s="102">
        <v>4871317.5284879198</v>
      </c>
      <c r="BW109" s="102">
        <v>3208596.76835093</v>
      </c>
      <c r="BX109" s="102">
        <v>2900546.8574273498</v>
      </c>
      <c r="BY109" s="102">
        <v>2639835.8724310501</v>
      </c>
      <c r="BZ109" s="102">
        <v>3098840.23679537</v>
      </c>
      <c r="CA109" s="102">
        <v>7401278.8383930204</v>
      </c>
      <c r="CB109" s="102">
        <v>3179925.5937572201</v>
      </c>
      <c r="CC109" s="102">
        <v>3193050.8350542402</v>
      </c>
      <c r="CD109" s="102">
        <v>2305294.98875173</v>
      </c>
      <c r="CE109" s="102">
        <v>2503225.9763390101</v>
      </c>
      <c r="CF109" s="102">
        <v>3815160.5536834602</v>
      </c>
      <c r="CG109" s="102">
        <v>2162292.1296287202</v>
      </c>
      <c r="CH109" s="102">
        <v>3480335.81021572</v>
      </c>
      <c r="CI109" s="102">
        <v>2508977.1308615501</v>
      </c>
      <c r="CJ109" s="102">
        <v>3313429.164818</v>
      </c>
      <c r="CK109" s="102">
        <v>2289052.3524940098</v>
      </c>
      <c r="CL109" s="102">
        <v>2553589.7336668302</v>
      </c>
      <c r="CM109" s="102">
        <v>3714330.49626383</v>
      </c>
      <c r="CN109" s="102">
        <v>2785564.4286444299</v>
      </c>
      <c r="CO109" s="102">
        <v>2196378.4632170601</v>
      </c>
      <c r="CP109" s="102">
        <v>2556875.1665618601</v>
      </c>
      <c r="CQ109" s="102">
        <v>2955245.4367715898</v>
      </c>
      <c r="CR109" s="102">
        <v>2133535.03630833</v>
      </c>
      <c r="CS109" s="102">
        <v>2891432.8477650802</v>
      </c>
      <c r="CT109" s="102">
        <v>2606204.8020364102</v>
      </c>
      <c r="CU109" s="102">
        <v>3059534.6329243099</v>
      </c>
      <c r="CV109" s="102">
        <v>2585365.6281582201</v>
      </c>
      <c r="CW109" s="102">
        <v>2298257.5568606998</v>
      </c>
      <c r="CX109" s="102">
        <v>2570474.1803595298</v>
      </c>
      <c r="CY109" s="102">
        <v>2372514.7762329099</v>
      </c>
      <c r="CZ109" s="102">
        <v>2707333.31595203</v>
      </c>
      <c r="DA109" s="102">
        <v>2706032.1145768999</v>
      </c>
      <c r="DB109" s="102">
        <v>2656047.1085252399</v>
      </c>
      <c r="DC109" s="102">
        <v>4151446.3718147599</v>
      </c>
      <c r="DD109" s="102">
        <v>2280287.8774745599</v>
      </c>
      <c r="DE109" s="102">
        <v>2833236.2376610502</v>
      </c>
      <c r="DF109" s="102">
        <v>4779021.3607961005</v>
      </c>
      <c r="DG109" s="102">
        <v>4384344.6260686396</v>
      </c>
      <c r="DH109" s="102">
        <v>2831112.51580083</v>
      </c>
      <c r="DI109" s="102">
        <v>2665048.5890780599</v>
      </c>
      <c r="DJ109" s="102">
        <v>3758997.6503550401</v>
      </c>
      <c r="DK109" s="102">
        <v>2798922.2318190401</v>
      </c>
      <c r="DL109" s="102">
        <v>3068159.9125708598</v>
      </c>
      <c r="DM109" s="102">
        <v>2192162.0577145298</v>
      </c>
      <c r="DN109" s="102">
        <v>2055972.23623742</v>
      </c>
      <c r="DO109" s="102">
        <v>3003814.8751123701</v>
      </c>
      <c r="DP109" s="102">
        <v>3120042.25844712</v>
      </c>
      <c r="DQ109" s="102">
        <v>3725929.0535133299</v>
      </c>
      <c r="DR109" s="102">
        <v>4004965.7005592799</v>
      </c>
      <c r="DS109" s="102">
        <v>1916022.9594829699</v>
      </c>
      <c r="DT109" s="102">
        <v>3078100.6606906499</v>
      </c>
      <c r="DU109" s="102">
        <v>2640798.0650663399</v>
      </c>
      <c r="DV109" s="102">
        <v>3633391.8825281798</v>
      </c>
      <c r="DW109" s="102">
        <v>2121311.5241812598</v>
      </c>
      <c r="DX109" s="102">
        <v>2345416.2723498498</v>
      </c>
      <c r="DY109" s="102">
        <v>2738035.96437068</v>
      </c>
      <c r="DZ109" s="102">
        <v>2170572.0466575702</v>
      </c>
      <c r="EA109" s="102">
        <v>2490780.19929688</v>
      </c>
      <c r="EB109" s="102">
        <v>2933828.64601374</v>
      </c>
      <c r="EC109" s="102">
        <v>2194165.3077023802</v>
      </c>
      <c r="ED109" s="102">
        <v>2671896.76836763</v>
      </c>
      <c r="EE109" s="102">
        <v>2778103.8675863501</v>
      </c>
      <c r="EF109" s="102">
        <v>3718906.03000214</v>
      </c>
      <c r="EG109" s="102">
        <v>2273527.8505776902</v>
      </c>
      <c r="EH109" s="102">
        <v>2380268.0787951201</v>
      </c>
      <c r="EI109" s="102">
        <v>3886982.2464257302</v>
      </c>
      <c r="EJ109" s="102">
        <v>4514399.6973949196</v>
      </c>
      <c r="EK109" s="102">
        <v>2562124.3857375798</v>
      </c>
      <c r="EL109" s="102">
        <v>2674221.7588613601</v>
      </c>
      <c r="EM109" s="102">
        <v>3669637.3778129299</v>
      </c>
      <c r="EN109" s="102">
        <v>2179565.1383196702</v>
      </c>
      <c r="EO109" s="102">
        <v>2819288.4197965902</v>
      </c>
      <c r="EP109" s="102">
        <v>2676245.4724302501</v>
      </c>
      <c r="EQ109" s="102">
        <v>2428593.9741572798</v>
      </c>
      <c r="ER109" s="102">
        <v>2514817.1364736999</v>
      </c>
      <c r="ES109" s="102">
        <v>2967848.9240814801</v>
      </c>
      <c r="ET109" s="102">
        <v>2488980.2964424901</v>
      </c>
      <c r="EU109" s="102">
        <v>3233857.25525261</v>
      </c>
      <c r="EV109" s="102">
        <v>2628051.5746575701</v>
      </c>
      <c r="EW109" s="102">
        <v>2475682.10694096</v>
      </c>
      <c r="EX109" s="102">
        <v>2992340.1301420801</v>
      </c>
      <c r="EY109" s="102">
        <v>3312272.8857032498</v>
      </c>
      <c r="EZ109" s="102">
        <v>2559898.4254713398</v>
      </c>
      <c r="FA109" s="102">
        <v>2783030.8396293302</v>
      </c>
      <c r="FB109" s="102">
        <v>2275569.6973315901</v>
      </c>
      <c r="FC109" s="102">
        <v>2687909.2859223699</v>
      </c>
      <c r="FD109" s="102">
        <v>3706584.1559720798</v>
      </c>
      <c r="FE109" s="102">
        <v>4208095.7136440501</v>
      </c>
      <c r="FF109" s="102">
        <v>2801518.8373669898</v>
      </c>
      <c r="FG109" s="102">
        <v>2175777.0022142599</v>
      </c>
      <c r="FH109" s="102">
        <v>3416314.41735536</v>
      </c>
      <c r="FI109" s="102">
        <v>2867158.0212680302</v>
      </c>
      <c r="FJ109" s="102">
        <v>3684725.7640224602</v>
      </c>
      <c r="FK109" s="102">
        <v>2303842.8370937798</v>
      </c>
      <c r="FL109" s="102">
        <v>3461201.04134657</v>
      </c>
      <c r="FM109" s="102">
        <v>2515466.10930767</v>
      </c>
      <c r="FN109" s="102">
        <v>4712511.3281167503</v>
      </c>
      <c r="FO109" s="102">
        <v>2537004.9668935402</v>
      </c>
      <c r="FP109" s="102">
        <v>4611857.3040613197</v>
      </c>
      <c r="FQ109" s="102">
        <v>3835667.8314863201</v>
      </c>
      <c r="FR109" s="102">
        <v>2546495.6949950098</v>
      </c>
      <c r="FS109" s="102">
        <v>2646255.3628539802</v>
      </c>
      <c r="FT109" s="102">
        <v>2740642.5379019701</v>
      </c>
      <c r="FU109" s="102">
        <v>3048241.3475611298</v>
      </c>
      <c r="FV109" s="102">
        <v>2710559.0117273401</v>
      </c>
      <c r="FW109" s="102">
        <v>2579354.9530397002</v>
      </c>
      <c r="FX109" s="102">
        <v>2968948.3144820798</v>
      </c>
      <c r="FY109" s="102">
        <v>3047171.5764701101</v>
      </c>
      <c r="FZ109" s="102">
        <v>3798168.7450696798</v>
      </c>
      <c r="GA109" s="102">
        <v>3647543.37004501</v>
      </c>
      <c r="GB109" s="102">
        <v>2969940.72229204</v>
      </c>
      <c r="GC109" s="102">
        <v>6462065.2504380001</v>
      </c>
      <c r="GD109" s="102">
        <v>2480521.36961326</v>
      </c>
      <c r="GE109" s="102">
        <v>8926520.6551210098</v>
      </c>
      <c r="GF109" s="102">
        <v>2673340.97746241</v>
      </c>
      <c r="GG109" s="102">
        <v>2463131.98116933</v>
      </c>
      <c r="GH109" s="102">
        <v>3209791.2306810701</v>
      </c>
      <c r="GI109" s="102">
        <v>3199397.3169605299</v>
      </c>
      <c r="GJ109" s="102">
        <v>2938399.15712584</v>
      </c>
      <c r="GK109" s="102">
        <v>2938891.3545049699</v>
      </c>
      <c r="GL109" s="102">
        <v>3448490.6909660301</v>
      </c>
      <c r="GM109" s="102">
        <v>2591750.3013830902</v>
      </c>
      <c r="GN109" s="102">
        <v>2785257.1738492399</v>
      </c>
      <c r="GO109" s="102">
        <v>2602083.79040214</v>
      </c>
      <c r="GP109" s="102">
        <v>4446121.6665307097</v>
      </c>
      <c r="GQ109" s="102">
        <v>3220011.6890910999</v>
      </c>
      <c r="GR109" s="102">
        <v>2629713.6302487198</v>
      </c>
      <c r="GS109" s="102">
        <v>3178874.63635431</v>
      </c>
      <c r="GT109" s="102">
        <v>2175856.2286715698</v>
      </c>
      <c r="GU109" s="102">
        <v>6532313.6294550402</v>
      </c>
      <c r="GV109" s="102">
        <v>3003606.66624403</v>
      </c>
      <c r="GW109" s="102">
        <v>2075229.6199607099</v>
      </c>
      <c r="GX109" s="102">
        <v>2341637.41232725</v>
      </c>
      <c r="GY109" s="102">
        <v>2683232.7271813699</v>
      </c>
      <c r="GZ109" s="102">
        <v>3133308.1972985002</v>
      </c>
      <c r="HA109" s="102">
        <v>2466400.9147921698</v>
      </c>
      <c r="HB109" s="102">
        <v>4411366.8391768401</v>
      </c>
      <c r="HC109" s="102">
        <v>2184071.8535198201</v>
      </c>
      <c r="HD109" s="102">
        <v>2928933.4836986698</v>
      </c>
      <c r="HE109" s="102">
        <v>2264336.9545077099</v>
      </c>
      <c r="HF109" s="102">
        <v>2990390.4216014198</v>
      </c>
      <c r="HG109" s="102">
        <v>2682406.3170657498</v>
      </c>
      <c r="HH109" s="102">
        <v>3251102.0322350799</v>
      </c>
      <c r="HI109" s="102">
        <v>2232832.6956151901</v>
      </c>
      <c r="HJ109" s="102">
        <v>2537089.5226966902</v>
      </c>
      <c r="HK109" s="102">
        <v>2948397.5047535398</v>
      </c>
      <c r="HL109" s="102">
        <v>2791626.4031986902</v>
      </c>
      <c r="HM109" s="102">
        <v>2206681.7296993998</v>
      </c>
      <c r="HN109" s="102">
        <v>2440300.5055788602</v>
      </c>
      <c r="HO109" s="102">
        <v>2647489.7848354899</v>
      </c>
      <c r="HP109" s="102">
        <v>2684478.24507464</v>
      </c>
      <c r="HQ109" s="102">
        <v>2484935.1617843001</v>
      </c>
      <c r="HR109" s="102">
        <v>3122023.7987962798</v>
      </c>
      <c r="HS109" s="102">
        <v>2493046.72151611</v>
      </c>
      <c r="HT109" s="102">
        <v>3589966.8118506302</v>
      </c>
      <c r="HU109" s="102">
        <v>3664185.5040683202</v>
      </c>
      <c r="HV109" s="102">
        <v>3233984.3063501902</v>
      </c>
      <c r="HW109" s="102">
        <v>2992546.0444569699</v>
      </c>
      <c r="HX109" s="102">
        <v>3897320.48014546</v>
      </c>
      <c r="HY109" s="102">
        <v>2769698.2381047802</v>
      </c>
      <c r="HZ109" s="102">
        <v>2271743.4170311601</v>
      </c>
      <c r="IA109" s="102">
        <v>3019496.85734089</v>
      </c>
      <c r="IB109" s="102">
        <v>5058283.6405081404</v>
      </c>
      <c r="IC109" s="102">
        <v>2578833.2518337099</v>
      </c>
      <c r="ID109" s="102">
        <v>3487984.9084329102</v>
      </c>
      <c r="IE109" s="102">
        <v>3050732.5216867402</v>
      </c>
      <c r="IF109" s="102">
        <v>2316732.13804032</v>
      </c>
      <c r="IG109" s="102">
        <v>2099780.4237017301</v>
      </c>
      <c r="IH109" s="102">
        <v>4975852.8090816801</v>
      </c>
      <c r="II109" s="102">
        <v>2483162.3906983002</v>
      </c>
      <c r="IJ109" s="102">
        <v>2534241.0654458399</v>
      </c>
      <c r="IK109" s="102">
        <v>2812051.8918038802</v>
      </c>
      <c r="IL109" s="102">
        <v>2395649.7918915101</v>
      </c>
      <c r="IM109" s="102">
        <v>4423530.5331830001</v>
      </c>
      <c r="IN109" s="102">
        <v>3652728.10589553</v>
      </c>
      <c r="IO109" s="102">
        <v>3080119.6257384</v>
      </c>
      <c r="IP109" s="102">
        <v>4760910.9034378901</v>
      </c>
      <c r="IQ109" s="102">
        <v>2980356.8697533901</v>
      </c>
      <c r="IR109" s="102">
        <v>2635462.9774761</v>
      </c>
      <c r="IS109" s="102">
        <v>4983387.4270943897</v>
      </c>
      <c r="IT109" s="102">
        <v>2922187.1041818201</v>
      </c>
      <c r="IU109" s="102">
        <v>2434185.9926506202</v>
      </c>
      <c r="IV109" s="102">
        <v>3690078.1544909501</v>
      </c>
      <c r="IW109" s="102">
        <v>3161607.6470086798</v>
      </c>
      <c r="IX109" s="102">
        <v>2199150.5642244802</v>
      </c>
      <c r="IY109" s="102">
        <v>3259733.60692268</v>
      </c>
      <c r="IZ109" s="102">
        <v>1915766.7958864099</v>
      </c>
      <c r="JA109" s="102">
        <v>2772080.65410261</v>
      </c>
      <c r="JB109" s="102">
        <v>2273142.08067632</v>
      </c>
      <c r="JC109" s="102">
        <v>4765000.82722155</v>
      </c>
      <c r="JD109" s="102">
        <v>2838563.29344666</v>
      </c>
      <c r="JE109" s="102">
        <v>2918758.4015488299</v>
      </c>
      <c r="JF109" s="102">
        <v>2425243.0309124598</v>
      </c>
      <c r="JG109" s="102">
        <v>3842471.3685359899</v>
      </c>
      <c r="JH109" s="102">
        <v>2494358.8356711799</v>
      </c>
      <c r="JI109" s="102">
        <v>3921759.2416136698</v>
      </c>
      <c r="JJ109" s="102">
        <v>2205757.6833558301</v>
      </c>
      <c r="JK109" s="102">
        <v>2688121.5951299099</v>
      </c>
      <c r="JL109" s="102">
        <v>2540185.6717905598</v>
      </c>
      <c r="JM109" s="102">
        <v>2505291.77031091</v>
      </c>
      <c r="JN109" s="102">
        <v>2451421.1543846298</v>
      </c>
      <c r="JO109" s="102">
        <v>2891141.2330156602</v>
      </c>
      <c r="JP109" s="102">
        <v>1940047.12951788</v>
      </c>
      <c r="JQ109" s="102">
        <v>2903231.50182741</v>
      </c>
      <c r="JR109" s="102">
        <v>2652415.6983208698</v>
      </c>
      <c r="JS109" s="102">
        <v>2601729.9176512798</v>
      </c>
      <c r="JT109" s="102">
        <v>2762758.97600193</v>
      </c>
      <c r="JU109" s="102">
        <v>3466028.09905311</v>
      </c>
      <c r="JV109" s="102">
        <v>2798671.7875554799</v>
      </c>
      <c r="JW109" s="102">
        <v>2099148.3738729702</v>
      </c>
      <c r="JX109" s="102">
        <v>2516900.81672337</v>
      </c>
      <c r="JY109" s="102">
        <v>2838454.7636832902</v>
      </c>
      <c r="JZ109" s="102">
        <v>2577247.9259262099</v>
      </c>
      <c r="KA109" s="102">
        <v>2142649.0366643602</v>
      </c>
      <c r="KB109" s="102">
        <v>2499833.57094453</v>
      </c>
      <c r="KC109" s="102">
        <v>2628576.92357325</v>
      </c>
      <c r="KD109" s="102">
        <v>2181539.0486209099</v>
      </c>
      <c r="KE109" s="102">
        <v>2553654.5525621301</v>
      </c>
      <c r="KF109" s="102">
        <v>2262673.1833202499</v>
      </c>
      <c r="KG109" s="102">
        <v>2377030.4756484702</v>
      </c>
      <c r="KH109" s="102">
        <v>2730824.74648957</v>
      </c>
      <c r="KI109" s="102">
        <v>3103586.79621351</v>
      </c>
      <c r="KJ109" s="102">
        <v>2515219.8694295501</v>
      </c>
      <c r="KK109" s="102">
        <v>2544622.4086066098</v>
      </c>
      <c r="KL109" s="102">
        <v>2873512.7470674198</v>
      </c>
      <c r="KM109" s="102">
        <v>3871120.9182743002</v>
      </c>
      <c r="KN109" s="102">
        <v>2952454.3933111099</v>
      </c>
      <c r="KO109" s="102">
        <v>3050959.1890447</v>
      </c>
      <c r="KP109" s="102">
        <v>2472177.6827103398</v>
      </c>
      <c r="KQ109" s="102">
        <v>2327554.8555011498</v>
      </c>
      <c r="KR109" s="102">
        <v>3200015.8285416798</v>
      </c>
      <c r="KS109" s="102">
        <v>2449876.0229351199</v>
      </c>
      <c r="KT109" s="102">
        <v>1901901.7183377</v>
      </c>
      <c r="KU109" s="102">
        <v>2913573.7274410902</v>
      </c>
    </row>
    <row r="110" spans="1:307" x14ac:dyDescent="0.25">
      <c r="A110" s="69" t="s">
        <v>2086</v>
      </c>
      <c r="B110" s="70">
        <f>STDEV(D110:AG110)/AVERAGE(D110:AG110)</f>
        <v>2.6266494505121155E-2</v>
      </c>
      <c r="C110" s="71"/>
      <c r="D110" s="8">
        <v>10897711.841041099</v>
      </c>
      <c r="E110" s="8">
        <v>10373572.5720568</v>
      </c>
      <c r="F110" s="8">
        <v>10302479.401171699</v>
      </c>
      <c r="G110" s="8">
        <v>10463487.4812812</v>
      </c>
      <c r="H110" s="8">
        <v>10358360.8728774</v>
      </c>
      <c r="I110" s="8">
        <v>10224679.2640833</v>
      </c>
      <c r="J110" s="8">
        <v>10230676.510822</v>
      </c>
      <c r="K110" s="8">
        <v>10137806.3127439</v>
      </c>
      <c r="L110" s="8">
        <v>10257001.8658939</v>
      </c>
      <c r="M110" s="8">
        <v>9737324.7020868193</v>
      </c>
      <c r="N110" s="8">
        <v>10285533.5644571</v>
      </c>
      <c r="O110" s="8">
        <v>10276713.6981689</v>
      </c>
      <c r="P110" s="8">
        <v>10061586.678684499</v>
      </c>
      <c r="Q110" s="8">
        <v>10091663.2297564</v>
      </c>
      <c r="R110" s="8">
        <v>10115504.3581289</v>
      </c>
      <c r="S110" s="8">
        <v>10190638.0045556</v>
      </c>
      <c r="T110" s="8">
        <v>10389657.303820999</v>
      </c>
      <c r="U110" s="8">
        <v>9950538.8577313293</v>
      </c>
      <c r="V110" s="8">
        <v>10178156.568151301</v>
      </c>
      <c r="W110" s="8">
        <v>10046702.758975299</v>
      </c>
      <c r="X110" s="8">
        <v>9958130.6701050401</v>
      </c>
      <c r="Y110" s="8">
        <v>10088074.137594299</v>
      </c>
      <c r="Z110" s="8">
        <v>9781007.3366755694</v>
      </c>
      <c r="AA110" s="8">
        <v>9692601.0972284693</v>
      </c>
      <c r="AB110" s="8">
        <v>10083385.872868299</v>
      </c>
      <c r="AC110" s="8">
        <v>10183489.1278832</v>
      </c>
      <c r="AD110" s="8">
        <v>10347615.966034001</v>
      </c>
      <c r="AE110" s="8">
        <v>10257709.8502653</v>
      </c>
      <c r="AF110" s="8">
        <v>10162302.665819401</v>
      </c>
      <c r="AG110" s="8">
        <v>10920890.4231575</v>
      </c>
      <c r="AI110" s="72">
        <f>STDEV(AK110:BN110)/AVERAGE(AK110:BN110)</f>
        <v>4.7008543197472143E-2</v>
      </c>
      <c r="AJ110" s="73"/>
      <c r="AK110" s="10">
        <v>15013289.323292799</v>
      </c>
      <c r="AL110" s="10">
        <v>14141789.000509599</v>
      </c>
      <c r="AM110" s="10">
        <v>13973221.3026189</v>
      </c>
      <c r="AN110" s="10">
        <v>13511854.6777725</v>
      </c>
      <c r="AO110" s="10">
        <v>13391579.1994744</v>
      </c>
      <c r="AP110" s="10">
        <v>13672266.816486999</v>
      </c>
      <c r="AQ110" s="10">
        <v>13550520.167948499</v>
      </c>
      <c r="AR110" s="10">
        <v>13205319.7404087</v>
      </c>
      <c r="AS110" s="10">
        <v>12711505.403663799</v>
      </c>
      <c r="AT110" s="10">
        <v>12920885.6943253</v>
      </c>
      <c r="AU110" s="10">
        <v>13116393.279076399</v>
      </c>
      <c r="AV110" s="10">
        <v>12945405.878253</v>
      </c>
      <c r="AW110" s="10">
        <v>12648592.701331301</v>
      </c>
      <c r="AX110" s="10">
        <v>12510025.6632837</v>
      </c>
      <c r="AY110" s="10">
        <v>12760422.419464801</v>
      </c>
      <c r="AZ110" s="10">
        <v>12716205.380026501</v>
      </c>
      <c r="BA110" s="10">
        <v>12724693.416824101</v>
      </c>
      <c r="BB110" s="10">
        <v>12768323.2184675</v>
      </c>
      <c r="BC110" s="10">
        <v>12286927.242317</v>
      </c>
      <c r="BD110" s="10">
        <v>12639497.388158301</v>
      </c>
      <c r="BE110" s="10">
        <v>12815526.220611</v>
      </c>
      <c r="BF110" s="10">
        <v>12603364.6123871</v>
      </c>
      <c r="BG110" s="10">
        <v>12681700.944677399</v>
      </c>
      <c r="BH110" s="10">
        <v>12809543.0092654</v>
      </c>
      <c r="BI110" s="10">
        <v>12699142.848251</v>
      </c>
      <c r="BJ110" s="10">
        <v>12109307.8888178</v>
      </c>
      <c r="BK110" s="10">
        <v>13011655.253417101</v>
      </c>
      <c r="BL110" s="10">
        <v>12270901.0600155</v>
      </c>
      <c r="BM110" s="10">
        <v>13093327.6267542</v>
      </c>
      <c r="BN110" s="10">
        <v>12577190.0525994</v>
      </c>
      <c r="BP110" s="102">
        <v>14112414.593954099</v>
      </c>
      <c r="BQ110" s="102">
        <v>13780644.647662601</v>
      </c>
      <c r="BR110" s="102">
        <v>13608428.983881</v>
      </c>
      <c r="BS110" s="102">
        <v>12960816.7801571</v>
      </c>
      <c r="BT110" s="102">
        <v>13216541.841501599</v>
      </c>
      <c r="BU110" s="102">
        <v>12981663.162266601</v>
      </c>
      <c r="BV110" s="102">
        <v>13122551.811331101</v>
      </c>
      <c r="BW110" s="102">
        <v>13390029.076791201</v>
      </c>
      <c r="BX110" s="102">
        <v>13912697.7583404</v>
      </c>
      <c r="BY110" s="102">
        <v>13196856.7333095</v>
      </c>
      <c r="BZ110" s="102">
        <v>13403450.906262999</v>
      </c>
      <c r="CA110" s="102">
        <v>13182830.010638099</v>
      </c>
      <c r="CB110" s="102">
        <v>13218593.5240981</v>
      </c>
      <c r="CC110" s="102">
        <v>14537305.1728912</v>
      </c>
      <c r="CD110" s="102">
        <v>12428135.079758899</v>
      </c>
      <c r="CE110" s="102">
        <v>13093962.0154231</v>
      </c>
      <c r="CF110" s="102">
        <v>13529635.309465401</v>
      </c>
      <c r="CG110" s="102">
        <v>13945848.6699013</v>
      </c>
      <c r="CH110" s="102">
        <v>13992291.7348976</v>
      </c>
      <c r="CI110" s="102">
        <v>14443359.970883099</v>
      </c>
      <c r="CJ110" s="102">
        <v>12804943.0992903</v>
      </c>
      <c r="CK110" s="102">
        <v>12740219.011279101</v>
      </c>
      <c r="CL110" s="102">
        <v>13802739.355460901</v>
      </c>
      <c r="CM110" s="102">
        <v>12950814.1736385</v>
      </c>
      <c r="CN110" s="102">
        <v>13026864.2977794</v>
      </c>
      <c r="CO110" s="102">
        <v>12864119.5832945</v>
      </c>
      <c r="CP110" s="102">
        <v>12970538.9697439</v>
      </c>
      <c r="CQ110" s="102">
        <v>15343902.960848</v>
      </c>
      <c r="CR110" s="102">
        <v>12994262.8386459</v>
      </c>
      <c r="CS110" s="102">
        <v>12901813.434415599</v>
      </c>
      <c r="CT110" s="102">
        <v>12872320.506754801</v>
      </c>
      <c r="CU110" s="102">
        <v>12675240.0047451</v>
      </c>
      <c r="CV110" s="102">
        <v>12680121.172495401</v>
      </c>
      <c r="CW110" s="102">
        <v>12479280.321959101</v>
      </c>
      <c r="CX110" s="102">
        <v>13269948.10746</v>
      </c>
      <c r="CY110" s="102">
        <v>12954396.827911001</v>
      </c>
      <c r="CZ110" s="102">
        <v>12688280.6059958</v>
      </c>
      <c r="DA110" s="102">
        <v>12016647.4384243</v>
      </c>
      <c r="DB110" s="102">
        <v>13430063.5515987</v>
      </c>
      <c r="DC110" s="102">
        <v>12054603.890507201</v>
      </c>
      <c r="DD110" s="102">
        <v>13214282.225834301</v>
      </c>
      <c r="DE110" s="102">
        <v>14255593.6005038</v>
      </c>
      <c r="DF110" s="102">
        <v>12593926.486809099</v>
      </c>
      <c r="DG110" s="102">
        <v>13121778.7457431</v>
      </c>
      <c r="DH110" s="102">
        <v>13180622.3369394</v>
      </c>
      <c r="DI110" s="102">
        <v>13488728.0402174</v>
      </c>
      <c r="DJ110" s="102">
        <v>12801902.696191</v>
      </c>
      <c r="DK110" s="102">
        <v>13271891.0321595</v>
      </c>
      <c r="DL110" s="102">
        <v>12659147.945021201</v>
      </c>
      <c r="DM110" s="102">
        <v>12322750.143987801</v>
      </c>
      <c r="DN110" s="102">
        <v>13279572.2070558</v>
      </c>
      <c r="DO110" s="102">
        <v>12923141.492604</v>
      </c>
      <c r="DP110" s="102">
        <v>12997726.601728501</v>
      </c>
      <c r="DQ110" s="102">
        <v>13363158.2159581</v>
      </c>
      <c r="DR110" s="102">
        <v>12953889.998373199</v>
      </c>
      <c r="DS110" s="102">
        <v>13388123.597021099</v>
      </c>
      <c r="DT110" s="102">
        <v>13283951.810483299</v>
      </c>
      <c r="DU110" s="102">
        <v>13676067.5097514</v>
      </c>
      <c r="DV110" s="102">
        <v>13248548.9701444</v>
      </c>
      <c r="DW110" s="102">
        <v>12618717.4645961</v>
      </c>
      <c r="DX110" s="102">
        <v>13216070.7739849</v>
      </c>
      <c r="DY110" s="102">
        <v>12186287.4735927</v>
      </c>
      <c r="DZ110" s="102">
        <v>13260657.3145294</v>
      </c>
      <c r="EA110" s="102">
        <v>14662270.9159775</v>
      </c>
      <c r="EB110" s="102">
        <v>13402185.3487306</v>
      </c>
      <c r="EC110" s="102">
        <v>12065522.4763283</v>
      </c>
      <c r="ED110" s="102">
        <v>13469468.5690122</v>
      </c>
      <c r="EE110" s="102">
        <v>12663813.5424213</v>
      </c>
      <c r="EF110" s="102">
        <v>12496272.0043802</v>
      </c>
      <c r="EG110" s="102">
        <v>13772181.524581101</v>
      </c>
      <c r="EH110" s="102">
        <v>12763738.097569199</v>
      </c>
      <c r="EI110" s="102">
        <v>12384893.772740601</v>
      </c>
      <c r="EJ110" s="102">
        <v>12640958.253301799</v>
      </c>
      <c r="EK110" s="102">
        <v>12559919.5934129</v>
      </c>
      <c r="EL110" s="102">
        <v>12572055.645647701</v>
      </c>
      <c r="EM110" s="102">
        <v>12188292.485982601</v>
      </c>
      <c r="EN110" s="102">
        <v>12900794.9352044</v>
      </c>
      <c r="EO110" s="102">
        <v>13092081.6458288</v>
      </c>
      <c r="EP110" s="102">
        <v>13095231.6032828</v>
      </c>
      <c r="EQ110" s="102">
        <v>13015083.541121401</v>
      </c>
      <c r="ER110" s="102">
        <v>12604946.0199873</v>
      </c>
      <c r="ES110" s="102">
        <v>12451034.0959675</v>
      </c>
      <c r="ET110" s="102">
        <v>13543661.731815601</v>
      </c>
      <c r="EU110" s="102">
        <v>11840847.004890401</v>
      </c>
      <c r="EV110" s="102">
        <v>12035777.115366099</v>
      </c>
      <c r="EW110" s="102">
        <v>12779354.524694899</v>
      </c>
      <c r="EX110" s="102">
        <v>12779679.7154005</v>
      </c>
      <c r="EY110" s="102">
        <v>12228555.474065799</v>
      </c>
      <c r="EZ110" s="102">
        <v>11966655.6233496</v>
      </c>
      <c r="FA110" s="102">
        <v>12220854.0960916</v>
      </c>
      <c r="FB110" s="102">
        <v>11692657.3815713</v>
      </c>
      <c r="FC110" s="102">
        <v>12878303.738058399</v>
      </c>
      <c r="FD110" s="102">
        <v>12565537.293717399</v>
      </c>
      <c r="FE110" s="102">
        <v>11189161.966734</v>
      </c>
      <c r="FF110" s="102">
        <v>12098890.0110358</v>
      </c>
      <c r="FG110" s="102">
        <v>12318115.464455999</v>
      </c>
      <c r="FH110" s="102">
        <v>11767227.3760463</v>
      </c>
      <c r="FI110" s="102">
        <v>12496662.2480634</v>
      </c>
      <c r="FJ110" s="102">
        <v>11232683.2529201</v>
      </c>
      <c r="FK110" s="102">
        <v>12280167.9577072</v>
      </c>
      <c r="FL110" s="102">
        <v>12099228.449731899</v>
      </c>
      <c r="FM110" s="102">
        <v>12780598.7524489</v>
      </c>
      <c r="FN110" s="102">
        <v>11872429.0666687</v>
      </c>
      <c r="FO110" s="102">
        <v>12577908.4661227</v>
      </c>
      <c r="FP110" s="102">
        <v>11802946.2650137</v>
      </c>
      <c r="FQ110" s="102">
        <v>11698841.1194169</v>
      </c>
      <c r="FR110" s="102">
        <v>11995248.2452305</v>
      </c>
      <c r="FS110" s="102">
        <v>12344087.071280301</v>
      </c>
      <c r="FT110" s="102">
        <v>11889390.111021999</v>
      </c>
      <c r="FU110" s="102">
        <v>11927610.4178984</v>
      </c>
      <c r="FV110" s="102">
        <v>11697982.249100599</v>
      </c>
      <c r="FW110" s="102">
        <v>12588318.082096299</v>
      </c>
      <c r="FX110" s="102">
        <v>12065519.0614802</v>
      </c>
      <c r="FY110" s="102">
        <v>12150050.8735795</v>
      </c>
      <c r="FZ110" s="102">
        <v>12663405.809734499</v>
      </c>
      <c r="GA110" s="102">
        <v>12521865.5300969</v>
      </c>
      <c r="GB110" s="102">
        <v>12366509.9539173</v>
      </c>
      <c r="GC110" s="102">
        <v>11648161.2377277</v>
      </c>
      <c r="GD110" s="102">
        <v>11894106.501937101</v>
      </c>
      <c r="GE110" s="102">
        <v>11358216.318655301</v>
      </c>
      <c r="GF110" s="102">
        <v>12398141.493813399</v>
      </c>
      <c r="GG110" s="102">
        <v>12037040.8050531</v>
      </c>
      <c r="GH110" s="102">
        <v>12064872.5230486</v>
      </c>
      <c r="GI110" s="102">
        <v>11404852.5860976</v>
      </c>
      <c r="GJ110" s="102">
        <v>12860364.2561433</v>
      </c>
      <c r="GK110" s="102">
        <v>12868032.3350653</v>
      </c>
      <c r="GL110" s="102">
        <v>12317255.697727101</v>
      </c>
      <c r="GM110" s="102">
        <v>12564751.1561659</v>
      </c>
      <c r="GN110" s="102">
        <v>12182411.5171963</v>
      </c>
      <c r="GO110" s="102">
        <v>11934737.233540799</v>
      </c>
      <c r="GP110" s="102">
        <v>12796080.710117901</v>
      </c>
      <c r="GQ110" s="102">
        <v>12193632.322947601</v>
      </c>
      <c r="GR110" s="102">
        <v>12215665.757050101</v>
      </c>
      <c r="GS110" s="102">
        <v>11947816.928266101</v>
      </c>
      <c r="GT110" s="102">
        <v>12313267.057939701</v>
      </c>
      <c r="GU110" s="102">
        <v>11671207.394679399</v>
      </c>
      <c r="GV110" s="102">
        <v>11502134.326618399</v>
      </c>
      <c r="GW110" s="102">
        <v>11585662.6161297</v>
      </c>
      <c r="GX110" s="102">
        <v>11845214.6387395</v>
      </c>
      <c r="GY110" s="102">
        <v>11535696.793190699</v>
      </c>
      <c r="GZ110" s="102">
        <v>12474833.028509</v>
      </c>
      <c r="HA110" s="102">
        <v>12143358.0026296</v>
      </c>
      <c r="HB110" s="102">
        <v>11951780.7343411</v>
      </c>
      <c r="HC110" s="102">
        <v>12982772.306449199</v>
      </c>
      <c r="HD110" s="102">
        <v>12011070.835687401</v>
      </c>
      <c r="HE110" s="102">
        <v>12117304.06356</v>
      </c>
      <c r="HF110" s="102">
        <v>12772742.1474401</v>
      </c>
      <c r="HG110" s="102">
        <v>12691213.3651453</v>
      </c>
      <c r="HH110" s="102">
        <v>12465825.448847299</v>
      </c>
      <c r="HI110" s="102">
        <v>12183515.7329359</v>
      </c>
      <c r="HJ110" s="102">
        <v>12185025.8534254</v>
      </c>
      <c r="HK110" s="102">
        <v>12044433.506078601</v>
      </c>
      <c r="HL110" s="102">
        <v>12167646.7836498</v>
      </c>
      <c r="HM110" s="102">
        <v>11982513.9308696</v>
      </c>
      <c r="HN110" s="102">
        <v>12482633.7781322</v>
      </c>
      <c r="HO110" s="102">
        <v>12146005.056944599</v>
      </c>
      <c r="HP110" s="102">
        <v>11962908.2671037</v>
      </c>
      <c r="HQ110" s="102">
        <v>12095842.555810301</v>
      </c>
      <c r="HR110" s="102">
        <v>11680079.795703201</v>
      </c>
      <c r="HS110" s="102">
        <v>12229320.888932601</v>
      </c>
      <c r="HT110" s="102">
        <v>12132744.5242656</v>
      </c>
      <c r="HU110" s="102">
        <v>11218692.1222059</v>
      </c>
      <c r="HV110" s="102">
        <v>11974402.389547</v>
      </c>
      <c r="HW110" s="102">
        <v>11237961.469885601</v>
      </c>
      <c r="HX110" s="102">
        <v>11644438.4239839</v>
      </c>
      <c r="HY110" s="102">
        <v>11755897.8960074</v>
      </c>
      <c r="HZ110" s="102">
        <v>12104039.982583299</v>
      </c>
      <c r="IA110" s="102">
        <v>11700915.166821901</v>
      </c>
      <c r="IB110" s="102">
        <v>11555445.117576599</v>
      </c>
      <c r="IC110" s="102">
        <v>11840054.681292901</v>
      </c>
      <c r="ID110" s="102">
        <v>12229675.4667842</v>
      </c>
      <c r="IE110" s="102">
        <v>12325303.462260701</v>
      </c>
      <c r="IF110" s="102">
        <v>11900800.943588801</v>
      </c>
      <c r="IG110" s="102">
        <v>11508464.140732899</v>
      </c>
      <c r="IH110" s="102">
        <v>11439426.5156467</v>
      </c>
      <c r="II110" s="102">
        <v>12328781.1776726</v>
      </c>
      <c r="IJ110" s="102">
        <v>11855173.229035201</v>
      </c>
      <c r="IK110" s="102">
        <v>11415622.000724399</v>
      </c>
      <c r="IL110" s="102">
        <v>11442951.9317922</v>
      </c>
      <c r="IM110" s="102">
        <v>12343485.9289831</v>
      </c>
      <c r="IN110" s="102">
        <v>11883077.077316299</v>
      </c>
      <c r="IO110" s="102">
        <v>11496891.067738</v>
      </c>
      <c r="IP110" s="102">
        <v>11284010.2418235</v>
      </c>
      <c r="IQ110" s="102">
        <v>12343235.4433729</v>
      </c>
      <c r="IR110" s="102">
        <v>12919207.342359601</v>
      </c>
      <c r="IS110" s="102">
        <v>11444093.797250301</v>
      </c>
      <c r="IT110" s="102">
        <v>12151902.318621799</v>
      </c>
      <c r="IU110" s="102">
        <v>11744630.7999887</v>
      </c>
      <c r="IV110" s="102">
        <v>11656525.422284</v>
      </c>
      <c r="IW110" s="102">
        <v>12144744.399877399</v>
      </c>
      <c r="IX110" s="102">
        <v>12299316.5752065</v>
      </c>
      <c r="IY110" s="102">
        <v>12125711.421550401</v>
      </c>
      <c r="IZ110" s="102">
        <v>11728561.884923499</v>
      </c>
      <c r="JA110" s="102">
        <v>12103652.097805999</v>
      </c>
      <c r="JB110" s="102">
        <v>10690763.4992024</v>
      </c>
      <c r="JC110" s="102">
        <v>10307143.144612299</v>
      </c>
      <c r="JD110" s="102">
        <v>12070978.8528983</v>
      </c>
      <c r="JE110" s="102">
        <v>12392341.8749425</v>
      </c>
      <c r="JF110" s="102">
        <v>11474382.764975101</v>
      </c>
      <c r="JG110" s="102">
        <v>10986667.6730798</v>
      </c>
      <c r="JH110" s="102">
        <v>11910719.0241367</v>
      </c>
      <c r="JI110" s="102">
        <v>11326188.307701999</v>
      </c>
      <c r="JJ110" s="102">
        <v>11789859.228499399</v>
      </c>
      <c r="JK110" s="102">
        <v>11711652.753139401</v>
      </c>
      <c r="JL110" s="102">
        <v>12051882.7038776</v>
      </c>
      <c r="JM110" s="102">
        <v>12269024.565586301</v>
      </c>
      <c r="JN110" s="102">
        <v>12182369.7614468</v>
      </c>
      <c r="JO110" s="102">
        <v>12247541.897322601</v>
      </c>
      <c r="JP110" s="102">
        <v>11682409.9633763</v>
      </c>
      <c r="JQ110" s="102">
        <v>11321716.1704139</v>
      </c>
      <c r="JR110" s="102">
        <v>12138421.1153212</v>
      </c>
      <c r="JS110" s="102">
        <v>13810277.168248501</v>
      </c>
      <c r="JT110" s="102">
        <v>13509247.5437927</v>
      </c>
      <c r="JU110" s="102">
        <v>10679579.4763216</v>
      </c>
      <c r="JV110" s="102">
        <v>12219068.1350227</v>
      </c>
      <c r="JW110" s="102">
        <v>12442248.8567908</v>
      </c>
      <c r="JX110" s="102">
        <v>11922261.611563301</v>
      </c>
      <c r="JY110" s="102">
        <v>11395320.229312001</v>
      </c>
      <c r="JZ110" s="102">
        <v>12556026.2821378</v>
      </c>
      <c r="KA110" s="102">
        <v>12060130.0809716</v>
      </c>
      <c r="KB110" s="102">
        <v>12628787.8266262</v>
      </c>
      <c r="KC110" s="102">
        <v>13368817.9219971</v>
      </c>
      <c r="KD110" s="102">
        <v>11492950.776296601</v>
      </c>
      <c r="KE110" s="102">
        <v>11995305.335879499</v>
      </c>
      <c r="KF110" s="102">
        <v>12474375.659354599</v>
      </c>
      <c r="KG110" s="102">
        <v>12107714.3945434</v>
      </c>
      <c r="KH110" s="102">
        <v>12107620.3657666</v>
      </c>
      <c r="KI110" s="102">
        <v>12171466.217988901</v>
      </c>
      <c r="KJ110" s="102">
        <v>12156660.989217799</v>
      </c>
      <c r="KK110" s="102">
        <v>14076935.644378601</v>
      </c>
      <c r="KL110" s="102">
        <v>13092845.632505201</v>
      </c>
      <c r="KM110" s="102">
        <v>11906781.0753162</v>
      </c>
      <c r="KN110" s="102">
        <v>10655086.5338015</v>
      </c>
      <c r="KO110" s="102">
        <v>11421616.736996301</v>
      </c>
      <c r="KP110" s="102">
        <v>11620084.1720777</v>
      </c>
      <c r="KQ110" s="102">
        <v>11825638.687142299</v>
      </c>
      <c r="KR110" s="102">
        <v>11285311.805400999</v>
      </c>
      <c r="KS110" s="102">
        <v>11046567.9138088</v>
      </c>
      <c r="KT110" s="102">
        <v>18900711.664752599</v>
      </c>
      <c r="KU110" s="102">
        <v>10658991.512575001</v>
      </c>
    </row>
    <row r="111" spans="1:307" x14ac:dyDescent="0.25">
      <c r="A111" s="75" t="s">
        <v>2034</v>
      </c>
      <c r="B111" s="76">
        <f>STDEV(D111:AG111)/AVERAGE(D111:AG111)</f>
        <v>2.0526728216389085E-2</v>
      </c>
      <c r="C111" s="77"/>
      <c r="D111" s="78">
        <f t="shared" ref="D111:AG111" si="156">(D109/D110)*99.94</f>
        <v>331.25847618173748</v>
      </c>
      <c r="E111" s="78">
        <f t="shared" si="156"/>
        <v>332.17323054013195</v>
      </c>
      <c r="F111" s="78">
        <f t="shared" si="156"/>
        <v>346.39238434590965</v>
      </c>
      <c r="G111" s="78">
        <f t="shared" si="156"/>
        <v>342.33798522486484</v>
      </c>
      <c r="H111" s="78">
        <f t="shared" si="156"/>
        <v>347.38028780002134</v>
      </c>
      <c r="I111" s="78">
        <f t="shared" si="156"/>
        <v>352.43921946735173</v>
      </c>
      <c r="J111" s="78">
        <f t="shared" si="156"/>
        <v>344.43587165165047</v>
      </c>
      <c r="K111" s="78">
        <f t="shared" si="156"/>
        <v>327.55353580800312</v>
      </c>
      <c r="L111" s="78">
        <f t="shared" si="156"/>
        <v>337.23259896695714</v>
      </c>
      <c r="M111" s="78">
        <f t="shared" si="156"/>
        <v>345.25333351981226</v>
      </c>
      <c r="N111" s="78">
        <f t="shared" si="156"/>
        <v>333.27673921008477</v>
      </c>
      <c r="O111" s="78">
        <f t="shared" si="156"/>
        <v>336.30527847825954</v>
      </c>
      <c r="P111" s="78">
        <f t="shared" si="156"/>
        <v>345.60513822923832</v>
      </c>
      <c r="Q111" s="78">
        <f t="shared" si="156"/>
        <v>339.65293577606474</v>
      </c>
      <c r="R111" s="78">
        <f t="shared" si="156"/>
        <v>340.95566515686363</v>
      </c>
      <c r="S111" s="78">
        <f t="shared" si="156"/>
        <v>339.05153375067192</v>
      </c>
      <c r="T111" s="78">
        <f t="shared" si="156"/>
        <v>342.64906118807477</v>
      </c>
      <c r="U111" s="78">
        <f t="shared" si="156"/>
        <v>355.76702291372493</v>
      </c>
      <c r="V111" s="78">
        <f t="shared" si="156"/>
        <v>341.14516352503693</v>
      </c>
      <c r="W111" s="78">
        <f t="shared" si="156"/>
        <v>332.23353569688038</v>
      </c>
      <c r="X111" s="78">
        <f t="shared" si="156"/>
        <v>344.32595592531118</v>
      </c>
      <c r="Y111" s="78">
        <f t="shared" si="156"/>
        <v>340.35048864910135</v>
      </c>
      <c r="Z111" s="78">
        <f t="shared" si="156"/>
        <v>346.06043179241726</v>
      </c>
      <c r="AA111" s="78">
        <f t="shared" si="156"/>
        <v>354.83332625337488</v>
      </c>
      <c r="AB111" s="78">
        <f t="shared" si="156"/>
        <v>338.98508220006175</v>
      </c>
      <c r="AC111" s="78">
        <f t="shared" si="156"/>
        <v>337.23865962266387</v>
      </c>
      <c r="AD111" s="78">
        <f t="shared" si="156"/>
        <v>337.71950150994024</v>
      </c>
      <c r="AE111" s="78">
        <f t="shared" si="156"/>
        <v>345.96649941417172</v>
      </c>
      <c r="AF111" s="78">
        <f t="shared" si="156"/>
        <v>333.7595346001853</v>
      </c>
      <c r="AG111" s="78">
        <f t="shared" si="156"/>
        <v>332.0828515243781</v>
      </c>
      <c r="AI111" s="80">
        <f>STDEV(AK111:BN111)/AVERAGE(AK111:BN111)</f>
        <v>6.3620411043725997E-2</v>
      </c>
      <c r="AJ111" s="81"/>
      <c r="AK111" s="82">
        <f>((AK109/AK110)*99.94)</f>
        <v>16.732194232301996</v>
      </c>
      <c r="AL111" s="82">
        <f t="shared" ref="AL111:BN111" si="157">((AL109/AL110)*99.94)</f>
        <v>17.093761167350287</v>
      </c>
      <c r="AM111" s="82">
        <f t="shared" si="157"/>
        <v>15.96792042006612</v>
      </c>
      <c r="AN111" s="82">
        <f t="shared" si="157"/>
        <v>16.050126040089978</v>
      </c>
      <c r="AO111" s="82">
        <f t="shared" si="157"/>
        <v>16.268130522716916</v>
      </c>
      <c r="AP111" s="82">
        <f t="shared" si="157"/>
        <v>15.715404273357853</v>
      </c>
      <c r="AQ111" s="82">
        <f t="shared" si="157"/>
        <v>16.308498062508342</v>
      </c>
      <c r="AR111" s="82">
        <f t="shared" si="157"/>
        <v>16.486628382689922</v>
      </c>
      <c r="AS111" s="82">
        <f t="shared" si="157"/>
        <v>16.049906376875736</v>
      </c>
      <c r="AT111" s="82">
        <f t="shared" si="157"/>
        <v>16.359024746723961</v>
      </c>
      <c r="AU111" s="82">
        <f t="shared" si="157"/>
        <v>16.179897128746745</v>
      </c>
      <c r="AV111" s="82">
        <f t="shared" si="157"/>
        <v>16.156849640232949</v>
      </c>
      <c r="AW111" s="82">
        <f t="shared" si="157"/>
        <v>16.848205751464754</v>
      </c>
      <c r="AX111" s="82">
        <f t="shared" si="157"/>
        <v>18.183007353297011</v>
      </c>
      <c r="AY111" s="82">
        <f t="shared" si="157"/>
        <v>16.902986607428556</v>
      </c>
      <c r="AZ111" s="82">
        <f t="shared" si="157"/>
        <v>16.693224597072444</v>
      </c>
      <c r="BA111" s="82">
        <f t="shared" si="157"/>
        <v>18.632773915274679</v>
      </c>
      <c r="BB111" s="82">
        <f t="shared" si="157"/>
        <v>17.042738540868022</v>
      </c>
      <c r="BC111" s="82">
        <f t="shared" si="157"/>
        <v>17.285021956382359</v>
      </c>
      <c r="BD111" s="82">
        <f t="shared" si="157"/>
        <v>20.441733824373056</v>
      </c>
      <c r="BE111" s="82">
        <f t="shared" si="157"/>
        <v>18.960146529106957</v>
      </c>
      <c r="BF111" s="82">
        <f t="shared" si="157"/>
        <v>17.086283901870356</v>
      </c>
      <c r="BG111" s="82">
        <f t="shared" si="157"/>
        <v>17.283583467317055</v>
      </c>
      <c r="BH111" s="82">
        <f t="shared" si="157"/>
        <v>17.752239262602014</v>
      </c>
      <c r="BI111" s="82">
        <f t="shared" si="157"/>
        <v>15.819178047425311</v>
      </c>
      <c r="BJ111" s="82">
        <f t="shared" si="157"/>
        <v>16.355138762731173</v>
      </c>
      <c r="BK111" s="82">
        <f t="shared" si="157"/>
        <v>16.27577180998497</v>
      </c>
      <c r="BL111" s="82">
        <f t="shared" si="157"/>
        <v>16.702694654738789</v>
      </c>
      <c r="BM111" s="82">
        <f t="shared" si="157"/>
        <v>18.772132969001483</v>
      </c>
      <c r="BN111" s="82">
        <f t="shared" si="157"/>
        <v>17.119949707446718</v>
      </c>
      <c r="BO111" s="105"/>
      <c r="BP111" s="106">
        <f>((BP109/BP110)*99.94)</f>
        <v>25.093929634828772</v>
      </c>
      <c r="BQ111" s="106">
        <f t="shared" ref="BQ111:EB111" si="158">((BQ109/BQ110)*99.94)</f>
        <v>27.65175475409335</v>
      </c>
      <c r="BR111" s="106">
        <f t="shared" si="158"/>
        <v>17.032931486430261</v>
      </c>
      <c r="BS111" s="106">
        <f t="shared" si="158"/>
        <v>16.405306082481211</v>
      </c>
      <c r="BT111" s="106">
        <f t="shared" si="158"/>
        <v>54.088857273203892</v>
      </c>
      <c r="BU111" s="106">
        <f t="shared" si="158"/>
        <v>34.802539733459795</v>
      </c>
      <c r="BV111" s="106">
        <f t="shared" si="158"/>
        <v>37.099451447903988</v>
      </c>
      <c r="BW111" s="106">
        <f t="shared" si="158"/>
        <v>23.948204980734584</v>
      </c>
      <c r="BX111" s="106">
        <f t="shared" si="158"/>
        <v>20.835689667556483</v>
      </c>
      <c r="BY111" s="106">
        <f t="shared" si="158"/>
        <v>19.991517860829063</v>
      </c>
      <c r="BZ111" s="106">
        <f t="shared" si="158"/>
        <v>23.105847548605364</v>
      </c>
      <c r="CA111" s="106">
        <f t="shared" si="158"/>
        <v>56.109637043950244</v>
      </c>
      <c r="CB111" s="106">
        <f t="shared" si="158"/>
        <v>24.042025595289651</v>
      </c>
      <c r="CC111" s="106">
        <f t="shared" si="158"/>
        <v>21.951351826223995</v>
      </c>
      <c r="CD111" s="106">
        <f t="shared" si="158"/>
        <v>18.537872311274988</v>
      </c>
      <c r="CE111" s="106">
        <f t="shared" si="158"/>
        <v>19.105936291906751</v>
      </c>
      <c r="CF111" s="106">
        <f t="shared" si="158"/>
        <v>28.181627738951295</v>
      </c>
      <c r="CG111" s="106">
        <f t="shared" si="158"/>
        <v>15.495613106823116</v>
      </c>
      <c r="CH111" s="106">
        <f t="shared" si="158"/>
        <v>24.858312523992304</v>
      </c>
      <c r="CI111" s="106">
        <f t="shared" si="158"/>
        <v>17.360723194865582</v>
      </c>
      <c r="CJ111" s="106">
        <f t="shared" si="158"/>
        <v>25.860646795866217</v>
      </c>
      <c r="CK111" s="106">
        <f t="shared" si="158"/>
        <v>17.956354745999249</v>
      </c>
      <c r="CL111" s="106">
        <f t="shared" si="158"/>
        <v>18.489500628126667</v>
      </c>
      <c r="CM111" s="106">
        <f t="shared" si="158"/>
        <v>28.663077457493664</v>
      </c>
      <c r="CN111" s="106">
        <f t="shared" si="158"/>
        <v>21.370400630194592</v>
      </c>
      <c r="CO111" s="106">
        <f t="shared" si="158"/>
        <v>17.063434632477001</v>
      </c>
      <c r="CP111" s="106">
        <f t="shared" si="158"/>
        <v>19.70111687280469</v>
      </c>
      <c r="CQ111" s="106">
        <f t="shared" si="158"/>
        <v>19.248507352045319</v>
      </c>
      <c r="CR111" s="106">
        <f t="shared" si="158"/>
        <v>16.409202597819256</v>
      </c>
      <c r="CS111" s="106">
        <f t="shared" si="158"/>
        <v>22.397611023797236</v>
      </c>
      <c r="CT111" s="106">
        <f t="shared" si="158"/>
        <v>20.234433082895915</v>
      </c>
      <c r="CU111" s="106">
        <f t="shared" si="158"/>
        <v>24.123400511547519</v>
      </c>
      <c r="CV111" s="106">
        <f t="shared" si="158"/>
        <v>20.376890517307572</v>
      </c>
      <c r="CW111" s="106">
        <f t="shared" si="158"/>
        <v>18.405537363279617</v>
      </c>
      <c r="CX111" s="106">
        <f t="shared" si="158"/>
        <v>19.359019907599571</v>
      </c>
      <c r="CY111" s="106">
        <f t="shared" si="158"/>
        <v>18.303370653726741</v>
      </c>
      <c r="CZ111" s="106">
        <f t="shared" si="158"/>
        <v>21.324472558432273</v>
      </c>
      <c r="DA111" s="106">
        <f t="shared" si="158"/>
        <v>22.505515861774946</v>
      </c>
      <c r="DB111" s="106">
        <f t="shared" si="158"/>
        <v>19.765010567981577</v>
      </c>
      <c r="DC111" s="106">
        <f t="shared" si="158"/>
        <v>34.418016068192038</v>
      </c>
      <c r="DD111" s="106">
        <f t="shared" si="158"/>
        <v>17.245883399498776</v>
      </c>
      <c r="DE111" s="106">
        <f t="shared" si="158"/>
        <v>19.862633400396497</v>
      </c>
      <c r="DF111" s="106">
        <f t="shared" si="158"/>
        <v>37.924264152106765</v>
      </c>
      <c r="DG111" s="106">
        <f t="shared" si="158"/>
        <v>33.392683295429684</v>
      </c>
      <c r="DH111" s="106">
        <f t="shared" si="158"/>
        <v>21.466466271184824</v>
      </c>
      <c r="DI111" s="106">
        <f t="shared" si="158"/>
        <v>19.745742904619238</v>
      </c>
      <c r="DJ111" s="106">
        <f t="shared" si="158"/>
        <v>29.345186734488969</v>
      </c>
      <c r="DK111" s="106">
        <f t="shared" si="158"/>
        <v>21.076445486945826</v>
      </c>
      <c r="DL111" s="106">
        <f t="shared" si="158"/>
        <v>24.22215957930478</v>
      </c>
      <c r="DM111" s="106">
        <f t="shared" si="158"/>
        <v>17.778878374392772</v>
      </c>
      <c r="DN111" s="106">
        <f t="shared" si="158"/>
        <v>15.472928049624512</v>
      </c>
      <c r="DO111" s="106">
        <f t="shared" si="158"/>
        <v>23.229743231592522</v>
      </c>
      <c r="DP111" s="106">
        <f t="shared" si="158"/>
        <v>23.990120185151319</v>
      </c>
      <c r="DQ111" s="106">
        <f t="shared" si="158"/>
        <v>27.865370116133462</v>
      </c>
      <c r="DR111" s="106">
        <f t="shared" si="158"/>
        <v>30.898538752773121</v>
      </c>
      <c r="DS111" s="106">
        <f t="shared" si="158"/>
        <v>14.302776127144103</v>
      </c>
      <c r="DT111" s="106">
        <f t="shared" si="158"/>
        <v>23.157670580124716</v>
      </c>
      <c r="DU111" s="106">
        <f t="shared" si="158"/>
        <v>19.298044444029472</v>
      </c>
      <c r="DV111" s="106">
        <f t="shared" si="158"/>
        <v>27.408373970474781</v>
      </c>
      <c r="DW111" s="106">
        <f t="shared" si="158"/>
        <v>16.800746535572021</v>
      </c>
      <c r="DX111" s="106">
        <f t="shared" si="158"/>
        <v>17.736050772370948</v>
      </c>
      <c r="DY111" s="106">
        <f t="shared" si="158"/>
        <v>22.454690558726234</v>
      </c>
      <c r="DZ111" s="106">
        <f t="shared" si="158"/>
        <v>16.358689105499742</v>
      </c>
      <c r="EA111" s="106">
        <f t="shared" si="158"/>
        <v>16.977491041068703</v>
      </c>
      <c r="EB111" s="106">
        <f t="shared" si="158"/>
        <v>21.877539166430385</v>
      </c>
      <c r="EC111" s="106">
        <f t="shared" ref="EC111:GN111" si="159">((EC109/EC110)*99.94)</f>
        <v>18.174503531197864</v>
      </c>
      <c r="ED111" s="106">
        <f t="shared" si="159"/>
        <v>19.824788310133297</v>
      </c>
      <c r="EE111" s="106">
        <f t="shared" si="159"/>
        <v>21.924177862894751</v>
      </c>
      <c r="EF111" s="106">
        <f t="shared" si="159"/>
        <v>29.74226781460397</v>
      </c>
      <c r="EG111" s="106">
        <f t="shared" si="159"/>
        <v>16.498212209967619</v>
      </c>
      <c r="EH111" s="106">
        <f t="shared" si="159"/>
        <v>18.637486132694018</v>
      </c>
      <c r="EI111" s="106">
        <f t="shared" si="159"/>
        <v>31.366034528516245</v>
      </c>
      <c r="EJ111" s="106">
        <f t="shared" si="159"/>
        <v>35.691052586128393</v>
      </c>
      <c r="EK111" s="106">
        <f t="shared" si="159"/>
        <v>20.386970569851794</v>
      </c>
      <c r="EL111" s="106">
        <f t="shared" si="159"/>
        <v>21.258394817328636</v>
      </c>
      <c r="EM111" s="106">
        <f t="shared" si="159"/>
        <v>30.089822668795097</v>
      </c>
      <c r="EN111" s="106">
        <f t="shared" si="159"/>
        <v>16.884675790733869</v>
      </c>
      <c r="EO111" s="106">
        <f t="shared" si="159"/>
        <v>21.521381572214775</v>
      </c>
      <c r="EP111" s="106">
        <f t="shared" si="159"/>
        <v>20.424531662932143</v>
      </c>
      <c r="EQ111" s="106">
        <f t="shared" si="159"/>
        <v>18.648645704840856</v>
      </c>
      <c r="ER111" s="106">
        <f t="shared" si="159"/>
        <v>19.939063937334875</v>
      </c>
      <c r="ES111" s="106">
        <f t="shared" si="159"/>
        <v>23.821862440226134</v>
      </c>
      <c r="ET111" s="106">
        <f t="shared" si="159"/>
        <v>18.366428204724244</v>
      </c>
      <c r="EU111" s="106">
        <f t="shared" si="159"/>
        <v>27.294643192033821</v>
      </c>
      <c r="EV111" s="106">
        <f t="shared" si="159"/>
        <v>21.822228166385287</v>
      </c>
      <c r="EW111" s="106">
        <f t="shared" si="159"/>
        <v>19.360889416563595</v>
      </c>
      <c r="EX111" s="106">
        <f t="shared" si="159"/>
        <v>23.400779930815929</v>
      </c>
      <c r="EY111" s="106">
        <f t="shared" si="159"/>
        <v>27.070127203431745</v>
      </c>
      <c r="EZ111" s="106">
        <f t="shared" si="159"/>
        <v>21.379093432120868</v>
      </c>
      <c r="FA111" s="106">
        <f t="shared" si="159"/>
        <v>22.759137775935567</v>
      </c>
      <c r="FB111" s="106">
        <f t="shared" si="159"/>
        <v>19.449850288930431</v>
      </c>
      <c r="FC111" s="106">
        <f t="shared" si="159"/>
        <v>20.859086685556125</v>
      </c>
      <c r="FD111" s="106">
        <f t="shared" si="159"/>
        <v>29.480316829194621</v>
      </c>
      <c r="FE111" s="106">
        <f t="shared" si="159"/>
        <v>37.586111173645172</v>
      </c>
      <c r="FF111" s="106">
        <f t="shared" si="159"/>
        <v>23.141279270335911</v>
      </c>
      <c r="FG111" s="106">
        <f t="shared" si="159"/>
        <v>17.652631543253371</v>
      </c>
      <c r="FH111" s="106">
        <f t="shared" si="159"/>
        <v>29.015030640566358</v>
      </c>
      <c r="FI111" s="106">
        <f t="shared" si="159"/>
        <v>22.929624483524183</v>
      </c>
      <c r="FJ111" s="106">
        <f t="shared" si="159"/>
        <v>32.783929232641036</v>
      </c>
      <c r="FK111" s="106">
        <f t="shared" si="159"/>
        <v>18.749422152214684</v>
      </c>
      <c r="FL111" s="106">
        <f t="shared" si="159"/>
        <v>28.589627306346223</v>
      </c>
      <c r="FM111" s="106">
        <f t="shared" si="159"/>
        <v>19.670102147290905</v>
      </c>
      <c r="FN111" s="106">
        <f t="shared" si="159"/>
        <v>39.669083680121545</v>
      </c>
      <c r="FO111" s="106">
        <f t="shared" si="159"/>
        <v>20.158222416250407</v>
      </c>
      <c r="FP111" s="106">
        <f t="shared" si="159"/>
        <v>39.05033612955733</v>
      </c>
      <c r="FQ111" s="106">
        <f t="shared" si="159"/>
        <v>32.767061212798936</v>
      </c>
      <c r="FR111" s="106">
        <f t="shared" si="159"/>
        <v>21.216466266881405</v>
      </c>
      <c r="FS111" s="106">
        <f t="shared" si="159"/>
        <v>21.424570276965561</v>
      </c>
      <c r="FT111" s="106">
        <f t="shared" si="159"/>
        <v>23.03733098840835</v>
      </c>
      <c r="FU111" s="106">
        <f t="shared" si="159"/>
        <v>25.540844276580248</v>
      </c>
      <c r="FV111" s="106">
        <f t="shared" si="159"/>
        <v>23.157264378039041</v>
      </c>
      <c r="FW111" s="106">
        <f t="shared" si="159"/>
        <v>20.477774101801224</v>
      </c>
      <c r="FX111" s="106">
        <f t="shared" si="159"/>
        <v>24.592120159722146</v>
      </c>
      <c r="FY111" s="106">
        <f t="shared" si="159"/>
        <v>25.06444874355531</v>
      </c>
      <c r="FZ111" s="106">
        <f t="shared" si="159"/>
        <v>29.975268113927893</v>
      </c>
      <c r="GA111" s="106">
        <f t="shared" si="159"/>
        <v>29.111914955972008</v>
      </c>
      <c r="GB111" s="106">
        <f t="shared" si="159"/>
        <v>24.001587908951226</v>
      </c>
      <c r="GC111" s="106">
        <f t="shared" si="159"/>
        <v>55.443841130650313</v>
      </c>
      <c r="GD111" s="106">
        <f t="shared" si="159"/>
        <v>20.842532866069018</v>
      </c>
      <c r="GE111" s="106">
        <f t="shared" si="159"/>
        <v>78.543712255905632</v>
      </c>
      <c r="GF111" s="106">
        <f t="shared" si="159"/>
        <v>21.549495738608194</v>
      </c>
      <c r="GG111" s="106">
        <f t="shared" si="159"/>
        <v>20.45065844544812</v>
      </c>
      <c r="GH111" s="106">
        <f t="shared" si="159"/>
        <v>26.588472856338853</v>
      </c>
      <c r="GI111" s="106">
        <f t="shared" si="159"/>
        <v>28.036115806249409</v>
      </c>
      <c r="GJ111" s="106">
        <f t="shared" si="159"/>
        <v>22.834781808211655</v>
      </c>
      <c r="GK111" s="106">
        <f t="shared" si="159"/>
        <v>22.824997196258305</v>
      </c>
      <c r="GL111" s="106">
        <f t="shared" si="159"/>
        <v>27.980433962959925</v>
      </c>
      <c r="GM111" s="106">
        <f t="shared" si="159"/>
        <v>20.614775565460953</v>
      </c>
      <c r="GN111" s="106">
        <f t="shared" si="159"/>
        <v>22.849220087629693</v>
      </c>
      <c r="GO111" s="106">
        <f t="shared" ref="GO111:IZ111" si="160">((GO109/GO110)*99.94)</f>
        <v>21.789524890581735</v>
      </c>
      <c r="GP111" s="106">
        <f t="shared" si="160"/>
        <v>34.725116965051171</v>
      </c>
      <c r="GQ111" s="106">
        <f t="shared" si="160"/>
        <v>26.391477099251503</v>
      </c>
      <c r="GR111" s="106">
        <f t="shared" si="160"/>
        <v>21.514470470459447</v>
      </c>
      <c r="GS111" s="106">
        <f t="shared" si="160"/>
        <v>26.590358143640785</v>
      </c>
      <c r="GT111" s="106">
        <f t="shared" si="160"/>
        <v>17.660225386991812</v>
      </c>
      <c r="GU111" s="106">
        <f t="shared" si="160"/>
        <v>55.935894381017448</v>
      </c>
      <c r="GV111" s="106">
        <f t="shared" si="160"/>
        <v>26.097804259662187</v>
      </c>
      <c r="GW111" s="106">
        <f t="shared" si="160"/>
        <v>17.901302246634621</v>
      </c>
      <c r="GX111" s="106">
        <f t="shared" si="160"/>
        <v>19.756775214745179</v>
      </c>
      <c r="GY111" s="106">
        <f t="shared" si="160"/>
        <v>23.246300900765455</v>
      </c>
      <c r="GZ111" s="106">
        <f t="shared" si="160"/>
        <v>25.101964933909752</v>
      </c>
      <c r="HA111" s="106">
        <f t="shared" si="160"/>
        <v>20.298512764834282</v>
      </c>
      <c r="HB111" s="106">
        <f t="shared" si="160"/>
        <v>36.887557737783297</v>
      </c>
      <c r="HC111" s="106">
        <f t="shared" si="160"/>
        <v>16.812752768708886</v>
      </c>
      <c r="HD111" s="106">
        <f t="shared" si="160"/>
        <v>24.370650740908118</v>
      </c>
      <c r="HE111" s="106">
        <f t="shared" si="160"/>
        <v>18.675592693430804</v>
      </c>
      <c r="HF111" s="106">
        <f t="shared" si="160"/>
        <v>23.398234716164144</v>
      </c>
      <c r="HG111" s="106">
        <f t="shared" si="160"/>
        <v>21.123251151367104</v>
      </c>
      <c r="HH111" s="106">
        <f t="shared" si="160"/>
        <v>26.064470293992315</v>
      </c>
      <c r="HI111" s="106">
        <f t="shared" si="160"/>
        <v>18.315673775225562</v>
      </c>
      <c r="HJ111" s="106">
        <f t="shared" si="160"/>
        <v>20.808878860690186</v>
      </c>
      <c r="HK111" s="106">
        <f t="shared" si="160"/>
        <v>24.464649705306435</v>
      </c>
      <c r="HL111" s="106">
        <f t="shared" si="160"/>
        <v>22.929260496826309</v>
      </c>
      <c r="HM111" s="106">
        <f t="shared" si="160"/>
        <v>18.40479997256746</v>
      </c>
      <c r="HN111" s="106">
        <f t="shared" si="160"/>
        <v>19.537834471664205</v>
      </c>
      <c r="HO111" s="106">
        <f t="shared" si="160"/>
        <v>21.784128020363109</v>
      </c>
      <c r="HP111" s="106">
        <f t="shared" si="160"/>
        <v>22.426549616744119</v>
      </c>
      <c r="HQ111" s="106">
        <f t="shared" si="160"/>
        <v>20.531386625020957</v>
      </c>
      <c r="HR111" s="106">
        <f t="shared" si="160"/>
        <v>26.713435516637695</v>
      </c>
      <c r="HS111" s="106">
        <f t="shared" si="160"/>
        <v>20.373583423900719</v>
      </c>
      <c r="HT111" s="106">
        <f t="shared" si="160"/>
        <v>29.571321019641193</v>
      </c>
      <c r="HU111" s="106">
        <f t="shared" si="160"/>
        <v>32.641835187877788</v>
      </c>
      <c r="HV111" s="106">
        <f t="shared" si="160"/>
        <v>26.991275310639118</v>
      </c>
      <c r="HW111" s="106">
        <f t="shared" si="160"/>
        <v>26.612927307542556</v>
      </c>
      <c r="HX111" s="106">
        <f t="shared" si="160"/>
        <v>33.44929094935938</v>
      </c>
      <c r="HY111" s="106">
        <f t="shared" si="160"/>
        <v>23.545937908341415</v>
      </c>
      <c r="HZ111" s="106">
        <f t="shared" si="160"/>
        <v>18.757211428976017</v>
      </c>
      <c r="IA111" s="106">
        <f t="shared" si="160"/>
        <v>25.790163557318756</v>
      </c>
      <c r="IB111" s="106">
        <f t="shared" si="160"/>
        <v>43.747762365592187</v>
      </c>
      <c r="IC111" s="106">
        <f t="shared" si="160"/>
        <v>21.767517306779677</v>
      </c>
      <c r="ID111" s="106">
        <f t="shared" si="160"/>
        <v>28.503553728433218</v>
      </c>
      <c r="IE111" s="106">
        <f t="shared" si="160"/>
        <v>24.736933183911241</v>
      </c>
      <c r="IF111" s="106">
        <f t="shared" si="160"/>
        <v>19.455346826927787</v>
      </c>
      <c r="IG111" s="106">
        <f t="shared" si="160"/>
        <v>18.234583953040566</v>
      </c>
      <c r="IH111" s="106">
        <f t="shared" si="160"/>
        <v>43.471298937883006</v>
      </c>
      <c r="II111" s="106">
        <f t="shared" si="160"/>
        <v>20.129098387748058</v>
      </c>
      <c r="IJ111" s="106">
        <f t="shared" si="160"/>
        <v>21.363842365487649</v>
      </c>
      <c r="IK111" s="106">
        <f t="shared" si="160"/>
        <v>24.618585483037727</v>
      </c>
      <c r="IL111" s="106">
        <f t="shared" si="160"/>
        <v>20.923031192366398</v>
      </c>
      <c r="IM111" s="106">
        <f t="shared" si="160"/>
        <v>35.81546121005136</v>
      </c>
      <c r="IN111" s="106">
        <f t="shared" si="160"/>
        <v>30.720464449402005</v>
      </c>
      <c r="IO111" s="106">
        <f t="shared" si="160"/>
        <v>26.774817085995085</v>
      </c>
      <c r="IP111" s="106">
        <f t="shared" si="160"/>
        <v>42.166342062154349</v>
      </c>
      <c r="IQ111" s="106">
        <f t="shared" si="160"/>
        <v>24.131182373505933</v>
      </c>
      <c r="IR111" s="106">
        <f t="shared" si="160"/>
        <v>20.38733205444905</v>
      </c>
      <c r="IS111" s="106">
        <f t="shared" si="160"/>
        <v>43.519368880345816</v>
      </c>
      <c r="IT111" s="106">
        <f t="shared" si="160"/>
        <v>24.032729323737112</v>
      </c>
      <c r="IU111" s="106">
        <f t="shared" si="160"/>
        <v>20.713511752599072</v>
      </c>
      <c r="IV111" s="106">
        <f t="shared" si="160"/>
        <v>31.637764891312258</v>
      </c>
      <c r="IW111" s="106">
        <f t="shared" si="160"/>
        <v>26.017103187880771</v>
      </c>
      <c r="IX111" s="106">
        <f t="shared" si="160"/>
        <v>17.869538201142245</v>
      </c>
      <c r="IY111" s="106">
        <f t="shared" si="160"/>
        <v>26.866693866461691</v>
      </c>
      <c r="IZ111" s="106">
        <f t="shared" si="160"/>
        <v>16.324399824926758</v>
      </c>
      <c r="JA111" s="106">
        <f t="shared" ref="JA111:KU111" si="161">((JA109/JA110)*99.94)</f>
        <v>22.889103084946861</v>
      </c>
      <c r="JB111" s="106">
        <f t="shared" si="161"/>
        <v>21.249915364767013</v>
      </c>
      <c r="JC111" s="106">
        <f t="shared" si="161"/>
        <v>46.202344916636392</v>
      </c>
      <c r="JD111" s="106">
        <f t="shared" si="161"/>
        <v>23.501492215682646</v>
      </c>
      <c r="JE111" s="106">
        <f t="shared" si="161"/>
        <v>23.5387885191106</v>
      </c>
      <c r="JF111" s="106">
        <f t="shared" si="161"/>
        <v>21.123470732494532</v>
      </c>
      <c r="JG111" s="106">
        <f t="shared" si="161"/>
        <v>34.952962990992035</v>
      </c>
      <c r="JH111" s="106">
        <f t="shared" si="161"/>
        <v>20.92956953579435</v>
      </c>
      <c r="JI111" s="106">
        <f t="shared" si="161"/>
        <v>34.604812136166224</v>
      </c>
      <c r="JJ111" s="106">
        <f t="shared" si="161"/>
        <v>18.697714586931458</v>
      </c>
      <c r="JK111" s="106">
        <f t="shared" si="161"/>
        <v>22.938766874322603</v>
      </c>
      <c r="JL111" s="106">
        <f t="shared" si="161"/>
        <v>21.064439662781407</v>
      </c>
      <c r="JM111" s="106">
        <f t="shared" si="161"/>
        <v>20.407397359621104</v>
      </c>
      <c r="JN111" s="106">
        <f t="shared" si="161"/>
        <v>20.110621739994194</v>
      </c>
      <c r="JO111" s="106">
        <f t="shared" si="161"/>
        <v>23.591726180642791</v>
      </c>
      <c r="JP111" s="106">
        <f t="shared" si="161"/>
        <v>16.596602133621907</v>
      </c>
      <c r="JQ111" s="106">
        <f t="shared" si="161"/>
        <v>25.627647957723358</v>
      </c>
      <c r="JR111" s="106">
        <f t="shared" si="161"/>
        <v>21.838295308077491</v>
      </c>
      <c r="JS111" s="106">
        <f t="shared" si="161"/>
        <v>18.827782006278571</v>
      </c>
      <c r="JT111" s="106">
        <f t="shared" si="161"/>
        <v>20.438601866356457</v>
      </c>
      <c r="JU111" s="106">
        <f t="shared" si="161"/>
        <v>32.435251686396704</v>
      </c>
      <c r="JV111" s="106">
        <f t="shared" si="161"/>
        <v>22.890391915125782</v>
      </c>
      <c r="JW111" s="106">
        <f t="shared" si="161"/>
        <v>16.861010489302735</v>
      </c>
      <c r="JX111" s="106">
        <f t="shared" si="161"/>
        <v>21.098267746395361</v>
      </c>
      <c r="JY111" s="106">
        <f t="shared" si="161"/>
        <v>24.894005905407983</v>
      </c>
      <c r="JZ111" s="106">
        <f t="shared" si="161"/>
        <v>20.513668252151135</v>
      </c>
      <c r="KA111" s="106">
        <f t="shared" si="161"/>
        <v>17.755724298703804</v>
      </c>
      <c r="KB111" s="106">
        <f t="shared" si="161"/>
        <v>19.782846185241493</v>
      </c>
      <c r="KC111" s="106">
        <f t="shared" si="161"/>
        <v>19.650202379498573</v>
      </c>
      <c r="KD111" s="106">
        <f t="shared" si="161"/>
        <v>18.970151074590067</v>
      </c>
      <c r="KE111" s="106">
        <f t="shared" si="161"/>
        <v>21.276009975309815</v>
      </c>
      <c r="KF111" s="106">
        <f t="shared" si="161"/>
        <v>18.127685434216385</v>
      </c>
      <c r="KG111" s="106">
        <f t="shared" si="161"/>
        <v>19.620583868691995</v>
      </c>
      <c r="KH111" s="106">
        <f t="shared" si="161"/>
        <v>22.541062316078627</v>
      </c>
      <c r="KI111" s="106">
        <f t="shared" si="161"/>
        <v>25.483574358129236</v>
      </c>
      <c r="KJ111" s="106">
        <f t="shared" si="161"/>
        <v>20.67764116921083</v>
      </c>
      <c r="KK111" s="106">
        <f t="shared" si="161"/>
        <v>18.065690569360459</v>
      </c>
      <c r="KL111" s="106">
        <f t="shared" si="161"/>
        <v>21.934029622173799</v>
      </c>
      <c r="KM111" s="106">
        <f t="shared" si="161"/>
        <v>32.492394218481877</v>
      </c>
      <c r="KN111" s="106">
        <f t="shared" si="161"/>
        <v>27.69271663176615</v>
      </c>
      <c r="KO111" s="106">
        <f t="shared" si="161"/>
        <v>26.696120906024589</v>
      </c>
      <c r="KP111" s="106">
        <f t="shared" si="161"/>
        <v>21.26227606885697</v>
      </c>
      <c r="KQ111" s="106">
        <f t="shared" si="161"/>
        <v>19.670466721742638</v>
      </c>
      <c r="KR111" s="106">
        <f t="shared" si="161"/>
        <v>28.338568523325943</v>
      </c>
      <c r="KS111" s="106">
        <f t="shared" si="161"/>
        <v>22.164405419177484</v>
      </c>
      <c r="KT111" s="106">
        <f t="shared" si="161"/>
        <v>10.056555599709888</v>
      </c>
      <c r="KU111" s="106">
        <f t="shared" si="161"/>
        <v>27.318021407272759</v>
      </c>
    </row>
    <row r="112" spans="1:307" x14ac:dyDescent="0.25">
      <c r="A112" s="83"/>
      <c r="B112" s="70"/>
      <c r="C112" s="71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I112" s="72"/>
      <c r="AJ112" s="73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</row>
    <row r="113" spans="1:307" x14ac:dyDescent="0.25">
      <c r="A113" s="69" t="s">
        <v>2087</v>
      </c>
      <c r="B113" s="70">
        <f>STDEV(D113:AG113)/AVERAGE(D113:AG113)</f>
        <v>6.5925592165588395E-2</v>
      </c>
      <c r="C113" s="71"/>
      <c r="D113" s="8">
        <v>14223241.917111799</v>
      </c>
      <c r="E113" s="8">
        <v>13863760.4067866</v>
      </c>
      <c r="F113" s="8">
        <v>13662162.3295771</v>
      </c>
      <c r="G113" s="8">
        <v>13141148.306112699</v>
      </c>
      <c r="H113" s="8">
        <v>13370208.307294</v>
      </c>
      <c r="I113" s="8">
        <v>12573217.084751099</v>
      </c>
      <c r="J113" s="8">
        <v>12729856.292702099</v>
      </c>
      <c r="K113" s="8">
        <v>12737759.233270301</v>
      </c>
      <c r="L113" s="8">
        <v>12492409.553393399</v>
      </c>
      <c r="M113" s="8">
        <v>11905732.952048</v>
      </c>
      <c r="N113" s="8">
        <v>12330569.5813326</v>
      </c>
      <c r="O113" s="8">
        <v>12349097.111645799</v>
      </c>
      <c r="P113" s="8">
        <v>12095237.429510601</v>
      </c>
      <c r="Q113" s="8">
        <v>11902753.122324301</v>
      </c>
      <c r="R113" s="8">
        <v>11942504.7365648</v>
      </c>
      <c r="S113" s="8">
        <v>11774210.0005928</v>
      </c>
      <c r="T113" s="8">
        <v>11875147.628232701</v>
      </c>
      <c r="U113" s="8">
        <v>12088164.6937242</v>
      </c>
      <c r="V113" s="8">
        <v>11819365.6466229</v>
      </c>
      <c r="W113" s="8">
        <v>11569624.1747788</v>
      </c>
      <c r="X113" s="8">
        <v>11268492.874286501</v>
      </c>
      <c r="Y113" s="8">
        <v>11521273.497016</v>
      </c>
      <c r="Z113" s="8">
        <v>11756948.281538701</v>
      </c>
      <c r="AA113" s="8">
        <v>11518440.4452972</v>
      </c>
      <c r="AB113" s="8">
        <v>11524822.3085116</v>
      </c>
      <c r="AC113" s="8">
        <v>11211813.3511716</v>
      </c>
      <c r="AD113" s="8">
        <v>11581022.827309901</v>
      </c>
      <c r="AE113" s="8">
        <v>11251620.8546184</v>
      </c>
      <c r="AF113" s="8">
        <v>11524315.029808201</v>
      </c>
      <c r="AG113" s="8">
        <v>11603068.366840599</v>
      </c>
      <c r="AI113" s="72">
        <f>STDEV(AK113:BN113)/AVERAGE(AK113:BN113)</f>
        <v>5.312525616644994E-2</v>
      </c>
      <c r="AJ113" s="73"/>
      <c r="AK113" s="10">
        <v>29009286.018080499</v>
      </c>
      <c r="AL113" s="10">
        <v>29399520.717061099</v>
      </c>
      <c r="AM113" s="10">
        <v>29292504.720670499</v>
      </c>
      <c r="AN113" s="10">
        <v>28037321.204209302</v>
      </c>
      <c r="AO113" s="10">
        <v>29246648.359660599</v>
      </c>
      <c r="AP113" s="10">
        <v>28870856.446541298</v>
      </c>
      <c r="AQ113" s="10">
        <v>27849932.884284899</v>
      </c>
      <c r="AR113" s="10">
        <v>27378547.4492274</v>
      </c>
      <c r="AS113" s="10">
        <v>27040285.930498</v>
      </c>
      <c r="AT113" s="10">
        <v>27326828.441358</v>
      </c>
      <c r="AU113" s="10">
        <v>26401505.976409599</v>
      </c>
      <c r="AV113" s="10">
        <v>26294263.553592298</v>
      </c>
      <c r="AW113" s="10">
        <v>27528197.464472301</v>
      </c>
      <c r="AX113" s="10">
        <v>25820969.286341399</v>
      </c>
      <c r="AY113" s="10">
        <v>26324394.796202902</v>
      </c>
      <c r="AZ113" s="10">
        <v>25555975.040577698</v>
      </c>
      <c r="BA113" s="10">
        <v>26436062.332961101</v>
      </c>
      <c r="BB113" s="10">
        <v>25783924.189979699</v>
      </c>
      <c r="BC113" s="10">
        <v>25226013.602796499</v>
      </c>
      <c r="BD113" s="10">
        <v>25963929.864100501</v>
      </c>
      <c r="BE113" s="10">
        <v>25563131.134685699</v>
      </c>
      <c r="BF113" s="10">
        <v>25346800.4417293</v>
      </c>
      <c r="BG113" s="10">
        <v>26039665.349803802</v>
      </c>
      <c r="BH113" s="10">
        <v>25909821.0590633</v>
      </c>
      <c r="BI113" s="10">
        <v>25279838.032742999</v>
      </c>
      <c r="BJ113" s="10">
        <v>25257924.017575201</v>
      </c>
      <c r="BK113" s="10">
        <v>25267302.054922499</v>
      </c>
      <c r="BL113" s="10">
        <v>24949708.745398998</v>
      </c>
      <c r="BM113" s="10">
        <v>26074123.909258001</v>
      </c>
      <c r="BN113" s="10">
        <v>24965478.498859402</v>
      </c>
      <c r="BP113" s="102">
        <v>23340209.661849</v>
      </c>
      <c r="BQ113" s="102">
        <v>17297916.008519601</v>
      </c>
      <c r="BR113" s="102">
        <v>13346643.442517901</v>
      </c>
      <c r="BS113" s="102">
        <v>26699950.105004501</v>
      </c>
      <c r="BT113" s="102">
        <v>32809766.272557899</v>
      </c>
      <c r="BU113" s="102">
        <v>31070094.736804001</v>
      </c>
      <c r="BV113" s="102">
        <v>28879719.984136298</v>
      </c>
      <c r="BW113" s="102">
        <v>32522494.327405699</v>
      </c>
      <c r="BX113" s="102">
        <v>13471924.6748947</v>
      </c>
      <c r="BY113" s="102">
        <v>28848101.272525299</v>
      </c>
      <c r="BZ113" s="102">
        <v>23872046.2061994</v>
      </c>
      <c r="CA113" s="102">
        <v>21258913.218080498</v>
      </c>
      <c r="CB113" s="102">
        <v>32866636.732900798</v>
      </c>
      <c r="CC113" s="102">
        <v>9723467.5702907294</v>
      </c>
      <c r="CD113" s="102">
        <v>51705776.503591403</v>
      </c>
      <c r="CE113" s="102">
        <v>27653193.8730468</v>
      </c>
      <c r="CF113" s="102">
        <v>20624777.8549168</v>
      </c>
      <c r="CG113" s="102">
        <v>22686740.379418001</v>
      </c>
      <c r="CH113" s="102">
        <v>31908884.961493898</v>
      </c>
      <c r="CI113" s="102">
        <v>18994260.649604399</v>
      </c>
      <c r="CJ113" s="102">
        <v>23221942.954441499</v>
      </c>
      <c r="CK113" s="102">
        <v>23529916.024647899</v>
      </c>
      <c r="CL113" s="102">
        <v>21984836.340407498</v>
      </c>
      <c r="CM113" s="102">
        <v>18121555.0443989</v>
      </c>
      <c r="CN113" s="102">
        <v>22733353.595727399</v>
      </c>
      <c r="CO113" s="102">
        <v>13171200.795627899</v>
      </c>
      <c r="CP113" s="102">
        <v>18021335.5704186</v>
      </c>
      <c r="CQ113" s="102">
        <v>22488494.034418698</v>
      </c>
      <c r="CR113" s="102">
        <v>8529053.8427268397</v>
      </c>
      <c r="CS113" s="102">
        <v>20302446.397281699</v>
      </c>
      <c r="CT113" s="102">
        <v>14794576.4998712</v>
      </c>
      <c r="CU113" s="102">
        <v>24628103.478560101</v>
      </c>
      <c r="CV113" s="102">
        <v>29493141.316054501</v>
      </c>
      <c r="CW113" s="102">
        <v>19288907.331149202</v>
      </c>
      <c r="CX113" s="102">
        <v>17240352.340661</v>
      </c>
      <c r="CY113" s="102">
        <v>22855082.958055001</v>
      </c>
      <c r="CZ113" s="102">
        <v>33414997.3338915</v>
      </c>
      <c r="DA113" s="102">
        <v>36589980.163696401</v>
      </c>
      <c r="DB113" s="102">
        <v>12931026.461164299</v>
      </c>
      <c r="DC113" s="102">
        <v>37392319.935934499</v>
      </c>
      <c r="DD113" s="102">
        <v>14719916.337505501</v>
      </c>
      <c r="DE113" s="102">
        <v>34304554.424231701</v>
      </c>
      <c r="DF113" s="102">
        <v>10870179.282958699</v>
      </c>
      <c r="DG113" s="102">
        <v>17491281.453351699</v>
      </c>
      <c r="DH113" s="102">
        <v>29310186.252551399</v>
      </c>
      <c r="DI113" s="102">
        <v>27645794.787432</v>
      </c>
      <c r="DJ113" s="102">
        <v>44476383.056659304</v>
      </c>
      <c r="DK113" s="102">
        <v>36831080.3691094</v>
      </c>
      <c r="DL113" s="102">
        <v>16058241.148029801</v>
      </c>
      <c r="DM113" s="102">
        <v>17527748.152509999</v>
      </c>
      <c r="DN113" s="102">
        <v>12360512.0943591</v>
      </c>
      <c r="DO113" s="102">
        <v>21872925.197005</v>
      </c>
      <c r="DP113" s="102">
        <v>15289569.2012135</v>
      </c>
      <c r="DQ113" s="102">
        <v>37254334.8869192</v>
      </c>
      <c r="DR113" s="102">
        <v>28305281.6057785</v>
      </c>
      <c r="DS113" s="102">
        <v>13885750.5648748</v>
      </c>
      <c r="DT113" s="102">
        <v>27031188.005499002</v>
      </c>
      <c r="DU113" s="102">
        <v>36459256.966928303</v>
      </c>
      <c r="DV113" s="102">
        <v>35112326.8200946</v>
      </c>
      <c r="DW113" s="102">
        <v>18773632.582543701</v>
      </c>
      <c r="DX113" s="102">
        <v>20851304.177650802</v>
      </c>
      <c r="DY113" s="102">
        <v>15365232.821737399</v>
      </c>
      <c r="DZ113" s="102">
        <v>38417293.786116399</v>
      </c>
      <c r="EA113" s="102">
        <v>12805697.9387407</v>
      </c>
      <c r="EB113" s="102">
        <v>18538418.2578675</v>
      </c>
      <c r="EC113" s="102">
        <v>22536598.284570001</v>
      </c>
      <c r="ED113" s="102">
        <v>20719691.181106199</v>
      </c>
      <c r="EE113" s="102">
        <v>23832257.739020798</v>
      </c>
      <c r="EF113" s="102">
        <v>23003496.878955401</v>
      </c>
      <c r="EG113" s="102">
        <v>29358986.472096201</v>
      </c>
      <c r="EH113" s="102">
        <v>14278055.531759599</v>
      </c>
      <c r="EI113" s="102">
        <v>14060643.928895799</v>
      </c>
      <c r="EJ113" s="102">
        <v>19400850.877571899</v>
      </c>
      <c r="EK113" s="102">
        <v>13995101.386159301</v>
      </c>
      <c r="EL113" s="102">
        <v>22764658.323872499</v>
      </c>
      <c r="EM113" s="102">
        <v>30981225.1283965</v>
      </c>
      <c r="EN113" s="102">
        <v>11898390.8349819</v>
      </c>
      <c r="EO113" s="102">
        <v>21677246.247632001</v>
      </c>
      <c r="EP113" s="102">
        <v>13869896.4899753</v>
      </c>
      <c r="EQ113" s="102">
        <v>22351497.161975101</v>
      </c>
      <c r="ER113" s="102">
        <v>20971677.638860699</v>
      </c>
      <c r="ES113" s="102">
        <v>28097350.047069099</v>
      </c>
      <c r="ET113" s="102">
        <v>33572979.191681497</v>
      </c>
      <c r="EU113" s="102">
        <v>17256405.639836699</v>
      </c>
      <c r="EV113" s="102">
        <v>19037038.8308184</v>
      </c>
      <c r="EW113" s="102">
        <v>14505930.4543512</v>
      </c>
      <c r="EX113" s="102">
        <v>18657836.348854899</v>
      </c>
      <c r="EY113" s="102">
        <v>49831886.181632102</v>
      </c>
      <c r="EZ113" s="102">
        <v>16806364.623936899</v>
      </c>
      <c r="FA113" s="102">
        <v>16186219.4112434</v>
      </c>
      <c r="FB113" s="102">
        <v>15158720.401076799</v>
      </c>
      <c r="FC113" s="102">
        <v>25716768.907549199</v>
      </c>
      <c r="FD113" s="102">
        <v>33963457.250033401</v>
      </c>
      <c r="FE113" s="102">
        <v>72527434.940823004</v>
      </c>
      <c r="FF113" s="102">
        <v>25310120.213486601</v>
      </c>
      <c r="FG113" s="102">
        <v>23814779.444451999</v>
      </c>
      <c r="FH113" s="102">
        <v>34459824.901688702</v>
      </c>
      <c r="FI113" s="102">
        <v>9737421.3723978996</v>
      </c>
      <c r="FJ113" s="102">
        <v>17164713.679433201</v>
      </c>
      <c r="FK113" s="102">
        <v>22828409.417673402</v>
      </c>
      <c r="FL113" s="102">
        <v>15445754.403973</v>
      </c>
      <c r="FM113" s="102">
        <v>9194431.2073262092</v>
      </c>
      <c r="FN113" s="102">
        <v>17700202.949672401</v>
      </c>
      <c r="FO113" s="102">
        <v>19472561.404185399</v>
      </c>
      <c r="FP113" s="102">
        <v>27417869.790949099</v>
      </c>
      <c r="FQ113" s="102">
        <v>22380446.339961398</v>
      </c>
      <c r="FR113" s="102">
        <v>18170771.106629498</v>
      </c>
      <c r="FS113" s="102">
        <v>18706466.748100601</v>
      </c>
      <c r="FT113" s="102">
        <v>23283589.504407801</v>
      </c>
      <c r="FU113" s="102">
        <v>33582482.589624502</v>
      </c>
      <c r="FV113" s="102">
        <v>17001136.823709399</v>
      </c>
      <c r="FW113" s="102">
        <v>18537081.3538322</v>
      </c>
      <c r="FX113" s="102">
        <v>16742477.7739686</v>
      </c>
      <c r="FY113" s="102">
        <v>18158818.894361202</v>
      </c>
      <c r="FZ113" s="102">
        <v>21682752.622750901</v>
      </c>
      <c r="GA113" s="102">
        <v>12799171.4318357</v>
      </c>
      <c r="GB113" s="102">
        <v>17379968.841935098</v>
      </c>
      <c r="GC113" s="102">
        <v>29735649.858936898</v>
      </c>
      <c r="GD113" s="102">
        <v>16691628.442333899</v>
      </c>
      <c r="GE113" s="102">
        <v>20043515.706829298</v>
      </c>
      <c r="GF113" s="102">
        <v>17268211.166285299</v>
      </c>
      <c r="GG113" s="102">
        <v>26800851.108557999</v>
      </c>
      <c r="GH113" s="102">
        <v>20717008.847183499</v>
      </c>
      <c r="GI113" s="102">
        <v>14835840.3735257</v>
      </c>
      <c r="GJ113" s="102">
        <v>14414340.941526501</v>
      </c>
      <c r="GK113" s="102">
        <v>18220889.080889098</v>
      </c>
      <c r="GL113" s="102">
        <v>36961784.689731903</v>
      </c>
      <c r="GM113" s="102">
        <v>16234397.6429681</v>
      </c>
      <c r="GN113" s="102">
        <v>17156144.9915445</v>
      </c>
      <c r="GO113" s="102">
        <v>20250817.700882699</v>
      </c>
      <c r="GP113" s="102">
        <v>27386339.450446699</v>
      </c>
      <c r="GQ113" s="102">
        <v>32441177.947419699</v>
      </c>
      <c r="GR113" s="102">
        <v>15014765.6047816</v>
      </c>
      <c r="GS113" s="102">
        <v>24257216.7770463</v>
      </c>
      <c r="GT113" s="102">
        <v>14211711.3550089</v>
      </c>
      <c r="GU113" s="102">
        <v>19590028.7775148</v>
      </c>
      <c r="GV113" s="102">
        <v>21157437.272940598</v>
      </c>
      <c r="GW113" s="102">
        <v>10028043.6194195</v>
      </c>
      <c r="GX113" s="102">
        <v>10342112.381652201</v>
      </c>
      <c r="GY113" s="102">
        <v>10856005.9383309</v>
      </c>
      <c r="GZ113" s="102">
        <v>14751921.3092936</v>
      </c>
      <c r="HA113" s="102">
        <v>12062074.031969501</v>
      </c>
      <c r="HB113" s="102">
        <v>9645781.5446164906</v>
      </c>
      <c r="HC113" s="102">
        <v>19185058.128050901</v>
      </c>
      <c r="HD113" s="102">
        <v>17989183.832807899</v>
      </c>
      <c r="HE113" s="102">
        <v>13312109.963091601</v>
      </c>
      <c r="HF113" s="102">
        <v>27107011.2317013</v>
      </c>
      <c r="HG113" s="102">
        <v>20228428.615557801</v>
      </c>
      <c r="HH113" s="102">
        <v>31370005.085090399</v>
      </c>
      <c r="HI113" s="102">
        <v>33944510.831171103</v>
      </c>
      <c r="HJ113" s="102">
        <v>19071709.4087267</v>
      </c>
      <c r="HK113" s="102">
        <v>20191997.135233</v>
      </c>
      <c r="HL113" s="102">
        <v>12612137.302485401</v>
      </c>
      <c r="HM113" s="102">
        <v>20731468.9942022</v>
      </c>
      <c r="HN113" s="102">
        <v>23815718.321484499</v>
      </c>
      <c r="HO113" s="102">
        <v>10555702.5669153</v>
      </c>
      <c r="HP113" s="102">
        <v>28390432.812410802</v>
      </c>
      <c r="HQ113" s="102">
        <v>46545096.882885903</v>
      </c>
      <c r="HR113" s="102">
        <v>16717846.862240801</v>
      </c>
      <c r="HS113" s="102">
        <v>25100689.639938299</v>
      </c>
      <c r="HT113" s="102">
        <v>34683922.615602203</v>
      </c>
      <c r="HU113" s="102">
        <v>15973448.1913772</v>
      </c>
      <c r="HV113" s="102">
        <v>15670766.7851793</v>
      </c>
      <c r="HW113" s="102">
        <v>18556601.495534498</v>
      </c>
      <c r="HX113" s="102">
        <v>17950800.819746699</v>
      </c>
      <c r="HY113" s="102">
        <v>14066309.9721689</v>
      </c>
      <c r="HZ113" s="102">
        <v>8804769.4615406692</v>
      </c>
      <c r="IA113" s="102">
        <v>27825355.394533802</v>
      </c>
      <c r="IB113" s="102">
        <v>24681087.9865987</v>
      </c>
      <c r="IC113" s="102">
        <v>41897574.540075801</v>
      </c>
      <c r="ID113" s="102">
        <v>21465356.0809783</v>
      </c>
      <c r="IE113" s="102">
        <v>15125743.7570899</v>
      </c>
      <c r="IF113" s="102">
        <v>16193355.3620684</v>
      </c>
      <c r="IG113" s="102">
        <v>14344167.4147614</v>
      </c>
      <c r="IH113" s="102">
        <v>16186106.6335517</v>
      </c>
      <c r="II113" s="102">
        <v>14396017.2567739</v>
      </c>
      <c r="IJ113" s="102">
        <v>17191517.123100199</v>
      </c>
      <c r="IK113" s="102">
        <v>12587497.564586001</v>
      </c>
      <c r="IL113" s="102">
        <v>11013815.841117799</v>
      </c>
      <c r="IM113" s="102">
        <v>18345732.966141298</v>
      </c>
      <c r="IN113" s="102">
        <v>13593679.4604504</v>
      </c>
      <c r="IO113" s="102">
        <v>23348475.730686702</v>
      </c>
      <c r="IP113" s="102">
        <v>35649714.454788797</v>
      </c>
      <c r="IQ113" s="102">
        <v>23767419.7669423</v>
      </c>
      <c r="IR113" s="102">
        <v>13867825.035090201</v>
      </c>
      <c r="IS113" s="102">
        <v>16206853.842899701</v>
      </c>
      <c r="IT113" s="102">
        <v>17193545.779132798</v>
      </c>
      <c r="IU113" s="102">
        <v>14897392.762130201</v>
      </c>
      <c r="IV113" s="102">
        <v>26394651.9247321</v>
      </c>
      <c r="IW113" s="102">
        <v>39781021.180508196</v>
      </c>
      <c r="IX113" s="102">
        <v>15197337.852626201</v>
      </c>
      <c r="IY113" s="102">
        <v>14889257.8932009</v>
      </c>
      <c r="IZ113" s="102">
        <v>6514835.4781122804</v>
      </c>
      <c r="JA113" s="102">
        <v>15421120.9434449</v>
      </c>
      <c r="JB113" s="102">
        <v>12038502.9025051</v>
      </c>
      <c r="JC113" s="102">
        <v>19917727.919279501</v>
      </c>
      <c r="JD113" s="102">
        <v>12276987.803889999</v>
      </c>
      <c r="JE113" s="102">
        <v>17232116.1327211</v>
      </c>
      <c r="JF113" s="102">
        <v>15428723.275371199</v>
      </c>
      <c r="JG113" s="102">
        <v>16993209.963380799</v>
      </c>
      <c r="JH113" s="102">
        <v>15362665.5798887</v>
      </c>
      <c r="JI113" s="102">
        <v>28800390.5783494</v>
      </c>
      <c r="JJ113" s="102">
        <v>14521570.1000052</v>
      </c>
      <c r="JK113" s="102">
        <v>10459434.831125701</v>
      </c>
      <c r="JL113" s="102">
        <v>15627984.4694901</v>
      </c>
      <c r="JM113" s="102">
        <v>15445737.9959208</v>
      </c>
      <c r="JN113" s="102">
        <v>24027759.044530101</v>
      </c>
      <c r="JO113" s="102">
        <v>17171192.7730873</v>
      </c>
      <c r="JP113" s="102">
        <v>24878885.5138622</v>
      </c>
      <c r="JQ113" s="102">
        <v>17088466.642109301</v>
      </c>
      <c r="JR113" s="102">
        <v>8955968.1107116509</v>
      </c>
      <c r="JS113" s="102">
        <v>7965324.5921339104</v>
      </c>
      <c r="JT113" s="102">
        <v>23625958.0717583</v>
      </c>
      <c r="JU113" s="102">
        <v>15119444.757041801</v>
      </c>
      <c r="JV113" s="102">
        <v>27474432.559796099</v>
      </c>
      <c r="JW113" s="102">
        <v>20097929.991310898</v>
      </c>
      <c r="JX113" s="102">
        <v>10957128.184557799</v>
      </c>
      <c r="JY113" s="102">
        <v>21914781.702072501</v>
      </c>
      <c r="JZ113" s="102">
        <v>21081695.5950551</v>
      </c>
      <c r="KA113" s="102">
        <v>15801295.990793901</v>
      </c>
      <c r="KB113" s="102">
        <v>11750828.148505401</v>
      </c>
      <c r="KC113" s="102">
        <v>14230386.924667601</v>
      </c>
      <c r="KD113" s="102">
        <v>14405474.498180499</v>
      </c>
      <c r="KE113" s="102">
        <v>19085013.839141101</v>
      </c>
      <c r="KF113" s="102">
        <v>17808493.233903501</v>
      </c>
      <c r="KG113" s="102">
        <v>22278576.4952734</v>
      </c>
      <c r="KH113" s="102">
        <v>8328563.5736633502</v>
      </c>
      <c r="KI113" s="102">
        <v>19211754.117750201</v>
      </c>
      <c r="KJ113" s="102">
        <v>13182331.9740873</v>
      </c>
      <c r="KK113" s="102">
        <v>21344679.867155399</v>
      </c>
      <c r="KL113" s="102">
        <v>30808800.124088001</v>
      </c>
      <c r="KM113" s="102">
        <v>14562177.890235201</v>
      </c>
      <c r="KN113" s="102">
        <v>17026994.6006817</v>
      </c>
      <c r="KO113" s="102">
        <v>15078609.6515879</v>
      </c>
      <c r="KP113" s="102">
        <v>10369315.509503599</v>
      </c>
      <c r="KQ113" s="102">
        <v>20027860.5575381</v>
      </c>
      <c r="KR113" s="102">
        <v>27930202.463592201</v>
      </c>
      <c r="KS113" s="102">
        <v>11388150.7063505</v>
      </c>
      <c r="KT113" s="102">
        <v>23020330.0077716</v>
      </c>
      <c r="KU113" s="102">
        <v>18091628.934090398</v>
      </c>
    </row>
    <row r="114" spans="1:307" x14ac:dyDescent="0.25">
      <c r="A114" s="69" t="s">
        <v>2088</v>
      </c>
      <c r="B114" s="70">
        <f>STDEV(D114:AG114)/AVERAGE(D114:AG114)</f>
        <v>6.6051697191765332E-2</v>
      </c>
      <c r="C114" s="71"/>
      <c r="D114" s="8">
        <v>9170709.6462285109</v>
      </c>
      <c r="E114" s="8">
        <v>8804979.94522986</v>
      </c>
      <c r="F114" s="8">
        <v>8663952.3624509405</v>
      </c>
      <c r="G114" s="8">
        <v>8488756.8649387192</v>
      </c>
      <c r="H114" s="8">
        <v>8371131.1123005301</v>
      </c>
      <c r="I114" s="8">
        <v>8381128.1787136598</v>
      </c>
      <c r="J114" s="8">
        <v>8095023.5399312498</v>
      </c>
      <c r="K114" s="8">
        <v>7992703.9133897601</v>
      </c>
      <c r="L114" s="8">
        <v>8155304.3333702302</v>
      </c>
      <c r="M114" s="8">
        <v>7862791.6498431396</v>
      </c>
      <c r="N114" s="8">
        <v>7995357.8769004596</v>
      </c>
      <c r="O114" s="8">
        <v>7822659.9830356902</v>
      </c>
      <c r="P114" s="8">
        <v>7889109.9393109903</v>
      </c>
      <c r="Q114" s="8">
        <v>7731383.2315438604</v>
      </c>
      <c r="R114" s="8">
        <v>7695011.7763214204</v>
      </c>
      <c r="S114" s="8">
        <v>7625491.54771588</v>
      </c>
      <c r="T114" s="8">
        <v>7597326.9986000396</v>
      </c>
      <c r="U114" s="8">
        <v>7621644.5203164602</v>
      </c>
      <c r="V114" s="8">
        <v>7442391.20418684</v>
      </c>
      <c r="W114" s="8">
        <v>7446978.78155246</v>
      </c>
      <c r="X114" s="8">
        <v>7303671.9458465204</v>
      </c>
      <c r="Y114" s="8">
        <v>7333795.6571961399</v>
      </c>
      <c r="Z114" s="8">
        <v>7406792.0503236996</v>
      </c>
      <c r="AA114" s="8">
        <v>7224977.1694491496</v>
      </c>
      <c r="AB114" s="8">
        <v>7466592.7024036897</v>
      </c>
      <c r="AC114" s="8">
        <v>7390555.4849631703</v>
      </c>
      <c r="AD114" s="8">
        <v>7494782.3368584299</v>
      </c>
      <c r="AE114" s="8">
        <v>7125525.0272578802</v>
      </c>
      <c r="AF114" s="8">
        <v>7368233.0655257003</v>
      </c>
      <c r="AG114" s="8">
        <v>7247672.99447772</v>
      </c>
      <c r="AI114" s="72">
        <f>STDEV(AK114:BN114)/AVERAGE(AK114:BN114)</f>
        <v>5.6427580976986143E-2</v>
      </c>
      <c r="AJ114" s="73"/>
      <c r="AK114" s="10">
        <v>8075991.4695923701</v>
      </c>
      <c r="AL114" s="10">
        <v>8013525.7908264799</v>
      </c>
      <c r="AM114" s="10">
        <v>7800255.3305202797</v>
      </c>
      <c r="AN114" s="10">
        <v>8078318.1764972396</v>
      </c>
      <c r="AO114" s="10">
        <v>7745384.0842368398</v>
      </c>
      <c r="AP114" s="10">
        <v>7673730.7682357999</v>
      </c>
      <c r="AQ114" s="10">
        <v>7449719.2994802603</v>
      </c>
      <c r="AR114" s="10">
        <v>7528746.1430973401</v>
      </c>
      <c r="AS114" s="10">
        <v>7380291.3176708696</v>
      </c>
      <c r="AT114" s="10">
        <v>7373224.4075763104</v>
      </c>
      <c r="AU114" s="10">
        <v>7235532.5080414703</v>
      </c>
      <c r="AV114" s="10">
        <v>7207847.2578590903</v>
      </c>
      <c r="AW114" s="10">
        <v>7294292.3938022302</v>
      </c>
      <c r="AX114" s="10">
        <v>6974120.7815677999</v>
      </c>
      <c r="AY114" s="10">
        <v>7165806.42021742</v>
      </c>
      <c r="AZ114" s="10">
        <v>6952475.3383726701</v>
      </c>
      <c r="BA114" s="10">
        <v>7046194.5159953898</v>
      </c>
      <c r="BB114" s="10">
        <v>6880036.3004889498</v>
      </c>
      <c r="BC114" s="10">
        <v>7044971.0270651197</v>
      </c>
      <c r="BD114" s="10">
        <v>6952372.5806707898</v>
      </c>
      <c r="BE114" s="10">
        <v>6931477.2009431403</v>
      </c>
      <c r="BF114" s="10">
        <v>6805388.3238370102</v>
      </c>
      <c r="BG114" s="10">
        <v>6865858.8639137596</v>
      </c>
      <c r="BH114" s="10">
        <v>7020260.2678673305</v>
      </c>
      <c r="BI114" s="10">
        <v>6893014.8809670797</v>
      </c>
      <c r="BJ114" s="10">
        <v>6859033.4298110697</v>
      </c>
      <c r="BK114" s="10">
        <v>6790036.2554394798</v>
      </c>
      <c r="BL114" s="10">
        <v>6849217.4833577499</v>
      </c>
      <c r="BM114" s="10">
        <v>6893123.33853711</v>
      </c>
      <c r="BN114" s="10">
        <v>6751191.1743948003</v>
      </c>
      <c r="BP114" s="102">
        <v>8198955.663319</v>
      </c>
      <c r="BQ114" s="102">
        <v>7813707.4831348499</v>
      </c>
      <c r="BR114" s="102">
        <v>7963103.2753014499</v>
      </c>
      <c r="BS114" s="102">
        <v>7733190.2118789405</v>
      </c>
      <c r="BT114" s="102">
        <v>8461273.92322262</v>
      </c>
      <c r="BU114" s="102">
        <v>8041802.69324164</v>
      </c>
      <c r="BV114" s="102">
        <v>8077505.9846662702</v>
      </c>
      <c r="BW114" s="102">
        <v>8158814.28512468</v>
      </c>
      <c r="BX114" s="102">
        <v>8323951.8386329003</v>
      </c>
      <c r="BY114" s="102">
        <v>8275430.93984628</v>
      </c>
      <c r="BZ114" s="102">
        <v>8208161.0342097003</v>
      </c>
      <c r="CA114" s="102">
        <v>8025914.1752718603</v>
      </c>
      <c r="CB114" s="102">
        <v>7554873.9158553705</v>
      </c>
      <c r="CC114" s="102">
        <v>8252423.0692420201</v>
      </c>
      <c r="CD114" s="102">
        <v>7404072.14026435</v>
      </c>
      <c r="CE114" s="102">
        <v>7480790.7864000304</v>
      </c>
      <c r="CF114" s="102">
        <v>8181921.0325152203</v>
      </c>
      <c r="CG114" s="102">
        <v>7404541.81679592</v>
      </c>
      <c r="CH114" s="102">
        <v>8075692.7941130502</v>
      </c>
      <c r="CI114" s="102">
        <v>8076286.2784806099</v>
      </c>
      <c r="CJ114" s="102">
        <v>7722916.5569579797</v>
      </c>
      <c r="CK114" s="102">
        <v>7568640.0331635997</v>
      </c>
      <c r="CL114" s="102">
        <v>7872658.89474924</v>
      </c>
      <c r="CM114" s="102">
        <v>7324614.9271679996</v>
      </c>
      <c r="CN114" s="102">
        <v>7945355.5908030299</v>
      </c>
      <c r="CO114" s="102">
        <v>7214706.2342956504</v>
      </c>
      <c r="CP114" s="102">
        <v>7664381.0767640099</v>
      </c>
      <c r="CQ114" s="102">
        <v>9529515.0963431709</v>
      </c>
      <c r="CR114" s="102">
        <v>7860195.6463723704</v>
      </c>
      <c r="CS114" s="102">
        <v>7916830.02586444</v>
      </c>
      <c r="CT114" s="102">
        <v>7413937.7491695303</v>
      </c>
      <c r="CU114" s="102">
        <v>7834183.7859603204</v>
      </c>
      <c r="CV114" s="102">
        <v>7682327.7647885699</v>
      </c>
      <c r="CW114" s="102">
        <v>7652175.4441236602</v>
      </c>
      <c r="CX114" s="102">
        <v>7892758.7506094696</v>
      </c>
      <c r="CY114" s="102">
        <v>7908606.9252731204</v>
      </c>
      <c r="CZ114" s="102">
        <v>7659210.2706380803</v>
      </c>
      <c r="DA114" s="102">
        <v>7515754.9307249999</v>
      </c>
      <c r="DB114" s="102">
        <v>7627550.8579782797</v>
      </c>
      <c r="DC114" s="102">
        <v>7225360.9579895101</v>
      </c>
      <c r="DD114" s="102">
        <v>7820848.1094013304</v>
      </c>
      <c r="DE114" s="102">
        <v>8183973.4619925003</v>
      </c>
      <c r="DF114" s="102">
        <v>7710319.2790318904</v>
      </c>
      <c r="DG114" s="102">
        <v>7465090.31353301</v>
      </c>
      <c r="DH114" s="102">
        <v>7633180.2037651604</v>
      </c>
      <c r="DI114" s="102">
        <v>7821527.0160038704</v>
      </c>
      <c r="DJ114" s="102">
        <v>7878607.2998714298</v>
      </c>
      <c r="DK114" s="102">
        <v>8115643.3702945504</v>
      </c>
      <c r="DL114" s="102">
        <v>7484820.7479652902</v>
      </c>
      <c r="DM114" s="102">
        <v>7508914.8772473801</v>
      </c>
      <c r="DN114" s="102">
        <v>7731445.9134516297</v>
      </c>
      <c r="DO114" s="102">
        <v>7763212.3513495</v>
      </c>
      <c r="DP114" s="102">
        <v>7643931.9255704004</v>
      </c>
      <c r="DQ114" s="102">
        <v>8039796.2508778702</v>
      </c>
      <c r="DR114" s="102">
        <v>7901949.6573427701</v>
      </c>
      <c r="DS114" s="102">
        <v>7903985.9798163604</v>
      </c>
      <c r="DT114" s="102">
        <v>8262203.4583226303</v>
      </c>
      <c r="DU114" s="102">
        <v>8070924.8613904398</v>
      </c>
      <c r="DV114" s="102">
        <v>8021613.1690374697</v>
      </c>
      <c r="DW114" s="102">
        <v>7753759.2448134804</v>
      </c>
      <c r="DX114" s="102">
        <v>7761558.2737042503</v>
      </c>
      <c r="DY114" s="102">
        <v>7854725.5883603897</v>
      </c>
      <c r="DZ114" s="102">
        <v>7308636.5188897802</v>
      </c>
      <c r="EA114" s="102">
        <v>8824895.6628995594</v>
      </c>
      <c r="EB114" s="102">
        <v>7694689.2836367097</v>
      </c>
      <c r="EC114" s="102">
        <v>7837568.1113031404</v>
      </c>
      <c r="ED114" s="102">
        <v>7657184.2090595104</v>
      </c>
      <c r="EE114" s="102">
        <v>7578250.5054867398</v>
      </c>
      <c r="EF114" s="102">
        <v>7337340.1511063501</v>
      </c>
      <c r="EG114" s="102">
        <v>7613252.2045769999</v>
      </c>
      <c r="EH114" s="102">
        <v>7284011.4960733801</v>
      </c>
      <c r="EI114" s="102">
        <v>7599250.9757259795</v>
      </c>
      <c r="EJ114" s="102">
        <v>8160105.9856701205</v>
      </c>
      <c r="EK114" s="102">
        <v>7899516.4964886699</v>
      </c>
      <c r="EL114" s="102">
        <v>7586176.2265998004</v>
      </c>
      <c r="EM114" s="102">
        <v>7553602.6136702802</v>
      </c>
      <c r="EN114" s="102">
        <v>8198261.4866348701</v>
      </c>
      <c r="EO114" s="102">
        <v>7878309.0253577903</v>
      </c>
      <c r="EP114" s="102">
        <v>7530502.4721200997</v>
      </c>
      <c r="EQ114" s="102">
        <v>7629091.0210595904</v>
      </c>
      <c r="ER114" s="102">
        <v>5673555.1661599502</v>
      </c>
      <c r="ES114" s="102">
        <v>6236543.4125918997</v>
      </c>
      <c r="ET114" s="102">
        <v>6530024.4471541299</v>
      </c>
      <c r="EU114" s="102">
        <v>6080712.5933379801</v>
      </c>
      <c r="EV114" s="102">
        <v>6220286.7590754498</v>
      </c>
      <c r="EW114" s="102">
        <v>6626107.7498962702</v>
      </c>
      <c r="EX114" s="102">
        <v>6269031.3461560598</v>
      </c>
      <c r="EY114" s="102">
        <v>6414905.93703066</v>
      </c>
      <c r="EZ114" s="102">
        <v>5997104.3449506499</v>
      </c>
      <c r="FA114" s="102">
        <v>6009713.1274121003</v>
      </c>
      <c r="FB114" s="102">
        <v>6126276.8600408304</v>
      </c>
      <c r="FC114" s="102">
        <v>6249314.1398958601</v>
      </c>
      <c r="FD114" s="102">
        <v>6589815.5079850303</v>
      </c>
      <c r="FE114" s="102">
        <v>6432521.1380411005</v>
      </c>
      <c r="FF114" s="102">
        <v>6620839.6734607304</v>
      </c>
      <c r="FG114" s="102">
        <v>6310788.0868783798</v>
      </c>
      <c r="FH114" s="102">
        <v>6528771.7368847504</v>
      </c>
      <c r="FI114" s="102">
        <v>6050137.9524984099</v>
      </c>
      <c r="FJ114" s="102">
        <v>5861181.8463621996</v>
      </c>
      <c r="FK114" s="102">
        <v>6284941.9820424197</v>
      </c>
      <c r="FL114" s="102">
        <v>6118010.1003625402</v>
      </c>
      <c r="FM114" s="102">
        <v>6171395.2204754502</v>
      </c>
      <c r="FN114" s="102">
        <v>6151991.1734713595</v>
      </c>
      <c r="FO114" s="102">
        <v>5971248.2740616901</v>
      </c>
      <c r="FP114" s="102">
        <v>6298271.7412800798</v>
      </c>
      <c r="FQ114" s="102">
        <v>6115779.5497770803</v>
      </c>
      <c r="FR114" s="102">
        <v>6375192.3368961699</v>
      </c>
      <c r="FS114" s="102">
        <v>6192615.8714443799</v>
      </c>
      <c r="FT114" s="102">
        <v>5932285.5728842597</v>
      </c>
      <c r="FU114" s="102">
        <v>6072384.4277765797</v>
      </c>
      <c r="FV114" s="102">
        <v>5897625.5340187801</v>
      </c>
      <c r="FW114" s="102">
        <v>6478616.1838179398</v>
      </c>
      <c r="FX114" s="102">
        <v>6008057.0674235001</v>
      </c>
      <c r="FY114" s="102">
        <v>6029911.3262376599</v>
      </c>
      <c r="FZ114" s="102">
        <v>6362101.2859243704</v>
      </c>
      <c r="GA114" s="102">
        <v>6107293.2613712</v>
      </c>
      <c r="GB114" s="102">
        <v>6221233.4236162603</v>
      </c>
      <c r="GC114" s="102">
        <v>6079726.6931362804</v>
      </c>
      <c r="GD114" s="102">
        <v>6039917.5276784496</v>
      </c>
      <c r="GE114" s="102">
        <v>5699067.6841044603</v>
      </c>
      <c r="GF114" s="102">
        <v>5905500.9828685597</v>
      </c>
      <c r="GG114" s="102">
        <v>5936858.3230973799</v>
      </c>
      <c r="GH114" s="102">
        <v>5982991.3795589497</v>
      </c>
      <c r="GI114" s="102">
        <v>5619581.4357660599</v>
      </c>
      <c r="GJ114" s="102">
        <v>6085257.5649497798</v>
      </c>
      <c r="GK114" s="102">
        <v>6009166.6013435395</v>
      </c>
      <c r="GL114" s="102">
        <v>6135695.0935705602</v>
      </c>
      <c r="GM114" s="102">
        <v>5944088.7029735502</v>
      </c>
      <c r="GN114" s="102">
        <v>6088557.8096725801</v>
      </c>
      <c r="GO114" s="102">
        <v>5940526.7615778698</v>
      </c>
      <c r="GP114" s="102">
        <v>5829079.0417911597</v>
      </c>
      <c r="GQ114" s="102">
        <v>6184825.2865065597</v>
      </c>
      <c r="GR114" s="102">
        <v>6028603.16105719</v>
      </c>
      <c r="GS114" s="102">
        <v>5930402.2216198202</v>
      </c>
      <c r="GT114" s="102">
        <v>6138774.7120909896</v>
      </c>
      <c r="GU114" s="102">
        <v>5978012.1321813203</v>
      </c>
      <c r="GV114" s="102">
        <v>6113104.5901925601</v>
      </c>
      <c r="GW114" s="102">
        <v>6016307.4602032201</v>
      </c>
      <c r="GX114" s="102">
        <v>6200916.6427175002</v>
      </c>
      <c r="GY114" s="102">
        <v>6108950.2700543301</v>
      </c>
      <c r="GZ114" s="102">
        <v>6134268.5920713097</v>
      </c>
      <c r="HA114" s="102">
        <v>6085380.6328335898</v>
      </c>
      <c r="HB114" s="102">
        <v>6021496.7754413197</v>
      </c>
      <c r="HC114" s="102">
        <v>6156691.0064068902</v>
      </c>
      <c r="HD114" s="102">
        <v>6116893.6627372997</v>
      </c>
      <c r="HE114" s="102">
        <v>5886583.8596984902</v>
      </c>
      <c r="HF114" s="102">
        <v>6244749.21331809</v>
      </c>
      <c r="HG114" s="102">
        <v>6160175.5310778199</v>
      </c>
      <c r="HH114" s="102">
        <v>6354131.2936608205</v>
      </c>
      <c r="HI114" s="102">
        <v>6109828.9282264104</v>
      </c>
      <c r="HJ114" s="102">
        <v>6242700.0318134297</v>
      </c>
      <c r="HK114" s="102">
        <v>6284570.6957986103</v>
      </c>
      <c r="HL114" s="102">
        <v>6059879.4199835099</v>
      </c>
      <c r="HM114" s="102">
        <v>5865228.6301332703</v>
      </c>
      <c r="HN114" s="102">
        <v>6006586.7981120804</v>
      </c>
      <c r="HO114" s="102">
        <v>5871894.4936933601</v>
      </c>
      <c r="HP114" s="102">
        <v>6302197.7564832596</v>
      </c>
      <c r="HQ114" s="102">
        <v>6114393.78191981</v>
      </c>
      <c r="HR114" s="102">
        <v>6109966.2953137597</v>
      </c>
      <c r="HS114" s="102">
        <v>6097697.2563428096</v>
      </c>
      <c r="HT114" s="102">
        <v>6013523.44698535</v>
      </c>
      <c r="HU114" s="102">
        <v>5626777.0933671696</v>
      </c>
      <c r="HV114" s="102">
        <v>5772310.6953921104</v>
      </c>
      <c r="HW114" s="102">
        <v>5814973.2404988203</v>
      </c>
      <c r="HX114" s="102">
        <v>5568021.4590782998</v>
      </c>
      <c r="HY114" s="102">
        <v>5825053.8439263599</v>
      </c>
      <c r="HZ114" s="102">
        <v>5998167.5902484097</v>
      </c>
      <c r="IA114" s="102">
        <v>5767080.6533606704</v>
      </c>
      <c r="IB114" s="102">
        <v>5913391.8480052901</v>
      </c>
      <c r="IC114" s="102">
        <v>6230286.7413208401</v>
      </c>
      <c r="ID114" s="102">
        <v>5687177.7665046798</v>
      </c>
      <c r="IE114" s="102">
        <v>5874942.4259264302</v>
      </c>
      <c r="IF114" s="102">
        <v>5753980.8314740099</v>
      </c>
      <c r="IG114" s="102">
        <v>5663631.1670282604</v>
      </c>
      <c r="IH114" s="102">
        <v>5934698.5877054604</v>
      </c>
      <c r="II114" s="102">
        <v>5731822.9218897</v>
      </c>
      <c r="IJ114" s="102">
        <v>5655341.2159653697</v>
      </c>
      <c r="IK114" s="102">
        <v>5405103.2046425799</v>
      </c>
      <c r="IL114" s="102">
        <v>5641368.5874271197</v>
      </c>
      <c r="IM114" s="102">
        <v>5828001.0214130003</v>
      </c>
      <c r="IN114" s="102">
        <v>5695099.8922397904</v>
      </c>
      <c r="IO114" s="102">
        <v>5754005.3985385401</v>
      </c>
      <c r="IP114" s="102">
        <v>6153693.1422144296</v>
      </c>
      <c r="IQ114" s="102">
        <v>6123372.4844174897</v>
      </c>
      <c r="IR114" s="102">
        <v>6076820.1191348396</v>
      </c>
      <c r="IS114" s="102">
        <v>5755331.3272809898</v>
      </c>
      <c r="IT114" s="102">
        <v>6071785.4026947599</v>
      </c>
      <c r="IU114" s="102">
        <v>5770212.5710850405</v>
      </c>
      <c r="IV114" s="102">
        <v>6080891.7266889801</v>
      </c>
      <c r="IW114" s="102">
        <v>6129354.1810093503</v>
      </c>
      <c r="IX114" s="102">
        <v>5785541.1453703502</v>
      </c>
      <c r="IY114" s="102">
        <v>5866277.8382215397</v>
      </c>
      <c r="IZ114" s="102">
        <v>5570646.4993171198</v>
      </c>
      <c r="JA114" s="102">
        <v>6039771.7140494799</v>
      </c>
      <c r="JB114" s="102">
        <v>5885070.6026307298</v>
      </c>
      <c r="JC114" s="102">
        <v>5183262.46756138</v>
      </c>
      <c r="JD114" s="102">
        <v>5542068.8046497796</v>
      </c>
      <c r="JE114" s="102">
        <v>5767055.2205983903</v>
      </c>
      <c r="JF114" s="102">
        <v>5769152.4542087596</v>
      </c>
      <c r="JG114" s="102">
        <v>5761422.1398080299</v>
      </c>
      <c r="JH114" s="102">
        <v>5939145.3345490098</v>
      </c>
      <c r="JI114" s="102">
        <v>6013207.5153917503</v>
      </c>
      <c r="JJ114" s="102">
        <v>5970542.4777324405</v>
      </c>
      <c r="JK114" s="102">
        <v>5812863.6743661696</v>
      </c>
      <c r="JL114" s="102">
        <v>6136011.6770863999</v>
      </c>
      <c r="JM114" s="102">
        <v>5319440.9627867602</v>
      </c>
      <c r="JN114" s="102">
        <v>6132937.7014840804</v>
      </c>
      <c r="JO114" s="102">
        <v>6057494.8252050104</v>
      </c>
      <c r="JP114" s="102">
        <v>6169225.5919810897</v>
      </c>
      <c r="JQ114" s="102">
        <v>5897818.3783110501</v>
      </c>
      <c r="JR114" s="102">
        <v>5684465.4649373898</v>
      </c>
      <c r="JS114" s="102">
        <v>6730877.8725409303</v>
      </c>
      <c r="JT114" s="102">
        <v>6353468.6058535697</v>
      </c>
      <c r="JU114" s="102">
        <v>5708397.5338247903</v>
      </c>
      <c r="JV114" s="102">
        <v>5986474.7686198298</v>
      </c>
      <c r="JW114" s="102">
        <v>5807654.8132063998</v>
      </c>
      <c r="JX114" s="102">
        <v>5581285.8104435196</v>
      </c>
      <c r="JY114" s="102">
        <v>5812663.9658954702</v>
      </c>
      <c r="JZ114" s="102">
        <v>6112125.46790177</v>
      </c>
      <c r="KA114" s="102">
        <v>5785158.3216977296</v>
      </c>
      <c r="KB114" s="102">
        <v>6179380.4591097198</v>
      </c>
      <c r="KC114" s="102">
        <v>6190160.4870646195</v>
      </c>
      <c r="KD114" s="102">
        <v>5774873.3136607101</v>
      </c>
      <c r="KE114" s="102">
        <v>5760952.32384995</v>
      </c>
      <c r="KF114" s="102">
        <v>5883015.3249184601</v>
      </c>
      <c r="KG114" s="102">
        <v>5869775.6939039603</v>
      </c>
      <c r="KH114" s="102">
        <v>5758305.6763903396</v>
      </c>
      <c r="KI114" s="102">
        <v>5762727.3984458698</v>
      </c>
      <c r="KJ114" s="102">
        <v>5953330.6938738804</v>
      </c>
      <c r="KK114" s="102">
        <v>6405294.4030895904</v>
      </c>
      <c r="KL114" s="102">
        <v>6203881.2738902802</v>
      </c>
      <c r="KM114" s="102">
        <v>5852490.9907070203</v>
      </c>
      <c r="KN114" s="102">
        <v>5151444.9764542403</v>
      </c>
      <c r="KO114" s="102">
        <v>5741552.2080923095</v>
      </c>
      <c r="KP114" s="102">
        <v>5498455.1937085902</v>
      </c>
      <c r="KQ114" s="102">
        <v>5573054.5354830297</v>
      </c>
      <c r="KR114" s="102">
        <v>5645725.3183485996</v>
      </c>
      <c r="KS114" s="102">
        <v>5490429.9746968802</v>
      </c>
      <c r="KT114" s="102">
        <v>9578316.6095728092</v>
      </c>
      <c r="KU114" s="102">
        <v>5279549.6356427995</v>
      </c>
    </row>
    <row r="115" spans="1:307" x14ac:dyDescent="0.25">
      <c r="A115" s="75" t="s">
        <v>2034</v>
      </c>
      <c r="B115" s="76">
        <f>STDEV(D115:AG115)/AVERAGE(D115:AG115)</f>
        <v>1.6933596644563339E-2</v>
      </c>
      <c r="C115" s="77"/>
      <c r="D115" s="78">
        <f>(D113/D114)*9.46</f>
        <v>14.671914576557617</v>
      </c>
      <c r="E115" s="78">
        <f t="shared" ref="E115:AG115" si="162">(E113/E114)*9.46</f>
        <v>14.895113250002691</v>
      </c>
      <c r="F115" s="78">
        <f t="shared" si="162"/>
        <v>14.917447630245002</v>
      </c>
      <c r="G115" s="78">
        <f t="shared" si="162"/>
        <v>14.644695914108219</v>
      </c>
      <c r="H115" s="78">
        <f t="shared" si="162"/>
        <v>15.109328582985457</v>
      </c>
      <c r="I115" s="78">
        <f t="shared" si="162"/>
        <v>14.191721100726655</v>
      </c>
      <c r="J115" s="78">
        <f t="shared" si="162"/>
        <v>14.876354581914486</v>
      </c>
      <c r="K115" s="78">
        <f t="shared" si="162"/>
        <v>15.076149905274363</v>
      </c>
      <c r="L115" s="78">
        <f t="shared" si="162"/>
        <v>14.490960673476634</v>
      </c>
      <c r="M115" s="78">
        <f t="shared" si="162"/>
        <v>14.324204270199756</v>
      </c>
      <c r="N115" s="78">
        <f t="shared" si="162"/>
        <v>14.589364233015012</v>
      </c>
      <c r="O115" s="78">
        <f t="shared" si="162"/>
        <v>14.933853565093177</v>
      </c>
      <c r="P115" s="78">
        <f t="shared" si="162"/>
        <v>14.50365718862874</v>
      </c>
      <c r="Q115" s="78">
        <f t="shared" si="162"/>
        <v>14.564023172177313</v>
      </c>
      <c r="R115" s="78">
        <f t="shared" si="162"/>
        <v>14.681731242510319</v>
      </c>
      <c r="S115" s="78">
        <f t="shared" si="162"/>
        <v>14.60679956283888</v>
      </c>
      <c r="T115" s="78">
        <f t="shared" si="162"/>
        <v>14.786634375982773</v>
      </c>
      <c r="U115" s="78">
        <f t="shared" si="162"/>
        <v>15.003853525024127</v>
      </c>
      <c r="V115" s="78">
        <f t="shared" si="162"/>
        <v>15.023558416836703</v>
      </c>
      <c r="W115" s="78">
        <f t="shared" si="162"/>
        <v>14.697053382847274</v>
      </c>
      <c r="X115" s="78">
        <f t="shared" si="162"/>
        <v>14.595390288767277</v>
      </c>
      <c r="Y115" s="78">
        <f t="shared" si="162"/>
        <v>14.861505879949885</v>
      </c>
      <c r="Z115" s="78">
        <f t="shared" si="162"/>
        <v>15.016046081447017</v>
      </c>
      <c r="AA115" s="78">
        <f t="shared" si="162"/>
        <v>15.081631963249409</v>
      </c>
      <c r="AB115" s="78">
        <f t="shared" si="162"/>
        <v>14.601682907308152</v>
      </c>
      <c r="AC115" s="78">
        <f t="shared" si="162"/>
        <v>14.351256075119217</v>
      </c>
      <c r="AD115" s="78">
        <f t="shared" si="162"/>
        <v>14.617699490426324</v>
      </c>
      <c r="AE115" s="78">
        <f t="shared" si="162"/>
        <v>14.937893401190054</v>
      </c>
      <c r="AF115" s="78">
        <f t="shared" si="162"/>
        <v>14.795951649801315</v>
      </c>
      <c r="AG115" s="78">
        <f t="shared" si="162"/>
        <v>15.144864680559714</v>
      </c>
      <c r="AH115" s="105"/>
      <c r="AI115" s="80">
        <f>STDEV(AK115:BN115)/AVERAGE(AK115:BN115)</f>
        <v>1.8624717094927801E-2</v>
      </c>
      <c r="AJ115" s="81"/>
      <c r="AK115" s="82">
        <f>((AK113/AK114)*9.46)</f>
        <v>33.980700297209836</v>
      </c>
      <c r="AL115" s="82">
        <f t="shared" ref="AL115:BN115" si="163">((AL113/AL114)*9.46)</f>
        <v>34.706254555488741</v>
      </c>
      <c r="AM115" s="82">
        <f t="shared" si="163"/>
        <v>35.525387684849008</v>
      </c>
      <c r="AN115" s="82">
        <f t="shared" si="163"/>
        <v>32.832707600386343</v>
      </c>
      <c r="AO115" s="82">
        <f t="shared" si="163"/>
        <v>35.721055337393274</v>
      </c>
      <c r="AP115" s="82">
        <f t="shared" si="163"/>
        <v>35.591332330137369</v>
      </c>
      <c r="AQ115" s="82">
        <f t="shared" si="163"/>
        <v>35.36513987899059</v>
      </c>
      <c r="AR115" s="82">
        <f t="shared" si="163"/>
        <v>34.401619333008583</v>
      </c>
      <c r="AS115" s="82">
        <f t="shared" si="163"/>
        <v>34.660028160411265</v>
      </c>
      <c r="AT115" s="82">
        <f t="shared" si="163"/>
        <v>35.060888258007516</v>
      </c>
      <c r="AU115" s="82">
        <f t="shared" si="163"/>
        <v>34.518295130214256</v>
      </c>
      <c r="AV115" s="82">
        <f t="shared" si="163"/>
        <v>34.510128241933117</v>
      </c>
      <c r="AW115" s="82">
        <f t="shared" si="163"/>
        <v>35.701440791594436</v>
      </c>
      <c r="AX115" s="82">
        <f t="shared" si="163"/>
        <v>35.024682981455044</v>
      </c>
      <c r="AY115" s="82">
        <f t="shared" si="163"/>
        <v>34.752372610774998</v>
      </c>
      <c r="AZ115" s="82">
        <f t="shared" si="163"/>
        <v>34.773158064945029</v>
      </c>
      <c r="BA115" s="82">
        <f t="shared" si="163"/>
        <v>35.492229046771278</v>
      </c>
      <c r="BB115" s="82">
        <f t="shared" si="163"/>
        <v>35.452708704440028</v>
      </c>
      <c r="BC115" s="82">
        <f t="shared" si="163"/>
        <v>33.8735372744137</v>
      </c>
      <c r="BD115" s="82">
        <f t="shared" si="163"/>
        <v>35.32877066992468</v>
      </c>
      <c r="BE115" s="82">
        <f t="shared" si="163"/>
        <v>34.888266025201986</v>
      </c>
      <c r="BF115" s="82">
        <f t="shared" si="163"/>
        <v>35.233952975010567</v>
      </c>
      <c r="BG115" s="82">
        <f t="shared" si="163"/>
        <v>35.878283997921422</v>
      </c>
      <c r="BH115" s="82">
        <f t="shared" si="163"/>
        <v>34.91421939733857</v>
      </c>
      <c r="BI115" s="82">
        <f t="shared" si="163"/>
        <v>34.694146453981944</v>
      </c>
      <c r="BJ115" s="82">
        <f t="shared" si="163"/>
        <v>34.835806480803662</v>
      </c>
      <c r="BK115" s="82">
        <f t="shared" si="163"/>
        <v>35.202857311414448</v>
      </c>
      <c r="BL115" s="82">
        <f t="shared" si="163"/>
        <v>34.460030697662468</v>
      </c>
      <c r="BM115" s="82">
        <f t="shared" si="163"/>
        <v>35.783664395294032</v>
      </c>
      <c r="BN115" s="82">
        <f t="shared" si="163"/>
        <v>34.982482423982212</v>
      </c>
      <c r="BO115" s="105"/>
      <c r="BP115" s="106">
        <f>((BP113/BP114)*9.46)</f>
        <v>26.930061884455988</v>
      </c>
      <c r="BQ115" s="106">
        <f t="shared" ref="BQ115:EB115" si="164">((BQ113/BQ114)*9.46)</f>
        <v>20.942463714413833</v>
      </c>
      <c r="BR115" s="106">
        <f t="shared" si="164"/>
        <v>15.855533025400792</v>
      </c>
      <c r="BS115" s="106">
        <f t="shared" si="164"/>
        <v>32.662008960461428</v>
      </c>
      <c r="BT115" s="106">
        <f t="shared" si="164"/>
        <v>36.682465519351027</v>
      </c>
      <c r="BU115" s="106">
        <f t="shared" si="164"/>
        <v>36.54940408537751</v>
      </c>
      <c r="BV115" s="106">
        <f t="shared" si="164"/>
        <v>33.822587264999349</v>
      </c>
      <c r="BW115" s="106">
        <f t="shared" si="164"/>
        <v>37.709253524521955</v>
      </c>
      <c r="BX115" s="106">
        <f t="shared" si="164"/>
        <v>15.310565209305073</v>
      </c>
      <c r="BY115" s="106">
        <f t="shared" si="164"/>
        <v>32.977501718255972</v>
      </c>
      <c r="BZ115" s="106">
        <f t="shared" si="164"/>
        <v>27.512807822536793</v>
      </c>
      <c r="CA115" s="106">
        <f t="shared" si="164"/>
        <v>25.05749683477389</v>
      </c>
      <c r="CB115" s="106">
        <f t="shared" si="164"/>
        <v>41.154675373300272</v>
      </c>
      <c r="CC115" s="106">
        <f t="shared" si="164"/>
        <v>11.146302418472468</v>
      </c>
      <c r="CD115" s="106">
        <f t="shared" si="164"/>
        <v>66.063192856263953</v>
      </c>
      <c r="CE115" s="106">
        <f t="shared" si="164"/>
        <v>34.969459982039112</v>
      </c>
      <c r="CF115" s="106">
        <f t="shared" si="164"/>
        <v>23.846526718131091</v>
      </c>
      <c r="CG115" s="106">
        <f t="shared" si="164"/>
        <v>28.984448909785861</v>
      </c>
      <c r="CH115" s="106">
        <f t="shared" si="164"/>
        <v>37.378595178332958</v>
      </c>
      <c r="CI115" s="106">
        <f t="shared" si="164"/>
        <v>22.248555777923944</v>
      </c>
      <c r="CJ115" s="106">
        <f t="shared" si="164"/>
        <v>28.445157827206586</v>
      </c>
      <c r="CK115" s="106">
        <f t="shared" si="164"/>
        <v>29.409907806135678</v>
      </c>
      <c r="CL115" s="106">
        <f t="shared" si="164"/>
        <v>26.417574362197669</v>
      </c>
      <c r="CM115" s="106">
        <f t="shared" si="164"/>
        <v>23.404631154623104</v>
      </c>
      <c r="CN115" s="106">
        <f t="shared" si="164"/>
        <v>27.067073658039455</v>
      </c>
      <c r="CO115" s="106">
        <f t="shared" si="164"/>
        <v>17.27021939359728</v>
      </c>
      <c r="CP115" s="106">
        <f t="shared" si="164"/>
        <v>22.243392230718694</v>
      </c>
      <c r="CQ115" s="106">
        <f t="shared" si="164"/>
        <v>22.324446880538297</v>
      </c>
      <c r="CR115" s="106">
        <f t="shared" si="164"/>
        <v>10.264992499192243</v>
      </c>
      <c r="CS115" s="106">
        <f t="shared" si="164"/>
        <v>24.259854296583018</v>
      </c>
      <c r="CT115" s="106">
        <f t="shared" si="164"/>
        <v>18.877511306924415</v>
      </c>
      <c r="CU115" s="106">
        <f t="shared" si="164"/>
        <v>29.739136235826702</v>
      </c>
      <c r="CV115" s="106">
        <f t="shared" si="164"/>
        <v>36.317783540644633</v>
      </c>
      <c r="CW115" s="106">
        <f t="shared" si="164"/>
        <v>23.845906916940606</v>
      </c>
      <c r="CX115" s="106">
        <f t="shared" si="164"/>
        <v>20.663716996298557</v>
      </c>
      <c r="CY115" s="106">
        <f t="shared" si="164"/>
        <v>27.338453766398768</v>
      </c>
      <c r="CZ115" s="106">
        <f t="shared" si="164"/>
        <v>41.271340465794417</v>
      </c>
      <c r="DA115" s="106">
        <f t="shared" si="164"/>
        <v>46.055414996771034</v>
      </c>
      <c r="DB115" s="106">
        <f t="shared" si="164"/>
        <v>16.037586979136549</v>
      </c>
      <c r="DC115" s="106">
        <f t="shared" si="164"/>
        <v>48.956910063129605</v>
      </c>
      <c r="DD115" s="106">
        <f t="shared" si="164"/>
        <v>17.805026591094528</v>
      </c>
      <c r="DE115" s="106">
        <f t="shared" si="164"/>
        <v>39.653242567360778</v>
      </c>
      <c r="DF115" s="106">
        <f t="shared" si="164"/>
        <v>13.336918004996143</v>
      </c>
      <c r="DG115" s="106">
        <f t="shared" si="164"/>
        <v>22.165508466621098</v>
      </c>
      <c r="DH115" s="106">
        <f t="shared" si="164"/>
        <v>36.324880920847022</v>
      </c>
      <c r="DI115" s="106">
        <f t="shared" si="164"/>
        <v>33.437104820322638</v>
      </c>
      <c r="DJ115" s="106">
        <f t="shared" si="164"/>
        <v>53.403675002669978</v>
      </c>
      <c r="DK115" s="106">
        <f t="shared" si="164"/>
        <v>42.932150218317105</v>
      </c>
      <c r="DL115" s="106">
        <f t="shared" si="164"/>
        <v>20.295871654863362</v>
      </c>
      <c r="DM115" s="106">
        <f t="shared" si="164"/>
        <v>22.082085125930764</v>
      </c>
      <c r="DN115" s="106">
        <f t="shared" si="164"/>
        <v>15.124007297159585</v>
      </c>
      <c r="DO115" s="106">
        <f t="shared" si="164"/>
        <v>26.653640657877691</v>
      </c>
      <c r="DP115" s="106">
        <f t="shared" si="164"/>
        <v>18.922110512213454</v>
      </c>
      <c r="DQ115" s="106">
        <f t="shared" si="164"/>
        <v>43.835191469158694</v>
      </c>
      <c r="DR115" s="106">
        <f t="shared" si="164"/>
        <v>33.88631611210598</v>
      </c>
      <c r="DS115" s="106">
        <f t="shared" si="164"/>
        <v>16.619361506859303</v>
      </c>
      <c r="DT115" s="106">
        <f t="shared" si="164"/>
        <v>30.949980815884572</v>
      </c>
      <c r="DU115" s="106">
        <f t="shared" si="164"/>
        <v>42.734206652956303</v>
      </c>
      <c r="DV115" s="106">
        <f t="shared" si="164"/>
        <v>41.408455471301643</v>
      </c>
      <c r="DW115" s="106">
        <f t="shared" si="164"/>
        <v>22.904833465091116</v>
      </c>
      <c r="DX115" s="106">
        <f t="shared" si="164"/>
        <v>25.41414115112174</v>
      </c>
      <c r="DY115" s="106">
        <f t="shared" si="164"/>
        <v>18.505433558243187</v>
      </c>
      <c r="DZ115" s="106">
        <f t="shared" si="164"/>
        <v>49.725772827442199</v>
      </c>
      <c r="EA115" s="106">
        <f t="shared" si="164"/>
        <v>13.727290058484833</v>
      </c>
      <c r="EB115" s="106">
        <f t="shared" si="164"/>
        <v>22.791490371465727</v>
      </c>
      <c r="EC115" s="106">
        <f t="shared" ref="EC115:GN115" si="165">((EC113/EC114)*9.46)</f>
        <v>27.201833112565375</v>
      </c>
      <c r="ED115" s="106">
        <f t="shared" si="165"/>
        <v>25.597957842173848</v>
      </c>
      <c r="EE115" s="106">
        <f t="shared" si="165"/>
        <v>29.750027139892794</v>
      </c>
      <c r="EF115" s="106">
        <f t="shared" si="165"/>
        <v>29.65830614273834</v>
      </c>
      <c r="EG115" s="106">
        <f t="shared" si="165"/>
        <v>36.480600479655514</v>
      </c>
      <c r="EH115" s="106">
        <f t="shared" si="165"/>
        <v>18.543409137019996</v>
      </c>
      <c r="EI115" s="106">
        <f t="shared" si="165"/>
        <v>17.503526596533689</v>
      </c>
      <c r="EJ115" s="106">
        <f t="shared" si="165"/>
        <v>22.491380580611203</v>
      </c>
      <c r="EK115" s="106">
        <f t="shared" si="165"/>
        <v>16.759716771515812</v>
      </c>
      <c r="EL115" s="106">
        <f t="shared" si="165"/>
        <v>28.387643697061534</v>
      </c>
      <c r="EM115" s="106">
        <f t="shared" si="165"/>
        <v>38.800345305989403</v>
      </c>
      <c r="EN115" s="106">
        <f t="shared" si="165"/>
        <v>13.729591021514324</v>
      </c>
      <c r="EO115" s="106">
        <f t="shared" si="165"/>
        <v>26.029284817662472</v>
      </c>
      <c r="EP115" s="106">
        <f t="shared" si="165"/>
        <v>17.423700646927266</v>
      </c>
      <c r="EQ115" s="106">
        <f t="shared" si="165"/>
        <v>27.715642999749825</v>
      </c>
      <c r="ER115" s="106">
        <f t="shared" si="165"/>
        <v>34.967857833997328</v>
      </c>
      <c r="ES115" s="106">
        <f t="shared" si="165"/>
        <v>42.619912002634031</v>
      </c>
      <c r="ET115" s="106">
        <f t="shared" si="165"/>
        <v>48.636936312194265</v>
      </c>
      <c r="EU115" s="106">
        <f t="shared" si="165"/>
        <v>26.846458346297574</v>
      </c>
      <c r="EV115" s="106">
        <f t="shared" si="165"/>
        <v>28.952103707564401</v>
      </c>
      <c r="EW115" s="106">
        <f t="shared" si="165"/>
        <v>20.709911048505148</v>
      </c>
      <c r="EX115" s="106">
        <f t="shared" si="165"/>
        <v>28.154769391668879</v>
      </c>
      <c r="EY115" s="106">
        <f t="shared" si="165"/>
        <v>73.486602594900475</v>
      </c>
      <c r="EZ115" s="106">
        <f t="shared" si="165"/>
        <v>26.510829259841966</v>
      </c>
      <c r="FA115" s="106">
        <f t="shared" si="165"/>
        <v>25.479025767790642</v>
      </c>
      <c r="FB115" s="106">
        <f t="shared" si="165"/>
        <v>23.407609265838957</v>
      </c>
      <c r="FC115" s="106">
        <f t="shared" si="165"/>
        <v>38.929173413175469</v>
      </c>
      <c r="FD115" s="106">
        <f t="shared" si="165"/>
        <v>48.75619130702465</v>
      </c>
      <c r="FE115" s="106">
        <f t="shared" si="165"/>
        <v>106.66261638576241</v>
      </c>
      <c r="FF115" s="106">
        <f t="shared" si="165"/>
        <v>36.163651293255164</v>
      </c>
      <c r="FG115" s="106">
        <f t="shared" si="165"/>
        <v>35.698839898132938</v>
      </c>
      <c r="FH115" s="106">
        <f t="shared" si="165"/>
        <v>49.931282132023739</v>
      </c>
      <c r="FI115" s="106">
        <f t="shared" si="165"/>
        <v>15.225438974469128</v>
      </c>
      <c r="FJ115" s="106">
        <f t="shared" si="165"/>
        <v>27.704001626944866</v>
      </c>
      <c r="FK115" s="106">
        <f t="shared" si="165"/>
        <v>34.360977986468356</v>
      </c>
      <c r="FL115" s="106">
        <f t="shared" si="165"/>
        <v>23.883065615227739</v>
      </c>
      <c r="FM115" s="106">
        <f t="shared" si="165"/>
        <v>14.093947335073604</v>
      </c>
      <c r="FN115" s="106">
        <f t="shared" si="165"/>
        <v>27.217841375643264</v>
      </c>
      <c r="FO115" s="106">
        <f t="shared" si="165"/>
        <v>30.849568202310319</v>
      </c>
      <c r="FP115" s="106">
        <f t="shared" si="165"/>
        <v>41.181622336552714</v>
      </c>
      <c r="FQ115" s="106">
        <f t="shared" si="165"/>
        <v>34.618484962191289</v>
      </c>
      <c r="FR115" s="106">
        <f t="shared" si="165"/>
        <v>26.963185671101527</v>
      </c>
      <c r="FS115" s="106">
        <f t="shared" si="165"/>
        <v>28.57648191179609</v>
      </c>
      <c r="FT115" s="106">
        <f t="shared" si="165"/>
        <v>37.129493178563671</v>
      </c>
      <c r="FU115" s="106">
        <f t="shared" si="165"/>
        <v>52.317222184526777</v>
      </c>
      <c r="FV115" s="106">
        <f t="shared" si="165"/>
        <v>27.270424923485621</v>
      </c>
      <c r="FW115" s="106">
        <f t="shared" si="165"/>
        <v>27.067630591431339</v>
      </c>
      <c r="FX115" s="106">
        <f t="shared" si="165"/>
        <v>26.36190668036787</v>
      </c>
      <c r="FY115" s="106">
        <f t="shared" si="165"/>
        <v>28.488383567630333</v>
      </c>
      <c r="FZ115" s="106">
        <f t="shared" si="165"/>
        <v>32.240737862038166</v>
      </c>
      <c r="GA115" s="106">
        <f t="shared" si="165"/>
        <v>19.825503142447918</v>
      </c>
      <c r="GB115" s="106">
        <f t="shared" si="165"/>
        <v>26.427959545863761</v>
      </c>
      <c r="GC115" s="106">
        <f t="shared" si="165"/>
        <v>46.268403476609635</v>
      </c>
      <c r="GD115" s="106">
        <f t="shared" si="165"/>
        <v>26.143205489292743</v>
      </c>
      <c r="GE115" s="106">
        <f t="shared" si="165"/>
        <v>33.270645147005368</v>
      </c>
      <c r="GF115" s="106">
        <f t="shared" si="165"/>
        <v>27.661883065796932</v>
      </c>
      <c r="GG115" s="106">
        <f t="shared" si="165"/>
        <v>42.70542392776585</v>
      </c>
      <c r="GH115" s="106">
        <f t="shared" si="165"/>
        <v>32.75667492417535</v>
      </c>
      <c r="GI115" s="106">
        <f t="shared" si="165"/>
        <v>24.974644737828424</v>
      </c>
      <c r="GJ115" s="106">
        <f t="shared" si="165"/>
        <v>22.408199464268041</v>
      </c>
      <c r="GK115" s="106">
        <f t="shared" si="165"/>
        <v>28.684445305056478</v>
      </c>
      <c r="GL115" s="106">
        <f t="shared" si="165"/>
        <v>56.987591109483603</v>
      </c>
      <c r="GM115" s="106">
        <f t="shared" si="165"/>
        <v>25.836996952224254</v>
      </c>
      <c r="GN115" s="106">
        <f t="shared" si="165"/>
        <v>26.656087811497468</v>
      </c>
      <c r="GO115" s="106">
        <f t="shared" ref="GO115:IZ115" si="166">((GO113/GO114)*9.46)</f>
        <v>32.248442459581902</v>
      </c>
      <c r="GP115" s="106">
        <f t="shared" si="166"/>
        <v>44.44523214453055</v>
      </c>
      <c r="GQ115" s="106">
        <f t="shared" si="166"/>
        <v>49.620406263074294</v>
      </c>
      <c r="GR115" s="106">
        <f t="shared" si="166"/>
        <v>23.560960777575136</v>
      </c>
      <c r="GS115" s="106">
        <f t="shared" si="166"/>
        <v>38.694385664819222</v>
      </c>
      <c r="GT115" s="106">
        <f t="shared" si="166"/>
        <v>21.900590219345304</v>
      </c>
      <c r="GU115" s="106">
        <f t="shared" si="166"/>
        <v>31.000551376878505</v>
      </c>
      <c r="GV115" s="106">
        <f t="shared" si="166"/>
        <v>32.741032588109782</v>
      </c>
      <c r="GW115" s="106">
        <f t="shared" si="166"/>
        <v>15.768026030455582</v>
      </c>
      <c r="GX115" s="106">
        <f t="shared" si="166"/>
        <v>15.777729127407499</v>
      </c>
      <c r="GY115" s="106">
        <f t="shared" si="166"/>
        <v>16.811041445210027</v>
      </c>
      <c r="GZ115" s="106">
        <f t="shared" si="166"/>
        <v>22.749766087238715</v>
      </c>
      <c r="HA115" s="106">
        <f t="shared" si="166"/>
        <v>18.751040769211297</v>
      </c>
      <c r="HB115" s="106">
        <f t="shared" si="166"/>
        <v>15.153888944063132</v>
      </c>
      <c r="HC115" s="106">
        <f t="shared" si="166"/>
        <v>29.478602986977155</v>
      </c>
      <c r="HD115" s="106">
        <f t="shared" si="166"/>
        <v>27.82093141410088</v>
      </c>
      <c r="HE115" s="106">
        <f t="shared" si="166"/>
        <v>21.393148089339679</v>
      </c>
      <c r="HF115" s="106">
        <f t="shared" si="166"/>
        <v>41.063670852466693</v>
      </c>
      <c r="HG115" s="106">
        <f t="shared" si="166"/>
        <v>31.064201618569012</v>
      </c>
      <c r="HH115" s="106">
        <f t="shared" si="166"/>
        <v>46.703512154528056</v>
      </c>
      <c r="HI115" s="106">
        <f t="shared" si="166"/>
        <v>52.557129869770911</v>
      </c>
      <c r="HJ115" s="106">
        <f t="shared" si="166"/>
        <v>28.900695225963823</v>
      </c>
      <c r="HK115" s="106">
        <f t="shared" si="166"/>
        <v>30.394485501929875</v>
      </c>
      <c r="HL115" s="106">
        <f t="shared" si="166"/>
        <v>19.688645699461226</v>
      </c>
      <c r="HM115" s="106">
        <f t="shared" si="166"/>
        <v>33.437689995163339</v>
      </c>
      <c r="HN115" s="106">
        <f t="shared" si="166"/>
        <v>37.50827265029384</v>
      </c>
      <c r="HO115" s="106">
        <f t="shared" si="166"/>
        <v>17.005916300142815</v>
      </c>
      <c r="HP115" s="106">
        <f t="shared" si="166"/>
        <v>42.615846849476689</v>
      </c>
      <c r="HQ115" s="106">
        <f t="shared" si="166"/>
        <v>72.013127092682794</v>
      </c>
      <c r="HR115" s="106">
        <f t="shared" si="166"/>
        <v>25.884075897128429</v>
      </c>
      <c r="HS115" s="106">
        <f t="shared" si="166"/>
        <v>38.94134359439029</v>
      </c>
      <c r="HT115" s="106">
        <f t="shared" si="166"/>
        <v>54.562006922594144</v>
      </c>
      <c r="HU115" s="106">
        <f t="shared" si="166"/>
        <v>26.855305867466303</v>
      </c>
      <c r="HV115" s="106">
        <f t="shared" si="166"/>
        <v>25.682168131756455</v>
      </c>
      <c r="HW115" s="106">
        <f t="shared" si="166"/>
        <v>30.188522438101145</v>
      </c>
      <c r="HX115" s="106">
        <f t="shared" si="166"/>
        <v>30.49818988716936</v>
      </c>
      <c r="HY115" s="106">
        <f t="shared" si="166"/>
        <v>22.843959197984717</v>
      </c>
      <c r="HZ115" s="106">
        <f t="shared" si="166"/>
        <v>13.886427455209736</v>
      </c>
      <c r="IA115" s="106">
        <f t="shared" si="166"/>
        <v>45.64317335823943</v>
      </c>
      <c r="IB115" s="106">
        <f t="shared" si="166"/>
        <v>39.483785000985925</v>
      </c>
      <c r="IC115" s="106">
        <f t="shared" si="166"/>
        <v>63.616824009144963</v>
      </c>
      <c r="ID115" s="106">
        <f t="shared" si="166"/>
        <v>35.705278938529844</v>
      </c>
      <c r="IE115" s="106">
        <f t="shared" si="166"/>
        <v>24.355904376289516</v>
      </c>
      <c r="IF115" s="106">
        <f t="shared" si="166"/>
        <v>26.623158159865522</v>
      </c>
      <c r="IG115" s="106">
        <f t="shared" si="166"/>
        <v>23.959156191811697</v>
      </c>
      <c r="IH115" s="106">
        <f t="shared" si="166"/>
        <v>25.800900667577167</v>
      </c>
      <c r="II115" s="106">
        <f t="shared" si="166"/>
        <v>23.759687817463561</v>
      </c>
      <c r="IJ115" s="106">
        <f t="shared" si="166"/>
        <v>28.75719532632419</v>
      </c>
      <c r="IK115" s="106">
        <f t="shared" si="166"/>
        <v>22.030611156268897</v>
      </c>
      <c r="IL115" s="106">
        <f t="shared" si="166"/>
        <v>18.469046339071603</v>
      </c>
      <c r="IM115" s="106">
        <f t="shared" si="166"/>
        <v>29.778758312162974</v>
      </c>
      <c r="IN115" s="106">
        <f t="shared" si="166"/>
        <v>22.580149624958729</v>
      </c>
      <c r="IO115" s="106">
        <f t="shared" si="166"/>
        <v>38.386578585483541</v>
      </c>
      <c r="IP115" s="106">
        <f t="shared" si="166"/>
        <v>54.80388621083285</v>
      </c>
      <c r="IQ115" s="106">
        <f t="shared" si="166"/>
        <v>36.718293974021236</v>
      </c>
      <c r="IR115" s="106">
        <f t="shared" si="166"/>
        <v>21.588531873579772</v>
      </c>
      <c r="IS115" s="106">
        <f t="shared" si="166"/>
        <v>26.639098365560677</v>
      </c>
      <c r="IT115" s="106">
        <f t="shared" si="166"/>
        <v>26.787992704486737</v>
      </c>
      <c r="IU115" s="106">
        <f t="shared" si="166"/>
        <v>24.423595109122839</v>
      </c>
      <c r="IV115" s="106">
        <f t="shared" si="166"/>
        <v>41.061972228853136</v>
      </c>
      <c r="IW115" s="106">
        <f t="shared" si="166"/>
        <v>61.397734451957504</v>
      </c>
      <c r="IX115" s="106">
        <f t="shared" si="166"/>
        <v>24.849329124707296</v>
      </c>
      <c r="IY115" s="106">
        <f t="shared" si="166"/>
        <v>24.010519711828426</v>
      </c>
      <c r="IZ115" s="106">
        <f t="shared" si="166"/>
        <v>11.063409539718084</v>
      </c>
      <c r="JA115" s="106">
        <f t="shared" ref="JA115:KU115" si="167">((JA113/JA114)*9.46)</f>
        <v>24.153860614572498</v>
      </c>
      <c r="JB115" s="106">
        <f t="shared" si="167"/>
        <v>19.351379982899438</v>
      </c>
      <c r="JC115" s="106">
        <f t="shared" si="167"/>
        <v>36.351951554757498</v>
      </c>
      <c r="JD115" s="106">
        <f t="shared" si="167"/>
        <v>20.956128247155291</v>
      </c>
      <c r="JE115" s="106">
        <f t="shared" si="167"/>
        <v>28.266734473651717</v>
      </c>
      <c r="JF115" s="106">
        <f t="shared" si="167"/>
        <v>25.299335273855128</v>
      </c>
      <c r="JG115" s="106">
        <f t="shared" si="167"/>
        <v>27.902098189065995</v>
      </c>
      <c r="JH115" s="106">
        <f t="shared" si="167"/>
        <v>24.469988222098767</v>
      </c>
      <c r="JI115" s="106">
        <f t="shared" si="167"/>
        <v>45.308879524580249</v>
      </c>
      <c r="JJ115" s="106">
        <f t="shared" si="167"/>
        <v>23.008638437528152</v>
      </c>
      <c r="JK115" s="106">
        <f t="shared" si="167"/>
        <v>17.021946332370881</v>
      </c>
      <c r="JL115" s="106">
        <f t="shared" si="167"/>
        <v>24.093945849786337</v>
      </c>
      <c r="JM115" s="106">
        <f t="shared" si="167"/>
        <v>27.468428066708508</v>
      </c>
      <c r="JN115" s="106">
        <f t="shared" si="167"/>
        <v>37.062597343235836</v>
      </c>
      <c r="JO115" s="106">
        <f t="shared" si="167"/>
        <v>26.816281040390038</v>
      </c>
      <c r="JP115" s="106">
        <f t="shared" si="167"/>
        <v>38.149724540314374</v>
      </c>
      <c r="JQ115" s="106">
        <f t="shared" si="167"/>
        <v>27.40960878497711</v>
      </c>
      <c r="JR115" s="106">
        <f t="shared" si="167"/>
        <v>14.904384387576782</v>
      </c>
      <c r="JS115" s="106">
        <f t="shared" si="167"/>
        <v>11.194969225186844</v>
      </c>
      <c r="JT115" s="106">
        <f t="shared" si="167"/>
        <v>35.177881126683673</v>
      </c>
      <c r="JU115" s="106">
        <f t="shared" si="167"/>
        <v>25.056059350124006</v>
      </c>
      <c r="JV115" s="106">
        <f t="shared" si="167"/>
        <v>43.415890329659312</v>
      </c>
      <c r="JW115" s="106">
        <f t="shared" si="167"/>
        <v>32.73721042880517</v>
      </c>
      <c r="JX115" s="106">
        <f t="shared" si="167"/>
        <v>18.57178366174368</v>
      </c>
      <c r="JY115" s="106">
        <f t="shared" si="167"/>
        <v>35.665890221415566</v>
      </c>
      <c r="JZ115" s="106">
        <f t="shared" si="167"/>
        <v>32.629048827049765</v>
      </c>
      <c r="KA115" s="106">
        <f t="shared" si="167"/>
        <v>25.838577228262164</v>
      </c>
      <c r="KB115" s="106">
        <f t="shared" si="167"/>
        <v>17.989317055398889</v>
      </c>
      <c r="KC115" s="106">
        <f t="shared" si="167"/>
        <v>21.747329586795932</v>
      </c>
      <c r="KD115" s="106">
        <f t="shared" si="167"/>
        <v>23.598056849216299</v>
      </c>
      <c r="KE115" s="106">
        <f t="shared" si="167"/>
        <v>31.33930308203281</v>
      </c>
      <c r="KF115" s="106">
        <f t="shared" si="167"/>
        <v>28.636394210831355</v>
      </c>
      <c r="KG115" s="106">
        <f t="shared" si="167"/>
        <v>35.905176728331504</v>
      </c>
      <c r="KH115" s="106">
        <f t="shared" si="167"/>
        <v>13.682533688667357</v>
      </c>
      <c r="KI115" s="106">
        <f t="shared" si="167"/>
        <v>31.537704525626289</v>
      </c>
      <c r="KJ115" s="106">
        <f t="shared" si="167"/>
        <v>20.947074316430996</v>
      </c>
      <c r="KK115" s="106">
        <f t="shared" si="167"/>
        <v>31.524026662364459</v>
      </c>
      <c r="KL115" s="106">
        <f t="shared" si="167"/>
        <v>46.978856671625437</v>
      </c>
      <c r="KM115" s="106">
        <f t="shared" si="167"/>
        <v>23.538387852346425</v>
      </c>
      <c r="KN115" s="106">
        <f t="shared" si="167"/>
        <v>31.267997553827644</v>
      </c>
      <c r="KO115" s="106">
        <f t="shared" si="167"/>
        <v>24.844091307395146</v>
      </c>
      <c r="KP115" s="106">
        <f t="shared" si="167"/>
        <v>17.840233531800767</v>
      </c>
      <c r="KQ115" s="106">
        <f t="shared" si="167"/>
        <v>33.996358669741454</v>
      </c>
      <c r="KR115" s="106">
        <f t="shared" si="167"/>
        <v>46.799959333279737</v>
      </c>
      <c r="KS115" s="106">
        <f t="shared" si="167"/>
        <v>19.621761169629245</v>
      </c>
      <c r="KT115" s="106">
        <f t="shared" si="167"/>
        <v>22.735970291050126</v>
      </c>
      <c r="KU115" s="106">
        <f t="shared" si="167"/>
        <v>32.41693355074549</v>
      </c>
    </row>
    <row r="116" spans="1:307" x14ac:dyDescent="0.25">
      <c r="A116" s="83"/>
      <c r="B116" s="70"/>
      <c r="C116" s="71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I116" s="72"/>
      <c r="AJ116" s="73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</row>
    <row r="117" spans="1:307" x14ac:dyDescent="0.25">
      <c r="A117" s="69" t="s">
        <v>2089</v>
      </c>
      <c r="B117" s="70">
        <f>STDEV(D117:AG117)/AVERAGE(D117:AG117)</f>
        <v>8.1003972839670452E-2</v>
      </c>
      <c r="C117" s="71"/>
      <c r="D117" s="8">
        <v>25932414.173503298</v>
      </c>
      <c r="E117" s="8">
        <v>26059434.072429098</v>
      </c>
      <c r="F117" s="8">
        <v>25754610.317525599</v>
      </c>
      <c r="G117" s="8">
        <v>24618491.240428299</v>
      </c>
      <c r="H117" s="8">
        <v>28663608.747090701</v>
      </c>
      <c r="I117" s="8">
        <v>25806104.0482274</v>
      </c>
      <c r="J117" s="8">
        <v>26591236.011615701</v>
      </c>
      <c r="K117" s="8">
        <v>26875162.914365798</v>
      </c>
      <c r="L117" s="8">
        <v>26071597.7985368</v>
      </c>
      <c r="M117" s="8">
        <v>26886192.863712698</v>
      </c>
      <c r="N117" s="8">
        <v>25760711.5099901</v>
      </c>
      <c r="O117" s="8">
        <v>24836524.267817501</v>
      </c>
      <c r="P117" s="8">
        <v>27544346.2872236</v>
      </c>
      <c r="Q117" s="8">
        <v>24598238.540312599</v>
      </c>
      <c r="R117" s="8">
        <v>25056274.089581899</v>
      </c>
      <c r="S117" s="8">
        <v>25579995.691457499</v>
      </c>
      <c r="T117" s="8">
        <v>25513098.096474599</v>
      </c>
      <c r="U117" s="8">
        <v>24838329.705368299</v>
      </c>
      <c r="V117" s="8">
        <v>24139142.599354401</v>
      </c>
      <c r="W117" s="8">
        <v>22354881.313716002</v>
      </c>
      <c r="X117" s="8">
        <v>22813431.049598999</v>
      </c>
      <c r="Y117" s="8">
        <v>22808805.562060799</v>
      </c>
      <c r="Z117" s="8">
        <v>23169932.239969701</v>
      </c>
      <c r="AA117" s="8">
        <v>23006761.6868039</v>
      </c>
      <c r="AB117" s="8">
        <v>22749889.606891599</v>
      </c>
      <c r="AC117" s="8">
        <v>21572733.123868499</v>
      </c>
      <c r="AD117" s="8">
        <v>23138804.448453002</v>
      </c>
      <c r="AE117" s="8">
        <v>22573036.997630399</v>
      </c>
      <c r="AF117" s="8">
        <v>19712597.148125801</v>
      </c>
      <c r="AG117" s="8">
        <v>22549998.241210598</v>
      </c>
      <c r="AI117" s="72">
        <f>STDEV(AK117:BN117)/AVERAGE(AK117:BN117)</f>
        <v>7.1811341199516085E-2</v>
      </c>
      <c r="AJ117" s="73"/>
      <c r="AK117" s="10">
        <v>23209261.2666343</v>
      </c>
      <c r="AL117" s="10">
        <v>24517776.975446101</v>
      </c>
      <c r="AM117" s="10">
        <v>23039984.042848699</v>
      </c>
      <c r="AN117" s="10">
        <v>23438208.045755401</v>
      </c>
      <c r="AO117" s="10">
        <v>23301341.015694801</v>
      </c>
      <c r="AP117" s="10">
        <v>24287164.059085399</v>
      </c>
      <c r="AQ117" s="10">
        <v>22786047.511222299</v>
      </c>
      <c r="AR117" s="10">
        <v>23550447.479601</v>
      </c>
      <c r="AS117" s="10">
        <v>24830637.497992702</v>
      </c>
      <c r="AT117" s="10">
        <v>21768155.070608601</v>
      </c>
      <c r="AU117" s="10">
        <v>23297298.7520607</v>
      </c>
      <c r="AV117" s="10">
        <v>22095763.783974402</v>
      </c>
      <c r="AW117" s="10">
        <v>22692355.780710299</v>
      </c>
      <c r="AX117" s="10">
        <v>22008911.478165399</v>
      </c>
      <c r="AY117" s="10">
        <v>23044045.477798201</v>
      </c>
      <c r="AZ117" s="10">
        <v>22406346.516020101</v>
      </c>
      <c r="BA117" s="10">
        <v>21379059.975603402</v>
      </c>
      <c r="BB117" s="10">
        <v>21440121.108809099</v>
      </c>
      <c r="BC117" s="10">
        <v>21126578.297147099</v>
      </c>
      <c r="BD117" s="10">
        <v>20034263.816219501</v>
      </c>
      <c r="BE117" s="10">
        <v>22020206.608470201</v>
      </c>
      <c r="BF117" s="10">
        <v>21743159.077503901</v>
      </c>
      <c r="BG117" s="10">
        <v>19951521.2316273</v>
      </c>
      <c r="BH117" s="10">
        <v>20020342.820478801</v>
      </c>
      <c r="BI117" s="10">
        <v>21105114.173305899</v>
      </c>
      <c r="BJ117" s="10">
        <v>19981692.208840001</v>
      </c>
      <c r="BK117" s="10">
        <v>19020568.651227798</v>
      </c>
      <c r="BL117" s="10">
        <v>21130956.169059198</v>
      </c>
      <c r="BM117" s="10">
        <v>18693444.989543799</v>
      </c>
      <c r="BN117" s="10">
        <v>21074414.0982695</v>
      </c>
      <c r="BP117" s="102">
        <v>23253196.127343699</v>
      </c>
      <c r="BQ117" s="102">
        <v>21728749.4823795</v>
      </c>
      <c r="BR117" s="102">
        <v>23097237.755027801</v>
      </c>
      <c r="BS117" s="102">
        <v>23128936.4907852</v>
      </c>
      <c r="BT117" s="102">
        <v>8058241.6460670996</v>
      </c>
      <c r="BU117" s="102">
        <v>24348631.007422</v>
      </c>
      <c r="BV117" s="102">
        <v>8061897.0223384704</v>
      </c>
      <c r="BW117" s="102">
        <v>22504370.055714499</v>
      </c>
      <c r="BX117" s="102">
        <v>22691871.2524103</v>
      </c>
      <c r="BY117" s="102">
        <v>27912527.124265801</v>
      </c>
      <c r="BZ117" s="102">
        <v>22510629.057474401</v>
      </c>
      <c r="CA117" s="102">
        <v>28518639.8757191</v>
      </c>
      <c r="CB117" s="102">
        <v>23728407.060533799</v>
      </c>
      <c r="CC117" s="102">
        <v>23239840.115674801</v>
      </c>
      <c r="CD117" s="102">
        <v>19779004.135865599</v>
      </c>
      <c r="CE117" s="102">
        <v>22590422.244660601</v>
      </c>
      <c r="CF117" s="102">
        <v>21134153.574317101</v>
      </c>
      <c r="CG117" s="102">
        <v>24097694.6118192</v>
      </c>
      <c r="CH117" s="102">
        <v>24146336.067714099</v>
      </c>
      <c r="CI117" s="102">
        <v>22484789.8030986</v>
      </c>
      <c r="CJ117" s="102">
        <v>16114126.4551927</v>
      </c>
      <c r="CK117" s="102">
        <v>19699719.690948099</v>
      </c>
      <c r="CL117" s="102">
        <v>22893031.018895999</v>
      </c>
      <c r="CM117" s="102">
        <v>21210671.702331301</v>
      </c>
      <c r="CN117" s="102">
        <v>21643966.974155199</v>
      </c>
      <c r="CO117" s="102">
        <v>19940116.9538459</v>
      </c>
      <c r="CP117" s="102">
        <v>21102200.223060399</v>
      </c>
      <c r="CQ117" s="102">
        <v>29410332.2102075</v>
      </c>
      <c r="CR117" s="102">
        <v>25014038.6425208</v>
      </c>
      <c r="CS117" s="102">
        <v>23291688.0031639</v>
      </c>
      <c r="CT117" s="102">
        <v>24967625.180057999</v>
      </c>
      <c r="CU117" s="102">
        <v>20884844.936229501</v>
      </c>
      <c r="CV117" s="102">
        <v>19830413.729652599</v>
      </c>
      <c r="CW117" s="102">
        <v>21956220.752037201</v>
      </c>
      <c r="CX117" s="102">
        <v>22711093.8904231</v>
      </c>
      <c r="CY117" s="102">
        <v>21550225.1493297</v>
      </c>
      <c r="CZ117" s="102">
        <v>21119271.675793599</v>
      </c>
      <c r="DA117" s="102">
        <v>18873506.163440999</v>
      </c>
      <c r="DB117" s="102">
        <v>23616918.4889636</v>
      </c>
      <c r="DC117" s="102">
        <v>18239991.531782001</v>
      </c>
      <c r="DD117" s="102">
        <v>18015431.4357218</v>
      </c>
      <c r="DE117" s="102">
        <v>23689202.2603902</v>
      </c>
      <c r="DF117" s="102">
        <v>22994158.257160898</v>
      </c>
      <c r="DG117" s="102">
        <v>33887027.533645198</v>
      </c>
      <c r="DH117" s="102">
        <v>21527050.370190799</v>
      </c>
      <c r="DI117" s="102">
        <v>21980738.401799101</v>
      </c>
      <c r="DJ117" s="102">
        <v>20935151.309769701</v>
      </c>
      <c r="DK117" s="102">
        <v>24010658.8857131</v>
      </c>
      <c r="DL117" s="102">
        <v>28010553.557676099</v>
      </c>
      <c r="DM117" s="102">
        <v>23222448.5960407</v>
      </c>
      <c r="DN117" s="102">
        <v>22807913.257599901</v>
      </c>
      <c r="DO117" s="102">
        <v>25952008.875831701</v>
      </c>
      <c r="DP117" s="102">
        <v>22302625.482366301</v>
      </c>
      <c r="DQ117" s="102">
        <v>22211602.522124801</v>
      </c>
      <c r="DR117" s="102">
        <v>27126163.544082601</v>
      </c>
      <c r="DS117" s="102">
        <v>23284155.961220998</v>
      </c>
      <c r="DT117" s="102">
        <v>25894547.294809598</v>
      </c>
      <c r="DU117" s="102">
        <v>23334386.104981601</v>
      </c>
      <c r="DV117" s="102">
        <v>21127618.951932099</v>
      </c>
      <c r="DW117" s="102">
        <v>24883492.479093902</v>
      </c>
      <c r="DX117" s="102">
        <v>21695535.2160611</v>
      </c>
      <c r="DY117" s="102">
        <v>9079084.0583902802</v>
      </c>
      <c r="DZ117" s="102">
        <v>20408813.797163699</v>
      </c>
      <c r="EA117" s="102">
        <v>22567915.511242699</v>
      </c>
      <c r="EB117" s="102">
        <v>26063783.7484341</v>
      </c>
      <c r="EC117" s="102">
        <v>23676065.1653287</v>
      </c>
      <c r="ED117" s="102">
        <v>22350392.698127601</v>
      </c>
      <c r="EE117" s="102">
        <v>21885242.848297101</v>
      </c>
      <c r="EF117" s="102">
        <v>19224333.4776196</v>
      </c>
      <c r="EG117" s="102">
        <v>23074332.426861901</v>
      </c>
      <c r="EH117" s="102">
        <v>25113573.909042802</v>
      </c>
      <c r="EI117" s="102">
        <v>25399276.574087601</v>
      </c>
      <c r="EJ117" s="102">
        <v>21970412.5999883</v>
      </c>
      <c r="EK117" s="102">
        <v>23733958.600476701</v>
      </c>
      <c r="EL117" s="102">
        <v>24399595.350494601</v>
      </c>
      <c r="EM117" s="102">
        <v>22033015.338806301</v>
      </c>
      <c r="EN117" s="102">
        <v>38194279.369113803</v>
      </c>
      <c r="EO117" s="102">
        <v>21997532.430068899</v>
      </c>
      <c r="EP117" s="102">
        <v>21430994.261359502</v>
      </c>
      <c r="EQ117" s="102">
        <v>22567010.964735199</v>
      </c>
      <c r="ER117" s="102">
        <v>21193252.810744099</v>
      </c>
      <c r="ES117" s="102">
        <v>20511953.264794901</v>
      </c>
      <c r="ET117" s="102">
        <v>21560744.610294301</v>
      </c>
      <c r="EU117" s="102">
        <v>22027007.812172301</v>
      </c>
      <c r="EV117" s="102">
        <v>23485791.390263598</v>
      </c>
      <c r="EW117" s="102">
        <v>25486177.540319201</v>
      </c>
      <c r="EX117" s="102">
        <v>22085585.066393498</v>
      </c>
      <c r="EY117" s="102">
        <v>20283887.150162902</v>
      </c>
      <c r="EZ117" s="102">
        <v>22564322.223256201</v>
      </c>
      <c r="FA117" s="102">
        <v>22598205.957368199</v>
      </c>
      <c r="FB117" s="102">
        <v>16587847.2177762</v>
      </c>
      <c r="FC117" s="102">
        <v>23125362.156145401</v>
      </c>
      <c r="FD117" s="102">
        <v>21712363.5432886</v>
      </c>
      <c r="FE117" s="102">
        <v>23058178.261872299</v>
      </c>
      <c r="FF117" s="102">
        <v>22881745.889256801</v>
      </c>
      <c r="FG117" s="102">
        <v>25929351.4301771</v>
      </c>
      <c r="FH117" s="102">
        <v>22484040.298105299</v>
      </c>
      <c r="FI117" s="102">
        <v>22394130.197673999</v>
      </c>
      <c r="FJ117" s="102">
        <v>22855110.8094128</v>
      </c>
      <c r="FK117" s="102">
        <v>22087135.997633699</v>
      </c>
      <c r="FL117" s="102">
        <v>21789553.625087801</v>
      </c>
      <c r="FM117" s="102">
        <v>27839749.139389999</v>
      </c>
      <c r="FN117" s="102">
        <v>15723996.4340617</v>
      </c>
      <c r="FO117" s="102">
        <v>23397385.884296902</v>
      </c>
      <c r="FP117" s="102">
        <v>8410791.14265473</v>
      </c>
      <c r="FQ117" s="102">
        <v>9046.6942378638505</v>
      </c>
      <c r="FR117" s="102">
        <v>22330073.180770699</v>
      </c>
      <c r="FS117" s="102">
        <v>22415603.8627261</v>
      </c>
      <c r="FT117" s="102">
        <v>21143055.147857599</v>
      </c>
      <c r="FU117" s="102">
        <v>23798952.4101457</v>
      </c>
      <c r="FV117" s="102">
        <v>21525255.378399201</v>
      </c>
      <c r="FW117" s="102">
        <v>24194717.1025672</v>
      </c>
      <c r="FX117" s="102">
        <v>19293638.6972977</v>
      </c>
      <c r="FY117" s="102">
        <v>20993151.113026898</v>
      </c>
      <c r="FZ117" s="102">
        <v>291762.03294503299</v>
      </c>
      <c r="GA117" s="102">
        <v>23776024.014289699</v>
      </c>
      <c r="GB117" s="102">
        <v>23593239.871646099</v>
      </c>
      <c r="GC117" s="102">
        <v>21120785.811225999</v>
      </c>
      <c r="GD117" s="102">
        <v>24220505.977367301</v>
      </c>
      <c r="GE117" s="102" t="s">
        <v>0</v>
      </c>
      <c r="GF117" s="102">
        <v>21034675.388893999</v>
      </c>
      <c r="GG117" s="102">
        <v>20340725.375686899</v>
      </c>
      <c r="GH117" s="102">
        <v>18504388.305296201</v>
      </c>
      <c r="GI117" s="102">
        <v>16292475.1770915</v>
      </c>
      <c r="GJ117" s="102">
        <v>22747648.7739066</v>
      </c>
      <c r="GK117" s="102">
        <v>20974740.587524801</v>
      </c>
      <c r="GL117" s="102">
        <v>19375862.824342001</v>
      </c>
      <c r="GM117" s="102">
        <v>22307937.974258501</v>
      </c>
      <c r="GN117" s="102">
        <v>17140815.114832401</v>
      </c>
      <c r="GO117" s="102">
        <v>13952967.8795281</v>
      </c>
      <c r="GP117" s="102">
        <v>18296460.596620999</v>
      </c>
      <c r="GQ117" s="102">
        <v>23064269.5401862</v>
      </c>
      <c r="GR117" s="102">
        <v>21711278.617181402</v>
      </c>
      <c r="GS117" s="102">
        <v>20532716.2439043</v>
      </c>
      <c r="GT117" s="102">
        <v>22316390.3266134</v>
      </c>
      <c r="GU117" s="102">
        <v>4442198.4382174704</v>
      </c>
      <c r="GV117" s="102">
        <v>22336832.0360003</v>
      </c>
      <c r="GW117" s="102">
        <v>22723417.329528101</v>
      </c>
      <c r="GX117" s="102">
        <v>24481519.320095301</v>
      </c>
      <c r="GY117" s="102">
        <v>17183114.743379898</v>
      </c>
      <c r="GZ117" s="102">
        <v>20671488.863891002</v>
      </c>
      <c r="HA117" s="102">
        <v>21569695.4449539</v>
      </c>
      <c r="HB117" s="102">
        <v>17069161.171607401</v>
      </c>
      <c r="HC117" s="102">
        <v>20968459.087684602</v>
      </c>
      <c r="HD117" s="102">
        <v>19608215.879193999</v>
      </c>
      <c r="HE117" s="102">
        <v>22629665.873525102</v>
      </c>
      <c r="HF117" s="102" t="s">
        <v>0</v>
      </c>
      <c r="HG117" s="102">
        <v>24195108.470523499</v>
      </c>
      <c r="HH117" s="102">
        <v>18186723.1982067</v>
      </c>
      <c r="HI117" s="102">
        <v>19737518.9014971</v>
      </c>
      <c r="HJ117" s="102">
        <v>20466388.630941398</v>
      </c>
      <c r="HK117" s="102">
        <v>21825909.402621999</v>
      </c>
      <c r="HL117" s="102">
        <v>19377028.747463401</v>
      </c>
      <c r="HM117" s="102">
        <v>21570688.875768799</v>
      </c>
      <c r="HN117" s="102">
        <v>21817611.485652</v>
      </c>
      <c r="HO117" s="102">
        <v>24369381.964145299</v>
      </c>
      <c r="HP117" s="102">
        <v>17308290.008392699</v>
      </c>
      <c r="HQ117" s="102">
        <v>21360205.656147301</v>
      </c>
      <c r="HR117" s="102">
        <v>20830615.609141398</v>
      </c>
      <c r="HS117" s="102">
        <v>24325503.188907702</v>
      </c>
      <c r="HT117" s="102">
        <v>17766258.523095898</v>
      </c>
      <c r="HU117" s="102">
        <v>6575293.0914923903</v>
      </c>
      <c r="HV117" s="102">
        <v>20464566.155825201</v>
      </c>
      <c r="HW117" s="102">
        <v>21332981.435642399</v>
      </c>
      <c r="HX117" s="102">
        <v>18589806.147582099</v>
      </c>
      <c r="HY117" s="102">
        <v>13875218.483431101</v>
      </c>
      <c r="HZ117" s="102">
        <v>20767292.223955601</v>
      </c>
      <c r="IA117" s="102">
        <v>20767695.341956999</v>
      </c>
      <c r="IB117" s="102">
        <v>12517751.591823701</v>
      </c>
      <c r="IC117" s="102">
        <v>20378583.802891798</v>
      </c>
      <c r="ID117" s="102">
        <v>23116928.7419714</v>
      </c>
      <c r="IE117" s="102">
        <v>18028157.330275699</v>
      </c>
      <c r="IF117" s="102">
        <v>20238465.986543901</v>
      </c>
      <c r="IG117" s="102">
        <v>20727541.668834198</v>
      </c>
      <c r="IH117" s="102">
        <v>2379384.5110679702</v>
      </c>
      <c r="II117" s="102">
        <v>25113756.2484557</v>
      </c>
      <c r="IJ117" s="102">
        <v>20469941.997701999</v>
      </c>
      <c r="IK117" s="102">
        <v>20488162.886365101</v>
      </c>
      <c r="IL117" s="102">
        <v>18088111.033116501</v>
      </c>
      <c r="IM117" s="102">
        <v>20438916.825116299</v>
      </c>
      <c r="IN117" s="102">
        <v>20059989.937217999</v>
      </c>
      <c r="IO117" s="102">
        <v>20128040.3142768</v>
      </c>
      <c r="IP117" s="102" t="s">
        <v>0</v>
      </c>
      <c r="IQ117" s="102">
        <v>19475549.139148299</v>
      </c>
      <c r="IR117" s="102">
        <v>21578287.7317716</v>
      </c>
      <c r="IS117" s="102">
        <v>21873089.534979101</v>
      </c>
      <c r="IT117" s="102">
        <v>17379889.486861698</v>
      </c>
      <c r="IU117" s="102">
        <v>20071029.205612499</v>
      </c>
      <c r="IV117" s="102">
        <v>21525928.670581799</v>
      </c>
      <c r="IW117" s="102">
        <v>20032269.401560899</v>
      </c>
      <c r="IX117" s="102">
        <v>19647285.5328352</v>
      </c>
      <c r="IY117" s="102">
        <v>16978854.8829032</v>
      </c>
      <c r="IZ117" s="102">
        <v>22302479.732653901</v>
      </c>
      <c r="JA117" s="102">
        <v>20488201.451509099</v>
      </c>
      <c r="JB117" s="102">
        <v>10368236.2982444</v>
      </c>
      <c r="JC117" s="102" t="s">
        <v>0</v>
      </c>
      <c r="JD117" s="102">
        <v>20411445.4068687</v>
      </c>
      <c r="JE117" s="102">
        <v>21375867.968194801</v>
      </c>
      <c r="JF117" s="102">
        <v>20536474.7327387</v>
      </c>
      <c r="JG117" s="102">
        <v>6559177.4415655704</v>
      </c>
      <c r="JH117" s="102">
        <v>19622517.455744199</v>
      </c>
      <c r="JI117" s="102">
        <v>5094288.9506653501</v>
      </c>
      <c r="JJ117" s="102">
        <v>19242218.893270001</v>
      </c>
      <c r="JK117" s="102" t="s">
        <v>0</v>
      </c>
      <c r="JL117" s="102">
        <v>16694960.096813301</v>
      </c>
      <c r="JM117" s="102">
        <v>22047125.068576898</v>
      </c>
      <c r="JN117" s="102">
        <v>20721331.131264899</v>
      </c>
      <c r="JO117" s="102">
        <v>19693452.8421776</v>
      </c>
      <c r="JP117" s="102">
        <v>20392722.351887599</v>
      </c>
      <c r="JQ117" s="102">
        <v>19262279.268710501</v>
      </c>
      <c r="JR117" s="102">
        <v>22906497.656909101</v>
      </c>
      <c r="JS117" s="102">
        <v>21975747.227009699</v>
      </c>
      <c r="JT117" s="102">
        <v>20864026.751593702</v>
      </c>
      <c r="JU117" s="102">
        <v>1439870.2433547699</v>
      </c>
      <c r="JV117" s="102">
        <v>21145411.022323798</v>
      </c>
      <c r="JW117" s="102">
        <v>20846441.855478901</v>
      </c>
      <c r="JX117" s="102">
        <v>22922061.022863802</v>
      </c>
      <c r="JY117" s="102">
        <v>20132512.088873401</v>
      </c>
      <c r="JZ117" s="102">
        <v>18888009.259179398</v>
      </c>
      <c r="KA117" s="102">
        <v>16300809.7926782</v>
      </c>
      <c r="KB117" s="102">
        <v>17375924.0522888</v>
      </c>
      <c r="KC117" s="102">
        <v>19498271.070228402</v>
      </c>
      <c r="KD117" s="102">
        <v>18445129.6273432</v>
      </c>
      <c r="KE117" s="102">
        <v>18466551.498518199</v>
      </c>
      <c r="KF117" s="102">
        <v>19777014.708023299</v>
      </c>
      <c r="KG117" s="102">
        <v>16052553.182226</v>
      </c>
      <c r="KH117" s="102">
        <v>16590693.7086224</v>
      </c>
      <c r="KI117" s="102">
        <v>16818920.183598701</v>
      </c>
      <c r="KJ117" s="102">
        <v>17638730.825992499</v>
      </c>
      <c r="KK117" s="102">
        <v>19325060.201882001</v>
      </c>
      <c r="KL117" s="102">
        <v>17364984.660322599</v>
      </c>
      <c r="KM117" s="102">
        <v>541274.27705034404</v>
      </c>
      <c r="KN117" s="102">
        <v>17180033.798179999</v>
      </c>
      <c r="KO117" s="102">
        <v>13782099.0239636</v>
      </c>
      <c r="KP117" s="102">
        <v>17183027.9870103</v>
      </c>
      <c r="KQ117" s="102">
        <v>19769042.636351101</v>
      </c>
      <c r="KR117" s="102">
        <v>17951830.682495099</v>
      </c>
      <c r="KS117" s="102">
        <v>16953506.8176543</v>
      </c>
      <c r="KT117" s="102">
        <v>14299856.742871599</v>
      </c>
      <c r="KU117" s="102">
        <v>5096536.33615507</v>
      </c>
    </row>
    <row r="118" spans="1:307" x14ac:dyDescent="0.25">
      <c r="A118" s="69" t="s">
        <v>2090</v>
      </c>
      <c r="B118" s="70">
        <f>STDEV(D118:AG118)/AVERAGE(D118:AG118)</f>
        <v>7.9636469022083406E-2</v>
      </c>
      <c r="C118" s="71"/>
      <c r="D118" s="8">
        <v>2847944.8942654198</v>
      </c>
      <c r="E118" s="8">
        <v>2763536.1743712602</v>
      </c>
      <c r="F118" s="8">
        <v>2536203.6974444198</v>
      </c>
      <c r="G118" s="8">
        <v>2720693.82718834</v>
      </c>
      <c r="H118" s="8">
        <v>2781763.62921086</v>
      </c>
      <c r="I118" s="8">
        <v>2614176.40587541</v>
      </c>
      <c r="J118" s="8">
        <v>2689701.1271793698</v>
      </c>
      <c r="K118" s="8">
        <v>2662841.4348321198</v>
      </c>
      <c r="L118" s="8">
        <v>2697433.2305124602</v>
      </c>
      <c r="M118" s="8">
        <v>2793466.3240489899</v>
      </c>
      <c r="N118" s="8">
        <v>2587829.53866573</v>
      </c>
      <c r="O118" s="8">
        <v>2663577.5877760998</v>
      </c>
      <c r="P118" s="8">
        <v>2648783.82154699</v>
      </c>
      <c r="Q118" s="8">
        <v>2589063.58221807</v>
      </c>
      <c r="R118" s="8">
        <v>2670612.34277594</v>
      </c>
      <c r="S118" s="8">
        <v>2522259.54647918</v>
      </c>
      <c r="T118" s="8">
        <v>2589459.9094394101</v>
      </c>
      <c r="U118" s="8">
        <v>2459250.89174968</v>
      </c>
      <c r="V118" s="8">
        <v>2377626.6237575002</v>
      </c>
      <c r="W118" s="8">
        <v>2437700.5351072801</v>
      </c>
      <c r="X118" s="8">
        <v>2268270.3907168098</v>
      </c>
      <c r="Y118" s="8">
        <v>2367092.0711299898</v>
      </c>
      <c r="Z118" s="8">
        <v>2326563.0569591299</v>
      </c>
      <c r="AA118" s="8">
        <v>2349321.0702925902</v>
      </c>
      <c r="AB118" s="8">
        <v>2258001.26763527</v>
      </c>
      <c r="AC118" s="8">
        <v>2281930.01572297</v>
      </c>
      <c r="AD118" s="8">
        <v>2350580.24428018</v>
      </c>
      <c r="AE118" s="8">
        <v>2389416.7038317798</v>
      </c>
      <c r="AF118" s="8">
        <v>2050411.43071758</v>
      </c>
      <c r="AG118" s="8">
        <v>2243890.64053061</v>
      </c>
      <c r="AI118" s="72">
        <f>STDEV(AK118:BN118)/AVERAGE(AK118:BN118)</f>
        <v>6.627448216080277E-2</v>
      </c>
      <c r="AJ118" s="73"/>
      <c r="AK118" s="10">
        <v>2758345.32372757</v>
      </c>
      <c r="AL118" s="10">
        <v>2809522.85194284</v>
      </c>
      <c r="AM118" s="10">
        <v>2581299.6341846799</v>
      </c>
      <c r="AN118" s="10">
        <v>2895177.0416157502</v>
      </c>
      <c r="AO118" s="10">
        <v>2797633.6304283799</v>
      </c>
      <c r="AP118" s="10">
        <v>2972052.1110489802</v>
      </c>
      <c r="AQ118" s="10">
        <v>2809280.8572373702</v>
      </c>
      <c r="AR118" s="10">
        <v>2848113.9648200399</v>
      </c>
      <c r="AS118" s="10">
        <v>2662257.7083161199</v>
      </c>
      <c r="AT118" s="10">
        <v>2695971.8363628001</v>
      </c>
      <c r="AU118" s="10">
        <v>2810190.3946121898</v>
      </c>
      <c r="AV118" s="10">
        <v>2609338.1369649898</v>
      </c>
      <c r="AW118" s="10">
        <v>2687121.0538412398</v>
      </c>
      <c r="AX118" s="10">
        <v>2699245.7094441298</v>
      </c>
      <c r="AY118" s="10">
        <v>2683109.4298354802</v>
      </c>
      <c r="AZ118" s="10">
        <v>2618413.3872571201</v>
      </c>
      <c r="BA118" s="10">
        <v>2616333.9160897098</v>
      </c>
      <c r="BB118" s="10">
        <v>2513623.74558128</v>
      </c>
      <c r="BC118" s="10">
        <v>2643375.8287903699</v>
      </c>
      <c r="BD118" s="10">
        <v>2463232.6866061501</v>
      </c>
      <c r="BE118" s="10">
        <v>2452451.6603389401</v>
      </c>
      <c r="BF118" s="10">
        <v>2406996.0371410302</v>
      </c>
      <c r="BG118" s="10">
        <v>2517152.7595695402</v>
      </c>
      <c r="BH118" s="10">
        <v>2349535.8574378798</v>
      </c>
      <c r="BI118" s="10">
        <v>2565584.4429205898</v>
      </c>
      <c r="BJ118" s="10">
        <v>2627378.1676874598</v>
      </c>
      <c r="BK118" s="10">
        <v>2452840.5786328302</v>
      </c>
      <c r="BL118" s="10">
        <v>2487957.7631457401</v>
      </c>
      <c r="BM118" s="10">
        <v>2205326.0330738798</v>
      </c>
      <c r="BN118" s="10">
        <v>2451399.3128183801</v>
      </c>
      <c r="BP118" s="102">
        <v>2573311.1051818202</v>
      </c>
      <c r="BQ118" s="102">
        <v>2750149.7989341202</v>
      </c>
      <c r="BR118" s="102">
        <v>2494321.31738661</v>
      </c>
      <c r="BS118" s="102">
        <v>2526707.3425630201</v>
      </c>
      <c r="BT118" s="102">
        <v>2880157.4911644398</v>
      </c>
      <c r="BU118" s="102">
        <v>2632179.1865595402</v>
      </c>
      <c r="BV118" s="102">
        <v>3013813.1071753101</v>
      </c>
      <c r="BW118" s="102">
        <v>2882735.05071352</v>
      </c>
      <c r="BX118" s="102">
        <v>2713939.2790048802</v>
      </c>
      <c r="BY118" s="102">
        <v>2657536.9252953199</v>
      </c>
      <c r="BZ118" s="102">
        <v>2861536.1119714901</v>
      </c>
      <c r="CA118" s="102">
        <v>2609706.8561726599</v>
      </c>
      <c r="CB118" s="102">
        <v>2554416.46773049</v>
      </c>
      <c r="CC118" s="102">
        <v>2873186.1354848999</v>
      </c>
      <c r="CD118" s="102">
        <v>2420825.1509327702</v>
      </c>
      <c r="CE118" s="102">
        <v>2740541.63644809</v>
      </c>
      <c r="CF118" s="102">
        <v>2680774.27219227</v>
      </c>
      <c r="CG118" s="102">
        <v>2674054.0060983198</v>
      </c>
      <c r="CH118" s="102">
        <v>2402021.1426693099</v>
      </c>
      <c r="CI118" s="102">
        <v>2716099.9101940198</v>
      </c>
      <c r="CJ118" s="102">
        <v>2704765.0375941098</v>
      </c>
      <c r="CK118" s="102">
        <v>2562980.6806849702</v>
      </c>
      <c r="CL118" s="102">
        <v>2704081.4903705898</v>
      </c>
      <c r="CM118" s="102">
        <v>2411245.23232682</v>
      </c>
      <c r="CN118" s="102">
        <v>2508130.17115547</v>
      </c>
      <c r="CO118" s="102">
        <v>2554176.78283998</v>
      </c>
      <c r="CP118" s="102">
        <v>2691310.3389638099</v>
      </c>
      <c r="CQ118" s="102">
        <v>2477454.2332469798</v>
      </c>
      <c r="CR118" s="102">
        <v>2550661.55254011</v>
      </c>
      <c r="CS118" s="102">
        <v>2767479.5087296902</v>
      </c>
      <c r="CT118" s="102">
        <v>2577116.8919697199</v>
      </c>
      <c r="CU118" s="102">
        <v>2749463.8334488999</v>
      </c>
      <c r="CV118" s="102">
        <v>2776042.3709113598</v>
      </c>
      <c r="CW118" s="102">
        <v>2758770.0957532502</v>
      </c>
      <c r="CX118" s="102">
        <v>2704769.1055370499</v>
      </c>
      <c r="CY118" s="102">
        <v>2729195.9359529</v>
      </c>
      <c r="CZ118" s="102">
        <v>2507024.3227701499</v>
      </c>
      <c r="DA118" s="102">
        <v>2666788.6356044398</v>
      </c>
      <c r="DB118" s="102">
        <v>2696419.6671894202</v>
      </c>
      <c r="DC118" s="102">
        <v>2562722.6726893098</v>
      </c>
      <c r="DD118" s="102">
        <v>2817568.7211006102</v>
      </c>
      <c r="DE118" s="102">
        <v>2905464.9129133401</v>
      </c>
      <c r="DF118" s="102">
        <v>2506315.1206491701</v>
      </c>
      <c r="DG118" s="102">
        <v>2525743.5935858199</v>
      </c>
      <c r="DH118" s="102">
        <v>2555850.1100209202</v>
      </c>
      <c r="DI118" s="102">
        <v>2669592.2592022698</v>
      </c>
      <c r="DJ118" s="102">
        <v>2566442.13353275</v>
      </c>
      <c r="DK118" s="102">
        <v>2655145.4911848898</v>
      </c>
      <c r="DL118" s="102">
        <v>2817514.8695265399</v>
      </c>
      <c r="DM118" s="102">
        <v>2597063.6655886602</v>
      </c>
      <c r="DN118" s="102">
        <v>2734336.5976680298</v>
      </c>
      <c r="DO118" s="102">
        <v>2738707.0029418198</v>
      </c>
      <c r="DP118" s="102">
        <v>2526442.5774495099</v>
      </c>
      <c r="DQ118" s="102">
        <v>2692094.5836220998</v>
      </c>
      <c r="DR118" s="102">
        <v>2636643.4826254202</v>
      </c>
      <c r="DS118" s="102">
        <v>2780498.1486469102</v>
      </c>
      <c r="DT118" s="102">
        <v>2556712.5585940601</v>
      </c>
      <c r="DU118" s="102">
        <v>2740399.66336129</v>
      </c>
      <c r="DV118" s="102">
        <v>2856723.7069036998</v>
      </c>
      <c r="DW118" s="102">
        <v>2641206.8391867699</v>
      </c>
      <c r="DX118" s="102">
        <v>2940247.6857207101</v>
      </c>
      <c r="DY118" s="102">
        <v>2860924.78646748</v>
      </c>
      <c r="DZ118" s="102">
        <v>2601164.6656952002</v>
      </c>
      <c r="EA118" s="102">
        <v>2485077.64786269</v>
      </c>
      <c r="EB118" s="102">
        <v>2851032.9462118698</v>
      </c>
      <c r="EC118" s="102">
        <v>2584845.8268191898</v>
      </c>
      <c r="ED118" s="102">
        <v>2800910.1705383402</v>
      </c>
      <c r="EE118" s="102">
        <v>2638098.55810434</v>
      </c>
      <c r="EF118" s="102">
        <v>2692028.7716116202</v>
      </c>
      <c r="EG118" s="102">
        <v>2859712.7723588599</v>
      </c>
      <c r="EH118" s="102">
        <v>2714142.6619472099</v>
      </c>
      <c r="EI118" s="102">
        <v>2606645.7931792899</v>
      </c>
      <c r="EJ118" s="102">
        <v>2406664.5234245602</v>
      </c>
      <c r="EK118" s="102">
        <v>2697436.2166896798</v>
      </c>
      <c r="EL118" s="102">
        <v>2543360.8075820399</v>
      </c>
      <c r="EM118" s="102">
        <v>2730114.8101479202</v>
      </c>
      <c r="EN118" s="102">
        <v>2528251.5056070499</v>
      </c>
      <c r="EO118" s="102">
        <v>2595947.0449008602</v>
      </c>
      <c r="EP118" s="102">
        <v>2700130.1196833402</v>
      </c>
      <c r="EQ118" s="102">
        <v>2489223.3033520998</v>
      </c>
      <c r="ER118" s="102">
        <v>2920307.01481312</v>
      </c>
      <c r="ES118" s="102">
        <v>2777338.51664834</v>
      </c>
      <c r="ET118" s="102">
        <v>3124390.47325913</v>
      </c>
      <c r="EU118" s="102">
        <v>2742644.5508037698</v>
      </c>
      <c r="EV118" s="102">
        <v>2510382.1957352599</v>
      </c>
      <c r="EW118" s="102">
        <v>2906559.4356642398</v>
      </c>
      <c r="EX118" s="102">
        <v>2777743.0736698299</v>
      </c>
      <c r="EY118" s="102">
        <v>2956145.0776035101</v>
      </c>
      <c r="EZ118" s="102">
        <v>2843659.3261843701</v>
      </c>
      <c r="FA118" s="102">
        <v>2743133.2387500401</v>
      </c>
      <c r="FB118" s="102">
        <v>2915115.4142494602</v>
      </c>
      <c r="FC118" s="102">
        <v>2618993.2828178802</v>
      </c>
      <c r="FD118" s="102">
        <v>2725003.92141838</v>
      </c>
      <c r="FE118" s="102">
        <v>2854831.7427717801</v>
      </c>
      <c r="FF118" s="102">
        <v>2637532.5054868301</v>
      </c>
      <c r="FG118" s="102">
        <v>2943902.59244673</v>
      </c>
      <c r="FH118" s="102">
        <v>2735453.3893337399</v>
      </c>
      <c r="FI118" s="102">
        <v>2659439.9570827498</v>
      </c>
      <c r="FJ118" s="102">
        <v>2699035.0235008998</v>
      </c>
      <c r="FK118" s="102">
        <v>2717088.47958032</v>
      </c>
      <c r="FL118" s="102">
        <v>2559789.0266885199</v>
      </c>
      <c r="FM118" s="102">
        <v>2780053.4704335402</v>
      </c>
      <c r="FN118" s="102">
        <v>2730187.5405885</v>
      </c>
      <c r="FO118" s="102">
        <v>2551925.6240769099</v>
      </c>
      <c r="FP118" s="102">
        <v>3001494.43431962</v>
      </c>
      <c r="FQ118" s="102">
        <v>3178937.86344478</v>
      </c>
      <c r="FR118" s="102">
        <v>2676072.2318082401</v>
      </c>
      <c r="FS118" s="102">
        <v>2842069.2917226902</v>
      </c>
      <c r="FT118" s="102">
        <v>2727795.23830471</v>
      </c>
      <c r="FU118" s="102">
        <v>2689677.7639885498</v>
      </c>
      <c r="FV118" s="102">
        <v>2704129.34929913</v>
      </c>
      <c r="FW118" s="102">
        <v>2670575.5743677998</v>
      </c>
      <c r="FX118" s="102">
        <v>2940428.0256214598</v>
      </c>
      <c r="FY118" s="102">
        <v>2626849.5207115598</v>
      </c>
      <c r="FZ118" s="102">
        <v>3470297.0683268299</v>
      </c>
      <c r="GA118" s="102">
        <v>2818476.59801785</v>
      </c>
      <c r="GB118" s="102">
        <v>2614700.7184547302</v>
      </c>
      <c r="GC118" s="102">
        <v>2813741.34528137</v>
      </c>
      <c r="GD118" s="102">
        <v>2941787.50412481</v>
      </c>
      <c r="GE118" s="102">
        <v>3595186.22752879</v>
      </c>
      <c r="GF118" s="102">
        <v>2743299.17244385</v>
      </c>
      <c r="GG118" s="102">
        <v>2857452.1832839702</v>
      </c>
      <c r="GH118" s="102">
        <v>2784359.1525434302</v>
      </c>
      <c r="GI118" s="102">
        <v>2591612.7111998699</v>
      </c>
      <c r="GJ118" s="102">
        <v>2790934.1341907801</v>
      </c>
      <c r="GK118" s="102">
        <v>2388132.8596317102</v>
      </c>
      <c r="GL118" s="102">
        <v>2479792.6836793399</v>
      </c>
      <c r="GM118" s="102">
        <v>2703989.85895098</v>
      </c>
      <c r="GN118" s="102">
        <v>2678049.5956435702</v>
      </c>
      <c r="GO118" s="102">
        <v>2699543.1396286399</v>
      </c>
      <c r="GP118" s="102">
        <v>2619770.1878748601</v>
      </c>
      <c r="GQ118" s="102">
        <v>2607077.8781254999</v>
      </c>
      <c r="GR118" s="102">
        <v>2757620.4248107001</v>
      </c>
      <c r="GS118" s="102">
        <v>2483777.68985603</v>
      </c>
      <c r="GT118" s="102">
        <v>2596410.2045930899</v>
      </c>
      <c r="GU118" s="102">
        <v>2913938.2750831898</v>
      </c>
      <c r="GV118" s="102">
        <v>2656353.2045301399</v>
      </c>
      <c r="GW118" s="102">
        <v>2470997.0474120001</v>
      </c>
      <c r="GX118" s="102">
        <v>2546453.3921302799</v>
      </c>
      <c r="GY118" s="102">
        <v>2796414.8434096701</v>
      </c>
      <c r="GZ118" s="102">
        <v>2580540.52788219</v>
      </c>
      <c r="HA118" s="102">
        <v>2503868.4035737999</v>
      </c>
      <c r="HB118" s="102">
        <v>2875491.0716444398</v>
      </c>
      <c r="HC118" s="102">
        <v>2511403.8516902602</v>
      </c>
      <c r="HD118" s="102">
        <v>2500803.9546031598</v>
      </c>
      <c r="HE118" s="102">
        <v>2602269.1108512701</v>
      </c>
      <c r="HF118" s="102">
        <v>2923128.7105838801</v>
      </c>
      <c r="HG118" s="102">
        <v>2452139.5642353399</v>
      </c>
      <c r="HH118" s="102">
        <v>2671858.93271153</v>
      </c>
      <c r="HI118" s="102">
        <v>2683168.7139134202</v>
      </c>
      <c r="HJ118" s="102">
        <v>2530844.5498159099</v>
      </c>
      <c r="HK118" s="102">
        <v>2692896.4641859899</v>
      </c>
      <c r="HL118" s="102">
        <v>2686478.5745349</v>
      </c>
      <c r="HM118" s="102">
        <v>2414230.9762484399</v>
      </c>
      <c r="HN118" s="102">
        <v>2633942.6686768201</v>
      </c>
      <c r="HO118" s="102">
        <v>2569595.6128237601</v>
      </c>
      <c r="HP118" s="102">
        <v>2586230.1795069501</v>
      </c>
      <c r="HQ118" s="102">
        <v>2512955.0213071099</v>
      </c>
      <c r="HR118" s="102">
        <v>2643741.12262771</v>
      </c>
      <c r="HS118" s="102">
        <v>2614103.1166441799</v>
      </c>
      <c r="HT118" s="102">
        <v>2719513.5794343501</v>
      </c>
      <c r="HU118" s="102">
        <v>2866682.4691102798</v>
      </c>
      <c r="HV118" s="102">
        <v>2416125.99632107</v>
      </c>
      <c r="HW118" s="102">
        <v>2502762.9974969998</v>
      </c>
      <c r="HX118" s="102">
        <v>2527281.1659759101</v>
      </c>
      <c r="HY118" s="102">
        <v>2762106.8773143399</v>
      </c>
      <c r="HZ118" s="102">
        <v>2490202.7853667899</v>
      </c>
      <c r="IA118" s="102">
        <v>2460590.1034911298</v>
      </c>
      <c r="IB118" s="102">
        <v>2692009.6090903501</v>
      </c>
      <c r="IC118" s="102">
        <v>2669098.10846136</v>
      </c>
      <c r="ID118" s="102">
        <v>2478547.1445232201</v>
      </c>
      <c r="IE118" s="102">
        <v>2573440.6427843501</v>
      </c>
      <c r="IF118" s="102">
        <v>2641930.5202607401</v>
      </c>
      <c r="IG118" s="102">
        <v>2580661.3402643399</v>
      </c>
      <c r="IH118" s="102">
        <v>2744263.8660236802</v>
      </c>
      <c r="II118" s="102">
        <v>2554705.7961335098</v>
      </c>
      <c r="IJ118" s="102">
        <v>2751597.3936376101</v>
      </c>
      <c r="IK118" s="102">
        <v>2465337.62383082</v>
      </c>
      <c r="IL118" s="102">
        <v>2436372.2624540599</v>
      </c>
      <c r="IM118" s="102">
        <v>2338995.9462747499</v>
      </c>
      <c r="IN118" s="102">
        <v>2579876.04354596</v>
      </c>
      <c r="IO118" s="102">
        <v>2579675.2744811899</v>
      </c>
      <c r="IP118" s="102">
        <v>3128698.08306386</v>
      </c>
      <c r="IQ118" s="102">
        <v>2443947.2995539298</v>
      </c>
      <c r="IR118" s="102">
        <v>2589319.03398947</v>
      </c>
      <c r="IS118" s="102">
        <v>2504600.8190610101</v>
      </c>
      <c r="IT118" s="102">
        <v>2578378.61455453</v>
      </c>
      <c r="IU118" s="102">
        <v>2490586.5226383</v>
      </c>
      <c r="IV118" s="102">
        <v>2430265.9953919998</v>
      </c>
      <c r="IW118" s="102">
        <v>2536542.1059710002</v>
      </c>
      <c r="IX118" s="102">
        <v>2469584.6046738699</v>
      </c>
      <c r="IY118" s="102">
        <v>2789927.4471185999</v>
      </c>
      <c r="IZ118" s="102">
        <v>2534173.7788448599</v>
      </c>
      <c r="JA118" s="102">
        <v>2579541.8215223202</v>
      </c>
      <c r="JB118" s="102">
        <v>2560318.0899633602</v>
      </c>
      <c r="JC118" s="102">
        <v>2975484.3627859699</v>
      </c>
      <c r="JD118" s="102">
        <v>2319703.77497607</v>
      </c>
      <c r="JE118" s="102">
        <v>2666319.2453145599</v>
      </c>
      <c r="JF118" s="102">
        <v>2717086.4891686798</v>
      </c>
      <c r="JG118" s="102">
        <v>2727558.4743160098</v>
      </c>
      <c r="JH118" s="102">
        <v>2430619.4746336401</v>
      </c>
      <c r="JI118" s="102">
        <v>2945948.0426575202</v>
      </c>
      <c r="JJ118" s="102">
        <v>2609255.71875196</v>
      </c>
      <c r="JK118" s="102">
        <v>3072136.8326644702</v>
      </c>
      <c r="JL118" s="102">
        <v>2546499.3065464101</v>
      </c>
      <c r="JM118" s="102">
        <v>2512533.7809892199</v>
      </c>
      <c r="JN118" s="102">
        <v>2543533.9220618401</v>
      </c>
      <c r="JO118" s="102">
        <v>2466582.5095822001</v>
      </c>
      <c r="JP118" s="102">
        <v>2614395.9753935998</v>
      </c>
      <c r="JQ118" s="102">
        <v>2524774.14541644</v>
      </c>
      <c r="JR118" s="102">
        <v>2560465.1414682502</v>
      </c>
      <c r="JS118" s="102">
        <v>2858539.4417321999</v>
      </c>
      <c r="JT118" s="102">
        <v>2444127.12956418</v>
      </c>
      <c r="JU118" s="102">
        <v>3049803.1261897199</v>
      </c>
      <c r="JV118" s="102">
        <v>2705298.4838426802</v>
      </c>
      <c r="JW118" s="102">
        <v>2530213.8780070599</v>
      </c>
      <c r="JX118" s="102">
        <v>2322162.0687508802</v>
      </c>
      <c r="JY118" s="102">
        <v>2479571.6655159099</v>
      </c>
      <c r="JZ118" s="102">
        <v>2689007.0311052399</v>
      </c>
      <c r="KA118" s="102">
        <v>2410439.20513601</v>
      </c>
      <c r="KB118" s="102">
        <v>2852745.0503782099</v>
      </c>
      <c r="KC118" s="102">
        <v>2540764.3709877799</v>
      </c>
      <c r="KD118" s="102">
        <v>2308144.3581344401</v>
      </c>
      <c r="KE118" s="102">
        <v>2492610.2348198602</v>
      </c>
      <c r="KF118" s="102">
        <v>2439731.0995170702</v>
      </c>
      <c r="KG118" s="102">
        <v>2400798.4308919501</v>
      </c>
      <c r="KH118" s="102">
        <v>2358294.3813926</v>
      </c>
      <c r="KI118" s="102">
        <v>2508600.4122112701</v>
      </c>
      <c r="KJ118" s="102">
        <v>2542113.6659569298</v>
      </c>
      <c r="KK118" s="102">
        <v>2898583.6301047802</v>
      </c>
      <c r="KL118" s="102">
        <v>2636893.3271756899</v>
      </c>
      <c r="KM118" s="102">
        <v>2935675.3825707799</v>
      </c>
      <c r="KN118" s="102">
        <v>2498503.80345078</v>
      </c>
      <c r="KO118" s="102">
        <v>2661039.84836121</v>
      </c>
      <c r="KP118" s="102">
        <v>2595763.49796153</v>
      </c>
      <c r="KQ118" s="102">
        <v>2368673.9178425302</v>
      </c>
      <c r="KR118" s="102">
        <v>2689808.7433016598</v>
      </c>
      <c r="KS118" s="102">
        <v>2488513.8588993</v>
      </c>
      <c r="KT118" s="102">
        <v>2406279.5976056699</v>
      </c>
      <c r="KU118" s="102">
        <v>2812058.2707659299</v>
      </c>
    </row>
    <row r="119" spans="1:307" s="79" customFormat="1" x14ac:dyDescent="0.25">
      <c r="A119" s="75" t="s">
        <v>2034</v>
      </c>
      <c r="B119" s="76">
        <f>STDEV(D119:AG119)/AVERAGE(D119:AG119)</f>
        <v>3.7167758730183631E-2</v>
      </c>
      <c r="C119" s="77"/>
      <c r="D119" s="78">
        <f>(D117/D118)*123.7*5</f>
        <v>5631.8498994162728</v>
      </c>
      <c r="E119" s="78">
        <f t="shared" ref="E119:AG119" si="168">(E117/E118)*123.7*5</f>
        <v>5832.2956374777295</v>
      </c>
      <c r="F119" s="78">
        <f t="shared" si="168"/>
        <v>6280.7362426923783</v>
      </c>
      <c r="G119" s="78">
        <f t="shared" si="168"/>
        <v>5596.5638911823225</v>
      </c>
      <c r="H119" s="78">
        <f t="shared" si="168"/>
        <v>6373.0943290479581</v>
      </c>
      <c r="I119" s="78">
        <f t="shared" si="168"/>
        <v>6105.5846567797926</v>
      </c>
      <c r="J119" s="78">
        <f t="shared" si="168"/>
        <v>6114.6866122005104</v>
      </c>
      <c r="K119" s="78">
        <f t="shared" si="168"/>
        <v>6242.3124580766507</v>
      </c>
      <c r="L119" s="78">
        <f t="shared" si="168"/>
        <v>5978.0101527597471</v>
      </c>
      <c r="M119" s="78">
        <f t="shared" si="168"/>
        <v>5952.8586913849886</v>
      </c>
      <c r="N119" s="78">
        <f t="shared" si="168"/>
        <v>6156.8970563431467</v>
      </c>
      <c r="O119" s="78">
        <f t="shared" si="168"/>
        <v>5767.2021007170315</v>
      </c>
      <c r="P119" s="78">
        <f t="shared" si="168"/>
        <v>6431.6982156354406</v>
      </c>
      <c r="Q119" s="78">
        <f t="shared" si="168"/>
        <v>5876.2599117590571</v>
      </c>
      <c r="R119" s="78">
        <f t="shared" si="168"/>
        <v>5802.9034301166657</v>
      </c>
      <c r="S119" s="78">
        <f t="shared" si="168"/>
        <v>6272.6404811318098</v>
      </c>
      <c r="T119" s="78">
        <f t="shared" si="168"/>
        <v>6093.8773815910154</v>
      </c>
      <c r="U119" s="78">
        <f t="shared" si="168"/>
        <v>6246.8237682900062</v>
      </c>
      <c r="V119" s="78">
        <f t="shared" si="168"/>
        <v>6279.3962468782693</v>
      </c>
      <c r="W119" s="78">
        <f t="shared" si="168"/>
        <v>5671.9411976191986</v>
      </c>
      <c r="X119" s="78">
        <f t="shared" si="168"/>
        <v>6220.6459873233907</v>
      </c>
      <c r="Y119" s="78">
        <f t="shared" si="168"/>
        <v>5959.7370174959706</v>
      </c>
      <c r="Z119" s="78">
        <f t="shared" si="168"/>
        <v>6159.5592896380285</v>
      </c>
      <c r="AA119" s="78">
        <f t="shared" si="168"/>
        <v>6056.9337598100265</v>
      </c>
      <c r="AB119" s="78">
        <f t="shared" si="168"/>
        <v>6231.5318080393918</v>
      </c>
      <c r="AC119" s="78">
        <f t="shared" si="168"/>
        <v>5847.1273637571958</v>
      </c>
      <c r="AD119" s="78">
        <f t="shared" si="168"/>
        <v>6088.433094846655</v>
      </c>
      <c r="AE119" s="78">
        <f t="shared" si="168"/>
        <v>5843.0257730454523</v>
      </c>
      <c r="AF119" s="78">
        <f t="shared" si="168"/>
        <v>5946.2413998779275</v>
      </c>
      <c r="AG119" s="78">
        <f t="shared" si="168"/>
        <v>6215.6210557973918</v>
      </c>
      <c r="AI119" s="80">
        <f>STDEV(AK119:BN119)/AVERAGE(AK119:BN119)</f>
        <v>4.508813213408909E-2</v>
      </c>
      <c r="AJ119" s="81"/>
      <c r="AK119" s="82">
        <f>((AK117/AK118)*123.7*5)</f>
        <v>5204.1809159755121</v>
      </c>
      <c r="AL119" s="82">
        <f t="shared" ref="AL119:BN119" si="169">((AL117/AL118)*123.7*5)</f>
        <v>5397.4449963370262</v>
      </c>
      <c r="AM119" s="82">
        <f t="shared" si="169"/>
        <v>5520.5641149842522</v>
      </c>
      <c r="AN119" s="82">
        <f t="shared" si="169"/>
        <v>5007.1313318405719</v>
      </c>
      <c r="AO119" s="82">
        <f t="shared" si="169"/>
        <v>5151.4534503220339</v>
      </c>
      <c r="AP119" s="82">
        <f t="shared" si="169"/>
        <v>5054.2892282068606</v>
      </c>
      <c r="AQ119" s="82">
        <f t="shared" si="169"/>
        <v>5016.6470003822014</v>
      </c>
      <c r="AR119" s="82">
        <f t="shared" si="169"/>
        <v>5114.2447058130901</v>
      </c>
      <c r="AS119" s="82">
        <f t="shared" si="169"/>
        <v>5768.6937085524587</v>
      </c>
      <c r="AT119" s="82">
        <f t="shared" si="169"/>
        <v>4993.9705339561297</v>
      </c>
      <c r="AU119" s="82">
        <f t="shared" si="169"/>
        <v>5127.5455591107939</v>
      </c>
      <c r="AV119" s="82">
        <f t="shared" si="169"/>
        <v>5237.4315566030191</v>
      </c>
      <c r="AW119" s="82">
        <f t="shared" si="169"/>
        <v>5223.1446850174343</v>
      </c>
      <c r="AX119" s="82">
        <f t="shared" si="169"/>
        <v>5043.0798876952176</v>
      </c>
      <c r="AY119" s="82">
        <f t="shared" si="169"/>
        <v>5312.0241647736748</v>
      </c>
      <c r="AZ119" s="82">
        <f t="shared" si="169"/>
        <v>5292.6422495400984</v>
      </c>
      <c r="BA119" s="82">
        <f t="shared" si="169"/>
        <v>5053.9988468571728</v>
      </c>
      <c r="BB119" s="82">
        <f t="shared" si="169"/>
        <v>5275.5369331267457</v>
      </c>
      <c r="BC119" s="82">
        <f t="shared" si="169"/>
        <v>4943.2201560097301</v>
      </c>
      <c r="BD119" s="82">
        <f t="shared" si="169"/>
        <v>5030.4594599239363</v>
      </c>
      <c r="BE119" s="82">
        <f t="shared" si="169"/>
        <v>5553.421503711329</v>
      </c>
      <c r="BF119" s="82">
        <f t="shared" si="169"/>
        <v>5587.1067845253001</v>
      </c>
      <c r="BG119" s="82">
        <f t="shared" si="169"/>
        <v>4902.3706784771221</v>
      </c>
      <c r="BH119" s="82">
        <f t="shared" si="169"/>
        <v>5270.2247532281071</v>
      </c>
      <c r="BI119" s="82">
        <f t="shared" si="169"/>
        <v>5087.9296342044945</v>
      </c>
      <c r="BJ119" s="82">
        <f t="shared" si="169"/>
        <v>4703.8057875183158</v>
      </c>
      <c r="BK119" s="82">
        <f t="shared" si="169"/>
        <v>4796.1623813894839</v>
      </c>
      <c r="BL119" s="82">
        <f t="shared" si="169"/>
        <v>5253.1021965735545</v>
      </c>
      <c r="BM119" s="82">
        <f t="shared" si="169"/>
        <v>5242.7149331372857</v>
      </c>
      <c r="BN119" s="82">
        <f t="shared" si="169"/>
        <v>5317.1774388701533</v>
      </c>
      <c r="BO119" s="105"/>
      <c r="BP119" s="106">
        <f>((BP117/BP118)*123.7*5)</f>
        <v>5588.9479417397897</v>
      </c>
      <c r="BQ119" s="106">
        <f t="shared" ref="BQ119:EB119" si="170">((BQ117/BQ118)*123.7*5)</f>
        <v>4886.7271012147721</v>
      </c>
      <c r="BR119" s="106">
        <f t="shared" si="170"/>
        <v>5727.2659508247616</v>
      </c>
      <c r="BS119" s="106">
        <f t="shared" si="170"/>
        <v>5661.6161985106719</v>
      </c>
      <c r="BT119" s="106">
        <f t="shared" si="170"/>
        <v>1730.4687238049175</v>
      </c>
      <c r="BU119" s="106">
        <f t="shared" si="170"/>
        <v>5721.3537569889368</v>
      </c>
      <c r="BV119" s="106">
        <f t="shared" si="170"/>
        <v>1654.4766151706492</v>
      </c>
      <c r="BW119" s="106">
        <f t="shared" si="170"/>
        <v>4828.3843761549533</v>
      </c>
      <c r="BX119" s="106">
        <f t="shared" si="170"/>
        <v>5171.42092241723</v>
      </c>
      <c r="BY119" s="106">
        <f t="shared" si="170"/>
        <v>6496.202503165573</v>
      </c>
      <c r="BZ119" s="106">
        <f t="shared" si="170"/>
        <v>4865.507030926693</v>
      </c>
      <c r="CA119" s="106">
        <f t="shared" si="170"/>
        <v>6758.9119143446314</v>
      </c>
      <c r="CB119" s="106">
        <f t="shared" si="170"/>
        <v>5745.3512190904748</v>
      </c>
      <c r="CC119" s="106">
        <f t="shared" si="170"/>
        <v>5002.753192361145</v>
      </c>
      <c r="CD119" s="106">
        <f t="shared" si="170"/>
        <v>5053.3654003550164</v>
      </c>
      <c r="CE119" s="106">
        <f t="shared" si="170"/>
        <v>5098.3265397242349</v>
      </c>
      <c r="CF119" s="106">
        <f t="shared" si="170"/>
        <v>4876.0069511654947</v>
      </c>
      <c r="CG119" s="106">
        <f t="shared" si="170"/>
        <v>5573.7184377801859</v>
      </c>
      <c r="CH119" s="106">
        <f t="shared" si="170"/>
        <v>6217.4760215827246</v>
      </c>
      <c r="CI119" s="106">
        <f t="shared" si="170"/>
        <v>5120.1513026165057</v>
      </c>
      <c r="CJ119" s="106">
        <f t="shared" si="170"/>
        <v>3684.8255112769316</v>
      </c>
      <c r="CK119" s="106">
        <f t="shared" si="170"/>
        <v>4753.9479016264322</v>
      </c>
      <c r="CL119" s="106">
        <f t="shared" si="170"/>
        <v>5236.284385514824</v>
      </c>
      <c r="CM119" s="106">
        <f t="shared" si="170"/>
        <v>5440.6744996370353</v>
      </c>
      <c r="CN119" s="106">
        <f t="shared" si="170"/>
        <v>5337.3599693782362</v>
      </c>
      <c r="CO119" s="106">
        <f t="shared" si="170"/>
        <v>4828.5468800795825</v>
      </c>
      <c r="CP119" s="106">
        <f t="shared" si="170"/>
        <v>4849.574814544776</v>
      </c>
      <c r="CQ119" s="106">
        <f t="shared" si="170"/>
        <v>7342.3315869584949</v>
      </c>
      <c r="CR119" s="106">
        <f t="shared" si="170"/>
        <v>6065.5569473699616</v>
      </c>
      <c r="CS119" s="106">
        <f t="shared" si="170"/>
        <v>5205.4257256522114</v>
      </c>
      <c r="CT119" s="106">
        <f t="shared" si="170"/>
        <v>5992.152013742384</v>
      </c>
      <c r="CU119" s="106">
        <f t="shared" si="170"/>
        <v>4698.1074767783521</v>
      </c>
      <c r="CV119" s="106">
        <f t="shared" si="170"/>
        <v>4418.2001760166086</v>
      </c>
      <c r="CW119" s="106">
        <f t="shared" si="170"/>
        <v>4922.4553202310854</v>
      </c>
      <c r="CX119" s="106">
        <f t="shared" si="170"/>
        <v>5193.3496069852517</v>
      </c>
      <c r="CY119" s="106">
        <f t="shared" si="170"/>
        <v>4883.7879608693829</v>
      </c>
      <c r="CZ119" s="106">
        <f t="shared" si="170"/>
        <v>5210.268369891648</v>
      </c>
      <c r="DA119" s="106">
        <f t="shared" si="170"/>
        <v>4377.2736265026342</v>
      </c>
      <c r="DB119" s="106">
        <f t="shared" si="170"/>
        <v>5417.2072185816241</v>
      </c>
      <c r="DC119" s="106">
        <f t="shared" si="170"/>
        <v>4402.128596524446</v>
      </c>
      <c r="DD119" s="106">
        <f t="shared" si="170"/>
        <v>3954.6663971487401</v>
      </c>
      <c r="DE119" s="106">
        <f t="shared" si="170"/>
        <v>5042.8320551838478</v>
      </c>
      <c r="DF119" s="106">
        <f t="shared" si="170"/>
        <v>5674.4208918032427</v>
      </c>
      <c r="DG119" s="106">
        <f t="shared" si="170"/>
        <v>8298.2004122610506</v>
      </c>
      <c r="DH119" s="106">
        <f t="shared" si="170"/>
        <v>5209.4137296079662</v>
      </c>
      <c r="DI119" s="106">
        <f t="shared" si="170"/>
        <v>5092.5704682614114</v>
      </c>
      <c r="DJ119" s="106">
        <f t="shared" si="170"/>
        <v>5045.2690578567181</v>
      </c>
      <c r="DK119" s="106">
        <f t="shared" si="170"/>
        <v>5593.1370126863749</v>
      </c>
      <c r="DL119" s="106">
        <f t="shared" si="170"/>
        <v>6148.8681258792822</v>
      </c>
      <c r="DM119" s="106">
        <f t="shared" si="170"/>
        <v>5530.5091850320823</v>
      </c>
      <c r="DN119" s="106">
        <f t="shared" si="170"/>
        <v>5159.0921036775026</v>
      </c>
      <c r="DO119" s="106">
        <f t="shared" si="170"/>
        <v>5860.9108139206446</v>
      </c>
      <c r="DP119" s="106">
        <f t="shared" si="170"/>
        <v>5459.9198034293058</v>
      </c>
      <c r="DQ119" s="106">
        <f t="shared" si="170"/>
        <v>5103.0436462044572</v>
      </c>
      <c r="DR119" s="106">
        <f t="shared" si="170"/>
        <v>6363.2160595747173</v>
      </c>
      <c r="DS119" s="106">
        <f t="shared" si="170"/>
        <v>5179.3778280425577</v>
      </c>
      <c r="DT119" s="106">
        <f t="shared" si="170"/>
        <v>6264.2073110662213</v>
      </c>
      <c r="DU119" s="106">
        <f t="shared" si="170"/>
        <v>5266.5010870089227</v>
      </c>
      <c r="DV119" s="106">
        <f t="shared" si="170"/>
        <v>4574.2723701947798</v>
      </c>
      <c r="DW119" s="106">
        <f t="shared" si="170"/>
        <v>5827.0484045309795</v>
      </c>
      <c r="DX119" s="106">
        <f t="shared" si="170"/>
        <v>4563.7952871458911</v>
      </c>
      <c r="DY119" s="106">
        <f t="shared" si="170"/>
        <v>1962.7966162116434</v>
      </c>
      <c r="DZ119" s="106">
        <f t="shared" si="170"/>
        <v>4852.7690307418898</v>
      </c>
      <c r="EA119" s="106">
        <f t="shared" si="170"/>
        <v>5616.8288164792411</v>
      </c>
      <c r="EB119" s="106">
        <f t="shared" si="170"/>
        <v>5654.2490222098349</v>
      </c>
      <c r="EC119" s="106">
        <f t="shared" ref="EC119:GN119" si="171">((EC117/EC118)*123.7*5)</f>
        <v>5665.1913831068596</v>
      </c>
      <c r="ED119" s="106">
        <f t="shared" si="171"/>
        <v>4935.4377834741408</v>
      </c>
      <c r="EE119" s="106">
        <f t="shared" si="171"/>
        <v>5130.9768772999687</v>
      </c>
      <c r="EF119" s="106">
        <f t="shared" si="171"/>
        <v>4416.8362468093019</v>
      </c>
      <c r="EG119" s="106">
        <f t="shared" si="171"/>
        <v>4990.5272809066528</v>
      </c>
      <c r="EH119" s="106">
        <f t="shared" si="171"/>
        <v>5722.8920500440099</v>
      </c>
      <c r="EI119" s="106">
        <f t="shared" si="171"/>
        <v>6026.6924651517684</v>
      </c>
      <c r="EJ119" s="106">
        <f t="shared" si="171"/>
        <v>5646.2793467187284</v>
      </c>
      <c r="EK119" s="106">
        <f t="shared" si="171"/>
        <v>5442.0020401481861</v>
      </c>
      <c r="EL119" s="106">
        <f t="shared" si="171"/>
        <v>5933.5465417617988</v>
      </c>
      <c r="EM119" s="106">
        <f t="shared" si="171"/>
        <v>4991.5190146576115</v>
      </c>
      <c r="EN119" s="106">
        <f t="shared" si="171"/>
        <v>9343.6755549859008</v>
      </c>
      <c r="EO119" s="106">
        <f t="shared" si="171"/>
        <v>5241.0444329834982</v>
      </c>
      <c r="EP119" s="106">
        <f t="shared" si="171"/>
        <v>4909.0485877048586</v>
      </c>
      <c r="EQ119" s="106">
        <f t="shared" si="171"/>
        <v>5607.2495637063412</v>
      </c>
      <c r="ER119" s="106">
        <f t="shared" si="171"/>
        <v>4488.5783573286562</v>
      </c>
      <c r="ES119" s="106">
        <f t="shared" si="171"/>
        <v>4567.9138564591476</v>
      </c>
      <c r="ET119" s="106">
        <f t="shared" si="171"/>
        <v>4268.1350668556543</v>
      </c>
      <c r="EU119" s="106">
        <f t="shared" si="171"/>
        <v>4967.3605454399676</v>
      </c>
      <c r="EV119" s="106">
        <f t="shared" si="171"/>
        <v>5786.3547628545712</v>
      </c>
      <c r="EW119" s="106">
        <f t="shared" si="171"/>
        <v>5423.3196181261101</v>
      </c>
      <c r="EX119" s="106">
        <f t="shared" si="171"/>
        <v>4917.6378092871946</v>
      </c>
      <c r="EY119" s="106">
        <f t="shared" si="171"/>
        <v>4243.9000363765026</v>
      </c>
      <c r="EZ119" s="106">
        <f t="shared" si="171"/>
        <v>4907.7725895563599</v>
      </c>
      <c r="FA119" s="106">
        <f t="shared" si="171"/>
        <v>5095.2648552357987</v>
      </c>
      <c r="FB119" s="106">
        <f t="shared" si="171"/>
        <v>3519.4433311437383</v>
      </c>
      <c r="FC119" s="106">
        <f t="shared" si="171"/>
        <v>5461.2726910802612</v>
      </c>
      <c r="FD119" s="106">
        <f t="shared" si="171"/>
        <v>4928.1018445412283</v>
      </c>
      <c r="FE119" s="106">
        <f t="shared" si="171"/>
        <v>4995.559997914771</v>
      </c>
      <c r="FF119" s="106">
        <f t="shared" si="171"/>
        <v>5365.7575036760045</v>
      </c>
      <c r="FG119" s="106">
        <f t="shared" si="171"/>
        <v>5447.6340014482776</v>
      </c>
      <c r="FH119" s="106">
        <f t="shared" si="171"/>
        <v>5083.7564911918435</v>
      </c>
      <c r="FI119" s="106">
        <f t="shared" si="171"/>
        <v>5208.1527504967071</v>
      </c>
      <c r="FJ119" s="106">
        <f t="shared" si="171"/>
        <v>5237.3851811994109</v>
      </c>
      <c r="FK119" s="106">
        <f t="shared" si="171"/>
        <v>5027.7691423013575</v>
      </c>
      <c r="FL119" s="106">
        <f t="shared" si="171"/>
        <v>5264.8240837844223</v>
      </c>
      <c r="FM119" s="106">
        <f t="shared" si="171"/>
        <v>6193.7243387003937</v>
      </c>
      <c r="FN119" s="106">
        <f t="shared" si="171"/>
        <v>3562.1332417225985</v>
      </c>
      <c r="FO119" s="106">
        <f t="shared" si="171"/>
        <v>5670.7307740100096</v>
      </c>
      <c r="FP119" s="106">
        <f t="shared" si="171"/>
        <v>1733.1614086138259</v>
      </c>
      <c r="FQ119" s="106">
        <f t="shared" si="171"/>
        <v>1.7601414769571782</v>
      </c>
      <c r="FR119" s="106">
        <f t="shared" si="171"/>
        <v>5160.9781298669905</v>
      </c>
      <c r="FS119" s="106">
        <f t="shared" si="171"/>
        <v>4878.1537556012736</v>
      </c>
      <c r="FT119" s="106">
        <f t="shared" si="171"/>
        <v>4793.9740583597104</v>
      </c>
      <c r="FU119" s="106">
        <f t="shared" si="171"/>
        <v>5472.6451855136711</v>
      </c>
      <c r="FV119" s="106">
        <f t="shared" si="171"/>
        <v>4923.3482322103164</v>
      </c>
      <c r="FW119" s="106">
        <f t="shared" si="171"/>
        <v>5603.4484369461497</v>
      </c>
      <c r="FX119" s="106">
        <f t="shared" si="171"/>
        <v>4058.2920004500238</v>
      </c>
      <c r="FY119" s="106">
        <f t="shared" si="171"/>
        <v>4942.903604120409</v>
      </c>
      <c r="FZ119" s="106">
        <f t="shared" si="171"/>
        <v>51.999818408487855</v>
      </c>
      <c r="GA119" s="106">
        <f t="shared" si="171"/>
        <v>5217.5245532214449</v>
      </c>
      <c r="GB119" s="106">
        <f t="shared" si="171"/>
        <v>5580.9136233523241</v>
      </c>
      <c r="GC119" s="106">
        <f t="shared" si="171"/>
        <v>4642.6463634087086</v>
      </c>
      <c r="GD119" s="106">
        <f t="shared" si="171"/>
        <v>5092.2722752737982</v>
      </c>
      <c r="GE119" s="106" t="e">
        <f t="shared" si="171"/>
        <v>#VALUE!</v>
      </c>
      <c r="GF119" s="106">
        <f t="shared" si="171"/>
        <v>4742.4454681117095</v>
      </c>
      <c r="GG119" s="106">
        <f t="shared" si="171"/>
        <v>4402.7818622685554</v>
      </c>
      <c r="GH119" s="106">
        <f t="shared" si="171"/>
        <v>4110.4482359508338</v>
      </c>
      <c r="GI119" s="106">
        <f t="shared" si="171"/>
        <v>3888.2722921843024</v>
      </c>
      <c r="GJ119" s="106">
        <f t="shared" si="171"/>
        <v>5041.1153005373963</v>
      </c>
      <c r="GK119" s="106">
        <f t="shared" si="171"/>
        <v>5432.2258500244079</v>
      </c>
      <c r="GL119" s="106">
        <f t="shared" si="171"/>
        <v>4832.6504210321982</v>
      </c>
      <c r="GM119" s="106">
        <f t="shared" si="171"/>
        <v>5102.629949371054</v>
      </c>
      <c r="GN119" s="106">
        <f t="shared" si="171"/>
        <v>3958.6997065960386</v>
      </c>
      <c r="GO119" s="106">
        <f t="shared" ref="GO119:IZ119" si="172">((GO117/GO118)*123.7*5)</f>
        <v>3196.8041209651847</v>
      </c>
      <c r="GP119" s="106">
        <f t="shared" si="172"/>
        <v>4319.6006013755905</v>
      </c>
      <c r="GQ119" s="106">
        <f t="shared" si="172"/>
        <v>5471.7393869576081</v>
      </c>
      <c r="GR119" s="106">
        <f t="shared" si="172"/>
        <v>4869.5700481144013</v>
      </c>
      <c r="GS119" s="106">
        <f t="shared" si="172"/>
        <v>5112.9716837060905</v>
      </c>
      <c r="GT119" s="106">
        <f t="shared" si="172"/>
        <v>5316.0657713458459</v>
      </c>
      <c r="GU119" s="106">
        <f t="shared" si="172"/>
        <v>942.88192633698372</v>
      </c>
      <c r="GV119" s="106">
        <f t="shared" si="172"/>
        <v>5200.8635714202264</v>
      </c>
      <c r="GW119" s="106">
        <f t="shared" si="172"/>
        <v>5687.7581594170861</v>
      </c>
      <c r="GX119" s="106">
        <f t="shared" si="172"/>
        <v>5946.2386966414451</v>
      </c>
      <c r="GY119" s="106">
        <f t="shared" si="172"/>
        <v>3800.4935118360472</v>
      </c>
      <c r="GZ119" s="106">
        <f t="shared" si="172"/>
        <v>4954.5107794952164</v>
      </c>
      <c r="HA119" s="106">
        <f t="shared" si="172"/>
        <v>5328.0981594968935</v>
      </c>
      <c r="HB119" s="106">
        <f t="shared" si="172"/>
        <v>3671.4689496850592</v>
      </c>
      <c r="HC119" s="106">
        <f t="shared" si="172"/>
        <v>5164.0407961484789</v>
      </c>
      <c r="HD119" s="106">
        <f t="shared" si="172"/>
        <v>4849.5130931628628</v>
      </c>
      <c r="HE119" s="106">
        <f t="shared" si="172"/>
        <v>5378.5553094455599</v>
      </c>
      <c r="HF119" s="106" t="e">
        <f t="shared" si="172"/>
        <v>#VALUE!</v>
      </c>
      <c r="HG119" s="106">
        <f t="shared" si="172"/>
        <v>6102.7010074303316</v>
      </c>
      <c r="HH119" s="106">
        <f t="shared" si="172"/>
        <v>4209.9858493185275</v>
      </c>
      <c r="HI119" s="106">
        <f t="shared" si="172"/>
        <v>4549.7159300024059</v>
      </c>
      <c r="HJ119" s="106">
        <f t="shared" si="172"/>
        <v>5001.6747844738293</v>
      </c>
      <c r="HK119" s="106">
        <f t="shared" si="172"/>
        <v>5012.938724178648</v>
      </c>
      <c r="HL119" s="106">
        <f t="shared" si="172"/>
        <v>4461.115898674524</v>
      </c>
      <c r="HM119" s="106">
        <f t="shared" si="172"/>
        <v>5526.1783983878759</v>
      </c>
      <c r="HN119" s="106">
        <f t="shared" si="172"/>
        <v>5123.1915046407084</v>
      </c>
      <c r="HO119" s="106">
        <f t="shared" si="172"/>
        <v>5865.6944577596605</v>
      </c>
      <c r="HP119" s="106">
        <f t="shared" si="172"/>
        <v>4139.2979847724782</v>
      </c>
      <c r="HQ119" s="106">
        <f t="shared" si="172"/>
        <v>5257.2716528190276</v>
      </c>
      <c r="HR119" s="106">
        <f t="shared" si="172"/>
        <v>4873.2970274518948</v>
      </c>
      <c r="HS119" s="106">
        <f t="shared" si="172"/>
        <v>5755.4438562674786</v>
      </c>
      <c r="HT119" s="106">
        <f t="shared" si="172"/>
        <v>4040.5868827543673</v>
      </c>
      <c r="HU119" s="106">
        <f t="shared" si="172"/>
        <v>1418.6498926580609</v>
      </c>
      <c r="HV119" s="106">
        <f t="shared" si="172"/>
        <v>5238.6896157943174</v>
      </c>
      <c r="HW119" s="106">
        <f t="shared" si="172"/>
        <v>5271.9530499454095</v>
      </c>
      <c r="HX119" s="106">
        <f t="shared" si="172"/>
        <v>4549.4720797476648</v>
      </c>
      <c r="HY119" s="106">
        <f t="shared" si="172"/>
        <v>3106.9842743907288</v>
      </c>
      <c r="HZ119" s="106">
        <f t="shared" si="172"/>
        <v>5158.0418735354597</v>
      </c>
      <c r="IA119" s="106">
        <f t="shared" si="172"/>
        <v>5220.2191461210632</v>
      </c>
      <c r="IB119" s="106">
        <f t="shared" si="172"/>
        <v>2876.0036120967325</v>
      </c>
      <c r="IC119" s="106">
        <f t="shared" si="172"/>
        <v>4722.2520753852777</v>
      </c>
      <c r="ID119" s="106">
        <f t="shared" si="172"/>
        <v>5768.6296016207825</v>
      </c>
      <c r="IE119" s="106">
        <f t="shared" si="172"/>
        <v>4332.8822601912671</v>
      </c>
      <c r="IF119" s="106">
        <f t="shared" si="172"/>
        <v>4738.0092385783155</v>
      </c>
      <c r="IG119" s="106">
        <f t="shared" si="172"/>
        <v>4967.7128579997197</v>
      </c>
      <c r="IH119" s="106">
        <f t="shared" si="172"/>
        <v>536.26378218064576</v>
      </c>
      <c r="II119" s="106">
        <f t="shared" si="172"/>
        <v>6080.0966840011415</v>
      </c>
      <c r="IJ119" s="106">
        <f t="shared" si="172"/>
        <v>4601.2033427758497</v>
      </c>
      <c r="IK119" s="106">
        <f t="shared" si="172"/>
        <v>5140.0378685359356</v>
      </c>
      <c r="IL119" s="106">
        <f t="shared" si="172"/>
        <v>4591.8667054244988</v>
      </c>
      <c r="IM119" s="106">
        <f t="shared" si="172"/>
        <v>5404.6566760699725</v>
      </c>
      <c r="IN119" s="106">
        <f t="shared" si="172"/>
        <v>4809.1860100054073</v>
      </c>
      <c r="IO119" s="106">
        <f t="shared" si="172"/>
        <v>4825.8759765350369</v>
      </c>
      <c r="IP119" s="106" t="e">
        <f t="shared" si="172"/>
        <v>#VALUE!</v>
      </c>
      <c r="IQ119" s="106">
        <f t="shared" si="172"/>
        <v>4928.758956775293</v>
      </c>
      <c r="IR119" s="106">
        <f t="shared" si="172"/>
        <v>5154.316940828161</v>
      </c>
      <c r="IS119" s="106">
        <f t="shared" si="172"/>
        <v>5401.4618914228786</v>
      </c>
      <c r="IT119" s="106">
        <f t="shared" si="172"/>
        <v>4169.078034911161</v>
      </c>
      <c r="IU119" s="106">
        <f t="shared" si="172"/>
        <v>4984.3406164910684</v>
      </c>
      <c r="IV119" s="106">
        <f t="shared" si="172"/>
        <v>5478.3249685421115</v>
      </c>
      <c r="IW119" s="106">
        <f t="shared" si="172"/>
        <v>4884.5862229921395</v>
      </c>
      <c r="IX119" s="106">
        <f t="shared" si="172"/>
        <v>4920.6032784057343</v>
      </c>
      <c r="IY119" s="106">
        <f t="shared" si="172"/>
        <v>3764.0483288987884</v>
      </c>
      <c r="IZ119" s="106">
        <f t="shared" si="172"/>
        <v>5443.227228455552</v>
      </c>
      <c r="JA119" s="106">
        <f t="shared" ref="JA119:KU119" si="173">((JA117/JA118)*123.7*5)</f>
        <v>4912.4819345941087</v>
      </c>
      <c r="JB119" s="106">
        <f t="shared" si="173"/>
        <v>2504.670874920831</v>
      </c>
      <c r="JC119" s="106" t="e">
        <f t="shared" si="173"/>
        <v>#VALUE!</v>
      </c>
      <c r="JD119" s="106">
        <f t="shared" si="173"/>
        <v>5442.2806568388341</v>
      </c>
      <c r="JE119" s="106">
        <f t="shared" si="173"/>
        <v>4958.5113866470765</v>
      </c>
      <c r="JF119" s="106">
        <f t="shared" si="173"/>
        <v>4674.7903214833377</v>
      </c>
      <c r="JG119" s="106">
        <f t="shared" si="173"/>
        <v>1487.3562879804595</v>
      </c>
      <c r="JH119" s="106">
        <f t="shared" si="173"/>
        <v>4993.1826734034912</v>
      </c>
      <c r="JI119" s="106">
        <f t="shared" si="173"/>
        <v>1069.5428671390237</v>
      </c>
      <c r="JJ119" s="106">
        <f t="shared" si="173"/>
        <v>4561.1904958016321</v>
      </c>
      <c r="JK119" s="106" t="e">
        <f t="shared" si="173"/>
        <v>#VALUE!</v>
      </c>
      <c r="JL119" s="106">
        <f t="shared" si="173"/>
        <v>4054.9128732664112</v>
      </c>
      <c r="JM119" s="106">
        <f t="shared" si="173"/>
        <v>5427.2491610226507</v>
      </c>
      <c r="JN119" s="106">
        <f t="shared" si="173"/>
        <v>5038.7153061038453</v>
      </c>
      <c r="JO119" s="106">
        <f t="shared" si="173"/>
        <v>4938.1687154467063</v>
      </c>
      <c r="JP119" s="106">
        <f t="shared" si="173"/>
        <v>4824.4026128228707</v>
      </c>
      <c r="JQ119" s="106">
        <f t="shared" si="173"/>
        <v>4718.7269203172145</v>
      </c>
      <c r="JR119" s="106">
        <f t="shared" si="173"/>
        <v>5533.2402583204466</v>
      </c>
      <c r="JS119" s="106">
        <f t="shared" si="173"/>
        <v>4754.8756758343361</v>
      </c>
      <c r="JT119" s="106">
        <f t="shared" si="173"/>
        <v>5279.7583193480314</v>
      </c>
      <c r="JU119" s="106">
        <f t="shared" si="173"/>
        <v>292.00565041965467</v>
      </c>
      <c r="JV119" s="106">
        <f t="shared" si="173"/>
        <v>4834.3784596848991</v>
      </c>
      <c r="JW119" s="106">
        <f t="shared" si="173"/>
        <v>5095.823874687374</v>
      </c>
      <c r="JX119" s="106">
        <f t="shared" si="173"/>
        <v>6105.2132981688937</v>
      </c>
      <c r="JY119" s="106">
        <f t="shared" si="173"/>
        <v>5021.8184455569644</v>
      </c>
      <c r="JZ119" s="106">
        <f t="shared" si="173"/>
        <v>4344.4414951941599</v>
      </c>
      <c r="KA119" s="106">
        <f t="shared" si="173"/>
        <v>4182.6613321295454</v>
      </c>
      <c r="KB119" s="106">
        <f t="shared" si="173"/>
        <v>3767.2518351809285</v>
      </c>
      <c r="KC119" s="106">
        <f t="shared" si="173"/>
        <v>4746.4773965827426</v>
      </c>
      <c r="KD119" s="106">
        <f t="shared" si="173"/>
        <v>4942.6339536806736</v>
      </c>
      <c r="KE119" s="106">
        <f t="shared" si="173"/>
        <v>4582.169302798733</v>
      </c>
      <c r="KF119" s="106">
        <f t="shared" si="173"/>
        <v>5013.7015506887928</v>
      </c>
      <c r="KG119" s="106">
        <f t="shared" si="173"/>
        <v>4135.5009297961433</v>
      </c>
      <c r="KH119" s="106">
        <f t="shared" si="173"/>
        <v>4351.1718213582453</v>
      </c>
      <c r="KI119" s="106">
        <f t="shared" si="173"/>
        <v>4146.7353999141878</v>
      </c>
      <c r="KJ119" s="106">
        <f t="shared" si="173"/>
        <v>4291.5291955561197</v>
      </c>
      <c r="KK119" s="106">
        <f t="shared" si="173"/>
        <v>4123.5828460232997</v>
      </c>
      <c r="KL119" s="106">
        <f t="shared" si="173"/>
        <v>4073.0669313472504</v>
      </c>
      <c r="KM119" s="106">
        <f t="shared" si="173"/>
        <v>114.03786070599929</v>
      </c>
      <c r="KN119" s="106">
        <f t="shared" si="173"/>
        <v>4252.8856227869483</v>
      </c>
      <c r="KO119" s="106">
        <f t="shared" si="173"/>
        <v>3203.3448321230881</v>
      </c>
      <c r="KP119" s="106">
        <f t="shared" si="173"/>
        <v>4094.2492712883413</v>
      </c>
      <c r="KQ119" s="106">
        <f t="shared" si="173"/>
        <v>5162.0245313124688</v>
      </c>
      <c r="KR119" s="106">
        <f t="shared" si="173"/>
        <v>4127.8798370974</v>
      </c>
      <c r="KS119" s="106">
        <f t="shared" si="173"/>
        <v>4213.6570504602923</v>
      </c>
      <c r="KT119" s="106">
        <f t="shared" si="173"/>
        <v>3675.5751095037435</v>
      </c>
      <c r="KU119" s="106">
        <f t="shared" si="173"/>
        <v>1120.9610258372536</v>
      </c>
    </row>
    <row r="120" spans="1:307" x14ac:dyDescent="0.25">
      <c r="A120" s="83"/>
      <c r="B120" s="70"/>
      <c r="C120" s="71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I120" s="72"/>
      <c r="AJ120" s="73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</row>
    <row r="121" spans="1:307" x14ac:dyDescent="0.25">
      <c r="A121" s="69" t="s">
        <v>2091</v>
      </c>
      <c r="B121" s="70">
        <f>STDEV(D121:AG121)/AVERAGE(D121:AG121)</f>
        <v>4.7005322706661461E-2</v>
      </c>
      <c r="C121" s="71"/>
      <c r="D121" s="8">
        <v>400465.59225368599</v>
      </c>
      <c r="E121" s="8">
        <v>387227.88366546598</v>
      </c>
      <c r="F121" s="8">
        <v>372846.33914896002</v>
      </c>
      <c r="G121" s="8">
        <v>375410.29943255102</v>
      </c>
      <c r="H121" s="8">
        <v>362303.24207775702</v>
      </c>
      <c r="I121" s="8">
        <v>387616.52438458602</v>
      </c>
      <c r="J121" s="8">
        <v>366008.31878558599</v>
      </c>
      <c r="K121" s="8">
        <v>368642.96969465399</v>
      </c>
      <c r="L121" s="8">
        <v>367958.65415465302</v>
      </c>
      <c r="M121" s="8">
        <v>354811.74039944302</v>
      </c>
      <c r="N121" s="8">
        <v>351642.56492591603</v>
      </c>
      <c r="O121" s="8">
        <v>351279.57584339299</v>
      </c>
      <c r="P121" s="8">
        <v>344541.41015093401</v>
      </c>
      <c r="Q121" s="8">
        <v>362768.45172004303</v>
      </c>
      <c r="R121" s="8">
        <v>345676.55407610198</v>
      </c>
      <c r="S121" s="8">
        <v>353362.55145024398</v>
      </c>
      <c r="T121" s="8">
        <v>358838.34803707001</v>
      </c>
      <c r="U121" s="8">
        <v>366512.22459042002</v>
      </c>
      <c r="V121" s="8">
        <v>326469.993856713</v>
      </c>
      <c r="W121" s="8">
        <v>349272.93762118398</v>
      </c>
      <c r="X121" s="8">
        <v>338833.20416220301</v>
      </c>
      <c r="Y121" s="8">
        <v>346669.28485710698</v>
      </c>
      <c r="Z121" s="8">
        <v>372729.08372252702</v>
      </c>
      <c r="AA121" s="8">
        <v>335568.00148138101</v>
      </c>
      <c r="AB121" s="8">
        <v>346479.30193743802</v>
      </c>
      <c r="AC121" s="8">
        <v>342246.535383476</v>
      </c>
      <c r="AD121" s="8">
        <v>362922.175119119</v>
      </c>
      <c r="AE121" s="8">
        <v>381503.55516985798</v>
      </c>
      <c r="AF121" s="8">
        <v>357428.06368788</v>
      </c>
      <c r="AG121" s="8">
        <v>377327.903502781</v>
      </c>
      <c r="AI121" s="72">
        <f>STDEV(AK121:BN121)/AVERAGE(AK121:BN121)</f>
        <v>4.2980272142070626E-2</v>
      </c>
      <c r="AJ121" s="73"/>
      <c r="AK121" s="10">
        <v>649808.69707067497</v>
      </c>
      <c r="AL121" s="10">
        <v>649265.11616472795</v>
      </c>
      <c r="AM121" s="10">
        <v>658812.37612323102</v>
      </c>
      <c r="AN121" s="10">
        <v>662928.61700545799</v>
      </c>
      <c r="AO121" s="10">
        <v>653329.59964764595</v>
      </c>
      <c r="AP121" s="10">
        <v>636943.32327863201</v>
      </c>
      <c r="AQ121" s="10">
        <v>660155.04336497001</v>
      </c>
      <c r="AR121" s="10">
        <v>605031.58611366095</v>
      </c>
      <c r="AS121" s="10">
        <v>607765.22081512702</v>
      </c>
      <c r="AT121" s="10">
        <v>594449.87475262803</v>
      </c>
      <c r="AU121" s="10">
        <v>600730.50897129497</v>
      </c>
      <c r="AV121" s="10">
        <v>608825.47538486903</v>
      </c>
      <c r="AW121" s="10">
        <v>586145.22202160698</v>
      </c>
      <c r="AX121" s="10">
        <v>612883.66754768195</v>
      </c>
      <c r="AY121" s="10">
        <v>612426.72735195502</v>
      </c>
      <c r="AZ121" s="10">
        <v>638995.35036863899</v>
      </c>
      <c r="BA121" s="10">
        <v>585053.30224798596</v>
      </c>
      <c r="BB121" s="10">
        <v>592536.67459559301</v>
      </c>
      <c r="BC121" s="10">
        <v>596258.14271165803</v>
      </c>
      <c r="BD121" s="10">
        <v>575303.71274814301</v>
      </c>
      <c r="BE121" s="10">
        <v>570304.19415926503</v>
      </c>
      <c r="BF121" s="10">
        <v>597956.31295588298</v>
      </c>
      <c r="BG121" s="10">
        <v>610394.75028599997</v>
      </c>
      <c r="BH121" s="10">
        <v>592152.862149694</v>
      </c>
      <c r="BI121" s="10">
        <v>607817.55294750805</v>
      </c>
      <c r="BJ121" s="10">
        <v>604522.13832847099</v>
      </c>
      <c r="BK121" s="10">
        <v>604912.64874153805</v>
      </c>
      <c r="BL121" s="10">
        <v>616796.71823260002</v>
      </c>
      <c r="BM121" s="10">
        <v>646933.94435333204</v>
      </c>
      <c r="BN121" s="10">
        <v>615315.36360114196</v>
      </c>
      <c r="BP121" s="102">
        <v>313092.64397390798</v>
      </c>
      <c r="BQ121" s="102">
        <v>375746.04828962003</v>
      </c>
      <c r="BR121" s="102">
        <v>664775.24841001502</v>
      </c>
      <c r="BS121" s="102">
        <v>430756.423895802</v>
      </c>
      <c r="BT121" s="102">
        <v>403561.79665003502</v>
      </c>
      <c r="BU121" s="102">
        <v>606903.14028422604</v>
      </c>
      <c r="BV121" s="102">
        <v>492612.17536501499</v>
      </c>
      <c r="BW121" s="102">
        <v>401944.05981405597</v>
      </c>
      <c r="BX121" s="102">
        <v>375279.66082990199</v>
      </c>
      <c r="BY121" s="102">
        <v>412427.59812453401</v>
      </c>
      <c r="BZ121" s="102">
        <v>401497.00252306001</v>
      </c>
      <c r="CA121" s="102">
        <v>923946.72147500003</v>
      </c>
      <c r="CB121" s="102">
        <v>717598.19814095704</v>
      </c>
      <c r="CC121" s="102">
        <v>1266407.33202247</v>
      </c>
      <c r="CD121" s="102">
        <v>538239.57908101694</v>
      </c>
      <c r="CE121" s="102">
        <v>537175.03603096202</v>
      </c>
      <c r="CF121" s="102">
        <v>545196.19360290398</v>
      </c>
      <c r="CG121" s="102">
        <v>1426492.2489635099</v>
      </c>
      <c r="CH121" s="102">
        <v>570310.00197736698</v>
      </c>
      <c r="CI121" s="102">
        <v>1004693.7958348599</v>
      </c>
      <c r="CJ121" s="102">
        <v>715034.39234574197</v>
      </c>
      <c r="CK121" s="102">
        <v>917195.338405182</v>
      </c>
      <c r="CL121" s="102">
        <v>880510.07868267398</v>
      </c>
      <c r="CM121" s="102">
        <v>543889.06514205097</v>
      </c>
      <c r="CN121" s="102">
        <v>821382.95005682996</v>
      </c>
      <c r="CO121" s="102">
        <v>641439.00404116197</v>
      </c>
      <c r="CP121" s="102">
        <v>378081.68416389002</v>
      </c>
      <c r="CQ121" s="102">
        <v>796442.22252719104</v>
      </c>
      <c r="CR121" s="102">
        <v>419383.95978795202</v>
      </c>
      <c r="CS121" s="102">
        <v>735834.01169591001</v>
      </c>
      <c r="CT121" s="102">
        <v>395301.06519850402</v>
      </c>
      <c r="CU121" s="102">
        <v>1049935.11135844</v>
      </c>
      <c r="CV121" s="102">
        <v>387958.28348206001</v>
      </c>
      <c r="CW121" s="102">
        <v>345318.59631730802</v>
      </c>
      <c r="CX121" s="102">
        <v>1033180.21855539</v>
      </c>
      <c r="CY121" s="102">
        <v>615216.64839300897</v>
      </c>
      <c r="CZ121" s="102">
        <v>385263.49722751201</v>
      </c>
      <c r="DA121" s="102">
        <v>457731.10860331502</v>
      </c>
      <c r="DB121" s="102">
        <v>619206.01651994698</v>
      </c>
      <c r="DC121" s="102">
        <v>239447.74096975199</v>
      </c>
      <c r="DD121" s="102">
        <v>238850.41576488299</v>
      </c>
      <c r="DE121" s="102">
        <v>417712.75145906</v>
      </c>
      <c r="DF121" s="102">
        <v>475964.02461158799</v>
      </c>
      <c r="DG121" s="102">
        <v>794391.32202902099</v>
      </c>
      <c r="DH121" s="102">
        <v>586949.77336325205</v>
      </c>
      <c r="DI121" s="102">
        <v>865583.19357882801</v>
      </c>
      <c r="DJ121" s="102">
        <v>1190140.5667650099</v>
      </c>
      <c r="DK121" s="102">
        <v>1089463.7321339201</v>
      </c>
      <c r="DL121" s="102">
        <v>498464.45899153303</v>
      </c>
      <c r="DM121" s="102">
        <v>366001.38231958001</v>
      </c>
      <c r="DN121" s="102">
        <v>262390.22946687503</v>
      </c>
      <c r="DO121" s="102">
        <v>1290762.5278465</v>
      </c>
      <c r="DP121" s="102">
        <v>789374.43717793399</v>
      </c>
      <c r="DQ121" s="102">
        <v>1348333.7113127899</v>
      </c>
      <c r="DR121" s="102">
        <v>747755.09533747495</v>
      </c>
      <c r="DS121" s="102">
        <v>572476.65748638497</v>
      </c>
      <c r="DT121" s="102">
        <v>484074.41649858799</v>
      </c>
      <c r="DU121" s="102">
        <v>906607.79958147497</v>
      </c>
      <c r="DV121" s="102">
        <v>1257656.9141868299</v>
      </c>
      <c r="DW121" s="102">
        <v>1313981.7699700301</v>
      </c>
      <c r="DX121" s="102">
        <v>1106378.7496080101</v>
      </c>
      <c r="DY121" s="102">
        <v>264124.663207117</v>
      </c>
      <c r="DZ121" s="102">
        <v>555807.81408676296</v>
      </c>
      <c r="EA121" s="102">
        <v>681850.991203818</v>
      </c>
      <c r="EB121" s="102">
        <v>455594.29108104203</v>
      </c>
      <c r="EC121" s="102">
        <v>2230492.38362741</v>
      </c>
      <c r="ED121" s="102">
        <v>650645.916523405</v>
      </c>
      <c r="EE121" s="102">
        <v>901796.77340555505</v>
      </c>
      <c r="EF121" s="102">
        <v>560325.86343475897</v>
      </c>
      <c r="EG121" s="102">
        <v>617505.90665265406</v>
      </c>
      <c r="EH121" s="102">
        <v>662016.52617506601</v>
      </c>
      <c r="EI121" s="102">
        <v>629158.58645125804</v>
      </c>
      <c r="EJ121" s="102">
        <v>989695.01869980898</v>
      </c>
      <c r="EK121" s="102">
        <v>832226.63639348303</v>
      </c>
      <c r="EL121" s="102">
        <v>1178758.7399312099</v>
      </c>
      <c r="EM121" s="102">
        <v>384711.54516712</v>
      </c>
      <c r="EN121" s="102">
        <v>881125.97884835501</v>
      </c>
      <c r="EO121" s="102">
        <v>717615.01975549594</v>
      </c>
      <c r="EP121" s="102">
        <v>931225.21769189404</v>
      </c>
      <c r="EQ121" s="102">
        <v>487795.10953314003</v>
      </c>
      <c r="ER121" s="102">
        <v>541312.13537789998</v>
      </c>
      <c r="ES121" s="102">
        <v>354450.39543114102</v>
      </c>
      <c r="ET121" s="102">
        <v>323178.09891000402</v>
      </c>
      <c r="EU121" s="102">
        <v>861505.62401332799</v>
      </c>
      <c r="EV121" s="102">
        <v>999228.34774260898</v>
      </c>
      <c r="EW121" s="102">
        <v>504355.85935018898</v>
      </c>
      <c r="EX121" s="102">
        <v>706229.22988574498</v>
      </c>
      <c r="EY121" s="102">
        <v>653415.65404944704</v>
      </c>
      <c r="EZ121" s="102">
        <v>276702.138381558</v>
      </c>
      <c r="FA121" s="102">
        <v>323332.89877789398</v>
      </c>
      <c r="FB121" s="102">
        <v>902989.65346011997</v>
      </c>
      <c r="FC121" s="102">
        <v>729603.60793693096</v>
      </c>
      <c r="FD121" s="102">
        <v>1218516.5493433401</v>
      </c>
      <c r="FE121" s="102">
        <v>1262267.79928262</v>
      </c>
      <c r="FF121" s="102">
        <v>709330.69579512102</v>
      </c>
      <c r="FG121" s="102">
        <v>232318.924801546</v>
      </c>
      <c r="FH121" s="102">
        <v>907232.68045582902</v>
      </c>
      <c r="FI121" s="102">
        <v>679190.24176105799</v>
      </c>
      <c r="FJ121" s="102">
        <v>325089.85852920602</v>
      </c>
      <c r="FK121" s="102">
        <v>367348.21165405301</v>
      </c>
      <c r="FL121" s="102">
        <v>629192.14813328604</v>
      </c>
      <c r="FM121" s="102">
        <v>362253.14605251502</v>
      </c>
      <c r="FN121" s="102">
        <v>713970.956706558</v>
      </c>
      <c r="FO121" s="102">
        <v>608207.982096461</v>
      </c>
      <c r="FP121" s="102">
        <v>1890566.4504487801</v>
      </c>
      <c r="FQ121" s="102">
        <v>719869.03980338795</v>
      </c>
      <c r="FR121" s="102">
        <v>1383970.01385044</v>
      </c>
      <c r="FS121" s="102">
        <v>413430.26779767202</v>
      </c>
      <c r="FT121" s="102">
        <v>327632.71141177701</v>
      </c>
      <c r="FU121" s="102">
        <v>761778.44236302201</v>
      </c>
      <c r="FV121" s="102">
        <v>438660.82835442899</v>
      </c>
      <c r="FW121" s="102">
        <v>629053.299935963</v>
      </c>
      <c r="FX121" s="102">
        <v>240684.82943615099</v>
      </c>
      <c r="FY121" s="102">
        <v>238689.807715206</v>
      </c>
      <c r="FZ121" s="102">
        <v>395837.37888368999</v>
      </c>
      <c r="GA121" s="102">
        <v>181423.30359736099</v>
      </c>
      <c r="GB121" s="102">
        <v>965352.20679060696</v>
      </c>
      <c r="GC121" s="102">
        <v>879488.56250597804</v>
      </c>
      <c r="GD121" s="102">
        <v>295935.44206205499</v>
      </c>
      <c r="GE121" s="102">
        <v>404234.44742437999</v>
      </c>
      <c r="GF121" s="102">
        <v>860521.40814830502</v>
      </c>
      <c r="GG121" s="102">
        <v>980420.37135079096</v>
      </c>
      <c r="GH121" s="102">
        <v>238032.17444658701</v>
      </c>
      <c r="GI121" s="102">
        <v>425637.888220252</v>
      </c>
      <c r="GJ121" s="102">
        <v>645106.53985087702</v>
      </c>
      <c r="GK121" s="102">
        <v>887325.94582252903</v>
      </c>
      <c r="GL121" s="102">
        <v>697778.06657773606</v>
      </c>
      <c r="GM121" s="102">
        <v>2266941.1964595402</v>
      </c>
      <c r="GN121" s="102">
        <v>835487.45252401405</v>
      </c>
      <c r="GO121" s="102">
        <v>654132.22185374005</v>
      </c>
      <c r="GP121" s="102">
        <v>1791649.1601197</v>
      </c>
      <c r="GQ121" s="102">
        <v>596794.61353927001</v>
      </c>
      <c r="GR121" s="102">
        <v>447380.663809144</v>
      </c>
      <c r="GS121" s="102">
        <v>1304768.38884984</v>
      </c>
      <c r="GT121" s="102">
        <v>338455.48752707301</v>
      </c>
      <c r="GU121" s="102">
        <v>544912.47161804803</v>
      </c>
      <c r="GV121" s="102">
        <v>360928.25284521998</v>
      </c>
      <c r="GW121" s="102">
        <v>588809.874665168</v>
      </c>
      <c r="GX121" s="102">
        <v>343076.80605633999</v>
      </c>
      <c r="GY121" s="102">
        <v>367080.30170768499</v>
      </c>
      <c r="GZ121" s="102">
        <v>287274.50045358803</v>
      </c>
      <c r="HA121" s="102">
        <v>877927.70121429104</v>
      </c>
      <c r="HB121" s="102">
        <v>1002395.14488162</v>
      </c>
      <c r="HC121" s="102">
        <v>304707.86907060997</v>
      </c>
      <c r="HD121" s="102">
        <v>1563812.95081593</v>
      </c>
      <c r="HE121" s="102">
        <v>534522.57061707799</v>
      </c>
      <c r="HF121" s="102">
        <v>363305.31008684298</v>
      </c>
      <c r="HG121" s="102">
        <v>747952.51186490804</v>
      </c>
      <c r="HH121" s="102">
        <v>1100526.5471202801</v>
      </c>
      <c r="HI121" s="102">
        <v>386066.87012647599</v>
      </c>
      <c r="HJ121" s="102">
        <v>467756.98860969697</v>
      </c>
      <c r="HK121" s="102">
        <v>484583.37014581601</v>
      </c>
      <c r="HL121" s="102">
        <v>421322.52884396998</v>
      </c>
      <c r="HM121" s="102">
        <v>459264.39737665799</v>
      </c>
      <c r="HN121" s="102">
        <v>804568.31453249196</v>
      </c>
      <c r="HO121" s="102">
        <v>305599.53256428702</v>
      </c>
      <c r="HP121" s="102">
        <v>514625.929574479</v>
      </c>
      <c r="HQ121" s="102">
        <v>838255.78048282396</v>
      </c>
      <c r="HR121" s="102">
        <v>257956.42848780099</v>
      </c>
      <c r="HS121" s="102">
        <v>596276.58774559596</v>
      </c>
      <c r="HT121" s="102">
        <v>454397.56378566701</v>
      </c>
      <c r="HU121" s="102">
        <v>1942049.30522398</v>
      </c>
      <c r="HV121" s="102">
        <v>997632.57653137203</v>
      </c>
      <c r="HW121" s="102">
        <v>382561.466585883</v>
      </c>
      <c r="HX121" s="102">
        <v>575804.19081223698</v>
      </c>
      <c r="HY121" s="102">
        <v>358076.78167285799</v>
      </c>
      <c r="HZ121" s="102">
        <v>512436.910764898</v>
      </c>
      <c r="IA121" s="102">
        <v>940209.42217485304</v>
      </c>
      <c r="IB121" s="102">
        <v>320029.96512841398</v>
      </c>
      <c r="IC121" s="102">
        <v>689438.11717036599</v>
      </c>
      <c r="ID121" s="102">
        <v>458350.32773937902</v>
      </c>
      <c r="IE121" s="102">
        <v>724609.76515930798</v>
      </c>
      <c r="IF121" s="102">
        <v>402278.63439548598</v>
      </c>
      <c r="IG121" s="102">
        <v>1440151.67082587</v>
      </c>
      <c r="IH121" s="102">
        <v>464842.77454037103</v>
      </c>
      <c r="II121" s="102">
        <v>519088.67598804302</v>
      </c>
      <c r="IJ121" s="102">
        <v>165059.22471087001</v>
      </c>
      <c r="IK121" s="102">
        <v>462479.20580192102</v>
      </c>
      <c r="IL121" s="102">
        <v>559372.43091516697</v>
      </c>
      <c r="IM121" s="102">
        <v>665149.95255483198</v>
      </c>
      <c r="IN121" s="102">
        <v>449915.53106799698</v>
      </c>
      <c r="IO121" s="102">
        <v>725576.50890086999</v>
      </c>
      <c r="IP121" s="102">
        <v>446504.207833655</v>
      </c>
      <c r="IQ121" s="102">
        <v>466530.03918117401</v>
      </c>
      <c r="IR121" s="102">
        <v>337665.93824188598</v>
      </c>
      <c r="IS121" s="102">
        <v>596170.75794664503</v>
      </c>
      <c r="IT121" s="102">
        <v>168947.26293262999</v>
      </c>
      <c r="IU121" s="102">
        <v>401680.26492508798</v>
      </c>
      <c r="IV121" s="102">
        <v>1073984.73376183</v>
      </c>
      <c r="IW121" s="102">
        <v>809918.14918659104</v>
      </c>
      <c r="IX121" s="102">
        <v>478602.61883908999</v>
      </c>
      <c r="IY121" s="102">
        <v>543621.69287735701</v>
      </c>
      <c r="IZ121" s="102">
        <v>516572.60722669301</v>
      </c>
      <c r="JA121" s="102">
        <v>232782.72153030799</v>
      </c>
      <c r="JB121" s="102">
        <v>1227378.5815407501</v>
      </c>
      <c r="JC121" s="102">
        <v>808987.71913537197</v>
      </c>
      <c r="JD121" s="102">
        <v>264082.869550195</v>
      </c>
      <c r="JE121" s="102">
        <v>815772.76073437801</v>
      </c>
      <c r="JF121" s="102">
        <v>378397.612214102</v>
      </c>
      <c r="JG121" s="102">
        <v>437663.83556507499</v>
      </c>
      <c r="JH121" s="102">
        <v>456889.78092743701</v>
      </c>
      <c r="JI121" s="102">
        <v>524395.65386770305</v>
      </c>
      <c r="JJ121" s="102">
        <v>348474.91191054002</v>
      </c>
      <c r="JK121" s="102">
        <v>339128.083716275</v>
      </c>
      <c r="JL121" s="102">
        <v>885780.28751238505</v>
      </c>
      <c r="JM121" s="102">
        <v>480303.53174424102</v>
      </c>
      <c r="JN121" s="102">
        <v>841256.112800929</v>
      </c>
      <c r="JO121" s="102">
        <v>233991.519202025</v>
      </c>
      <c r="JP121" s="102">
        <v>978940.89214492601</v>
      </c>
      <c r="JQ121" s="102">
        <v>287484.29214623</v>
      </c>
      <c r="JR121" s="102">
        <v>368146.58165845502</v>
      </c>
      <c r="JS121" s="102">
        <v>348346.77593267598</v>
      </c>
      <c r="JT121" s="102">
        <v>449475.55707189901</v>
      </c>
      <c r="JU121" s="102">
        <v>1093176.45914124</v>
      </c>
      <c r="JV121" s="102">
        <v>218830.17882235299</v>
      </c>
      <c r="JW121" s="102">
        <v>173318.471252724</v>
      </c>
      <c r="JX121" s="102">
        <v>878356.52551131404</v>
      </c>
      <c r="JY121" s="102">
        <v>458957.44815401803</v>
      </c>
      <c r="JZ121" s="102">
        <v>386293.16800585098</v>
      </c>
      <c r="KA121" s="102">
        <v>669499.98768543603</v>
      </c>
      <c r="KB121" s="102">
        <v>575354.19187168102</v>
      </c>
      <c r="KC121" s="102">
        <v>770852.93614332902</v>
      </c>
      <c r="KD121" s="102">
        <v>369450.40539618098</v>
      </c>
      <c r="KE121" s="102">
        <v>454544.47449584602</v>
      </c>
      <c r="KF121" s="102">
        <v>429441.333460728</v>
      </c>
      <c r="KG121" s="102">
        <v>349267.70096119499</v>
      </c>
      <c r="KH121" s="102">
        <v>655083.96893484297</v>
      </c>
      <c r="KI121" s="102">
        <v>397348.53699644201</v>
      </c>
      <c r="KJ121" s="102">
        <v>297767.41575429501</v>
      </c>
      <c r="KK121" s="102">
        <v>333206.507973689</v>
      </c>
      <c r="KL121" s="102">
        <v>529599.60520832101</v>
      </c>
      <c r="KM121" s="102">
        <v>758100.84128157003</v>
      </c>
      <c r="KN121" s="102">
        <v>699986.47177969106</v>
      </c>
      <c r="KO121" s="102">
        <v>816218.56465979305</v>
      </c>
      <c r="KP121" s="102">
        <v>948307.97438954201</v>
      </c>
      <c r="KQ121" s="102">
        <v>451358.45989540702</v>
      </c>
      <c r="KR121" s="102">
        <v>797628.41191092005</v>
      </c>
      <c r="KS121" s="102">
        <v>395163.06998204603</v>
      </c>
      <c r="KT121" s="102">
        <v>430799.08983374399</v>
      </c>
      <c r="KU121" s="102">
        <v>502770.68601993402</v>
      </c>
    </row>
    <row r="122" spans="1:307" x14ac:dyDescent="0.25">
      <c r="A122" s="69" t="s">
        <v>2092</v>
      </c>
      <c r="B122" s="70">
        <f>STDEV(D122:AG122)/AVERAGE(D122:AG122)</f>
        <v>3.9855092048091595E-2</v>
      </c>
      <c r="C122" s="71"/>
      <c r="D122" s="8">
        <v>7453954.9799100403</v>
      </c>
      <c r="E122" s="8">
        <v>7507263.4915048601</v>
      </c>
      <c r="F122" s="8">
        <v>7543559.6159308003</v>
      </c>
      <c r="G122" s="8">
        <v>7585142.7551867897</v>
      </c>
      <c r="H122" s="8">
        <v>7600799.9283752199</v>
      </c>
      <c r="I122" s="8">
        <v>7720895.4840315003</v>
      </c>
      <c r="J122" s="8">
        <v>7726431.1082066996</v>
      </c>
      <c r="K122" s="8">
        <v>7455104.8964484697</v>
      </c>
      <c r="L122" s="8">
        <v>7310389.7359571103</v>
      </c>
      <c r="M122" s="8">
        <v>7052877.7409022599</v>
      </c>
      <c r="N122" s="8">
        <v>7147792.39805065</v>
      </c>
      <c r="O122" s="8">
        <v>7015244.7695849296</v>
      </c>
      <c r="P122" s="8">
        <v>7011747.9148911098</v>
      </c>
      <c r="Q122" s="8">
        <v>7049372.08404407</v>
      </c>
      <c r="R122" s="8">
        <v>7270300.3106904998</v>
      </c>
      <c r="S122" s="8">
        <v>6991515.6122693801</v>
      </c>
      <c r="T122" s="8">
        <v>6975467.7938998202</v>
      </c>
      <c r="U122" s="8">
        <v>7174434.4632337596</v>
      </c>
      <c r="V122" s="8">
        <v>6888778.4530660901</v>
      </c>
      <c r="W122" s="8">
        <v>6805631.9140900504</v>
      </c>
      <c r="X122" s="8">
        <v>6551787.2919185599</v>
      </c>
      <c r="Y122" s="8">
        <v>6953165.3449181197</v>
      </c>
      <c r="Z122" s="8">
        <v>7184609.3023364898</v>
      </c>
      <c r="AA122" s="8">
        <v>7097483.7496031998</v>
      </c>
      <c r="AB122" s="8">
        <v>7236070.8325430201</v>
      </c>
      <c r="AC122" s="8">
        <v>7096457.8586940803</v>
      </c>
      <c r="AD122" s="8">
        <v>7483730.9656329397</v>
      </c>
      <c r="AE122" s="8">
        <v>7462497.0077049797</v>
      </c>
      <c r="AF122" s="8">
        <v>7269922.7809745604</v>
      </c>
      <c r="AG122" s="8">
        <v>7548307.1532968897</v>
      </c>
      <c r="AI122" s="72">
        <f>STDEV(AK122:BN122)/AVERAGE(AK122:BN122)</f>
        <v>4.1279166946838794E-2</v>
      </c>
      <c r="AJ122" s="73"/>
      <c r="AK122" s="10">
        <v>7103565.3483557701</v>
      </c>
      <c r="AL122" s="10">
        <v>6812815.1620418103</v>
      </c>
      <c r="AM122" s="10">
        <v>7003340.3264432</v>
      </c>
      <c r="AN122" s="10">
        <v>6945621.2683316497</v>
      </c>
      <c r="AO122" s="10">
        <v>6782367.4845115598</v>
      </c>
      <c r="AP122" s="10">
        <v>6874370.2895890297</v>
      </c>
      <c r="AQ122" s="10">
        <v>6918969.0512190796</v>
      </c>
      <c r="AR122" s="10">
        <v>6648006.6020126902</v>
      </c>
      <c r="AS122" s="10">
        <v>6645771.6361799696</v>
      </c>
      <c r="AT122" s="10">
        <v>6404871.9746512799</v>
      </c>
      <c r="AU122" s="10">
        <v>6810785.1547462996</v>
      </c>
      <c r="AV122" s="10">
        <v>6555208.13085254</v>
      </c>
      <c r="AW122" s="10">
        <v>6197081.9882570999</v>
      </c>
      <c r="AX122" s="10">
        <v>6409161.6783794397</v>
      </c>
      <c r="AY122" s="10">
        <v>6354723.3128490904</v>
      </c>
      <c r="AZ122" s="10">
        <v>6382257.3630618397</v>
      </c>
      <c r="BA122" s="10">
        <v>6231506.7827037601</v>
      </c>
      <c r="BB122" s="10">
        <v>6244177.4043198498</v>
      </c>
      <c r="BC122" s="10">
        <v>6338033.2067162702</v>
      </c>
      <c r="BD122" s="10">
        <v>6085983.8470312599</v>
      </c>
      <c r="BE122" s="10">
        <v>6179324.8076961199</v>
      </c>
      <c r="BF122" s="10">
        <v>6348114.7777277296</v>
      </c>
      <c r="BG122" s="10">
        <v>6396339.2069259603</v>
      </c>
      <c r="BH122" s="10">
        <v>6342384.6497248197</v>
      </c>
      <c r="BI122" s="10">
        <v>6522070.6520513296</v>
      </c>
      <c r="BJ122" s="10">
        <v>6327499.2177937897</v>
      </c>
      <c r="BK122" s="10">
        <v>6502468.1046961304</v>
      </c>
      <c r="BL122" s="10">
        <v>6526273.8222562596</v>
      </c>
      <c r="BM122" s="10">
        <v>6641345.6862965999</v>
      </c>
      <c r="BN122" s="10">
        <v>6483398.5616891002</v>
      </c>
      <c r="BP122" s="102">
        <v>6674592.5779309897</v>
      </c>
      <c r="BQ122" s="102">
        <v>6454877.9467706103</v>
      </c>
      <c r="BR122" s="102">
        <v>6367315.1685513901</v>
      </c>
      <c r="BS122" s="102">
        <v>5814007.09266752</v>
      </c>
      <c r="BT122" s="102">
        <v>6400078.5733694499</v>
      </c>
      <c r="BU122" s="102">
        <v>6371917.2966439398</v>
      </c>
      <c r="BV122" s="102">
        <v>6563887.7506142901</v>
      </c>
      <c r="BW122" s="102">
        <v>6314434.9660819303</v>
      </c>
      <c r="BX122" s="102">
        <v>6470838.86358946</v>
      </c>
      <c r="BY122" s="102">
        <v>6463038.8886398003</v>
      </c>
      <c r="BZ122" s="102">
        <v>7267934.4915620899</v>
      </c>
      <c r="CA122" s="102">
        <v>6192433.5228946405</v>
      </c>
      <c r="CB122" s="102">
        <v>6430635.3679249203</v>
      </c>
      <c r="CC122" s="102">
        <v>6477684.0251308503</v>
      </c>
      <c r="CD122" s="102">
        <v>5637646.0829791101</v>
      </c>
      <c r="CE122" s="102">
        <v>5992983.3566768002</v>
      </c>
      <c r="CF122" s="102">
        <v>6422920.45999844</v>
      </c>
      <c r="CG122" s="102">
        <v>6149292.7851672098</v>
      </c>
      <c r="CH122" s="102">
        <v>6700300.1489066798</v>
      </c>
      <c r="CI122" s="102">
        <v>6466511.4051393298</v>
      </c>
      <c r="CJ122" s="102">
        <v>6231313.5521884002</v>
      </c>
      <c r="CK122" s="102">
        <v>6267686.4731627395</v>
      </c>
      <c r="CL122" s="102">
        <v>6549161.4482417004</v>
      </c>
      <c r="CM122" s="102">
        <v>6327368.2410802599</v>
      </c>
      <c r="CN122" s="102">
        <v>6292059.03079616</v>
      </c>
      <c r="CO122" s="102">
        <v>5939592.7801212799</v>
      </c>
      <c r="CP122" s="102">
        <v>6720636.1452788198</v>
      </c>
      <c r="CQ122" s="102">
        <v>8037298.2658956898</v>
      </c>
      <c r="CR122" s="102">
        <v>6312394.2084118901</v>
      </c>
      <c r="CS122" s="102">
        <v>6527570.2293236703</v>
      </c>
      <c r="CT122" s="102">
        <v>6193192.8784726504</v>
      </c>
      <c r="CU122" s="102">
        <v>6402403.7452398697</v>
      </c>
      <c r="CV122" s="102">
        <v>6362207.3031913396</v>
      </c>
      <c r="CW122" s="102">
        <v>6408231.9842669498</v>
      </c>
      <c r="CX122" s="102">
        <v>6613394.7155770902</v>
      </c>
      <c r="CY122" s="102">
        <v>6679652.8557349602</v>
      </c>
      <c r="CZ122" s="102">
        <v>6334813.8481558301</v>
      </c>
      <c r="DA122" s="102">
        <v>6344261.1423025597</v>
      </c>
      <c r="DB122" s="102">
        <v>6407174.70152348</v>
      </c>
      <c r="DC122" s="102">
        <v>6168938.1135003697</v>
      </c>
      <c r="DD122" s="102">
        <v>6794350.7340881098</v>
      </c>
      <c r="DE122" s="102">
        <v>6926632.9244051203</v>
      </c>
      <c r="DF122" s="102">
        <v>6193207.6166988304</v>
      </c>
      <c r="DG122" s="102">
        <v>6109432.46849762</v>
      </c>
      <c r="DH122" s="102">
        <v>6268390.7201371295</v>
      </c>
      <c r="DI122" s="102">
        <v>6660587.8837977499</v>
      </c>
      <c r="DJ122" s="102">
        <v>6294293.82952289</v>
      </c>
      <c r="DK122" s="102">
        <v>6885142.4674461</v>
      </c>
      <c r="DL122" s="102">
        <v>6523300.5365245296</v>
      </c>
      <c r="DM122" s="102">
        <v>6498398.3280739002</v>
      </c>
      <c r="DN122" s="102">
        <v>6673665.4741854696</v>
      </c>
      <c r="DO122" s="102">
        <v>6329917.5089797396</v>
      </c>
      <c r="DP122" s="102">
        <v>6686686.3943109</v>
      </c>
      <c r="DQ122" s="102">
        <v>6328906.0720341504</v>
      </c>
      <c r="DR122" s="102">
        <v>6637687.8995169196</v>
      </c>
      <c r="DS122" s="102">
        <v>6597326.2251412999</v>
      </c>
      <c r="DT122" s="102">
        <v>6900848.2286231704</v>
      </c>
      <c r="DU122" s="102">
        <v>8010519.1189733204</v>
      </c>
      <c r="DV122" s="102">
        <v>6545187.5806377204</v>
      </c>
      <c r="DW122" s="102">
        <v>6298100.3491293201</v>
      </c>
      <c r="DX122" s="102">
        <v>6555625.3282056497</v>
      </c>
      <c r="DY122" s="102">
        <v>6480841.2540420704</v>
      </c>
      <c r="DZ122" s="102">
        <v>6321898.8737322902</v>
      </c>
      <c r="EA122" s="102">
        <v>7637765.4746436402</v>
      </c>
      <c r="EB122" s="102">
        <v>6597975.7876222599</v>
      </c>
      <c r="EC122" s="102">
        <v>6652897.83132823</v>
      </c>
      <c r="ED122" s="102">
        <v>6535309.7819515802</v>
      </c>
      <c r="EE122" s="102">
        <v>6492062.6476697996</v>
      </c>
      <c r="EF122" s="102">
        <v>6505665.4035112998</v>
      </c>
      <c r="EG122" s="102">
        <v>6364377.0499567399</v>
      </c>
      <c r="EH122" s="102">
        <v>6462375.8994391197</v>
      </c>
      <c r="EI122" s="102">
        <v>6347593.5991712697</v>
      </c>
      <c r="EJ122" s="102">
        <v>6846263.7598408395</v>
      </c>
      <c r="EK122" s="102">
        <v>6811656.6971331201</v>
      </c>
      <c r="EL122" s="102">
        <v>6357413.10903248</v>
      </c>
      <c r="EM122" s="102">
        <v>6512001.1088396497</v>
      </c>
      <c r="EN122" s="102">
        <v>6632284.9570988202</v>
      </c>
      <c r="EO122" s="102">
        <v>6583170.9596612304</v>
      </c>
      <c r="EP122" s="102">
        <v>6559045.3710164102</v>
      </c>
      <c r="EQ122" s="102">
        <v>6223290.0098912399</v>
      </c>
      <c r="ER122" s="102">
        <v>6964590.0493983803</v>
      </c>
      <c r="ES122" s="102">
        <v>6576357.9358028797</v>
      </c>
      <c r="ET122" s="102">
        <v>7093086.2597797997</v>
      </c>
      <c r="EU122" s="102">
        <v>6524847.99723412</v>
      </c>
      <c r="EV122" s="102">
        <v>6357751.88173474</v>
      </c>
      <c r="EW122" s="102">
        <v>6925404.6305673001</v>
      </c>
      <c r="EX122" s="102">
        <v>6717382.5231536096</v>
      </c>
      <c r="EY122" s="102">
        <v>6811180.2461006204</v>
      </c>
      <c r="EZ122" s="102">
        <v>6607255.03560773</v>
      </c>
      <c r="FA122" s="102">
        <v>6868001.7215685304</v>
      </c>
      <c r="FB122" s="102">
        <v>6427772.2758410098</v>
      </c>
      <c r="FC122" s="102">
        <v>6844918.31793183</v>
      </c>
      <c r="FD122" s="102">
        <v>7015183.8911469299</v>
      </c>
      <c r="FE122" s="102">
        <v>6625861.9080449101</v>
      </c>
      <c r="FF122" s="102">
        <v>7478067.2317034602</v>
      </c>
      <c r="FG122" s="102">
        <v>6818516.4670067905</v>
      </c>
      <c r="FH122" s="102">
        <v>6544304.3084423402</v>
      </c>
      <c r="FI122" s="102">
        <v>6644120.2780631799</v>
      </c>
      <c r="FJ122" s="102">
        <v>7132478.4054263104</v>
      </c>
      <c r="FK122" s="102">
        <v>6731285.2035029102</v>
      </c>
      <c r="FL122" s="102">
        <v>6738926.38664845</v>
      </c>
      <c r="FM122" s="102">
        <v>6708806.3437037198</v>
      </c>
      <c r="FN122" s="102">
        <v>6424109.3637859402</v>
      </c>
      <c r="FO122" s="102">
        <v>6795224.5801207004</v>
      </c>
      <c r="FP122" s="102">
        <v>6664940.5289276596</v>
      </c>
      <c r="FQ122" s="102">
        <v>6519917.6376322499</v>
      </c>
      <c r="FR122" s="102">
        <v>6759943.0402228497</v>
      </c>
      <c r="FS122" s="102">
        <v>6723652.1331574498</v>
      </c>
      <c r="FT122" s="102">
        <v>6473147.74513645</v>
      </c>
      <c r="FU122" s="102">
        <v>6740473.9913516603</v>
      </c>
      <c r="FV122" s="102">
        <v>6650234.8968742201</v>
      </c>
      <c r="FW122" s="102">
        <v>7056075.2997449702</v>
      </c>
      <c r="FX122" s="102">
        <v>6789376.8486818997</v>
      </c>
      <c r="FY122" s="102">
        <v>6393755.80271082</v>
      </c>
      <c r="FZ122" s="102">
        <v>6729348.5264647501</v>
      </c>
      <c r="GA122" s="102">
        <v>6703399.0366237396</v>
      </c>
      <c r="GB122" s="102">
        <v>6743357.7964797197</v>
      </c>
      <c r="GC122" s="102">
        <v>6430209.6089396598</v>
      </c>
      <c r="GD122" s="102">
        <v>6535915.99917595</v>
      </c>
      <c r="GE122" s="102">
        <v>6600137.04028433</v>
      </c>
      <c r="GF122" s="102">
        <v>6638217.2938775904</v>
      </c>
      <c r="GG122" s="102">
        <v>6348656.31831876</v>
      </c>
      <c r="GH122" s="102">
        <v>6405680.1877439097</v>
      </c>
      <c r="GI122" s="102">
        <v>6404194.87446036</v>
      </c>
      <c r="GJ122" s="102">
        <v>6135376.7251429697</v>
      </c>
      <c r="GK122" s="102">
        <v>6598212.3415522603</v>
      </c>
      <c r="GL122" s="102">
        <v>6326415.8890739996</v>
      </c>
      <c r="GM122" s="102">
        <v>6596007.2392482404</v>
      </c>
      <c r="GN122" s="102">
        <v>6409602.0040064501</v>
      </c>
      <c r="GO122" s="102">
        <v>6262534.6068676803</v>
      </c>
      <c r="GP122" s="102">
        <v>6608535.1450387398</v>
      </c>
      <c r="GQ122" s="102">
        <v>6538508.5125093404</v>
      </c>
      <c r="GR122" s="102">
        <v>6404779.5979747996</v>
      </c>
      <c r="GS122" s="102">
        <v>6446374.7071447298</v>
      </c>
      <c r="GT122" s="102">
        <v>6708718.2572367899</v>
      </c>
      <c r="GU122" s="102">
        <v>6279679.4746284904</v>
      </c>
      <c r="GV122" s="102">
        <v>6567350.1366450004</v>
      </c>
      <c r="GW122" s="102">
        <v>6648088.4691756396</v>
      </c>
      <c r="GX122" s="102">
        <v>6593250.9108318901</v>
      </c>
      <c r="GY122" s="102">
        <v>6662735.5002817297</v>
      </c>
      <c r="GZ122" s="102">
        <v>6455428.0920926305</v>
      </c>
      <c r="HA122" s="102">
        <v>6996847.8429334098</v>
      </c>
      <c r="HB122" s="102">
        <v>6227085.9184925901</v>
      </c>
      <c r="HC122" s="102">
        <v>6423297.7457703296</v>
      </c>
      <c r="HD122" s="102">
        <v>6405903.5670462102</v>
      </c>
      <c r="HE122" s="102">
        <v>6481083.7579058399</v>
      </c>
      <c r="HF122" s="102">
        <v>6509541.8965485403</v>
      </c>
      <c r="HG122" s="102">
        <v>7726955.2303412901</v>
      </c>
      <c r="HH122" s="102">
        <v>7191498.7068785997</v>
      </c>
      <c r="HI122" s="102">
        <v>6904247.5615598103</v>
      </c>
      <c r="HJ122" s="102">
        <v>6803106.8829260003</v>
      </c>
      <c r="HK122" s="102">
        <v>6446990.5272575403</v>
      </c>
      <c r="HL122" s="102">
        <v>6679564.4600232998</v>
      </c>
      <c r="HM122" s="102">
        <v>6732755.5169356205</v>
      </c>
      <c r="HN122" s="102">
        <v>6506633.0759283099</v>
      </c>
      <c r="HO122" s="102">
        <v>6404653.95141064</v>
      </c>
      <c r="HP122" s="102">
        <v>6567127.4375139903</v>
      </c>
      <c r="HQ122" s="102">
        <v>6529262.99049778</v>
      </c>
      <c r="HR122" s="102">
        <v>6560340.3302778201</v>
      </c>
      <c r="HS122" s="102">
        <v>6488864.0135554997</v>
      </c>
      <c r="HT122" s="102">
        <v>6337180.94274134</v>
      </c>
      <c r="HU122" s="102">
        <v>5773896.6945731696</v>
      </c>
      <c r="HV122" s="102">
        <v>5854019.65529247</v>
      </c>
      <c r="HW122" s="102">
        <v>6232482.2536102701</v>
      </c>
      <c r="HX122" s="102">
        <v>6214388.4595352402</v>
      </c>
      <c r="HY122" s="102">
        <v>6229748.5007330701</v>
      </c>
      <c r="HZ122" s="102">
        <v>6524527.1064181197</v>
      </c>
      <c r="IA122" s="102">
        <v>6571333.2302445602</v>
      </c>
      <c r="IB122" s="102">
        <v>6612088.5344266696</v>
      </c>
      <c r="IC122" s="102">
        <v>6665617.5673295204</v>
      </c>
      <c r="ID122" s="102">
        <v>6366741.8211051701</v>
      </c>
      <c r="IE122" s="102">
        <v>6248992.6431535203</v>
      </c>
      <c r="IF122" s="102">
        <v>6392657.33866328</v>
      </c>
      <c r="IG122" s="102">
        <v>6255250.6110076196</v>
      </c>
      <c r="IH122" s="102">
        <v>6207917.7112500099</v>
      </c>
      <c r="II122" s="102">
        <v>5988692.0414806502</v>
      </c>
      <c r="IJ122" s="102">
        <v>5860702.8009424899</v>
      </c>
      <c r="IK122" s="102">
        <v>6125425.3409660701</v>
      </c>
      <c r="IL122" s="102">
        <v>6572108.5612581102</v>
      </c>
      <c r="IM122" s="102">
        <v>6402761.7036999399</v>
      </c>
      <c r="IN122" s="102">
        <v>6533133.8325418299</v>
      </c>
      <c r="IO122" s="102">
        <v>6498558.57768247</v>
      </c>
      <c r="IP122" s="102">
        <v>6245660.1145157404</v>
      </c>
      <c r="IQ122" s="102">
        <v>6926395.3385769399</v>
      </c>
      <c r="IR122" s="102">
        <v>6631222.2419115203</v>
      </c>
      <c r="IS122" s="102">
        <v>6526382.6970340703</v>
      </c>
      <c r="IT122" s="102">
        <v>6837286.3364607897</v>
      </c>
      <c r="IU122" s="102">
        <v>6355486.4528497402</v>
      </c>
      <c r="IV122" s="102">
        <v>6733757.5950716399</v>
      </c>
      <c r="IW122" s="102">
        <v>6805221.5172067499</v>
      </c>
      <c r="IX122" s="102">
        <v>6695976.9863333497</v>
      </c>
      <c r="IY122" s="102">
        <v>7015697.9196451902</v>
      </c>
      <c r="IZ122" s="102">
        <v>6556140.4135994902</v>
      </c>
      <c r="JA122" s="102">
        <v>7465658.1421758197</v>
      </c>
      <c r="JB122" s="102">
        <v>6341614.8366038296</v>
      </c>
      <c r="JC122" s="102">
        <v>6674692.8800478596</v>
      </c>
      <c r="JD122" s="102">
        <v>6664281.6093298402</v>
      </c>
      <c r="JE122" s="102">
        <v>6490725.7952520596</v>
      </c>
      <c r="JF122" s="102">
        <v>6432123.4281821502</v>
      </c>
      <c r="JG122" s="102">
        <v>6220550.1406845199</v>
      </c>
      <c r="JH122" s="102">
        <v>6824398.6087294295</v>
      </c>
      <c r="JI122" s="102">
        <v>6324393.6846105298</v>
      </c>
      <c r="JJ122" s="102">
        <v>6532132.1426866697</v>
      </c>
      <c r="JK122" s="102">
        <v>6335188.7551968899</v>
      </c>
      <c r="JL122" s="102">
        <v>7036354.4441151097</v>
      </c>
      <c r="JM122" s="102">
        <v>6855871.4233131502</v>
      </c>
      <c r="JN122" s="102">
        <v>6868948.1457011299</v>
      </c>
      <c r="JO122" s="102">
        <v>6537703.1448538201</v>
      </c>
      <c r="JP122" s="102">
        <v>6545734.8758901795</v>
      </c>
      <c r="JQ122" s="102">
        <v>6969460.9924743501</v>
      </c>
      <c r="JR122" s="102">
        <v>6447740.6415232699</v>
      </c>
      <c r="JS122" s="102">
        <v>7512971.0426322799</v>
      </c>
      <c r="JT122" s="102">
        <v>8025132.8524785703</v>
      </c>
      <c r="JU122" s="102">
        <v>6303456.2592179803</v>
      </c>
      <c r="JV122" s="102">
        <v>6816390.6688952297</v>
      </c>
      <c r="JW122" s="102">
        <v>6918746.2374955397</v>
      </c>
      <c r="JX122" s="102">
        <v>6556332.7735817004</v>
      </c>
      <c r="JY122" s="102">
        <v>6633510.4524790999</v>
      </c>
      <c r="JZ122" s="102">
        <v>7127307.06802251</v>
      </c>
      <c r="KA122" s="102">
        <v>7096224.4107188899</v>
      </c>
      <c r="KB122" s="102">
        <v>7191137.5519920504</v>
      </c>
      <c r="KC122" s="102">
        <v>7092200.3425359298</v>
      </c>
      <c r="KD122" s="102">
        <v>6872131.4541512001</v>
      </c>
      <c r="KE122" s="102">
        <v>6756514.40017867</v>
      </c>
      <c r="KF122" s="102">
        <v>6692110.1944034602</v>
      </c>
      <c r="KG122" s="102">
        <v>6557621.5087178499</v>
      </c>
      <c r="KH122" s="102">
        <v>6462357.9338956997</v>
      </c>
      <c r="KI122" s="102">
        <v>6488700.8695625896</v>
      </c>
      <c r="KJ122" s="102">
        <v>8111858.2780779405</v>
      </c>
      <c r="KK122" s="102">
        <v>7173530.7354311002</v>
      </c>
      <c r="KL122" s="102">
        <v>7244517.0734561104</v>
      </c>
      <c r="KM122" s="102">
        <v>6361806.9955360098</v>
      </c>
      <c r="KN122" s="102">
        <v>5968135.1088641603</v>
      </c>
      <c r="KO122" s="102">
        <v>6597148.7229503896</v>
      </c>
      <c r="KP122" s="102">
        <v>6154469.8140446898</v>
      </c>
      <c r="KQ122" s="102">
        <v>6005868.4587467797</v>
      </c>
      <c r="KR122" s="102">
        <v>6387124.6090804897</v>
      </c>
      <c r="KS122" s="102">
        <v>6221248.04139865</v>
      </c>
      <c r="KT122" s="102">
        <v>12147218.8095697</v>
      </c>
      <c r="KU122" s="102">
        <v>6161614.2580065699</v>
      </c>
    </row>
    <row r="123" spans="1:307" ht="15.75" thickBot="1" x14ac:dyDescent="0.3">
      <c r="A123" s="86" t="s">
        <v>2034</v>
      </c>
      <c r="B123" s="87">
        <f>STDEV(D123:AG123)/AVERAGE(D123:AG123)</f>
        <v>3.2544157916960262E-2</v>
      </c>
      <c r="C123" s="88"/>
      <c r="D123" s="88">
        <f>(D121/D122)*1</f>
        <v>5.3725249660485488E-2</v>
      </c>
      <c r="E123" s="88">
        <f t="shared" ref="E123:AG123" si="174">(E121/E122)*1</f>
        <v>5.1580430619445949E-2</v>
      </c>
      <c r="F123" s="88">
        <f t="shared" si="174"/>
        <v>4.9425782804389556E-2</v>
      </c>
      <c r="G123" s="88">
        <f t="shared" si="174"/>
        <v>4.9492845625857478E-2</v>
      </c>
      <c r="H123" s="88">
        <f t="shared" si="174"/>
        <v>4.7666462147649837E-2</v>
      </c>
      <c r="I123" s="88">
        <f t="shared" si="174"/>
        <v>5.0203570970007522E-2</v>
      </c>
      <c r="J123" s="88">
        <f t="shared" si="174"/>
        <v>4.7370941856561294E-2</v>
      </c>
      <c r="K123" s="88">
        <f t="shared" si="174"/>
        <v>4.9448394732885849E-2</v>
      </c>
      <c r="L123" s="88">
        <f t="shared" si="174"/>
        <v>5.0333657635898692E-2</v>
      </c>
      <c r="M123" s="88">
        <f t="shared" si="174"/>
        <v>5.0307371463673312E-2</v>
      </c>
      <c r="N123" s="88">
        <f t="shared" si="174"/>
        <v>4.9195967837820272E-2</v>
      </c>
      <c r="O123" s="88">
        <f t="shared" si="174"/>
        <v>5.0073744734665492E-2</v>
      </c>
      <c r="P123" s="88">
        <f t="shared" si="174"/>
        <v>4.9137734889073609E-2</v>
      </c>
      <c r="Q123" s="88">
        <f t="shared" si="174"/>
        <v>5.1461101413720629E-2</v>
      </c>
      <c r="R123" s="88">
        <f t="shared" si="174"/>
        <v>4.7546392762869406E-2</v>
      </c>
      <c r="S123" s="88">
        <f t="shared" si="174"/>
        <v>5.0541623740370342E-2</v>
      </c>
      <c r="T123" s="88">
        <f t="shared" si="174"/>
        <v>5.1442908008389202E-2</v>
      </c>
      <c r="U123" s="88">
        <f t="shared" si="174"/>
        <v>5.1085869760000652E-2</v>
      </c>
      <c r="V123" s="88">
        <f t="shared" si="174"/>
        <v>4.7391565294338391E-2</v>
      </c>
      <c r="W123" s="88">
        <f t="shared" si="174"/>
        <v>5.1321161947954635E-2</v>
      </c>
      <c r="X123" s="88">
        <f t="shared" si="174"/>
        <v>5.1716148443974055E-2</v>
      </c>
      <c r="Y123" s="88">
        <f t="shared" si="174"/>
        <v>4.9857765155905315E-2</v>
      </c>
      <c r="Z123" s="88">
        <f t="shared" si="174"/>
        <v>5.1878824308694511E-2</v>
      </c>
      <c r="AA123" s="88">
        <f t="shared" si="174"/>
        <v>4.7279854849987035E-2</v>
      </c>
      <c r="AB123" s="88">
        <f t="shared" si="174"/>
        <v>4.7882242995633102E-2</v>
      </c>
      <c r="AC123" s="88">
        <f t="shared" si="174"/>
        <v>4.8227797895562738E-2</v>
      </c>
      <c r="AD123" s="88">
        <f t="shared" si="174"/>
        <v>4.8494818531791606E-2</v>
      </c>
      <c r="AE123" s="88">
        <f t="shared" si="174"/>
        <v>5.1122774960707926E-2</v>
      </c>
      <c r="AF123" s="88">
        <f t="shared" si="174"/>
        <v>4.9165317769711635E-2</v>
      </c>
      <c r="AG123" s="88">
        <f t="shared" si="174"/>
        <v>4.9988414069500962E-2</v>
      </c>
      <c r="AH123" s="104"/>
      <c r="AI123" s="89">
        <f>STDEV(AK123:BN123)/AVERAGE(AK123:BN123)</f>
        <v>2.3292291609228903E-2</v>
      </c>
      <c r="AJ123" s="90"/>
      <c r="AK123" s="90">
        <f>((AK121/AK122)*1)</f>
        <v>9.1476415743973305E-2</v>
      </c>
      <c r="AL123" s="90">
        <f t="shared" ref="AL123:BN123" si="175">((AL121/AL122)*1)</f>
        <v>9.5300562355216209E-2</v>
      </c>
      <c r="AM123" s="90">
        <f t="shared" si="175"/>
        <v>9.407116396095852E-2</v>
      </c>
      <c r="AN123" s="90">
        <f t="shared" si="175"/>
        <v>9.5445546394540823E-2</v>
      </c>
      <c r="AO123" s="90">
        <f t="shared" si="175"/>
        <v>9.6327661563548592E-2</v>
      </c>
      <c r="AP123" s="90">
        <f t="shared" si="175"/>
        <v>9.2654788212857581E-2</v>
      </c>
      <c r="AQ123" s="90">
        <f t="shared" si="175"/>
        <v>9.5412342283660703E-2</v>
      </c>
      <c r="AR123" s="90">
        <f t="shared" si="175"/>
        <v>9.1009474318284683E-2</v>
      </c>
      <c r="AS123" s="90">
        <f t="shared" si="175"/>
        <v>9.1451415138374237E-2</v>
      </c>
      <c r="AT123" s="90">
        <f t="shared" si="175"/>
        <v>9.2812140056084957E-2</v>
      </c>
      <c r="AU123" s="90">
        <f t="shared" si="175"/>
        <v>8.8202827621519958E-2</v>
      </c>
      <c r="AV123" s="90">
        <f t="shared" si="175"/>
        <v>9.2876604866196366E-2</v>
      </c>
      <c r="AW123" s="90">
        <f t="shared" si="175"/>
        <v>9.4584067651888135E-2</v>
      </c>
      <c r="AX123" s="90">
        <f t="shared" si="175"/>
        <v>9.5626183002244056E-2</v>
      </c>
      <c r="AY123" s="90">
        <f t="shared" si="175"/>
        <v>9.6373468552697419E-2</v>
      </c>
      <c r="AZ123" s="90">
        <f t="shared" si="175"/>
        <v>0.10012058649764098</v>
      </c>
      <c r="BA123" s="90">
        <f t="shared" si="175"/>
        <v>9.3886330007995247E-2</v>
      </c>
      <c r="BB123" s="90">
        <f t="shared" si="175"/>
        <v>9.4894272892641393E-2</v>
      </c>
      <c r="BC123" s="90">
        <f t="shared" si="175"/>
        <v>9.4076209963655094E-2</v>
      </c>
      <c r="BD123" s="90">
        <f t="shared" si="175"/>
        <v>9.4529286834827184E-2</v>
      </c>
      <c r="BE123" s="90">
        <f t="shared" si="175"/>
        <v>9.2292315407821304E-2</v>
      </c>
      <c r="BF123" s="90">
        <f t="shared" si="175"/>
        <v>9.4194313413141828E-2</v>
      </c>
      <c r="BG123" s="90">
        <f t="shared" si="175"/>
        <v>9.5428764882429018E-2</v>
      </c>
      <c r="BH123" s="90">
        <f t="shared" si="175"/>
        <v>9.3364388136784798E-2</v>
      </c>
      <c r="BI123" s="90">
        <f t="shared" si="175"/>
        <v>9.3193954094369785E-2</v>
      </c>
      <c r="BJ123" s="90">
        <f t="shared" si="175"/>
        <v>9.5538872075791398E-2</v>
      </c>
      <c r="BK123" s="90">
        <f t="shared" si="175"/>
        <v>9.3028160846289384E-2</v>
      </c>
      <c r="BL123" s="90">
        <f t="shared" si="175"/>
        <v>9.4509782309342552E-2</v>
      </c>
      <c r="BM123" s="90">
        <f t="shared" si="175"/>
        <v>9.7410069421349527E-2</v>
      </c>
      <c r="BN123" s="90">
        <f t="shared" si="175"/>
        <v>9.4906299180353912E-2</v>
      </c>
      <c r="BO123" s="104"/>
      <c r="BP123" s="107">
        <f>((BP121/BP122)*1)</f>
        <v>4.690812814689603E-2</v>
      </c>
      <c r="BQ123" s="107">
        <f t="shared" ref="BQ123:EB123" si="176">((BQ121/BQ122)*1)</f>
        <v>5.8211177870157345E-2</v>
      </c>
      <c r="BR123" s="107">
        <f t="shared" si="176"/>
        <v>0.10440432596981943</v>
      </c>
      <c r="BS123" s="107">
        <f t="shared" si="176"/>
        <v>7.4089421810142136E-2</v>
      </c>
      <c r="BT123" s="107">
        <f t="shared" si="176"/>
        <v>6.3055756585433886E-2</v>
      </c>
      <c r="BU123" s="107">
        <f t="shared" si="176"/>
        <v>9.524655014023474E-2</v>
      </c>
      <c r="BV123" s="107">
        <f t="shared" si="176"/>
        <v>7.5048842101072377E-2</v>
      </c>
      <c r="BW123" s="107">
        <f t="shared" si="176"/>
        <v>6.3654794446867169E-2</v>
      </c>
      <c r="BX123" s="107">
        <f t="shared" si="176"/>
        <v>5.7995519397268595E-2</v>
      </c>
      <c r="BY123" s="107">
        <f t="shared" si="176"/>
        <v>6.3813262651020927E-2</v>
      </c>
      <c r="BZ123" s="107">
        <f t="shared" si="176"/>
        <v>5.5242242894344894E-2</v>
      </c>
      <c r="CA123" s="107">
        <f t="shared" si="176"/>
        <v>0.14920575538824726</v>
      </c>
      <c r="CB123" s="107">
        <f t="shared" si="176"/>
        <v>0.11159055942127168</v>
      </c>
      <c r="CC123" s="107">
        <f t="shared" si="176"/>
        <v>0.19550310374962884</v>
      </c>
      <c r="CD123" s="107">
        <f t="shared" si="176"/>
        <v>9.5472395953701689E-2</v>
      </c>
      <c r="CE123" s="107">
        <f t="shared" si="176"/>
        <v>8.9633994299766206E-2</v>
      </c>
      <c r="CF123" s="107">
        <f t="shared" si="176"/>
        <v>8.4882912220126797E-2</v>
      </c>
      <c r="CG123" s="107">
        <f t="shared" si="176"/>
        <v>0.23197663516760345</v>
      </c>
      <c r="CH123" s="107">
        <f t="shared" si="176"/>
        <v>8.5117082713141917E-2</v>
      </c>
      <c r="CI123" s="107">
        <f t="shared" si="176"/>
        <v>0.15536875030273181</v>
      </c>
      <c r="CJ123" s="107">
        <f t="shared" si="176"/>
        <v>0.11474858171671143</v>
      </c>
      <c r="CK123" s="107">
        <f t="shared" si="176"/>
        <v>0.1463371440694218</v>
      </c>
      <c r="CL123" s="107">
        <f t="shared" si="176"/>
        <v>0.13444623187890273</v>
      </c>
      <c r="CM123" s="107">
        <f t="shared" si="176"/>
        <v>8.5958181098243422E-2</v>
      </c>
      <c r="CN123" s="107">
        <f t="shared" si="176"/>
        <v>0.13054279148313983</v>
      </c>
      <c r="CO123" s="107">
        <f t="shared" si="176"/>
        <v>0.10799376788724302</v>
      </c>
      <c r="CP123" s="107">
        <f t="shared" si="176"/>
        <v>5.6256829858210469E-2</v>
      </c>
      <c r="CQ123" s="107">
        <f t="shared" si="176"/>
        <v>9.9093276892149057E-2</v>
      </c>
      <c r="CR123" s="107">
        <f t="shared" si="176"/>
        <v>6.6438176378319558E-2</v>
      </c>
      <c r="CS123" s="107">
        <f t="shared" si="176"/>
        <v>0.11272709229390408</v>
      </c>
      <c r="CT123" s="107">
        <f t="shared" si="176"/>
        <v>6.3828314886261409E-2</v>
      </c>
      <c r="CU123" s="107">
        <f t="shared" si="176"/>
        <v>0.16399076864514478</v>
      </c>
      <c r="CV123" s="107">
        <f t="shared" si="176"/>
        <v>6.0978566870566554E-2</v>
      </c>
      <c r="CW123" s="107">
        <f t="shared" si="176"/>
        <v>5.3886719014715832E-2</v>
      </c>
      <c r="CX123" s="107">
        <f t="shared" si="176"/>
        <v>0.15622539754384429</v>
      </c>
      <c r="CY123" s="107">
        <f t="shared" si="176"/>
        <v>9.2103087043633028E-2</v>
      </c>
      <c r="CZ123" s="107">
        <f t="shared" si="176"/>
        <v>6.0816861625644869E-2</v>
      </c>
      <c r="DA123" s="107">
        <f t="shared" si="176"/>
        <v>7.2148844181591801E-2</v>
      </c>
      <c r="DB123" s="107">
        <f t="shared" si="176"/>
        <v>9.6642599174440166E-2</v>
      </c>
      <c r="DC123" s="107">
        <f t="shared" si="176"/>
        <v>3.8815066153076533E-2</v>
      </c>
      <c r="DD123" s="107">
        <f t="shared" si="176"/>
        <v>3.5154266406433876E-2</v>
      </c>
      <c r="DE123" s="107">
        <f t="shared" si="176"/>
        <v>6.0305310822420174E-2</v>
      </c>
      <c r="DF123" s="107">
        <f t="shared" si="176"/>
        <v>7.6852586586672739E-2</v>
      </c>
      <c r="DG123" s="107">
        <f t="shared" si="176"/>
        <v>0.13002702397075042</v>
      </c>
      <c r="DH123" s="107">
        <f t="shared" si="176"/>
        <v>9.3636437096635189E-2</v>
      </c>
      <c r="DI123" s="107">
        <f t="shared" si="176"/>
        <v>0.12995597516015173</v>
      </c>
      <c r="DJ123" s="107">
        <f t="shared" si="176"/>
        <v>0.1890824608763495</v>
      </c>
      <c r="DK123" s="107">
        <f t="shared" si="176"/>
        <v>0.15823401437008083</v>
      </c>
      <c r="DL123" s="107">
        <f t="shared" si="176"/>
        <v>7.6412922599623762E-2</v>
      </c>
      <c r="DM123" s="107">
        <f t="shared" si="176"/>
        <v>5.6321783282875702E-2</v>
      </c>
      <c r="DN123" s="107">
        <f t="shared" si="176"/>
        <v>3.9317258331546819E-2</v>
      </c>
      <c r="DO123" s="107">
        <f t="shared" si="176"/>
        <v>0.20391458909462881</v>
      </c>
      <c r="DP123" s="107">
        <f t="shared" si="176"/>
        <v>0.11805166126073173</v>
      </c>
      <c r="DQ123" s="107">
        <f t="shared" si="176"/>
        <v>0.21304372287506979</v>
      </c>
      <c r="DR123" s="107">
        <f t="shared" si="176"/>
        <v>0.11265294582348401</v>
      </c>
      <c r="DS123" s="107">
        <f t="shared" si="176"/>
        <v>8.6774041172130126E-2</v>
      </c>
      <c r="DT123" s="107">
        <f t="shared" si="176"/>
        <v>7.0147089236183444E-2</v>
      </c>
      <c r="DU123" s="107">
        <f t="shared" si="176"/>
        <v>0.11317715944702367</v>
      </c>
      <c r="DV123" s="107">
        <f t="shared" si="176"/>
        <v>0.19214986563674499</v>
      </c>
      <c r="DW123" s="107">
        <f t="shared" si="176"/>
        <v>0.20863144394828215</v>
      </c>
      <c r="DX123" s="107">
        <f t="shared" si="176"/>
        <v>0.16876784352635338</v>
      </c>
      <c r="DY123" s="107">
        <f t="shared" si="176"/>
        <v>4.0754687987826221E-2</v>
      </c>
      <c r="DZ123" s="107">
        <f t="shared" si="176"/>
        <v>8.7917859046458935E-2</v>
      </c>
      <c r="EA123" s="107">
        <f t="shared" si="176"/>
        <v>8.9273622431517707E-2</v>
      </c>
      <c r="EB123" s="107">
        <f t="shared" si="176"/>
        <v>6.9050615786698188E-2</v>
      </c>
      <c r="EC123" s="107">
        <f t="shared" ref="EC123:GN123" si="177">((EC121/EC122)*1)</f>
        <v>0.33526629149843706</v>
      </c>
      <c r="ED123" s="107">
        <f t="shared" si="177"/>
        <v>9.9558542476483575E-2</v>
      </c>
      <c r="EE123" s="107">
        <f t="shared" si="177"/>
        <v>0.13890758952075694</v>
      </c>
      <c r="EF123" s="107">
        <f t="shared" si="177"/>
        <v>8.6128908986363564E-2</v>
      </c>
      <c r="EG123" s="107">
        <f t="shared" si="177"/>
        <v>9.7025349347718393E-2</v>
      </c>
      <c r="EH123" s="107">
        <f t="shared" si="177"/>
        <v>0.10244166177837527</v>
      </c>
      <c r="EI123" s="107">
        <f t="shared" si="177"/>
        <v>9.9117654056081958E-2</v>
      </c>
      <c r="EJ123" s="107">
        <f t="shared" si="177"/>
        <v>0.14455987286163471</v>
      </c>
      <c r="EK123" s="107">
        <f t="shared" si="177"/>
        <v>0.12217683206843782</v>
      </c>
      <c r="EL123" s="107">
        <f t="shared" si="177"/>
        <v>0.18541484086608342</v>
      </c>
      <c r="EM123" s="107">
        <f t="shared" si="177"/>
        <v>5.9077315672581385E-2</v>
      </c>
      <c r="EN123" s="107">
        <f t="shared" si="177"/>
        <v>0.13285405927941138</v>
      </c>
      <c r="EO123" s="107">
        <f t="shared" si="177"/>
        <v>0.10900750172716529</v>
      </c>
      <c r="EP123" s="107">
        <f t="shared" si="177"/>
        <v>0.14197572436483824</v>
      </c>
      <c r="EQ123" s="107">
        <f t="shared" si="177"/>
        <v>7.8382191534998841E-2</v>
      </c>
      <c r="ER123" s="107">
        <f t="shared" si="177"/>
        <v>7.7723474251676875E-2</v>
      </c>
      <c r="ES123" s="107">
        <f t="shared" si="177"/>
        <v>5.3897673893546619E-2</v>
      </c>
      <c r="ET123" s="107">
        <f t="shared" si="177"/>
        <v>4.556240923538929E-2</v>
      </c>
      <c r="EU123" s="107">
        <f t="shared" si="177"/>
        <v>0.13203458906299731</v>
      </c>
      <c r="EV123" s="107">
        <f t="shared" si="177"/>
        <v>0.15716693043861996</v>
      </c>
      <c r="EW123" s="107">
        <f t="shared" si="177"/>
        <v>7.2826915718984392E-2</v>
      </c>
      <c r="EX123" s="107">
        <f t="shared" si="177"/>
        <v>0.10513458589733424</v>
      </c>
      <c r="EY123" s="107">
        <f t="shared" si="177"/>
        <v>9.5932809063968824E-2</v>
      </c>
      <c r="EZ123" s="107">
        <f t="shared" si="177"/>
        <v>4.1878531536978451E-2</v>
      </c>
      <c r="FA123" s="107">
        <f t="shared" si="177"/>
        <v>4.707816216214495E-2</v>
      </c>
      <c r="FB123" s="107">
        <f t="shared" si="177"/>
        <v>0.14048252095893873</v>
      </c>
      <c r="FC123" s="107">
        <f t="shared" si="177"/>
        <v>0.10659054995960542</v>
      </c>
      <c r="FD123" s="107">
        <f t="shared" si="177"/>
        <v>0.17369702181023253</v>
      </c>
      <c r="FE123" s="107">
        <f t="shared" si="177"/>
        <v>0.19050620384195069</v>
      </c>
      <c r="FF123" s="107">
        <f t="shared" si="177"/>
        <v>9.4854816601259634E-2</v>
      </c>
      <c r="FG123" s="107">
        <f t="shared" si="177"/>
        <v>3.407176999948347E-2</v>
      </c>
      <c r="FH123" s="107">
        <f t="shared" si="177"/>
        <v>0.13862935427459766</v>
      </c>
      <c r="FI123" s="107">
        <f t="shared" si="177"/>
        <v>0.10222425442891711</v>
      </c>
      <c r="FJ123" s="107">
        <f t="shared" si="177"/>
        <v>4.5578807260303972E-2</v>
      </c>
      <c r="FK123" s="107">
        <f t="shared" si="177"/>
        <v>5.457326506725458E-2</v>
      </c>
      <c r="FL123" s="107">
        <f t="shared" si="177"/>
        <v>9.3366823145579661E-2</v>
      </c>
      <c r="FM123" s="107">
        <f t="shared" si="177"/>
        <v>5.3996661625580103E-2</v>
      </c>
      <c r="FN123" s="107">
        <f t="shared" si="177"/>
        <v>0.11113929048769981</v>
      </c>
      <c r="FO123" s="107">
        <f t="shared" si="177"/>
        <v>8.9505206917776026E-2</v>
      </c>
      <c r="FP123" s="107">
        <f t="shared" si="177"/>
        <v>0.28365841259096103</v>
      </c>
      <c r="FQ123" s="107">
        <f t="shared" si="177"/>
        <v>0.11041075667097124</v>
      </c>
      <c r="FR123" s="107">
        <f t="shared" si="177"/>
        <v>0.20473101705377916</v>
      </c>
      <c r="FS123" s="107">
        <f t="shared" si="177"/>
        <v>6.1488943748123949E-2</v>
      </c>
      <c r="FT123" s="107">
        <f t="shared" si="177"/>
        <v>5.0614125354691827E-2</v>
      </c>
      <c r="FU123" s="107">
        <f t="shared" si="177"/>
        <v>0.11301555993546136</v>
      </c>
      <c r="FV123" s="107">
        <f t="shared" si="177"/>
        <v>6.596170438439862E-2</v>
      </c>
      <c r="FW123" s="107">
        <f t="shared" si="177"/>
        <v>8.9150593384214466E-2</v>
      </c>
      <c r="FX123" s="107">
        <f t="shared" si="177"/>
        <v>3.5450209172418812E-2</v>
      </c>
      <c r="FY123" s="107">
        <f t="shared" si="177"/>
        <v>3.7331705351337702E-2</v>
      </c>
      <c r="FZ123" s="107">
        <f t="shared" si="177"/>
        <v>5.8822540893366741E-2</v>
      </c>
      <c r="GA123" s="107">
        <f t="shared" si="177"/>
        <v>2.7064374745731586E-2</v>
      </c>
      <c r="GB123" s="107">
        <f t="shared" si="177"/>
        <v>0.14315601157846855</v>
      </c>
      <c r="GC123" s="107">
        <f t="shared" si="177"/>
        <v>0.1367744779708675</v>
      </c>
      <c r="GD123" s="107">
        <f t="shared" si="177"/>
        <v>4.5278342331720088E-2</v>
      </c>
      <c r="GE123" s="107">
        <f t="shared" si="177"/>
        <v>6.1246371849116306E-2</v>
      </c>
      <c r="GF123" s="107">
        <f t="shared" si="177"/>
        <v>0.12963140103020754</v>
      </c>
      <c r="GG123" s="107">
        <f t="shared" si="177"/>
        <v>0.15442958670196597</v>
      </c>
      <c r="GH123" s="107">
        <f t="shared" si="177"/>
        <v>3.7159547069180537E-2</v>
      </c>
      <c r="GI123" s="107">
        <f t="shared" si="177"/>
        <v>6.6462357339823724E-2</v>
      </c>
      <c r="GJ123" s="107">
        <f t="shared" si="177"/>
        <v>0.10514538369049284</v>
      </c>
      <c r="GK123" s="107">
        <f t="shared" si="177"/>
        <v>0.13447974995205769</v>
      </c>
      <c r="GL123" s="107">
        <f t="shared" si="177"/>
        <v>0.11029595252863943</v>
      </c>
      <c r="GM123" s="107">
        <f t="shared" si="177"/>
        <v>0.34368385513141247</v>
      </c>
      <c r="GN123" s="107">
        <f t="shared" si="177"/>
        <v>0.13034934961668071</v>
      </c>
      <c r="GO123" s="107">
        <f t="shared" ref="GO123:IZ123" si="178">((GO121/GO122)*1)</f>
        <v>0.10445167378977824</v>
      </c>
      <c r="GP123" s="107">
        <f t="shared" si="178"/>
        <v>0.27111139167728482</v>
      </c>
      <c r="GQ123" s="107">
        <f t="shared" si="178"/>
        <v>9.1273814570631023E-2</v>
      </c>
      <c r="GR123" s="107">
        <f t="shared" si="178"/>
        <v>6.9851063095224444E-2</v>
      </c>
      <c r="GS123" s="107">
        <f t="shared" si="178"/>
        <v>0.20240343574873521</v>
      </c>
      <c r="GT123" s="107">
        <f t="shared" si="178"/>
        <v>5.0450097104909164E-2</v>
      </c>
      <c r="GU123" s="107">
        <f t="shared" si="178"/>
        <v>8.6773930710895938E-2</v>
      </c>
      <c r="GV123" s="107">
        <f t="shared" si="178"/>
        <v>5.4957973206161956E-2</v>
      </c>
      <c r="GW123" s="107">
        <f t="shared" si="178"/>
        <v>8.8568297097012041E-2</v>
      </c>
      <c r="GX123" s="107">
        <f t="shared" si="178"/>
        <v>5.2034544217437188E-2</v>
      </c>
      <c r="GY123" s="107">
        <f t="shared" si="178"/>
        <v>5.5094533122643577E-2</v>
      </c>
      <c r="GZ123" s="107">
        <f t="shared" si="178"/>
        <v>4.450123157679902E-2</v>
      </c>
      <c r="HA123" s="107">
        <f t="shared" si="178"/>
        <v>0.12547474533135228</v>
      </c>
      <c r="HB123" s="107">
        <f t="shared" si="178"/>
        <v>0.16097339237038708</v>
      </c>
      <c r="HC123" s="107">
        <f t="shared" si="178"/>
        <v>4.7437917582328598E-2</v>
      </c>
      <c r="HD123" s="107">
        <f t="shared" si="178"/>
        <v>0.24412058883630852</v>
      </c>
      <c r="HE123" s="107">
        <f t="shared" si="178"/>
        <v>8.2474257482793634E-2</v>
      </c>
      <c r="HF123" s="107">
        <f t="shared" si="178"/>
        <v>5.5811194683219267E-2</v>
      </c>
      <c r="HG123" s="107">
        <f t="shared" si="178"/>
        <v>9.6797831690280403E-2</v>
      </c>
      <c r="HH123" s="107">
        <f t="shared" si="178"/>
        <v>0.15303159911127245</v>
      </c>
      <c r="HI123" s="107">
        <f t="shared" si="178"/>
        <v>5.5917298255054981E-2</v>
      </c>
      <c r="HJ123" s="107">
        <f t="shared" si="178"/>
        <v>6.8756378028345166E-2</v>
      </c>
      <c r="HK123" s="107">
        <f t="shared" si="178"/>
        <v>7.5164275191195451E-2</v>
      </c>
      <c r="HL123" s="107">
        <f t="shared" si="178"/>
        <v>6.3076347472287186E-2</v>
      </c>
      <c r="HM123" s="107">
        <f t="shared" si="178"/>
        <v>6.8213437458321646E-2</v>
      </c>
      <c r="HN123" s="107">
        <f t="shared" si="178"/>
        <v>0.12365355555533661</v>
      </c>
      <c r="HO123" s="107">
        <f t="shared" si="178"/>
        <v>4.7715229407043605E-2</v>
      </c>
      <c r="HP123" s="107">
        <f t="shared" si="178"/>
        <v>7.8363932247566145E-2</v>
      </c>
      <c r="HQ123" s="107">
        <f t="shared" si="178"/>
        <v>0.1283844411999886</v>
      </c>
      <c r="HR123" s="107">
        <f t="shared" si="178"/>
        <v>3.9320586356969826E-2</v>
      </c>
      <c r="HS123" s="107">
        <f t="shared" si="178"/>
        <v>9.1892292163921141E-2</v>
      </c>
      <c r="HT123" s="107">
        <f t="shared" si="178"/>
        <v>7.1703422687675947E-2</v>
      </c>
      <c r="HU123" s="107">
        <f t="shared" si="178"/>
        <v>0.33634985313285803</v>
      </c>
      <c r="HV123" s="107">
        <f t="shared" si="178"/>
        <v>0.17041838519100938</v>
      </c>
      <c r="HW123" s="107">
        <f t="shared" si="178"/>
        <v>6.1381878201783542E-2</v>
      </c>
      <c r="HX123" s="107">
        <f t="shared" si="178"/>
        <v>9.2656613689595463E-2</v>
      </c>
      <c r="HY123" s="107">
        <f t="shared" si="178"/>
        <v>5.7478529290664333E-2</v>
      </c>
      <c r="HZ123" s="107">
        <f t="shared" si="178"/>
        <v>7.8540084577289643E-2</v>
      </c>
      <c r="IA123" s="107">
        <f t="shared" si="178"/>
        <v>0.14307742268304693</v>
      </c>
      <c r="IB123" s="107">
        <f t="shared" si="178"/>
        <v>4.8400738051545704E-2</v>
      </c>
      <c r="IC123" s="107">
        <f t="shared" si="178"/>
        <v>0.10343199414102885</v>
      </c>
      <c r="ID123" s="107">
        <f t="shared" si="178"/>
        <v>7.1991348262307325E-2</v>
      </c>
      <c r="IE123" s="107">
        <f t="shared" si="178"/>
        <v>0.11595625191737105</v>
      </c>
      <c r="IF123" s="107">
        <f t="shared" si="178"/>
        <v>6.2928233609906487E-2</v>
      </c>
      <c r="IG123" s="107">
        <f t="shared" si="178"/>
        <v>0.23023085090972636</v>
      </c>
      <c r="IH123" s="107">
        <f t="shared" si="178"/>
        <v>7.487901679140839E-2</v>
      </c>
      <c r="II123" s="107">
        <f t="shared" si="178"/>
        <v>8.6678138129758137E-2</v>
      </c>
      <c r="IJ123" s="107">
        <f t="shared" si="178"/>
        <v>2.8163725463834471E-2</v>
      </c>
      <c r="IK123" s="107">
        <f t="shared" si="178"/>
        <v>7.5501566023328789E-2</v>
      </c>
      <c r="IL123" s="107">
        <f t="shared" si="178"/>
        <v>8.5113084438776423E-2</v>
      </c>
      <c r="IM123" s="107">
        <f t="shared" si="178"/>
        <v>0.10388485208975749</v>
      </c>
      <c r="IN123" s="107">
        <f t="shared" si="178"/>
        <v>6.8866725005226087E-2</v>
      </c>
      <c r="IO123" s="107">
        <f t="shared" si="178"/>
        <v>0.11165191484041784</v>
      </c>
      <c r="IP123" s="107">
        <f t="shared" si="178"/>
        <v>7.1490314818111883E-2</v>
      </c>
      <c r="IQ123" s="107">
        <f t="shared" si="178"/>
        <v>6.7355387091870042E-2</v>
      </c>
      <c r="IR123" s="107">
        <f t="shared" si="178"/>
        <v>5.0920618541137927E-2</v>
      </c>
      <c r="IS123" s="107">
        <f t="shared" si="178"/>
        <v>9.1347808674715966E-2</v>
      </c>
      <c r="IT123" s="107">
        <f t="shared" si="178"/>
        <v>2.4709695428681257E-2</v>
      </c>
      <c r="IU123" s="107">
        <f t="shared" si="178"/>
        <v>6.320212746972001E-2</v>
      </c>
      <c r="IV123" s="107">
        <f t="shared" si="178"/>
        <v>0.15949263373363293</v>
      </c>
      <c r="IW123" s="107">
        <f t="shared" si="178"/>
        <v>0.1190142227021917</v>
      </c>
      <c r="IX123" s="107">
        <f t="shared" si="178"/>
        <v>7.1476144529159735E-2</v>
      </c>
      <c r="IY123" s="107">
        <f t="shared" si="178"/>
        <v>7.7486473776916837E-2</v>
      </c>
      <c r="IZ123" s="107">
        <f t="shared" si="178"/>
        <v>7.8792181777431053E-2</v>
      </c>
      <c r="JA123" s="107">
        <f t="shared" ref="JA123:KU123" si="179">((JA121/JA122)*1)</f>
        <v>3.1180468901361308E-2</v>
      </c>
      <c r="JB123" s="107">
        <f t="shared" si="179"/>
        <v>0.19354353948718478</v>
      </c>
      <c r="JC123" s="107">
        <f t="shared" si="179"/>
        <v>0.12120223861589438</v>
      </c>
      <c r="JD123" s="107">
        <f t="shared" si="179"/>
        <v>3.9626607192061798E-2</v>
      </c>
      <c r="JE123" s="107">
        <f t="shared" si="179"/>
        <v>0.12568282599938402</v>
      </c>
      <c r="JF123" s="107">
        <f t="shared" si="179"/>
        <v>5.882934561799056E-2</v>
      </c>
      <c r="JG123" s="107">
        <f t="shared" si="179"/>
        <v>7.0357737767051218E-2</v>
      </c>
      <c r="JH123" s="107">
        <f t="shared" si="179"/>
        <v>6.6949456959182668E-2</v>
      </c>
      <c r="JI123" s="107">
        <f t="shared" si="179"/>
        <v>8.2916352146727004E-2</v>
      </c>
      <c r="JJ123" s="107">
        <f t="shared" si="179"/>
        <v>5.3347805019635146E-2</v>
      </c>
      <c r="JK123" s="107">
        <f t="shared" si="179"/>
        <v>5.3530857062164254E-2</v>
      </c>
      <c r="JL123" s="107">
        <f t="shared" si="179"/>
        <v>0.1258862518293421</v>
      </c>
      <c r="JM123" s="107">
        <f t="shared" si="179"/>
        <v>7.0057254882433431E-2</v>
      </c>
      <c r="JN123" s="107">
        <f t="shared" si="179"/>
        <v>0.12247233418517239</v>
      </c>
      <c r="JO123" s="107">
        <f t="shared" si="179"/>
        <v>3.5791089625446269E-2</v>
      </c>
      <c r="JP123" s="107">
        <f t="shared" si="179"/>
        <v>0.14955400893956863</v>
      </c>
      <c r="JQ123" s="107">
        <f t="shared" si="179"/>
        <v>4.1249142861500568E-2</v>
      </c>
      <c r="JR123" s="107">
        <f t="shared" si="179"/>
        <v>5.7096989802536614E-2</v>
      </c>
      <c r="JS123" s="107">
        <f t="shared" si="179"/>
        <v>4.6366047992995797E-2</v>
      </c>
      <c r="JT123" s="107">
        <f t="shared" si="179"/>
        <v>5.6008488000678772E-2</v>
      </c>
      <c r="JU123" s="107">
        <f t="shared" si="179"/>
        <v>0.17342492978238921</v>
      </c>
      <c r="JV123" s="107">
        <f t="shared" si="179"/>
        <v>3.2103526551218051E-2</v>
      </c>
      <c r="JW123" s="107">
        <f t="shared" si="179"/>
        <v>2.5050560506676731E-2</v>
      </c>
      <c r="JX123" s="107">
        <f t="shared" si="179"/>
        <v>0.13397070524708451</v>
      </c>
      <c r="JY123" s="107">
        <f t="shared" si="179"/>
        <v>6.9187717640890239E-2</v>
      </c>
      <c r="JZ123" s="107">
        <f t="shared" si="179"/>
        <v>5.4199035388695416E-2</v>
      </c>
      <c r="KA123" s="107">
        <f t="shared" si="179"/>
        <v>9.4345943551919276E-2</v>
      </c>
      <c r="KB123" s="107">
        <f t="shared" si="179"/>
        <v>8.0008786886895167E-2</v>
      </c>
      <c r="KC123" s="107">
        <f t="shared" si="179"/>
        <v>0.10869023700868809</v>
      </c>
      <c r="KD123" s="107">
        <f t="shared" si="179"/>
        <v>5.3760672050737576E-2</v>
      </c>
      <c r="KE123" s="107">
        <f t="shared" si="179"/>
        <v>6.727499529695756E-2</v>
      </c>
      <c r="KF123" s="107">
        <f t="shared" si="179"/>
        <v>6.4171288425564951E-2</v>
      </c>
      <c r="KG123" s="107">
        <f t="shared" si="179"/>
        <v>5.3261338809638625E-2</v>
      </c>
      <c r="KH123" s="107">
        <f t="shared" si="179"/>
        <v>0.10136918685652856</v>
      </c>
      <c r="KI123" s="107">
        <f t="shared" si="179"/>
        <v>6.1236994120092286E-2</v>
      </c>
      <c r="KJ123" s="107">
        <f t="shared" si="179"/>
        <v>3.6707669876211067E-2</v>
      </c>
      <c r="KK123" s="107">
        <f t="shared" si="179"/>
        <v>4.6449443135154374E-2</v>
      </c>
      <c r="KL123" s="107">
        <f t="shared" si="179"/>
        <v>7.3103507085209643E-2</v>
      </c>
      <c r="KM123" s="107">
        <f t="shared" si="179"/>
        <v>0.11916438864201927</v>
      </c>
      <c r="KN123" s="107">
        <f t="shared" si="179"/>
        <v>0.11728730315438697</v>
      </c>
      <c r="KO123" s="107">
        <f t="shared" si="179"/>
        <v>0.12372292924370548</v>
      </c>
      <c r="KP123" s="107">
        <f t="shared" si="179"/>
        <v>0.15408443018527349</v>
      </c>
      <c r="KQ123" s="107">
        <f t="shared" si="179"/>
        <v>7.5152904695749895E-2</v>
      </c>
      <c r="KR123" s="107">
        <f t="shared" si="179"/>
        <v>0.12488067177786737</v>
      </c>
      <c r="KS123" s="107">
        <f t="shared" si="179"/>
        <v>6.3518295260448443E-2</v>
      </c>
      <c r="KT123" s="107">
        <f t="shared" si="179"/>
        <v>3.5464833274786833E-2</v>
      </c>
      <c r="KU123" s="107">
        <f t="shared" si="179"/>
        <v>8.1597234907495236E-2</v>
      </c>
    </row>
    <row r="124" spans="1:307" x14ac:dyDescent="0.2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</row>
    <row r="125" spans="1:307" x14ac:dyDescent="0.2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</row>
    <row r="126" spans="1:307" x14ac:dyDescent="0.25">
      <c r="A126" s="93"/>
      <c r="C126" s="94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J126" s="95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</row>
    <row r="127" spans="1:307" x14ac:dyDescent="0.2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</row>
    <row r="128" spans="1:307" x14ac:dyDescent="0.25">
      <c r="A128" s="93"/>
      <c r="C128" s="94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J128" s="95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</row>
    <row r="129" spans="1:66" x14ac:dyDescent="0.2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</row>
    <row r="130" spans="1:66" x14ac:dyDescent="0.25">
      <c r="A130" s="93"/>
      <c r="C130" s="94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J130" s="95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</row>
    <row r="131" spans="1:66" x14ac:dyDescent="0.2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</row>
    <row r="132" spans="1:66" x14ac:dyDescent="0.25">
      <c r="A132" s="93"/>
      <c r="C132" s="94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J132" s="95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</row>
    <row r="133" spans="1:66" x14ac:dyDescent="0.25">
      <c r="A133" s="93"/>
      <c r="C133" s="94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J133" s="95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</row>
    <row r="134" spans="1:66" x14ac:dyDescent="0.25">
      <c r="A134" s="93"/>
      <c r="C134" s="94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J134" s="95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</row>
    <row r="135" spans="1:66" x14ac:dyDescent="0.25">
      <c r="A135" s="93"/>
      <c r="C135" s="94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J135" s="95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</row>
    <row r="136" spans="1:66" x14ac:dyDescent="0.25">
      <c r="A136" s="96"/>
      <c r="C136" s="9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J136" s="98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</row>
    <row r="137" spans="1:66" x14ac:dyDescent="0.25">
      <c r="A137" s="93"/>
      <c r="C137" s="94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J137" s="95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</row>
    <row r="138" spans="1:66" x14ac:dyDescent="0.25">
      <c r="A138" s="93"/>
      <c r="C138" s="94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J138" s="95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</row>
    <row r="139" spans="1:66" x14ac:dyDescent="0.25">
      <c r="A139" s="93"/>
      <c r="C139" s="94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J139" s="95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</row>
    <row r="140" spans="1:66" x14ac:dyDescent="0.25">
      <c r="A140" s="93"/>
      <c r="C140" s="94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J140" s="95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</row>
    <row r="141" spans="1:66" x14ac:dyDescent="0.25">
      <c r="A141" s="93"/>
      <c r="C141" s="94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J141" s="95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</row>
    <row r="142" spans="1:66" x14ac:dyDescent="0.25">
      <c r="A142" s="93"/>
      <c r="C142" s="94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J142" s="95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</row>
    <row r="143" spans="1:66" x14ac:dyDescent="0.25">
      <c r="A143" s="93"/>
      <c r="C143" s="94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J143" s="95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</row>
    <row r="144" spans="1:66" x14ac:dyDescent="0.25">
      <c r="A144" s="93"/>
      <c r="C144" s="94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J144" s="95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</row>
    <row r="145" spans="1:66" x14ac:dyDescent="0.25">
      <c r="A145" s="93"/>
      <c r="C145" s="94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J145" s="95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</row>
    <row r="146" spans="1:66" x14ac:dyDescent="0.25">
      <c r="A146" s="93"/>
      <c r="C146" s="94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J146" s="95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</row>
    <row r="147" spans="1:66" x14ac:dyDescent="0.25">
      <c r="A147" s="93"/>
      <c r="C147" s="94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J147" s="95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</row>
    <row r="148" spans="1:66" x14ac:dyDescent="0.25">
      <c r="A148" s="93"/>
      <c r="C148" s="94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J148" s="95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</row>
    <row r="149" spans="1:66" x14ac:dyDescent="0.25">
      <c r="A149" s="93"/>
      <c r="C149" s="94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J149" s="95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</row>
    <row r="150" spans="1:66" x14ac:dyDescent="0.2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</row>
    <row r="151" spans="1:66" x14ac:dyDescent="0.2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</row>
    <row r="152" spans="1:66" x14ac:dyDescent="0.2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</row>
    <row r="153" spans="1:66" x14ac:dyDescent="0.2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</row>
    <row r="154" spans="1:66" x14ac:dyDescent="0.2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</row>
    <row r="155" spans="1:66" x14ac:dyDescent="0.2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</row>
    <row r="156" spans="1:66" x14ac:dyDescent="0.2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</row>
    <row r="157" spans="1:66" x14ac:dyDescent="0.2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</row>
    <row r="158" spans="1:66" x14ac:dyDescent="0.2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</row>
    <row r="159" spans="1:66" x14ac:dyDescent="0.2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</row>
    <row r="160" spans="1:66" x14ac:dyDescent="0.2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</row>
    <row r="161" spans="4:66" x14ac:dyDescent="0.2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</row>
    <row r="162" spans="4:66" x14ac:dyDescent="0.2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</row>
    <row r="163" spans="4:66" x14ac:dyDescent="0.2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</row>
    <row r="164" spans="4:66" x14ac:dyDescent="0.2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</row>
    <row r="165" spans="4:66" x14ac:dyDescent="0.2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</row>
    <row r="166" spans="4:66" x14ac:dyDescent="0.2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</row>
    <row r="167" spans="4:66" x14ac:dyDescent="0.2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</row>
    <row r="168" spans="4:66" x14ac:dyDescent="0.2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</row>
    <row r="169" spans="4:66" x14ac:dyDescent="0.2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</row>
    <row r="170" spans="4:66" x14ac:dyDescent="0.2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</row>
    <row r="171" spans="4:66" x14ac:dyDescent="0.2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</row>
    <row r="172" spans="4:66" x14ac:dyDescent="0.2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</row>
    <row r="173" spans="4:66" x14ac:dyDescent="0.2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</row>
    <row r="174" spans="4:66" x14ac:dyDescent="0.2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</row>
    <row r="175" spans="4:66" x14ac:dyDescent="0.2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</row>
    <row r="176" spans="4:66" x14ac:dyDescent="0.2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</row>
    <row r="177" spans="4:66" x14ac:dyDescent="0.2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</row>
    <row r="178" spans="4:66" x14ac:dyDescent="0.2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</row>
    <row r="179" spans="4:66" x14ac:dyDescent="0.2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</row>
    <row r="180" spans="4:66" x14ac:dyDescent="0.2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</row>
    <row r="181" spans="4:66" x14ac:dyDescent="0.2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</row>
    <row r="182" spans="4:66" x14ac:dyDescent="0.2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</row>
    <row r="183" spans="4:66" x14ac:dyDescent="0.2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</row>
    <row r="184" spans="4:66" x14ac:dyDescent="0.2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</row>
    <row r="185" spans="4:66" x14ac:dyDescent="0.2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</row>
    <row r="186" spans="4:66" x14ac:dyDescent="0.2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</row>
    <row r="187" spans="4:66" x14ac:dyDescent="0.2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</row>
    <row r="188" spans="4:66" x14ac:dyDescent="0.2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</row>
    <row r="189" spans="4:66" x14ac:dyDescent="0.2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</row>
    <row r="190" spans="4:66" x14ac:dyDescent="0.2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</row>
    <row r="191" spans="4:66" x14ac:dyDescent="0.2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</row>
    <row r="192" spans="4:66" x14ac:dyDescent="0.2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</row>
    <row r="193" spans="4:66" x14ac:dyDescent="0.2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</row>
    <row r="194" spans="4:66" x14ac:dyDescent="0.2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</row>
    <row r="195" spans="4:66" x14ac:dyDescent="0.2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</row>
    <row r="196" spans="4:66" x14ac:dyDescent="0.2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</row>
    <row r="197" spans="4:66" x14ac:dyDescent="0.2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</row>
    <row r="198" spans="4:66" x14ac:dyDescent="0.2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</row>
    <row r="199" spans="4:66" x14ac:dyDescent="0.2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</row>
    <row r="200" spans="4:66" x14ac:dyDescent="0.2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</row>
    <row r="201" spans="4:66" x14ac:dyDescent="0.2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</row>
    <row r="202" spans="4:66" x14ac:dyDescent="0.2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</row>
    <row r="203" spans="4:66" x14ac:dyDescent="0.2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</row>
    <row r="204" spans="4:66" x14ac:dyDescent="0.2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</row>
    <row r="205" spans="4:66" x14ac:dyDescent="0.2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</row>
    <row r="206" spans="4:66" x14ac:dyDescent="0.2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</row>
    <row r="207" spans="4:66" x14ac:dyDescent="0.2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</row>
    <row r="208" spans="4:66" x14ac:dyDescent="0.2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</row>
    <row r="209" spans="4:66" x14ac:dyDescent="0.2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</row>
    <row r="210" spans="4:66" x14ac:dyDescent="0.2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</row>
    <row r="211" spans="4:66" x14ac:dyDescent="0.2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</row>
    <row r="212" spans="4:66" x14ac:dyDescent="0.2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</row>
    <row r="213" spans="4:66" x14ac:dyDescent="0.2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</row>
    <row r="214" spans="4:66" x14ac:dyDescent="0.2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</row>
    <row r="215" spans="4:66" x14ac:dyDescent="0.2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</row>
    <row r="216" spans="4:66" x14ac:dyDescent="0.2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</row>
    <row r="217" spans="4:66" x14ac:dyDescent="0.2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</row>
    <row r="218" spans="4:66" x14ac:dyDescent="0.2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</row>
    <row r="219" spans="4:66" x14ac:dyDescent="0.2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</row>
    <row r="220" spans="4:66" x14ac:dyDescent="0.2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</row>
    <row r="221" spans="4:66" x14ac:dyDescent="0.2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</row>
    <row r="222" spans="4:66" x14ac:dyDescent="0.2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</row>
    <row r="223" spans="4:66" x14ac:dyDescent="0.2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</row>
    <row r="224" spans="4:66" x14ac:dyDescent="0.2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</row>
    <row r="225" spans="4:66" x14ac:dyDescent="0.2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</row>
    <row r="226" spans="4:66" x14ac:dyDescent="0.2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</row>
    <row r="227" spans="4:66" x14ac:dyDescent="0.2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</row>
    <row r="228" spans="4:66" x14ac:dyDescent="0.2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K228" s="74"/>
      <c r="AL228" s="74"/>
      <c r="AM228" s="74"/>
      <c r="AN228" s="74"/>
      <c r="AO228" s="74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</row>
    <row r="229" spans="4:66" x14ac:dyDescent="0.2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</row>
    <row r="230" spans="4:66" x14ac:dyDescent="0.2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K230" s="74"/>
      <c r="AL230" s="74"/>
      <c r="AM230" s="74"/>
      <c r="AN230" s="74"/>
      <c r="AO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</row>
    <row r="231" spans="4:66" x14ac:dyDescent="0.2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</row>
    <row r="232" spans="4:66" x14ac:dyDescent="0.2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</row>
    <row r="233" spans="4:66" x14ac:dyDescent="0.2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</row>
    <row r="234" spans="4:66" x14ac:dyDescent="0.2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</row>
    <row r="235" spans="4:66" x14ac:dyDescent="0.2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</row>
    <row r="236" spans="4:66" x14ac:dyDescent="0.2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</row>
    <row r="237" spans="4:66" x14ac:dyDescent="0.2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</row>
    <row r="238" spans="4:66" x14ac:dyDescent="0.2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</row>
    <row r="239" spans="4:66" x14ac:dyDescent="0.2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</row>
    <row r="240" spans="4:66" x14ac:dyDescent="0.2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</row>
    <row r="241" spans="4:66" x14ac:dyDescent="0.2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</row>
    <row r="242" spans="4:66" x14ac:dyDescent="0.2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</row>
    <row r="243" spans="4:66" x14ac:dyDescent="0.2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</row>
    <row r="244" spans="4:66" x14ac:dyDescent="0.2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</row>
    <row r="245" spans="4:66" x14ac:dyDescent="0.2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</row>
    <row r="246" spans="4:66" x14ac:dyDescent="0.2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</row>
    <row r="247" spans="4:66" x14ac:dyDescent="0.2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</row>
    <row r="248" spans="4:66" x14ac:dyDescent="0.2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  <c r="AZ248" s="74"/>
      <c r="BA248" s="74"/>
      <c r="BB248" s="74"/>
      <c r="BC248" s="74"/>
      <c r="BD248" s="74"/>
      <c r="BE248" s="74"/>
      <c r="BF248" s="74"/>
      <c r="BG248" s="74"/>
      <c r="BH248" s="74"/>
      <c r="BI248" s="74"/>
      <c r="BJ248" s="74"/>
      <c r="BK248" s="74"/>
      <c r="BL248" s="74"/>
      <c r="BM248" s="74"/>
      <c r="BN248" s="74"/>
    </row>
    <row r="249" spans="4:66" x14ac:dyDescent="0.2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  <c r="AZ249" s="74"/>
      <c r="BA249" s="74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</row>
    <row r="250" spans="4:66" x14ac:dyDescent="0.2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</row>
    <row r="251" spans="4:66" x14ac:dyDescent="0.2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</row>
    <row r="252" spans="4:66" x14ac:dyDescent="0.2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</row>
    <row r="253" spans="4:66" x14ac:dyDescent="0.2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  <c r="AZ253" s="74"/>
      <c r="BA253" s="74"/>
      <c r="BB253" s="74"/>
      <c r="BC253" s="74"/>
      <c r="BD253" s="74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</row>
    <row r="254" spans="4:66" x14ac:dyDescent="0.2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</row>
    <row r="255" spans="4:66" x14ac:dyDescent="0.2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</row>
    <row r="256" spans="4:66" x14ac:dyDescent="0.2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</row>
    <row r="257" spans="4:66" x14ac:dyDescent="0.2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</row>
    <row r="258" spans="4:66" x14ac:dyDescent="0.2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</row>
    <row r="259" spans="4:66" x14ac:dyDescent="0.2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</row>
    <row r="260" spans="4:66" x14ac:dyDescent="0.2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74"/>
      <c r="AW260" s="74"/>
      <c r="AX260" s="74"/>
      <c r="AY260" s="74"/>
      <c r="AZ260" s="74"/>
      <c r="BA260" s="74"/>
      <c r="BB260" s="74"/>
      <c r="BC260" s="74"/>
      <c r="BD260" s="74"/>
      <c r="BE260" s="74"/>
      <c r="BF260" s="74"/>
      <c r="BG260" s="74"/>
      <c r="BH260" s="74"/>
      <c r="BI260" s="74"/>
      <c r="BJ260" s="74"/>
      <c r="BK260" s="74"/>
      <c r="BL260" s="74"/>
      <c r="BM260" s="74"/>
      <c r="BN260" s="74"/>
    </row>
    <row r="261" spans="4:66" x14ac:dyDescent="0.2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</row>
    <row r="262" spans="4:66" x14ac:dyDescent="0.2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74"/>
      <c r="AW262" s="74"/>
      <c r="AX262" s="74"/>
      <c r="AY262" s="74"/>
      <c r="AZ262" s="74"/>
      <c r="BA262" s="74"/>
      <c r="BB262" s="74"/>
      <c r="BC262" s="74"/>
      <c r="BD262" s="74"/>
      <c r="BE262" s="74"/>
      <c r="BF262" s="74"/>
      <c r="BG262" s="74"/>
      <c r="BH262" s="74"/>
      <c r="BI262" s="74"/>
      <c r="BJ262" s="74"/>
      <c r="BK262" s="74"/>
      <c r="BL262" s="74"/>
      <c r="BM262" s="74"/>
      <c r="BN262" s="74"/>
    </row>
    <row r="263" spans="4:66" x14ac:dyDescent="0.2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  <c r="AU263" s="74"/>
      <c r="AV263" s="74"/>
      <c r="AW263" s="74"/>
      <c r="AX263" s="74"/>
      <c r="AY263" s="74"/>
      <c r="AZ263" s="74"/>
      <c r="BA263" s="74"/>
      <c r="BB263" s="74"/>
      <c r="BC263" s="74"/>
      <c r="BD263" s="74"/>
      <c r="BE263" s="74"/>
      <c r="BF263" s="74"/>
      <c r="BG263" s="74"/>
      <c r="BH263" s="74"/>
      <c r="BI263" s="74"/>
      <c r="BJ263" s="74"/>
      <c r="BK263" s="74"/>
      <c r="BL263" s="74"/>
      <c r="BM263" s="74"/>
      <c r="BN263" s="74"/>
    </row>
    <row r="264" spans="4:66" x14ac:dyDescent="0.2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  <c r="AU264" s="74"/>
      <c r="AV264" s="74"/>
      <c r="AW264" s="74"/>
      <c r="AX264" s="74"/>
      <c r="AY264" s="74"/>
      <c r="AZ264" s="74"/>
      <c r="BA264" s="74"/>
      <c r="BB264" s="74"/>
      <c r="BC264" s="74"/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</row>
    <row r="265" spans="4:66" x14ac:dyDescent="0.2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</row>
    <row r="266" spans="4:66" x14ac:dyDescent="0.2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</row>
    <row r="267" spans="4:66" x14ac:dyDescent="0.2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74"/>
      <c r="AW267" s="74"/>
      <c r="AX267" s="74"/>
      <c r="AY267" s="74"/>
      <c r="AZ267" s="74"/>
      <c r="BA267" s="74"/>
      <c r="BB267" s="74"/>
      <c r="BC267" s="74"/>
      <c r="BD267" s="74"/>
      <c r="BE267" s="74"/>
      <c r="BF267" s="74"/>
      <c r="BG267" s="74"/>
      <c r="BH267" s="74"/>
      <c r="BI267" s="74"/>
      <c r="BJ267" s="74"/>
      <c r="BK267" s="74"/>
      <c r="BL267" s="74"/>
      <c r="BM267" s="74"/>
      <c r="BN267" s="74"/>
    </row>
    <row r="268" spans="4:66" x14ac:dyDescent="0.2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  <c r="AU268" s="74"/>
      <c r="AV268" s="74"/>
      <c r="AW268" s="74"/>
      <c r="AX268" s="74"/>
      <c r="AY268" s="74"/>
      <c r="AZ268" s="74"/>
      <c r="BA268" s="74"/>
      <c r="BB268" s="74"/>
      <c r="BC268" s="74"/>
      <c r="BD268" s="74"/>
      <c r="BE268" s="74"/>
      <c r="BF268" s="74"/>
      <c r="BG268" s="74"/>
      <c r="BH268" s="74"/>
      <c r="BI268" s="74"/>
      <c r="BJ268" s="74"/>
      <c r="BK268" s="74"/>
      <c r="BL268" s="74"/>
      <c r="BM268" s="74"/>
      <c r="BN268" s="74"/>
    </row>
    <row r="269" spans="4:66" x14ac:dyDescent="0.2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  <c r="AU269" s="74"/>
      <c r="AV269" s="74"/>
      <c r="AW269" s="74"/>
      <c r="AX269" s="74"/>
      <c r="AY269" s="74"/>
      <c r="AZ269" s="74"/>
      <c r="BA269" s="74"/>
      <c r="BB269" s="74"/>
      <c r="BC269" s="74"/>
      <c r="BD269" s="74"/>
      <c r="BE269" s="74"/>
      <c r="BF269" s="74"/>
      <c r="BG269" s="74"/>
      <c r="BH269" s="74"/>
      <c r="BI269" s="74"/>
      <c r="BJ269" s="74"/>
      <c r="BK269" s="74"/>
      <c r="BL269" s="74"/>
      <c r="BM269" s="74"/>
      <c r="BN269" s="74"/>
    </row>
    <row r="270" spans="4:66" x14ac:dyDescent="0.2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  <c r="AU270" s="74"/>
      <c r="AV270" s="74"/>
      <c r="AW270" s="74"/>
      <c r="AX270" s="74"/>
      <c r="AY270" s="74"/>
      <c r="AZ270" s="74"/>
      <c r="BA270" s="74"/>
      <c r="BB270" s="74"/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</row>
    <row r="271" spans="4:66" x14ac:dyDescent="0.2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74"/>
      <c r="AW271" s="74"/>
      <c r="AX271" s="74"/>
      <c r="AY271" s="74"/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</row>
    <row r="272" spans="4:66" x14ac:dyDescent="0.2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74"/>
      <c r="AW272" s="74"/>
      <c r="AX272" s="74"/>
      <c r="AY272" s="74"/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</row>
    <row r="273" spans="4:66" x14ac:dyDescent="0.2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/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</row>
    <row r="274" spans="4:66" x14ac:dyDescent="0.2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  <c r="AU274" s="74"/>
      <c r="AV274" s="74"/>
      <c r="AW274" s="74"/>
      <c r="AX274" s="74"/>
      <c r="AY274" s="74"/>
      <c r="AZ274" s="74"/>
      <c r="BA274" s="74"/>
      <c r="BB274" s="74"/>
      <c r="BC274" s="74"/>
      <c r="BD274" s="74"/>
      <c r="BE274" s="74"/>
      <c r="BF274" s="74"/>
      <c r="BG274" s="74"/>
      <c r="BH274" s="74"/>
      <c r="BI274" s="74"/>
      <c r="BJ274" s="74"/>
      <c r="BK274" s="74"/>
      <c r="BL274" s="74"/>
      <c r="BM274" s="74"/>
      <c r="BN274" s="74"/>
    </row>
    <row r="275" spans="4:66" x14ac:dyDescent="0.2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  <c r="AU275" s="74"/>
      <c r="AV275" s="74"/>
      <c r="AW275" s="74"/>
      <c r="AX275" s="74"/>
      <c r="AY275" s="74"/>
      <c r="AZ275" s="74"/>
      <c r="BA275" s="74"/>
      <c r="BB275" s="74"/>
      <c r="BC275" s="74"/>
      <c r="BD275" s="74"/>
      <c r="BE275" s="74"/>
      <c r="BF275" s="74"/>
      <c r="BG275" s="74"/>
      <c r="BH275" s="74"/>
      <c r="BI275" s="74"/>
      <c r="BJ275" s="74"/>
      <c r="BK275" s="74"/>
      <c r="BL275" s="74"/>
      <c r="BM275" s="74"/>
      <c r="BN275" s="74"/>
    </row>
    <row r="276" spans="4:66" x14ac:dyDescent="0.2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/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/>
      <c r="BM276" s="74"/>
      <c r="BN276" s="74"/>
    </row>
    <row r="277" spans="4:66" x14ac:dyDescent="0.2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  <c r="AU277" s="74"/>
      <c r="AV277" s="74"/>
      <c r="AW277" s="74"/>
      <c r="AX277" s="74"/>
      <c r="AY277" s="74"/>
      <c r="AZ277" s="74"/>
      <c r="BA277" s="74"/>
      <c r="BB277" s="74"/>
      <c r="BC277" s="74"/>
      <c r="BD277" s="74"/>
      <c r="BE277" s="74"/>
      <c r="BF277" s="74"/>
      <c r="BG277" s="74"/>
      <c r="BH277" s="74"/>
      <c r="BI277" s="74"/>
      <c r="BJ277" s="74"/>
      <c r="BK277" s="74"/>
      <c r="BL277" s="74"/>
      <c r="BM277" s="74"/>
      <c r="BN277" s="74"/>
    </row>
    <row r="278" spans="4:66" x14ac:dyDescent="0.2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/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</row>
    <row r="279" spans="4:66" x14ac:dyDescent="0.2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</row>
    <row r="280" spans="4:66" x14ac:dyDescent="0.2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  <c r="AU280" s="74"/>
      <c r="AV280" s="74"/>
      <c r="AW280" s="74"/>
      <c r="AX280" s="74"/>
      <c r="AY280" s="74"/>
      <c r="AZ280" s="74"/>
      <c r="BA280" s="74"/>
      <c r="BB280" s="74"/>
      <c r="BC280" s="74"/>
      <c r="BD280" s="74"/>
      <c r="BE280" s="74"/>
      <c r="BF280" s="74"/>
      <c r="BG280" s="74"/>
      <c r="BH280" s="74"/>
      <c r="BI280" s="74"/>
      <c r="BJ280" s="74"/>
      <c r="BK280" s="74"/>
      <c r="BL280" s="74"/>
      <c r="BM280" s="74"/>
      <c r="BN280" s="74"/>
    </row>
    <row r="281" spans="4:66" x14ac:dyDescent="0.2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74"/>
      <c r="AW281" s="74"/>
      <c r="AX281" s="74"/>
      <c r="AY281" s="74"/>
      <c r="AZ281" s="74"/>
      <c r="BA281" s="74"/>
      <c r="BB281" s="74"/>
      <c r="BC281" s="74"/>
      <c r="BD281" s="74"/>
      <c r="BE281" s="74"/>
      <c r="BF281" s="74"/>
      <c r="BG281" s="74"/>
      <c r="BH281" s="74"/>
      <c r="BI281" s="74"/>
      <c r="BJ281" s="74"/>
      <c r="BK281" s="74"/>
      <c r="BL281" s="74"/>
      <c r="BM281" s="74"/>
      <c r="BN281" s="74"/>
    </row>
    <row r="282" spans="4:66" x14ac:dyDescent="0.2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  <c r="AU282" s="74"/>
      <c r="AV282" s="74"/>
      <c r="AW282" s="74"/>
      <c r="AX282" s="74"/>
      <c r="AY282" s="74"/>
      <c r="AZ282" s="74"/>
      <c r="BA282" s="74"/>
      <c r="BB282" s="74"/>
      <c r="BC282" s="74"/>
      <c r="BD282" s="74"/>
      <c r="BE282" s="74"/>
      <c r="BF282" s="74"/>
      <c r="BG282" s="74"/>
      <c r="BH282" s="74"/>
      <c r="BI282" s="74"/>
      <c r="BJ282" s="74"/>
      <c r="BK282" s="74"/>
      <c r="BL282" s="74"/>
      <c r="BM282" s="74"/>
      <c r="BN282" s="74"/>
    </row>
    <row r="283" spans="4:66" x14ac:dyDescent="0.2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</row>
    <row r="284" spans="4:66" x14ac:dyDescent="0.2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  <c r="AU284" s="74"/>
      <c r="AV284" s="74"/>
      <c r="AW284" s="74"/>
      <c r="AX284" s="74"/>
      <c r="AY284" s="74"/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</row>
    <row r="285" spans="4:66" x14ac:dyDescent="0.2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</row>
    <row r="286" spans="4:66" x14ac:dyDescent="0.2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  <c r="AU286" s="74"/>
      <c r="AV286" s="74"/>
      <c r="AW286" s="74"/>
      <c r="AX286" s="74"/>
      <c r="AY286" s="74"/>
      <c r="AZ286" s="74"/>
      <c r="BA286" s="74"/>
      <c r="BB286" s="74"/>
      <c r="BC286" s="74"/>
      <c r="BD286" s="74"/>
      <c r="BE286" s="74"/>
      <c r="BF286" s="74"/>
      <c r="BG286" s="74"/>
      <c r="BH286" s="74"/>
      <c r="BI286" s="74"/>
      <c r="BJ286" s="74"/>
      <c r="BK286" s="74"/>
      <c r="BL286" s="74"/>
      <c r="BM286" s="74"/>
      <c r="BN286" s="74"/>
    </row>
    <row r="287" spans="4:66" x14ac:dyDescent="0.2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  <c r="AU287" s="74"/>
      <c r="AV287" s="74"/>
      <c r="AW287" s="74"/>
      <c r="AX287" s="74"/>
      <c r="AY287" s="74"/>
      <c r="AZ287" s="74"/>
      <c r="BA287" s="74"/>
      <c r="BB287" s="74"/>
      <c r="BC287" s="74"/>
      <c r="BD287" s="74"/>
      <c r="BE287" s="74"/>
      <c r="BF287" s="74"/>
      <c r="BG287" s="74"/>
      <c r="BH287" s="74"/>
      <c r="BI287" s="74"/>
      <c r="BJ287" s="74"/>
      <c r="BK287" s="74"/>
      <c r="BL287" s="74"/>
      <c r="BM287" s="74"/>
      <c r="BN287" s="74"/>
    </row>
    <row r="288" spans="4:66" x14ac:dyDescent="0.2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</row>
    <row r="289" spans="4:66" x14ac:dyDescent="0.2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</row>
    <row r="290" spans="4:66" x14ac:dyDescent="0.2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</row>
    <row r="291" spans="4:66" x14ac:dyDescent="0.2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</row>
    <row r="292" spans="4:66" x14ac:dyDescent="0.2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</row>
    <row r="293" spans="4:66" x14ac:dyDescent="0.2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</row>
    <row r="294" spans="4:66" x14ac:dyDescent="0.2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</row>
    <row r="295" spans="4:66" x14ac:dyDescent="0.2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</row>
    <row r="296" spans="4:66" x14ac:dyDescent="0.2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</row>
    <row r="297" spans="4:66" x14ac:dyDescent="0.2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</row>
    <row r="298" spans="4:66" x14ac:dyDescent="0.2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  <c r="AU298" s="74"/>
      <c r="AV298" s="74"/>
      <c r="AW298" s="74"/>
      <c r="AX298" s="74"/>
      <c r="AY298" s="74"/>
      <c r="AZ298" s="74"/>
      <c r="BA298" s="74"/>
      <c r="BB298" s="74"/>
      <c r="BC298" s="74"/>
      <c r="BD298" s="74"/>
      <c r="BE298" s="74"/>
      <c r="BF298" s="74"/>
      <c r="BG298" s="74"/>
      <c r="BH298" s="74"/>
      <c r="BI298" s="74"/>
      <c r="BJ298" s="74"/>
      <c r="BK298" s="74"/>
      <c r="BL298" s="74"/>
      <c r="BM298" s="74"/>
      <c r="BN298" s="74"/>
    </row>
    <row r="299" spans="4:66" x14ac:dyDescent="0.2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</row>
    <row r="300" spans="4:66" x14ac:dyDescent="0.2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</row>
    <row r="301" spans="4:66" x14ac:dyDescent="0.2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74"/>
      <c r="AW301" s="74"/>
      <c r="AX301" s="74"/>
      <c r="AY301" s="74"/>
      <c r="AZ301" s="74"/>
      <c r="BA301" s="74"/>
      <c r="BB301" s="74"/>
      <c r="BC301" s="74"/>
      <c r="BD301" s="74"/>
      <c r="BE301" s="74"/>
      <c r="BF301" s="74"/>
      <c r="BG301" s="74"/>
      <c r="BH301" s="74"/>
      <c r="BI301" s="74"/>
      <c r="BJ301" s="74"/>
      <c r="BK301" s="74"/>
      <c r="BL301" s="74"/>
      <c r="BM301" s="74"/>
      <c r="BN301" s="74"/>
    </row>
    <row r="302" spans="4:66" x14ac:dyDescent="0.2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74"/>
      <c r="AW302" s="74"/>
      <c r="AX302" s="74"/>
      <c r="AY302" s="74"/>
      <c r="AZ302" s="74"/>
      <c r="BA302" s="74"/>
      <c r="BB302" s="74"/>
      <c r="BC302" s="74"/>
      <c r="BD302" s="74"/>
      <c r="BE302" s="74"/>
      <c r="BF302" s="74"/>
      <c r="BG302" s="74"/>
      <c r="BH302" s="74"/>
      <c r="BI302" s="74"/>
      <c r="BJ302" s="74"/>
      <c r="BK302" s="74"/>
      <c r="BL302" s="74"/>
      <c r="BM302" s="74"/>
      <c r="BN302" s="74"/>
    </row>
    <row r="303" spans="4:66" x14ac:dyDescent="0.2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</row>
    <row r="304" spans="4:66" x14ac:dyDescent="0.2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74"/>
      <c r="AW304" s="74"/>
      <c r="AX304" s="74"/>
      <c r="AY304" s="74"/>
      <c r="AZ304" s="74"/>
      <c r="BA304" s="74"/>
      <c r="BB304" s="74"/>
      <c r="BC304" s="74"/>
      <c r="BD304" s="74"/>
      <c r="BE304" s="74"/>
      <c r="BF304" s="74"/>
      <c r="BG304" s="74"/>
      <c r="BH304" s="74"/>
      <c r="BI304" s="74"/>
      <c r="BJ304" s="74"/>
      <c r="BK304" s="74"/>
      <c r="BL304" s="74"/>
      <c r="BM304" s="74"/>
      <c r="BN304" s="74"/>
    </row>
    <row r="305" spans="4:66" x14ac:dyDescent="0.2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</row>
    <row r="306" spans="4:66" x14ac:dyDescent="0.2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74"/>
      <c r="AW306" s="74"/>
      <c r="AX306" s="74"/>
      <c r="AY306" s="74"/>
      <c r="AZ306" s="74"/>
      <c r="BA306" s="74"/>
      <c r="BB306" s="74"/>
      <c r="BC306" s="74"/>
      <c r="BD306" s="74"/>
      <c r="BE306" s="74"/>
      <c r="BF306" s="74"/>
      <c r="BG306" s="74"/>
      <c r="BH306" s="74"/>
      <c r="BI306" s="74"/>
      <c r="BJ306" s="74"/>
      <c r="BK306" s="74"/>
      <c r="BL306" s="74"/>
      <c r="BM306" s="74"/>
      <c r="BN306" s="74"/>
    </row>
    <row r="307" spans="4:66" x14ac:dyDescent="0.2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</row>
    <row r="308" spans="4:66" x14ac:dyDescent="0.2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/>
      <c r="AV308" s="74"/>
      <c r="AW308" s="74"/>
      <c r="AX308" s="74"/>
      <c r="AY308" s="74"/>
      <c r="AZ308" s="74"/>
      <c r="BA308" s="74"/>
      <c r="BB308" s="74"/>
      <c r="BC308" s="74"/>
      <c r="BD308" s="74"/>
      <c r="BE308" s="74"/>
      <c r="BF308" s="74"/>
      <c r="BG308" s="74"/>
      <c r="BH308" s="74"/>
      <c r="BI308" s="74"/>
      <c r="BJ308" s="74"/>
      <c r="BK308" s="74"/>
      <c r="BL308" s="74"/>
      <c r="BM308" s="74"/>
      <c r="BN308" s="74"/>
    </row>
    <row r="309" spans="4:66" x14ac:dyDescent="0.2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</row>
    <row r="310" spans="4:66" x14ac:dyDescent="0.2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</row>
    <row r="311" spans="4:66" x14ac:dyDescent="0.2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</row>
    <row r="312" spans="4:66" x14ac:dyDescent="0.2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</row>
    <row r="313" spans="4:66" x14ac:dyDescent="0.2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</row>
    <row r="314" spans="4:66" x14ac:dyDescent="0.2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</row>
    <row r="315" spans="4:66" x14ac:dyDescent="0.2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</row>
    <row r="316" spans="4:66" x14ac:dyDescent="0.2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74"/>
      <c r="AW316" s="74"/>
      <c r="AX316" s="74"/>
      <c r="AY316" s="74"/>
      <c r="AZ316" s="74"/>
      <c r="BA316" s="74"/>
      <c r="BB316" s="74"/>
      <c r="BC316" s="74"/>
      <c r="BD316" s="74"/>
      <c r="BE316" s="74"/>
      <c r="BF316" s="74"/>
      <c r="BG316" s="74"/>
      <c r="BH316" s="74"/>
      <c r="BI316" s="74"/>
      <c r="BJ316" s="74"/>
      <c r="BK316" s="74"/>
      <c r="BL316" s="74"/>
      <c r="BM316" s="74"/>
      <c r="BN316" s="74"/>
    </row>
    <row r="317" spans="4:66" x14ac:dyDescent="0.2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74"/>
      <c r="AW317" s="74"/>
      <c r="AX317" s="74"/>
      <c r="AY317" s="74"/>
      <c r="AZ317" s="74"/>
      <c r="BA317" s="74"/>
      <c r="BB317" s="74"/>
      <c r="BC317" s="74"/>
      <c r="BD317" s="74"/>
      <c r="BE317" s="74"/>
      <c r="BF317" s="74"/>
      <c r="BG317" s="74"/>
      <c r="BH317" s="74"/>
      <c r="BI317" s="74"/>
      <c r="BJ317" s="74"/>
      <c r="BK317" s="74"/>
      <c r="BL317" s="74"/>
      <c r="BM317" s="74"/>
      <c r="BN317" s="74"/>
    </row>
    <row r="318" spans="4:66" x14ac:dyDescent="0.2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74"/>
      <c r="AW318" s="74"/>
      <c r="AX318" s="74"/>
      <c r="AY318" s="74"/>
      <c r="AZ318" s="74"/>
      <c r="BA318" s="74"/>
      <c r="BB318" s="74"/>
      <c r="BC318" s="74"/>
      <c r="BD318" s="74"/>
      <c r="BE318" s="74"/>
      <c r="BF318" s="74"/>
      <c r="BG318" s="74"/>
      <c r="BH318" s="74"/>
      <c r="BI318" s="74"/>
      <c r="BJ318" s="74"/>
      <c r="BK318" s="74"/>
      <c r="BL318" s="74"/>
      <c r="BM318" s="74"/>
      <c r="BN318" s="74"/>
    </row>
    <row r="319" spans="4:66" x14ac:dyDescent="0.2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  <c r="AU319" s="74"/>
      <c r="AV319" s="74"/>
      <c r="AW319" s="74"/>
      <c r="AX319" s="74"/>
      <c r="AY319" s="74"/>
      <c r="AZ319" s="74"/>
      <c r="BA319" s="74"/>
      <c r="BB319" s="74"/>
      <c r="BC319" s="74"/>
      <c r="BD319" s="74"/>
      <c r="BE319" s="74"/>
      <c r="BF319" s="74"/>
      <c r="BG319" s="74"/>
      <c r="BH319" s="74"/>
      <c r="BI319" s="74"/>
      <c r="BJ319" s="74"/>
      <c r="BK319" s="74"/>
      <c r="BL319" s="74"/>
      <c r="BM319" s="74"/>
      <c r="BN319" s="74"/>
    </row>
    <row r="320" spans="4:66" x14ac:dyDescent="0.2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</row>
    <row r="321" spans="4:66" x14ac:dyDescent="0.2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</row>
    <row r="322" spans="4:66" x14ac:dyDescent="0.2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74"/>
      <c r="AW322" s="74"/>
      <c r="AX322" s="74"/>
      <c r="AY322" s="74"/>
      <c r="AZ322" s="74"/>
      <c r="BA322" s="74"/>
      <c r="BB322" s="74"/>
      <c r="BC322" s="74"/>
      <c r="BD322" s="74"/>
      <c r="BE322" s="74"/>
      <c r="BF322" s="74"/>
      <c r="BG322" s="74"/>
      <c r="BH322" s="74"/>
      <c r="BI322" s="74"/>
      <c r="BJ322" s="74"/>
      <c r="BK322" s="74"/>
      <c r="BL322" s="74"/>
      <c r="BM322" s="74"/>
      <c r="BN322" s="74"/>
    </row>
    <row r="323" spans="4:66" x14ac:dyDescent="0.2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74"/>
      <c r="AW323" s="74"/>
      <c r="AX323" s="74"/>
      <c r="AY323" s="74"/>
      <c r="AZ323" s="74"/>
      <c r="BA323" s="74"/>
      <c r="BB323" s="74"/>
      <c r="BC323" s="74"/>
      <c r="BD323" s="74"/>
      <c r="BE323" s="74"/>
      <c r="BF323" s="74"/>
      <c r="BG323" s="74"/>
      <c r="BH323" s="74"/>
      <c r="BI323" s="74"/>
      <c r="BJ323" s="74"/>
      <c r="BK323" s="74"/>
      <c r="BL323" s="74"/>
      <c r="BM323" s="74"/>
      <c r="BN323" s="74"/>
    </row>
    <row r="324" spans="4:66" x14ac:dyDescent="0.2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74"/>
      <c r="AW324" s="74"/>
      <c r="AX324" s="74"/>
      <c r="AY324" s="74"/>
      <c r="AZ324" s="74"/>
      <c r="BA324" s="74"/>
      <c r="BB324" s="74"/>
      <c r="BC324" s="74"/>
      <c r="BD324" s="74"/>
      <c r="BE324" s="74"/>
      <c r="BF324" s="74"/>
      <c r="BG324" s="74"/>
      <c r="BH324" s="74"/>
      <c r="BI324" s="74"/>
      <c r="BJ324" s="74"/>
      <c r="BK324" s="74"/>
      <c r="BL324" s="74"/>
      <c r="BM324" s="74"/>
      <c r="BN324" s="74"/>
    </row>
    <row r="325" spans="4:66" x14ac:dyDescent="0.2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  <c r="AU325" s="74"/>
      <c r="AV325" s="74"/>
      <c r="AW325" s="74"/>
      <c r="AX325" s="74"/>
      <c r="AY325" s="74"/>
      <c r="AZ325" s="74"/>
      <c r="BA325" s="74"/>
      <c r="BB325" s="74"/>
      <c r="BC325" s="74"/>
      <c r="BD325" s="74"/>
      <c r="BE325" s="74"/>
      <c r="BF325" s="74"/>
      <c r="BG325" s="74"/>
      <c r="BH325" s="74"/>
      <c r="BI325" s="74"/>
      <c r="BJ325" s="74"/>
      <c r="BK325" s="74"/>
      <c r="BL325" s="74"/>
      <c r="BM325" s="74"/>
      <c r="BN325" s="74"/>
    </row>
    <row r="326" spans="4:66" x14ac:dyDescent="0.2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  <c r="AU326" s="74"/>
      <c r="AV326" s="74"/>
      <c r="AW326" s="74"/>
      <c r="AX326" s="74"/>
      <c r="AY326" s="74"/>
      <c r="AZ326" s="74"/>
      <c r="BA326" s="74"/>
      <c r="BB326" s="74"/>
      <c r="BC326" s="74"/>
      <c r="BD326" s="74"/>
      <c r="BE326" s="74"/>
      <c r="BF326" s="74"/>
      <c r="BG326" s="74"/>
      <c r="BH326" s="74"/>
      <c r="BI326" s="74"/>
      <c r="BJ326" s="74"/>
      <c r="BK326" s="74"/>
      <c r="BL326" s="74"/>
      <c r="BM326" s="74"/>
      <c r="BN326" s="74"/>
    </row>
    <row r="327" spans="4:66" x14ac:dyDescent="0.2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  <c r="AU327" s="74"/>
      <c r="AV327" s="74"/>
      <c r="AW327" s="74"/>
      <c r="AX327" s="74"/>
      <c r="AY327" s="74"/>
      <c r="AZ327" s="74"/>
      <c r="BA327" s="74"/>
      <c r="BB327" s="74"/>
      <c r="BC327" s="74"/>
      <c r="BD327" s="74"/>
      <c r="BE327" s="74"/>
      <c r="BF327" s="74"/>
      <c r="BG327" s="74"/>
      <c r="BH327" s="74"/>
      <c r="BI327" s="74"/>
      <c r="BJ327" s="74"/>
      <c r="BK327" s="74"/>
      <c r="BL327" s="74"/>
      <c r="BM327" s="74"/>
      <c r="BN327" s="74"/>
    </row>
    <row r="328" spans="4:66" x14ac:dyDescent="0.2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74"/>
      <c r="AW328" s="74"/>
      <c r="AX328" s="74"/>
      <c r="AY328" s="74"/>
      <c r="AZ328" s="74"/>
      <c r="BA328" s="74"/>
      <c r="BB328" s="74"/>
      <c r="BC328" s="74"/>
      <c r="BD328" s="74"/>
      <c r="BE328" s="74"/>
      <c r="BF328" s="74"/>
      <c r="BG328" s="74"/>
      <c r="BH328" s="74"/>
      <c r="BI328" s="74"/>
      <c r="BJ328" s="74"/>
      <c r="BK328" s="74"/>
      <c r="BL328" s="74"/>
      <c r="BM328" s="74"/>
      <c r="BN328" s="74"/>
    </row>
    <row r="329" spans="4:66" x14ac:dyDescent="0.2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</row>
    <row r="330" spans="4:66" x14ac:dyDescent="0.2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</row>
    <row r="331" spans="4:66" x14ac:dyDescent="0.2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</row>
    <row r="332" spans="4:66" x14ac:dyDescent="0.2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  <c r="AU332" s="74"/>
      <c r="AV332" s="74"/>
      <c r="AW332" s="74"/>
      <c r="AX332" s="74"/>
      <c r="AY332" s="74"/>
      <c r="AZ332" s="74"/>
      <c r="BA332" s="74"/>
      <c r="BB332" s="74"/>
      <c r="BC332" s="74"/>
      <c r="BD332" s="74"/>
      <c r="BE332" s="74"/>
      <c r="BF332" s="74"/>
      <c r="BG332" s="74"/>
      <c r="BH332" s="74"/>
      <c r="BI332" s="74"/>
      <c r="BJ332" s="74"/>
      <c r="BK332" s="74"/>
      <c r="BL332" s="74"/>
      <c r="BM332" s="74"/>
      <c r="BN332" s="74"/>
    </row>
    <row r="333" spans="4:66" x14ac:dyDescent="0.2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  <c r="AU333" s="74"/>
      <c r="AV333" s="74"/>
      <c r="AW333" s="74"/>
      <c r="AX333" s="74"/>
      <c r="AY333" s="74"/>
      <c r="AZ333" s="74"/>
      <c r="BA333" s="74"/>
      <c r="BB333" s="74"/>
      <c r="BC333" s="74"/>
      <c r="BD333" s="74"/>
      <c r="BE333" s="74"/>
      <c r="BF333" s="74"/>
      <c r="BG333" s="74"/>
      <c r="BH333" s="74"/>
      <c r="BI333" s="74"/>
      <c r="BJ333" s="74"/>
      <c r="BK333" s="74"/>
      <c r="BL333" s="74"/>
      <c r="BM333" s="74"/>
      <c r="BN333" s="74"/>
    </row>
    <row r="334" spans="4:66" x14ac:dyDescent="0.2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  <c r="AU334" s="74"/>
      <c r="AV334" s="74"/>
      <c r="AW334" s="74"/>
      <c r="AX334" s="74"/>
      <c r="AY334" s="74"/>
      <c r="AZ334" s="74"/>
      <c r="BA334" s="74"/>
      <c r="BB334" s="74"/>
      <c r="BC334" s="74"/>
      <c r="BD334" s="74"/>
      <c r="BE334" s="74"/>
      <c r="BF334" s="74"/>
      <c r="BG334" s="74"/>
      <c r="BH334" s="74"/>
      <c r="BI334" s="74"/>
      <c r="BJ334" s="74"/>
      <c r="BK334" s="74"/>
      <c r="BL334" s="74"/>
      <c r="BM334" s="74"/>
      <c r="BN334" s="74"/>
    </row>
    <row r="335" spans="4:66" x14ac:dyDescent="0.2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  <c r="AU335" s="74"/>
      <c r="AV335" s="74"/>
      <c r="AW335" s="74"/>
      <c r="AX335" s="74"/>
      <c r="AY335" s="74"/>
      <c r="AZ335" s="74"/>
      <c r="BA335" s="74"/>
      <c r="BB335" s="74"/>
      <c r="BC335" s="74"/>
      <c r="BD335" s="74"/>
      <c r="BE335" s="74"/>
      <c r="BF335" s="74"/>
      <c r="BG335" s="74"/>
      <c r="BH335" s="74"/>
      <c r="BI335" s="74"/>
      <c r="BJ335" s="74"/>
      <c r="BK335" s="74"/>
      <c r="BL335" s="74"/>
      <c r="BM335" s="74"/>
      <c r="BN335" s="74"/>
    </row>
    <row r="336" spans="4:66" x14ac:dyDescent="0.2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  <c r="AU336" s="74"/>
      <c r="AV336" s="74"/>
      <c r="AW336" s="74"/>
      <c r="AX336" s="74"/>
      <c r="AY336" s="74"/>
      <c r="AZ336" s="74"/>
      <c r="BA336" s="74"/>
      <c r="BB336" s="74"/>
      <c r="BC336" s="74"/>
      <c r="BD336" s="74"/>
      <c r="BE336" s="74"/>
      <c r="BF336" s="74"/>
      <c r="BG336" s="74"/>
      <c r="BH336" s="74"/>
      <c r="BI336" s="74"/>
      <c r="BJ336" s="74"/>
      <c r="BK336" s="74"/>
      <c r="BL336" s="74"/>
      <c r="BM336" s="74"/>
      <c r="BN336" s="74"/>
    </row>
    <row r="337" spans="4:66" x14ac:dyDescent="0.2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74"/>
      <c r="AW337" s="74"/>
      <c r="AX337" s="74"/>
      <c r="AY337" s="74"/>
      <c r="AZ337" s="74"/>
      <c r="BA337" s="74"/>
      <c r="BB337" s="74"/>
      <c r="BC337" s="74"/>
      <c r="BD337" s="74"/>
      <c r="BE337" s="74"/>
      <c r="BF337" s="74"/>
      <c r="BG337" s="74"/>
      <c r="BH337" s="74"/>
      <c r="BI337" s="74"/>
      <c r="BJ337" s="74"/>
      <c r="BK337" s="74"/>
      <c r="BL337" s="74"/>
      <c r="BM337" s="74"/>
      <c r="BN337" s="74"/>
    </row>
    <row r="338" spans="4:66" x14ac:dyDescent="0.2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</row>
    <row r="339" spans="4:66" x14ac:dyDescent="0.2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74"/>
      <c r="AW339" s="74"/>
      <c r="AX339" s="74"/>
      <c r="AY339" s="74"/>
      <c r="AZ339" s="74"/>
      <c r="BA339" s="74"/>
      <c r="BB339" s="74"/>
      <c r="BC339" s="74"/>
      <c r="BD339" s="74"/>
      <c r="BE339" s="74"/>
      <c r="BF339" s="74"/>
      <c r="BG339" s="74"/>
      <c r="BH339" s="74"/>
      <c r="BI339" s="74"/>
      <c r="BJ339" s="74"/>
      <c r="BK339" s="74"/>
      <c r="BL339" s="74"/>
      <c r="BM339" s="74"/>
      <c r="BN339" s="74"/>
    </row>
    <row r="340" spans="4:66" x14ac:dyDescent="0.2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74"/>
      <c r="AW340" s="74"/>
      <c r="AX340" s="74"/>
      <c r="AY340" s="74"/>
      <c r="AZ340" s="74"/>
      <c r="BA340" s="74"/>
      <c r="BB340" s="74"/>
      <c r="BC340" s="74"/>
      <c r="BD340" s="74"/>
      <c r="BE340" s="74"/>
      <c r="BF340" s="74"/>
      <c r="BG340" s="74"/>
      <c r="BH340" s="74"/>
      <c r="BI340" s="74"/>
      <c r="BJ340" s="74"/>
      <c r="BK340" s="74"/>
      <c r="BL340" s="74"/>
      <c r="BM340" s="74"/>
      <c r="BN340" s="74"/>
    </row>
    <row r="341" spans="4:66" x14ac:dyDescent="0.2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74"/>
      <c r="AW341" s="74"/>
      <c r="AX341" s="74"/>
      <c r="AY341" s="74"/>
      <c r="AZ341" s="74"/>
      <c r="BA341" s="74"/>
      <c r="BB341" s="74"/>
      <c r="BC341" s="74"/>
      <c r="BD341" s="74"/>
      <c r="BE341" s="74"/>
      <c r="BF341" s="74"/>
      <c r="BG341" s="74"/>
      <c r="BH341" s="74"/>
      <c r="BI341" s="74"/>
      <c r="BJ341" s="74"/>
      <c r="BK341" s="74"/>
      <c r="BL341" s="74"/>
      <c r="BM341" s="74"/>
      <c r="BN341" s="74"/>
    </row>
    <row r="342" spans="4:66" x14ac:dyDescent="0.2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74"/>
      <c r="AW342" s="74"/>
      <c r="AX342" s="74"/>
      <c r="AY342" s="74"/>
      <c r="AZ342" s="74"/>
      <c r="BA342" s="74"/>
      <c r="BB342" s="74"/>
      <c r="BC342" s="74"/>
      <c r="BD342" s="74"/>
      <c r="BE342" s="74"/>
      <c r="BF342" s="74"/>
      <c r="BG342" s="74"/>
      <c r="BH342" s="74"/>
      <c r="BI342" s="74"/>
      <c r="BJ342" s="74"/>
      <c r="BK342" s="74"/>
      <c r="BL342" s="74"/>
      <c r="BM342" s="74"/>
      <c r="BN342" s="74"/>
    </row>
    <row r="343" spans="4:66" x14ac:dyDescent="0.2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74"/>
      <c r="AW343" s="74"/>
      <c r="AX343" s="74"/>
      <c r="AY343" s="74"/>
      <c r="AZ343" s="74"/>
      <c r="BA343" s="74"/>
      <c r="BB343" s="74"/>
      <c r="BC343" s="74"/>
      <c r="BD343" s="74"/>
      <c r="BE343" s="74"/>
      <c r="BF343" s="74"/>
      <c r="BG343" s="74"/>
      <c r="BH343" s="74"/>
      <c r="BI343" s="74"/>
      <c r="BJ343" s="74"/>
      <c r="BK343" s="74"/>
      <c r="BL343" s="74"/>
      <c r="BM343" s="74"/>
      <c r="BN343" s="74"/>
    </row>
    <row r="344" spans="4:66" x14ac:dyDescent="0.2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74"/>
      <c r="AW344" s="74"/>
      <c r="AX344" s="74"/>
      <c r="AY344" s="74"/>
      <c r="AZ344" s="74"/>
      <c r="BA344" s="74"/>
      <c r="BB344" s="74"/>
      <c r="BC344" s="74"/>
      <c r="BD344" s="74"/>
      <c r="BE344" s="74"/>
      <c r="BF344" s="74"/>
      <c r="BG344" s="74"/>
      <c r="BH344" s="74"/>
      <c r="BI344" s="74"/>
      <c r="BJ344" s="74"/>
      <c r="BK344" s="74"/>
      <c r="BL344" s="74"/>
      <c r="BM344" s="74"/>
      <c r="BN344" s="74"/>
    </row>
    <row r="345" spans="4:66" x14ac:dyDescent="0.2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74"/>
      <c r="AW345" s="74"/>
      <c r="AX345" s="74"/>
      <c r="AY345" s="74"/>
      <c r="AZ345" s="74"/>
      <c r="BA345" s="74"/>
      <c r="BB345" s="74"/>
      <c r="BC345" s="74"/>
      <c r="BD345" s="74"/>
      <c r="BE345" s="74"/>
      <c r="BF345" s="74"/>
      <c r="BG345" s="74"/>
      <c r="BH345" s="74"/>
      <c r="BI345" s="74"/>
      <c r="BJ345" s="74"/>
      <c r="BK345" s="74"/>
      <c r="BL345" s="74"/>
      <c r="BM345" s="74"/>
      <c r="BN345" s="74"/>
    </row>
    <row r="346" spans="4:66" x14ac:dyDescent="0.2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74"/>
      <c r="AW346" s="74"/>
      <c r="AX346" s="74"/>
      <c r="AY346" s="74"/>
      <c r="AZ346" s="74"/>
      <c r="BA346" s="74"/>
      <c r="BB346" s="74"/>
      <c r="BC346" s="74"/>
      <c r="BD346" s="74"/>
      <c r="BE346" s="74"/>
      <c r="BF346" s="74"/>
      <c r="BG346" s="74"/>
      <c r="BH346" s="74"/>
      <c r="BI346" s="74"/>
      <c r="BJ346" s="74"/>
      <c r="BK346" s="74"/>
      <c r="BL346" s="74"/>
      <c r="BM346" s="74"/>
      <c r="BN346" s="74"/>
    </row>
    <row r="347" spans="4:66" x14ac:dyDescent="0.2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74"/>
      <c r="AW347" s="74"/>
      <c r="AX347" s="74"/>
      <c r="AY347" s="74"/>
      <c r="AZ347" s="74"/>
      <c r="BA347" s="74"/>
      <c r="BB347" s="74"/>
      <c r="BC347" s="74"/>
      <c r="BD347" s="74"/>
      <c r="BE347" s="74"/>
      <c r="BF347" s="74"/>
      <c r="BG347" s="74"/>
      <c r="BH347" s="74"/>
      <c r="BI347" s="74"/>
      <c r="BJ347" s="74"/>
      <c r="BK347" s="74"/>
      <c r="BL347" s="74"/>
      <c r="BM347" s="74"/>
      <c r="BN347" s="74"/>
    </row>
    <row r="348" spans="4:66" x14ac:dyDescent="0.2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</row>
    <row r="349" spans="4:66" x14ac:dyDescent="0.2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</row>
    <row r="350" spans="4:66" x14ac:dyDescent="0.2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74"/>
      <c r="AW350" s="74"/>
      <c r="AX350" s="74"/>
      <c r="AY350" s="74"/>
      <c r="AZ350" s="74"/>
      <c r="BA350" s="74"/>
      <c r="BB350" s="74"/>
      <c r="BC350" s="74"/>
      <c r="BD350" s="74"/>
      <c r="BE350" s="74"/>
      <c r="BF350" s="74"/>
      <c r="BG350" s="74"/>
      <c r="BH350" s="74"/>
      <c r="BI350" s="74"/>
      <c r="BJ350" s="74"/>
      <c r="BK350" s="74"/>
      <c r="BL350" s="74"/>
      <c r="BM350" s="74"/>
      <c r="BN350" s="74"/>
    </row>
    <row r="351" spans="4:66" x14ac:dyDescent="0.2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74"/>
      <c r="AW351" s="74"/>
      <c r="AX351" s="74"/>
      <c r="AY351" s="74"/>
      <c r="AZ351" s="74"/>
      <c r="BA351" s="74"/>
      <c r="BB351" s="74"/>
      <c r="BC351" s="74"/>
      <c r="BD351" s="74"/>
      <c r="BE351" s="74"/>
      <c r="BF351" s="74"/>
      <c r="BG351" s="74"/>
      <c r="BH351" s="74"/>
      <c r="BI351" s="74"/>
      <c r="BJ351" s="74"/>
      <c r="BK351" s="74"/>
      <c r="BL351" s="74"/>
      <c r="BM351" s="74"/>
      <c r="BN351" s="74"/>
    </row>
    <row r="352" spans="4:66" x14ac:dyDescent="0.2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74"/>
      <c r="AW352" s="74"/>
      <c r="AX352" s="74"/>
      <c r="AY352" s="74"/>
      <c r="AZ352" s="74"/>
      <c r="BA352" s="74"/>
      <c r="BB352" s="74"/>
      <c r="BC352" s="74"/>
      <c r="BD352" s="74"/>
      <c r="BE352" s="74"/>
      <c r="BF352" s="74"/>
      <c r="BG352" s="74"/>
      <c r="BH352" s="74"/>
      <c r="BI352" s="74"/>
      <c r="BJ352" s="74"/>
      <c r="BK352" s="74"/>
      <c r="BL352" s="74"/>
      <c r="BM352" s="74"/>
      <c r="BN352" s="74"/>
    </row>
    <row r="353" spans="4:66" x14ac:dyDescent="0.2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74"/>
      <c r="AW353" s="74"/>
      <c r="AX353" s="74"/>
      <c r="AY353" s="74"/>
      <c r="AZ353" s="74"/>
      <c r="BA353" s="74"/>
      <c r="BB353" s="74"/>
      <c r="BC353" s="74"/>
      <c r="BD353" s="74"/>
      <c r="BE353" s="74"/>
      <c r="BF353" s="74"/>
      <c r="BG353" s="74"/>
      <c r="BH353" s="74"/>
      <c r="BI353" s="74"/>
      <c r="BJ353" s="74"/>
      <c r="BK353" s="74"/>
      <c r="BL353" s="74"/>
      <c r="BM353" s="74"/>
      <c r="BN353" s="74"/>
    </row>
    <row r="354" spans="4:66" x14ac:dyDescent="0.2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74"/>
      <c r="AW354" s="74"/>
      <c r="AX354" s="74"/>
      <c r="AY354" s="74"/>
      <c r="AZ354" s="74"/>
      <c r="BA354" s="74"/>
      <c r="BB354" s="74"/>
      <c r="BC354" s="74"/>
      <c r="BD354" s="74"/>
      <c r="BE354" s="74"/>
      <c r="BF354" s="74"/>
      <c r="BG354" s="74"/>
      <c r="BH354" s="74"/>
      <c r="BI354" s="74"/>
      <c r="BJ354" s="74"/>
      <c r="BK354" s="74"/>
      <c r="BL354" s="74"/>
      <c r="BM354" s="74"/>
      <c r="BN354" s="74"/>
    </row>
    <row r="355" spans="4:66" x14ac:dyDescent="0.2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74"/>
      <c r="AW355" s="74"/>
      <c r="AX355" s="74"/>
      <c r="AY355" s="74"/>
      <c r="AZ355" s="74"/>
      <c r="BA355" s="74"/>
      <c r="BB355" s="74"/>
      <c r="BC355" s="74"/>
      <c r="BD355" s="74"/>
      <c r="BE355" s="74"/>
      <c r="BF355" s="74"/>
      <c r="BG355" s="74"/>
      <c r="BH355" s="74"/>
      <c r="BI355" s="74"/>
      <c r="BJ355" s="74"/>
      <c r="BK355" s="74"/>
      <c r="BL355" s="74"/>
      <c r="BM355" s="74"/>
      <c r="BN355" s="74"/>
    </row>
    <row r="356" spans="4:66" x14ac:dyDescent="0.2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74"/>
      <c r="AW356" s="74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  <c r="BJ356" s="74"/>
      <c r="BK356" s="74"/>
      <c r="BL356" s="74"/>
      <c r="BM356" s="74"/>
      <c r="BN356" s="74"/>
    </row>
    <row r="357" spans="4:66" x14ac:dyDescent="0.2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74"/>
      <c r="AW357" s="74"/>
      <c r="AX357" s="74"/>
      <c r="AY357" s="74"/>
      <c r="AZ357" s="74"/>
      <c r="BA357" s="74"/>
      <c r="BB357" s="74"/>
      <c r="BC357" s="74"/>
      <c r="BD357" s="74"/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</row>
    <row r="358" spans="4:66" x14ac:dyDescent="0.2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74"/>
      <c r="AW358" s="74"/>
      <c r="AX358" s="74"/>
      <c r="AY358" s="74"/>
      <c r="AZ358" s="74"/>
      <c r="BA358" s="74"/>
      <c r="BB358" s="74"/>
      <c r="BC358" s="74"/>
      <c r="BD358" s="74"/>
      <c r="BE358" s="74"/>
      <c r="BF358" s="74"/>
      <c r="BG358" s="74"/>
      <c r="BH358" s="74"/>
      <c r="BI358" s="74"/>
      <c r="BJ358" s="74"/>
      <c r="BK358" s="74"/>
      <c r="BL358" s="74"/>
      <c r="BM358" s="74"/>
      <c r="BN358" s="74"/>
    </row>
    <row r="359" spans="4:66" x14ac:dyDescent="0.2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74"/>
      <c r="AW359" s="74"/>
      <c r="AX359" s="74"/>
      <c r="AY359" s="74"/>
      <c r="AZ359" s="74"/>
      <c r="BA359" s="74"/>
      <c r="BB359" s="74"/>
      <c r="BC359" s="74"/>
      <c r="BD359" s="74"/>
      <c r="BE359" s="74"/>
      <c r="BF359" s="74"/>
      <c r="BG359" s="74"/>
      <c r="BH359" s="74"/>
      <c r="BI359" s="74"/>
      <c r="BJ359" s="74"/>
      <c r="BK359" s="74"/>
      <c r="BL359" s="74"/>
      <c r="BM359" s="74"/>
      <c r="BN359" s="74"/>
    </row>
    <row r="360" spans="4:66" x14ac:dyDescent="0.2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74"/>
      <c r="AW360" s="74"/>
      <c r="AX360" s="74"/>
      <c r="AY360" s="74"/>
      <c r="AZ360" s="74"/>
      <c r="BA360" s="74"/>
      <c r="BB360" s="74"/>
      <c r="BC360" s="74"/>
      <c r="BD360" s="74"/>
      <c r="BE360" s="74"/>
      <c r="BF360" s="74"/>
      <c r="BG360" s="74"/>
      <c r="BH360" s="74"/>
      <c r="BI360" s="74"/>
      <c r="BJ360" s="74"/>
      <c r="BK360" s="74"/>
      <c r="BL360" s="74"/>
      <c r="BM360" s="74"/>
      <c r="BN360" s="74"/>
    </row>
    <row r="361" spans="4:66" x14ac:dyDescent="0.2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</row>
    <row r="362" spans="4:66" x14ac:dyDescent="0.2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</row>
    <row r="363" spans="4:66" x14ac:dyDescent="0.2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</row>
    <row r="364" spans="4:66" x14ac:dyDescent="0.2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</row>
    <row r="365" spans="4:66" x14ac:dyDescent="0.2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</row>
    <row r="366" spans="4:66" x14ac:dyDescent="0.2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</row>
    <row r="367" spans="4:66" x14ac:dyDescent="0.2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</row>
    <row r="368" spans="4:66" x14ac:dyDescent="0.2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</row>
    <row r="369" spans="4:66" x14ac:dyDescent="0.2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</row>
    <row r="370" spans="4:66" x14ac:dyDescent="0.2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</row>
    <row r="371" spans="4:66" x14ac:dyDescent="0.2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</row>
    <row r="372" spans="4:66" x14ac:dyDescent="0.2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</row>
    <row r="373" spans="4:66" x14ac:dyDescent="0.2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</row>
    <row r="374" spans="4:66" x14ac:dyDescent="0.2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</row>
    <row r="375" spans="4:66" x14ac:dyDescent="0.2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</row>
    <row r="376" spans="4:66" x14ac:dyDescent="0.2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</row>
    <row r="377" spans="4:66" x14ac:dyDescent="0.2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74"/>
      <c r="AW377" s="74"/>
      <c r="AX377" s="74"/>
      <c r="AY377" s="74"/>
      <c r="AZ377" s="74"/>
      <c r="BA377" s="74"/>
      <c r="BB377" s="74"/>
      <c r="BC377" s="74"/>
      <c r="BD377" s="74"/>
      <c r="BE377" s="74"/>
      <c r="BF377" s="74"/>
      <c r="BG377" s="74"/>
      <c r="BH377" s="74"/>
      <c r="BI377" s="74"/>
      <c r="BJ377" s="74"/>
      <c r="BK377" s="74"/>
      <c r="BL377" s="74"/>
      <c r="BM377" s="74"/>
      <c r="BN377" s="74"/>
    </row>
    <row r="378" spans="4:66" x14ac:dyDescent="0.2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  <c r="AU378" s="74"/>
      <c r="AV378" s="74"/>
      <c r="AW378" s="74"/>
      <c r="AX378" s="74"/>
      <c r="AY378" s="74"/>
      <c r="AZ378" s="74"/>
      <c r="BA378" s="74"/>
      <c r="BB378" s="74"/>
      <c r="BC378" s="74"/>
      <c r="BD378" s="74"/>
      <c r="BE378" s="74"/>
      <c r="BF378" s="74"/>
      <c r="BG378" s="74"/>
      <c r="BH378" s="74"/>
      <c r="BI378" s="74"/>
      <c r="BJ378" s="74"/>
      <c r="BK378" s="74"/>
      <c r="BL378" s="74"/>
      <c r="BM378" s="74"/>
      <c r="BN378" s="74"/>
    </row>
    <row r="379" spans="4:66" x14ac:dyDescent="0.2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  <c r="AU379" s="74"/>
      <c r="AV379" s="74"/>
      <c r="AW379" s="74"/>
      <c r="AX379" s="74"/>
      <c r="AY379" s="74"/>
      <c r="AZ379" s="74"/>
      <c r="BA379" s="74"/>
      <c r="BB379" s="74"/>
      <c r="BC379" s="74"/>
      <c r="BD379" s="74"/>
      <c r="BE379" s="74"/>
      <c r="BF379" s="74"/>
      <c r="BG379" s="74"/>
      <c r="BH379" s="74"/>
      <c r="BI379" s="74"/>
      <c r="BJ379" s="74"/>
      <c r="BK379" s="74"/>
      <c r="BL379" s="74"/>
      <c r="BM379" s="74"/>
      <c r="BN379" s="74"/>
    </row>
    <row r="380" spans="4:66" x14ac:dyDescent="0.2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  <c r="AU380" s="74"/>
      <c r="AV380" s="74"/>
      <c r="AW380" s="74"/>
      <c r="AX380" s="74"/>
      <c r="AY380" s="74"/>
      <c r="AZ380" s="74"/>
      <c r="BA380" s="74"/>
      <c r="BB380" s="74"/>
      <c r="BC380" s="74"/>
      <c r="BD380" s="74"/>
      <c r="BE380" s="74"/>
      <c r="BF380" s="74"/>
      <c r="BG380" s="74"/>
      <c r="BH380" s="74"/>
      <c r="BI380" s="74"/>
      <c r="BJ380" s="74"/>
      <c r="BK380" s="74"/>
      <c r="BL380" s="74"/>
      <c r="BM380" s="74"/>
      <c r="BN380" s="74"/>
    </row>
    <row r="381" spans="4:66" x14ac:dyDescent="0.2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</row>
    <row r="382" spans="4:66" x14ac:dyDescent="0.2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</row>
    <row r="383" spans="4:66" x14ac:dyDescent="0.2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</row>
    <row r="384" spans="4:66" x14ac:dyDescent="0.2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  <c r="AU384" s="74"/>
      <c r="AV384" s="74"/>
      <c r="AW384" s="74"/>
      <c r="AX384" s="74"/>
      <c r="AY384" s="74"/>
      <c r="AZ384" s="74"/>
      <c r="BA384" s="74"/>
      <c r="BB384" s="74"/>
      <c r="BC384" s="74"/>
      <c r="BD384" s="74"/>
      <c r="BE384" s="74"/>
      <c r="BF384" s="74"/>
      <c r="BG384" s="74"/>
      <c r="BH384" s="74"/>
      <c r="BI384" s="74"/>
      <c r="BJ384" s="74"/>
      <c r="BK384" s="74"/>
      <c r="BL384" s="74"/>
      <c r="BM384" s="74"/>
      <c r="BN384" s="74"/>
    </row>
    <row r="385" spans="4:66" x14ac:dyDescent="0.2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74"/>
      <c r="AW385" s="74"/>
      <c r="AX385" s="74"/>
      <c r="AY385" s="74"/>
      <c r="AZ385" s="74"/>
      <c r="BA385" s="74"/>
      <c r="BB385" s="74"/>
      <c r="BC385" s="74"/>
      <c r="BD385" s="74"/>
      <c r="BE385" s="74"/>
      <c r="BF385" s="74"/>
      <c r="BG385" s="74"/>
      <c r="BH385" s="74"/>
      <c r="BI385" s="74"/>
      <c r="BJ385" s="74"/>
      <c r="BK385" s="74"/>
      <c r="BL385" s="74"/>
      <c r="BM385" s="74"/>
      <c r="BN385" s="74"/>
    </row>
    <row r="386" spans="4:66" x14ac:dyDescent="0.2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74"/>
      <c r="AW386" s="74"/>
      <c r="AX386" s="74"/>
      <c r="AY386" s="74"/>
      <c r="AZ386" s="74"/>
      <c r="BA386" s="74"/>
      <c r="BB386" s="74"/>
      <c r="BC386" s="74"/>
      <c r="BD386" s="74"/>
      <c r="BE386" s="74"/>
      <c r="BF386" s="74"/>
      <c r="BG386" s="74"/>
      <c r="BH386" s="74"/>
      <c r="BI386" s="74"/>
      <c r="BJ386" s="74"/>
      <c r="BK386" s="74"/>
      <c r="BL386" s="74"/>
      <c r="BM386" s="74"/>
      <c r="BN386" s="74"/>
    </row>
    <row r="387" spans="4:66" x14ac:dyDescent="0.2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K387" s="74"/>
      <c r="AL387" s="74"/>
      <c r="AM387" s="74"/>
      <c r="AN387" s="74"/>
      <c r="AO387" s="74"/>
      <c r="AP387" s="74"/>
      <c r="AQ387" s="74"/>
      <c r="AR387" s="74"/>
      <c r="AS387" s="74"/>
      <c r="AT387" s="74"/>
      <c r="AU387" s="74"/>
      <c r="AV387" s="74"/>
      <c r="AW387" s="74"/>
      <c r="AX387" s="74"/>
      <c r="AY387" s="74"/>
      <c r="AZ387" s="74"/>
      <c r="BA387" s="74"/>
      <c r="BB387" s="74"/>
      <c r="BC387" s="74"/>
      <c r="BD387" s="74"/>
      <c r="BE387" s="74"/>
      <c r="BF387" s="74"/>
      <c r="BG387" s="74"/>
      <c r="BH387" s="74"/>
      <c r="BI387" s="74"/>
      <c r="BJ387" s="74"/>
      <c r="BK387" s="74"/>
      <c r="BL387" s="74"/>
      <c r="BM387" s="74"/>
      <c r="BN387" s="74"/>
    </row>
    <row r="388" spans="4:66" x14ac:dyDescent="0.2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K388" s="74"/>
      <c r="AL388" s="74"/>
      <c r="AM388" s="74"/>
      <c r="AN388" s="74"/>
      <c r="AO388" s="74"/>
      <c r="AP388" s="74"/>
      <c r="AQ388" s="74"/>
      <c r="AR388" s="74"/>
      <c r="AS388" s="74"/>
      <c r="AT388" s="74"/>
      <c r="AU388" s="74"/>
      <c r="AV388" s="74"/>
      <c r="AW388" s="74"/>
      <c r="AX388" s="74"/>
      <c r="AY388" s="74"/>
      <c r="AZ388" s="74"/>
      <c r="BA388" s="74"/>
      <c r="BB388" s="74"/>
      <c r="BC388" s="74"/>
      <c r="BD388" s="74"/>
      <c r="BE388" s="74"/>
      <c r="BF388" s="74"/>
      <c r="BG388" s="74"/>
      <c r="BH388" s="74"/>
      <c r="BI388" s="74"/>
      <c r="BJ388" s="74"/>
      <c r="BK388" s="74"/>
      <c r="BL388" s="74"/>
      <c r="BM388" s="74"/>
      <c r="BN388" s="74"/>
    </row>
    <row r="389" spans="4:66" x14ac:dyDescent="0.2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K389" s="74"/>
      <c r="AL389" s="74"/>
      <c r="AM389" s="74"/>
      <c r="AN389" s="74"/>
      <c r="AO389" s="74"/>
      <c r="AP389" s="74"/>
      <c r="AQ389" s="74"/>
      <c r="AR389" s="74"/>
      <c r="AS389" s="74"/>
      <c r="AT389" s="74"/>
      <c r="AU389" s="74"/>
      <c r="AV389" s="74"/>
      <c r="AW389" s="74"/>
      <c r="AX389" s="74"/>
      <c r="AY389" s="74"/>
      <c r="AZ389" s="74"/>
      <c r="BA389" s="74"/>
      <c r="BB389" s="74"/>
      <c r="BC389" s="74"/>
      <c r="BD389" s="74"/>
      <c r="BE389" s="74"/>
      <c r="BF389" s="74"/>
      <c r="BG389" s="74"/>
      <c r="BH389" s="74"/>
      <c r="BI389" s="74"/>
      <c r="BJ389" s="74"/>
      <c r="BK389" s="74"/>
      <c r="BL389" s="74"/>
      <c r="BM389" s="74"/>
      <c r="BN389" s="74"/>
    </row>
    <row r="390" spans="4:66" x14ac:dyDescent="0.2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K390" s="74"/>
      <c r="AL390" s="74"/>
      <c r="AM390" s="74"/>
      <c r="AN390" s="74"/>
      <c r="AO390" s="74"/>
      <c r="AP390" s="74"/>
      <c r="AQ390" s="74"/>
      <c r="AR390" s="74"/>
      <c r="AS390" s="74"/>
      <c r="AT390" s="74"/>
      <c r="AU390" s="74"/>
      <c r="AV390" s="74"/>
      <c r="AW390" s="74"/>
      <c r="AX390" s="74"/>
      <c r="AY390" s="74"/>
      <c r="AZ390" s="74"/>
      <c r="BA390" s="74"/>
      <c r="BB390" s="74"/>
      <c r="BC390" s="74"/>
      <c r="BD390" s="74"/>
      <c r="BE390" s="74"/>
      <c r="BF390" s="74"/>
      <c r="BG390" s="74"/>
      <c r="BH390" s="74"/>
      <c r="BI390" s="74"/>
      <c r="BJ390" s="74"/>
      <c r="BK390" s="74"/>
      <c r="BL390" s="74"/>
      <c r="BM390" s="74"/>
      <c r="BN390" s="74"/>
    </row>
    <row r="391" spans="4:66" x14ac:dyDescent="0.2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K391" s="74"/>
      <c r="AL391" s="74"/>
      <c r="AM391" s="74"/>
      <c r="AN391" s="74"/>
      <c r="AO391" s="74"/>
      <c r="AP391" s="74"/>
      <c r="AQ391" s="74"/>
      <c r="AR391" s="74"/>
      <c r="AS391" s="74"/>
      <c r="AT391" s="74"/>
      <c r="AU391" s="74"/>
      <c r="AV391" s="74"/>
      <c r="AW391" s="74"/>
      <c r="AX391" s="74"/>
      <c r="AY391" s="74"/>
      <c r="AZ391" s="74"/>
      <c r="BA391" s="74"/>
      <c r="BB391" s="74"/>
      <c r="BC391" s="74"/>
      <c r="BD391" s="74"/>
      <c r="BE391" s="74"/>
      <c r="BF391" s="74"/>
      <c r="BG391" s="74"/>
      <c r="BH391" s="74"/>
      <c r="BI391" s="74"/>
      <c r="BJ391" s="74"/>
      <c r="BK391" s="74"/>
      <c r="BL391" s="74"/>
      <c r="BM391" s="74"/>
      <c r="BN391" s="74"/>
    </row>
    <row r="392" spans="4:66" x14ac:dyDescent="0.2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K392" s="74"/>
      <c r="AL392" s="74"/>
      <c r="AM392" s="74"/>
      <c r="AN392" s="74"/>
      <c r="AO392" s="74"/>
      <c r="AP392" s="74"/>
      <c r="AQ392" s="74"/>
      <c r="AR392" s="74"/>
      <c r="AS392" s="74"/>
      <c r="AT392" s="74"/>
      <c r="AU392" s="74"/>
      <c r="AV392" s="74"/>
      <c r="AW392" s="74"/>
      <c r="AX392" s="74"/>
      <c r="AY392" s="74"/>
      <c r="AZ392" s="74"/>
      <c r="BA392" s="74"/>
      <c r="BB392" s="74"/>
      <c r="BC392" s="74"/>
      <c r="BD392" s="74"/>
      <c r="BE392" s="74"/>
      <c r="BF392" s="74"/>
      <c r="BG392" s="74"/>
      <c r="BH392" s="74"/>
      <c r="BI392" s="74"/>
      <c r="BJ392" s="74"/>
      <c r="BK392" s="74"/>
      <c r="BL392" s="74"/>
      <c r="BM392" s="74"/>
      <c r="BN392" s="74"/>
    </row>
    <row r="393" spans="4:66" x14ac:dyDescent="0.2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</row>
    <row r="394" spans="4:66" x14ac:dyDescent="0.2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</row>
    <row r="395" spans="4:66" x14ac:dyDescent="0.2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K395" s="74"/>
      <c r="AL395" s="74"/>
      <c r="AM395" s="74"/>
      <c r="AN395" s="74"/>
      <c r="AO395" s="74"/>
      <c r="AP395" s="74"/>
      <c r="AQ395" s="74"/>
      <c r="AR395" s="74"/>
      <c r="AS395" s="74"/>
      <c r="AT395" s="74"/>
      <c r="AU395" s="74"/>
      <c r="AV395" s="74"/>
      <c r="AW395" s="74"/>
      <c r="AX395" s="74"/>
      <c r="AY395" s="74"/>
      <c r="AZ395" s="74"/>
      <c r="BA395" s="74"/>
      <c r="BB395" s="74"/>
      <c r="BC395" s="74"/>
      <c r="BD395" s="74"/>
      <c r="BE395" s="74"/>
      <c r="BF395" s="74"/>
      <c r="BG395" s="74"/>
      <c r="BH395" s="74"/>
      <c r="BI395" s="74"/>
      <c r="BJ395" s="74"/>
      <c r="BK395" s="74"/>
      <c r="BL395" s="74"/>
      <c r="BM395" s="74"/>
      <c r="BN395" s="74"/>
    </row>
    <row r="396" spans="4:66" x14ac:dyDescent="0.2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</row>
    <row r="397" spans="4:66" x14ac:dyDescent="0.2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</row>
    <row r="398" spans="4:66" x14ac:dyDescent="0.2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</row>
    <row r="399" spans="4:66" x14ac:dyDescent="0.2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K399" s="74"/>
      <c r="AL399" s="74"/>
      <c r="AM399" s="74"/>
      <c r="AN399" s="74"/>
      <c r="AO399" s="74"/>
      <c r="AP399" s="74"/>
      <c r="AQ399" s="74"/>
      <c r="AR399" s="74"/>
      <c r="AS399" s="74"/>
      <c r="AT399" s="74"/>
      <c r="AU399" s="74"/>
      <c r="AV399" s="74"/>
      <c r="AW399" s="74"/>
      <c r="AX399" s="74"/>
      <c r="AY399" s="74"/>
      <c r="AZ399" s="74"/>
      <c r="BA399" s="74"/>
      <c r="BB399" s="74"/>
      <c r="BC399" s="74"/>
      <c r="BD399" s="74"/>
      <c r="BE399" s="74"/>
      <c r="BF399" s="74"/>
      <c r="BG399" s="74"/>
      <c r="BH399" s="74"/>
      <c r="BI399" s="74"/>
      <c r="BJ399" s="74"/>
      <c r="BK399" s="74"/>
      <c r="BL399" s="74"/>
      <c r="BM399" s="74"/>
      <c r="BN399" s="74"/>
    </row>
    <row r="400" spans="4:66" x14ac:dyDescent="0.2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</row>
    <row r="401" spans="4:66" x14ac:dyDescent="0.2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</row>
    <row r="402" spans="4:66" x14ac:dyDescent="0.2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</row>
    <row r="403" spans="4:66" x14ac:dyDescent="0.2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K403" s="74"/>
      <c r="AL403" s="74"/>
      <c r="AM403" s="74"/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/>
      <c r="BI403" s="74"/>
      <c r="BJ403" s="74"/>
      <c r="BK403" s="74"/>
      <c r="BL403" s="74"/>
      <c r="BM403" s="74"/>
      <c r="BN403" s="74"/>
    </row>
    <row r="404" spans="4:66" x14ac:dyDescent="0.2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</row>
    <row r="405" spans="4:66" x14ac:dyDescent="0.2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</row>
    <row r="406" spans="4:66" x14ac:dyDescent="0.2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</row>
    <row r="407" spans="4:66" x14ac:dyDescent="0.2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</row>
    <row r="408" spans="4:66" x14ac:dyDescent="0.2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/>
      <c r="AU408" s="74"/>
      <c r="AV408" s="74"/>
      <c r="AW408" s="74"/>
      <c r="AX408" s="74"/>
      <c r="AY408" s="74"/>
      <c r="AZ408" s="74"/>
      <c r="BA408" s="74"/>
      <c r="BB408" s="74"/>
      <c r="BC408" s="74"/>
      <c r="BD408" s="74"/>
      <c r="BE408" s="74"/>
      <c r="BF408" s="74"/>
      <c r="BG408" s="74"/>
      <c r="BH408" s="74"/>
      <c r="BI408" s="74"/>
      <c r="BJ408" s="74"/>
      <c r="BK408" s="74"/>
      <c r="BL408" s="74"/>
      <c r="BM408" s="74"/>
      <c r="BN408" s="74"/>
    </row>
    <row r="409" spans="4:66" x14ac:dyDescent="0.2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K409" s="74"/>
      <c r="AL409" s="74"/>
      <c r="AM409" s="74"/>
      <c r="AN409" s="74"/>
      <c r="AO409" s="74"/>
      <c r="AP409" s="74"/>
      <c r="AQ409" s="74"/>
      <c r="AR409" s="74"/>
      <c r="AS409" s="74"/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/>
      <c r="BE409" s="74"/>
      <c r="BF409" s="74"/>
      <c r="BG409" s="74"/>
      <c r="BH409" s="74"/>
      <c r="BI409" s="74"/>
      <c r="BJ409" s="74"/>
      <c r="BK409" s="74"/>
      <c r="BL409" s="74"/>
      <c r="BM409" s="74"/>
      <c r="BN409" s="74"/>
    </row>
    <row r="410" spans="4:66" x14ac:dyDescent="0.2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K410" s="74"/>
      <c r="AL410" s="74"/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</row>
    <row r="411" spans="4:66" x14ac:dyDescent="0.2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K411" s="74"/>
      <c r="AL411" s="74"/>
      <c r="AM411" s="74"/>
      <c r="AN411" s="74"/>
      <c r="AO411" s="74"/>
      <c r="AP411" s="74"/>
      <c r="AQ411" s="74"/>
      <c r="AR411" s="74"/>
      <c r="AS411" s="74"/>
      <c r="AT411" s="74"/>
      <c r="AU411" s="74"/>
      <c r="AV411" s="74"/>
      <c r="AW411" s="74"/>
      <c r="AX411" s="74"/>
      <c r="AY411" s="74"/>
      <c r="AZ411" s="74"/>
      <c r="BA411" s="74"/>
      <c r="BB411" s="74"/>
      <c r="BC411" s="74"/>
      <c r="BD411" s="74"/>
      <c r="BE411" s="74"/>
      <c r="BF411" s="74"/>
      <c r="BG411" s="74"/>
      <c r="BH411" s="74"/>
      <c r="BI411" s="74"/>
      <c r="BJ411" s="74"/>
      <c r="BK411" s="74"/>
      <c r="BL411" s="74"/>
      <c r="BM411" s="74"/>
      <c r="BN411" s="74"/>
    </row>
    <row r="412" spans="4:66" x14ac:dyDescent="0.2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</row>
    <row r="413" spans="4:66" x14ac:dyDescent="0.2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K413" s="74"/>
      <c r="AL413" s="74"/>
      <c r="AM413" s="74"/>
      <c r="AN413" s="74"/>
      <c r="AO413" s="74"/>
      <c r="AP413" s="74"/>
      <c r="AQ413" s="74"/>
      <c r="AR413" s="74"/>
      <c r="AS413" s="74"/>
      <c r="AT413" s="74"/>
      <c r="AU413" s="74"/>
      <c r="AV413" s="74"/>
      <c r="AW413" s="74"/>
      <c r="AX413" s="74"/>
      <c r="AY413" s="74"/>
      <c r="AZ413" s="74"/>
      <c r="BA413" s="74"/>
      <c r="BB413" s="74"/>
      <c r="BC413" s="74"/>
      <c r="BD413" s="74"/>
      <c r="BE413" s="74"/>
      <c r="BF413" s="74"/>
      <c r="BG413" s="74"/>
      <c r="BH413" s="74"/>
      <c r="BI413" s="74"/>
      <c r="BJ413" s="74"/>
      <c r="BK413" s="74"/>
      <c r="BL413" s="74"/>
      <c r="BM413" s="74"/>
      <c r="BN413" s="74"/>
    </row>
    <row r="414" spans="4:66" x14ac:dyDescent="0.2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K414" s="74"/>
      <c r="AL414" s="74"/>
      <c r="AM414" s="74"/>
      <c r="AN414" s="74"/>
      <c r="AO414" s="74"/>
      <c r="AP414" s="74"/>
      <c r="AQ414" s="74"/>
      <c r="AR414" s="74"/>
      <c r="AS414" s="74"/>
      <c r="AT414" s="74"/>
      <c r="AU414" s="74"/>
      <c r="AV414" s="74"/>
      <c r="AW414" s="74"/>
      <c r="AX414" s="74"/>
      <c r="AY414" s="74"/>
      <c r="AZ414" s="74"/>
      <c r="BA414" s="74"/>
      <c r="BB414" s="74"/>
      <c r="BC414" s="74"/>
      <c r="BD414" s="74"/>
      <c r="BE414" s="74"/>
      <c r="BF414" s="74"/>
      <c r="BG414" s="74"/>
      <c r="BH414" s="74"/>
      <c r="BI414" s="74"/>
      <c r="BJ414" s="74"/>
      <c r="BK414" s="74"/>
      <c r="BL414" s="74"/>
      <c r="BM414" s="74"/>
      <c r="BN414" s="74"/>
    </row>
    <row r="415" spans="4:66" x14ac:dyDescent="0.2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K415" s="74"/>
      <c r="AL415" s="74"/>
      <c r="AM415" s="74"/>
      <c r="AN415" s="74"/>
      <c r="AO415" s="74"/>
      <c r="AP415" s="74"/>
      <c r="AQ415" s="74"/>
      <c r="AR415" s="74"/>
      <c r="AS415" s="74"/>
      <c r="AT415" s="74"/>
      <c r="AU415" s="74"/>
      <c r="AV415" s="74"/>
      <c r="AW415" s="74"/>
      <c r="AX415" s="74"/>
      <c r="AY415" s="74"/>
      <c r="AZ415" s="74"/>
      <c r="BA415" s="74"/>
      <c r="BB415" s="74"/>
      <c r="BC415" s="74"/>
      <c r="BD415" s="74"/>
      <c r="BE415" s="74"/>
      <c r="BF415" s="74"/>
      <c r="BG415" s="74"/>
      <c r="BH415" s="74"/>
      <c r="BI415" s="74"/>
      <c r="BJ415" s="74"/>
      <c r="BK415" s="74"/>
      <c r="BL415" s="74"/>
      <c r="BM415" s="74"/>
      <c r="BN415" s="74"/>
    </row>
    <row r="416" spans="4:66" x14ac:dyDescent="0.2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K416" s="74"/>
      <c r="AL416" s="74"/>
      <c r="AM416" s="74"/>
      <c r="AN416" s="74"/>
      <c r="AO416" s="74"/>
      <c r="AP416" s="74"/>
      <c r="AQ416" s="74"/>
      <c r="AR416" s="74"/>
      <c r="AS416" s="74"/>
      <c r="AT416" s="74"/>
      <c r="AU416" s="74"/>
      <c r="AV416" s="74"/>
      <c r="AW416" s="74"/>
      <c r="AX416" s="74"/>
      <c r="AY416" s="74"/>
      <c r="AZ416" s="74"/>
      <c r="BA416" s="74"/>
      <c r="BB416" s="74"/>
      <c r="BC416" s="74"/>
      <c r="BD416" s="74"/>
      <c r="BE416" s="74"/>
      <c r="BF416" s="74"/>
      <c r="BG416" s="74"/>
      <c r="BH416" s="74"/>
      <c r="BI416" s="74"/>
      <c r="BJ416" s="74"/>
      <c r="BK416" s="74"/>
      <c r="BL416" s="74"/>
      <c r="BM416" s="74"/>
      <c r="BN416" s="74"/>
    </row>
    <row r="417" spans="4:66" x14ac:dyDescent="0.2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K417" s="74"/>
      <c r="AL417" s="74"/>
      <c r="AM417" s="74"/>
      <c r="AN417" s="74"/>
      <c r="AO417" s="74"/>
      <c r="AP417" s="74"/>
      <c r="AQ417" s="74"/>
      <c r="AR417" s="74"/>
      <c r="AS417" s="74"/>
      <c r="AT417" s="74"/>
      <c r="AU417" s="74"/>
      <c r="AV417" s="74"/>
      <c r="AW417" s="74"/>
      <c r="AX417" s="74"/>
      <c r="AY417" s="74"/>
      <c r="AZ417" s="74"/>
      <c r="BA417" s="74"/>
      <c r="BB417" s="74"/>
      <c r="BC417" s="74"/>
      <c r="BD417" s="74"/>
      <c r="BE417" s="74"/>
      <c r="BF417" s="74"/>
      <c r="BG417" s="74"/>
      <c r="BH417" s="74"/>
      <c r="BI417" s="74"/>
      <c r="BJ417" s="74"/>
      <c r="BK417" s="74"/>
      <c r="BL417" s="74"/>
      <c r="BM417" s="74"/>
      <c r="BN417" s="74"/>
    </row>
    <row r="418" spans="4:66" x14ac:dyDescent="0.2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K418" s="74"/>
      <c r="AL418" s="74"/>
      <c r="AM418" s="74"/>
      <c r="AN418" s="74"/>
      <c r="AO418" s="74"/>
      <c r="AP418" s="74"/>
      <c r="AQ418" s="74"/>
      <c r="AR418" s="74"/>
      <c r="AS418" s="74"/>
      <c r="AT418" s="74"/>
      <c r="AU418" s="74"/>
      <c r="AV418" s="74"/>
      <c r="AW418" s="74"/>
      <c r="AX418" s="74"/>
      <c r="AY418" s="74"/>
      <c r="AZ418" s="74"/>
      <c r="BA418" s="74"/>
      <c r="BB418" s="74"/>
      <c r="BC418" s="74"/>
      <c r="BD418" s="74"/>
      <c r="BE418" s="74"/>
      <c r="BF418" s="74"/>
      <c r="BG418" s="74"/>
      <c r="BH418" s="74"/>
      <c r="BI418" s="74"/>
      <c r="BJ418" s="74"/>
      <c r="BK418" s="74"/>
      <c r="BL418" s="74"/>
      <c r="BM418" s="74"/>
      <c r="BN418" s="74"/>
    </row>
    <row r="419" spans="4:66" x14ac:dyDescent="0.2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K419" s="74"/>
      <c r="AL419" s="74"/>
      <c r="AM419" s="74"/>
      <c r="AN419" s="74"/>
      <c r="AO419" s="74"/>
      <c r="AP419" s="74"/>
      <c r="AQ419" s="74"/>
      <c r="AR419" s="74"/>
      <c r="AS419" s="74"/>
      <c r="AT419" s="74"/>
      <c r="AU419" s="74"/>
      <c r="AV419" s="74"/>
      <c r="AW419" s="74"/>
      <c r="AX419" s="74"/>
      <c r="AY419" s="74"/>
      <c r="AZ419" s="74"/>
      <c r="BA419" s="74"/>
      <c r="BB419" s="74"/>
      <c r="BC419" s="74"/>
      <c r="BD419" s="74"/>
      <c r="BE419" s="74"/>
      <c r="BF419" s="74"/>
      <c r="BG419" s="74"/>
      <c r="BH419" s="74"/>
      <c r="BI419" s="74"/>
      <c r="BJ419" s="74"/>
      <c r="BK419" s="74"/>
      <c r="BL419" s="74"/>
      <c r="BM419" s="74"/>
      <c r="BN419" s="74"/>
    </row>
    <row r="420" spans="4:66" x14ac:dyDescent="0.2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</row>
    <row r="421" spans="4:66" x14ac:dyDescent="0.2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K421" s="74"/>
      <c r="AL421" s="74"/>
      <c r="AM421" s="74"/>
      <c r="AN421" s="74"/>
      <c r="AO421" s="74"/>
      <c r="AP421" s="74"/>
      <c r="AQ421" s="74"/>
      <c r="AR421" s="74"/>
      <c r="AS421" s="74"/>
      <c r="AT421" s="74"/>
      <c r="AU421" s="74"/>
      <c r="AV421" s="74"/>
      <c r="AW421" s="74"/>
      <c r="AX421" s="74"/>
      <c r="AY421" s="74"/>
      <c r="AZ421" s="74"/>
      <c r="BA421" s="74"/>
      <c r="BB421" s="74"/>
      <c r="BC421" s="74"/>
      <c r="BD421" s="74"/>
      <c r="BE421" s="74"/>
      <c r="BF421" s="74"/>
      <c r="BG421" s="74"/>
      <c r="BH421" s="74"/>
      <c r="BI421" s="74"/>
      <c r="BJ421" s="74"/>
      <c r="BK421" s="74"/>
      <c r="BL421" s="74"/>
      <c r="BM421" s="74"/>
      <c r="BN421" s="74"/>
    </row>
    <row r="422" spans="4:66" x14ac:dyDescent="0.2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K422" s="74"/>
      <c r="AL422" s="74"/>
      <c r="AM422" s="74"/>
      <c r="AN422" s="74"/>
      <c r="AO422" s="74"/>
      <c r="AP422" s="74"/>
      <c r="AQ422" s="74"/>
      <c r="AR422" s="74"/>
      <c r="AS422" s="74"/>
      <c r="AT422" s="74"/>
      <c r="AU422" s="74"/>
      <c r="AV422" s="74"/>
      <c r="AW422" s="74"/>
      <c r="AX422" s="74"/>
      <c r="AY422" s="74"/>
      <c r="AZ422" s="74"/>
      <c r="BA422" s="74"/>
      <c r="BB422" s="74"/>
      <c r="BC422" s="74"/>
      <c r="BD422" s="74"/>
      <c r="BE422" s="74"/>
      <c r="BF422" s="74"/>
      <c r="BG422" s="74"/>
      <c r="BH422" s="74"/>
      <c r="BI422" s="74"/>
      <c r="BJ422" s="74"/>
      <c r="BK422" s="74"/>
      <c r="BL422" s="74"/>
      <c r="BM422" s="74"/>
      <c r="BN422" s="74"/>
    </row>
    <row r="423" spans="4:66" x14ac:dyDescent="0.2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K423" s="74"/>
      <c r="AL423" s="74"/>
      <c r="AM423" s="74"/>
      <c r="AN423" s="74"/>
      <c r="AO423" s="74"/>
      <c r="AP423" s="74"/>
      <c r="AQ423" s="74"/>
      <c r="AR423" s="74"/>
      <c r="AS423" s="74"/>
      <c r="AT423" s="74"/>
      <c r="AU423" s="74"/>
      <c r="AV423" s="74"/>
      <c r="AW423" s="74"/>
      <c r="AX423" s="74"/>
      <c r="AY423" s="74"/>
      <c r="AZ423" s="74"/>
      <c r="BA423" s="74"/>
      <c r="BB423" s="74"/>
      <c r="BC423" s="74"/>
      <c r="BD423" s="74"/>
      <c r="BE423" s="74"/>
      <c r="BF423" s="74"/>
      <c r="BG423" s="74"/>
      <c r="BH423" s="74"/>
      <c r="BI423" s="74"/>
      <c r="BJ423" s="74"/>
      <c r="BK423" s="74"/>
      <c r="BL423" s="74"/>
      <c r="BM423" s="74"/>
      <c r="BN423" s="74"/>
    </row>
    <row r="424" spans="4:66" x14ac:dyDescent="0.2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K424" s="74"/>
      <c r="AL424" s="74"/>
      <c r="AM424" s="74"/>
      <c r="AN424" s="74"/>
      <c r="AO424" s="74"/>
      <c r="AP424" s="74"/>
      <c r="AQ424" s="74"/>
      <c r="AR424" s="74"/>
      <c r="AS424" s="74"/>
      <c r="AT424" s="74"/>
      <c r="AU424" s="74"/>
      <c r="AV424" s="74"/>
      <c r="AW424" s="74"/>
      <c r="AX424" s="74"/>
      <c r="AY424" s="74"/>
      <c r="AZ424" s="74"/>
      <c r="BA424" s="74"/>
      <c r="BB424" s="74"/>
      <c r="BC424" s="74"/>
      <c r="BD424" s="74"/>
      <c r="BE424" s="74"/>
      <c r="BF424" s="74"/>
      <c r="BG424" s="74"/>
      <c r="BH424" s="74"/>
      <c r="BI424" s="74"/>
      <c r="BJ424" s="74"/>
      <c r="BK424" s="74"/>
      <c r="BL424" s="74"/>
      <c r="BM424" s="74"/>
      <c r="BN424" s="74"/>
    </row>
    <row r="425" spans="4:66" x14ac:dyDescent="0.2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K425" s="74"/>
      <c r="AL425" s="74"/>
      <c r="AM425" s="74"/>
      <c r="AN425" s="74"/>
      <c r="AO425" s="74"/>
      <c r="AP425" s="74"/>
      <c r="AQ425" s="74"/>
      <c r="AR425" s="74"/>
      <c r="AS425" s="74"/>
      <c r="AT425" s="74"/>
      <c r="AU425" s="74"/>
      <c r="AV425" s="74"/>
      <c r="AW425" s="74"/>
      <c r="AX425" s="74"/>
      <c r="AY425" s="74"/>
      <c r="AZ425" s="74"/>
      <c r="BA425" s="74"/>
      <c r="BB425" s="74"/>
      <c r="BC425" s="74"/>
      <c r="BD425" s="74"/>
      <c r="BE425" s="74"/>
      <c r="BF425" s="74"/>
      <c r="BG425" s="74"/>
      <c r="BH425" s="74"/>
      <c r="BI425" s="74"/>
      <c r="BJ425" s="74"/>
      <c r="BK425" s="74"/>
      <c r="BL425" s="74"/>
      <c r="BM425" s="74"/>
      <c r="BN425" s="74"/>
    </row>
    <row r="426" spans="4:66" x14ac:dyDescent="0.2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K426" s="74"/>
      <c r="AL426" s="74"/>
      <c r="AM426" s="74"/>
      <c r="AN426" s="74"/>
      <c r="AO426" s="74"/>
      <c r="AP426" s="74"/>
      <c r="AQ426" s="74"/>
      <c r="AR426" s="74"/>
      <c r="AS426" s="74"/>
      <c r="AT426" s="74"/>
      <c r="AU426" s="74"/>
      <c r="AV426" s="74"/>
      <c r="AW426" s="74"/>
      <c r="AX426" s="74"/>
      <c r="AY426" s="74"/>
      <c r="AZ426" s="74"/>
      <c r="BA426" s="74"/>
      <c r="BB426" s="74"/>
      <c r="BC426" s="74"/>
      <c r="BD426" s="74"/>
      <c r="BE426" s="74"/>
      <c r="BF426" s="74"/>
      <c r="BG426" s="74"/>
      <c r="BH426" s="74"/>
      <c r="BI426" s="74"/>
      <c r="BJ426" s="74"/>
      <c r="BK426" s="74"/>
      <c r="BL426" s="74"/>
      <c r="BM426" s="74"/>
      <c r="BN426" s="74"/>
    </row>
    <row r="427" spans="4:66" x14ac:dyDescent="0.2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K427" s="74"/>
      <c r="AL427" s="74"/>
      <c r="AM427" s="74"/>
      <c r="AN427" s="74"/>
      <c r="AO427" s="74"/>
      <c r="AP427" s="74"/>
      <c r="AQ427" s="74"/>
      <c r="AR427" s="74"/>
      <c r="AS427" s="74"/>
      <c r="AT427" s="74"/>
      <c r="AU427" s="74"/>
      <c r="AV427" s="74"/>
      <c r="AW427" s="74"/>
      <c r="AX427" s="74"/>
      <c r="AY427" s="74"/>
      <c r="AZ427" s="74"/>
      <c r="BA427" s="74"/>
      <c r="BB427" s="74"/>
      <c r="BC427" s="74"/>
      <c r="BD427" s="74"/>
      <c r="BE427" s="74"/>
      <c r="BF427" s="74"/>
      <c r="BG427" s="74"/>
      <c r="BH427" s="74"/>
      <c r="BI427" s="74"/>
      <c r="BJ427" s="74"/>
      <c r="BK427" s="74"/>
      <c r="BL427" s="74"/>
      <c r="BM427" s="74"/>
      <c r="BN427" s="74"/>
    </row>
    <row r="428" spans="4:66" x14ac:dyDescent="0.2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K428" s="74"/>
      <c r="AL428" s="74"/>
      <c r="AM428" s="74"/>
      <c r="AN428" s="74"/>
      <c r="AO428" s="74"/>
      <c r="AP428" s="74"/>
      <c r="AQ428" s="74"/>
      <c r="AR428" s="74"/>
      <c r="AS428" s="74"/>
      <c r="AT428" s="74"/>
      <c r="AU428" s="74"/>
      <c r="AV428" s="74"/>
      <c r="AW428" s="74"/>
      <c r="AX428" s="74"/>
      <c r="AY428" s="74"/>
      <c r="AZ428" s="74"/>
      <c r="BA428" s="74"/>
      <c r="BB428" s="74"/>
      <c r="BC428" s="74"/>
      <c r="BD428" s="74"/>
      <c r="BE428" s="74"/>
      <c r="BF428" s="74"/>
      <c r="BG428" s="74"/>
      <c r="BH428" s="74"/>
      <c r="BI428" s="74"/>
      <c r="BJ428" s="74"/>
      <c r="BK428" s="74"/>
      <c r="BL428" s="74"/>
      <c r="BM428" s="74"/>
      <c r="BN428" s="74"/>
    </row>
    <row r="429" spans="4:66" x14ac:dyDescent="0.2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K429" s="74"/>
      <c r="AL429" s="74"/>
      <c r="AM429" s="74"/>
      <c r="AN429" s="74"/>
      <c r="AO429" s="74"/>
      <c r="AP429" s="74"/>
      <c r="AQ429" s="74"/>
      <c r="AR429" s="74"/>
      <c r="AS429" s="74"/>
      <c r="AT429" s="74"/>
      <c r="AU429" s="74"/>
      <c r="AV429" s="74"/>
      <c r="AW429" s="74"/>
      <c r="AX429" s="74"/>
      <c r="AY429" s="74"/>
      <c r="AZ429" s="74"/>
      <c r="BA429" s="74"/>
      <c r="BB429" s="74"/>
      <c r="BC429" s="74"/>
      <c r="BD429" s="74"/>
      <c r="BE429" s="74"/>
      <c r="BF429" s="74"/>
      <c r="BG429" s="74"/>
      <c r="BH429" s="74"/>
      <c r="BI429" s="74"/>
      <c r="BJ429" s="74"/>
      <c r="BK429" s="74"/>
      <c r="BL429" s="74"/>
      <c r="BM429" s="74"/>
      <c r="BN429" s="74"/>
    </row>
    <row r="430" spans="4:66" x14ac:dyDescent="0.2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K430" s="74"/>
      <c r="AL430" s="74"/>
      <c r="AM430" s="74"/>
      <c r="AN430" s="74"/>
      <c r="AO430" s="74"/>
      <c r="AP430" s="74"/>
      <c r="AQ430" s="74"/>
      <c r="AR430" s="74"/>
      <c r="AS430" s="74"/>
      <c r="AT430" s="74"/>
      <c r="AU430" s="74"/>
      <c r="AV430" s="74"/>
      <c r="AW430" s="74"/>
      <c r="AX430" s="74"/>
      <c r="AY430" s="74"/>
      <c r="AZ430" s="74"/>
      <c r="BA430" s="74"/>
      <c r="BB430" s="74"/>
      <c r="BC430" s="74"/>
      <c r="BD430" s="74"/>
      <c r="BE430" s="74"/>
      <c r="BF430" s="74"/>
      <c r="BG430" s="74"/>
      <c r="BH430" s="74"/>
      <c r="BI430" s="74"/>
      <c r="BJ430" s="74"/>
      <c r="BK430" s="74"/>
      <c r="BL430" s="74"/>
      <c r="BM430" s="74"/>
      <c r="BN430" s="74"/>
    </row>
    <row r="431" spans="4:66" x14ac:dyDescent="0.2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K431" s="74"/>
      <c r="AL431" s="74"/>
      <c r="AM431" s="74"/>
      <c r="AN431" s="74"/>
      <c r="AO431" s="74"/>
      <c r="AP431" s="74"/>
      <c r="AQ431" s="74"/>
      <c r="AR431" s="74"/>
      <c r="AS431" s="74"/>
      <c r="AT431" s="74"/>
      <c r="AU431" s="74"/>
      <c r="AV431" s="74"/>
      <c r="AW431" s="74"/>
      <c r="AX431" s="74"/>
      <c r="AY431" s="74"/>
      <c r="AZ431" s="74"/>
      <c r="BA431" s="74"/>
      <c r="BB431" s="74"/>
      <c r="BC431" s="74"/>
      <c r="BD431" s="74"/>
      <c r="BE431" s="74"/>
      <c r="BF431" s="74"/>
      <c r="BG431" s="74"/>
      <c r="BH431" s="74"/>
      <c r="BI431" s="74"/>
      <c r="BJ431" s="74"/>
      <c r="BK431" s="74"/>
      <c r="BL431" s="74"/>
      <c r="BM431" s="74"/>
      <c r="BN431" s="74"/>
    </row>
    <row r="432" spans="4:66" x14ac:dyDescent="0.2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  <c r="AU432" s="74"/>
      <c r="AV432" s="74"/>
      <c r="AW432" s="74"/>
      <c r="AX432" s="74"/>
      <c r="AY432" s="74"/>
      <c r="AZ432" s="74"/>
      <c r="BA432" s="74"/>
      <c r="BB432" s="74"/>
      <c r="BC432" s="74"/>
      <c r="BD432" s="74"/>
      <c r="BE432" s="74"/>
      <c r="BF432" s="74"/>
      <c r="BG432" s="74"/>
      <c r="BH432" s="74"/>
      <c r="BI432" s="74"/>
      <c r="BJ432" s="74"/>
      <c r="BK432" s="74"/>
      <c r="BL432" s="74"/>
      <c r="BM432" s="74"/>
      <c r="BN432" s="74"/>
    </row>
    <row r="433" spans="4:66" x14ac:dyDescent="0.2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K433" s="74"/>
      <c r="AL433" s="74"/>
      <c r="AM433" s="74"/>
      <c r="AN433" s="74"/>
      <c r="AO433" s="74"/>
      <c r="AP433" s="74"/>
      <c r="AQ433" s="74"/>
      <c r="AR433" s="74"/>
      <c r="AS433" s="74"/>
      <c r="AT433" s="74"/>
      <c r="AU433" s="74"/>
      <c r="AV433" s="74"/>
      <c r="AW433" s="74"/>
      <c r="AX433" s="74"/>
      <c r="AY433" s="74"/>
      <c r="AZ433" s="74"/>
      <c r="BA433" s="74"/>
      <c r="BB433" s="74"/>
      <c r="BC433" s="74"/>
      <c r="BD433" s="74"/>
      <c r="BE433" s="74"/>
      <c r="BF433" s="74"/>
      <c r="BG433" s="74"/>
      <c r="BH433" s="74"/>
      <c r="BI433" s="74"/>
      <c r="BJ433" s="74"/>
      <c r="BK433" s="74"/>
      <c r="BL433" s="74"/>
      <c r="BM433" s="74"/>
      <c r="BN433" s="74"/>
    </row>
    <row r="434" spans="4:66" x14ac:dyDescent="0.2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K434" s="74"/>
      <c r="AL434" s="74"/>
      <c r="AM434" s="74"/>
      <c r="AN434" s="74"/>
      <c r="AO434" s="74"/>
      <c r="AP434" s="74"/>
      <c r="AQ434" s="74"/>
      <c r="AR434" s="74"/>
      <c r="AS434" s="74"/>
      <c r="AT434" s="74"/>
      <c r="AU434" s="74"/>
      <c r="AV434" s="74"/>
      <c r="AW434" s="74"/>
      <c r="AX434" s="74"/>
      <c r="AY434" s="74"/>
      <c r="AZ434" s="74"/>
      <c r="BA434" s="74"/>
      <c r="BB434" s="74"/>
      <c r="BC434" s="74"/>
      <c r="BD434" s="74"/>
      <c r="BE434" s="74"/>
      <c r="BF434" s="74"/>
      <c r="BG434" s="74"/>
      <c r="BH434" s="74"/>
      <c r="BI434" s="74"/>
      <c r="BJ434" s="74"/>
      <c r="BK434" s="74"/>
      <c r="BL434" s="74"/>
      <c r="BM434" s="74"/>
      <c r="BN434" s="74"/>
    </row>
    <row r="435" spans="4:66" x14ac:dyDescent="0.2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K435" s="74"/>
      <c r="AL435" s="74"/>
      <c r="AM435" s="74"/>
      <c r="AN435" s="74"/>
      <c r="AO435" s="74"/>
      <c r="AP435" s="74"/>
      <c r="AQ435" s="74"/>
      <c r="AR435" s="74"/>
      <c r="AS435" s="74"/>
      <c r="AT435" s="74"/>
      <c r="AU435" s="74"/>
      <c r="AV435" s="74"/>
      <c r="AW435" s="74"/>
      <c r="AX435" s="74"/>
      <c r="AY435" s="74"/>
      <c r="AZ435" s="74"/>
      <c r="BA435" s="74"/>
      <c r="BB435" s="74"/>
      <c r="BC435" s="74"/>
      <c r="BD435" s="74"/>
      <c r="BE435" s="74"/>
      <c r="BF435" s="74"/>
      <c r="BG435" s="74"/>
      <c r="BH435" s="74"/>
      <c r="BI435" s="74"/>
      <c r="BJ435" s="74"/>
      <c r="BK435" s="74"/>
      <c r="BL435" s="74"/>
      <c r="BM435" s="74"/>
      <c r="BN435" s="74"/>
    </row>
    <row r="436" spans="4:66" x14ac:dyDescent="0.2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K436" s="74"/>
      <c r="AL436" s="74"/>
      <c r="AM436" s="74"/>
      <c r="AN436" s="74"/>
      <c r="AO436" s="74"/>
      <c r="AP436" s="74"/>
      <c r="AQ436" s="74"/>
      <c r="AR436" s="74"/>
      <c r="AS436" s="74"/>
      <c r="AT436" s="74"/>
      <c r="AU436" s="74"/>
      <c r="AV436" s="74"/>
      <c r="AW436" s="74"/>
      <c r="AX436" s="74"/>
      <c r="AY436" s="74"/>
      <c r="AZ436" s="74"/>
      <c r="BA436" s="74"/>
      <c r="BB436" s="74"/>
      <c r="BC436" s="74"/>
      <c r="BD436" s="74"/>
      <c r="BE436" s="74"/>
      <c r="BF436" s="74"/>
      <c r="BG436" s="74"/>
      <c r="BH436" s="74"/>
      <c r="BI436" s="74"/>
      <c r="BJ436" s="74"/>
      <c r="BK436" s="74"/>
      <c r="BL436" s="74"/>
      <c r="BM436" s="74"/>
      <c r="BN436" s="74"/>
    </row>
    <row r="437" spans="4:66" x14ac:dyDescent="0.2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K437" s="74"/>
      <c r="AL437" s="74"/>
      <c r="AM437" s="74"/>
      <c r="AN437" s="74"/>
      <c r="AO437" s="74"/>
      <c r="AP437" s="74"/>
      <c r="AQ437" s="74"/>
      <c r="AR437" s="74"/>
      <c r="AS437" s="74"/>
      <c r="AT437" s="74"/>
      <c r="AU437" s="74"/>
      <c r="AV437" s="74"/>
      <c r="AW437" s="74"/>
      <c r="AX437" s="74"/>
      <c r="AY437" s="74"/>
      <c r="AZ437" s="74"/>
      <c r="BA437" s="74"/>
      <c r="BB437" s="74"/>
      <c r="BC437" s="74"/>
      <c r="BD437" s="74"/>
      <c r="BE437" s="74"/>
      <c r="BF437" s="74"/>
      <c r="BG437" s="74"/>
      <c r="BH437" s="74"/>
      <c r="BI437" s="74"/>
      <c r="BJ437" s="74"/>
      <c r="BK437" s="74"/>
      <c r="BL437" s="74"/>
      <c r="BM437" s="74"/>
      <c r="BN437" s="74"/>
    </row>
    <row r="438" spans="4:66" x14ac:dyDescent="0.2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K438" s="74"/>
      <c r="AL438" s="74"/>
      <c r="AM438" s="74"/>
      <c r="AN438" s="74"/>
      <c r="AO438" s="74"/>
      <c r="AP438" s="74"/>
      <c r="AQ438" s="74"/>
      <c r="AR438" s="74"/>
      <c r="AS438" s="74"/>
      <c r="AT438" s="74"/>
      <c r="AU438" s="74"/>
      <c r="AV438" s="74"/>
      <c r="AW438" s="74"/>
      <c r="AX438" s="74"/>
      <c r="AY438" s="74"/>
      <c r="AZ438" s="74"/>
      <c r="BA438" s="74"/>
      <c r="BB438" s="74"/>
      <c r="BC438" s="74"/>
      <c r="BD438" s="74"/>
      <c r="BE438" s="74"/>
      <c r="BF438" s="74"/>
      <c r="BG438" s="74"/>
      <c r="BH438" s="74"/>
      <c r="BI438" s="74"/>
      <c r="BJ438" s="74"/>
      <c r="BK438" s="74"/>
      <c r="BL438" s="74"/>
      <c r="BM438" s="74"/>
      <c r="BN438" s="74"/>
    </row>
    <row r="439" spans="4:66" x14ac:dyDescent="0.2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K439" s="74"/>
      <c r="AL439" s="74"/>
      <c r="AM439" s="74"/>
      <c r="AN439" s="74"/>
      <c r="AO439" s="74"/>
      <c r="AP439" s="74"/>
      <c r="AQ439" s="74"/>
      <c r="AR439" s="74"/>
      <c r="AS439" s="74"/>
      <c r="AT439" s="74"/>
      <c r="AU439" s="74"/>
      <c r="AV439" s="74"/>
      <c r="AW439" s="74"/>
      <c r="AX439" s="74"/>
      <c r="AY439" s="74"/>
      <c r="AZ439" s="74"/>
      <c r="BA439" s="74"/>
      <c r="BB439" s="74"/>
      <c r="BC439" s="74"/>
      <c r="BD439" s="74"/>
      <c r="BE439" s="74"/>
      <c r="BF439" s="74"/>
      <c r="BG439" s="74"/>
      <c r="BH439" s="74"/>
      <c r="BI439" s="74"/>
      <c r="BJ439" s="74"/>
      <c r="BK439" s="74"/>
      <c r="BL439" s="74"/>
      <c r="BM439" s="74"/>
      <c r="BN439" s="74"/>
    </row>
    <row r="440" spans="4:66" x14ac:dyDescent="0.2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K440" s="74"/>
      <c r="AL440" s="74"/>
      <c r="AM440" s="74"/>
      <c r="AN440" s="74"/>
      <c r="AO440" s="74"/>
      <c r="AP440" s="74"/>
      <c r="AQ440" s="74"/>
      <c r="AR440" s="74"/>
      <c r="AS440" s="74"/>
      <c r="AT440" s="74"/>
      <c r="AU440" s="74"/>
      <c r="AV440" s="74"/>
      <c r="AW440" s="74"/>
      <c r="AX440" s="74"/>
      <c r="AY440" s="74"/>
      <c r="AZ440" s="74"/>
      <c r="BA440" s="74"/>
      <c r="BB440" s="74"/>
      <c r="BC440" s="74"/>
      <c r="BD440" s="74"/>
      <c r="BE440" s="74"/>
      <c r="BF440" s="74"/>
      <c r="BG440" s="74"/>
      <c r="BH440" s="74"/>
      <c r="BI440" s="74"/>
      <c r="BJ440" s="74"/>
      <c r="BK440" s="74"/>
      <c r="BL440" s="74"/>
      <c r="BM440" s="74"/>
      <c r="BN440" s="74"/>
    </row>
    <row r="441" spans="4:66" x14ac:dyDescent="0.2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K441" s="74"/>
      <c r="AL441" s="74"/>
      <c r="AM441" s="74"/>
      <c r="AN441" s="74"/>
      <c r="AO441" s="74"/>
      <c r="AP441" s="74"/>
      <c r="AQ441" s="74"/>
      <c r="AR441" s="74"/>
      <c r="AS441" s="74"/>
      <c r="AT441" s="74"/>
      <c r="AU441" s="74"/>
      <c r="AV441" s="74"/>
      <c r="AW441" s="74"/>
      <c r="AX441" s="74"/>
      <c r="AY441" s="74"/>
      <c r="AZ441" s="74"/>
      <c r="BA441" s="74"/>
      <c r="BB441" s="74"/>
      <c r="BC441" s="74"/>
      <c r="BD441" s="74"/>
      <c r="BE441" s="74"/>
      <c r="BF441" s="74"/>
      <c r="BG441" s="74"/>
      <c r="BH441" s="74"/>
      <c r="BI441" s="74"/>
      <c r="BJ441" s="74"/>
      <c r="BK441" s="74"/>
      <c r="BL441" s="74"/>
      <c r="BM441" s="74"/>
      <c r="BN441" s="74"/>
    </row>
    <row r="442" spans="4:66" x14ac:dyDescent="0.2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K442" s="74"/>
      <c r="AL442" s="74"/>
      <c r="AM442" s="74"/>
      <c r="AN442" s="74"/>
      <c r="AO442" s="74"/>
      <c r="AP442" s="74"/>
      <c r="AQ442" s="74"/>
      <c r="AR442" s="74"/>
      <c r="AS442" s="74"/>
      <c r="AT442" s="74"/>
      <c r="AU442" s="74"/>
      <c r="AV442" s="74"/>
      <c r="AW442" s="74"/>
      <c r="AX442" s="74"/>
      <c r="AY442" s="74"/>
      <c r="AZ442" s="74"/>
      <c r="BA442" s="74"/>
      <c r="BB442" s="74"/>
      <c r="BC442" s="74"/>
      <c r="BD442" s="74"/>
      <c r="BE442" s="74"/>
      <c r="BF442" s="74"/>
      <c r="BG442" s="74"/>
      <c r="BH442" s="74"/>
      <c r="BI442" s="74"/>
      <c r="BJ442" s="74"/>
      <c r="BK442" s="74"/>
      <c r="BL442" s="74"/>
      <c r="BM442" s="74"/>
      <c r="BN442" s="74"/>
    </row>
    <row r="443" spans="4:66" x14ac:dyDescent="0.2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K443" s="74"/>
      <c r="AL443" s="74"/>
      <c r="AM443" s="74"/>
      <c r="AN443" s="74"/>
      <c r="AO443" s="74"/>
      <c r="AP443" s="74"/>
      <c r="AQ443" s="74"/>
      <c r="AR443" s="74"/>
      <c r="AS443" s="74"/>
      <c r="AT443" s="74"/>
      <c r="AU443" s="74"/>
      <c r="AV443" s="74"/>
      <c r="AW443" s="74"/>
      <c r="AX443" s="74"/>
      <c r="AY443" s="74"/>
      <c r="AZ443" s="74"/>
      <c r="BA443" s="74"/>
      <c r="BB443" s="74"/>
      <c r="BC443" s="74"/>
      <c r="BD443" s="74"/>
      <c r="BE443" s="74"/>
      <c r="BF443" s="74"/>
      <c r="BG443" s="74"/>
      <c r="BH443" s="74"/>
      <c r="BI443" s="74"/>
      <c r="BJ443" s="74"/>
      <c r="BK443" s="74"/>
      <c r="BL443" s="74"/>
      <c r="BM443" s="74"/>
      <c r="BN443" s="74"/>
    </row>
    <row r="444" spans="4:66" x14ac:dyDescent="0.2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K444" s="74"/>
      <c r="AL444" s="74"/>
      <c r="AM444" s="74"/>
      <c r="AN444" s="74"/>
      <c r="AO444" s="74"/>
      <c r="AP444" s="74"/>
      <c r="AQ444" s="74"/>
      <c r="AR444" s="74"/>
      <c r="AS444" s="74"/>
      <c r="AT444" s="74"/>
      <c r="AU444" s="74"/>
      <c r="AV444" s="74"/>
      <c r="AW444" s="74"/>
      <c r="AX444" s="74"/>
      <c r="AY444" s="74"/>
      <c r="AZ444" s="74"/>
      <c r="BA444" s="74"/>
      <c r="BB444" s="74"/>
      <c r="BC444" s="74"/>
      <c r="BD444" s="74"/>
      <c r="BE444" s="74"/>
      <c r="BF444" s="74"/>
      <c r="BG444" s="74"/>
      <c r="BH444" s="74"/>
      <c r="BI444" s="74"/>
      <c r="BJ444" s="74"/>
      <c r="BK444" s="74"/>
      <c r="BL444" s="74"/>
      <c r="BM444" s="74"/>
      <c r="BN444" s="74"/>
    </row>
    <row r="445" spans="4:66" x14ac:dyDescent="0.2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K445" s="74"/>
      <c r="AL445" s="74"/>
      <c r="AM445" s="74"/>
      <c r="AN445" s="74"/>
      <c r="AO445" s="74"/>
      <c r="AP445" s="74"/>
      <c r="AQ445" s="74"/>
      <c r="AR445" s="74"/>
      <c r="AS445" s="74"/>
      <c r="AT445" s="74"/>
      <c r="AU445" s="74"/>
      <c r="AV445" s="74"/>
      <c r="AW445" s="74"/>
      <c r="AX445" s="74"/>
      <c r="AY445" s="74"/>
      <c r="AZ445" s="74"/>
      <c r="BA445" s="74"/>
      <c r="BB445" s="74"/>
      <c r="BC445" s="74"/>
      <c r="BD445" s="74"/>
      <c r="BE445" s="74"/>
      <c r="BF445" s="74"/>
      <c r="BG445" s="74"/>
      <c r="BH445" s="74"/>
      <c r="BI445" s="74"/>
      <c r="BJ445" s="74"/>
      <c r="BK445" s="74"/>
      <c r="BL445" s="74"/>
      <c r="BM445" s="74"/>
      <c r="BN445" s="74"/>
    </row>
    <row r="446" spans="4:66" x14ac:dyDescent="0.2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K446" s="74"/>
      <c r="AL446" s="74"/>
      <c r="AM446" s="74"/>
      <c r="AN446" s="74"/>
      <c r="AO446" s="74"/>
      <c r="AP446" s="74"/>
      <c r="AQ446" s="74"/>
      <c r="AR446" s="74"/>
      <c r="AS446" s="74"/>
      <c r="AT446" s="74"/>
      <c r="AU446" s="74"/>
      <c r="AV446" s="74"/>
      <c r="AW446" s="74"/>
      <c r="AX446" s="74"/>
      <c r="AY446" s="74"/>
      <c r="AZ446" s="74"/>
      <c r="BA446" s="74"/>
      <c r="BB446" s="74"/>
      <c r="BC446" s="74"/>
      <c r="BD446" s="74"/>
      <c r="BE446" s="74"/>
      <c r="BF446" s="74"/>
      <c r="BG446" s="74"/>
      <c r="BH446" s="74"/>
      <c r="BI446" s="74"/>
      <c r="BJ446" s="74"/>
      <c r="BK446" s="74"/>
      <c r="BL446" s="74"/>
      <c r="BM446" s="74"/>
      <c r="BN446" s="74"/>
    </row>
    <row r="447" spans="4:66" x14ac:dyDescent="0.2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K447" s="74"/>
      <c r="AL447" s="74"/>
      <c r="AM447" s="74"/>
      <c r="AN447" s="74"/>
      <c r="AO447" s="74"/>
      <c r="AP447" s="74"/>
      <c r="AQ447" s="74"/>
      <c r="AR447" s="74"/>
      <c r="AS447" s="74"/>
      <c r="AT447" s="74"/>
      <c r="AU447" s="74"/>
      <c r="AV447" s="74"/>
      <c r="AW447" s="74"/>
      <c r="AX447" s="74"/>
      <c r="AY447" s="74"/>
      <c r="AZ447" s="74"/>
      <c r="BA447" s="74"/>
      <c r="BB447" s="74"/>
      <c r="BC447" s="74"/>
      <c r="BD447" s="74"/>
      <c r="BE447" s="74"/>
      <c r="BF447" s="74"/>
      <c r="BG447" s="74"/>
      <c r="BH447" s="74"/>
      <c r="BI447" s="74"/>
      <c r="BJ447" s="74"/>
      <c r="BK447" s="74"/>
      <c r="BL447" s="74"/>
      <c r="BM447" s="74"/>
      <c r="BN447" s="74"/>
    </row>
    <row r="448" spans="4:66" x14ac:dyDescent="0.2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K448" s="74"/>
      <c r="AL448" s="74"/>
      <c r="AM448" s="74"/>
      <c r="AN448" s="74"/>
      <c r="AO448" s="74"/>
      <c r="AP448" s="74"/>
      <c r="AQ448" s="74"/>
      <c r="AR448" s="74"/>
      <c r="AS448" s="74"/>
      <c r="AT448" s="74"/>
      <c r="AU448" s="74"/>
      <c r="AV448" s="74"/>
      <c r="AW448" s="74"/>
      <c r="AX448" s="74"/>
      <c r="AY448" s="74"/>
      <c r="AZ448" s="74"/>
      <c r="BA448" s="74"/>
      <c r="BB448" s="74"/>
      <c r="BC448" s="74"/>
      <c r="BD448" s="74"/>
      <c r="BE448" s="74"/>
      <c r="BF448" s="74"/>
      <c r="BG448" s="74"/>
      <c r="BH448" s="74"/>
      <c r="BI448" s="74"/>
      <c r="BJ448" s="74"/>
      <c r="BK448" s="74"/>
      <c r="BL448" s="74"/>
      <c r="BM448" s="74"/>
      <c r="BN448" s="74"/>
    </row>
    <row r="449" spans="4:66" x14ac:dyDescent="0.2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K449" s="74"/>
      <c r="AL449" s="74"/>
      <c r="AM449" s="74"/>
      <c r="AN449" s="74"/>
      <c r="AO449" s="74"/>
      <c r="AP449" s="74"/>
      <c r="AQ449" s="74"/>
      <c r="AR449" s="74"/>
      <c r="AS449" s="74"/>
      <c r="AT449" s="74"/>
      <c r="AU449" s="74"/>
      <c r="AV449" s="74"/>
      <c r="AW449" s="74"/>
      <c r="AX449" s="74"/>
      <c r="AY449" s="74"/>
      <c r="AZ449" s="74"/>
      <c r="BA449" s="74"/>
      <c r="BB449" s="74"/>
      <c r="BC449" s="74"/>
      <c r="BD449" s="74"/>
      <c r="BE449" s="74"/>
      <c r="BF449" s="74"/>
      <c r="BG449" s="74"/>
      <c r="BH449" s="74"/>
      <c r="BI449" s="74"/>
      <c r="BJ449" s="74"/>
      <c r="BK449" s="74"/>
      <c r="BL449" s="74"/>
      <c r="BM449" s="74"/>
      <c r="BN449" s="74"/>
    </row>
    <row r="450" spans="4:66" x14ac:dyDescent="0.2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K450" s="74"/>
      <c r="AL450" s="74"/>
      <c r="AM450" s="74"/>
      <c r="AN450" s="74"/>
      <c r="AO450" s="74"/>
      <c r="AP450" s="74"/>
      <c r="AQ450" s="74"/>
      <c r="AR450" s="74"/>
      <c r="AS450" s="74"/>
      <c r="AT450" s="74"/>
      <c r="AU450" s="74"/>
      <c r="AV450" s="74"/>
      <c r="AW450" s="74"/>
      <c r="AX450" s="74"/>
      <c r="AY450" s="74"/>
      <c r="AZ450" s="74"/>
      <c r="BA450" s="74"/>
      <c r="BB450" s="74"/>
      <c r="BC450" s="74"/>
      <c r="BD450" s="74"/>
      <c r="BE450" s="74"/>
      <c r="BF450" s="74"/>
      <c r="BG450" s="74"/>
      <c r="BH450" s="74"/>
      <c r="BI450" s="74"/>
      <c r="BJ450" s="74"/>
      <c r="BK450" s="74"/>
      <c r="BL450" s="74"/>
      <c r="BM450" s="74"/>
      <c r="BN450" s="74"/>
    </row>
    <row r="451" spans="4:66" x14ac:dyDescent="0.2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K451" s="74"/>
      <c r="AL451" s="74"/>
      <c r="AM451" s="74"/>
      <c r="AN451" s="74"/>
      <c r="AO451" s="74"/>
      <c r="AP451" s="74"/>
      <c r="AQ451" s="74"/>
      <c r="AR451" s="74"/>
      <c r="AS451" s="74"/>
      <c r="AT451" s="74"/>
      <c r="AU451" s="74"/>
      <c r="AV451" s="74"/>
      <c r="AW451" s="74"/>
      <c r="AX451" s="74"/>
      <c r="AY451" s="74"/>
      <c r="AZ451" s="74"/>
      <c r="BA451" s="74"/>
      <c r="BB451" s="74"/>
      <c r="BC451" s="74"/>
      <c r="BD451" s="74"/>
      <c r="BE451" s="74"/>
      <c r="BF451" s="74"/>
      <c r="BG451" s="74"/>
      <c r="BH451" s="74"/>
      <c r="BI451" s="74"/>
      <c r="BJ451" s="74"/>
      <c r="BK451" s="74"/>
      <c r="BL451" s="74"/>
      <c r="BM451" s="74"/>
      <c r="BN451" s="74"/>
    </row>
    <row r="452" spans="4:66" x14ac:dyDescent="0.2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K452" s="74"/>
      <c r="AL452" s="74"/>
      <c r="AM452" s="74"/>
      <c r="AN452" s="74"/>
      <c r="AO452" s="74"/>
      <c r="AP452" s="74"/>
      <c r="AQ452" s="74"/>
      <c r="AR452" s="74"/>
      <c r="AS452" s="74"/>
      <c r="AT452" s="74"/>
      <c r="AU452" s="74"/>
      <c r="AV452" s="74"/>
      <c r="AW452" s="74"/>
      <c r="AX452" s="74"/>
      <c r="AY452" s="74"/>
      <c r="AZ452" s="74"/>
      <c r="BA452" s="74"/>
      <c r="BB452" s="74"/>
      <c r="BC452" s="74"/>
      <c r="BD452" s="74"/>
      <c r="BE452" s="74"/>
      <c r="BF452" s="74"/>
      <c r="BG452" s="74"/>
      <c r="BH452" s="74"/>
      <c r="BI452" s="74"/>
      <c r="BJ452" s="74"/>
      <c r="BK452" s="74"/>
      <c r="BL452" s="74"/>
      <c r="BM452" s="74"/>
      <c r="BN452" s="74"/>
    </row>
    <row r="453" spans="4:66" x14ac:dyDescent="0.2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K453" s="74"/>
      <c r="AL453" s="74"/>
      <c r="AM453" s="74"/>
      <c r="AN453" s="74"/>
      <c r="AO453" s="74"/>
      <c r="AP453" s="74"/>
      <c r="AQ453" s="74"/>
      <c r="AR453" s="74"/>
      <c r="AS453" s="74"/>
      <c r="AT453" s="74"/>
      <c r="AU453" s="74"/>
      <c r="AV453" s="74"/>
      <c r="AW453" s="74"/>
      <c r="AX453" s="74"/>
      <c r="AY453" s="74"/>
      <c r="AZ453" s="74"/>
      <c r="BA453" s="74"/>
      <c r="BB453" s="74"/>
      <c r="BC453" s="74"/>
      <c r="BD453" s="74"/>
      <c r="BE453" s="74"/>
      <c r="BF453" s="74"/>
      <c r="BG453" s="74"/>
      <c r="BH453" s="74"/>
      <c r="BI453" s="74"/>
      <c r="BJ453" s="74"/>
      <c r="BK453" s="74"/>
      <c r="BL453" s="74"/>
      <c r="BM453" s="74"/>
      <c r="BN453" s="74"/>
    </row>
    <row r="454" spans="4:66" x14ac:dyDescent="0.2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K454" s="74"/>
      <c r="AL454" s="74"/>
      <c r="AM454" s="74"/>
      <c r="AN454" s="74"/>
      <c r="AO454" s="74"/>
      <c r="AP454" s="74"/>
      <c r="AQ454" s="74"/>
      <c r="AR454" s="74"/>
      <c r="AS454" s="74"/>
      <c r="AT454" s="74"/>
      <c r="AU454" s="74"/>
      <c r="AV454" s="74"/>
      <c r="AW454" s="74"/>
      <c r="AX454" s="74"/>
      <c r="AY454" s="74"/>
      <c r="AZ454" s="74"/>
      <c r="BA454" s="74"/>
      <c r="BB454" s="74"/>
      <c r="BC454" s="74"/>
      <c r="BD454" s="74"/>
      <c r="BE454" s="74"/>
      <c r="BF454" s="74"/>
      <c r="BG454" s="74"/>
      <c r="BH454" s="74"/>
      <c r="BI454" s="74"/>
      <c r="BJ454" s="74"/>
      <c r="BK454" s="74"/>
      <c r="BL454" s="74"/>
      <c r="BM454" s="74"/>
      <c r="BN454" s="74"/>
    </row>
    <row r="455" spans="4:66" x14ac:dyDescent="0.2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K455" s="74"/>
      <c r="AL455" s="74"/>
      <c r="AM455" s="74"/>
      <c r="AN455" s="74"/>
      <c r="AO455" s="74"/>
      <c r="AP455" s="74"/>
      <c r="AQ455" s="74"/>
      <c r="AR455" s="74"/>
      <c r="AS455" s="74"/>
      <c r="AT455" s="74"/>
      <c r="AU455" s="74"/>
      <c r="AV455" s="74"/>
      <c r="AW455" s="74"/>
      <c r="AX455" s="74"/>
      <c r="AY455" s="74"/>
      <c r="AZ455" s="74"/>
      <c r="BA455" s="74"/>
      <c r="BB455" s="74"/>
      <c r="BC455" s="74"/>
      <c r="BD455" s="74"/>
      <c r="BE455" s="74"/>
      <c r="BF455" s="74"/>
      <c r="BG455" s="74"/>
      <c r="BH455" s="74"/>
      <c r="BI455" s="74"/>
      <c r="BJ455" s="74"/>
      <c r="BK455" s="74"/>
      <c r="BL455" s="74"/>
      <c r="BM455" s="74"/>
      <c r="BN455" s="74"/>
    </row>
    <row r="456" spans="4:66" x14ac:dyDescent="0.2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K456" s="74"/>
      <c r="AL456" s="74"/>
      <c r="AM456" s="74"/>
      <c r="AN456" s="74"/>
      <c r="AO456" s="74"/>
      <c r="AP456" s="74"/>
      <c r="AQ456" s="74"/>
      <c r="AR456" s="74"/>
      <c r="AS456" s="74"/>
      <c r="AT456" s="74"/>
      <c r="AU456" s="74"/>
      <c r="AV456" s="74"/>
      <c r="AW456" s="74"/>
      <c r="AX456" s="74"/>
      <c r="AY456" s="74"/>
      <c r="AZ456" s="74"/>
      <c r="BA456" s="74"/>
      <c r="BB456" s="74"/>
      <c r="BC456" s="74"/>
      <c r="BD456" s="74"/>
      <c r="BE456" s="74"/>
      <c r="BF456" s="74"/>
      <c r="BG456" s="74"/>
      <c r="BH456" s="74"/>
      <c r="BI456" s="74"/>
      <c r="BJ456" s="74"/>
      <c r="BK456" s="74"/>
      <c r="BL456" s="74"/>
      <c r="BM456" s="74"/>
      <c r="BN456" s="74"/>
    </row>
    <row r="457" spans="4:66" x14ac:dyDescent="0.2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K457" s="74"/>
      <c r="AL457" s="74"/>
      <c r="AM457" s="74"/>
      <c r="AN457" s="74"/>
      <c r="AO457" s="74"/>
      <c r="AP457" s="74"/>
      <c r="AQ457" s="74"/>
      <c r="AR457" s="74"/>
      <c r="AS457" s="74"/>
      <c r="AT457" s="74"/>
      <c r="AU457" s="74"/>
      <c r="AV457" s="74"/>
      <c r="AW457" s="74"/>
      <c r="AX457" s="74"/>
      <c r="AY457" s="74"/>
      <c r="AZ457" s="74"/>
      <c r="BA457" s="74"/>
      <c r="BB457" s="74"/>
      <c r="BC457" s="74"/>
      <c r="BD457" s="74"/>
      <c r="BE457" s="74"/>
      <c r="BF457" s="74"/>
      <c r="BG457" s="74"/>
      <c r="BH457" s="74"/>
      <c r="BI457" s="74"/>
      <c r="BJ457" s="74"/>
      <c r="BK457" s="74"/>
      <c r="BL457" s="74"/>
      <c r="BM457" s="74"/>
      <c r="BN457" s="74"/>
    </row>
    <row r="458" spans="4:66" x14ac:dyDescent="0.2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K458" s="74"/>
      <c r="AL458" s="74"/>
      <c r="AM458" s="74"/>
      <c r="AN458" s="74"/>
      <c r="AO458" s="74"/>
      <c r="AP458" s="74"/>
      <c r="AQ458" s="74"/>
      <c r="AR458" s="74"/>
      <c r="AS458" s="74"/>
      <c r="AT458" s="74"/>
      <c r="AU458" s="74"/>
      <c r="AV458" s="74"/>
      <c r="AW458" s="74"/>
      <c r="AX458" s="74"/>
      <c r="AY458" s="74"/>
      <c r="AZ458" s="74"/>
      <c r="BA458" s="74"/>
      <c r="BB458" s="74"/>
      <c r="BC458" s="74"/>
      <c r="BD458" s="74"/>
      <c r="BE458" s="74"/>
      <c r="BF458" s="74"/>
      <c r="BG458" s="74"/>
      <c r="BH458" s="74"/>
      <c r="BI458" s="74"/>
      <c r="BJ458" s="74"/>
      <c r="BK458" s="74"/>
      <c r="BL458" s="74"/>
      <c r="BM458" s="74"/>
      <c r="BN458" s="74"/>
    </row>
    <row r="459" spans="4:66" x14ac:dyDescent="0.2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  <c r="AU459" s="74"/>
      <c r="AV459" s="74"/>
      <c r="AW459" s="74"/>
      <c r="AX459" s="74"/>
      <c r="AY459" s="74"/>
      <c r="AZ459" s="74"/>
      <c r="BA459" s="74"/>
      <c r="BB459" s="74"/>
      <c r="BC459" s="74"/>
      <c r="BD459" s="74"/>
      <c r="BE459" s="74"/>
      <c r="BF459" s="74"/>
      <c r="BG459" s="74"/>
      <c r="BH459" s="74"/>
      <c r="BI459" s="74"/>
      <c r="BJ459" s="74"/>
      <c r="BK459" s="74"/>
      <c r="BL459" s="74"/>
      <c r="BM459" s="74"/>
      <c r="BN459" s="74"/>
    </row>
    <row r="460" spans="4:66" x14ac:dyDescent="0.2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K460" s="74"/>
      <c r="AL460" s="74"/>
      <c r="AM460" s="74"/>
      <c r="AN460" s="74"/>
      <c r="AO460" s="74"/>
      <c r="AP460" s="74"/>
      <c r="AQ460" s="74"/>
      <c r="AR460" s="74"/>
      <c r="AS460" s="74"/>
      <c r="AT460" s="74"/>
      <c r="AU460" s="74"/>
      <c r="AV460" s="74"/>
      <c r="AW460" s="74"/>
      <c r="AX460" s="74"/>
      <c r="AY460" s="74"/>
      <c r="AZ460" s="74"/>
      <c r="BA460" s="74"/>
      <c r="BB460" s="74"/>
      <c r="BC460" s="74"/>
      <c r="BD460" s="74"/>
      <c r="BE460" s="74"/>
      <c r="BF460" s="74"/>
      <c r="BG460" s="74"/>
      <c r="BH460" s="74"/>
      <c r="BI460" s="74"/>
      <c r="BJ460" s="74"/>
      <c r="BK460" s="74"/>
      <c r="BL460" s="74"/>
      <c r="BM460" s="74"/>
      <c r="BN460" s="74"/>
    </row>
    <row r="461" spans="4:66" x14ac:dyDescent="0.2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K461" s="74"/>
      <c r="AL461" s="74"/>
      <c r="AM461" s="74"/>
      <c r="AN461" s="74"/>
      <c r="AO461" s="74"/>
      <c r="AP461" s="74"/>
      <c r="AQ461" s="74"/>
      <c r="AR461" s="74"/>
      <c r="AS461" s="74"/>
      <c r="AT461" s="74"/>
      <c r="AU461" s="74"/>
      <c r="AV461" s="74"/>
      <c r="AW461" s="74"/>
      <c r="AX461" s="74"/>
      <c r="AY461" s="74"/>
      <c r="AZ461" s="74"/>
      <c r="BA461" s="74"/>
      <c r="BB461" s="74"/>
      <c r="BC461" s="74"/>
      <c r="BD461" s="74"/>
      <c r="BE461" s="74"/>
      <c r="BF461" s="74"/>
      <c r="BG461" s="74"/>
      <c r="BH461" s="74"/>
      <c r="BI461" s="74"/>
      <c r="BJ461" s="74"/>
      <c r="BK461" s="74"/>
      <c r="BL461" s="74"/>
      <c r="BM461" s="74"/>
      <c r="BN461" s="74"/>
    </row>
    <row r="462" spans="4:66" x14ac:dyDescent="0.2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K462" s="74"/>
      <c r="AL462" s="74"/>
      <c r="AM462" s="74"/>
      <c r="AN462" s="74"/>
      <c r="AO462" s="74"/>
      <c r="AP462" s="74"/>
      <c r="AQ462" s="74"/>
      <c r="AR462" s="74"/>
      <c r="AS462" s="74"/>
      <c r="AT462" s="74"/>
      <c r="AU462" s="74"/>
      <c r="AV462" s="74"/>
      <c r="AW462" s="74"/>
      <c r="AX462" s="74"/>
      <c r="AY462" s="74"/>
      <c r="AZ462" s="74"/>
      <c r="BA462" s="74"/>
      <c r="BB462" s="74"/>
      <c r="BC462" s="74"/>
      <c r="BD462" s="74"/>
      <c r="BE462" s="74"/>
      <c r="BF462" s="74"/>
      <c r="BG462" s="74"/>
      <c r="BH462" s="74"/>
      <c r="BI462" s="74"/>
      <c r="BJ462" s="74"/>
      <c r="BK462" s="74"/>
      <c r="BL462" s="74"/>
      <c r="BM462" s="74"/>
      <c r="BN462" s="74"/>
    </row>
    <row r="463" spans="4:66" x14ac:dyDescent="0.2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K463" s="74"/>
      <c r="AL463" s="74"/>
      <c r="AM463" s="74"/>
      <c r="AN463" s="74"/>
      <c r="AO463" s="74"/>
      <c r="AP463" s="74"/>
      <c r="AQ463" s="74"/>
      <c r="AR463" s="74"/>
      <c r="AS463" s="74"/>
      <c r="AT463" s="74"/>
      <c r="AU463" s="74"/>
      <c r="AV463" s="74"/>
      <c r="AW463" s="74"/>
      <c r="AX463" s="74"/>
      <c r="AY463" s="74"/>
      <c r="AZ463" s="74"/>
      <c r="BA463" s="74"/>
      <c r="BB463" s="74"/>
      <c r="BC463" s="74"/>
      <c r="BD463" s="74"/>
      <c r="BE463" s="74"/>
      <c r="BF463" s="74"/>
      <c r="BG463" s="74"/>
      <c r="BH463" s="74"/>
      <c r="BI463" s="74"/>
      <c r="BJ463" s="74"/>
      <c r="BK463" s="74"/>
      <c r="BL463" s="74"/>
      <c r="BM463" s="74"/>
      <c r="BN463" s="74"/>
    </row>
    <row r="464" spans="4:66" x14ac:dyDescent="0.2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K464" s="74"/>
      <c r="AL464" s="74"/>
      <c r="AM464" s="74"/>
      <c r="AN464" s="74"/>
      <c r="AO464" s="74"/>
      <c r="AP464" s="74"/>
      <c r="AQ464" s="74"/>
      <c r="AR464" s="74"/>
      <c r="AS464" s="74"/>
      <c r="AT464" s="74"/>
      <c r="AU464" s="74"/>
      <c r="AV464" s="74"/>
      <c r="AW464" s="74"/>
      <c r="AX464" s="74"/>
      <c r="AY464" s="74"/>
      <c r="AZ464" s="74"/>
      <c r="BA464" s="74"/>
      <c r="BB464" s="74"/>
      <c r="BC464" s="74"/>
      <c r="BD464" s="74"/>
      <c r="BE464" s="74"/>
      <c r="BF464" s="74"/>
      <c r="BG464" s="74"/>
      <c r="BH464" s="74"/>
      <c r="BI464" s="74"/>
      <c r="BJ464" s="74"/>
      <c r="BK464" s="74"/>
      <c r="BL464" s="74"/>
      <c r="BM464" s="74"/>
      <c r="BN464" s="74"/>
    </row>
    <row r="465" spans="4:66" x14ac:dyDescent="0.2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  <c r="AU465" s="74"/>
      <c r="AV465" s="74"/>
      <c r="AW465" s="74"/>
      <c r="AX465" s="74"/>
      <c r="AY465" s="74"/>
      <c r="AZ465" s="74"/>
      <c r="BA465" s="74"/>
      <c r="BB465" s="74"/>
      <c r="BC465" s="74"/>
      <c r="BD465" s="74"/>
      <c r="BE465" s="74"/>
      <c r="BF465" s="74"/>
      <c r="BG465" s="74"/>
      <c r="BH465" s="74"/>
      <c r="BI465" s="74"/>
      <c r="BJ465" s="74"/>
      <c r="BK465" s="74"/>
      <c r="BL465" s="74"/>
      <c r="BM465" s="74"/>
      <c r="BN465" s="74"/>
    </row>
    <row r="466" spans="4:66" x14ac:dyDescent="0.2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K466" s="74"/>
      <c r="AL466" s="74"/>
      <c r="AM466" s="74"/>
      <c r="AN466" s="74"/>
      <c r="AO466" s="74"/>
      <c r="AP466" s="74"/>
      <c r="AQ466" s="74"/>
      <c r="AR466" s="74"/>
      <c r="AS466" s="74"/>
      <c r="AT466" s="74"/>
      <c r="AU466" s="74"/>
      <c r="AV466" s="74"/>
      <c r="AW466" s="74"/>
      <c r="AX466" s="74"/>
      <c r="AY466" s="74"/>
      <c r="AZ466" s="74"/>
      <c r="BA466" s="74"/>
      <c r="BB466" s="74"/>
      <c r="BC466" s="74"/>
      <c r="BD466" s="74"/>
      <c r="BE466" s="74"/>
      <c r="BF466" s="74"/>
      <c r="BG466" s="74"/>
      <c r="BH466" s="74"/>
      <c r="BI466" s="74"/>
      <c r="BJ466" s="74"/>
      <c r="BK466" s="74"/>
      <c r="BL466" s="74"/>
      <c r="BM466" s="74"/>
      <c r="BN466" s="74"/>
    </row>
    <row r="467" spans="4:66" x14ac:dyDescent="0.2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K467" s="74"/>
      <c r="AL467" s="74"/>
      <c r="AM467" s="74"/>
      <c r="AN467" s="74"/>
      <c r="AO467" s="74"/>
      <c r="AP467" s="74"/>
      <c r="AQ467" s="74"/>
      <c r="AR467" s="74"/>
      <c r="AS467" s="74"/>
      <c r="AT467" s="74"/>
      <c r="AU467" s="74"/>
      <c r="AV467" s="74"/>
      <c r="AW467" s="74"/>
      <c r="AX467" s="74"/>
      <c r="AY467" s="74"/>
      <c r="AZ467" s="74"/>
      <c r="BA467" s="74"/>
      <c r="BB467" s="74"/>
      <c r="BC467" s="74"/>
      <c r="BD467" s="74"/>
      <c r="BE467" s="74"/>
      <c r="BF467" s="74"/>
      <c r="BG467" s="74"/>
      <c r="BH467" s="74"/>
      <c r="BI467" s="74"/>
      <c r="BJ467" s="74"/>
      <c r="BK467" s="74"/>
      <c r="BL467" s="74"/>
      <c r="BM467" s="74"/>
      <c r="BN467" s="74"/>
    </row>
    <row r="468" spans="4:66" x14ac:dyDescent="0.2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K468" s="74"/>
      <c r="AL468" s="74"/>
      <c r="AM468" s="74"/>
      <c r="AN468" s="74"/>
      <c r="AO468" s="74"/>
      <c r="AP468" s="74"/>
      <c r="AQ468" s="74"/>
      <c r="AR468" s="74"/>
      <c r="AS468" s="74"/>
      <c r="AT468" s="74"/>
      <c r="AU468" s="74"/>
      <c r="AV468" s="74"/>
      <c r="AW468" s="74"/>
      <c r="AX468" s="74"/>
      <c r="AY468" s="74"/>
      <c r="AZ468" s="74"/>
      <c r="BA468" s="74"/>
      <c r="BB468" s="74"/>
      <c r="BC468" s="74"/>
      <c r="BD468" s="74"/>
      <c r="BE468" s="74"/>
      <c r="BF468" s="74"/>
      <c r="BG468" s="74"/>
      <c r="BH468" s="74"/>
      <c r="BI468" s="74"/>
      <c r="BJ468" s="74"/>
      <c r="BK468" s="74"/>
      <c r="BL468" s="74"/>
      <c r="BM468" s="74"/>
      <c r="BN468" s="74"/>
    </row>
    <row r="469" spans="4:66" x14ac:dyDescent="0.2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K469" s="74"/>
      <c r="AL469" s="74"/>
      <c r="AM469" s="74"/>
      <c r="AN469" s="74"/>
      <c r="AO469" s="74"/>
      <c r="AP469" s="74"/>
      <c r="AQ469" s="74"/>
      <c r="AR469" s="74"/>
      <c r="AS469" s="74"/>
      <c r="AT469" s="74"/>
      <c r="AU469" s="74"/>
      <c r="AV469" s="74"/>
      <c r="AW469" s="74"/>
      <c r="AX469" s="74"/>
      <c r="AY469" s="74"/>
      <c r="AZ469" s="74"/>
      <c r="BA469" s="74"/>
      <c r="BB469" s="74"/>
      <c r="BC469" s="74"/>
      <c r="BD469" s="74"/>
      <c r="BE469" s="74"/>
      <c r="BF469" s="74"/>
      <c r="BG469" s="74"/>
      <c r="BH469" s="74"/>
      <c r="BI469" s="74"/>
      <c r="BJ469" s="74"/>
      <c r="BK469" s="74"/>
      <c r="BL469" s="74"/>
      <c r="BM469" s="74"/>
      <c r="BN469" s="74"/>
    </row>
    <row r="470" spans="4:66" x14ac:dyDescent="0.2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K470" s="74"/>
      <c r="AL470" s="74"/>
      <c r="AM470" s="74"/>
      <c r="AN470" s="74"/>
      <c r="AO470" s="74"/>
      <c r="AP470" s="74"/>
      <c r="AQ470" s="74"/>
      <c r="AR470" s="74"/>
      <c r="AS470" s="74"/>
      <c r="AT470" s="74"/>
      <c r="AU470" s="74"/>
      <c r="AV470" s="74"/>
      <c r="AW470" s="74"/>
      <c r="AX470" s="74"/>
      <c r="AY470" s="74"/>
      <c r="AZ470" s="74"/>
      <c r="BA470" s="74"/>
      <c r="BB470" s="74"/>
      <c r="BC470" s="74"/>
      <c r="BD470" s="74"/>
      <c r="BE470" s="74"/>
      <c r="BF470" s="74"/>
      <c r="BG470" s="74"/>
      <c r="BH470" s="74"/>
      <c r="BI470" s="74"/>
      <c r="BJ470" s="74"/>
      <c r="BK470" s="74"/>
      <c r="BL470" s="74"/>
      <c r="BM470" s="74"/>
      <c r="BN470" s="74"/>
    </row>
    <row r="471" spans="4:66" x14ac:dyDescent="0.2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K471" s="74"/>
      <c r="AL471" s="74"/>
      <c r="AM471" s="74"/>
      <c r="AN471" s="74"/>
      <c r="AO471" s="74"/>
      <c r="AP471" s="74"/>
      <c r="AQ471" s="74"/>
      <c r="AR471" s="74"/>
      <c r="AS471" s="74"/>
      <c r="AT471" s="74"/>
      <c r="AU471" s="74"/>
      <c r="AV471" s="74"/>
      <c r="AW471" s="74"/>
      <c r="AX471" s="74"/>
      <c r="AY471" s="74"/>
      <c r="AZ471" s="74"/>
      <c r="BA471" s="74"/>
      <c r="BB471" s="74"/>
      <c r="BC471" s="74"/>
      <c r="BD471" s="74"/>
      <c r="BE471" s="74"/>
      <c r="BF471" s="74"/>
      <c r="BG471" s="74"/>
      <c r="BH471" s="74"/>
      <c r="BI471" s="74"/>
      <c r="BJ471" s="74"/>
      <c r="BK471" s="74"/>
      <c r="BL471" s="74"/>
      <c r="BM471" s="74"/>
      <c r="BN471" s="74"/>
    </row>
    <row r="472" spans="4:66" x14ac:dyDescent="0.2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K472" s="74"/>
      <c r="AL472" s="74"/>
      <c r="AM472" s="74"/>
      <c r="AN472" s="74"/>
      <c r="AO472" s="74"/>
      <c r="AP472" s="74"/>
      <c r="AQ472" s="74"/>
      <c r="AR472" s="74"/>
      <c r="AS472" s="74"/>
      <c r="AT472" s="74"/>
      <c r="AU472" s="74"/>
      <c r="AV472" s="74"/>
      <c r="AW472" s="74"/>
      <c r="AX472" s="74"/>
      <c r="AY472" s="74"/>
      <c r="AZ472" s="74"/>
      <c r="BA472" s="74"/>
      <c r="BB472" s="74"/>
      <c r="BC472" s="74"/>
      <c r="BD472" s="74"/>
      <c r="BE472" s="74"/>
      <c r="BF472" s="74"/>
      <c r="BG472" s="74"/>
      <c r="BH472" s="74"/>
      <c r="BI472" s="74"/>
      <c r="BJ472" s="74"/>
      <c r="BK472" s="74"/>
      <c r="BL472" s="74"/>
      <c r="BM472" s="74"/>
      <c r="BN472" s="74"/>
    </row>
    <row r="473" spans="4:66" x14ac:dyDescent="0.2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K473" s="74"/>
      <c r="AL473" s="74"/>
      <c r="AM473" s="74"/>
      <c r="AN473" s="74"/>
      <c r="AO473" s="74"/>
      <c r="AP473" s="74"/>
      <c r="AQ473" s="74"/>
      <c r="AR473" s="74"/>
      <c r="AS473" s="74"/>
      <c r="AT473" s="74"/>
      <c r="AU473" s="74"/>
      <c r="AV473" s="74"/>
      <c r="AW473" s="74"/>
      <c r="AX473" s="74"/>
      <c r="AY473" s="74"/>
      <c r="AZ473" s="74"/>
      <c r="BA473" s="74"/>
      <c r="BB473" s="74"/>
      <c r="BC473" s="74"/>
      <c r="BD473" s="74"/>
      <c r="BE473" s="74"/>
      <c r="BF473" s="74"/>
      <c r="BG473" s="74"/>
      <c r="BH473" s="74"/>
      <c r="BI473" s="74"/>
      <c r="BJ473" s="74"/>
      <c r="BK473" s="74"/>
      <c r="BL473" s="74"/>
      <c r="BM473" s="74"/>
      <c r="BN473" s="74"/>
    </row>
    <row r="474" spans="4:66" x14ac:dyDescent="0.2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K474" s="74"/>
      <c r="AL474" s="74"/>
      <c r="AM474" s="74"/>
      <c r="AN474" s="74"/>
      <c r="AO474" s="74"/>
      <c r="AP474" s="74"/>
      <c r="AQ474" s="74"/>
      <c r="AR474" s="74"/>
      <c r="AS474" s="74"/>
      <c r="AT474" s="74"/>
      <c r="AU474" s="74"/>
      <c r="AV474" s="74"/>
      <c r="AW474" s="74"/>
      <c r="AX474" s="74"/>
      <c r="AY474" s="74"/>
      <c r="AZ474" s="74"/>
      <c r="BA474" s="74"/>
      <c r="BB474" s="74"/>
      <c r="BC474" s="74"/>
      <c r="BD474" s="74"/>
      <c r="BE474" s="74"/>
      <c r="BF474" s="74"/>
      <c r="BG474" s="74"/>
      <c r="BH474" s="74"/>
      <c r="BI474" s="74"/>
      <c r="BJ474" s="74"/>
      <c r="BK474" s="74"/>
      <c r="BL474" s="74"/>
      <c r="BM474" s="74"/>
      <c r="BN474" s="74"/>
    </row>
    <row r="475" spans="4:66" x14ac:dyDescent="0.2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K475" s="74"/>
      <c r="AL475" s="74"/>
      <c r="AM475" s="74"/>
      <c r="AN475" s="74"/>
      <c r="AO475" s="74"/>
      <c r="AP475" s="74"/>
      <c r="AQ475" s="74"/>
      <c r="AR475" s="74"/>
      <c r="AS475" s="74"/>
      <c r="AT475" s="74"/>
      <c r="AU475" s="74"/>
      <c r="AV475" s="74"/>
      <c r="AW475" s="74"/>
      <c r="AX475" s="74"/>
      <c r="AY475" s="74"/>
      <c r="AZ475" s="74"/>
      <c r="BA475" s="74"/>
      <c r="BB475" s="74"/>
      <c r="BC475" s="74"/>
      <c r="BD475" s="74"/>
      <c r="BE475" s="74"/>
      <c r="BF475" s="74"/>
      <c r="BG475" s="74"/>
      <c r="BH475" s="74"/>
      <c r="BI475" s="74"/>
      <c r="BJ475" s="74"/>
      <c r="BK475" s="74"/>
      <c r="BL475" s="74"/>
      <c r="BM475" s="74"/>
      <c r="BN475" s="74"/>
    </row>
    <row r="476" spans="4:66" x14ac:dyDescent="0.2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K476" s="74"/>
      <c r="AL476" s="74"/>
      <c r="AM476" s="74"/>
      <c r="AN476" s="74"/>
      <c r="AO476" s="74"/>
      <c r="AP476" s="74"/>
      <c r="AQ476" s="74"/>
      <c r="AR476" s="74"/>
      <c r="AS476" s="74"/>
      <c r="AT476" s="74"/>
      <c r="AU476" s="74"/>
      <c r="AV476" s="74"/>
      <c r="AW476" s="74"/>
      <c r="AX476" s="74"/>
      <c r="AY476" s="74"/>
      <c r="AZ476" s="74"/>
      <c r="BA476" s="74"/>
      <c r="BB476" s="74"/>
      <c r="BC476" s="74"/>
      <c r="BD476" s="74"/>
      <c r="BE476" s="74"/>
      <c r="BF476" s="74"/>
      <c r="BG476" s="74"/>
      <c r="BH476" s="74"/>
      <c r="BI476" s="74"/>
      <c r="BJ476" s="74"/>
      <c r="BK476" s="74"/>
      <c r="BL476" s="74"/>
      <c r="BM476" s="74"/>
      <c r="BN476" s="74"/>
    </row>
    <row r="477" spans="4:66" x14ac:dyDescent="0.2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K477" s="74"/>
      <c r="AL477" s="74"/>
      <c r="AM477" s="74"/>
      <c r="AN477" s="74"/>
      <c r="AO477" s="74"/>
      <c r="AP477" s="74"/>
      <c r="AQ477" s="74"/>
      <c r="AR477" s="74"/>
      <c r="AS477" s="74"/>
      <c r="AT477" s="74"/>
      <c r="AU477" s="74"/>
      <c r="AV477" s="74"/>
      <c r="AW477" s="74"/>
      <c r="AX477" s="74"/>
      <c r="AY477" s="74"/>
      <c r="AZ477" s="74"/>
      <c r="BA477" s="74"/>
      <c r="BB477" s="74"/>
      <c r="BC477" s="74"/>
      <c r="BD477" s="74"/>
      <c r="BE477" s="74"/>
      <c r="BF477" s="74"/>
      <c r="BG477" s="74"/>
      <c r="BH477" s="74"/>
      <c r="BI477" s="74"/>
      <c r="BJ477" s="74"/>
      <c r="BK477" s="74"/>
      <c r="BL477" s="74"/>
      <c r="BM477" s="74"/>
      <c r="BN477" s="74"/>
    </row>
    <row r="478" spans="4:66" x14ac:dyDescent="0.2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K478" s="74"/>
      <c r="AL478" s="74"/>
      <c r="AM478" s="74"/>
      <c r="AN478" s="74"/>
      <c r="AO478" s="74"/>
      <c r="AP478" s="74"/>
      <c r="AQ478" s="74"/>
      <c r="AR478" s="74"/>
      <c r="AS478" s="74"/>
      <c r="AT478" s="74"/>
      <c r="AU478" s="74"/>
      <c r="AV478" s="74"/>
      <c r="AW478" s="74"/>
      <c r="AX478" s="74"/>
      <c r="AY478" s="74"/>
      <c r="AZ478" s="74"/>
      <c r="BA478" s="74"/>
      <c r="BB478" s="74"/>
      <c r="BC478" s="74"/>
      <c r="BD478" s="74"/>
      <c r="BE478" s="74"/>
      <c r="BF478" s="74"/>
      <c r="BG478" s="74"/>
      <c r="BH478" s="74"/>
      <c r="BI478" s="74"/>
      <c r="BJ478" s="74"/>
      <c r="BK478" s="74"/>
      <c r="BL478" s="74"/>
      <c r="BM478" s="74"/>
      <c r="BN478" s="74"/>
    </row>
    <row r="479" spans="4:66" x14ac:dyDescent="0.2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K479" s="74"/>
      <c r="AL479" s="74"/>
      <c r="AM479" s="74"/>
      <c r="AN479" s="74"/>
      <c r="AO479" s="74"/>
      <c r="AP479" s="74"/>
      <c r="AQ479" s="74"/>
      <c r="AR479" s="74"/>
      <c r="AS479" s="74"/>
      <c r="AT479" s="74"/>
      <c r="AU479" s="74"/>
      <c r="AV479" s="74"/>
      <c r="AW479" s="74"/>
      <c r="AX479" s="74"/>
      <c r="AY479" s="74"/>
      <c r="AZ479" s="74"/>
      <c r="BA479" s="74"/>
      <c r="BB479" s="74"/>
      <c r="BC479" s="74"/>
      <c r="BD479" s="74"/>
      <c r="BE479" s="74"/>
      <c r="BF479" s="74"/>
      <c r="BG479" s="74"/>
      <c r="BH479" s="74"/>
      <c r="BI479" s="74"/>
      <c r="BJ479" s="74"/>
      <c r="BK479" s="74"/>
      <c r="BL479" s="74"/>
      <c r="BM479" s="74"/>
      <c r="BN479" s="74"/>
    </row>
    <row r="480" spans="4:66" x14ac:dyDescent="0.2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K480" s="74"/>
      <c r="AL480" s="74"/>
      <c r="AM480" s="74"/>
      <c r="AN480" s="74"/>
      <c r="AO480" s="74"/>
      <c r="AP480" s="74"/>
      <c r="AQ480" s="74"/>
      <c r="AR480" s="74"/>
      <c r="AS480" s="74"/>
      <c r="AT480" s="74"/>
      <c r="AU480" s="74"/>
      <c r="AV480" s="74"/>
      <c r="AW480" s="74"/>
      <c r="AX480" s="74"/>
      <c r="AY480" s="74"/>
      <c r="AZ480" s="74"/>
      <c r="BA480" s="74"/>
      <c r="BB480" s="74"/>
      <c r="BC480" s="74"/>
      <c r="BD480" s="74"/>
      <c r="BE480" s="74"/>
      <c r="BF480" s="74"/>
      <c r="BG480" s="74"/>
      <c r="BH480" s="74"/>
      <c r="BI480" s="74"/>
      <c r="BJ480" s="74"/>
      <c r="BK480" s="74"/>
      <c r="BL480" s="74"/>
      <c r="BM480" s="74"/>
      <c r="BN480" s="74"/>
    </row>
    <row r="481" spans="4:66" x14ac:dyDescent="0.2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K481" s="74"/>
      <c r="AL481" s="74"/>
      <c r="AM481" s="74"/>
      <c r="AN481" s="74"/>
      <c r="AO481" s="74"/>
      <c r="AP481" s="74"/>
      <c r="AQ481" s="74"/>
      <c r="AR481" s="74"/>
      <c r="AS481" s="74"/>
      <c r="AT481" s="74"/>
      <c r="AU481" s="74"/>
      <c r="AV481" s="74"/>
      <c r="AW481" s="74"/>
      <c r="AX481" s="74"/>
      <c r="AY481" s="74"/>
      <c r="AZ481" s="74"/>
      <c r="BA481" s="74"/>
      <c r="BB481" s="74"/>
      <c r="BC481" s="74"/>
      <c r="BD481" s="74"/>
      <c r="BE481" s="74"/>
      <c r="BF481" s="74"/>
      <c r="BG481" s="74"/>
      <c r="BH481" s="74"/>
      <c r="BI481" s="74"/>
      <c r="BJ481" s="74"/>
      <c r="BK481" s="74"/>
      <c r="BL481" s="74"/>
      <c r="BM481" s="74"/>
      <c r="BN481" s="74"/>
    </row>
    <row r="482" spans="4:66" x14ac:dyDescent="0.2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K482" s="74"/>
      <c r="AL482" s="74"/>
      <c r="AM482" s="74"/>
      <c r="AN482" s="74"/>
      <c r="AO482" s="74"/>
      <c r="AP482" s="74"/>
      <c r="AQ482" s="74"/>
      <c r="AR482" s="74"/>
      <c r="AS482" s="74"/>
      <c r="AT482" s="74"/>
      <c r="AU482" s="74"/>
      <c r="AV482" s="74"/>
      <c r="AW482" s="74"/>
      <c r="AX482" s="74"/>
      <c r="AY482" s="74"/>
      <c r="AZ482" s="74"/>
      <c r="BA482" s="74"/>
      <c r="BB482" s="74"/>
      <c r="BC482" s="74"/>
      <c r="BD482" s="74"/>
      <c r="BE482" s="74"/>
      <c r="BF482" s="74"/>
      <c r="BG482" s="74"/>
      <c r="BH482" s="74"/>
      <c r="BI482" s="74"/>
      <c r="BJ482" s="74"/>
      <c r="BK482" s="74"/>
      <c r="BL482" s="74"/>
      <c r="BM482" s="74"/>
      <c r="BN482" s="74"/>
    </row>
    <row r="483" spans="4:66" x14ac:dyDescent="0.2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K483" s="74"/>
      <c r="AL483" s="74"/>
      <c r="AM483" s="74"/>
      <c r="AN483" s="74"/>
      <c r="AO483" s="74"/>
      <c r="AP483" s="74"/>
      <c r="AQ483" s="74"/>
      <c r="AR483" s="74"/>
      <c r="AS483" s="74"/>
      <c r="AT483" s="74"/>
      <c r="AU483" s="74"/>
      <c r="AV483" s="74"/>
      <c r="AW483" s="74"/>
      <c r="AX483" s="74"/>
      <c r="AY483" s="74"/>
      <c r="AZ483" s="74"/>
      <c r="BA483" s="74"/>
      <c r="BB483" s="74"/>
      <c r="BC483" s="74"/>
      <c r="BD483" s="74"/>
      <c r="BE483" s="74"/>
      <c r="BF483" s="74"/>
      <c r="BG483" s="74"/>
      <c r="BH483" s="74"/>
      <c r="BI483" s="74"/>
      <c r="BJ483" s="74"/>
      <c r="BK483" s="74"/>
      <c r="BL483" s="74"/>
      <c r="BM483" s="74"/>
      <c r="BN483" s="74"/>
    </row>
    <row r="484" spans="4:66" x14ac:dyDescent="0.2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K484" s="74"/>
      <c r="AL484" s="74"/>
      <c r="AM484" s="74"/>
      <c r="AN484" s="74"/>
      <c r="AO484" s="74"/>
      <c r="AP484" s="74"/>
      <c r="AQ484" s="74"/>
      <c r="AR484" s="74"/>
      <c r="AS484" s="74"/>
      <c r="AT484" s="74"/>
      <c r="AU484" s="74"/>
      <c r="AV484" s="74"/>
      <c r="AW484" s="74"/>
      <c r="AX484" s="74"/>
      <c r="AY484" s="74"/>
      <c r="AZ484" s="74"/>
      <c r="BA484" s="74"/>
      <c r="BB484" s="74"/>
      <c r="BC484" s="74"/>
      <c r="BD484" s="74"/>
      <c r="BE484" s="74"/>
      <c r="BF484" s="74"/>
      <c r="BG484" s="74"/>
      <c r="BH484" s="74"/>
      <c r="BI484" s="74"/>
      <c r="BJ484" s="74"/>
      <c r="BK484" s="74"/>
      <c r="BL484" s="74"/>
      <c r="BM484" s="74"/>
      <c r="BN484" s="74"/>
    </row>
    <row r="485" spans="4:66" x14ac:dyDescent="0.2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  <c r="AU485" s="74"/>
      <c r="AV485" s="74"/>
      <c r="AW485" s="74"/>
      <c r="AX485" s="74"/>
      <c r="AY485" s="74"/>
      <c r="AZ485" s="74"/>
      <c r="BA485" s="74"/>
      <c r="BB485" s="74"/>
      <c r="BC485" s="74"/>
      <c r="BD485" s="74"/>
      <c r="BE485" s="74"/>
      <c r="BF485" s="74"/>
      <c r="BG485" s="74"/>
      <c r="BH485" s="74"/>
      <c r="BI485" s="74"/>
      <c r="BJ485" s="74"/>
      <c r="BK485" s="74"/>
      <c r="BL485" s="74"/>
      <c r="BM485" s="74"/>
      <c r="BN485" s="74"/>
    </row>
    <row r="486" spans="4:66" x14ac:dyDescent="0.2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  <c r="AU486" s="74"/>
      <c r="AV486" s="74"/>
      <c r="AW486" s="74"/>
      <c r="AX486" s="74"/>
      <c r="AY486" s="74"/>
      <c r="AZ486" s="74"/>
      <c r="BA486" s="74"/>
      <c r="BB486" s="74"/>
      <c r="BC486" s="74"/>
      <c r="BD486" s="74"/>
      <c r="BE486" s="74"/>
      <c r="BF486" s="74"/>
      <c r="BG486" s="74"/>
      <c r="BH486" s="74"/>
      <c r="BI486" s="74"/>
      <c r="BJ486" s="74"/>
      <c r="BK486" s="74"/>
      <c r="BL486" s="74"/>
      <c r="BM486" s="74"/>
      <c r="BN486" s="74"/>
    </row>
    <row r="487" spans="4:66" x14ac:dyDescent="0.2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K487" s="74"/>
      <c r="AL487" s="74"/>
      <c r="AM487" s="74"/>
      <c r="AN487" s="74"/>
      <c r="AO487" s="74"/>
      <c r="AP487" s="74"/>
      <c r="AQ487" s="74"/>
      <c r="AR487" s="74"/>
      <c r="AS487" s="74"/>
      <c r="AT487" s="74"/>
      <c r="AU487" s="74"/>
      <c r="AV487" s="74"/>
      <c r="AW487" s="74"/>
      <c r="AX487" s="74"/>
      <c r="AY487" s="74"/>
      <c r="AZ487" s="74"/>
      <c r="BA487" s="74"/>
      <c r="BB487" s="74"/>
      <c r="BC487" s="74"/>
      <c r="BD487" s="74"/>
      <c r="BE487" s="74"/>
      <c r="BF487" s="74"/>
      <c r="BG487" s="74"/>
      <c r="BH487" s="74"/>
      <c r="BI487" s="74"/>
      <c r="BJ487" s="74"/>
      <c r="BK487" s="74"/>
      <c r="BL487" s="74"/>
      <c r="BM487" s="74"/>
      <c r="BN487" s="74"/>
    </row>
    <row r="488" spans="4:66" x14ac:dyDescent="0.2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K488" s="74"/>
      <c r="AL488" s="74"/>
      <c r="AM488" s="74"/>
      <c r="AN488" s="74"/>
      <c r="AO488" s="74"/>
      <c r="AP488" s="74"/>
      <c r="AQ488" s="74"/>
      <c r="AR488" s="74"/>
      <c r="AS488" s="74"/>
      <c r="AT488" s="74"/>
      <c r="AU488" s="74"/>
      <c r="AV488" s="74"/>
      <c r="AW488" s="74"/>
      <c r="AX488" s="74"/>
      <c r="AY488" s="74"/>
      <c r="AZ488" s="74"/>
      <c r="BA488" s="74"/>
      <c r="BB488" s="74"/>
      <c r="BC488" s="74"/>
      <c r="BD488" s="74"/>
      <c r="BE488" s="74"/>
      <c r="BF488" s="74"/>
      <c r="BG488" s="74"/>
      <c r="BH488" s="74"/>
      <c r="BI488" s="74"/>
      <c r="BJ488" s="74"/>
      <c r="BK488" s="74"/>
      <c r="BL488" s="74"/>
      <c r="BM488" s="74"/>
      <c r="BN488" s="74"/>
    </row>
    <row r="489" spans="4:66" x14ac:dyDescent="0.2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K489" s="74"/>
      <c r="AL489" s="74"/>
      <c r="AM489" s="74"/>
      <c r="AN489" s="74"/>
      <c r="AO489" s="74"/>
      <c r="AP489" s="74"/>
      <c r="AQ489" s="74"/>
      <c r="AR489" s="74"/>
      <c r="AS489" s="74"/>
      <c r="AT489" s="74"/>
      <c r="AU489" s="74"/>
      <c r="AV489" s="74"/>
      <c r="AW489" s="74"/>
      <c r="AX489" s="74"/>
      <c r="AY489" s="74"/>
      <c r="AZ489" s="74"/>
      <c r="BA489" s="74"/>
      <c r="BB489" s="74"/>
      <c r="BC489" s="74"/>
      <c r="BD489" s="74"/>
      <c r="BE489" s="74"/>
      <c r="BF489" s="74"/>
      <c r="BG489" s="74"/>
      <c r="BH489" s="74"/>
      <c r="BI489" s="74"/>
      <c r="BJ489" s="74"/>
      <c r="BK489" s="74"/>
      <c r="BL489" s="74"/>
      <c r="BM489" s="74"/>
      <c r="BN489" s="74"/>
    </row>
    <row r="490" spans="4:66" x14ac:dyDescent="0.2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K490" s="74"/>
      <c r="AL490" s="74"/>
      <c r="AM490" s="74"/>
      <c r="AN490" s="74"/>
      <c r="AO490" s="74"/>
      <c r="AP490" s="74"/>
      <c r="AQ490" s="74"/>
      <c r="AR490" s="74"/>
      <c r="AS490" s="74"/>
      <c r="AT490" s="74"/>
      <c r="AU490" s="74"/>
      <c r="AV490" s="74"/>
      <c r="AW490" s="74"/>
      <c r="AX490" s="74"/>
      <c r="AY490" s="74"/>
      <c r="AZ490" s="74"/>
      <c r="BA490" s="74"/>
      <c r="BB490" s="74"/>
      <c r="BC490" s="74"/>
      <c r="BD490" s="74"/>
      <c r="BE490" s="74"/>
      <c r="BF490" s="74"/>
      <c r="BG490" s="74"/>
      <c r="BH490" s="74"/>
      <c r="BI490" s="74"/>
      <c r="BJ490" s="74"/>
      <c r="BK490" s="74"/>
      <c r="BL490" s="74"/>
      <c r="BM490" s="74"/>
      <c r="BN490" s="74"/>
    </row>
    <row r="491" spans="4:66" x14ac:dyDescent="0.2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K491" s="74"/>
      <c r="AL491" s="74"/>
      <c r="AM491" s="74"/>
      <c r="AN491" s="74"/>
      <c r="AO491" s="74"/>
      <c r="AP491" s="74"/>
      <c r="AQ491" s="74"/>
      <c r="AR491" s="74"/>
      <c r="AS491" s="74"/>
      <c r="AT491" s="74"/>
      <c r="AU491" s="74"/>
      <c r="AV491" s="74"/>
      <c r="AW491" s="74"/>
      <c r="AX491" s="74"/>
      <c r="AY491" s="74"/>
      <c r="AZ491" s="74"/>
      <c r="BA491" s="74"/>
      <c r="BB491" s="74"/>
      <c r="BC491" s="74"/>
      <c r="BD491" s="74"/>
      <c r="BE491" s="74"/>
      <c r="BF491" s="74"/>
      <c r="BG491" s="74"/>
      <c r="BH491" s="74"/>
      <c r="BI491" s="74"/>
      <c r="BJ491" s="74"/>
      <c r="BK491" s="74"/>
      <c r="BL491" s="74"/>
      <c r="BM491" s="74"/>
      <c r="BN491" s="74"/>
    </row>
    <row r="492" spans="4:66" x14ac:dyDescent="0.2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K492" s="74"/>
      <c r="AL492" s="74"/>
      <c r="AM492" s="74"/>
      <c r="AN492" s="74"/>
      <c r="AO492" s="74"/>
      <c r="AP492" s="74"/>
      <c r="AQ492" s="74"/>
      <c r="AR492" s="74"/>
      <c r="AS492" s="74"/>
      <c r="AT492" s="74"/>
      <c r="AU492" s="74"/>
      <c r="AV492" s="74"/>
      <c r="AW492" s="74"/>
      <c r="AX492" s="74"/>
      <c r="AY492" s="74"/>
      <c r="AZ492" s="74"/>
      <c r="BA492" s="74"/>
      <c r="BB492" s="74"/>
      <c r="BC492" s="74"/>
      <c r="BD492" s="74"/>
      <c r="BE492" s="74"/>
      <c r="BF492" s="74"/>
      <c r="BG492" s="74"/>
      <c r="BH492" s="74"/>
      <c r="BI492" s="74"/>
      <c r="BJ492" s="74"/>
      <c r="BK492" s="74"/>
      <c r="BL492" s="74"/>
      <c r="BM492" s="74"/>
      <c r="BN492" s="74"/>
    </row>
    <row r="493" spans="4:66" x14ac:dyDescent="0.2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K493" s="74"/>
      <c r="AL493" s="74"/>
      <c r="AM493" s="74"/>
      <c r="AN493" s="74"/>
      <c r="AO493" s="74"/>
      <c r="AP493" s="74"/>
      <c r="AQ493" s="74"/>
      <c r="AR493" s="74"/>
      <c r="AS493" s="74"/>
      <c r="AT493" s="74"/>
      <c r="AU493" s="74"/>
      <c r="AV493" s="74"/>
      <c r="AW493" s="74"/>
      <c r="AX493" s="74"/>
      <c r="AY493" s="74"/>
      <c r="AZ493" s="74"/>
      <c r="BA493" s="74"/>
      <c r="BB493" s="74"/>
      <c r="BC493" s="74"/>
      <c r="BD493" s="74"/>
      <c r="BE493" s="74"/>
      <c r="BF493" s="74"/>
      <c r="BG493" s="74"/>
      <c r="BH493" s="74"/>
      <c r="BI493" s="74"/>
      <c r="BJ493" s="74"/>
      <c r="BK493" s="74"/>
      <c r="BL493" s="74"/>
      <c r="BM493" s="74"/>
      <c r="BN493" s="74"/>
    </row>
    <row r="494" spans="4:66" x14ac:dyDescent="0.2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K494" s="74"/>
      <c r="AL494" s="74"/>
      <c r="AM494" s="74"/>
      <c r="AN494" s="74"/>
      <c r="AO494" s="74"/>
      <c r="AP494" s="74"/>
      <c r="AQ494" s="74"/>
      <c r="AR494" s="74"/>
      <c r="AS494" s="74"/>
      <c r="AT494" s="74"/>
      <c r="AU494" s="74"/>
      <c r="AV494" s="74"/>
      <c r="AW494" s="74"/>
      <c r="AX494" s="74"/>
      <c r="AY494" s="74"/>
      <c r="AZ494" s="74"/>
      <c r="BA494" s="74"/>
      <c r="BB494" s="74"/>
      <c r="BC494" s="74"/>
      <c r="BD494" s="74"/>
      <c r="BE494" s="74"/>
      <c r="BF494" s="74"/>
      <c r="BG494" s="74"/>
      <c r="BH494" s="74"/>
      <c r="BI494" s="74"/>
      <c r="BJ494" s="74"/>
      <c r="BK494" s="74"/>
      <c r="BL494" s="74"/>
      <c r="BM494" s="74"/>
      <c r="BN494" s="74"/>
    </row>
    <row r="495" spans="4:66" x14ac:dyDescent="0.2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K495" s="74"/>
      <c r="AL495" s="74"/>
      <c r="AM495" s="74"/>
      <c r="AN495" s="74"/>
      <c r="AO495" s="74"/>
      <c r="AP495" s="74"/>
      <c r="AQ495" s="74"/>
      <c r="AR495" s="74"/>
      <c r="AS495" s="74"/>
      <c r="AT495" s="74"/>
      <c r="AU495" s="74"/>
      <c r="AV495" s="74"/>
      <c r="AW495" s="74"/>
      <c r="AX495" s="74"/>
      <c r="AY495" s="74"/>
      <c r="AZ495" s="74"/>
      <c r="BA495" s="74"/>
      <c r="BB495" s="74"/>
      <c r="BC495" s="74"/>
      <c r="BD495" s="74"/>
      <c r="BE495" s="74"/>
      <c r="BF495" s="74"/>
      <c r="BG495" s="74"/>
      <c r="BH495" s="74"/>
      <c r="BI495" s="74"/>
      <c r="BJ495" s="74"/>
      <c r="BK495" s="74"/>
      <c r="BL495" s="74"/>
      <c r="BM495" s="74"/>
      <c r="BN495" s="74"/>
    </row>
    <row r="496" spans="4:66" x14ac:dyDescent="0.2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K496" s="74"/>
      <c r="AL496" s="74"/>
      <c r="AM496" s="74"/>
      <c r="AN496" s="74"/>
      <c r="AO496" s="74"/>
      <c r="AP496" s="74"/>
      <c r="AQ496" s="74"/>
      <c r="AR496" s="74"/>
      <c r="AS496" s="74"/>
      <c r="AT496" s="74"/>
      <c r="AU496" s="74"/>
      <c r="AV496" s="74"/>
      <c r="AW496" s="74"/>
      <c r="AX496" s="74"/>
      <c r="AY496" s="74"/>
      <c r="AZ496" s="74"/>
      <c r="BA496" s="74"/>
      <c r="BB496" s="74"/>
      <c r="BC496" s="74"/>
      <c r="BD496" s="74"/>
      <c r="BE496" s="74"/>
      <c r="BF496" s="74"/>
      <c r="BG496" s="74"/>
      <c r="BH496" s="74"/>
      <c r="BI496" s="74"/>
      <c r="BJ496" s="74"/>
      <c r="BK496" s="74"/>
      <c r="BL496" s="74"/>
      <c r="BM496" s="74"/>
      <c r="BN496" s="74"/>
    </row>
    <row r="497" spans="4:66" x14ac:dyDescent="0.2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K497" s="74"/>
      <c r="AL497" s="74"/>
      <c r="AM497" s="74"/>
      <c r="AN497" s="74"/>
      <c r="AO497" s="74"/>
      <c r="AP497" s="74"/>
      <c r="AQ497" s="74"/>
      <c r="AR497" s="74"/>
      <c r="AS497" s="74"/>
      <c r="AT497" s="74"/>
      <c r="AU497" s="74"/>
      <c r="AV497" s="74"/>
      <c r="AW497" s="74"/>
      <c r="AX497" s="74"/>
      <c r="AY497" s="74"/>
      <c r="AZ497" s="74"/>
      <c r="BA497" s="74"/>
      <c r="BB497" s="74"/>
      <c r="BC497" s="74"/>
      <c r="BD497" s="74"/>
      <c r="BE497" s="74"/>
      <c r="BF497" s="74"/>
      <c r="BG497" s="74"/>
      <c r="BH497" s="74"/>
      <c r="BI497" s="74"/>
      <c r="BJ497" s="74"/>
      <c r="BK497" s="74"/>
      <c r="BL497" s="74"/>
      <c r="BM497" s="74"/>
      <c r="BN497" s="74"/>
    </row>
    <row r="498" spans="4:66" x14ac:dyDescent="0.2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K498" s="74"/>
      <c r="AL498" s="74"/>
      <c r="AM498" s="74"/>
      <c r="AN498" s="74"/>
      <c r="AO498" s="74"/>
      <c r="AP498" s="74"/>
      <c r="AQ498" s="74"/>
      <c r="AR498" s="74"/>
      <c r="AS498" s="74"/>
      <c r="AT498" s="74"/>
      <c r="AU498" s="74"/>
      <c r="AV498" s="74"/>
      <c r="AW498" s="74"/>
      <c r="AX498" s="74"/>
      <c r="AY498" s="74"/>
      <c r="AZ498" s="74"/>
      <c r="BA498" s="74"/>
      <c r="BB498" s="74"/>
      <c r="BC498" s="74"/>
      <c r="BD498" s="74"/>
      <c r="BE498" s="74"/>
      <c r="BF498" s="74"/>
      <c r="BG498" s="74"/>
      <c r="BH498" s="74"/>
      <c r="BI498" s="74"/>
      <c r="BJ498" s="74"/>
      <c r="BK498" s="74"/>
      <c r="BL498" s="74"/>
      <c r="BM498" s="74"/>
      <c r="BN498" s="74"/>
    </row>
    <row r="499" spans="4:66" x14ac:dyDescent="0.2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K499" s="74"/>
      <c r="AL499" s="74"/>
      <c r="AM499" s="74"/>
      <c r="AN499" s="74"/>
      <c r="AO499" s="74"/>
      <c r="AP499" s="74"/>
      <c r="AQ499" s="74"/>
      <c r="AR499" s="74"/>
      <c r="AS499" s="74"/>
      <c r="AT499" s="74"/>
      <c r="AU499" s="74"/>
      <c r="AV499" s="74"/>
      <c r="AW499" s="74"/>
      <c r="AX499" s="74"/>
      <c r="AY499" s="74"/>
      <c r="AZ499" s="74"/>
      <c r="BA499" s="74"/>
      <c r="BB499" s="74"/>
      <c r="BC499" s="74"/>
      <c r="BD499" s="74"/>
      <c r="BE499" s="74"/>
      <c r="BF499" s="74"/>
      <c r="BG499" s="74"/>
      <c r="BH499" s="74"/>
      <c r="BI499" s="74"/>
      <c r="BJ499" s="74"/>
      <c r="BK499" s="74"/>
      <c r="BL499" s="74"/>
      <c r="BM499" s="74"/>
      <c r="BN499" s="74"/>
    </row>
    <row r="500" spans="4:66" x14ac:dyDescent="0.2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K500" s="74"/>
      <c r="AL500" s="74"/>
      <c r="AM500" s="74"/>
      <c r="AN500" s="74"/>
      <c r="AO500" s="74"/>
      <c r="AP500" s="74"/>
      <c r="AQ500" s="74"/>
      <c r="AR500" s="74"/>
      <c r="AS500" s="74"/>
      <c r="AT500" s="74"/>
      <c r="AU500" s="74"/>
      <c r="AV500" s="74"/>
      <c r="AW500" s="74"/>
      <c r="AX500" s="74"/>
      <c r="AY500" s="74"/>
      <c r="AZ500" s="74"/>
      <c r="BA500" s="74"/>
      <c r="BB500" s="74"/>
      <c r="BC500" s="74"/>
      <c r="BD500" s="74"/>
      <c r="BE500" s="74"/>
      <c r="BF500" s="74"/>
      <c r="BG500" s="74"/>
      <c r="BH500" s="74"/>
      <c r="BI500" s="74"/>
      <c r="BJ500" s="74"/>
      <c r="BK500" s="74"/>
      <c r="BL500" s="74"/>
      <c r="BM500" s="74"/>
      <c r="BN500" s="74"/>
    </row>
    <row r="501" spans="4:66" x14ac:dyDescent="0.2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K501" s="74"/>
      <c r="AL501" s="74"/>
      <c r="AM501" s="74"/>
      <c r="AN501" s="74"/>
      <c r="AO501" s="74"/>
      <c r="AP501" s="74"/>
      <c r="AQ501" s="74"/>
      <c r="AR501" s="74"/>
      <c r="AS501" s="74"/>
      <c r="AT501" s="74"/>
      <c r="AU501" s="74"/>
      <c r="AV501" s="74"/>
      <c r="AW501" s="74"/>
      <c r="AX501" s="74"/>
      <c r="AY501" s="74"/>
      <c r="AZ501" s="74"/>
      <c r="BA501" s="74"/>
      <c r="BB501" s="74"/>
      <c r="BC501" s="74"/>
      <c r="BD501" s="74"/>
      <c r="BE501" s="74"/>
      <c r="BF501" s="74"/>
      <c r="BG501" s="74"/>
      <c r="BH501" s="74"/>
      <c r="BI501" s="74"/>
      <c r="BJ501" s="74"/>
      <c r="BK501" s="74"/>
      <c r="BL501" s="74"/>
      <c r="BM501" s="74"/>
      <c r="BN501" s="74"/>
    </row>
    <row r="502" spans="4:66" x14ac:dyDescent="0.2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K502" s="74"/>
      <c r="AL502" s="74"/>
      <c r="AM502" s="74"/>
      <c r="AN502" s="74"/>
      <c r="AO502" s="74"/>
      <c r="AP502" s="74"/>
      <c r="AQ502" s="74"/>
      <c r="AR502" s="74"/>
      <c r="AS502" s="74"/>
      <c r="AT502" s="74"/>
      <c r="AU502" s="74"/>
      <c r="AV502" s="74"/>
      <c r="AW502" s="74"/>
      <c r="AX502" s="74"/>
      <c r="AY502" s="74"/>
      <c r="AZ502" s="74"/>
      <c r="BA502" s="74"/>
      <c r="BB502" s="74"/>
      <c r="BC502" s="74"/>
      <c r="BD502" s="74"/>
      <c r="BE502" s="74"/>
      <c r="BF502" s="74"/>
      <c r="BG502" s="74"/>
      <c r="BH502" s="74"/>
      <c r="BI502" s="74"/>
      <c r="BJ502" s="74"/>
      <c r="BK502" s="74"/>
      <c r="BL502" s="74"/>
      <c r="BM502" s="74"/>
      <c r="BN502" s="74"/>
    </row>
    <row r="503" spans="4:66" x14ac:dyDescent="0.2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  <c r="AU503" s="74"/>
      <c r="AV503" s="74"/>
      <c r="AW503" s="74"/>
      <c r="AX503" s="74"/>
      <c r="AY503" s="74"/>
      <c r="AZ503" s="74"/>
      <c r="BA503" s="74"/>
      <c r="BB503" s="74"/>
      <c r="BC503" s="74"/>
      <c r="BD503" s="74"/>
      <c r="BE503" s="74"/>
      <c r="BF503" s="74"/>
      <c r="BG503" s="74"/>
      <c r="BH503" s="74"/>
      <c r="BI503" s="74"/>
      <c r="BJ503" s="74"/>
      <c r="BK503" s="74"/>
      <c r="BL503" s="74"/>
      <c r="BM503" s="74"/>
      <c r="BN503" s="74"/>
    </row>
    <row r="504" spans="4:66" x14ac:dyDescent="0.2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  <c r="AU504" s="74"/>
      <c r="AV504" s="74"/>
      <c r="AW504" s="74"/>
      <c r="AX504" s="74"/>
      <c r="AY504" s="74"/>
      <c r="AZ504" s="74"/>
      <c r="BA504" s="74"/>
      <c r="BB504" s="74"/>
      <c r="BC504" s="74"/>
      <c r="BD504" s="74"/>
      <c r="BE504" s="74"/>
      <c r="BF504" s="74"/>
      <c r="BG504" s="74"/>
      <c r="BH504" s="74"/>
      <c r="BI504" s="74"/>
      <c r="BJ504" s="74"/>
      <c r="BK504" s="74"/>
      <c r="BL504" s="74"/>
      <c r="BM504" s="74"/>
      <c r="BN504" s="74"/>
    </row>
    <row r="505" spans="4:66" x14ac:dyDescent="0.2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K505" s="74"/>
      <c r="AL505" s="74"/>
      <c r="AM505" s="74"/>
      <c r="AN505" s="74"/>
      <c r="AO505" s="74"/>
      <c r="AP505" s="74"/>
      <c r="AQ505" s="74"/>
      <c r="AR505" s="74"/>
      <c r="AS505" s="74"/>
      <c r="AT505" s="74"/>
      <c r="AU505" s="74"/>
      <c r="AV505" s="74"/>
      <c r="AW505" s="74"/>
      <c r="AX505" s="74"/>
      <c r="AY505" s="74"/>
      <c r="AZ505" s="74"/>
      <c r="BA505" s="74"/>
      <c r="BB505" s="74"/>
      <c r="BC505" s="74"/>
      <c r="BD505" s="74"/>
      <c r="BE505" s="74"/>
      <c r="BF505" s="74"/>
      <c r="BG505" s="74"/>
      <c r="BH505" s="74"/>
      <c r="BI505" s="74"/>
      <c r="BJ505" s="74"/>
      <c r="BK505" s="74"/>
      <c r="BL505" s="74"/>
      <c r="BM505" s="74"/>
      <c r="BN505" s="74"/>
    </row>
    <row r="506" spans="4:66" x14ac:dyDescent="0.2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K506" s="74"/>
      <c r="AL506" s="74"/>
      <c r="AM506" s="74"/>
      <c r="AN506" s="74"/>
      <c r="AO506" s="74"/>
      <c r="AP506" s="74"/>
      <c r="AQ506" s="74"/>
      <c r="AR506" s="74"/>
      <c r="AS506" s="74"/>
      <c r="AT506" s="74"/>
      <c r="AU506" s="74"/>
      <c r="AV506" s="74"/>
      <c r="AW506" s="74"/>
      <c r="AX506" s="74"/>
      <c r="AY506" s="74"/>
      <c r="AZ506" s="74"/>
      <c r="BA506" s="74"/>
      <c r="BB506" s="74"/>
      <c r="BC506" s="74"/>
      <c r="BD506" s="74"/>
      <c r="BE506" s="74"/>
      <c r="BF506" s="74"/>
      <c r="BG506" s="74"/>
      <c r="BH506" s="74"/>
      <c r="BI506" s="74"/>
      <c r="BJ506" s="74"/>
      <c r="BK506" s="74"/>
      <c r="BL506" s="74"/>
      <c r="BM506" s="74"/>
      <c r="BN506" s="74"/>
    </row>
    <row r="507" spans="4:66" x14ac:dyDescent="0.2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K507" s="74"/>
      <c r="AL507" s="74"/>
      <c r="AM507" s="74"/>
      <c r="AN507" s="74"/>
      <c r="AO507" s="74"/>
      <c r="AP507" s="74"/>
      <c r="AQ507" s="74"/>
      <c r="AR507" s="74"/>
      <c r="AS507" s="74"/>
      <c r="AT507" s="74"/>
      <c r="AU507" s="74"/>
      <c r="AV507" s="74"/>
      <c r="AW507" s="74"/>
      <c r="AX507" s="74"/>
      <c r="AY507" s="74"/>
      <c r="AZ507" s="74"/>
      <c r="BA507" s="74"/>
      <c r="BB507" s="74"/>
      <c r="BC507" s="74"/>
      <c r="BD507" s="74"/>
      <c r="BE507" s="74"/>
      <c r="BF507" s="74"/>
      <c r="BG507" s="74"/>
      <c r="BH507" s="74"/>
      <c r="BI507" s="74"/>
      <c r="BJ507" s="74"/>
      <c r="BK507" s="74"/>
      <c r="BL507" s="74"/>
      <c r="BM507" s="74"/>
      <c r="BN507" s="74"/>
    </row>
    <row r="508" spans="4:66" x14ac:dyDescent="0.2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  <c r="AU508" s="74"/>
      <c r="AV508" s="74"/>
      <c r="AW508" s="74"/>
      <c r="AX508" s="74"/>
      <c r="AY508" s="74"/>
      <c r="AZ508" s="74"/>
      <c r="BA508" s="74"/>
      <c r="BB508" s="74"/>
      <c r="BC508" s="74"/>
      <c r="BD508" s="74"/>
      <c r="BE508" s="74"/>
      <c r="BF508" s="74"/>
      <c r="BG508" s="74"/>
      <c r="BH508" s="74"/>
      <c r="BI508" s="74"/>
      <c r="BJ508" s="74"/>
      <c r="BK508" s="74"/>
      <c r="BL508" s="74"/>
      <c r="BM508" s="74"/>
      <c r="BN508" s="74"/>
    </row>
    <row r="509" spans="4:66" x14ac:dyDescent="0.2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K509" s="74"/>
      <c r="AL509" s="74"/>
      <c r="AM509" s="74"/>
      <c r="AN509" s="74"/>
      <c r="AO509" s="74"/>
      <c r="AP509" s="74"/>
      <c r="AQ509" s="74"/>
      <c r="AR509" s="74"/>
      <c r="AS509" s="74"/>
      <c r="AT509" s="74"/>
      <c r="AU509" s="74"/>
      <c r="AV509" s="74"/>
      <c r="AW509" s="74"/>
      <c r="AX509" s="74"/>
      <c r="AY509" s="74"/>
      <c r="AZ509" s="74"/>
      <c r="BA509" s="74"/>
      <c r="BB509" s="74"/>
      <c r="BC509" s="74"/>
      <c r="BD509" s="74"/>
      <c r="BE509" s="74"/>
      <c r="BF509" s="74"/>
      <c r="BG509" s="74"/>
      <c r="BH509" s="74"/>
      <c r="BI509" s="74"/>
      <c r="BJ509" s="74"/>
      <c r="BK509" s="74"/>
      <c r="BL509" s="74"/>
      <c r="BM509" s="74"/>
      <c r="BN509" s="74"/>
    </row>
    <row r="510" spans="4:66" x14ac:dyDescent="0.2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K510" s="74"/>
      <c r="AL510" s="74"/>
      <c r="AM510" s="74"/>
      <c r="AN510" s="74"/>
      <c r="AO510" s="74"/>
      <c r="AP510" s="74"/>
      <c r="AQ510" s="74"/>
      <c r="AR510" s="74"/>
      <c r="AS510" s="74"/>
      <c r="AT510" s="74"/>
      <c r="AU510" s="74"/>
      <c r="AV510" s="74"/>
      <c r="AW510" s="74"/>
      <c r="AX510" s="74"/>
      <c r="AY510" s="74"/>
      <c r="AZ510" s="74"/>
      <c r="BA510" s="74"/>
      <c r="BB510" s="74"/>
      <c r="BC510" s="74"/>
      <c r="BD510" s="74"/>
      <c r="BE510" s="74"/>
      <c r="BF510" s="74"/>
      <c r="BG510" s="74"/>
      <c r="BH510" s="74"/>
      <c r="BI510" s="74"/>
      <c r="BJ510" s="74"/>
      <c r="BK510" s="74"/>
      <c r="BL510" s="74"/>
      <c r="BM510" s="74"/>
      <c r="BN510" s="74"/>
    </row>
    <row r="511" spans="4:66" x14ac:dyDescent="0.2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K511" s="74"/>
      <c r="AL511" s="74"/>
      <c r="AM511" s="74"/>
      <c r="AN511" s="74"/>
      <c r="AO511" s="74"/>
      <c r="AP511" s="74"/>
      <c r="AQ511" s="74"/>
      <c r="AR511" s="74"/>
      <c r="AS511" s="74"/>
      <c r="AT511" s="74"/>
      <c r="AU511" s="74"/>
      <c r="AV511" s="74"/>
      <c r="AW511" s="74"/>
      <c r="AX511" s="74"/>
      <c r="AY511" s="74"/>
      <c r="AZ511" s="74"/>
      <c r="BA511" s="74"/>
      <c r="BB511" s="74"/>
      <c r="BC511" s="74"/>
      <c r="BD511" s="74"/>
      <c r="BE511" s="74"/>
      <c r="BF511" s="74"/>
      <c r="BG511" s="74"/>
      <c r="BH511" s="74"/>
      <c r="BI511" s="74"/>
      <c r="BJ511" s="74"/>
      <c r="BK511" s="74"/>
      <c r="BL511" s="74"/>
      <c r="BM511" s="74"/>
      <c r="BN511" s="74"/>
    </row>
    <row r="512" spans="4:66" x14ac:dyDescent="0.2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K512" s="74"/>
      <c r="AL512" s="74"/>
      <c r="AM512" s="74"/>
      <c r="AN512" s="74"/>
      <c r="AO512" s="74"/>
      <c r="AP512" s="74"/>
      <c r="AQ512" s="74"/>
      <c r="AR512" s="74"/>
      <c r="AS512" s="74"/>
      <c r="AT512" s="74"/>
      <c r="AU512" s="74"/>
      <c r="AV512" s="74"/>
      <c r="AW512" s="74"/>
      <c r="AX512" s="74"/>
      <c r="AY512" s="74"/>
      <c r="AZ512" s="74"/>
      <c r="BA512" s="74"/>
      <c r="BB512" s="74"/>
      <c r="BC512" s="74"/>
      <c r="BD512" s="74"/>
      <c r="BE512" s="74"/>
      <c r="BF512" s="74"/>
      <c r="BG512" s="74"/>
      <c r="BH512" s="74"/>
      <c r="BI512" s="74"/>
      <c r="BJ512" s="74"/>
      <c r="BK512" s="74"/>
      <c r="BL512" s="74"/>
      <c r="BM512" s="74"/>
      <c r="BN512" s="74"/>
    </row>
    <row r="513" spans="4:66" x14ac:dyDescent="0.2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K513" s="74"/>
      <c r="AL513" s="74"/>
      <c r="AM513" s="74"/>
      <c r="AN513" s="74"/>
      <c r="AO513" s="74"/>
      <c r="AP513" s="74"/>
      <c r="AQ513" s="74"/>
      <c r="AR513" s="74"/>
      <c r="AS513" s="74"/>
      <c r="AT513" s="74"/>
      <c r="AU513" s="74"/>
      <c r="AV513" s="74"/>
      <c r="AW513" s="74"/>
      <c r="AX513" s="74"/>
      <c r="AY513" s="74"/>
      <c r="AZ513" s="74"/>
      <c r="BA513" s="74"/>
      <c r="BB513" s="74"/>
      <c r="BC513" s="74"/>
      <c r="BD513" s="74"/>
      <c r="BE513" s="74"/>
      <c r="BF513" s="74"/>
      <c r="BG513" s="74"/>
      <c r="BH513" s="74"/>
      <c r="BI513" s="74"/>
      <c r="BJ513" s="74"/>
      <c r="BK513" s="74"/>
      <c r="BL513" s="74"/>
      <c r="BM513" s="74"/>
      <c r="BN513" s="74"/>
    </row>
    <row r="514" spans="4:66" x14ac:dyDescent="0.2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K514" s="74"/>
      <c r="AL514" s="74"/>
      <c r="AM514" s="74"/>
      <c r="AN514" s="74"/>
      <c r="AO514" s="74"/>
      <c r="AP514" s="74"/>
      <c r="AQ514" s="74"/>
      <c r="AR514" s="74"/>
      <c r="AS514" s="74"/>
      <c r="AT514" s="74"/>
      <c r="AU514" s="74"/>
      <c r="AV514" s="74"/>
      <c r="AW514" s="74"/>
      <c r="AX514" s="74"/>
      <c r="AY514" s="74"/>
      <c r="AZ514" s="74"/>
      <c r="BA514" s="74"/>
      <c r="BB514" s="74"/>
      <c r="BC514" s="74"/>
      <c r="BD514" s="74"/>
      <c r="BE514" s="74"/>
      <c r="BF514" s="74"/>
      <c r="BG514" s="74"/>
      <c r="BH514" s="74"/>
      <c r="BI514" s="74"/>
      <c r="BJ514" s="74"/>
      <c r="BK514" s="74"/>
      <c r="BL514" s="74"/>
      <c r="BM514" s="74"/>
      <c r="BN514" s="74"/>
    </row>
    <row r="515" spans="4:66" x14ac:dyDescent="0.2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K515" s="74"/>
      <c r="AL515" s="74"/>
      <c r="AM515" s="74"/>
      <c r="AN515" s="74"/>
      <c r="AO515" s="74"/>
      <c r="AP515" s="74"/>
      <c r="AQ515" s="74"/>
      <c r="AR515" s="74"/>
      <c r="AS515" s="74"/>
      <c r="AT515" s="74"/>
      <c r="AU515" s="74"/>
      <c r="AV515" s="74"/>
      <c r="AW515" s="74"/>
      <c r="AX515" s="74"/>
      <c r="AY515" s="74"/>
      <c r="AZ515" s="74"/>
      <c r="BA515" s="74"/>
      <c r="BB515" s="74"/>
      <c r="BC515" s="74"/>
      <c r="BD515" s="74"/>
      <c r="BE515" s="74"/>
      <c r="BF515" s="74"/>
      <c r="BG515" s="74"/>
      <c r="BH515" s="74"/>
      <c r="BI515" s="74"/>
      <c r="BJ515" s="74"/>
      <c r="BK515" s="74"/>
      <c r="BL515" s="74"/>
      <c r="BM515" s="74"/>
      <c r="BN515" s="74"/>
    </row>
    <row r="516" spans="4:66" x14ac:dyDescent="0.2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  <c r="AU516" s="74"/>
      <c r="AV516" s="74"/>
      <c r="AW516" s="74"/>
      <c r="AX516" s="74"/>
      <c r="AY516" s="74"/>
      <c r="AZ516" s="74"/>
      <c r="BA516" s="74"/>
      <c r="BB516" s="74"/>
      <c r="BC516" s="74"/>
      <c r="BD516" s="74"/>
      <c r="BE516" s="74"/>
      <c r="BF516" s="74"/>
      <c r="BG516" s="74"/>
      <c r="BH516" s="74"/>
      <c r="BI516" s="74"/>
      <c r="BJ516" s="74"/>
      <c r="BK516" s="74"/>
      <c r="BL516" s="74"/>
      <c r="BM516" s="74"/>
      <c r="BN516" s="74"/>
    </row>
    <row r="517" spans="4:66" x14ac:dyDescent="0.2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K517" s="74"/>
      <c r="AL517" s="74"/>
      <c r="AM517" s="74"/>
      <c r="AN517" s="74"/>
      <c r="AO517" s="74"/>
      <c r="AP517" s="74"/>
      <c r="AQ517" s="74"/>
      <c r="AR517" s="74"/>
      <c r="AS517" s="74"/>
      <c r="AT517" s="74"/>
      <c r="AU517" s="74"/>
      <c r="AV517" s="74"/>
      <c r="AW517" s="74"/>
      <c r="AX517" s="74"/>
      <c r="AY517" s="74"/>
      <c r="AZ517" s="74"/>
      <c r="BA517" s="74"/>
      <c r="BB517" s="74"/>
      <c r="BC517" s="74"/>
      <c r="BD517" s="74"/>
      <c r="BE517" s="74"/>
      <c r="BF517" s="74"/>
      <c r="BG517" s="74"/>
      <c r="BH517" s="74"/>
      <c r="BI517" s="74"/>
      <c r="BJ517" s="74"/>
      <c r="BK517" s="74"/>
      <c r="BL517" s="74"/>
      <c r="BM517" s="74"/>
      <c r="BN517" s="74"/>
    </row>
    <row r="518" spans="4:66" x14ac:dyDescent="0.2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K518" s="74"/>
      <c r="AL518" s="74"/>
      <c r="AM518" s="74"/>
      <c r="AN518" s="74"/>
      <c r="AO518" s="74"/>
      <c r="AP518" s="74"/>
      <c r="AQ518" s="74"/>
      <c r="AR518" s="74"/>
      <c r="AS518" s="74"/>
      <c r="AT518" s="74"/>
      <c r="AU518" s="74"/>
      <c r="AV518" s="74"/>
      <c r="AW518" s="74"/>
      <c r="AX518" s="74"/>
      <c r="AY518" s="74"/>
      <c r="AZ518" s="74"/>
      <c r="BA518" s="74"/>
      <c r="BB518" s="74"/>
      <c r="BC518" s="74"/>
      <c r="BD518" s="74"/>
      <c r="BE518" s="74"/>
      <c r="BF518" s="74"/>
      <c r="BG518" s="74"/>
      <c r="BH518" s="74"/>
      <c r="BI518" s="74"/>
      <c r="BJ518" s="74"/>
      <c r="BK518" s="74"/>
      <c r="BL518" s="74"/>
      <c r="BM518" s="74"/>
      <c r="BN518" s="74"/>
    </row>
    <row r="519" spans="4:66" x14ac:dyDescent="0.2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K519" s="74"/>
      <c r="AL519" s="74"/>
      <c r="AM519" s="74"/>
      <c r="AN519" s="74"/>
      <c r="AO519" s="74"/>
      <c r="AP519" s="74"/>
      <c r="AQ519" s="74"/>
      <c r="AR519" s="74"/>
      <c r="AS519" s="74"/>
      <c r="AT519" s="74"/>
      <c r="AU519" s="74"/>
      <c r="AV519" s="74"/>
      <c r="AW519" s="74"/>
      <c r="AX519" s="74"/>
      <c r="AY519" s="74"/>
      <c r="AZ519" s="74"/>
      <c r="BA519" s="74"/>
      <c r="BB519" s="74"/>
      <c r="BC519" s="74"/>
      <c r="BD519" s="74"/>
      <c r="BE519" s="74"/>
      <c r="BF519" s="74"/>
      <c r="BG519" s="74"/>
      <c r="BH519" s="74"/>
      <c r="BI519" s="74"/>
      <c r="BJ519" s="74"/>
      <c r="BK519" s="74"/>
      <c r="BL519" s="74"/>
      <c r="BM519" s="74"/>
      <c r="BN519" s="74"/>
    </row>
    <row r="520" spans="4:66" x14ac:dyDescent="0.2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K520" s="74"/>
      <c r="AL520" s="74"/>
      <c r="AM520" s="74"/>
      <c r="AN520" s="74"/>
      <c r="AO520" s="74"/>
      <c r="AP520" s="74"/>
      <c r="AQ520" s="74"/>
      <c r="AR520" s="74"/>
      <c r="AS520" s="74"/>
      <c r="AT520" s="74"/>
      <c r="AU520" s="74"/>
      <c r="AV520" s="74"/>
      <c r="AW520" s="74"/>
      <c r="AX520" s="74"/>
      <c r="AY520" s="74"/>
      <c r="AZ520" s="74"/>
      <c r="BA520" s="74"/>
      <c r="BB520" s="74"/>
      <c r="BC520" s="74"/>
      <c r="BD520" s="74"/>
      <c r="BE520" s="74"/>
      <c r="BF520" s="74"/>
      <c r="BG520" s="74"/>
      <c r="BH520" s="74"/>
      <c r="BI520" s="74"/>
      <c r="BJ520" s="74"/>
      <c r="BK520" s="74"/>
      <c r="BL520" s="74"/>
      <c r="BM520" s="74"/>
      <c r="BN520" s="74"/>
    </row>
    <row r="521" spans="4:66" x14ac:dyDescent="0.2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K521" s="74"/>
      <c r="AL521" s="74"/>
      <c r="AM521" s="74"/>
      <c r="AN521" s="74"/>
      <c r="AO521" s="74"/>
      <c r="AP521" s="74"/>
      <c r="AQ521" s="74"/>
      <c r="AR521" s="74"/>
      <c r="AS521" s="74"/>
      <c r="AT521" s="74"/>
      <c r="AU521" s="74"/>
      <c r="AV521" s="74"/>
      <c r="AW521" s="74"/>
      <c r="AX521" s="74"/>
      <c r="AY521" s="74"/>
      <c r="AZ521" s="74"/>
      <c r="BA521" s="74"/>
      <c r="BB521" s="74"/>
      <c r="BC521" s="74"/>
      <c r="BD521" s="74"/>
      <c r="BE521" s="74"/>
      <c r="BF521" s="74"/>
      <c r="BG521" s="74"/>
      <c r="BH521" s="74"/>
      <c r="BI521" s="74"/>
      <c r="BJ521" s="74"/>
      <c r="BK521" s="74"/>
      <c r="BL521" s="74"/>
      <c r="BM521" s="74"/>
      <c r="BN521" s="74"/>
    </row>
    <row r="522" spans="4:66" x14ac:dyDescent="0.2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K522" s="74"/>
      <c r="AL522" s="74"/>
      <c r="AM522" s="74"/>
      <c r="AN522" s="74"/>
      <c r="AO522" s="74"/>
      <c r="AP522" s="74"/>
      <c r="AQ522" s="74"/>
      <c r="AR522" s="74"/>
      <c r="AS522" s="74"/>
      <c r="AT522" s="74"/>
      <c r="AU522" s="74"/>
      <c r="AV522" s="74"/>
      <c r="AW522" s="74"/>
      <c r="AX522" s="74"/>
      <c r="AY522" s="74"/>
      <c r="AZ522" s="74"/>
      <c r="BA522" s="74"/>
      <c r="BB522" s="74"/>
      <c r="BC522" s="74"/>
      <c r="BD522" s="74"/>
      <c r="BE522" s="74"/>
      <c r="BF522" s="74"/>
      <c r="BG522" s="74"/>
      <c r="BH522" s="74"/>
      <c r="BI522" s="74"/>
      <c r="BJ522" s="74"/>
      <c r="BK522" s="74"/>
      <c r="BL522" s="74"/>
      <c r="BM522" s="74"/>
      <c r="BN522" s="74"/>
    </row>
    <row r="523" spans="4:66" x14ac:dyDescent="0.2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K523" s="74"/>
      <c r="AL523" s="74"/>
      <c r="AM523" s="74"/>
      <c r="AN523" s="74"/>
      <c r="AO523" s="74"/>
      <c r="AP523" s="74"/>
      <c r="AQ523" s="74"/>
      <c r="AR523" s="74"/>
      <c r="AS523" s="74"/>
      <c r="AT523" s="74"/>
      <c r="AU523" s="74"/>
      <c r="AV523" s="74"/>
      <c r="AW523" s="74"/>
      <c r="AX523" s="74"/>
      <c r="AY523" s="74"/>
      <c r="AZ523" s="74"/>
      <c r="BA523" s="74"/>
      <c r="BB523" s="74"/>
      <c r="BC523" s="74"/>
      <c r="BD523" s="74"/>
      <c r="BE523" s="74"/>
      <c r="BF523" s="74"/>
      <c r="BG523" s="74"/>
      <c r="BH523" s="74"/>
      <c r="BI523" s="74"/>
      <c r="BJ523" s="74"/>
      <c r="BK523" s="74"/>
      <c r="BL523" s="74"/>
      <c r="BM523" s="74"/>
      <c r="BN523" s="74"/>
    </row>
    <row r="524" spans="4:66" x14ac:dyDescent="0.2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K524" s="74"/>
      <c r="AL524" s="74"/>
      <c r="AM524" s="74"/>
      <c r="AN524" s="74"/>
      <c r="AO524" s="74"/>
      <c r="AP524" s="74"/>
      <c r="AQ524" s="74"/>
      <c r="AR524" s="74"/>
      <c r="AS524" s="74"/>
      <c r="AT524" s="74"/>
      <c r="AU524" s="74"/>
      <c r="AV524" s="74"/>
      <c r="AW524" s="74"/>
      <c r="AX524" s="74"/>
      <c r="AY524" s="74"/>
      <c r="AZ524" s="74"/>
      <c r="BA524" s="74"/>
      <c r="BB524" s="74"/>
      <c r="BC524" s="74"/>
      <c r="BD524" s="74"/>
      <c r="BE524" s="74"/>
      <c r="BF524" s="74"/>
      <c r="BG524" s="74"/>
      <c r="BH524" s="74"/>
      <c r="BI524" s="74"/>
      <c r="BJ524" s="74"/>
      <c r="BK524" s="74"/>
      <c r="BL524" s="74"/>
      <c r="BM524" s="74"/>
      <c r="BN524" s="74"/>
    </row>
    <row r="525" spans="4:66" x14ac:dyDescent="0.2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K525" s="74"/>
      <c r="AL525" s="74"/>
      <c r="AM525" s="74"/>
      <c r="AN525" s="74"/>
      <c r="AO525" s="74"/>
      <c r="AP525" s="74"/>
      <c r="AQ525" s="74"/>
      <c r="AR525" s="74"/>
      <c r="AS525" s="74"/>
      <c r="AT525" s="74"/>
      <c r="AU525" s="74"/>
      <c r="AV525" s="74"/>
      <c r="AW525" s="74"/>
      <c r="AX525" s="74"/>
      <c r="AY525" s="74"/>
      <c r="AZ525" s="74"/>
      <c r="BA525" s="74"/>
      <c r="BB525" s="74"/>
      <c r="BC525" s="74"/>
      <c r="BD525" s="74"/>
      <c r="BE525" s="74"/>
      <c r="BF525" s="74"/>
      <c r="BG525" s="74"/>
      <c r="BH525" s="74"/>
      <c r="BI525" s="74"/>
      <c r="BJ525" s="74"/>
      <c r="BK525" s="74"/>
      <c r="BL525" s="74"/>
      <c r="BM525" s="74"/>
      <c r="BN525" s="74"/>
    </row>
    <row r="526" spans="4:66" x14ac:dyDescent="0.2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K526" s="74"/>
      <c r="AL526" s="74"/>
      <c r="AM526" s="74"/>
      <c r="AN526" s="74"/>
      <c r="AO526" s="74"/>
      <c r="AP526" s="74"/>
      <c r="AQ526" s="74"/>
      <c r="AR526" s="74"/>
      <c r="AS526" s="74"/>
      <c r="AT526" s="74"/>
      <c r="AU526" s="74"/>
      <c r="AV526" s="74"/>
      <c r="AW526" s="74"/>
      <c r="AX526" s="74"/>
      <c r="AY526" s="74"/>
      <c r="AZ526" s="74"/>
      <c r="BA526" s="74"/>
      <c r="BB526" s="74"/>
      <c r="BC526" s="74"/>
      <c r="BD526" s="74"/>
      <c r="BE526" s="74"/>
      <c r="BF526" s="74"/>
      <c r="BG526" s="74"/>
      <c r="BH526" s="74"/>
      <c r="BI526" s="74"/>
      <c r="BJ526" s="74"/>
      <c r="BK526" s="74"/>
      <c r="BL526" s="74"/>
      <c r="BM526" s="74"/>
      <c r="BN526" s="74"/>
    </row>
    <row r="527" spans="4:66" x14ac:dyDescent="0.2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K527" s="74"/>
      <c r="AL527" s="74"/>
      <c r="AM527" s="74"/>
      <c r="AN527" s="74"/>
      <c r="AO527" s="74"/>
      <c r="AP527" s="74"/>
      <c r="AQ527" s="74"/>
      <c r="AR527" s="74"/>
      <c r="AS527" s="74"/>
      <c r="AT527" s="74"/>
      <c r="AU527" s="74"/>
      <c r="AV527" s="74"/>
      <c r="AW527" s="74"/>
      <c r="AX527" s="74"/>
      <c r="AY527" s="74"/>
      <c r="AZ527" s="74"/>
      <c r="BA527" s="74"/>
      <c r="BB527" s="74"/>
      <c r="BC527" s="74"/>
      <c r="BD527" s="74"/>
      <c r="BE527" s="74"/>
      <c r="BF527" s="74"/>
      <c r="BG527" s="74"/>
      <c r="BH527" s="74"/>
      <c r="BI527" s="74"/>
      <c r="BJ527" s="74"/>
      <c r="BK527" s="74"/>
      <c r="BL527" s="74"/>
      <c r="BM527" s="74"/>
      <c r="BN527" s="74"/>
    </row>
    <row r="528" spans="4:66" x14ac:dyDescent="0.2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K528" s="74"/>
      <c r="AL528" s="74"/>
      <c r="AM528" s="74"/>
      <c r="AN528" s="74"/>
      <c r="AO528" s="74"/>
      <c r="AP528" s="74"/>
      <c r="AQ528" s="74"/>
      <c r="AR528" s="74"/>
      <c r="AS528" s="74"/>
      <c r="AT528" s="74"/>
      <c r="AU528" s="74"/>
      <c r="AV528" s="74"/>
      <c r="AW528" s="74"/>
      <c r="AX528" s="74"/>
      <c r="AY528" s="74"/>
      <c r="AZ528" s="74"/>
      <c r="BA528" s="74"/>
      <c r="BB528" s="74"/>
      <c r="BC528" s="74"/>
      <c r="BD528" s="74"/>
      <c r="BE528" s="74"/>
      <c r="BF528" s="74"/>
      <c r="BG528" s="74"/>
      <c r="BH528" s="74"/>
      <c r="BI528" s="74"/>
      <c r="BJ528" s="74"/>
      <c r="BK528" s="74"/>
      <c r="BL528" s="74"/>
      <c r="BM528" s="74"/>
      <c r="BN528" s="74"/>
    </row>
    <row r="529" spans="4:66" x14ac:dyDescent="0.2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K529" s="74"/>
      <c r="AL529" s="74"/>
      <c r="AM529" s="74"/>
      <c r="AN529" s="74"/>
      <c r="AO529" s="74"/>
      <c r="AP529" s="74"/>
      <c r="AQ529" s="74"/>
      <c r="AR529" s="74"/>
      <c r="AS529" s="74"/>
      <c r="AT529" s="74"/>
      <c r="AU529" s="74"/>
      <c r="AV529" s="74"/>
      <c r="AW529" s="74"/>
      <c r="AX529" s="74"/>
      <c r="AY529" s="74"/>
      <c r="AZ529" s="74"/>
      <c r="BA529" s="74"/>
      <c r="BB529" s="74"/>
      <c r="BC529" s="74"/>
      <c r="BD529" s="74"/>
      <c r="BE529" s="74"/>
      <c r="BF529" s="74"/>
      <c r="BG529" s="74"/>
      <c r="BH529" s="74"/>
      <c r="BI529" s="74"/>
      <c r="BJ529" s="74"/>
      <c r="BK529" s="74"/>
      <c r="BL529" s="74"/>
      <c r="BM529" s="74"/>
      <c r="BN529" s="74"/>
    </row>
    <row r="530" spans="4:66" x14ac:dyDescent="0.2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K530" s="74"/>
      <c r="AL530" s="74"/>
      <c r="AM530" s="74"/>
      <c r="AN530" s="74"/>
      <c r="AO530" s="74"/>
      <c r="AP530" s="74"/>
      <c r="AQ530" s="74"/>
      <c r="AR530" s="74"/>
      <c r="AS530" s="74"/>
      <c r="AT530" s="74"/>
      <c r="AU530" s="74"/>
      <c r="AV530" s="74"/>
      <c r="AW530" s="74"/>
      <c r="AX530" s="74"/>
      <c r="AY530" s="74"/>
      <c r="AZ530" s="74"/>
      <c r="BA530" s="74"/>
      <c r="BB530" s="74"/>
      <c r="BC530" s="74"/>
      <c r="BD530" s="74"/>
      <c r="BE530" s="74"/>
      <c r="BF530" s="74"/>
      <c r="BG530" s="74"/>
      <c r="BH530" s="74"/>
      <c r="BI530" s="74"/>
      <c r="BJ530" s="74"/>
      <c r="BK530" s="74"/>
      <c r="BL530" s="74"/>
      <c r="BM530" s="74"/>
      <c r="BN530" s="74"/>
    </row>
    <row r="531" spans="4:66" x14ac:dyDescent="0.2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K531" s="74"/>
      <c r="AL531" s="74"/>
      <c r="AM531" s="74"/>
      <c r="AN531" s="74"/>
      <c r="AO531" s="74"/>
      <c r="AP531" s="74"/>
      <c r="AQ531" s="74"/>
      <c r="AR531" s="74"/>
      <c r="AS531" s="74"/>
      <c r="AT531" s="74"/>
      <c r="AU531" s="74"/>
      <c r="AV531" s="74"/>
      <c r="AW531" s="74"/>
      <c r="AX531" s="74"/>
      <c r="AY531" s="74"/>
      <c r="AZ531" s="74"/>
      <c r="BA531" s="74"/>
      <c r="BB531" s="74"/>
      <c r="BC531" s="74"/>
      <c r="BD531" s="74"/>
      <c r="BE531" s="74"/>
      <c r="BF531" s="74"/>
      <c r="BG531" s="74"/>
      <c r="BH531" s="74"/>
      <c r="BI531" s="74"/>
      <c r="BJ531" s="74"/>
      <c r="BK531" s="74"/>
      <c r="BL531" s="74"/>
      <c r="BM531" s="74"/>
      <c r="BN531" s="74"/>
    </row>
    <row r="532" spans="4:66" x14ac:dyDescent="0.2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K532" s="74"/>
      <c r="AL532" s="74"/>
      <c r="AM532" s="74"/>
      <c r="AN532" s="74"/>
      <c r="AO532" s="74"/>
      <c r="AP532" s="74"/>
      <c r="AQ532" s="74"/>
      <c r="AR532" s="74"/>
      <c r="AS532" s="74"/>
      <c r="AT532" s="74"/>
      <c r="AU532" s="74"/>
      <c r="AV532" s="74"/>
      <c r="AW532" s="74"/>
      <c r="AX532" s="74"/>
      <c r="AY532" s="74"/>
      <c r="AZ532" s="74"/>
      <c r="BA532" s="74"/>
      <c r="BB532" s="74"/>
      <c r="BC532" s="74"/>
      <c r="BD532" s="74"/>
      <c r="BE532" s="74"/>
      <c r="BF532" s="74"/>
      <c r="BG532" s="74"/>
      <c r="BH532" s="74"/>
      <c r="BI532" s="74"/>
      <c r="BJ532" s="74"/>
      <c r="BK532" s="74"/>
      <c r="BL532" s="74"/>
      <c r="BM532" s="74"/>
      <c r="BN532" s="74"/>
    </row>
    <row r="533" spans="4:66" x14ac:dyDescent="0.2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K533" s="74"/>
      <c r="AL533" s="74"/>
      <c r="AM533" s="74"/>
      <c r="AN533" s="74"/>
      <c r="AO533" s="74"/>
      <c r="AP533" s="74"/>
      <c r="AQ533" s="74"/>
      <c r="AR533" s="74"/>
      <c r="AS533" s="74"/>
      <c r="AT533" s="74"/>
      <c r="AU533" s="74"/>
      <c r="AV533" s="74"/>
      <c r="AW533" s="74"/>
      <c r="AX533" s="74"/>
      <c r="AY533" s="74"/>
      <c r="AZ533" s="74"/>
      <c r="BA533" s="74"/>
      <c r="BB533" s="74"/>
      <c r="BC533" s="74"/>
      <c r="BD533" s="74"/>
      <c r="BE533" s="74"/>
      <c r="BF533" s="74"/>
      <c r="BG533" s="74"/>
      <c r="BH533" s="74"/>
      <c r="BI533" s="74"/>
      <c r="BJ533" s="74"/>
      <c r="BK533" s="74"/>
      <c r="BL533" s="74"/>
      <c r="BM533" s="74"/>
      <c r="BN533" s="74"/>
    </row>
    <row r="534" spans="4:66" x14ac:dyDescent="0.2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K534" s="74"/>
      <c r="AL534" s="74"/>
      <c r="AM534" s="74"/>
      <c r="AN534" s="74"/>
      <c r="AO534" s="74"/>
      <c r="AP534" s="74"/>
      <c r="AQ534" s="74"/>
      <c r="AR534" s="74"/>
      <c r="AS534" s="74"/>
      <c r="AT534" s="74"/>
      <c r="AU534" s="74"/>
      <c r="AV534" s="74"/>
      <c r="AW534" s="74"/>
      <c r="AX534" s="74"/>
      <c r="AY534" s="74"/>
      <c r="AZ534" s="74"/>
      <c r="BA534" s="74"/>
      <c r="BB534" s="74"/>
      <c r="BC534" s="74"/>
      <c r="BD534" s="74"/>
      <c r="BE534" s="74"/>
      <c r="BF534" s="74"/>
      <c r="BG534" s="74"/>
      <c r="BH534" s="74"/>
      <c r="BI534" s="74"/>
      <c r="BJ534" s="74"/>
      <c r="BK534" s="74"/>
      <c r="BL534" s="74"/>
      <c r="BM534" s="74"/>
      <c r="BN534" s="74"/>
    </row>
    <row r="535" spans="4:66" x14ac:dyDescent="0.2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K535" s="74"/>
      <c r="AL535" s="74"/>
      <c r="AM535" s="74"/>
      <c r="AN535" s="74"/>
      <c r="AO535" s="74"/>
      <c r="AP535" s="74"/>
      <c r="AQ535" s="74"/>
      <c r="AR535" s="74"/>
      <c r="AS535" s="74"/>
      <c r="AT535" s="74"/>
      <c r="AU535" s="74"/>
      <c r="AV535" s="74"/>
      <c r="AW535" s="74"/>
      <c r="AX535" s="74"/>
      <c r="AY535" s="74"/>
      <c r="AZ535" s="74"/>
      <c r="BA535" s="74"/>
      <c r="BB535" s="74"/>
      <c r="BC535" s="74"/>
      <c r="BD535" s="74"/>
      <c r="BE535" s="74"/>
      <c r="BF535" s="74"/>
      <c r="BG535" s="74"/>
      <c r="BH535" s="74"/>
      <c r="BI535" s="74"/>
      <c r="BJ535" s="74"/>
      <c r="BK535" s="74"/>
      <c r="BL535" s="74"/>
      <c r="BM535" s="74"/>
      <c r="BN535" s="74"/>
    </row>
    <row r="536" spans="4:66" x14ac:dyDescent="0.2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K536" s="74"/>
      <c r="AL536" s="74"/>
      <c r="AM536" s="74"/>
      <c r="AN536" s="74"/>
      <c r="AO536" s="74"/>
      <c r="AP536" s="74"/>
      <c r="AQ536" s="74"/>
      <c r="AR536" s="74"/>
      <c r="AS536" s="74"/>
      <c r="AT536" s="74"/>
      <c r="AU536" s="74"/>
      <c r="AV536" s="74"/>
      <c r="AW536" s="74"/>
      <c r="AX536" s="74"/>
      <c r="AY536" s="74"/>
      <c r="AZ536" s="74"/>
      <c r="BA536" s="74"/>
      <c r="BB536" s="74"/>
      <c r="BC536" s="74"/>
      <c r="BD536" s="74"/>
      <c r="BE536" s="74"/>
      <c r="BF536" s="74"/>
      <c r="BG536" s="74"/>
      <c r="BH536" s="74"/>
      <c r="BI536" s="74"/>
      <c r="BJ536" s="74"/>
      <c r="BK536" s="74"/>
      <c r="BL536" s="74"/>
      <c r="BM536" s="74"/>
      <c r="BN536" s="74"/>
    </row>
    <row r="537" spans="4:66" x14ac:dyDescent="0.2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K537" s="74"/>
      <c r="AL537" s="74"/>
      <c r="AM537" s="74"/>
      <c r="AN537" s="74"/>
      <c r="AO537" s="74"/>
      <c r="AP537" s="74"/>
      <c r="AQ537" s="74"/>
      <c r="AR537" s="74"/>
      <c r="AS537" s="74"/>
      <c r="AT537" s="74"/>
      <c r="AU537" s="74"/>
      <c r="AV537" s="74"/>
      <c r="AW537" s="74"/>
      <c r="AX537" s="74"/>
      <c r="AY537" s="74"/>
      <c r="AZ537" s="74"/>
      <c r="BA537" s="74"/>
      <c r="BB537" s="74"/>
      <c r="BC537" s="74"/>
      <c r="BD537" s="74"/>
      <c r="BE537" s="74"/>
      <c r="BF537" s="74"/>
      <c r="BG537" s="74"/>
      <c r="BH537" s="74"/>
      <c r="BI537" s="74"/>
      <c r="BJ537" s="74"/>
      <c r="BK537" s="74"/>
      <c r="BL537" s="74"/>
      <c r="BM537" s="74"/>
      <c r="BN537" s="74"/>
    </row>
    <row r="538" spans="4:66" x14ac:dyDescent="0.2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K538" s="74"/>
      <c r="AL538" s="74"/>
      <c r="AM538" s="74"/>
      <c r="AN538" s="74"/>
      <c r="AO538" s="74"/>
      <c r="AP538" s="74"/>
      <c r="AQ538" s="74"/>
      <c r="AR538" s="74"/>
      <c r="AS538" s="74"/>
      <c r="AT538" s="74"/>
      <c r="AU538" s="74"/>
      <c r="AV538" s="74"/>
      <c r="AW538" s="74"/>
      <c r="AX538" s="74"/>
      <c r="AY538" s="74"/>
      <c r="AZ538" s="74"/>
      <c r="BA538" s="74"/>
      <c r="BB538" s="74"/>
      <c r="BC538" s="74"/>
      <c r="BD538" s="74"/>
      <c r="BE538" s="74"/>
      <c r="BF538" s="74"/>
      <c r="BG538" s="74"/>
      <c r="BH538" s="74"/>
      <c r="BI538" s="74"/>
      <c r="BJ538" s="74"/>
      <c r="BK538" s="74"/>
      <c r="BL538" s="74"/>
      <c r="BM538" s="74"/>
      <c r="BN538" s="74"/>
    </row>
    <row r="539" spans="4:66" x14ac:dyDescent="0.2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K539" s="74"/>
      <c r="AL539" s="74"/>
      <c r="AM539" s="74"/>
      <c r="AN539" s="74"/>
      <c r="AO539" s="74"/>
      <c r="AP539" s="74"/>
      <c r="AQ539" s="74"/>
      <c r="AR539" s="74"/>
      <c r="AS539" s="74"/>
      <c r="AT539" s="74"/>
      <c r="AU539" s="74"/>
      <c r="AV539" s="74"/>
      <c r="AW539" s="74"/>
      <c r="AX539" s="74"/>
      <c r="AY539" s="74"/>
      <c r="AZ539" s="74"/>
      <c r="BA539" s="74"/>
      <c r="BB539" s="74"/>
      <c r="BC539" s="74"/>
      <c r="BD539" s="74"/>
      <c r="BE539" s="74"/>
      <c r="BF539" s="74"/>
      <c r="BG539" s="74"/>
      <c r="BH539" s="74"/>
      <c r="BI539" s="74"/>
      <c r="BJ539" s="74"/>
      <c r="BK539" s="74"/>
      <c r="BL539" s="74"/>
      <c r="BM539" s="74"/>
      <c r="BN539" s="74"/>
    </row>
    <row r="540" spans="4:66" x14ac:dyDescent="0.2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K540" s="74"/>
      <c r="AL540" s="74"/>
      <c r="AM540" s="74"/>
      <c r="AN540" s="74"/>
      <c r="AO540" s="74"/>
      <c r="AP540" s="74"/>
      <c r="AQ540" s="74"/>
      <c r="AR540" s="74"/>
      <c r="AS540" s="74"/>
      <c r="AT540" s="74"/>
      <c r="AU540" s="74"/>
      <c r="AV540" s="74"/>
      <c r="AW540" s="74"/>
      <c r="AX540" s="74"/>
      <c r="AY540" s="74"/>
      <c r="AZ540" s="74"/>
      <c r="BA540" s="74"/>
      <c r="BB540" s="74"/>
      <c r="BC540" s="74"/>
      <c r="BD540" s="74"/>
      <c r="BE540" s="74"/>
      <c r="BF540" s="74"/>
      <c r="BG540" s="74"/>
      <c r="BH540" s="74"/>
      <c r="BI540" s="74"/>
      <c r="BJ540" s="74"/>
      <c r="BK540" s="74"/>
      <c r="BL540" s="74"/>
      <c r="BM540" s="74"/>
      <c r="BN540" s="74"/>
    </row>
    <row r="541" spans="4:66" x14ac:dyDescent="0.2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K541" s="74"/>
      <c r="AL541" s="74"/>
      <c r="AM541" s="74"/>
      <c r="AN541" s="74"/>
      <c r="AO541" s="74"/>
      <c r="AP541" s="74"/>
      <c r="AQ541" s="74"/>
      <c r="AR541" s="74"/>
      <c r="AS541" s="74"/>
      <c r="AT541" s="74"/>
      <c r="AU541" s="74"/>
      <c r="AV541" s="74"/>
      <c r="AW541" s="74"/>
      <c r="AX541" s="74"/>
      <c r="AY541" s="74"/>
      <c r="AZ541" s="74"/>
      <c r="BA541" s="74"/>
      <c r="BB541" s="74"/>
      <c r="BC541" s="74"/>
      <c r="BD541" s="74"/>
      <c r="BE541" s="74"/>
      <c r="BF541" s="74"/>
      <c r="BG541" s="74"/>
      <c r="BH541" s="74"/>
      <c r="BI541" s="74"/>
      <c r="BJ541" s="74"/>
      <c r="BK541" s="74"/>
      <c r="BL541" s="74"/>
      <c r="BM541" s="74"/>
      <c r="BN541" s="74"/>
    </row>
    <row r="542" spans="4:66" x14ac:dyDescent="0.2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K542" s="74"/>
      <c r="AL542" s="74"/>
      <c r="AM542" s="74"/>
      <c r="AN542" s="74"/>
      <c r="AO542" s="74"/>
      <c r="AP542" s="74"/>
      <c r="AQ542" s="74"/>
      <c r="AR542" s="74"/>
      <c r="AS542" s="74"/>
      <c r="AT542" s="74"/>
      <c r="AU542" s="74"/>
      <c r="AV542" s="74"/>
      <c r="AW542" s="74"/>
      <c r="AX542" s="74"/>
      <c r="AY542" s="74"/>
      <c r="AZ542" s="74"/>
      <c r="BA542" s="74"/>
      <c r="BB542" s="74"/>
      <c r="BC542" s="74"/>
      <c r="BD542" s="74"/>
      <c r="BE542" s="74"/>
      <c r="BF542" s="74"/>
      <c r="BG542" s="74"/>
      <c r="BH542" s="74"/>
      <c r="BI542" s="74"/>
      <c r="BJ542" s="74"/>
      <c r="BK542" s="74"/>
      <c r="BL542" s="74"/>
      <c r="BM542" s="74"/>
      <c r="BN542" s="74"/>
    </row>
    <row r="543" spans="4:66" x14ac:dyDescent="0.2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K543" s="74"/>
      <c r="AL543" s="74"/>
      <c r="AM543" s="74"/>
      <c r="AN543" s="74"/>
      <c r="AO543" s="74"/>
      <c r="AP543" s="74"/>
      <c r="AQ543" s="74"/>
      <c r="AR543" s="74"/>
      <c r="AS543" s="74"/>
      <c r="AT543" s="74"/>
      <c r="AU543" s="74"/>
      <c r="AV543" s="74"/>
      <c r="AW543" s="74"/>
      <c r="AX543" s="74"/>
      <c r="AY543" s="74"/>
      <c r="AZ543" s="74"/>
      <c r="BA543" s="74"/>
      <c r="BB543" s="74"/>
      <c r="BC543" s="74"/>
      <c r="BD543" s="74"/>
      <c r="BE543" s="74"/>
      <c r="BF543" s="74"/>
      <c r="BG543" s="74"/>
      <c r="BH543" s="74"/>
      <c r="BI543" s="74"/>
      <c r="BJ543" s="74"/>
      <c r="BK543" s="74"/>
      <c r="BL543" s="74"/>
      <c r="BM543" s="74"/>
      <c r="BN543" s="74"/>
    </row>
    <row r="544" spans="4:66" x14ac:dyDescent="0.2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K544" s="74"/>
      <c r="AL544" s="74"/>
      <c r="AM544" s="74"/>
      <c r="AN544" s="74"/>
      <c r="AO544" s="74"/>
      <c r="AP544" s="74"/>
      <c r="AQ544" s="74"/>
      <c r="AR544" s="74"/>
      <c r="AS544" s="74"/>
      <c r="AT544" s="74"/>
      <c r="AU544" s="74"/>
      <c r="AV544" s="74"/>
      <c r="AW544" s="74"/>
      <c r="AX544" s="74"/>
      <c r="AY544" s="74"/>
      <c r="AZ544" s="74"/>
      <c r="BA544" s="74"/>
      <c r="BB544" s="74"/>
      <c r="BC544" s="74"/>
      <c r="BD544" s="74"/>
      <c r="BE544" s="74"/>
      <c r="BF544" s="74"/>
      <c r="BG544" s="74"/>
      <c r="BH544" s="74"/>
      <c r="BI544" s="74"/>
      <c r="BJ544" s="74"/>
      <c r="BK544" s="74"/>
      <c r="BL544" s="74"/>
      <c r="BM544" s="74"/>
      <c r="BN544" s="74"/>
    </row>
    <row r="545" spans="4:66" x14ac:dyDescent="0.2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K545" s="74"/>
      <c r="AL545" s="74"/>
      <c r="AM545" s="74"/>
      <c r="AN545" s="74"/>
      <c r="AO545" s="74"/>
      <c r="AP545" s="74"/>
      <c r="AQ545" s="74"/>
      <c r="AR545" s="74"/>
      <c r="AS545" s="74"/>
      <c r="AT545" s="74"/>
      <c r="AU545" s="74"/>
      <c r="AV545" s="74"/>
      <c r="AW545" s="74"/>
      <c r="AX545" s="74"/>
      <c r="AY545" s="74"/>
      <c r="AZ545" s="74"/>
      <c r="BA545" s="74"/>
      <c r="BB545" s="74"/>
      <c r="BC545" s="74"/>
      <c r="BD545" s="74"/>
      <c r="BE545" s="74"/>
      <c r="BF545" s="74"/>
      <c r="BG545" s="74"/>
      <c r="BH545" s="74"/>
      <c r="BI545" s="74"/>
      <c r="BJ545" s="74"/>
      <c r="BK545" s="74"/>
      <c r="BL545" s="74"/>
      <c r="BM545" s="74"/>
      <c r="BN545" s="74"/>
    </row>
    <row r="546" spans="4:66" x14ac:dyDescent="0.2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K546" s="74"/>
      <c r="AL546" s="74"/>
      <c r="AM546" s="74"/>
      <c r="AN546" s="74"/>
      <c r="AO546" s="74"/>
      <c r="AP546" s="74"/>
      <c r="AQ546" s="74"/>
      <c r="AR546" s="74"/>
      <c r="AS546" s="74"/>
      <c r="AT546" s="74"/>
      <c r="AU546" s="74"/>
      <c r="AV546" s="74"/>
      <c r="AW546" s="74"/>
      <c r="AX546" s="74"/>
      <c r="AY546" s="74"/>
      <c r="AZ546" s="74"/>
      <c r="BA546" s="74"/>
      <c r="BB546" s="74"/>
      <c r="BC546" s="74"/>
      <c r="BD546" s="74"/>
      <c r="BE546" s="74"/>
      <c r="BF546" s="74"/>
      <c r="BG546" s="74"/>
      <c r="BH546" s="74"/>
      <c r="BI546" s="74"/>
      <c r="BJ546" s="74"/>
      <c r="BK546" s="74"/>
      <c r="BL546" s="74"/>
      <c r="BM546" s="74"/>
      <c r="BN546" s="74"/>
    </row>
    <row r="547" spans="4:66" x14ac:dyDescent="0.2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K547" s="74"/>
      <c r="AL547" s="74"/>
      <c r="AM547" s="74"/>
      <c r="AN547" s="74"/>
      <c r="AO547" s="74"/>
      <c r="AP547" s="74"/>
      <c r="AQ547" s="74"/>
      <c r="AR547" s="74"/>
      <c r="AS547" s="74"/>
      <c r="AT547" s="74"/>
      <c r="AU547" s="74"/>
      <c r="AV547" s="74"/>
      <c r="AW547" s="74"/>
      <c r="AX547" s="74"/>
      <c r="AY547" s="74"/>
      <c r="AZ547" s="74"/>
      <c r="BA547" s="74"/>
      <c r="BB547" s="74"/>
      <c r="BC547" s="74"/>
      <c r="BD547" s="74"/>
      <c r="BE547" s="74"/>
      <c r="BF547" s="74"/>
      <c r="BG547" s="74"/>
      <c r="BH547" s="74"/>
      <c r="BI547" s="74"/>
      <c r="BJ547" s="74"/>
      <c r="BK547" s="74"/>
      <c r="BL547" s="74"/>
      <c r="BM547" s="74"/>
      <c r="BN547" s="74"/>
    </row>
    <row r="548" spans="4:66" x14ac:dyDescent="0.2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K548" s="74"/>
      <c r="AL548" s="74"/>
      <c r="AM548" s="74"/>
      <c r="AN548" s="74"/>
      <c r="AO548" s="74"/>
      <c r="AP548" s="74"/>
      <c r="AQ548" s="74"/>
      <c r="AR548" s="74"/>
      <c r="AS548" s="74"/>
      <c r="AT548" s="74"/>
      <c r="AU548" s="74"/>
      <c r="AV548" s="74"/>
      <c r="AW548" s="74"/>
      <c r="AX548" s="74"/>
      <c r="AY548" s="74"/>
      <c r="AZ548" s="74"/>
      <c r="BA548" s="74"/>
      <c r="BB548" s="74"/>
      <c r="BC548" s="74"/>
      <c r="BD548" s="74"/>
      <c r="BE548" s="74"/>
      <c r="BF548" s="74"/>
      <c r="BG548" s="74"/>
      <c r="BH548" s="74"/>
      <c r="BI548" s="74"/>
      <c r="BJ548" s="74"/>
      <c r="BK548" s="74"/>
      <c r="BL548" s="74"/>
      <c r="BM548" s="74"/>
      <c r="BN548" s="74"/>
    </row>
    <row r="549" spans="4:66" x14ac:dyDescent="0.2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K549" s="74"/>
      <c r="AL549" s="74"/>
      <c r="AM549" s="74"/>
      <c r="AN549" s="74"/>
      <c r="AO549" s="74"/>
      <c r="AP549" s="74"/>
      <c r="AQ549" s="74"/>
      <c r="AR549" s="74"/>
      <c r="AS549" s="74"/>
      <c r="AT549" s="74"/>
      <c r="AU549" s="74"/>
      <c r="AV549" s="74"/>
      <c r="AW549" s="74"/>
      <c r="AX549" s="74"/>
      <c r="AY549" s="74"/>
      <c r="AZ549" s="74"/>
      <c r="BA549" s="74"/>
      <c r="BB549" s="74"/>
      <c r="BC549" s="74"/>
      <c r="BD549" s="74"/>
      <c r="BE549" s="74"/>
      <c r="BF549" s="74"/>
      <c r="BG549" s="74"/>
      <c r="BH549" s="74"/>
      <c r="BI549" s="74"/>
      <c r="BJ549" s="74"/>
      <c r="BK549" s="74"/>
      <c r="BL549" s="74"/>
      <c r="BM549" s="74"/>
      <c r="BN549" s="74"/>
    </row>
    <row r="550" spans="4:66" x14ac:dyDescent="0.2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K550" s="74"/>
      <c r="AL550" s="74"/>
      <c r="AM550" s="74"/>
      <c r="AN550" s="74"/>
      <c r="AO550" s="74"/>
      <c r="AP550" s="74"/>
      <c r="AQ550" s="74"/>
      <c r="AR550" s="74"/>
      <c r="AS550" s="74"/>
      <c r="AT550" s="74"/>
      <c r="AU550" s="74"/>
      <c r="AV550" s="74"/>
      <c r="AW550" s="74"/>
      <c r="AX550" s="74"/>
      <c r="AY550" s="74"/>
      <c r="AZ550" s="74"/>
      <c r="BA550" s="74"/>
      <c r="BB550" s="74"/>
      <c r="BC550" s="74"/>
      <c r="BD550" s="74"/>
      <c r="BE550" s="74"/>
      <c r="BF550" s="74"/>
      <c r="BG550" s="74"/>
      <c r="BH550" s="74"/>
      <c r="BI550" s="74"/>
      <c r="BJ550" s="74"/>
      <c r="BK550" s="74"/>
      <c r="BL550" s="74"/>
      <c r="BM550" s="74"/>
      <c r="BN550" s="74"/>
    </row>
    <row r="551" spans="4:66" x14ac:dyDescent="0.2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K551" s="74"/>
      <c r="AL551" s="74"/>
      <c r="AM551" s="74"/>
      <c r="AN551" s="74"/>
      <c r="AO551" s="74"/>
      <c r="AP551" s="74"/>
      <c r="AQ551" s="74"/>
      <c r="AR551" s="74"/>
      <c r="AS551" s="74"/>
      <c r="AT551" s="74"/>
      <c r="AU551" s="74"/>
      <c r="AV551" s="74"/>
      <c r="AW551" s="74"/>
      <c r="AX551" s="74"/>
      <c r="AY551" s="74"/>
      <c r="AZ551" s="74"/>
      <c r="BA551" s="74"/>
      <c r="BB551" s="74"/>
      <c r="BC551" s="74"/>
      <c r="BD551" s="74"/>
      <c r="BE551" s="74"/>
      <c r="BF551" s="74"/>
      <c r="BG551" s="74"/>
      <c r="BH551" s="74"/>
      <c r="BI551" s="74"/>
      <c r="BJ551" s="74"/>
      <c r="BK551" s="74"/>
      <c r="BL551" s="74"/>
      <c r="BM551" s="74"/>
      <c r="BN551" s="74"/>
    </row>
    <row r="552" spans="4:66" x14ac:dyDescent="0.2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K552" s="74"/>
      <c r="AL552" s="74"/>
      <c r="AM552" s="74"/>
      <c r="AN552" s="74"/>
      <c r="AO552" s="74"/>
      <c r="AP552" s="74"/>
      <c r="AQ552" s="74"/>
      <c r="AR552" s="74"/>
      <c r="AS552" s="74"/>
      <c r="AT552" s="74"/>
      <c r="AU552" s="74"/>
      <c r="AV552" s="74"/>
      <c r="AW552" s="74"/>
      <c r="AX552" s="74"/>
      <c r="AY552" s="74"/>
      <c r="AZ552" s="74"/>
      <c r="BA552" s="74"/>
      <c r="BB552" s="74"/>
      <c r="BC552" s="74"/>
      <c r="BD552" s="74"/>
      <c r="BE552" s="74"/>
      <c r="BF552" s="74"/>
      <c r="BG552" s="74"/>
      <c r="BH552" s="74"/>
      <c r="BI552" s="74"/>
      <c r="BJ552" s="74"/>
      <c r="BK552" s="74"/>
      <c r="BL552" s="74"/>
      <c r="BM552" s="74"/>
      <c r="BN552" s="74"/>
    </row>
    <row r="553" spans="4:66" x14ac:dyDescent="0.2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K553" s="74"/>
      <c r="AL553" s="74"/>
      <c r="AM553" s="74"/>
      <c r="AN553" s="74"/>
      <c r="AO553" s="74"/>
      <c r="AP553" s="74"/>
      <c r="AQ553" s="74"/>
      <c r="AR553" s="74"/>
      <c r="AS553" s="74"/>
      <c r="AT553" s="74"/>
      <c r="AU553" s="74"/>
      <c r="AV553" s="74"/>
      <c r="AW553" s="74"/>
      <c r="AX553" s="74"/>
      <c r="AY553" s="74"/>
      <c r="AZ553" s="74"/>
      <c r="BA553" s="74"/>
      <c r="BB553" s="74"/>
      <c r="BC553" s="74"/>
      <c r="BD553" s="74"/>
      <c r="BE553" s="74"/>
      <c r="BF553" s="74"/>
      <c r="BG553" s="74"/>
      <c r="BH553" s="74"/>
      <c r="BI553" s="74"/>
      <c r="BJ553" s="74"/>
      <c r="BK553" s="74"/>
      <c r="BL553" s="74"/>
      <c r="BM553" s="74"/>
      <c r="BN553" s="74"/>
    </row>
    <row r="554" spans="4:66" x14ac:dyDescent="0.2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K554" s="74"/>
      <c r="AL554" s="74"/>
      <c r="AM554" s="74"/>
      <c r="AN554" s="74"/>
      <c r="AO554" s="74"/>
      <c r="AP554" s="74"/>
      <c r="AQ554" s="74"/>
      <c r="AR554" s="74"/>
      <c r="AS554" s="74"/>
      <c r="AT554" s="74"/>
      <c r="AU554" s="74"/>
      <c r="AV554" s="74"/>
      <c r="AW554" s="74"/>
      <c r="AX554" s="74"/>
      <c r="AY554" s="74"/>
      <c r="AZ554" s="74"/>
      <c r="BA554" s="74"/>
      <c r="BB554" s="74"/>
      <c r="BC554" s="74"/>
      <c r="BD554" s="74"/>
      <c r="BE554" s="74"/>
      <c r="BF554" s="74"/>
      <c r="BG554" s="74"/>
      <c r="BH554" s="74"/>
      <c r="BI554" s="74"/>
      <c r="BJ554" s="74"/>
      <c r="BK554" s="74"/>
      <c r="BL554" s="74"/>
      <c r="BM554" s="74"/>
      <c r="BN554" s="74"/>
    </row>
    <row r="555" spans="4:66" x14ac:dyDescent="0.2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K555" s="74"/>
      <c r="AL555" s="74"/>
      <c r="AM555" s="74"/>
      <c r="AN555" s="74"/>
      <c r="AO555" s="74"/>
      <c r="AP555" s="74"/>
      <c r="AQ555" s="74"/>
      <c r="AR555" s="74"/>
      <c r="AS555" s="74"/>
      <c r="AT555" s="74"/>
      <c r="AU555" s="74"/>
      <c r="AV555" s="74"/>
      <c r="AW555" s="74"/>
      <c r="AX555" s="74"/>
      <c r="AY555" s="74"/>
      <c r="AZ555" s="74"/>
      <c r="BA555" s="74"/>
      <c r="BB555" s="74"/>
      <c r="BC555" s="74"/>
      <c r="BD555" s="74"/>
      <c r="BE555" s="74"/>
      <c r="BF555" s="74"/>
      <c r="BG555" s="74"/>
      <c r="BH555" s="74"/>
      <c r="BI555" s="74"/>
      <c r="BJ555" s="74"/>
      <c r="BK555" s="74"/>
      <c r="BL555" s="74"/>
      <c r="BM555" s="74"/>
      <c r="BN555" s="74"/>
    </row>
    <row r="556" spans="4:66" x14ac:dyDescent="0.2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K556" s="74"/>
      <c r="AL556" s="74"/>
      <c r="AM556" s="74"/>
      <c r="AN556" s="74"/>
      <c r="AO556" s="74"/>
      <c r="AP556" s="74"/>
      <c r="AQ556" s="74"/>
      <c r="AR556" s="74"/>
      <c r="AS556" s="74"/>
      <c r="AT556" s="74"/>
      <c r="AU556" s="74"/>
      <c r="AV556" s="74"/>
      <c r="AW556" s="74"/>
      <c r="AX556" s="74"/>
      <c r="AY556" s="74"/>
      <c r="AZ556" s="74"/>
      <c r="BA556" s="74"/>
      <c r="BB556" s="74"/>
      <c r="BC556" s="74"/>
      <c r="BD556" s="74"/>
      <c r="BE556" s="74"/>
      <c r="BF556" s="74"/>
      <c r="BG556" s="74"/>
      <c r="BH556" s="74"/>
      <c r="BI556" s="74"/>
      <c r="BJ556" s="74"/>
      <c r="BK556" s="74"/>
      <c r="BL556" s="74"/>
      <c r="BM556" s="74"/>
      <c r="BN556" s="74"/>
    </row>
    <row r="557" spans="4:66" x14ac:dyDescent="0.2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K557" s="74"/>
      <c r="AL557" s="74"/>
      <c r="AM557" s="74"/>
      <c r="AN557" s="74"/>
      <c r="AO557" s="74"/>
      <c r="AP557" s="74"/>
      <c r="AQ557" s="74"/>
      <c r="AR557" s="74"/>
      <c r="AS557" s="74"/>
      <c r="AT557" s="74"/>
      <c r="AU557" s="74"/>
      <c r="AV557" s="74"/>
      <c r="AW557" s="74"/>
      <c r="AX557" s="74"/>
      <c r="AY557" s="74"/>
      <c r="AZ557" s="74"/>
      <c r="BA557" s="74"/>
      <c r="BB557" s="74"/>
      <c r="BC557" s="74"/>
      <c r="BD557" s="74"/>
      <c r="BE557" s="74"/>
      <c r="BF557" s="74"/>
      <c r="BG557" s="74"/>
      <c r="BH557" s="74"/>
      <c r="BI557" s="74"/>
      <c r="BJ557" s="74"/>
      <c r="BK557" s="74"/>
      <c r="BL557" s="74"/>
      <c r="BM557" s="74"/>
      <c r="BN557" s="74"/>
    </row>
    <row r="558" spans="4:66" x14ac:dyDescent="0.2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K558" s="74"/>
      <c r="AL558" s="74"/>
      <c r="AM558" s="74"/>
      <c r="AN558" s="74"/>
      <c r="AO558" s="74"/>
      <c r="AP558" s="74"/>
      <c r="AQ558" s="74"/>
      <c r="AR558" s="74"/>
      <c r="AS558" s="74"/>
      <c r="AT558" s="74"/>
      <c r="AU558" s="74"/>
      <c r="AV558" s="74"/>
      <c r="AW558" s="74"/>
      <c r="AX558" s="74"/>
      <c r="AY558" s="74"/>
      <c r="AZ558" s="74"/>
      <c r="BA558" s="74"/>
      <c r="BB558" s="74"/>
      <c r="BC558" s="74"/>
      <c r="BD558" s="74"/>
      <c r="BE558" s="74"/>
      <c r="BF558" s="74"/>
      <c r="BG558" s="74"/>
      <c r="BH558" s="74"/>
      <c r="BI558" s="74"/>
      <c r="BJ558" s="74"/>
      <c r="BK558" s="74"/>
      <c r="BL558" s="74"/>
      <c r="BM558" s="74"/>
      <c r="BN558" s="74"/>
    </row>
    <row r="559" spans="4:66" x14ac:dyDescent="0.2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K559" s="74"/>
      <c r="AL559" s="74"/>
      <c r="AM559" s="74"/>
      <c r="AN559" s="74"/>
      <c r="AO559" s="74"/>
      <c r="AP559" s="74"/>
      <c r="AQ559" s="74"/>
      <c r="AR559" s="74"/>
      <c r="AS559" s="74"/>
      <c r="AT559" s="74"/>
      <c r="AU559" s="74"/>
      <c r="AV559" s="74"/>
      <c r="AW559" s="74"/>
      <c r="AX559" s="74"/>
      <c r="AY559" s="74"/>
      <c r="AZ559" s="74"/>
      <c r="BA559" s="74"/>
      <c r="BB559" s="74"/>
      <c r="BC559" s="74"/>
      <c r="BD559" s="74"/>
      <c r="BE559" s="74"/>
      <c r="BF559" s="74"/>
      <c r="BG559" s="74"/>
      <c r="BH559" s="74"/>
      <c r="BI559" s="74"/>
      <c r="BJ559" s="74"/>
      <c r="BK559" s="74"/>
      <c r="BL559" s="74"/>
      <c r="BM559" s="74"/>
      <c r="BN559" s="74"/>
    </row>
    <row r="560" spans="4:66" x14ac:dyDescent="0.2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K560" s="74"/>
      <c r="AL560" s="74"/>
      <c r="AM560" s="74"/>
      <c r="AN560" s="74"/>
      <c r="AO560" s="74"/>
      <c r="AP560" s="74"/>
      <c r="AQ560" s="74"/>
      <c r="AR560" s="74"/>
      <c r="AS560" s="74"/>
      <c r="AT560" s="74"/>
      <c r="AU560" s="74"/>
      <c r="AV560" s="74"/>
      <c r="AW560" s="74"/>
      <c r="AX560" s="74"/>
      <c r="AY560" s="74"/>
      <c r="AZ560" s="74"/>
      <c r="BA560" s="74"/>
      <c r="BB560" s="74"/>
      <c r="BC560" s="74"/>
      <c r="BD560" s="74"/>
      <c r="BE560" s="74"/>
      <c r="BF560" s="74"/>
      <c r="BG560" s="74"/>
      <c r="BH560" s="74"/>
      <c r="BI560" s="74"/>
      <c r="BJ560" s="74"/>
      <c r="BK560" s="74"/>
      <c r="BL560" s="74"/>
      <c r="BM560" s="74"/>
      <c r="BN560" s="74"/>
    </row>
    <row r="561" spans="4:66" x14ac:dyDescent="0.2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K561" s="74"/>
      <c r="AL561" s="74"/>
      <c r="AM561" s="74"/>
      <c r="AN561" s="74"/>
      <c r="AO561" s="74"/>
      <c r="AP561" s="74"/>
      <c r="AQ561" s="74"/>
      <c r="AR561" s="74"/>
      <c r="AS561" s="74"/>
      <c r="AT561" s="74"/>
      <c r="AU561" s="74"/>
      <c r="AV561" s="74"/>
      <c r="AW561" s="74"/>
      <c r="AX561" s="74"/>
      <c r="AY561" s="74"/>
      <c r="AZ561" s="74"/>
      <c r="BA561" s="74"/>
      <c r="BB561" s="74"/>
      <c r="BC561" s="74"/>
      <c r="BD561" s="74"/>
      <c r="BE561" s="74"/>
      <c r="BF561" s="74"/>
      <c r="BG561" s="74"/>
      <c r="BH561" s="74"/>
      <c r="BI561" s="74"/>
      <c r="BJ561" s="74"/>
      <c r="BK561" s="74"/>
      <c r="BL561" s="74"/>
      <c r="BM561" s="74"/>
      <c r="BN561" s="74"/>
    </row>
    <row r="562" spans="4:66" x14ac:dyDescent="0.2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K562" s="74"/>
      <c r="AL562" s="74"/>
      <c r="AM562" s="74"/>
      <c r="AN562" s="74"/>
      <c r="AO562" s="74"/>
      <c r="AP562" s="74"/>
      <c r="AQ562" s="74"/>
      <c r="AR562" s="74"/>
      <c r="AS562" s="74"/>
      <c r="AT562" s="74"/>
      <c r="AU562" s="74"/>
      <c r="AV562" s="74"/>
      <c r="AW562" s="74"/>
      <c r="AX562" s="74"/>
      <c r="AY562" s="74"/>
      <c r="AZ562" s="74"/>
      <c r="BA562" s="74"/>
      <c r="BB562" s="74"/>
      <c r="BC562" s="74"/>
      <c r="BD562" s="74"/>
      <c r="BE562" s="74"/>
      <c r="BF562" s="74"/>
      <c r="BG562" s="74"/>
      <c r="BH562" s="74"/>
      <c r="BI562" s="74"/>
      <c r="BJ562" s="74"/>
      <c r="BK562" s="74"/>
      <c r="BL562" s="74"/>
      <c r="BM562" s="74"/>
      <c r="BN562" s="74"/>
    </row>
    <row r="563" spans="4:66" x14ac:dyDescent="0.2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K563" s="74"/>
      <c r="AL563" s="74"/>
      <c r="AM563" s="74"/>
      <c r="AN563" s="74"/>
      <c r="AO563" s="74"/>
      <c r="AP563" s="74"/>
      <c r="AQ563" s="74"/>
      <c r="AR563" s="74"/>
      <c r="AS563" s="74"/>
      <c r="AT563" s="74"/>
      <c r="AU563" s="74"/>
      <c r="AV563" s="74"/>
      <c r="AW563" s="74"/>
      <c r="AX563" s="74"/>
      <c r="AY563" s="74"/>
      <c r="AZ563" s="74"/>
      <c r="BA563" s="74"/>
      <c r="BB563" s="74"/>
      <c r="BC563" s="74"/>
      <c r="BD563" s="74"/>
      <c r="BE563" s="74"/>
      <c r="BF563" s="74"/>
      <c r="BG563" s="74"/>
      <c r="BH563" s="74"/>
      <c r="BI563" s="74"/>
      <c r="BJ563" s="74"/>
      <c r="BK563" s="74"/>
      <c r="BL563" s="74"/>
      <c r="BM563" s="74"/>
      <c r="BN563" s="74"/>
    </row>
    <row r="564" spans="4:66" x14ac:dyDescent="0.2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K564" s="74"/>
      <c r="AL564" s="74"/>
      <c r="AM564" s="74"/>
      <c r="AN564" s="74"/>
      <c r="AO564" s="74"/>
      <c r="AP564" s="74"/>
      <c r="AQ564" s="74"/>
      <c r="AR564" s="74"/>
      <c r="AS564" s="74"/>
      <c r="AT564" s="74"/>
      <c r="AU564" s="74"/>
      <c r="AV564" s="74"/>
      <c r="AW564" s="74"/>
      <c r="AX564" s="74"/>
      <c r="AY564" s="74"/>
      <c r="AZ564" s="74"/>
      <c r="BA564" s="74"/>
      <c r="BB564" s="74"/>
      <c r="BC564" s="74"/>
      <c r="BD564" s="74"/>
      <c r="BE564" s="74"/>
      <c r="BF564" s="74"/>
      <c r="BG564" s="74"/>
      <c r="BH564" s="74"/>
      <c r="BI564" s="74"/>
      <c r="BJ564" s="74"/>
      <c r="BK564" s="74"/>
      <c r="BL564" s="74"/>
      <c r="BM564" s="74"/>
      <c r="BN564" s="74"/>
    </row>
    <row r="565" spans="4:66" x14ac:dyDescent="0.2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K565" s="74"/>
      <c r="AL565" s="74"/>
      <c r="AM565" s="74"/>
      <c r="AN565" s="74"/>
      <c r="AO565" s="74"/>
      <c r="AP565" s="74"/>
      <c r="AQ565" s="74"/>
      <c r="AR565" s="74"/>
      <c r="AS565" s="74"/>
      <c r="AT565" s="74"/>
      <c r="AU565" s="74"/>
      <c r="AV565" s="74"/>
      <c r="AW565" s="74"/>
      <c r="AX565" s="74"/>
      <c r="AY565" s="74"/>
      <c r="AZ565" s="74"/>
      <c r="BA565" s="74"/>
      <c r="BB565" s="74"/>
      <c r="BC565" s="74"/>
      <c r="BD565" s="74"/>
      <c r="BE565" s="74"/>
      <c r="BF565" s="74"/>
      <c r="BG565" s="74"/>
      <c r="BH565" s="74"/>
      <c r="BI565" s="74"/>
      <c r="BJ565" s="74"/>
      <c r="BK565" s="74"/>
      <c r="BL565" s="74"/>
      <c r="BM565" s="74"/>
      <c r="BN565" s="74"/>
    </row>
    <row r="566" spans="4:66" x14ac:dyDescent="0.2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K566" s="74"/>
      <c r="AL566" s="74"/>
      <c r="AM566" s="74"/>
      <c r="AN566" s="74"/>
      <c r="AO566" s="74"/>
      <c r="AP566" s="74"/>
      <c r="AQ566" s="74"/>
      <c r="AR566" s="74"/>
      <c r="AS566" s="74"/>
      <c r="AT566" s="74"/>
      <c r="AU566" s="74"/>
      <c r="AV566" s="74"/>
      <c r="AW566" s="74"/>
      <c r="AX566" s="74"/>
      <c r="AY566" s="74"/>
      <c r="AZ566" s="74"/>
      <c r="BA566" s="74"/>
      <c r="BB566" s="74"/>
      <c r="BC566" s="74"/>
      <c r="BD566" s="74"/>
      <c r="BE566" s="74"/>
      <c r="BF566" s="74"/>
      <c r="BG566" s="74"/>
      <c r="BH566" s="74"/>
      <c r="BI566" s="74"/>
      <c r="BJ566" s="74"/>
      <c r="BK566" s="74"/>
      <c r="BL566" s="74"/>
      <c r="BM566" s="74"/>
      <c r="BN566" s="74"/>
    </row>
    <row r="567" spans="4:66" x14ac:dyDescent="0.2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K567" s="74"/>
      <c r="AL567" s="74"/>
      <c r="AM567" s="74"/>
      <c r="AN567" s="74"/>
      <c r="AO567" s="74"/>
      <c r="AP567" s="74"/>
      <c r="AQ567" s="74"/>
      <c r="AR567" s="74"/>
      <c r="AS567" s="74"/>
      <c r="AT567" s="74"/>
      <c r="AU567" s="74"/>
      <c r="AV567" s="74"/>
      <c r="AW567" s="74"/>
      <c r="AX567" s="74"/>
      <c r="AY567" s="74"/>
      <c r="AZ567" s="74"/>
      <c r="BA567" s="74"/>
      <c r="BB567" s="74"/>
      <c r="BC567" s="74"/>
      <c r="BD567" s="74"/>
      <c r="BE567" s="74"/>
      <c r="BF567" s="74"/>
      <c r="BG567" s="74"/>
      <c r="BH567" s="74"/>
      <c r="BI567" s="74"/>
      <c r="BJ567" s="74"/>
      <c r="BK567" s="74"/>
      <c r="BL567" s="74"/>
      <c r="BM567" s="74"/>
      <c r="BN567" s="74"/>
    </row>
    <row r="568" spans="4:66" x14ac:dyDescent="0.2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K568" s="74"/>
      <c r="AL568" s="74"/>
      <c r="AM568" s="74"/>
      <c r="AN568" s="74"/>
      <c r="AO568" s="74"/>
      <c r="AP568" s="74"/>
      <c r="AQ568" s="74"/>
      <c r="AR568" s="74"/>
      <c r="AS568" s="74"/>
      <c r="AT568" s="74"/>
      <c r="AU568" s="74"/>
      <c r="AV568" s="74"/>
      <c r="AW568" s="74"/>
      <c r="AX568" s="74"/>
      <c r="AY568" s="74"/>
      <c r="AZ568" s="74"/>
      <c r="BA568" s="74"/>
      <c r="BB568" s="74"/>
      <c r="BC568" s="74"/>
      <c r="BD568" s="74"/>
      <c r="BE568" s="74"/>
      <c r="BF568" s="74"/>
      <c r="BG568" s="74"/>
      <c r="BH568" s="74"/>
      <c r="BI568" s="74"/>
      <c r="BJ568" s="74"/>
      <c r="BK568" s="74"/>
      <c r="BL568" s="74"/>
      <c r="BM568" s="74"/>
      <c r="BN568" s="74"/>
    </row>
    <row r="569" spans="4:66" x14ac:dyDescent="0.2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K569" s="74"/>
      <c r="AL569" s="74"/>
      <c r="AM569" s="74"/>
      <c r="AN569" s="74"/>
      <c r="AO569" s="74"/>
      <c r="AP569" s="74"/>
      <c r="AQ569" s="74"/>
      <c r="AR569" s="74"/>
      <c r="AS569" s="74"/>
      <c r="AT569" s="74"/>
      <c r="AU569" s="74"/>
      <c r="AV569" s="74"/>
      <c r="AW569" s="74"/>
      <c r="AX569" s="74"/>
      <c r="AY569" s="74"/>
      <c r="AZ569" s="74"/>
      <c r="BA569" s="74"/>
      <c r="BB569" s="74"/>
      <c r="BC569" s="74"/>
      <c r="BD569" s="74"/>
      <c r="BE569" s="74"/>
      <c r="BF569" s="74"/>
      <c r="BG569" s="74"/>
      <c r="BH569" s="74"/>
      <c r="BI569" s="74"/>
      <c r="BJ569" s="74"/>
      <c r="BK569" s="74"/>
      <c r="BL569" s="74"/>
      <c r="BM569" s="74"/>
      <c r="BN569" s="74"/>
    </row>
    <row r="570" spans="4:66" x14ac:dyDescent="0.2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K570" s="74"/>
      <c r="AL570" s="74"/>
      <c r="AM570" s="74"/>
      <c r="AN570" s="74"/>
      <c r="AO570" s="74"/>
      <c r="AP570" s="74"/>
      <c r="AQ570" s="74"/>
      <c r="AR570" s="74"/>
      <c r="AS570" s="74"/>
      <c r="AT570" s="74"/>
      <c r="AU570" s="74"/>
      <c r="AV570" s="74"/>
      <c r="AW570" s="74"/>
      <c r="AX570" s="74"/>
      <c r="AY570" s="74"/>
      <c r="AZ570" s="74"/>
      <c r="BA570" s="74"/>
      <c r="BB570" s="74"/>
      <c r="BC570" s="74"/>
      <c r="BD570" s="74"/>
      <c r="BE570" s="74"/>
      <c r="BF570" s="74"/>
      <c r="BG570" s="74"/>
      <c r="BH570" s="74"/>
      <c r="BI570" s="74"/>
      <c r="BJ570" s="74"/>
      <c r="BK570" s="74"/>
      <c r="BL570" s="74"/>
      <c r="BM570" s="74"/>
      <c r="BN570" s="74"/>
    </row>
    <row r="571" spans="4:66" x14ac:dyDescent="0.2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K571" s="74"/>
      <c r="AL571" s="74"/>
      <c r="AM571" s="74"/>
      <c r="AN571" s="74"/>
      <c r="AO571" s="74"/>
      <c r="AP571" s="74"/>
      <c r="AQ571" s="74"/>
      <c r="AR571" s="74"/>
      <c r="AS571" s="74"/>
      <c r="AT571" s="74"/>
      <c r="AU571" s="74"/>
      <c r="AV571" s="74"/>
      <c r="AW571" s="74"/>
      <c r="AX571" s="74"/>
      <c r="AY571" s="74"/>
      <c r="AZ571" s="74"/>
      <c r="BA571" s="74"/>
      <c r="BB571" s="74"/>
      <c r="BC571" s="74"/>
      <c r="BD571" s="74"/>
      <c r="BE571" s="74"/>
      <c r="BF571" s="74"/>
      <c r="BG571" s="74"/>
      <c r="BH571" s="74"/>
      <c r="BI571" s="74"/>
      <c r="BJ571" s="74"/>
      <c r="BK571" s="74"/>
      <c r="BL571" s="74"/>
      <c r="BM571" s="74"/>
      <c r="BN571" s="74"/>
    </row>
    <row r="572" spans="4:66" x14ac:dyDescent="0.2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K572" s="74"/>
      <c r="AL572" s="74"/>
      <c r="AM572" s="74"/>
      <c r="AN572" s="74"/>
      <c r="AO572" s="74"/>
      <c r="AP572" s="74"/>
      <c r="AQ572" s="74"/>
      <c r="AR572" s="74"/>
      <c r="AS572" s="74"/>
      <c r="AT572" s="74"/>
      <c r="AU572" s="74"/>
      <c r="AV572" s="74"/>
      <c r="AW572" s="74"/>
      <c r="AX572" s="74"/>
      <c r="AY572" s="74"/>
      <c r="AZ572" s="74"/>
      <c r="BA572" s="74"/>
      <c r="BB572" s="74"/>
      <c r="BC572" s="74"/>
      <c r="BD572" s="74"/>
      <c r="BE572" s="74"/>
      <c r="BF572" s="74"/>
      <c r="BG572" s="74"/>
      <c r="BH572" s="74"/>
      <c r="BI572" s="74"/>
      <c r="BJ572" s="74"/>
      <c r="BK572" s="74"/>
      <c r="BL572" s="74"/>
      <c r="BM572" s="74"/>
      <c r="BN572" s="74"/>
    </row>
    <row r="573" spans="4:66" x14ac:dyDescent="0.2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K573" s="74"/>
      <c r="AL573" s="74"/>
      <c r="AM573" s="74"/>
      <c r="AN573" s="74"/>
      <c r="AO573" s="74"/>
      <c r="AP573" s="74"/>
      <c r="AQ573" s="74"/>
      <c r="AR573" s="74"/>
      <c r="AS573" s="74"/>
      <c r="AT573" s="74"/>
      <c r="AU573" s="74"/>
      <c r="AV573" s="74"/>
      <c r="AW573" s="74"/>
      <c r="AX573" s="74"/>
      <c r="AY573" s="74"/>
      <c r="AZ573" s="74"/>
      <c r="BA573" s="74"/>
      <c r="BB573" s="74"/>
      <c r="BC573" s="74"/>
      <c r="BD573" s="74"/>
      <c r="BE573" s="74"/>
      <c r="BF573" s="74"/>
      <c r="BG573" s="74"/>
      <c r="BH573" s="74"/>
      <c r="BI573" s="74"/>
      <c r="BJ573" s="74"/>
      <c r="BK573" s="74"/>
      <c r="BL573" s="74"/>
      <c r="BM573" s="74"/>
      <c r="BN573" s="74"/>
    </row>
    <row r="574" spans="4:66" x14ac:dyDescent="0.2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K574" s="74"/>
      <c r="AL574" s="74"/>
      <c r="AM574" s="74"/>
      <c r="AN574" s="74"/>
      <c r="AO574" s="74"/>
      <c r="AP574" s="74"/>
      <c r="AQ574" s="74"/>
      <c r="AR574" s="74"/>
      <c r="AS574" s="74"/>
      <c r="AT574" s="74"/>
      <c r="AU574" s="74"/>
      <c r="AV574" s="74"/>
      <c r="AW574" s="74"/>
      <c r="AX574" s="74"/>
      <c r="AY574" s="74"/>
      <c r="AZ574" s="74"/>
      <c r="BA574" s="74"/>
      <c r="BB574" s="74"/>
      <c r="BC574" s="74"/>
      <c r="BD574" s="74"/>
      <c r="BE574" s="74"/>
      <c r="BF574" s="74"/>
      <c r="BG574" s="74"/>
      <c r="BH574" s="74"/>
      <c r="BI574" s="74"/>
      <c r="BJ574" s="74"/>
      <c r="BK574" s="74"/>
      <c r="BL574" s="74"/>
      <c r="BM574" s="74"/>
      <c r="BN574" s="74"/>
    </row>
    <row r="575" spans="4:66" x14ac:dyDescent="0.2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K575" s="74"/>
      <c r="AL575" s="74"/>
      <c r="AM575" s="74"/>
      <c r="AN575" s="74"/>
      <c r="AO575" s="74"/>
      <c r="AP575" s="74"/>
      <c r="AQ575" s="74"/>
      <c r="AR575" s="74"/>
      <c r="AS575" s="74"/>
      <c r="AT575" s="74"/>
      <c r="AU575" s="74"/>
      <c r="AV575" s="74"/>
      <c r="AW575" s="74"/>
      <c r="AX575" s="74"/>
      <c r="AY575" s="74"/>
      <c r="AZ575" s="74"/>
      <c r="BA575" s="74"/>
      <c r="BB575" s="74"/>
      <c r="BC575" s="74"/>
      <c r="BD575" s="74"/>
      <c r="BE575" s="74"/>
      <c r="BF575" s="74"/>
      <c r="BG575" s="74"/>
      <c r="BH575" s="74"/>
      <c r="BI575" s="74"/>
      <c r="BJ575" s="74"/>
      <c r="BK575" s="74"/>
      <c r="BL575" s="74"/>
      <c r="BM575" s="74"/>
      <c r="BN575" s="74"/>
    </row>
    <row r="576" spans="4:66" x14ac:dyDescent="0.2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K576" s="74"/>
      <c r="AL576" s="74"/>
      <c r="AM576" s="74"/>
      <c r="AN576" s="74"/>
      <c r="AO576" s="74"/>
      <c r="AP576" s="74"/>
      <c r="AQ576" s="74"/>
      <c r="AR576" s="74"/>
      <c r="AS576" s="74"/>
      <c r="AT576" s="74"/>
      <c r="AU576" s="74"/>
      <c r="AV576" s="74"/>
      <c r="AW576" s="74"/>
      <c r="AX576" s="74"/>
      <c r="AY576" s="74"/>
      <c r="AZ576" s="74"/>
      <c r="BA576" s="74"/>
      <c r="BB576" s="74"/>
      <c r="BC576" s="74"/>
      <c r="BD576" s="74"/>
      <c r="BE576" s="74"/>
      <c r="BF576" s="74"/>
      <c r="BG576" s="74"/>
      <c r="BH576" s="74"/>
      <c r="BI576" s="74"/>
      <c r="BJ576" s="74"/>
      <c r="BK576" s="74"/>
      <c r="BL576" s="74"/>
      <c r="BM576" s="74"/>
      <c r="BN576" s="74"/>
    </row>
    <row r="577" spans="4:66" x14ac:dyDescent="0.2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K577" s="74"/>
      <c r="AL577" s="74"/>
      <c r="AM577" s="74"/>
      <c r="AN577" s="74"/>
      <c r="AO577" s="74"/>
      <c r="AP577" s="74"/>
      <c r="AQ577" s="74"/>
      <c r="AR577" s="74"/>
      <c r="AS577" s="74"/>
      <c r="AT577" s="74"/>
      <c r="AU577" s="74"/>
      <c r="AV577" s="74"/>
      <c r="AW577" s="74"/>
      <c r="AX577" s="74"/>
      <c r="AY577" s="74"/>
      <c r="AZ577" s="74"/>
      <c r="BA577" s="74"/>
      <c r="BB577" s="74"/>
      <c r="BC577" s="74"/>
      <c r="BD577" s="74"/>
      <c r="BE577" s="74"/>
      <c r="BF577" s="74"/>
      <c r="BG577" s="74"/>
      <c r="BH577" s="74"/>
      <c r="BI577" s="74"/>
      <c r="BJ577" s="74"/>
      <c r="BK577" s="74"/>
      <c r="BL577" s="74"/>
      <c r="BM577" s="74"/>
      <c r="BN577" s="74"/>
    </row>
    <row r="578" spans="4:66" x14ac:dyDescent="0.2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K578" s="74"/>
      <c r="AL578" s="74"/>
      <c r="AM578" s="74"/>
      <c r="AN578" s="74"/>
      <c r="AO578" s="74"/>
      <c r="AP578" s="74"/>
      <c r="AQ578" s="74"/>
      <c r="AR578" s="74"/>
      <c r="AS578" s="74"/>
      <c r="AT578" s="74"/>
      <c r="AU578" s="74"/>
      <c r="AV578" s="74"/>
      <c r="AW578" s="74"/>
      <c r="AX578" s="74"/>
      <c r="AY578" s="74"/>
      <c r="AZ578" s="74"/>
      <c r="BA578" s="74"/>
      <c r="BB578" s="74"/>
      <c r="BC578" s="74"/>
      <c r="BD578" s="74"/>
      <c r="BE578" s="74"/>
      <c r="BF578" s="74"/>
      <c r="BG578" s="74"/>
      <c r="BH578" s="74"/>
      <c r="BI578" s="74"/>
      <c r="BJ578" s="74"/>
      <c r="BK578" s="74"/>
      <c r="BL578" s="74"/>
      <c r="BM578" s="74"/>
      <c r="BN578" s="74"/>
    </row>
    <row r="579" spans="4:66" x14ac:dyDescent="0.2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K579" s="74"/>
      <c r="AL579" s="74"/>
      <c r="AM579" s="74"/>
      <c r="AN579" s="74"/>
      <c r="AO579" s="74"/>
      <c r="AP579" s="74"/>
      <c r="AQ579" s="74"/>
      <c r="AR579" s="74"/>
      <c r="AS579" s="74"/>
      <c r="AT579" s="74"/>
      <c r="AU579" s="74"/>
      <c r="AV579" s="74"/>
      <c r="AW579" s="74"/>
      <c r="AX579" s="74"/>
      <c r="AY579" s="74"/>
      <c r="AZ579" s="74"/>
      <c r="BA579" s="74"/>
      <c r="BB579" s="74"/>
      <c r="BC579" s="74"/>
      <c r="BD579" s="74"/>
      <c r="BE579" s="74"/>
      <c r="BF579" s="74"/>
      <c r="BG579" s="74"/>
      <c r="BH579" s="74"/>
      <c r="BI579" s="74"/>
      <c r="BJ579" s="74"/>
      <c r="BK579" s="74"/>
      <c r="BL579" s="74"/>
      <c r="BM579" s="74"/>
      <c r="BN579" s="74"/>
    </row>
    <row r="580" spans="4:66" x14ac:dyDescent="0.2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K580" s="74"/>
      <c r="AL580" s="74"/>
      <c r="AM580" s="74"/>
      <c r="AN580" s="74"/>
      <c r="AO580" s="74"/>
      <c r="AP580" s="74"/>
      <c r="AQ580" s="74"/>
      <c r="AR580" s="74"/>
      <c r="AS580" s="74"/>
      <c r="AT580" s="74"/>
      <c r="AU580" s="74"/>
      <c r="AV580" s="74"/>
      <c r="AW580" s="74"/>
      <c r="AX580" s="74"/>
      <c r="AY580" s="74"/>
      <c r="AZ580" s="74"/>
      <c r="BA580" s="74"/>
      <c r="BB580" s="74"/>
      <c r="BC580" s="74"/>
      <c r="BD580" s="74"/>
      <c r="BE580" s="74"/>
      <c r="BF580" s="74"/>
      <c r="BG580" s="74"/>
      <c r="BH580" s="74"/>
      <c r="BI580" s="74"/>
      <c r="BJ580" s="74"/>
      <c r="BK580" s="74"/>
      <c r="BL580" s="74"/>
      <c r="BM580" s="74"/>
      <c r="BN580" s="74"/>
    </row>
    <row r="581" spans="4:66" x14ac:dyDescent="0.2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K581" s="74"/>
      <c r="AL581" s="74"/>
      <c r="AM581" s="74"/>
      <c r="AN581" s="74"/>
      <c r="AO581" s="74"/>
      <c r="AP581" s="74"/>
      <c r="AQ581" s="74"/>
      <c r="AR581" s="74"/>
      <c r="AS581" s="74"/>
      <c r="AT581" s="74"/>
      <c r="AU581" s="74"/>
      <c r="AV581" s="74"/>
      <c r="AW581" s="74"/>
      <c r="AX581" s="74"/>
      <c r="AY581" s="74"/>
      <c r="AZ581" s="74"/>
      <c r="BA581" s="74"/>
      <c r="BB581" s="74"/>
      <c r="BC581" s="74"/>
      <c r="BD581" s="74"/>
      <c r="BE581" s="74"/>
      <c r="BF581" s="74"/>
      <c r="BG581" s="74"/>
      <c r="BH581" s="74"/>
      <c r="BI581" s="74"/>
      <c r="BJ581" s="74"/>
      <c r="BK581" s="74"/>
      <c r="BL581" s="74"/>
      <c r="BM581" s="74"/>
      <c r="BN581" s="74"/>
    </row>
    <row r="582" spans="4:66" x14ac:dyDescent="0.2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K582" s="74"/>
      <c r="AL582" s="74"/>
      <c r="AM582" s="74"/>
      <c r="AN582" s="74"/>
      <c r="AO582" s="74"/>
      <c r="AP582" s="74"/>
      <c r="AQ582" s="74"/>
      <c r="AR582" s="74"/>
      <c r="AS582" s="74"/>
      <c r="AT582" s="74"/>
      <c r="AU582" s="74"/>
      <c r="AV582" s="74"/>
      <c r="AW582" s="74"/>
      <c r="AX582" s="74"/>
      <c r="AY582" s="74"/>
      <c r="AZ582" s="74"/>
      <c r="BA582" s="74"/>
      <c r="BB582" s="74"/>
      <c r="BC582" s="74"/>
      <c r="BD582" s="74"/>
      <c r="BE582" s="74"/>
      <c r="BF582" s="74"/>
      <c r="BG582" s="74"/>
      <c r="BH582" s="74"/>
      <c r="BI582" s="74"/>
      <c r="BJ582" s="74"/>
      <c r="BK582" s="74"/>
      <c r="BL582" s="74"/>
      <c r="BM582" s="74"/>
      <c r="BN582" s="74"/>
    </row>
    <row r="583" spans="4:66" x14ac:dyDescent="0.2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K583" s="74"/>
      <c r="AL583" s="74"/>
      <c r="AM583" s="74"/>
      <c r="AN583" s="74"/>
      <c r="AO583" s="74"/>
      <c r="AP583" s="74"/>
      <c r="AQ583" s="74"/>
      <c r="AR583" s="74"/>
      <c r="AS583" s="74"/>
      <c r="AT583" s="74"/>
      <c r="AU583" s="74"/>
      <c r="AV583" s="74"/>
      <c r="AW583" s="74"/>
      <c r="AX583" s="74"/>
      <c r="AY583" s="74"/>
      <c r="AZ583" s="74"/>
      <c r="BA583" s="74"/>
      <c r="BB583" s="74"/>
      <c r="BC583" s="74"/>
      <c r="BD583" s="74"/>
      <c r="BE583" s="74"/>
      <c r="BF583" s="74"/>
      <c r="BG583" s="74"/>
      <c r="BH583" s="74"/>
      <c r="BI583" s="74"/>
      <c r="BJ583" s="74"/>
      <c r="BK583" s="74"/>
      <c r="BL583" s="74"/>
      <c r="BM583" s="74"/>
      <c r="BN583" s="74"/>
    </row>
    <row r="584" spans="4:66" x14ac:dyDescent="0.2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K584" s="74"/>
      <c r="AL584" s="74"/>
      <c r="AM584" s="74"/>
      <c r="AN584" s="74"/>
      <c r="AO584" s="74"/>
      <c r="AP584" s="74"/>
      <c r="AQ584" s="74"/>
      <c r="AR584" s="74"/>
      <c r="AS584" s="74"/>
      <c r="AT584" s="74"/>
      <c r="AU584" s="74"/>
      <c r="AV584" s="74"/>
      <c r="AW584" s="74"/>
      <c r="AX584" s="74"/>
      <c r="AY584" s="74"/>
      <c r="AZ584" s="74"/>
      <c r="BA584" s="74"/>
      <c r="BB584" s="74"/>
      <c r="BC584" s="74"/>
      <c r="BD584" s="74"/>
      <c r="BE584" s="74"/>
      <c r="BF584" s="74"/>
      <c r="BG584" s="74"/>
      <c r="BH584" s="74"/>
      <c r="BI584" s="74"/>
      <c r="BJ584" s="74"/>
      <c r="BK584" s="74"/>
      <c r="BL584" s="74"/>
      <c r="BM584" s="74"/>
      <c r="BN584" s="74"/>
    </row>
    <row r="585" spans="4:66" x14ac:dyDescent="0.2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K585" s="74"/>
      <c r="AL585" s="74"/>
      <c r="AM585" s="74"/>
      <c r="AN585" s="74"/>
      <c r="AO585" s="74"/>
      <c r="AP585" s="74"/>
      <c r="AQ585" s="74"/>
      <c r="AR585" s="74"/>
      <c r="AS585" s="74"/>
      <c r="AT585" s="74"/>
      <c r="AU585" s="74"/>
      <c r="AV585" s="74"/>
      <c r="AW585" s="74"/>
      <c r="AX585" s="74"/>
      <c r="AY585" s="74"/>
      <c r="AZ585" s="74"/>
      <c r="BA585" s="74"/>
      <c r="BB585" s="74"/>
      <c r="BC585" s="74"/>
      <c r="BD585" s="74"/>
      <c r="BE585" s="74"/>
      <c r="BF585" s="74"/>
      <c r="BG585" s="74"/>
      <c r="BH585" s="74"/>
      <c r="BI585" s="74"/>
      <c r="BJ585" s="74"/>
      <c r="BK585" s="74"/>
      <c r="BL585" s="74"/>
      <c r="BM585" s="74"/>
      <c r="BN585" s="74"/>
    </row>
    <row r="586" spans="4:66" x14ac:dyDescent="0.2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K586" s="74"/>
      <c r="AL586" s="74"/>
      <c r="AM586" s="74"/>
      <c r="AN586" s="74"/>
      <c r="AO586" s="74"/>
      <c r="AP586" s="74"/>
      <c r="AQ586" s="74"/>
      <c r="AR586" s="74"/>
      <c r="AS586" s="74"/>
      <c r="AT586" s="74"/>
      <c r="AU586" s="74"/>
      <c r="AV586" s="74"/>
      <c r="AW586" s="74"/>
      <c r="AX586" s="74"/>
      <c r="AY586" s="74"/>
      <c r="AZ586" s="74"/>
      <c r="BA586" s="74"/>
      <c r="BB586" s="74"/>
      <c r="BC586" s="74"/>
      <c r="BD586" s="74"/>
      <c r="BE586" s="74"/>
      <c r="BF586" s="74"/>
      <c r="BG586" s="74"/>
      <c r="BH586" s="74"/>
      <c r="BI586" s="74"/>
      <c r="BJ586" s="74"/>
      <c r="BK586" s="74"/>
      <c r="BL586" s="74"/>
      <c r="BM586" s="74"/>
      <c r="BN586" s="74"/>
    </row>
    <row r="587" spans="4:66" x14ac:dyDescent="0.2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K587" s="74"/>
      <c r="AL587" s="74"/>
      <c r="AM587" s="74"/>
      <c r="AN587" s="74"/>
      <c r="AO587" s="74"/>
      <c r="AP587" s="74"/>
      <c r="AQ587" s="74"/>
      <c r="AR587" s="74"/>
      <c r="AS587" s="74"/>
      <c r="AT587" s="74"/>
      <c r="AU587" s="74"/>
      <c r="AV587" s="74"/>
      <c r="AW587" s="74"/>
      <c r="AX587" s="74"/>
      <c r="AY587" s="74"/>
      <c r="AZ587" s="74"/>
      <c r="BA587" s="74"/>
      <c r="BB587" s="74"/>
      <c r="BC587" s="74"/>
      <c r="BD587" s="74"/>
      <c r="BE587" s="74"/>
      <c r="BF587" s="74"/>
      <c r="BG587" s="74"/>
      <c r="BH587" s="74"/>
      <c r="BI587" s="74"/>
      <c r="BJ587" s="74"/>
      <c r="BK587" s="74"/>
      <c r="BL587" s="74"/>
      <c r="BM587" s="74"/>
      <c r="BN587" s="74"/>
    </row>
    <row r="588" spans="4:66" x14ac:dyDescent="0.2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  <c r="AU588" s="74"/>
      <c r="AV588" s="74"/>
      <c r="AW588" s="74"/>
      <c r="AX588" s="74"/>
      <c r="AY588" s="74"/>
      <c r="AZ588" s="74"/>
      <c r="BA588" s="74"/>
      <c r="BB588" s="74"/>
      <c r="BC588" s="74"/>
      <c r="BD588" s="74"/>
      <c r="BE588" s="74"/>
      <c r="BF588" s="74"/>
      <c r="BG588" s="74"/>
      <c r="BH588" s="74"/>
      <c r="BI588" s="74"/>
      <c r="BJ588" s="74"/>
      <c r="BK588" s="74"/>
      <c r="BL588" s="74"/>
      <c r="BM588" s="74"/>
      <c r="BN588" s="74"/>
    </row>
    <row r="589" spans="4:66" x14ac:dyDescent="0.2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K589" s="74"/>
      <c r="AL589" s="74"/>
      <c r="AM589" s="74"/>
      <c r="AN589" s="74"/>
      <c r="AO589" s="74"/>
      <c r="AP589" s="74"/>
      <c r="AQ589" s="74"/>
      <c r="AR589" s="74"/>
      <c r="AS589" s="74"/>
      <c r="AT589" s="74"/>
      <c r="AU589" s="74"/>
      <c r="AV589" s="74"/>
      <c r="AW589" s="74"/>
      <c r="AX589" s="74"/>
      <c r="AY589" s="74"/>
      <c r="AZ589" s="74"/>
      <c r="BA589" s="74"/>
      <c r="BB589" s="74"/>
      <c r="BC589" s="74"/>
      <c r="BD589" s="74"/>
      <c r="BE589" s="74"/>
      <c r="BF589" s="74"/>
      <c r="BG589" s="74"/>
      <c r="BH589" s="74"/>
      <c r="BI589" s="74"/>
      <c r="BJ589" s="74"/>
      <c r="BK589" s="74"/>
      <c r="BL589" s="74"/>
      <c r="BM589" s="74"/>
      <c r="BN589" s="74"/>
    </row>
    <row r="590" spans="4:66" x14ac:dyDescent="0.2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K590" s="74"/>
      <c r="AL590" s="74"/>
      <c r="AM590" s="74"/>
      <c r="AN590" s="74"/>
      <c r="AO590" s="74"/>
      <c r="AP590" s="74"/>
      <c r="AQ590" s="74"/>
      <c r="AR590" s="74"/>
      <c r="AS590" s="74"/>
      <c r="AT590" s="74"/>
      <c r="AU590" s="74"/>
      <c r="AV590" s="74"/>
      <c r="AW590" s="74"/>
      <c r="AX590" s="74"/>
      <c r="AY590" s="74"/>
      <c r="AZ590" s="74"/>
      <c r="BA590" s="74"/>
      <c r="BB590" s="74"/>
      <c r="BC590" s="74"/>
      <c r="BD590" s="74"/>
      <c r="BE590" s="74"/>
      <c r="BF590" s="74"/>
      <c r="BG590" s="74"/>
      <c r="BH590" s="74"/>
      <c r="BI590" s="74"/>
      <c r="BJ590" s="74"/>
      <c r="BK590" s="74"/>
      <c r="BL590" s="74"/>
      <c r="BM590" s="74"/>
      <c r="BN590" s="74"/>
    </row>
    <row r="591" spans="4:66" x14ac:dyDescent="0.2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K591" s="74"/>
      <c r="AL591" s="74"/>
      <c r="AM591" s="74"/>
      <c r="AN591" s="74"/>
      <c r="AO591" s="74"/>
      <c r="AP591" s="74"/>
      <c r="AQ591" s="74"/>
      <c r="AR591" s="74"/>
      <c r="AS591" s="74"/>
      <c r="AT591" s="74"/>
      <c r="AU591" s="74"/>
      <c r="AV591" s="74"/>
      <c r="AW591" s="74"/>
      <c r="AX591" s="74"/>
      <c r="AY591" s="74"/>
      <c r="AZ591" s="74"/>
      <c r="BA591" s="74"/>
      <c r="BB591" s="74"/>
      <c r="BC591" s="74"/>
      <c r="BD591" s="74"/>
      <c r="BE591" s="74"/>
      <c r="BF591" s="74"/>
      <c r="BG591" s="74"/>
      <c r="BH591" s="74"/>
      <c r="BI591" s="74"/>
      <c r="BJ591" s="74"/>
      <c r="BK591" s="74"/>
      <c r="BL591" s="74"/>
      <c r="BM591" s="74"/>
      <c r="BN591" s="74"/>
    </row>
    <row r="592" spans="4:66" x14ac:dyDescent="0.2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K592" s="74"/>
      <c r="AL592" s="74"/>
      <c r="AM592" s="74"/>
      <c r="AN592" s="74"/>
      <c r="AO592" s="74"/>
      <c r="AP592" s="74"/>
      <c r="AQ592" s="74"/>
      <c r="AR592" s="74"/>
      <c r="AS592" s="74"/>
      <c r="AT592" s="74"/>
      <c r="AU592" s="74"/>
      <c r="AV592" s="74"/>
      <c r="AW592" s="74"/>
      <c r="AX592" s="74"/>
      <c r="AY592" s="74"/>
      <c r="AZ592" s="74"/>
      <c r="BA592" s="74"/>
      <c r="BB592" s="74"/>
      <c r="BC592" s="74"/>
      <c r="BD592" s="74"/>
      <c r="BE592" s="74"/>
      <c r="BF592" s="74"/>
      <c r="BG592" s="74"/>
      <c r="BH592" s="74"/>
      <c r="BI592" s="74"/>
      <c r="BJ592" s="74"/>
      <c r="BK592" s="74"/>
      <c r="BL592" s="74"/>
      <c r="BM592" s="74"/>
      <c r="BN592" s="74"/>
    </row>
    <row r="593" spans="4:66" x14ac:dyDescent="0.2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K593" s="74"/>
      <c r="AL593" s="74"/>
      <c r="AM593" s="74"/>
      <c r="AN593" s="74"/>
      <c r="AO593" s="74"/>
      <c r="AP593" s="74"/>
      <c r="AQ593" s="74"/>
      <c r="AR593" s="74"/>
      <c r="AS593" s="74"/>
      <c r="AT593" s="74"/>
      <c r="AU593" s="74"/>
      <c r="AV593" s="74"/>
      <c r="AW593" s="74"/>
      <c r="AX593" s="74"/>
      <c r="AY593" s="74"/>
      <c r="AZ593" s="74"/>
      <c r="BA593" s="74"/>
      <c r="BB593" s="74"/>
      <c r="BC593" s="74"/>
      <c r="BD593" s="74"/>
      <c r="BE593" s="74"/>
      <c r="BF593" s="74"/>
      <c r="BG593" s="74"/>
      <c r="BH593" s="74"/>
      <c r="BI593" s="74"/>
      <c r="BJ593" s="74"/>
      <c r="BK593" s="74"/>
      <c r="BL593" s="74"/>
      <c r="BM593" s="74"/>
      <c r="BN593" s="74"/>
    </row>
    <row r="594" spans="4:66" x14ac:dyDescent="0.2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K594" s="74"/>
      <c r="AL594" s="74"/>
      <c r="AM594" s="74"/>
      <c r="AN594" s="74"/>
      <c r="AO594" s="74"/>
      <c r="AP594" s="74"/>
      <c r="AQ594" s="74"/>
      <c r="AR594" s="74"/>
      <c r="AS594" s="74"/>
      <c r="AT594" s="74"/>
      <c r="AU594" s="74"/>
      <c r="AV594" s="74"/>
      <c r="AW594" s="74"/>
      <c r="AX594" s="74"/>
      <c r="AY594" s="74"/>
      <c r="AZ594" s="74"/>
      <c r="BA594" s="74"/>
      <c r="BB594" s="74"/>
      <c r="BC594" s="74"/>
      <c r="BD594" s="74"/>
      <c r="BE594" s="74"/>
      <c r="BF594" s="74"/>
      <c r="BG594" s="74"/>
      <c r="BH594" s="74"/>
      <c r="BI594" s="74"/>
      <c r="BJ594" s="74"/>
      <c r="BK594" s="74"/>
      <c r="BL594" s="74"/>
      <c r="BM594" s="74"/>
      <c r="BN594" s="74"/>
    </row>
    <row r="595" spans="4:66" x14ac:dyDescent="0.2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K595" s="74"/>
      <c r="AL595" s="74"/>
      <c r="AM595" s="74"/>
      <c r="AN595" s="74"/>
      <c r="AO595" s="74"/>
      <c r="AP595" s="74"/>
      <c r="AQ595" s="74"/>
      <c r="AR595" s="74"/>
      <c r="AS595" s="74"/>
      <c r="AT595" s="74"/>
      <c r="AU595" s="74"/>
      <c r="AV595" s="74"/>
      <c r="AW595" s="74"/>
      <c r="AX595" s="74"/>
      <c r="AY595" s="74"/>
      <c r="AZ595" s="74"/>
      <c r="BA595" s="74"/>
      <c r="BB595" s="74"/>
      <c r="BC595" s="74"/>
      <c r="BD595" s="74"/>
      <c r="BE595" s="74"/>
      <c r="BF595" s="74"/>
      <c r="BG595" s="74"/>
      <c r="BH595" s="74"/>
      <c r="BI595" s="74"/>
      <c r="BJ595" s="74"/>
      <c r="BK595" s="74"/>
      <c r="BL595" s="74"/>
      <c r="BM595" s="74"/>
      <c r="BN595" s="74"/>
    </row>
    <row r="596" spans="4:66" x14ac:dyDescent="0.2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K596" s="74"/>
      <c r="AL596" s="74"/>
      <c r="AM596" s="74"/>
      <c r="AN596" s="74"/>
      <c r="AO596" s="74"/>
      <c r="AP596" s="74"/>
      <c r="AQ596" s="74"/>
      <c r="AR596" s="74"/>
      <c r="AS596" s="74"/>
      <c r="AT596" s="74"/>
      <c r="AU596" s="74"/>
      <c r="AV596" s="74"/>
      <c r="AW596" s="74"/>
      <c r="AX596" s="74"/>
      <c r="AY596" s="74"/>
      <c r="AZ596" s="74"/>
      <c r="BA596" s="74"/>
      <c r="BB596" s="74"/>
      <c r="BC596" s="74"/>
      <c r="BD596" s="74"/>
      <c r="BE596" s="74"/>
      <c r="BF596" s="74"/>
      <c r="BG596" s="74"/>
      <c r="BH596" s="74"/>
      <c r="BI596" s="74"/>
      <c r="BJ596" s="74"/>
      <c r="BK596" s="74"/>
      <c r="BL596" s="74"/>
      <c r="BM596" s="74"/>
      <c r="BN596" s="74"/>
    </row>
    <row r="597" spans="4:66" x14ac:dyDescent="0.2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K597" s="74"/>
      <c r="AL597" s="74"/>
      <c r="AM597" s="74"/>
      <c r="AN597" s="74"/>
      <c r="AO597" s="74"/>
      <c r="AP597" s="74"/>
      <c r="AQ597" s="74"/>
      <c r="AR597" s="74"/>
      <c r="AS597" s="74"/>
      <c r="AT597" s="74"/>
      <c r="AU597" s="74"/>
      <c r="AV597" s="74"/>
      <c r="AW597" s="74"/>
      <c r="AX597" s="74"/>
      <c r="AY597" s="74"/>
      <c r="AZ597" s="74"/>
      <c r="BA597" s="74"/>
      <c r="BB597" s="74"/>
      <c r="BC597" s="74"/>
      <c r="BD597" s="74"/>
      <c r="BE597" s="74"/>
      <c r="BF597" s="74"/>
      <c r="BG597" s="74"/>
      <c r="BH597" s="74"/>
      <c r="BI597" s="74"/>
      <c r="BJ597" s="74"/>
      <c r="BK597" s="74"/>
      <c r="BL597" s="74"/>
      <c r="BM597" s="74"/>
      <c r="BN597" s="74"/>
    </row>
    <row r="598" spans="4:66" x14ac:dyDescent="0.2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K598" s="74"/>
      <c r="AL598" s="74"/>
      <c r="AM598" s="74"/>
      <c r="AN598" s="74"/>
      <c r="AO598" s="74"/>
      <c r="AP598" s="74"/>
      <c r="AQ598" s="74"/>
      <c r="AR598" s="74"/>
      <c r="AS598" s="74"/>
      <c r="AT598" s="74"/>
      <c r="AU598" s="74"/>
      <c r="AV598" s="74"/>
      <c r="AW598" s="74"/>
      <c r="AX598" s="74"/>
      <c r="AY598" s="74"/>
      <c r="AZ598" s="74"/>
      <c r="BA598" s="74"/>
      <c r="BB598" s="74"/>
      <c r="BC598" s="74"/>
      <c r="BD598" s="74"/>
      <c r="BE598" s="74"/>
      <c r="BF598" s="74"/>
      <c r="BG598" s="74"/>
      <c r="BH598" s="74"/>
      <c r="BI598" s="74"/>
      <c r="BJ598" s="74"/>
      <c r="BK598" s="74"/>
      <c r="BL598" s="74"/>
      <c r="BM598" s="74"/>
      <c r="BN598" s="74"/>
    </row>
    <row r="599" spans="4:66" x14ac:dyDescent="0.2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K599" s="74"/>
      <c r="AL599" s="74"/>
      <c r="AM599" s="74"/>
      <c r="AN599" s="74"/>
      <c r="AO599" s="74"/>
      <c r="AP599" s="74"/>
      <c r="AQ599" s="74"/>
      <c r="AR599" s="74"/>
      <c r="AS599" s="74"/>
      <c r="AT599" s="74"/>
      <c r="AU599" s="74"/>
      <c r="AV599" s="74"/>
      <c r="AW599" s="74"/>
      <c r="AX599" s="74"/>
      <c r="AY599" s="74"/>
      <c r="AZ599" s="74"/>
      <c r="BA599" s="74"/>
      <c r="BB599" s="74"/>
      <c r="BC599" s="74"/>
      <c r="BD599" s="74"/>
      <c r="BE599" s="74"/>
      <c r="BF599" s="74"/>
      <c r="BG599" s="74"/>
      <c r="BH599" s="74"/>
      <c r="BI599" s="74"/>
      <c r="BJ599" s="74"/>
      <c r="BK599" s="74"/>
      <c r="BL599" s="74"/>
      <c r="BM599" s="74"/>
      <c r="BN599" s="74"/>
    </row>
    <row r="600" spans="4:66" x14ac:dyDescent="0.2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K600" s="74"/>
      <c r="AL600" s="74"/>
      <c r="AM600" s="74"/>
      <c r="AN600" s="74"/>
      <c r="AO600" s="74"/>
      <c r="AP600" s="74"/>
      <c r="AQ600" s="74"/>
      <c r="AR600" s="74"/>
      <c r="AS600" s="74"/>
      <c r="AT600" s="74"/>
      <c r="AU600" s="74"/>
      <c r="AV600" s="74"/>
      <c r="AW600" s="74"/>
      <c r="AX600" s="74"/>
      <c r="AY600" s="74"/>
      <c r="AZ600" s="74"/>
      <c r="BA600" s="74"/>
      <c r="BB600" s="74"/>
      <c r="BC600" s="74"/>
      <c r="BD600" s="74"/>
      <c r="BE600" s="74"/>
      <c r="BF600" s="74"/>
      <c r="BG600" s="74"/>
      <c r="BH600" s="74"/>
      <c r="BI600" s="74"/>
      <c r="BJ600" s="74"/>
      <c r="BK600" s="74"/>
      <c r="BL600" s="74"/>
      <c r="BM600" s="74"/>
      <c r="BN600" s="74"/>
    </row>
    <row r="601" spans="4:66" x14ac:dyDescent="0.2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K601" s="74"/>
      <c r="AL601" s="74"/>
      <c r="AM601" s="74"/>
      <c r="AN601" s="74"/>
      <c r="AO601" s="74"/>
      <c r="AP601" s="74"/>
      <c r="AQ601" s="74"/>
      <c r="AR601" s="74"/>
      <c r="AS601" s="74"/>
      <c r="AT601" s="74"/>
      <c r="AU601" s="74"/>
      <c r="AV601" s="74"/>
      <c r="AW601" s="74"/>
      <c r="AX601" s="74"/>
      <c r="AY601" s="74"/>
      <c r="AZ601" s="74"/>
      <c r="BA601" s="74"/>
      <c r="BB601" s="74"/>
      <c r="BC601" s="74"/>
      <c r="BD601" s="74"/>
      <c r="BE601" s="74"/>
      <c r="BF601" s="74"/>
      <c r="BG601" s="74"/>
      <c r="BH601" s="74"/>
      <c r="BI601" s="74"/>
      <c r="BJ601" s="74"/>
      <c r="BK601" s="74"/>
      <c r="BL601" s="74"/>
      <c r="BM601" s="74"/>
      <c r="BN601" s="74"/>
    </row>
    <row r="602" spans="4:66" x14ac:dyDescent="0.2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K602" s="74"/>
      <c r="AL602" s="74"/>
      <c r="AM602" s="74"/>
      <c r="AN602" s="74"/>
      <c r="AO602" s="74"/>
      <c r="AP602" s="74"/>
      <c r="AQ602" s="74"/>
      <c r="AR602" s="74"/>
      <c r="AS602" s="74"/>
      <c r="AT602" s="74"/>
      <c r="AU602" s="74"/>
      <c r="AV602" s="74"/>
      <c r="AW602" s="74"/>
      <c r="AX602" s="74"/>
      <c r="AY602" s="74"/>
      <c r="AZ602" s="74"/>
      <c r="BA602" s="74"/>
      <c r="BB602" s="74"/>
      <c r="BC602" s="74"/>
      <c r="BD602" s="74"/>
      <c r="BE602" s="74"/>
      <c r="BF602" s="74"/>
      <c r="BG602" s="74"/>
      <c r="BH602" s="74"/>
      <c r="BI602" s="74"/>
      <c r="BJ602" s="74"/>
      <c r="BK602" s="74"/>
      <c r="BL602" s="74"/>
      <c r="BM602" s="74"/>
      <c r="BN602" s="74"/>
    </row>
    <row r="603" spans="4:66" x14ac:dyDescent="0.2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K603" s="74"/>
      <c r="AL603" s="74"/>
      <c r="AM603" s="74"/>
      <c r="AN603" s="74"/>
      <c r="AO603" s="74"/>
      <c r="AP603" s="74"/>
      <c r="AQ603" s="74"/>
      <c r="AR603" s="74"/>
      <c r="AS603" s="74"/>
      <c r="AT603" s="74"/>
      <c r="AU603" s="74"/>
      <c r="AV603" s="74"/>
      <c r="AW603" s="74"/>
      <c r="AX603" s="74"/>
      <c r="AY603" s="74"/>
      <c r="AZ603" s="74"/>
      <c r="BA603" s="74"/>
      <c r="BB603" s="74"/>
      <c r="BC603" s="74"/>
      <c r="BD603" s="74"/>
      <c r="BE603" s="74"/>
      <c r="BF603" s="74"/>
      <c r="BG603" s="74"/>
      <c r="BH603" s="74"/>
      <c r="BI603" s="74"/>
      <c r="BJ603" s="74"/>
      <c r="BK603" s="74"/>
      <c r="BL603" s="74"/>
      <c r="BM603" s="74"/>
      <c r="BN603" s="74"/>
    </row>
    <row r="604" spans="4:66" x14ac:dyDescent="0.2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K604" s="74"/>
      <c r="AL604" s="74"/>
      <c r="AM604" s="74"/>
      <c r="AN604" s="74"/>
      <c r="AO604" s="74"/>
      <c r="AP604" s="74"/>
      <c r="AQ604" s="74"/>
      <c r="AR604" s="74"/>
      <c r="AS604" s="74"/>
      <c r="AT604" s="74"/>
      <c r="AU604" s="74"/>
      <c r="AV604" s="74"/>
      <c r="AW604" s="74"/>
      <c r="AX604" s="74"/>
      <c r="AY604" s="74"/>
      <c r="AZ604" s="74"/>
      <c r="BA604" s="74"/>
      <c r="BB604" s="74"/>
      <c r="BC604" s="74"/>
      <c r="BD604" s="74"/>
      <c r="BE604" s="74"/>
      <c r="BF604" s="74"/>
      <c r="BG604" s="74"/>
      <c r="BH604" s="74"/>
      <c r="BI604" s="74"/>
      <c r="BJ604" s="74"/>
      <c r="BK604" s="74"/>
      <c r="BL604" s="74"/>
      <c r="BM604" s="74"/>
      <c r="BN604" s="74"/>
    </row>
    <row r="605" spans="4:66" x14ac:dyDescent="0.2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K605" s="74"/>
      <c r="AL605" s="74"/>
      <c r="AM605" s="74"/>
      <c r="AN605" s="74"/>
      <c r="AO605" s="74"/>
      <c r="AP605" s="74"/>
      <c r="AQ605" s="74"/>
      <c r="AR605" s="74"/>
      <c r="AS605" s="74"/>
      <c r="AT605" s="74"/>
      <c r="AU605" s="74"/>
      <c r="AV605" s="74"/>
      <c r="AW605" s="74"/>
      <c r="AX605" s="74"/>
      <c r="AY605" s="74"/>
      <c r="AZ605" s="74"/>
      <c r="BA605" s="74"/>
      <c r="BB605" s="74"/>
      <c r="BC605" s="74"/>
      <c r="BD605" s="74"/>
      <c r="BE605" s="74"/>
      <c r="BF605" s="74"/>
      <c r="BG605" s="74"/>
      <c r="BH605" s="74"/>
      <c r="BI605" s="74"/>
      <c r="BJ605" s="74"/>
      <c r="BK605" s="74"/>
      <c r="BL605" s="74"/>
      <c r="BM605" s="74"/>
      <c r="BN605" s="74"/>
    </row>
    <row r="606" spans="4:66" x14ac:dyDescent="0.2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K606" s="74"/>
      <c r="AL606" s="74"/>
      <c r="AM606" s="74"/>
      <c r="AN606" s="74"/>
      <c r="AO606" s="74"/>
      <c r="AP606" s="74"/>
      <c r="AQ606" s="74"/>
      <c r="AR606" s="74"/>
      <c r="AS606" s="74"/>
      <c r="AT606" s="74"/>
      <c r="AU606" s="74"/>
      <c r="AV606" s="74"/>
      <c r="AW606" s="74"/>
      <c r="AX606" s="74"/>
      <c r="AY606" s="74"/>
      <c r="AZ606" s="74"/>
      <c r="BA606" s="74"/>
      <c r="BB606" s="74"/>
      <c r="BC606" s="74"/>
      <c r="BD606" s="74"/>
      <c r="BE606" s="74"/>
      <c r="BF606" s="74"/>
      <c r="BG606" s="74"/>
      <c r="BH606" s="74"/>
      <c r="BI606" s="74"/>
      <c r="BJ606" s="74"/>
      <c r="BK606" s="74"/>
      <c r="BL606" s="74"/>
      <c r="BM606" s="74"/>
      <c r="BN606" s="74"/>
    </row>
    <row r="607" spans="4:66" x14ac:dyDescent="0.2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K607" s="74"/>
      <c r="AL607" s="74"/>
      <c r="AM607" s="74"/>
      <c r="AN607" s="74"/>
      <c r="AO607" s="74"/>
      <c r="AP607" s="74"/>
      <c r="AQ607" s="74"/>
      <c r="AR607" s="74"/>
      <c r="AS607" s="74"/>
      <c r="AT607" s="74"/>
      <c r="AU607" s="74"/>
      <c r="AV607" s="74"/>
      <c r="AW607" s="74"/>
      <c r="AX607" s="74"/>
      <c r="AY607" s="74"/>
      <c r="AZ607" s="74"/>
      <c r="BA607" s="74"/>
      <c r="BB607" s="74"/>
      <c r="BC607" s="74"/>
      <c r="BD607" s="74"/>
      <c r="BE607" s="74"/>
      <c r="BF607" s="74"/>
      <c r="BG607" s="74"/>
      <c r="BH607" s="74"/>
      <c r="BI607" s="74"/>
      <c r="BJ607" s="74"/>
      <c r="BK607" s="74"/>
      <c r="BL607" s="74"/>
      <c r="BM607" s="74"/>
      <c r="BN607" s="74"/>
    </row>
    <row r="608" spans="4:66" x14ac:dyDescent="0.2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K608" s="74"/>
      <c r="AL608" s="74"/>
      <c r="AM608" s="74"/>
      <c r="AN608" s="74"/>
      <c r="AO608" s="74"/>
      <c r="AP608" s="74"/>
      <c r="AQ608" s="74"/>
      <c r="AR608" s="74"/>
      <c r="AS608" s="74"/>
      <c r="AT608" s="74"/>
      <c r="AU608" s="74"/>
      <c r="AV608" s="74"/>
      <c r="AW608" s="74"/>
      <c r="AX608" s="74"/>
      <c r="AY608" s="74"/>
      <c r="AZ608" s="74"/>
      <c r="BA608" s="74"/>
      <c r="BB608" s="74"/>
      <c r="BC608" s="74"/>
      <c r="BD608" s="74"/>
      <c r="BE608" s="74"/>
      <c r="BF608" s="74"/>
      <c r="BG608" s="74"/>
      <c r="BH608" s="74"/>
      <c r="BI608" s="74"/>
      <c r="BJ608" s="74"/>
      <c r="BK608" s="74"/>
      <c r="BL608" s="74"/>
      <c r="BM608" s="74"/>
      <c r="BN608" s="74"/>
    </row>
    <row r="609" spans="4:66" x14ac:dyDescent="0.2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K609" s="74"/>
      <c r="AL609" s="74"/>
      <c r="AM609" s="74"/>
      <c r="AN609" s="74"/>
      <c r="AO609" s="74"/>
      <c r="AP609" s="74"/>
      <c r="AQ609" s="74"/>
      <c r="AR609" s="74"/>
      <c r="AS609" s="74"/>
      <c r="AT609" s="74"/>
      <c r="AU609" s="74"/>
      <c r="AV609" s="74"/>
      <c r="AW609" s="74"/>
      <c r="AX609" s="74"/>
      <c r="AY609" s="74"/>
      <c r="AZ609" s="74"/>
      <c r="BA609" s="74"/>
      <c r="BB609" s="74"/>
      <c r="BC609" s="74"/>
      <c r="BD609" s="74"/>
      <c r="BE609" s="74"/>
      <c r="BF609" s="74"/>
      <c r="BG609" s="74"/>
      <c r="BH609" s="74"/>
      <c r="BI609" s="74"/>
      <c r="BJ609" s="74"/>
      <c r="BK609" s="74"/>
      <c r="BL609" s="74"/>
      <c r="BM609" s="74"/>
      <c r="BN609" s="74"/>
    </row>
    <row r="610" spans="4:66" x14ac:dyDescent="0.2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K610" s="74"/>
      <c r="AL610" s="74"/>
      <c r="AM610" s="74"/>
      <c r="AN610" s="74"/>
      <c r="AO610" s="74"/>
      <c r="AP610" s="74"/>
      <c r="AQ610" s="74"/>
      <c r="AR610" s="74"/>
      <c r="AS610" s="74"/>
      <c r="AT610" s="74"/>
      <c r="AU610" s="74"/>
      <c r="AV610" s="74"/>
      <c r="AW610" s="74"/>
      <c r="AX610" s="74"/>
      <c r="AY610" s="74"/>
      <c r="AZ610" s="74"/>
      <c r="BA610" s="74"/>
      <c r="BB610" s="74"/>
      <c r="BC610" s="74"/>
      <c r="BD610" s="74"/>
      <c r="BE610" s="74"/>
      <c r="BF610" s="74"/>
      <c r="BG610" s="74"/>
      <c r="BH610" s="74"/>
      <c r="BI610" s="74"/>
      <c r="BJ610" s="74"/>
      <c r="BK610" s="74"/>
      <c r="BL610" s="74"/>
      <c r="BM610" s="74"/>
      <c r="BN610" s="74"/>
    </row>
    <row r="611" spans="4:66" x14ac:dyDescent="0.2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K611" s="74"/>
      <c r="AL611" s="74"/>
      <c r="AM611" s="74"/>
      <c r="AN611" s="74"/>
      <c r="AO611" s="74"/>
      <c r="AP611" s="74"/>
      <c r="AQ611" s="74"/>
      <c r="AR611" s="74"/>
      <c r="AS611" s="74"/>
      <c r="AT611" s="74"/>
      <c r="AU611" s="74"/>
      <c r="AV611" s="74"/>
      <c r="AW611" s="74"/>
      <c r="AX611" s="74"/>
      <c r="AY611" s="74"/>
      <c r="AZ611" s="74"/>
      <c r="BA611" s="74"/>
      <c r="BB611" s="74"/>
      <c r="BC611" s="74"/>
      <c r="BD611" s="74"/>
      <c r="BE611" s="74"/>
      <c r="BF611" s="74"/>
      <c r="BG611" s="74"/>
      <c r="BH611" s="74"/>
      <c r="BI611" s="74"/>
      <c r="BJ611" s="74"/>
      <c r="BK611" s="74"/>
      <c r="BL611" s="74"/>
      <c r="BM611" s="74"/>
      <c r="BN611" s="74"/>
    </row>
    <row r="612" spans="4:66" x14ac:dyDescent="0.2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K612" s="74"/>
      <c r="AL612" s="74"/>
      <c r="AM612" s="74"/>
      <c r="AN612" s="74"/>
      <c r="AO612" s="74"/>
      <c r="AP612" s="74"/>
      <c r="AQ612" s="74"/>
      <c r="AR612" s="74"/>
      <c r="AS612" s="74"/>
      <c r="AT612" s="74"/>
      <c r="AU612" s="74"/>
      <c r="AV612" s="74"/>
      <c r="AW612" s="74"/>
      <c r="AX612" s="74"/>
      <c r="AY612" s="74"/>
      <c r="AZ612" s="74"/>
      <c r="BA612" s="74"/>
      <c r="BB612" s="74"/>
      <c r="BC612" s="74"/>
      <c r="BD612" s="74"/>
      <c r="BE612" s="74"/>
      <c r="BF612" s="74"/>
      <c r="BG612" s="74"/>
      <c r="BH612" s="74"/>
      <c r="BI612" s="74"/>
      <c r="BJ612" s="74"/>
      <c r="BK612" s="74"/>
      <c r="BL612" s="74"/>
      <c r="BM612" s="74"/>
      <c r="BN612" s="74"/>
    </row>
    <row r="613" spans="4:66" x14ac:dyDescent="0.2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K613" s="74"/>
      <c r="AL613" s="74"/>
      <c r="AM613" s="74"/>
      <c r="AN613" s="74"/>
      <c r="AO613" s="74"/>
      <c r="AP613" s="74"/>
      <c r="AQ613" s="74"/>
      <c r="AR613" s="74"/>
      <c r="AS613" s="74"/>
      <c r="AT613" s="74"/>
      <c r="AU613" s="74"/>
      <c r="AV613" s="74"/>
      <c r="AW613" s="74"/>
      <c r="AX613" s="74"/>
      <c r="AY613" s="74"/>
      <c r="AZ613" s="74"/>
      <c r="BA613" s="74"/>
      <c r="BB613" s="74"/>
      <c r="BC613" s="74"/>
      <c r="BD613" s="74"/>
      <c r="BE613" s="74"/>
      <c r="BF613" s="74"/>
      <c r="BG613" s="74"/>
      <c r="BH613" s="74"/>
      <c r="BI613" s="74"/>
      <c r="BJ613" s="74"/>
      <c r="BK613" s="74"/>
      <c r="BL613" s="74"/>
      <c r="BM613" s="74"/>
      <c r="BN613" s="74"/>
    </row>
    <row r="614" spans="4:66" x14ac:dyDescent="0.2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K614" s="74"/>
      <c r="AL614" s="74"/>
      <c r="AM614" s="74"/>
      <c r="AN614" s="74"/>
      <c r="AO614" s="74"/>
      <c r="AP614" s="74"/>
      <c r="AQ614" s="74"/>
      <c r="AR614" s="74"/>
      <c r="AS614" s="74"/>
      <c r="AT614" s="74"/>
      <c r="AU614" s="74"/>
      <c r="AV614" s="74"/>
      <c r="AW614" s="74"/>
      <c r="AX614" s="74"/>
      <c r="AY614" s="74"/>
      <c r="AZ614" s="74"/>
      <c r="BA614" s="74"/>
      <c r="BB614" s="74"/>
      <c r="BC614" s="74"/>
      <c r="BD614" s="74"/>
      <c r="BE614" s="74"/>
      <c r="BF614" s="74"/>
      <c r="BG614" s="74"/>
      <c r="BH614" s="74"/>
      <c r="BI614" s="74"/>
      <c r="BJ614" s="74"/>
      <c r="BK614" s="74"/>
      <c r="BL614" s="74"/>
      <c r="BM614" s="74"/>
      <c r="BN614" s="74"/>
    </row>
    <row r="615" spans="4:66" x14ac:dyDescent="0.2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K615" s="74"/>
      <c r="AL615" s="74"/>
      <c r="AM615" s="74"/>
      <c r="AN615" s="74"/>
      <c r="AO615" s="74"/>
      <c r="AP615" s="74"/>
      <c r="AQ615" s="74"/>
      <c r="AR615" s="74"/>
      <c r="AS615" s="74"/>
      <c r="AT615" s="74"/>
      <c r="AU615" s="74"/>
      <c r="AV615" s="74"/>
      <c r="AW615" s="74"/>
      <c r="AX615" s="74"/>
      <c r="AY615" s="74"/>
      <c r="AZ615" s="74"/>
      <c r="BA615" s="74"/>
      <c r="BB615" s="74"/>
      <c r="BC615" s="74"/>
      <c r="BD615" s="74"/>
      <c r="BE615" s="74"/>
      <c r="BF615" s="74"/>
      <c r="BG615" s="74"/>
      <c r="BH615" s="74"/>
      <c r="BI615" s="74"/>
      <c r="BJ615" s="74"/>
      <c r="BK615" s="74"/>
      <c r="BL615" s="74"/>
      <c r="BM615" s="74"/>
      <c r="BN615" s="74"/>
    </row>
    <row r="616" spans="4:66" x14ac:dyDescent="0.2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K616" s="74"/>
      <c r="AL616" s="74"/>
      <c r="AM616" s="74"/>
      <c r="AN616" s="74"/>
      <c r="AO616" s="74"/>
      <c r="AP616" s="74"/>
      <c r="AQ616" s="74"/>
      <c r="AR616" s="74"/>
      <c r="AS616" s="74"/>
      <c r="AT616" s="74"/>
      <c r="AU616" s="74"/>
      <c r="AV616" s="74"/>
      <c r="AW616" s="74"/>
      <c r="AX616" s="74"/>
      <c r="AY616" s="74"/>
      <c r="AZ616" s="74"/>
      <c r="BA616" s="74"/>
      <c r="BB616" s="74"/>
      <c r="BC616" s="74"/>
      <c r="BD616" s="74"/>
      <c r="BE616" s="74"/>
      <c r="BF616" s="74"/>
      <c r="BG616" s="74"/>
      <c r="BH616" s="74"/>
      <c r="BI616" s="74"/>
      <c r="BJ616" s="74"/>
      <c r="BK616" s="74"/>
      <c r="BL616" s="74"/>
      <c r="BM616" s="74"/>
      <c r="BN616" s="74"/>
    </row>
    <row r="617" spans="4:66" x14ac:dyDescent="0.2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K617" s="74"/>
      <c r="AL617" s="74"/>
      <c r="AM617" s="74"/>
      <c r="AN617" s="74"/>
      <c r="AO617" s="74"/>
      <c r="AP617" s="74"/>
      <c r="AQ617" s="74"/>
      <c r="AR617" s="74"/>
      <c r="AS617" s="74"/>
      <c r="AT617" s="74"/>
      <c r="AU617" s="74"/>
      <c r="AV617" s="74"/>
      <c r="AW617" s="74"/>
      <c r="AX617" s="74"/>
      <c r="AY617" s="74"/>
      <c r="AZ617" s="74"/>
      <c r="BA617" s="74"/>
      <c r="BB617" s="74"/>
      <c r="BC617" s="74"/>
      <c r="BD617" s="74"/>
      <c r="BE617" s="74"/>
      <c r="BF617" s="74"/>
      <c r="BG617" s="74"/>
      <c r="BH617" s="74"/>
      <c r="BI617" s="74"/>
      <c r="BJ617" s="74"/>
      <c r="BK617" s="74"/>
      <c r="BL617" s="74"/>
      <c r="BM617" s="74"/>
      <c r="BN617" s="74"/>
    </row>
    <row r="618" spans="4:66" x14ac:dyDescent="0.2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K618" s="74"/>
      <c r="AL618" s="74"/>
      <c r="AM618" s="74"/>
      <c r="AN618" s="74"/>
      <c r="AO618" s="74"/>
      <c r="AP618" s="74"/>
      <c r="AQ618" s="74"/>
      <c r="AR618" s="74"/>
      <c r="AS618" s="74"/>
      <c r="AT618" s="74"/>
      <c r="AU618" s="74"/>
      <c r="AV618" s="74"/>
      <c r="AW618" s="74"/>
      <c r="AX618" s="74"/>
      <c r="AY618" s="74"/>
      <c r="AZ618" s="74"/>
      <c r="BA618" s="74"/>
      <c r="BB618" s="74"/>
      <c r="BC618" s="74"/>
      <c r="BD618" s="74"/>
      <c r="BE618" s="74"/>
      <c r="BF618" s="74"/>
      <c r="BG618" s="74"/>
      <c r="BH618" s="74"/>
      <c r="BI618" s="74"/>
      <c r="BJ618" s="74"/>
      <c r="BK618" s="74"/>
      <c r="BL618" s="74"/>
      <c r="BM618" s="74"/>
      <c r="BN618" s="74"/>
    </row>
    <row r="619" spans="4:66" x14ac:dyDescent="0.2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K619" s="74"/>
      <c r="AL619" s="74"/>
      <c r="AM619" s="74"/>
      <c r="AN619" s="74"/>
      <c r="AO619" s="74"/>
      <c r="AP619" s="74"/>
      <c r="AQ619" s="74"/>
      <c r="AR619" s="74"/>
      <c r="AS619" s="74"/>
      <c r="AT619" s="74"/>
      <c r="AU619" s="74"/>
      <c r="AV619" s="74"/>
      <c r="AW619" s="74"/>
      <c r="AX619" s="74"/>
      <c r="AY619" s="74"/>
      <c r="AZ619" s="74"/>
      <c r="BA619" s="74"/>
      <c r="BB619" s="74"/>
      <c r="BC619" s="74"/>
      <c r="BD619" s="74"/>
      <c r="BE619" s="74"/>
      <c r="BF619" s="74"/>
      <c r="BG619" s="74"/>
      <c r="BH619" s="74"/>
      <c r="BI619" s="74"/>
      <c r="BJ619" s="74"/>
      <c r="BK619" s="74"/>
      <c r="BL619" s="74"/>
      <c r="BM619" s="74"/>
      <c r="BN619" s="74"/>
    </row>
    <row r="620" spans="4:66" x14ac:dyDescent="0.2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K620" s="74"/>
      <c r="AL620" s="74"/>
      <c r="AM620" s="74"/>
      <c r="AN620" s="74"/>
      <c r="AO620" s="74"/>
      <c r="AP620" s="74"/>
      <c r="AQ620" s="74"/>
      <c r="AR620" s="74"/>
      <c r="AS620" s="74"/>
      <c r="AT620" s="74"/>
      <c r="AU620" s="74"/>
      <c r="AV620" s="74"/>
      <c r="AW620" s="74"/>
      <c r="AX620" s="74"/>
      <c r="AY620" s="74"/>
      <c r="AZ620" s="74"/>
      <c r="BA620" s="74"/>
      <c r="BB620" s="74"/>
      <c r="BC620" s="74"/>
      <c r="BD620" s="74"/>
      <c r="BE620" s="74"/>
      <c r="BF620" s="74"/>
      <c r="BG620" s="74"/>
      <c r="BH620" s="74"/>
      <c r="BI620" s="74"/>
      <c r="BJ620" s="74"/>
      <c r="BK620" s="74"/>
      <c r="BL620" s="74"/>
      <c r="BM620" s="74"/>
      <c r="BN620" s="74"/>
    </row>
    <row r="621" spans="4:66" x14ac:dyDescent="0.2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K621" s="74"/>
      <c r="AL621" s="74"/>
      <c r="AM621" s="74"/>
      <c r="AN621" s="74"/>
      <c r="AO621" s="74"/>
      <c r="AP621" s="74"/>
      <c r="AQ621" s="74"/>
      <c r="AR621" s="74"/>
      <c r="AS621" s="74"/>
      <c r="AT621" s="74"/>
      <c r="AU621" s="74"/>
      <c r="AV621" s="74"/>
      <c r="AW621" s="74"/>
      <c r="AX621" s="74"/>
      <c r="AY621" s="74"/>
      <c r="AZ621" s="74"/>
      <c r="BA621" s="74"/>
      <c r="BB621" s="74"/>
      <c r="BC621" s="74"/>
      <c r="BD621" s="74"/>
      <c r="BE621" s="74"/>
      <c r="BF621" s="74"/>
      <c r="BG621" s="74"/>
      <c r="BH621" s="74"/>
      <c r="BI621" s="74"/>
      <c r="BJ621" s="74"/>
      <c r="BK621" s="74"/>
      <c r="BL621" s="74"/>
      <c r="BM621" s="74"/>
      <c r="BN621" s="74"/>
    </row>
    <row r="622" spans="4:66" x14ac:dyDescent="0.2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K622" s="74"/>
      <c r="AL622" s="74"/>
      <c r="AM622" s="74"/>
      <c r="AN622" s="74"/>
      <c r="AO622" s="74"/>
      <c r="AP622" s="74"/>
      <c r="AQ622" s="74"/>
      <c r="AR622" s="74"/>
      <c r="AS622" s="74"/>
      <c r="AT622" s="74"/>
      <c r="AU622" s="74"/>
      <c r="AV622" s="74"/>
      <c r="AW622" s="74"/>
      <c r="AX622" s="74"/>
      <c r="AY622" s="74"/>
      <c r="AZ622" s="74"/>
      <c r="BA622" s="74"/>
      <c r="BB622" s="74"/>
      <c r="BC622" s="74"/>
      <c r="BD622" s="74"/>
      <c r="BE622" s="74"/>
      <c r="BF622" s="74"/>
      <c r="BG622" s="74"/>
      <c r="BH622" s="74"/>
      <c r="BI622" s="74"/>
      <c r="BJ622" s="74"/>
      <c r="BK622" s="74"/>
      <c r="BL622" s="74"/>
      <c r="BM622" s="74"/>
      <c r="BN622" s="74"/>
    </row>
    <row r="623" spans="4:66" x14ac:dyDescent="0.2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K623" s="74"/>
      <c r="AL623" s="74"/>
      <c r="AM623" s="74"/>
      <c r="AN623" s="74"/>
      <c r="AO623" s="74"/>
      <c r="AP623" s="74"/>
      <c r="AQ623" s="74"/>
      <c r="AR623" s="74"/>
      <c r="AS623" s="74"/>
      <c r="AT623" s="74"/>
      <c r="AU623" s="74"/>
      <c r="AV623" s="74"/>
      <c r="AW623" s="74"/>
      <c r="AX623" s="74"/>
      <c r="AY623" s="74"/>
      <c r="AZ623" s="74"/>
      <c r="BA623" s="74"/>
      <c r="BB623" s="74"/>
      <c r="BC623" s="74"/>
      <c r="BD623" s="74"/>
      <c r="BE623" s="74"/>
      <c r="BF623" s="74"/>
      <c r="BG623" s="74"/>
      <c r="BH623" s="74"/>
      <c r="BI623" s="74"/>
      <c r="BJ623" s="74"/>
      <c r="BK623" s="74"/>
      <c r="BL623" s="74"/>
      <c r="BM623" s="74"/>
      <c r="BN623" s="74"/>
    </row>
    <row r="624" spans="4:66" x14ac:dyDescent="0.2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K624" s="74"/>
      <c r="AL624" s="74"/>
      <c r="AM624" s="74"/>
      <c r="AN624" s="74"/>
      <c r="AO624" s="74"/>
      <c r="AP624" s="74"/>
      <c r="AQ624" s="74"/>
      <c r="AR624" s="74"/>
      <c r="AS624" s="74"/>
      <c r="AT624" s="74"/>
      <c r="AU624" s="74"/>
      <c r="AV624" s="74"/>
      <c r="AW624" s="74"/>
      <c r="AX624" s="74"/>
      <c r="AY624" s="74"/>
      <c r="AZ624" s="74"/>
      <c r="BA624" s="74"/>
      <c r="BB624" s="74"/>
      <c r="BC624" s="74"/>
      <c r="BD624" s="74"/>
      <c r="BE624" s="74"/>
      <c r="BF624" s="74"/>
      <c r="BG624" s="74"/>
      <c r="BH624" s="74"/>
      <c r="BI624" s="74"/>
      <c r="BJ624" s="74"/>
      <c r="BK624" s="74"/>
      <c r="BL624" s="74"/>
      <c r="BM624" s="74"/>
      <c r="BN624" s="74"/>
    </row>
    <row r="625" spans="4:66" x14ac:dyDescent="0.2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K625" s="74"/>
      <c r="AL625" s="74"/>
      <c r="AM625" s="74"/>
      <c r="AN625" s="74"/>
      <c r="AO625" s="74"/>
      <c r="AP625" s="74"/>
      <c r="AQ625" s="74"/>
      <c r="AR625" s="74"/>
      <c r="AS625" s="74"/>
      <c r="AT625" s="74"/>
      <c r="AU625" s="74"/>
      <c r="AV625" s="74"/>
      <c r="AW625" s="74"/>
      <c r="AX625" s="74"/>
      <c r="AY625" s="74"/>
      <c r="AZ625" s="74"/>
      <c r="BA625" s="74"/>
      <c r="BB625" s="74"/>
      <c r="BC625" s="74"/>
      <c r="BD625" s="74"/>
      <c r="BE625" s="74"/>
      <c r="BF625" s="74"/>
      <c r="BG625" s="74"/>
      <c r="BH625" s="74"/>
      <c r="BI625" s="74"/>
      <c r="BJ625" s="74"/>
      <c r="BK625" s="74"/>
      <c r="BL625" s="74"/>
      <c r="BM625" s="74"/>
      <c r="BN625" s="74"/>
    </row>
    <row r="626" spans="4:66" x14ac:dyDescent="0.2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K626" s="74"/>
      <c r="AL626" s="74"/>
      <c r="AM626" s="74"/>
      <c r="AN626" s="74"/>
      <c r="AO626" s="74"/>
      <c r="AP626" s="74"/>
      <c r="AQ626" s="74"/>
      <c r="AR626" s="74"/>
      <c r="AS626" s="74"/>
      <c r="AT626" s="74"/>
      <c r="AU626" s="74"/>
      <c r="AV626" s="74"/>
      <c r="AW626" s="74"/>
      <c r="AX626" s="74"/>
      <c r="AY626" s="74"/>
      <c r="AZ626" s="74"/>
      <c r="BA626" s="74"/>
      <c r="BB626" s="74"/>
      <c r="BC626" s="74"/>
      <c r="BD626" s="74"/>
      <c r="BE626" s="74"/>
      <c r="BF626" s="74"/>
      <c r="BG626" s="74"/>
      <c r="BH626" s="74"/>
      <c r="BI626" s="74"/>
      <c r="BJ626" s="74"/>
      <c r="BK626" s="74"/>
      <c r="BL626" s="74"/>
      <c r="BM626" s="74"/>
      <c r="BN626" s="74"/>
    </row>
    <row r="627" spans="4:66" x14ac:dyDescent="0.2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K627" s="74"/>
      <c r="AL627" s="74"/>
      <c r="AM627" s="74"/>
      <c r="AN627" s="74"/>
      <c r="AO627" s="74"/>
      <c r="AP627" s="74"/>
      <c r="AQ627" s="74"/>
      <c r="AR627" s="74"/>
      <c r="AS627" s="74"/>
      <c r="AT627" s="74"/>
      <c r="AU627" s="74"/>
      <c r="AV627" s="74"/>
      <c r="AW627" s="74"/>
      <c r="AX627" s="74"/>
      <c r="AY627" s="74"/>
      <c r="AZ627" s="74"/>
      <c r="BA627" s="74"/>
      <c r="BB627" s="74"/>
      <c r="BC627" s="74"/>
      <c r="BD627" s="74"/>
      <c r="BE627" s="74"/>
      <c r="BF627" s="74"/>
      <c r="BG627" s="74"/>
      <c r="BH627" s="74"/>
      <c r="BI627" s="74"/>
      <c r="BJ627" s="74"/>
      <c r="BK627" s="74"/>
      <c r="BL627" s="74"/>
      <c r="BM627" s="74"/>
      <c r="BN627" s="74"/>
    </row>
    <row r="628" spans="4:66" x14ac:dyDescent="0.2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K628" s="74"/>
      <c r="AL628" s="74"/>
      <c r="AM628" s="74"/>
      <c r="AN628" s="74"/>
      <c r="AO628" s="74"/>
      <c r="AP628" s="74"/>
      <c r="AQ628" s="74"/>
      <c r="AR628" s="74"/>
      <c r="AS628" s="74"/>
      <c r="AT628" s="74"/>
      <c r="AU628" s="74"/>
      <c r="AV628" s="74"/>
      <c r="AW628" s="74"/>
      <c r="AX628" s="74"/>
      <c r="AY628" s="74"/>
      <c r="AZ628" s="74"/>
      <c r="BA628" s="74"/>
      <c r="BB628" s="74"/>
      <c r="BC628" s="74"/>
      <c r="BD628" s="74"/>
      <c r="BE628" s="74"/>
      <c r="BF628" s="74"/>
      <c r="BG628" s="74"/>
      <c r="BH628" s="74"/>
      <c r="BI628" s="74"/>
      <c r="BJ628" s="74"/>
      <c r="BK628" s="74"/>
      <c r="BL628" s="74"/>
      <c r="BM628" s="74"/>
      <c r="BN628" s="74"/>
    </row>
    <row r="629" spans="4:66" x14ac:dyDescent="0.2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K629" s="74"/>
      <c r="AL629" s="74"/>
      <c r="AM629" s="74"/>
      <c r="AN629" s="74"/>
      <c r="AO629" s="74"/>
      <c r="AP629" s="74"/>
      <c r="AQ629" s="74"/>
      <c r="AR629" s="74"/>
      <c r="AS629" s="74"/>
      <c r="AT629" s="74"/>
      <c r="AU629" s="74"/>
      <c r="AV629" s="74"/>
      <c r="AW629" s="74"/>
      <c r="AX629" s="74"/>
      <c r="AY629" s="74"/>
      <c r="AZ629" s="74"/>
      <c r="BA629" s="74"/>
      <c r="BB629" s="74"/>
      <c r="BC629" s="74"/>
      <c r="BD629" s="74"/>
      <c r="BE629" s="74"/>
      <c r="BF629" s="74"/>
      <c r="BG629" s="74"/>
      <c r="BH629" s="74"/>
      <c r="BI629" s="74"/>
      <c r="BJ629" s="74"/>
      <c r="BK629" s="74"/>
      <c r="BL629" s="74"/>
      <c r="BM629" s="74"/>
      <c r="BN629" s="74"/>
    </row>
    <row r="630" spans="4:66" x14ac:dyDescent="0.2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K630" s="74"/>
      <c r="AL630" s="74"/>
      <c r="AM630" s="74"/>
      <c r="AN630" s="74"/>
      <c r="AO630" s="74"/>
      <c r="AP630" s="74"/>
      <c r="AQ630" s="74"/>
      <c r="AR630" s="74"/>
      <c r="AS630" s="74"/>
      <c r="AT630" s="74"/>
      <c r="AU630" s="74"/>
      <c r="AV630" s="74"/>
      <c r="AW630" s="74"/>
      <c r="AX630" s="74"/>
      <c r="AY630" s="74"/>
      <c r="AZ630" s="74"/>
      <c r="BA630" s="74"/>
      <c r="BB630" s="74"/>
      <c r="BC630" s="74"/>
      <c r="BD630" s="74"/>
      <c r="BE630" s="74"/>
      <c r="BF630" s="74"/>
      <c r="BG630" s="74"/>
      <c r="BH630" s="74"/>
      <c r="BI630" s="74"/>
      <c r="BJ630" s="74"/>
      <c r="BK630" s="74"/>
      <c r="BL630" s="74"/>
      <c r="BM630" s="74"/>
      <c r="BN630" s="74"/>
    </row>
    <row r="631" spans="4:66" x14ac:dyDescent="0.2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K631" s="74"/>
      <c r="AL631" s="74"/>
      <c r="AM631" s="74"/>
      <c r="AN631" s="74"/>
      <c r="AO631" s="74"/>
      <c r="AP631" s="74"/>
      <c r="AQ631" s="74"/>
      <c r="AR631" s="74"/>
      <c r="AS631" s="74"/>
      <c r="AT631" s="74"/>
      <c r="AU631" s="74"/>
      <c r="AV631" s="74"/>
      <c r="AW631" s="74"/>
      <c r="AX631" s="74"/>
      <c r="AY631" s="74"/>
      <c r="AZ631" s="74"/>
      <c r="BA631" s="74"/>
      <c r="BB631" s="74"/>
      <c r="BC631" s="74"/>
      <c r="BD631" s="74"/>
      <c r="BE631" s="74"/>
      <c r="BF631" s="74"/>
      <c r="BG631" s="74"/>
      <c r="BH631" s="74"/>
      <c r="BI631" s="74"/>
      <c r="BJ631" s="74"/>
      <c r="BK631" s="74"/>
      <c r="BL631" s="74"/>
      <c r="BM631" s="74"/>
      <c r="BN631" s="74"/>
    </row>
    <row r="632" spans="4:66" x14ac:dyDescent="0.2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K632" s="74"/>
      <c r="AL632" s="74"/>
      <c r="AM632" s="74"/>
      <c r="AN632" s="74"/>
      <c r="AO632" s="74"/>
      <c r="AP632" s="74"/>
      <c r="AQ632" s="74"/>
      <c r="AR632" s="74"/>
      <c r="AS632" s="74"/>
      <c r="AT632" s="74"/>
      <c r="AU632" s="74"/>
      <c r="AV632" s="74"/>
      <c r="AW632" s="74"/>
      <c r="AX632" s="74"/>
      <c r="AY632" s="74"/>
      <c r="AZ632" s="74"/>
      <c r="BA632" s="74"/>
      <c r="BB632" s="74"/>
      <c r="BC632" s="74"/>
      <c r="BD632" s="74"/>
      <c r="BE632" s="74"/>
      <c r="BF632" s="74"/>
      <c r="BG632" s="74"/>
      <c r="BH632" s="74"/>
      <c r="BI632" s="74"/>
      <c r="BJ632" s="74"/>
      <c r="BK632" s="74"/>
      <c r="BL632" s="74"/>
      <c r="BM632" s="74"/>
      <c r="BN632" s="74"/>
    </row>
    <row r="633" spans="4:66" x14ac:dyDescent="0.2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K633" s="74"/>
      <c r="AL633" s="74"/>
      <c r="AM633" s="74"/>
      <c r="AN633" s="74"/>
      <c r="AO633" s="74"/>
      <c r="AP633" s="74"/>
      <c r="AQ633" s="74"/>
      <c r="AR633" s="74"/>
      <c r="AS633" s="74"/>
      <c r="AT633" s="74"/>
      <c r="AU633" s="74"/>
      <c r="AV633" s="74"/>
      <c r="AW633" s="74"/>
      <c r="AX633" s="74"/>
      <c r="AY633" s="74"/>
      <c r="AZ633" s="74"/>
      <c r="BA633" s="74"/>
      <c r="BB633" s="74"/>
      <c r="BC633" s="74"/>
      <c r="BD633" s="74"/>
      <c r="BE633" s="74"/>
      <c r="BF633" s="74"/>
      <c r="BG633" s="74"/>
      <c r="BH633" s="74"/>
      <c r="BI633" s="74"/>
      <c r="BJ633" s="74"/>
      <c r="BK633" s="74"/>
      <c r="BL633" s="74"/>
      <c r="BM633" s="74"/>
      <c r="BN633" s="74"/>
    </row>
    <row r="634" spans="4:66" x14ac:dyDescent="0.2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K634" s="74"/>
      <c r="AL634" s="74"/>
      <c r="AM634" s="74"/>
      <c r="AN634" s="74"/>
      <c r="AO634" s="74"/>
      <c r="AP634" s="74"/>
      <c r="AQ634" s="74"/>
      <c r="AR634" s="74"/>
      <c r="AS634" s="74"/>
      <c r="AT634" s="74"/>
      <c r="AU634" s="74"/>
      <c r="AV634" s="74"/>
      <c r="AW634" s="74"/>
      <c r="AX634" s="74"/>
      <c r="AY634" s="74"/>
      <c r="AZ634" s="74"/>
      <c r="BA634" s="74"/>
      <c r="BB634" s="74"/>
      <c r="BC634" s="74"/>
      <c r="BD634" s="74"/>
      <c r="BE634" s="74"/>
      <c r="BF634" s="74"/>
      <c r="BG634" s="74"/>
      <c r="BH634" s="74"/>
      <c r="BI634" s="74"/>
      <c r="BJ634" s="74"/>
      <c r="BK634" s="74"/>
      <c r="BL634" s="74"/>
      <c r="BM634" s="74"/>
      <c r="BN634" s="74"/>
    </row>
    <row r="635" spans="4:66" x14ac:dyDescent="0.2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  <c r="AU635" s="74"/>
      <c r="AV635" s="74"/>
      <c r="AW635" s="74"/>
      <c r="AX635" s="74"/>
      <c r="AY635" s="74"/>
      <c r="AZ635" s="74"/>
      <c r="BA635" s="74"/>
      <c r="BB635" s="74"/>
      <c r="BC635" s="74"/>
      <c r="BD635" s="74"/>
      <c r="BE635" s="74"/>
      <c r="BF635" s="74"/>
      <c r="BG635" s="74"/>
      <c r="BH635" s="74"/>
      <c r="BI635" s="74"/>
      <c r="BJ635" s="74"/>
      <c r="BK635" s="74"/>
      <c r="BL635" s="74"/>
      <c r="BM635" s="74"/>
      <c r="BN635" s="74"/>
    </row>
    <row r="636" spans="4:66" x14ac:dyDescent="0.2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  <c r="AU636" s="74"/>
      <c r="AV636" s="74"/>
      <c r="AW636" s="74"/>
      <c r="AX636" s="74"/>
      <c r="AY636" s="74"/>
      <c r="AZ636" s="74"/>
      <c r="BA636" s="74"/>
      <c r="BB636" s="74"/>
      <c r="BC636" s="74"/>
      <c r="BD636" s="74"/>
      <c r="BE636" s="74"/>
      <c r="BF636" s="74"/>
      <c r="BG636" s="74"/>
      <c r="BH636" s="74"/>
      <c r="BI636" s="74"/>
      <c r="BJ636" s="74"/>
      <c r="BK636" s="74"/>
      <c r="BL636" s="74"/>
      <c r="BM636" s="74"/>
      <c r="BN636" s="74"/>
    </row>
    <row r="637" spans="4:66" x14ac:dyDescent="0.2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  <c r="AU637" s="74"/>
      <c r="AV637" s="74"/>
      <c r="AW637" s="74"/>
      <c r="AX637" s="74"/>
      <c r="AY637" s="74"/>
      <c r="AZ637" s="74"/>
      <c r="BA637" s="74"/>
      <c r="BB637" s="74"/>
      <c r="BC637" s="74"/>
      <c r="BD637" s="74"/>
      <c r="BE637" s="74"/>
      <c r="BF637" s="74"/>
      <c r="BG637" s="74"/>
      <c r="BH637" s="74"/>
      <c r="BI637" s="74"/>
      <c r="BJ637" s="74"/>
      <c r="BK637" s="74"/>
      <c r="BL637" s="74"/>
      <c r="BM637" s="74"/>
      <c r="BN637" s="74"/>
    </row>
    <row r="638" spans="4:66" x14ac:dyDescent="0.2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  <c r="AU638" s="74"/>
      <c r="AV638" s="74"/>
      <c r="AW638" s="74"/>
      <c r="AX638" s="74"/>
      <c r="AY638" s="74"/>
      <c r="AZ638" s="74"/>
      <c r="BA638" s="74"/>
      <c r="BB638" s="74"/>
      <c r="BC638" s="74"/>
      <c r="BD638" s="74"/>
      <c r="BE638" s="74"/>
      <c r="BF638" s="74"/>
      <c r="BG638" s="74"/>
      <c r="BH638" s="74"/>
      <c r="BI638" s="74"/>
      <c r="BJ638" s="74"/>
      <c r="BK638" s="74"/>
      <c r="BL638" s="74"/>
      <c r="BM638" s="74"/>
      <c r="BN638" s="74"/>
    </row>
    <row r="639" spans="4:66" x14ac:dyDescent="0.2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  <c r="AU639" s="74"/>
      <c r="AV639" s="74"/>
      <c r="AW639" s="74"/>
      <c r="AX639" s="74"/>
      <c r="AY639" s="74"/>
      <c r="AZ639" s="74"/>
      <c r="BA639" s="74"/>
      <c r="BB639" s="74"/>
      <c r="BC639" s="74"/>
      <c r="BD639" s="74"/>
      <c r="BE639" s="74"/>
      <c r="BF639" s="74"/>
      <c r="BG639" s="74"/>
      <c r="BH639" s="74"/>
      <c r="BI639" s="74"/>
      <c r="BJ639" s="74"/>
      <c r="BK639" s="74"/>
      <c r="BL639" s="74"/>
      <c r="BM639" s="74"/>
      <c r="BN639" s="74"/>
    </row>
    <row r="640" spans="4:66" x14ac:dyDescent="0.2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  <c r="AU640" s="74"/>
      <c r="AV640" s="74"/>
      <c r="AW640" s="74"/>
      <c r="AX640" s="74"/>
      <c r="AY640" s="74"/>
      <c r="AZ640" s="74"/>
      <c r="BA640" s="74"/>
      <c r="BB640" s="74"/>
      <c r="BC640" s="74"/>
      <c r="BD640" s="74"/>
      <c r="BE640" s="74"/>
      <c r="BF640" s="74"/>
      <c r="BG640" s="74"/>
      <c r="BH640" s="74"/>
      <c r="BI640" s="74"/>
      <c r="BJ640" s="74"/>
      <c r="BK640" s="74"/>
      <c r="BL640" s="74"/>
      <c r="BM640" s="74"/>
      <c r="BN640" s="74"/>
    </row>
    <row r="641" spans="4:66" x14ac:dyDescent="0.2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  <c r="AU641" s="74"/>
      <c r="AV641" s="74"/>
      <c r="AW641" s="74"/>
      <c r="AX641" s="74"/>
      <c r="AY641" s="74"/>
      <c r="AZ641" s="74"/>
      <c r="BA641" s="74"/>
      <c r="BB641" s="74"/>
      <c r="BC641" s="74"/>
      <c r="BD641" s="74"/>
      <c r="BE641" s="74"/>
      <c r="BF641" s="74"/>
      <c r="BG641" s="74"/>
      <c r="BH641" s="74"/>
      <c r="BI641" s="74"/>
      <c r="BJ641" s="74"/>
      <c r="BK641" s="74"/>
      <c r="BL641" s="74"/>
      <c r="BM641" s="74"/>
      <c r="BN641" s="74"/>
    </row>
    <row r="642" spans="4:66" x14ac:dyDescent="0.2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  <c r="AU642" s="74"/>
      <c r="AV642" s="74"/>
      <c r="AW642" s="74"/>
      <c r="AX642" s="74"/>
      <c r="AY642" s="74"/>
      <c r="AZ642" s="74"/>
      <c r="BA642" s="74"/>
      <c r="BB642" s="74"/>
      <c r="BC642" s="74"/>
      <c r="BD642" s="74"/>
      <c r="BE642" s="74"/>
      <c r="BF642" s="74"/>
      <c r="BG642" s="74"/>
      <c r="BH642" s="74"/>
      <c r="BI642" s="74"/>
      <c r="BJ642" s="74"/>
      <c r="BK642" s="74"/>
      <c r="BL642" s="74"/>
      <c r="BM642" s="74"/>
      <c r="BN642" s="74"/>
    </row>
    <row r="643" spans="4:66" x14ac:dyDescent="0.2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  <c r="AU643" s="74"/>
      <c r="AV643" s="74"/>
      <c r="AW643" s="74"/>
      <c r="AX643" s="74"/>
      <c r="AY643" s="74"/>
      <c r="AZ643" s="74"/>
      <c r="BA643" s="74"/>
      <c r="BB643" s="74"/>
      <c r="BC643" s="74"/>
      <c r="BD643" s="74"/>
      <c r="BE643" s="74"/>
      <c r="BF643" s="74"/>
      <c r="BG643" s="74"/>
      <c r="BH643" s="74"/>
      <c r="BI643" s="74"/>
      <c r="BJ643" s="74"/>
      <c r="BK643" s="74"/>
      <c r="BL643" s="74"/>
      <c r="BM643" s="74"/>
      <c r="BN643" s="74"/>
    </row>
    <row r="644" spans="4:66" x14ac:dyDescent="0.2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  <c r="AU644" s="74"/>
      <c r="AV644" s="74"/>
      <c r="AW644" s="74"/>
      <c r="AX644" s="74"/>
      <c r="AY644" s="74"/>
      <c r="AZ644" s="74"/>
      <c r="BA644" s="74"/>
      <c r="BB644" s="74"/>
      <c r="BC644" s="74"/>
      <c r="BD644" s="74"/>
      <c r="BE644" s="74"/>
      <c r="BF644" s="74"/>
      <c r="BG644" s="74"/>
      <c r="BH644" s="74"/>
      <c r="BI644" s="74"/>
      <c r="BJ644" s="74"/>
      <c r="BK644" s="74"/>
      <c r="BL644" s="74"/>
      <c r="BM644" s="74"/>
      <c r="BN644" s="74"/>
    </row>
    <row r="645" spans="4:66" x14ac:dyDescent="0.2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  <c r="AU645" s="74"/>
      <c r="AV645" s="74"/>
      <c r="AW645" s="74"/>
      <c r="AX645" s="74"/>
      <c r="AY645" s="74"/>
      <c r="AZ645" s="74"/>
      <c r="BA645" s="74"/>
      <c r="BB645" s="74"/>
      <c r="BC645" s="74"/>
      <c r="BD645" s="74"/>
      <c r="BE645" s="74"/>
      <c r="BF645" s="74"/>
      <c r="BG645" s="74"/>
      <c r="BH645" s="74"/>
      <c r="BI645" s="74"/>
      <c r="BJ645" s="74"/>
      <c r="BK645" s="74"/>
      <c r="BL645" s="74"/>
      <c r="BM645" s="74"/>
      <c r="BN645" s="74"/>
    </row>
    <row r="646" spans="4:66" x14ac:dyDescent="0.2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  <c r="AU646" s="74"/>
      <c r="AV646" s="74"/>
      <c r="AW646" s="74"/>
      <c r="AX646" s="74"/>
      <c r="AY646" s="74"/>
      <c r="AZ646" s="74"/>
      <c r="BA646" s="74"/>
      <c r="BB646" s="74"/>
      <c r="BC646" s="74"/>
      <c r="BD646" s="74"/>
      <c r="BE646" s="74"/>
      <c r="BF646" s="74"/>
      <c r="BG646" s="74"/>
      <c r="BH646" s="74"/>
      <c r="BI646" s="74"/>
      <c r="BJ646" s="74"/>
      <c r="BK646" s="74"/>
      <c r="BL646" s="74"/>
      <c r="BM646" s="74"/>
      <c r="BN646" s="74"/>
    </row>
    <row r="647" spans="4:66" x14ac:dyDescent="0.2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  <c r="AU647" s="74"/>
      <c r="AV647" s="74"/>
      <c r="AW647" s="74"/>
      <c r="AX647" s="74"/>
      <c r="AY647" s="74"/>
      <c r="AZ647" s="74"/>
      <c r="BA647" s="74"/>
      <c r="BB647" s="74"/>
      <c r="BC647" s="74"/>
      <c r="BD647" s="74"/>
      <c r="BE647" s="74"/>
      <c r="BF647" s="74"/>
      <c r="BG647" s="74"/>
      <c r="BH647" s="74"/>
      <c r="BI647" s="74"/>
      <c r="BJ647" s="74"/>
      <c r="BK647" s="74"/>
      <c r="BL647" s="74"/>
      <c r="BM647" s="74"/>
      <c r="BN647" s="74"/>
    </row>
    <row r="648" spans="4:66" x14ac:dyDescent="0.2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  <c r="AU648" s="74"/>
      <c r="AV648" s="74"/>
      <c r="AW648" s="74"/>
      <c r="AX648" s="74"/>
      <c r="AY648" s="74"/>
      <c r="AZ648" s="74"/>
      <c r="BA648" s="74"/>
      <c r="BB648" s="74"/>
      <c r="BC648" s="74"/>
      <c r="BD648" s="74"/>
      <c r="BE648" s="74"/>
      <c r="BF648" s="74"/>
      <c r="BG648" s="74"/>
      <c r="BH648" s="74"/>
      <c r="BI648" s="74"/>
      <c r="BJ648" s="74"/>
      <c r="BK648" s="74"/>
      <c r="BL648" s="74"/>
      <c r="BM648" s="74"/>
      <c r="BN648" s="74"/>
    </row>
    <row r="649" spans="4:66" x14ac:dyDescent="0.2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  <c r="AU649" s="74"/>
      <c r="AV649" s="74"/>
      <c r="AW649" s="74"/>
      <c r="AX649" s="74"/>
      <c r="AY649" s="74"/>
      <c r="AZ649" s="74"/>
      <c r="BA649" s="74"/>
      <c r="BB649" s="74"/>
      <c r="BC649" s="74"/>
      <c r="BD649" s="74"/>
      <c r="BE649" s="74"/>
      <c r="BF649" s="74"/>
      <c r="BG649" s="74"/>
      <c r="BH649" s="74"/>
      <c r="BI649" s="74"/>
      <c r="BJ649" s="74"/>
      <c r="BK649" s="74"/>
      <c r="BL649" s="74"/>
      <c r="BM649" s="74"/>
      <c r="BN649" s="74"/>
    </row>
    <row r="650" spans="4:66" x14ac:dyDescent="0.2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  <c r="AU650" s="74"/>
      <c r="AV650" s="74"/>
      <c r="AW650" s="74"/>
      <c r="AX650" s="74"/>
      <c r="AY650" s="74"/>
      <c r="AZ650" s="74"/>
      <c r="BA650" s="74"/>
      <c r="BB650" s="74"/>
      <c r="BC650" s="74"/>
      <c r="BD650" s="74"/>
      <c r="BE650" s="74"/>
      <c r="BF650" s="74"/>
      <c r="BG650" s="74"/>
      <c r="BH650" s="74"/>
      <c r="BI650" s="74"/>
      <c r="BJ650" s="74"/>
      <c r="BK650" s="74"/>
      <c r="BL650" s="74"/>
      <c r="BM650" s="74"/>
      <c r="BN650" s="74"/>
    </row>
    <row r="651" spans="4:66" x14ac:dyDescent="0.2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  <c r="AU651" s="74"/>
      <c r="AV651" s="74"/>
      <c r="AW651" s="74"/>
      <c r="AX651" s="74"/>
      <c r="AY651" s="74"/>
      <c r="AZ651" s="74"/>
      <c r="BA651" s="74"/>
      <c r="BB651" s="74"/>
      <c r="BC651" s="74"/>
      <c r="BD651" s="74"/>
      <c r="BE651" s="74"/>
      <c r="BF651" s="74"/>
      <c r="BG651" s="74"/>
      <c r="BH651" s="74"/>
      <c r="BI651" s="74"/>
      <c r="BJ651" s="74"/>
      <c r="BK651" s="74"/>
      <c r="BL651" s="74"/>
      <c r="BM651" s="74"/>
      <c r="BN651" s="74"/>
    </row>
    <row r="652" spans="4:66" x14ac:dyDescent="0.2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  <c r="AU652" s="74"/>
      <c r="AV652" s="74"/>
      <c r="AW652" s="74"/>
      <c r="AX652" s="74"/>
      <c r="AY652" s="74"/>
      <c r="AZ652" s="74"/>
      <c r="BA652" s="74"/>
      <c r="BB652" s="74"/>
      <c r="BC652" s="74"/>
      <c r="BD652" s="74"/>
      <c r="BE652" s="74"/>
      <c r="BF652" s="74"/>
      <c r="BG652" s="74"/>
      <c r="BH652" s="74"/>
      <c r="BI652" s="74"/>
      <c r="BJ652" s="74"/>
      <c r="BK652" s="74"/>
      <c r="BL652" s="74"/>
      <c r="BM652" s="74"/>
      <c r="BN652" s="74"/>
    </row>
    <row r="653" spans="4:66" x14ac:dyDescent="0.2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  <c r="AU653" s="74"/>
      <c r="AV653" s="74"/>
      <c r="AW653" s="74"/>
      <c r="AX653" s="74"/>
      <c r="AY653" s="74"/>
      <c r="AZ653" s="74"/>
      <c r="BA653" s="74"/>
      <c r="BB653" s="74"/>
      <c r="BC653" s="74"/>
      <c r="BD653" s="74"/>
      <c r="BE653" s="74"/>
      <c r="BF653" s="74"/>
      <c r="BG653" s="74"/>
      <c r="BH653" s="74"/>
      <c r="BI653" s="74"/>
      <c r="BJ653" s="74"/>
      <c r="BK653" s="74"/>
      <c r="BL653" s="74"/>
      <c r="BM653" s="74"/>
      <c r="BN653" s="74"/>
    </row>
    <row r="654" spans="4:66" x14ac:dyDescent="0.2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  <c r="AU654" s="74"/>
      <c r="AV654" s="74"/>
      <c r="AW654" s="74"/>
      <c r="AX654" s="74"/>
      <c r="AY654" s="74"/>
      <c r="AZ654" s="74"/>
      <c r="BA654" s="74"/>
      <c r="BB654" s="74"/>
      <c r="BC654" s="74"/>
      <c r="BD654" s="74"/>
      <c r="BE654" s="74"/>
      <c r="BF654" s="74"/>
      <c r="BG654" s="74"/>
      <c r="BH654" s="74"/>
      <c r="BI654" s="74"/>
      <c r="BJ654" s="74"/>
      <c r="BK654" s="74"/>
      <c r="BL654" s="74"/>
      <c r="BM654" s="74"/>
      <c r="BN654" s="74"/>
    </row>
    <row r="655" spans="4:66" x14ac:dyDescent="0.2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  <c r="AU655" s="74"/>
      <c r="AV655" s="74"/>
      <c r="AW655" s="74"/>
      <c r="AX655" s="74"/>
      <c r="AY655" s="74"/>
      <c r="AZ655" s="74"/>
      <c r="BA655" s="74"/>
      <c r="BB655" s="74"/>
      <c r="BC655" s="74"/>
      <c r="BD655" s="74"/>
      <c r="BE655" s="74"/>
      <c r="BF655" s="74"/>
      <c r="BG655" s="74"/>
      <c r="BH655" s="74"/>
      <c r="BI655" s="74"/>
      <c r="BJ655" s="74"/>
      <c r="BK655" s="74"/>
      <c r="BL655" s="74"/>
      <c r="BM655" s="74"/>
      <c r="BN655" s="74"/>
    </row>
    <row r="656" spans="4:66" x14ac:dyDescent="0.2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  <c r="AU656" s="74"/>
      <c r="AV656" s="74"/>
      <c r="AW656" s="74"/>
      <c r="AX656" s="74"/>
      <c r="AY656" s="74"/>
      <c r="AZ656" s="74"/>
      <c r="BA656" s="74"/>
      <c r="BB656" s="74"/>
      <c r="BC656" s="74"/>
      <c r="BD656" s="74"/>
      <c r="BE656" s="74"/>
      <c r="BF656" s="74"/>
      <c r="BG656" s="74"/>
      <c r="BH656" s="74"/>
      <c r="BI656" s="74"/>
      <c r="BJ656" s="74"/>
      <c r="BK656" s="74"/>
      <c r="BL656" s="74"/>
      <c r="BM656" s="74"/>
      <c r="BN656" s="74"/>
    </row>
    <row r="657" spans="4:66" x14ac:dyDescent="0.2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  <c r="AU657" s="74"/>
      <c r="AV657" s="74"/>
      <c r="AW657" s="74"/>
      <c r="AX657" s="74"/>
      <c r="AY657" s="74"/>
      <c r="AZ657" s="74"/>
      <c r="BA657" s="74"/>
      <c r="BB657" s="74"/>
      <c r="BC657" s="74"/>
      <c r="BD657" s="74"/>
      <c r="BE657" s="74"/>
      <c r="BF657" s="74"/>
      <c r="BG657" s="74"/>
      <c r="BH657" s="74"/>
      <c r="BI657" s="74"/>
      <c r="BJ657" s="74"/>
      <c r="BK657" s="74"/>
      <c r="BL657" s="74"/>
      <c r="BM657" s="74"/>
      <c r="BN657" s="74"/>
    </row>
    <row r="658" spans="4:66" x14ac:dyDescent="0.2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  <c r="AU658" s="74"/>
      <c r="AV658" s="74"/>
      <c r="AW658" s="74"/>
      <c r="AX658" s="74"/>
      <c r="AY658" s="74"/>
      <c r="AZ658" s="74"/>
      <c r="BA658" s="74"/>
      <c r="BB658" s="74"/>
      <c r="BC658" s="74"/>
      <c r="BD658" s="74"/>
      <c r="BE658" s="74"/>
      <c r="BF658" s="74"/>
      <c r="BG658" s="74"/>
      <c r="BH658" s="74"/>
      <c r="BI658" s="74"/>
      <c r="BJ658" s="74"/>
      <c r="BK658" s="74"/>
      <c r="BL658" s="74"/>
      <c r="BM658" s="74"/>
      <c r="BN658" s="74"/>
    </row>
    <row r="659" spans="4:66" x14ac:dyDescent="0.2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  <c r="AU659" s="74"/>
      <c r="AV659" s="74"/>
      <c r="AW659" s="74"/>
      <c r="AX659" s="74"/>
      <c r="AY659" s="74"/>
      <c r="AZ659" s="74"/>
      <c r="BA659" s="74"/>
      <c r="BB659" s="74"/>
      <c r="BC659" s="74"/>
      <c r="BD659" s="74"/>
      <c r="BE659" s="74"/>
      <c r="BF659" s="74"/>
      <c r="BG659" s="74"/>
      <c r="BH659" s="74"/>
      <c r="BI659" s="74"/>
      <c r="BJ659" s="74"/>
      <c r="BK659" s="74"/>
      <c r="BL659" s="74"/>
      <c r="BM659" s="74"/>
      <c r="BN659" s="74"/>
    </row>
    <row r="660" spans="4:66" x14ac:dyDescent="0.2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  <c r="AU660" s="74"/>
      <c r="AV660" s="74"/>
      <c r="AW660" s="74"/>
      <c r="AX660" s="74"/>
      <c r="AY660" s="74"/>
      <c r="AZ660" s="74"/>
      <c r="BA660" s="74"/>
      <c r="BB660" s="74"/>
      <c r="BC660" s="74"/>
      <c r="BD660" s="74"/>
      <c r="BE660" s="74"/>
      <c r="BF660" s="74"/>
      <c r="BG660" s="74"/>
      <c r="BH660" s="74"/>
      <c r="BI660" s="74"/>
      <c r="BJ660" s="74"/>
      <c r="BK660" s="74"/>
      <c r="BL660" s="74"/>
      <c r="BM660" s="74"/>
      <c r="BN660" s="74"/>
    </row>
    <row r="661" spans="4:66" x14ac:dyDescent="0.2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  <c r="AU661" s="74"/>
      <c r="AV661" s="74"/>
      <c r="AW661" s="74"/>
      <c r="AX661" s="74"/>
      <c r="AY661" s="74"/>
      <c r="AZ661" s="74"/>
      <c r="BA661" s="74"/>
      <c r="BB661" s="74"/>
      <c r="BC661" s="74"/>
      <c r="BD661" s="74"/>
      <c r="BE661" s="74"/>
      <c r="BF661" s="74"/>
      <c r="BG661" s="74"/>
      <c r="BH661" s="74"/>
      <c r="BI661" s="74"/>
      <c r="BJ661" s="74"/>
      <c r="BK661" s="74"/>
      <c r="BL661" s="74"/>
      <c r="BM661" s="74"/>
      <c r="BN661" s="74"/>
    </row>
    <row r="662" spans="4:66" x14ac:dyDescent="0.2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  <c r="AU662" s="74"/>
      <c r="AV662" s="74"/>
      <c r="AW662" s="74"/>
      <c r="AX662" s="74"/>
      <c r="AY662" s="74"/>
      <c r="AZ662" s="74"/>
      <c r="BA662" s="74"/>
      <c r="BB662" s="74"/>
      <c r="BC662" s="74"/>
      <c r="BD662" s="74"/>
      <c r="BE662" s="74"/>
      <c r="BF662" s="74"/>
      <c r="BG662" s="74"/>
      <c r="BH662" s="74"/>
      <c r="BI662" s="74"/>
      <c r="BJ662" s="74"/>
      <c r="BK662" s="74"/>
      <c r="BL662" s="74"/>
      <c r="BM662" s="74"/>
      <c r="BN662" s="74"/>
    </row>
    <row r="663" spans="4:66" x14ac:dyDescent="0.2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K663" s="74"/>
      <c r="AL663" s="74"/>
      <c r="AM663" s="74"/>
      <c r="AN663" s="74"/>
      <c r="AO663" s="74"/>
      <c r="AP663" s="74"/>
      <c r="AQ663" s="74"/>
      <c r="AR663" s="74"/>
      <c r="AS663" s="74"/>
      <c r="AT663" s="74"/>
      <c r="AU663" s="74"/>
      <c r="AV663" s="74"/>
      <c r="AW663" s="74"/>
      <c r="AX663" s="74"/>
      <c r="AY663" s="74"/>
      <c r="AZ663" s="74"/>
      <c r="BA663" s="74"/>
      <c r="BB663" s="74"/>
      <c r="BC663" s="74"/>
      <c r="BD663" s="74"/>
      <c r="BE663" s="74"/>
      <c r="BF663" s="74"/>
      <c r="BG663" s="74"/>
      <c r="BH663" s="74"/>
      <c r="BI663" s="74"/>
      <c r="BJ663" s="74"/>
      <c r="BK663" s="74"/>
      <c r="BL663" s="74"/>
      <c r="BM663" s="74"/>
      <c r="BN663" s="74"/>
    </row>
    <row r="664" spans="4:66" x14ac:dyDescent="0.2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  <c r="AU664" s="74"/>
      <c r="AV664" s="74"/>
      <c r="AW664" s="74"/>
      <c r="AX664" s="74"/>
      <c r="AY664" s="74"/>
      <c r="AZ664" s="74"/>
      <c r="BA664" s="74"/>
      <c r="BB664" s="74"/>
      <c r="BC664" s="74"/>
      <c r="BD664" s="74"/>
      <c r="BE664" s="74"/>
      <c r="BF664" s="74"/>
      <c r="BG664" s="74"/>
      <c r="BH664" s="74"/>
      <c r="BI664" s="74"/>
      <c r="BJ664" s="74"/>
      <c r="BK664" s="74"/>
      <c r="BL664" s="74"/>
      <c r="BM664" s="74"/>
      <c r="BN664" s="74"/>
    </row>
    <row r="665" spans="4:66" x14ac:dyDescent="0.2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  <c r="AU665" s="74"/>
      <c r="AV665" s="74"/>
      <c r="AW665" s="74"/>
      <c r="AX665" s="74"/>
      <c r="AY665" s="74"/>
      <c r="AZ665" s="74"/>
      <c r="BA665" s="74"/>
      <c r="BB665" s="74"/>
      <c r="BC665" s="74"/>
      <c r="BD665" s="74"/>
      <c r="BE665" s="74"/>
      <c r="BF665" s="74"/>
      <c r="BG665" s="74"/>
      <c r="BH665" s="74"/>
      <c r="BI665" s="74"/>
      <c r="BJ665" s="74"/>
      <c r="BK665" s="74"/>
      <c r="BL665" s="74"/>
      <c r="BM665" s="74"/>
      <c r="BN665" s="74"/>
    </row>
    <row r="666" spans="4:66" x14ac:dyDescent="0.2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  <c r="AU666" s="74"/>
      <c r="AV666" s="74"/>
      <c r="AW666" s="74"/>
      <c r="AX666" s="74"/>
      <c r="AY666" s="74"/>
      <c r="AZ666" s="74"/>
      <c r="BA666" s="74"/>
      <c r="BB666" s="74"/>
      <c r="BC666" s="74"/>
      <c r="BD666" s="74"/>
      <c r="BE666" s="74"/>
      <c r="BF666" s="74"/>
      <c r="BG666" s="74"/>
      <c r="BH666" s="74"/>
      <c r="BI666" s="74"/>
      <c r="BJ666" s="74"/>
      <c r="BK666" s="74"/>
      <c r="BL666" s="74"/>
      <c r="BM666" s="74"/>
      <c r="BN666" s="74"/>
    </row>
    <row r="667" spans="4:66" x14ac:dyDescent="0.2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  <c r="AU667" s="74"/>
      <c r="AV667" s="74"/>
      <c r="AW667" s="74"/>
      <c r="AX667" s="74"/>
      <c r="AY667" s="74"/>
      <c r="AZ667" s="74"/>
      <c r="BA667" s="74"/>
      <c r="BB667" s="74"/>
      <c r="BC667" s="74"/>
      <c r="BD667" s="74"/>
      <c r="BE667" s="74"/>
      <c r="BF667" s="74"/>
      <c r="BG667" s="74"/>
      <c r="BH667" s="74"/>
      <c r="BI667" s="74"/>
      <c r="BJ667" s="74"/>
      <c r="BK667" s="74"/>
      <c r="BL667" s="74"/>
      <c r="BM667" s="74"/>
      <c r="BN667" s="74"/>
    </row>
    <row r="668" spans="4:66" x14ac:dyDescent="0.2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  <c r="AU668" s="74"/>
      <c r="AV668" s="74"/>
      <c r="AW668" s="74"/>
      <c r="AX668" s="74"/>
      <c r="AY668" s="74"/>
      <c r="AZ668" s="74"/>
      <c r="BA668" s="74"/>
      <c r="BB668" s="74"/>
      <c r="BC668" s="74"/>
      <c r="BD668" s="74"/>
      <c r="BE668" s="74"/>
      <c r="BF668" s="74"/>
      <c r="BG668" s="74"/>
      <c r="BH668" s="74"/>
      <c r="BI668" s="74"/>
      <c r="BJ668" s="74"/>
      <c r="BK668" s="74"/>
      <c r="BL668" s="74"/>
      <c r="BM668" s="74"/>
      <c r="BN668" s="74"/>
    </row>
    <row r="669" spans="4:66" x14ac:dyDescent="0.2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  <c r="AU669" s="74"/>
      <c r="AV669" s="74"/>
      <c r="AW669" s="74"/>
      <c r="AX669" s="74"/>
      <c r="AY669" s="74"/>
      <c r="AZ669" s="74"/>
      <c r="BA669" s="74"/>
      <c r="BB669" s="74"/>
      <c r="BC669" s="74"/>
      <c r="BD669" s="74"/>
      <c r="BE669" s="74"/>
      <c r="BF669" s="74"/>
      <c r="BG669" s="74"/>
      <c r="BH669" s="74"/>
      <c r="BI669" s="74"/>
      <c r="BJ669" s="74"/>
      <c r="BK669" s="74"/>
      <c r="BL669" s="74"/>
      <c r="BM669" s="74"/>
      <c r="BN669" s="74"/>
    </row>
    <row r="670" spans="4:66" x14ac:dyDescent="0.2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  <c r="AU670" s="74"/>
      <c r="AV670" s="74"/>
      <c r="AW670" s="74"/>
      <c r="AX670" s="74"/>
      <c r="AY670" s="74"/>
      <c r="AZ670" s="74"/>
      <c r="BA670" s="74"/>
      <c r="BB670" s="74"/>
      <c r="BC670" s="74"/>
      <c r="BD670" s="74"/>
      <c r="BE670" s="74"/>
      <c r="BF670" s="74"/>
      <c r="BG670" s="74"/>
      <c r="BH670" s="74"/>
      <c r="BI670" s="74"/>
      <c r="BJ670" s="74"/>
      <c r="BK670" s="74"/>
      <c r="BL670" s="74"/>
      <c r="BM670" s="74"/>
      <c r="BN670" s="74"/>
    </row>
    <row r="671" spans="4:66" x14ac:dyDescent="0.2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  <c r="AU671" s="74"/>
      <c r="AV671" s="74"/>
      <c r="AW671" s="74"/>
      <c r="AX671" s="74"/>
      <c r="AY671" s="74"/>
      <c r="AZ671" s="74"/>
      <c r="BA671" s="74"/>
      <c r="BB671" s="74"/>
      <c r="BC671" s="74"/>
      <c r="BD671" s="74"/>
      <c r="BE671" s="74"/>
      <c r="BF671" s="74"/>
      <c r="BG671" s="74"/>
      <c r="BH671" s="74"/>
      <c r="BI671" s="74"/>
      <c r="BJ671" s="74"/>
      <c r="BK671" s="74"/>
      <c r="BL671" s="74"/>
      <c r="BM671" s="74"/>
      <c r="BN671" s="74"/>
    </row>
    <row r="672" spans="4:66" x14ac:dyDescent="0.2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  <c r="AU672" s="74"/>
      <c r="AV672" s="74"/>
      <c r="AW672" s="74"/>
      <c r="AX672" s="74"/>
      <c r="AY672" s="74"/>
      <c r="AZ672" s="74"/>
      <c r="BA672" s="74"/>
      <c r="BB672" s="74"/>
      <c r="BC672" s="74"/>
      <c r="BD672" s="74"/>
      <c r="BE672" s="74"/>
      <c r="BF672" s="74"/>
      <c r="BG672" s="74"/>
      <c r="BH672" s="74"/>
      <c r="BI672" s="74"/>
      <c r="BJ672" s="74"/>
      <c r="BK672" s="74"/>
      <c r="BL672" s="74"/>
      <c r="BM672" s="74"/>
      <c r="BN672" s="74"/>
    </row>
    <row r="673" spans="4:66" x14ac:dyDescent="0.2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  <c r="AU673" s="74"/>
      <c r="AV673" s="74"/>
      <c r="AW673" s="74"/>
      <c r="AX673" s="74"/>
      <c r="AY673" s="74"/>
      <c r="AZ673" s="74"/>
      <c r="BA673" s="74"/>
      <c r="BB673" s="74"/>
      <c r="BC673" s="74"/>
      <c r="BD673" s="74"/>
      <c r="BE673" s="74"/>
      <c r="BF673" s="74"/>
      <c r="BG673" s="74"/>
      <c r="BH673" s="74"/>
      <c r="BI673" s="74"/>
      <c r="BJ673" s="74"/>
      <c r="BK673" s="74"/>
      <c r="BL673" s="74"/>
      <c r="BM673" s="74"/>
      <c r="BN673" s="74"/>
    </row>
    <row r="674" spans="4:66" x14ac:dyDescent="0.2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  <c r="AU674" s="74"/>
      <c r="AV674" s="74"/>
      <c r="AW674" s="74"/>
      <c r="AX674" s="74"/>
      <c r="AY674" s="74"/>
      <c r="AZ674" s="74"/>
      <c r="BA674" s="74"/>
      <c r="BB674" s="74"/>
      <c r="BC674" s="74"/>
      <c r="BD674" s="74"/>
      <c r="BE674" s="74"/>
      <c r="BF674" s="74"/>
      <c r="BG674" s="74"/>
      <c r="BH674" s="74"/>
      <c r="BI674" s="74"/>
      <c r="BJ674" s="74"/>
      <c r="BK674" s="74"/>
      <c r="BL674" s="74"/>
      <c r="BM674" s="74"/>
      <c r="BN674" s="74"/>
    </row>
    <row r="675" spans="4:66" x14ac:dyDescent="0.2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  <c r="AU675" s="74"/>
      <c r="AV675" s="74"/>
      <c r="AW675" s="74"/>
      <c r="AX675" s="74"/>
      <c r="AY675" s="74"/>
      <c r="AZ675" s="74"/>
      <c r="BA675" s="74"/>
      <c r="BB675" s="74"/>
      <c r="BC675" s="74"/>
      <c r="BD675" s="74"/>
      <c r="BE675" s="74"/>
      <c r="BF675" s="74"/>
      <c r="BG675" s="74"/>
      <c r="BH675" s="74"/>
      <c r="BI675" s="74"/>
      <c r="BJ675" s="74"/>
      <c r="BK675" s="74"/>
      <c r="BL675" s="74"/>
      <c r="BM675" s="74"/>
      <c r="BN675" s="74"/>
    </row>
    <row r="676" spans="4:66" x14ac:dyDescent="0.2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  <c r="AU676" s="74"/>
      <c r="AV676" s="74"/>
      <c r="AW676" s="74"/>
      <c r="AX676" s="74"/>
      <c r="AY676" s="74"/>
      <c r="AZ676" s="74"/>
      <c r="BA676" s="74"/>
      <c r="BB676" s="74"/>
      <c r="BC676" s="74"/>
      <c r="BD676" s="74"/>
      <c r="BE676" s="74"/>
      <c r="BF676" s="74"/>
      <c r="BG676" s="74"/>
      <c r="BH676" s="74"/>
      <c r="BI676" s="74"/>
      <c r="BJ676" s="74"/>
      <c r="BK676" s="74"/>
      <c r="BL676" s="74"/>
      <c r="BM676" s="74"/>
      <c r="BN676" s="74"/>
    </row>
    <row r="677" spans="4:66" x14ac:dyDescent="0.2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  <c r="AU677" s="74"/>
      <c r="AV677" s="74"/>
      <c r="AW677" s="74"/>
      <c r="AX677" s="74"/>
      <c r="AY677" s="74"/>
      <c r="AZ677" s="74"/>
      <c r="BA677" s="74"/>
      <c r="BB677" s="74"/>
      <c r="BC677" s="74"/>
      <c r="BD677" s="74"/>
      <c r="BE677" s="74"/>
      <c r="BF677" s="74"/>
      <c r="BG677" s="74"/>
      <c r="BH677" s="74"/>
      <c r="BI677" s="74"/>
      <c r="BJ677" s="74"/>
      <c r="BK677" s="74"/>
      <c r="BL677" s="74"/>
      <c r="BM677" s="74"/>
      <c r="BN677" s="74"/>
    </row>
    <row r="678" spans="4:66" x14ac:dyDescent="0.2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  <c r="AU678" s="74"/>
      <c r="AV678" s="74"/>
      <c r="AW678" s="74"/>
      <c r="AX678" s="74"/>
      <c r="AY678" s="74"/>
      <c r="AZ678" s="74"/>
      <c r="BA678" s="74"/>
      <c r="BB678" s="74"/>
      <c r="BC678" s="74"/>
      <c r="BD678" s="74"/>
      <c r="BE678" s="74"/>
      <c r="BF678" s="74"/>
      <c r="BG678" s="74"/>
      <c r="BH678" s="74"/>
      <c r="BI678" s="74"/>
      <c r="BJ678" s="74"/>
      <c r="BK678" s="74"/>
      <c r="BL678" s="74"/>
      <c r="BM678" s="74"/>
      <c r="BN678" s="74"/>
    </row>
    <row r="679" spans="4:66" x14ac:dyDescent="0.2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  <c r="AU679" s="74"/>
      <c r="AV679" s="74"/>
      <c r="AW679" s="74"/>
      <c r="AX679" s="74"/>
      <c r="AY679" s="74"/>
      <c r="AZ679" s="74"/>
      <c r="BA679" s="74"/>
      <c r="BB679" s="74"/>
      <c r="BC679" s="74"/>
      <c r="BD679" s="74"/>
      <c r="BE679" s="74"/>
      <c r="BF679" s="74"/>
      <c r="BG679" s="74"/>
      <c r="BH679" s="74"/>
      <c r="BI679" s="74"/>
      <c r="BJ679" s="74"/>
      <c r="BK679" s="74"/>
      <c r="BL679" s="74"/>
      <c r="BM679" s="74"/>
      <c r="BN679" s="74"/>
    </row>
    <row r="680" spans="4:66" x14ac:dyDescent="0.2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  <c r="AU680" s="74"/>
      <c r="AV680" s="74"/>
      <c r="AW680" s="74"/>
      <c r="AX680" s="74"/>
      <c r="AY680" s="74"/>
      <c r="AZ680" s="74"/>
      <c r="BA680" s="74"/>
      <c r="BB680" s="74"/>
      <c r="BC680" s="74"/>
      <c r="BD680" s="74"/>
      <c r="BE680" s="74"/>
      <c r="BF680" s="74"/>
      <c r="BG680" s="74"/>
      <c r="BH680" s="74"/>
      <c r="BI680" s="74"/>
      <c r="BJ680" s="74"/>
      <c r="BK680" s="74"/>
      <c r="BL680" s="74"/>
      <c r="BM680" s="74"/>
      <c r="BN680" s="74"/>
    </row>
    <row r="681" spans="4:66" x14ac:dyDescent="0.2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  <c r="AU681" s="74"/>
      <c r="AV681" s="74"/>
      <c r="AW681" s="74"/>
      <c r="AX681" s="74"/>
      <c r="AY681" s="74"/>
      <c r="AZ681" s="74"/>
      <c r="BA681" s="74"/>
      <c r="BB681" s="74"/>
      <c r="BC681" s="74"/>
      <c r="BD681" s="74"/>
      <c r="BE681" s="74"/>
      <c r="BF681" s="74"/>
      <c r="BG681" s="74"/>
      <c r="BH681" s="74"/>
      <c r="BI681" s="74"/>
      <c r="BJ681" s="74"/>
      <c r="BK681" s="74"/>
      <c r="BL681" s="74"/>
      <c r="BM681" s="74"/>
      <c r="BN681" s="74"/>
    </row>
    <row r="682" spans="4:66" x14ac:dyDescent="0.2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  <c r="AU682" s="74"/>
      <c r="AV682" s="74"/>
      <c r="AW682" s="74"/>
      <c r="AX682" s="74"/>
      <c r="AY682" s="74"/>
      <c r="AZ682" s="74"/>
      <c r="BA682" s="74"/>
      <c r="BB682" s="74"/>
      <c r="BC682" s="74"/>
      <c r="BD682" s="74"/>
      <c r="BE682" s="74"/>
      <c r="BF682" s="74"/>
      <c r="BG682" s="74"/>
      <c r="BH682" s="74"/>
      <c r="BI682" s="74"/>
      <c r="BJ682" s="74"/>
      <c r="BK682" s="74"/>
      <c r="BL682" s="74"/>
      <c r="BM682" s="74"/>
      <c r="BN682" s="74"/>
    </row>
    <row r="683" spans="4:66" x14ac:dyDescent="0.2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K683" s="74"/>
      <c r="AL683" s="74"/>
      <c r="AM683" s="74"/>
      <c r="AN683" s="74"/>
      <c r="AO683" s="74"/>
      <c r="AP683" s="74"/>
      <c r="AQ683" s="74"/>
      <c r="AR683" s="74"/>
      <c r="AS683" s="74"/>
      <c r="AT683" s="74"/>
      <c r="AU683" s="74"/>
      <c r="AV683" s="74"/>
      <c r="AW683" s="74"/>
      <c r="AX683" s="74"/>
      <c r="AY683" s="74"/>
      <c r="AZ683" s="74"/>
      <c r="BA683" s="74"/>
      <c r="BB683" s="74"/>
      <c r="BC683" s="74"/>
      <c r="BD683" s="74"/>
      <c r="BE683" s="74"/>
      <c r="BF683" s="74"/>
      <c r="BG683" s="74"/>
      <c r="BH683" s="74"/>
      <c r="BI683" s="74"/>
      <c r="BJ683" s="74"/>
      <c r="BK683" s="74"/>
      <c r="BL683" s="74"/>
      <c r="BM683" s="74"/>
      <c r="BN683" s="74"/>
    </row>
    <row r="684" spans="4:66" x14ac:dyDescent="0.2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  <c r="AU684" s="74"/>
      <c r="AV684" s="74"/>
      <c r="AW684" s="74"/>
      <c r="AX684" s="74"/>
      <c r="AY684" s="74"/>
      <c r="AZ684" s="74"/>
      <c r="BA684" s="74"/>
      <c r="BB684" s="74"/>
      <c r="BC684" s="74"/>
      <c r="BD684" s="74"/>
      <c r="BE684" s="74"/>
      <c r="BF684" s="74"/>
      <c r="BG684" s="74"/>
      <c r="BH684" s="74"/>
      <c r="BI684" s="74"/>
      <c r="BJ684" s="74"/>
      <c r="BK684" s="74"/>
      <c r="BL684" s="74"/>
      <c r="BM684" s="74"/>
      <c r="BN684" s="74"/>
    </row>
    <row r="685" spans="4:66" x14ac:dyDescent="0.2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K685" s="74"/>
      <c r="AL685" s="74"/>
      <c r="AM685" s="74"/>
      <c r="AN685" s="74"/>
      <c r="AO685" s="74"/>
      <c r="AP685" s="74"/>
      <c r="AQ685" s="74"/>
      <c r="AR685" s="74"/>
      <c r="AS685" s="74"/>
      <c r="AT685" s="74"/>
      <c r="AU685" s="74"/>
      <c r="AV685" s="74"/>
      <c r="AW685" s="74"/>
      <c r="AX685" s="74"/>
      <c r="AY685" s="74"/>
      <c r="AZ685" s="74"/>
      <c r="BA685" s="74"/>
      <c r="BB685" s="74"/>
      <c r="BC685" s="74"/>
      <c r="BD685" s="74"/>
      <c r="BE685" s="74"/>
      <c r="BF685" s="74"/>
      <c r="BG685" s="74"/>
      <c r="BH685" s="74"/>
      <c r="BI685" s="74"/>
      <c r="BJ685" s="74"/>
      <c r="BK685" s="74"/>
      <c r="BL685" s="74"/>
      <c r="BM685" s="74"/>
      <c r="BN685" s="74"/>
    </row>
    <row r="686" spans="4:66" x14ac:dyDescent="0.2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  <c r="AU686" s="74"/>
      <c r="AV686" s="74"/>
      <c r="AW686" s="74"/>
      <c r="AX686" s="74"/>
      <c r="AY686" s="74"/>
      <c r="AZ686" s="74"/>
      <c r="BA686" s="74"/>
      <c r="BB686" s="74"/>
      <c r="BC686" s="74"/>
      <c r="BD686" s="74"/>
      <c r="BE686" s="74"/>
      <c r="BF686" s="74"/>
      <c r="BG686" s="74"/>
      <c r="BH686" s="74"/>
      <c r="BI686" s="74"/>
      <c r="BJ686" s="74"/>
      <c r="BK686" s="74"/>
      <c r="BL686" s="74"/>
      <c r="BM686" s="74"/>
      <c r="BN686" s="74"/>
    </row>
    <row r="687" spans="4:66" x14ac:dyDescent="0.2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  <c r="AU687" s="74"/>
      <c r="AV687" s="74"/>
      <c r="AW687" s="74"/>
      <c r="AX687" s="74"/>
      <c r="AY687" s="74"/>
      <c r="AZ687" s="74"/>
      <c r="BA687" s="74"/>
      <c r="BB687" s="74"/>
      <c r="BC687" s="74"/>
      <c r="BD687" s="74"/>
      <c r="BE687" s="74"/>
      <c r="BF687" s="74"/>
      <c r="BG687" s="74"/>
      <c r="BH687" s="74"/>
      <c r="BI687" s="74"/>
      <c r="BJ687" s="74"/>
      <c r="BK687" s="74"/>
      <c r="BL687" s="74"/>
      <c r="BM687" s="74"/>
      <c r="BN687" s="74"/>
    </row>
    <row r="688" spans="4:66" x14ac:dyDescent="0.2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  <c r="AU688" s="74"/>
      <c r="AV688" s="74"/>
      <c r="AW688" s="74"/>
      <c r="AX688" s="74"/>
      <c r="AY688" s="74"/>
      <c r="AZ688" s="74"/>
      <c r="BA688" s="74"/>
      <c r="BB688" s="74"/>
      <c r="BC688" s="74"/>
      <c r="BD688" s="74"/>
      <c r="BE688" s="74"/>
      <c r="BF688" s="74"/>
      <c r="BG688" s="74"/>
      <c r="BH688" s="74"/>
      <c r="BI688" s="74"/>
      <c r="BJ688" s="74"/>
      <c r="BK688" s="74"/>
      <c r="BL688" s="74"/>
      <c r="BM688" s="74"/>
      <c r="BN688" s="74"/>
    </row>
    <row r="689" spans="4:66" x14ac:dyDescent="0.2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  <c r="AU689" s="74"/>
      <c r="AV689" s="74"/>
      <c r="AW689" s="74"/>
      <c r="AX689" s="74"/>
      <c r="AY689" s="74"/>
      <c r="AZ689" s="74"/>
      <c r="BA689" s="74"/>
      <c r="BB689" s="74"/>
      <c r="BC689" s="74"/>
      <c r="BD689" s="74"/>
      <c r="BE689" s="74"/>
      <c r="BF689" s="74"/>
      <c r="BG689" s="74"/>
      <c r="BH689" s="74"/>
      <c r="BI689" s="74"/>
      <c r="BJ689" s="74"/>
      <c r="BK689" s="74"/>
      <c r="BL689" s="74"/>
      <c r="BM689" s="74"/>
      <c r="BN689" s="74"/>
    </row>
    <row r="690" spans="4:66" x14ac:dyDescent="0.2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  <c r="AU690" s="74"/>
      <c r="AV690" s="74"/>
      <c r="AW690" s="74"/>
      <c r="AX690" s="74"/>
      <c r="AY690" s="74"/>
      <c r="AZ690" s="74"/>
      <c r="BA690" s="74"/>
      <c r="BB690" s="74"/>
      <c r="BC690" s="74"/>
      <c r="BD690" s="74"/>
      <c r="BE690" s="74"/>
      <c r="BF690" s="74"/>
      <c r="BG690" s="74"/>
      <c r="BH690" s="74"/>
      <c r="BI690" s="74"/>
      <c r="BJ690" s="74"/>
      <c r="BK690" s="74"/>
      <c r="BL690" s="74"/>
      <c r="BM690" s="74"/>
      <c r="BN690" s="74"/>
    </row>
    <row r="691" spans="4:66" x14ac:dyDescent="0.2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  <c r="AU691" s="74"/>
      <c r="AV691" s="74"/>
      <c r="AW691" s="74"/>
      <c r="AX691" s="74"/>
      <c r="AY691" s="74"/>
      <c r="AZ691" s="74"/>
      <c r="BA691" s="74"/>
      <c r="BB691" s="74"/>
      <c r="BC691" s="74"/>
      <c r="BD691" s="74"/>
      <c r="BE691" s="74"/>
      <c r="BF691" s="74"/>
      <c r="BG691" s="74"/>
      <c r="BH691" s="74"/>
      <c r="BI691" s="74"/>
      <c r="BJ691" s="74"/>
      <c r="BK691" s="74"/>
      <c r="BL691" s="74"/>
      <c r="BM691" s="74"/>
      <c r="BN691" s="74"/>
    </row>
    <row r="692" spans="4:66" x14ac:dyDescent="0.2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  <c r="AU692" s="74"/>
      <c r="AV692" s="74"/>
      <c r="AW692" s="74"/>
      <c r="AX692" s="74"/>
      <c r="AY692" s="74"/>
      <c r="AZ692" s="74"/>
      <c r="BA692" s="74"/>
      <c r="BB692" s="74"/>
      <c r="BC692" s="74"/>
      <c r="BD692" s="74"/>
      <c r="BE692" s="74"/>
      <c r="BF692" s="74"/>
      <c r="BG692" s="74"/>
      <c r="BH692" s="74"/>
      <c r="BI692" s="74"/>
      <c r="BJ692" s="74"/>
      <c r="BK692" s="74"/>
      <c r="BL692" s="74"/>
      <c r="BM692" s="74"/>
      <c r="BN692" s="74"/>
    </row>
    <row r="693" spans="4:66" x14ac:dyDescent="0.2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  <c r="AU693" s="74"/>
      <c r="AV693" s="74"/>
      <c r="AW693" s="74"/>
      <c r="AX693" s="74"/>
      <c r="AY693" s="74"/>
      <c r="AZ693" s="74"/>
      <c r="BA693" s="74"/>
      <c r="BB693" s="74"/>
      <c r="BC693" s="74"/>
      <c r="BD693" s="74"/>
      <c r="BE693" s="74"/>
      <c r="BF693" s="74"/>
      <c r="BG693" s="74"/>
      <c r="BH693" s="74"/>
      <c r="BI693" s="74"/>
      <c r="BJ693" s="74"/>
      <c r="BK693" s="74"/>
      <c r="BL693" s="74"/>
      <c r="BM693" s="74"/>
      <c r="BN693" s="74"/>
    </row>
    <row r="694" spans="4:66" x14ac:dyDescent="0.2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  <c r="AU694" s="74"/>
      <c r="AV694" s="74"/>
      <c r="AW694" s="74"/>
      <c r="AX694" s="74"/>
      <c r="AY694" s="74"/>
      <c r="AZ694" s="74"/>
      <c r="BA694" s="74"/>
      <c r="BB694" s="74"/>
      <c r="BC694" s="74"/>
      <c r="BD694" s="74"/>
      <c r="BE694" s="74"/>
      <c r="BF694" s="74"/>
      <c r="BG694" s="74"/>
      <c r="BH694" s="74"/>
      <c r="BI694" s="74"/>
      <c r="BJ694" s="74"/>
      <c r="BK694" s="74"/>
      <c r="BL694" s="74"/>
      <c r="BM694" s="74"/>
      <c r="BN694" s="74"/>
    </row>
    <row r="695" spans="4:66" x14ac:dyDescent="0.2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  <c r="AU695" s="74"/>
      <c r="AV695" s="74"/>
      <c r="AW695" s="74"/>
      <c r="AX695" s="74"/>
      <c r="AY695" s="74"/>
      <c r="AZ695" s="74"/>
      <c r="BA695" s="74"/>
      <c r="BB695" s="74"/>
      <c r="BC695" s="74"/>
      <c r="BD695" s="74"/>
      <c r="BE695" s="74"/>
      <c r="BF695" s="74"/>
      <c r="BG695" s="74"/>
      <c r="BH695" s="74"/>
      <c r="BI695" s="74"/>
      <c r="BJ695" s="74"/>
      <c r="BK695" s="74"/>
      <c r="BL695" s="74"/>
      <c r="BM695" s="74"/>
      <c r="BN695" s="74"/>
    </row>
    <row r="696" spans="4:66" x14ac:dyDescent="0.2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  <c r="AU696" s="74"/>
      <c r="AV696" s="74"/>
      <c r="AW696" s="74"/>
      <c r="AX696" s="74"/>
      <c r="AY696" s="74"/>
      <c r="AZ696" s="74"/>
      <c r="BA696" s="74"/>
      <c r="BB696" s="74"/>
      <c r="BC696" s="74"/>
      <c r="BD696" s="74"/>
      <c r="BE696" s="74"/>
      <c r="BF696" s="74"/>
      <c r="BG696" s="74"/>
      <c r="BH696" s="74"/>
      <c r="BI696" s="74"/>
      <c r="BJ696" s="74"/>
      <c r="BK696" s="74"/>
      <c r="BL696" s="74"/>
      <c r="BM696" s="74"/>
      <c r="BN696" s="74"/>
    </row>
    <row r="697" spans="4:66" x14ac:dyDescent="0.2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  <c r="AU697" s="74"/>
      <c r="AV697" s="74"/>
      <c r="AW697" s="74"/>
      <c r="AX697" s="74"/>
      <c r="AY697" s="74"/>
      <c r="AZ697" s="74"/>
      <c r="BA697" s="74"/>
      <c r="BB697" s="74"/>
      <c r="BC697" s="74"/>
      <c r="BD697" s="74"/>
      <c r="BE697" s="74"/>
      <c r="BF697" s="74"/>
      <c r="BG697" s="74"/>
      <c r="BH697" s="74"/>
      <c r="BI697" s="74"/>
      <c r="BJ697" s="74"/>
      <c r="BK697" s="74"/>
      <c r="BL697" s="74"/>
      <c r="BM697" s="74"/>
      <c r="BN697" s="74"/>
    </row>
    <row r="698" spans="4:66" x14ac:dyDescent="0.2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  <c r="AU698" s="74"/>
      <c r="AV698" s="74"/>
      <c r="AW698" s="74"/>
      <c r="AX698" s="74"/>
      <c r="AY698" s="74"/>
      <c r="AZ698" s="74"/>
      <c r="BA698" s="74"/>
      <c r="BB698" s="74"/>
      <c r="BC698" s="74"/>
      <c r="BD698" s="74"/>
      <c r="BE698" s="74"/>
      <c r="BF698" s="74"/>
      <c r="BG698" s="74"/>
      <c r="BH698" s="74"/>
      <c r="BI698" s="74"/>
      <c r="BJ698" s="74"/>
      <c r="BK698" s="74"/>
      <c r="BL698" s="74"/>
      <c r="BM698" s="74"/>
      <c r="BN698" s="74"/>
    </row>
    <row r="699" spans="4:66" x14ac:dyDescent="0.2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  <c r="AU699" s="74"/>
      <c r="AV699" s="74"/>
      <c r="AW699" s="74"/>
      <c r="AX699" s="74"/>
      <c r="AY699" s="74"/>
      <c r="AZ699" s="74"/>
      <c r="BA699" s="74"/>
      <c r="BB699" s="74"/>
      <c r="BC699" s="74"/>
      <c r="BD699" s="74"/>
      <c r="BE699" s="74"/>
      <c r="BF699" s="74"/>
      <c r="BG699" s="74"/>
      <c r="BH699" s="74"/>
      <c r="BI699" s="74"/>
      <c r="BJ699" s="74"/>
      <c r="BK699" s="74"/>
      <c r="BL699" s="74"/>
      <c r="BM699" s="74"/>
      <c r="BN699" s="74"/>
    </row>
    <row r="700" spans="4:66" x14ac:dyDescent="0.2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  <c r="AU700" s="74"/>
      <c r="AV700" s="74"/>
      <c r="AW700" s="74"/>
      <c r="AX700" s="74"/>
      <c r="AY700" s="74"/>
      <c r="AZ700" s="74"/>
      <c r="BA700" s="74"/>
      <c r="BB700" s="74"/>
      <c r="BC700" s="74"/>
      <c r="BD700" s="74"/>
      <c r="BE700" s="74"/>
      <c r="BF700" s="74"/>
      <c r="BG700" s="74"/>
      <c r="BH700" s="74"/>
      <c r="BI700" s="74"/>
      <c r="BJ700" s="74"/>
      <c r="BK700" s="74"/>
      <c r="BL700" s="74"/>
      <c r="BM700" s="74"/>
      <c r="BN700" s="74"/>
    </row>
    <row r="701" spans="4:66" x14ac:dyDescent="0.2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  <c r="AU701" s="74"/>
      <c r="AV701" s="74"/>
      <c r="AW701" s="74"/>
      <c r="AX701" s="74"/>
      <c r="AY701" s="74"/>
      <c r="AZ701" s="74"/>
      <c r="BA701" s="74"/>
      <c r="BB701" s="74"/>
      <c r="BC701" s="74"/>
      <c r="BD701" s="74"/>
      <c r="BE701" s="74"/>
      <c r="BF701" s="74"/>
      <c r="BG701" s="74"/>
      <c r="BH701" s="74"/>
      <c r="BI701" s="74"/>
      <c r="BJ701" s="74"/>
      <c r="BK701" s="74"/>
      <c r="BL701" s="74"/>
      <c r="BM701" s="74"/>
      <c r="BN701" s="74"/>
    </row>
    <row r="702" spans="4:66" x14ac:dyDescent="0.2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  <c r="AU702" s="74"/>
      <c r="AV702" s="74"/>
      <c r="AW702" s="74"/>
      <c r="AX702" s="74"/>
      <c r="AY702" s="74"/>
      <c r="AZ702" s="74"/>
      <c r="BA702" s="74"/>
      <c r="BB702" s="74"/>
      <c r="BC702" s="74"/>
      <c r="BD702" s="74"/>
      <c r="BE702" s="74"/>
      <c r="BF702" s="74"/>
      <c r="BG702" s="74"/>
      <c r="BH702" s="74"/>
      <c r="BI702" s="74"/>
      <c r="BJ702" s="74"/>
      <c r="BK702" s="74"/>
      <c r="BL702" s="74"/>
      <c r="BM702" s="74"/>
      <c r="BN702" s="74"/>
    </row>
    <row r="703" spans="4:66" x14ac:dyDescent="0.2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K703" s="74"/>
      <c r="AL703" s="74"/>
      <c r="AM703" s="74"/>
      <c r="AN703" s="74"/>
      <c r="AO703" s="74"/>
      <c r="AP703" s="74"/>
      <c r="AQ703" s="74"/>
      <c r="AR703" s="74"/>
      <c r="AS703" s="74"/>
      <c r="AT703" s="74"/>
      <c r="AU703" s="74"/>
      <c r="AV703" s="74"/>
      <c r="AW703" s="74"/>
      <c r="AX703" s="74"/>
      <c r="AY703" s="74"/>
      <c r="AZ703" s="74"/>
      <c r="BA703" s="74"/>
      <c r="BB703" s="74"/>
      <c r="BC703" s="74"/>
      <c r="BD703" s="74"/>
      <c r="BE703" s="74"/>
      <c r="BF703" s="74"/>
      <c r="BG703" s="74"/>
      <c r="BH703" s="74"/>
      <c r="BI703" s="74"/>
      <c r="BJ703" s="74"/>
      <c r="BK703" s="74"/>
      <c r="BL703" s="74"/>
      <c r="BM703" s="74"/>
      <c r="BN703" s="74"/>
    </row>
    <row r="704" spans="4:66" x14ac:dyDescent="0.2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  <c r="AU704" s="74"/>
      <c r="AV704" s="74"/>
      <c r="AW704" s="74"/>
      <c r="AX704" s="74"/>
      <c r="AY704" s="74"/>
      <c r="AZ704" s="74"/>
      <c r="BA704" s="74"/>
      <c r="BB704" s="74"/>
      <c r="BC704" s="74"/>
      <c r="BD704" s="74"/>
      <c r="BE704" s="74"/>
      <c r="BF704" s="74"/>
      <c r="BG704" s="74"/>
      <c r="BH704" s="74"/>
      <c r="BI704" s="74"/>
      <c r="BJ704" s="74"/>
      <c r="BK704" s="74"/>
      <c r="BL704" s="74"/>
      <c r="BM704" s="74"/>
      <c r="BN704" s="74"/>
    </row>
    <row r="705" spans="4:66" x14ac:dyDescent="0.2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  <c r="AU705" s="74"/>
      <c r="AV705" s="74"/>
      <c r="AW705" s="74"/>
      <c r="AX705" s="74"/>
      <c r="AY705" s="74"/>
      <c r="AZ705" s="74"/>
      <c r="BA705" s="74"/>
      <c r="BB705" s="74"/>
      <c r="BC705" s="74"/>
      <c r="BD705" s="74"/>
      <c r="BE705" s="74"/>
      <c r="BF705" s="74"/>
      <c r="BG705" s="74"/>
      <c r="BH705" s="74"/>
      <c r="BI705" s="74"/>
      <c r="BJ705" s="74"/>
      <c r="BK705" s="74"/>
      <c r="BL705" s="74"/>
      <c r="BM705" s="74"/>
      <c r="BN705" s="74"/>
    </row>
    <row r="706" spans="4:66" x14ac:dyDescent="0.2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  <c r="AU706" s="74"/>
      <c r="AV706" s="74"/>
      <c r="AW706" s="74"/>
      <c r="AX706" s="74"/>
      <c r="AY706" s="74"/>
      <c r="AZ706" s="74"/>
      <c r="BA706" s="74"/>
      <c r="BB706" s="74"/>
      <c r="BC706" s="74"/>
      <c r="BD706" s="74"/>
      <c r="BE706" s="74"/>
      <c r="BF706" s="74"/>
      <c r="BG706" s="74"/>
      <c r="BH706" s="74"/>
      <c r="BI706" s="74"/>
      <c r="BJ706" s="74"/>
      <c r="BK706" s="74"/>
      <c r="BL706" s="74"/>
      <c r="BM706" s="74"/>
      <c r="BN706" s="74"/>
    </row>
    <row r="707" spans="4:66" x14ac:dyDescent="0.2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  <c r="AU707" s="74"/>
      <c r="AV707" s="74"/>
      <c r="AW707" s="74"/>
      <c r="AX707" s="74"/>
      <c r="AY707" s="74"/>
      <c r="AZ707" s="74"/>
      <c r="BA707" s="74"/>
      <c r="BB707" s="74"/>
      <c r="BC707" s="74"/>
      <c r="BD707" s="74"/>
      <c r="BE707" s="74"/>
      <c r="BF707" s="74"/>
      <c r="BG707" s="74"/>
      <c r="BH707" s="74"/>
      <c r="BI707" s="74"/>
      <c r="BJ707" s="74"/>
      <c r="BK707" s="74"/>
      <c r="BL707" s="74"/>
      <c r="BM707" s="74"/>
      <c r="BN707" s="74"/>
    </row>
    <row r="708" spans="4:66" x14ac:dyDescent="0.2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K708" s="74"/>
      <c r="AL708" s="74"/>
      <c r="AM708" s="74"/>
      <c r="AN708" s="74"/>
      <c r="AO708" s="74"/>
      <c r="AP708" s="74"/>
      <c r="AQ708" s="74"/>
      <c r="AR708" s="74"/>
      <c r="AS708" s="74"/>
      <c r="AT708" s="74"/>
      <c r="AU708" s="74"/>
      <c r="AV708" s="74"/>
      <c r="AW708" s="74"/>
      <c r="AX708" s="74"/>
      <c r="AY708" s="74"/>
      <c r="AZ708" s="74"/>
      <c r="BA708" s="74"/>
      <c r="BB708" s="74"/>
      <c r="BC708" s="74"/>
      <c r="BD708" s="74"/>
      <c r="BE708" s="74"/>
      <c r="BF708" s="74"/>
      <c r="BG708" s="74"/>
      <c r="BH708" s="74"/>
      <c r="BI708" s="74"/>
      <c r="BJ708" s="74"/>
      <c r="BK708" s="74"/>
      <c r="BL708" s="74"/>
      <c r="BM708" s="74"/>
      <c r="BN708" s="74"/>
    </row>
    <row r="709" spans="4:66" x14ac:dyDescent="0.2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  <c r="AU709" s="74"/>
      <c r="AV709" s="74"/>
      <c r="AW709" s="74"/>
      <c r="AX709" s="74"/>
      <c r="AY709" s="74"/>
      <c r="AZ709" s="74"/>
      <c r="BA709" s="74"/>
      <c r="BB709" s="74"/>
      <c r="BC709" s="74"/>
      <c r="BD709" s="74"/>
      <c r="BE709" s="74"/>
      <c r="BF709" s="74"/>
      <c r="BG709" s="74"/>
      <c r="BH709" s="74"/>
      <c r="BI709" s="74"/>
      <c r="BJ709" s="74"/>
      <c r="BK709" s="74"/>
      <c r="BL709" s="74"/>
      <c r="BM709" s="74"/>
      <c r="BN709" s="74"/>
    </row>
    <row r="710" spans="4:66" x14ac:dyDescent="0.2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K710" s="74"/>
      <c r="AL710" s="74"/>
      <c r="AM710" s="74"/>
      <c r="AN710" s="74"/>
      <c r="AO710" s="74"/>
      <c r="AP710" s="74"/>
      <c r="AQ710" s="74"/>
      <c r="AR710" s="74"/>
      <c r="AS710" s="74"/>
      <c r="AT710" s="74"/>
      <c r="AU710" s="74"/>
      <c r="AV710" s="74"/>
      <c r="AW710" s="74"/>
      <c r="AX710" s="74"/>
      <c r="AY710" s="74"/>
      <c r="AZ710" s="74"/>
      <c r="BA710" s="74"/>
      <c r="BB710" s="74"/>
      <c r="BC710" s="74"/>
      <c r="BD710" s="74"/>
      <c r="BE710" s="74"/>
      <c r="BF710" s="74"/>
      <c r="BG710" s="74"/>
      <c r="BH710" s="74"/>
      <c r="BI710" s="74"/>
      <c r="BJ710" s="74"/>
      <c r="BK710" s="74"/>
      <c r="BL710" s="74"/>
      <c r="BM710" s="74"/>
      <c r="BN710" s="74"/>
    </row>
    <row r="711" spans="4:66" x14ac:dyDescent="0.2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K711" s="74"/>
      <c r="AL711" s="74"/>
      <c r="AM711" s="74"/>
      <c r="AN711" s="74"/>
      <c r="AO711" s="74"/>
      <c r="AP711" s="74"/>
      <c r="AQ711" s="74"/>
      <c r="AR711" s="74"/>
      <c r="AS711" s="74"/>
      <c r="AT711" s="74"/>
      <c r="AU711" s="74"/>
      <c r="AV711" s="74"/>
      <c r="AW711" s="74"/>
      <c r="AX711" s="74"/>
      <c r="AY711" s="74"/>
      <c r="AZ711" s="74"/>
      <c r="BA711" s="74"/>
      <c r="BB711" s="74"/>
      <c r="BC711" s="74"/>
      <c r="BD711" s="74"/>
      <c r="BE711" s="74"/>
      <c r="BF711" s="74"/>
      <c r="BG711" s="74"/>
      <c r="BH711" s="74"/>
      <c r="BI711" s="74"/>
      <c r="BJ711" s="74"/>
      <c r="BK711" s="74"/>
      <c r="BL711" s="74"/>
      <c r="BM711" s="74"/>
      <c r="BN711" s="74"/>
    </row>
    <row r="712" spans="4:66" x14ac:dyDescent="0.2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K712" s="74"/>
      <c r="AL712" s="74"/>
      <c r="AM712" s="74"/>
      <c r="AN712" s="74"/>
      <c r="AO712" s="74"/>
      <c r="AP712" s="74"/>
      <c r="AQ712" s="74"/>
      <c r="AR712" s="74"/>
      <c r="AS712" s="74"/>
      <c r="AT712" s="74"/>
      <c r="AU712" s="74"/>
      <c r="AV712" s="74"/>
      <c r="AW712" s="74"/>
      <c r="AX712" s="74"/>
      <c r="AY712" s="74"/>
      <c r="AZ712" s="74"/>
      <c r="BA712" s="74"/>
      <c r="BB712" s="74"/>
      <c r="BC712" s="74"/>
      <c r="BD712" s="74"/>
      <c r="BE712" s="74"/>
      <c r="BF712" s="74"/>
      <c r="BG712" s="74"/>
      <c r="BH712" s="74"/>
      <c r="BI712" s="74"/>
      <c r="BJ712" s="74"/>
      <c r="BK712" s="74"/>
      <c r="BL712" s="74"/>
      <c r="BM712" s="74"/>
      <c r="BN712" s="74"/>
    </row>
    <row r="713" spans="4:66" x14ac:dyDescent="0.2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  <c r="AU713" s="74"/>
      <c r="AV713" s="74"/>
      <c r="AW713" s="74"/>
      <c r="AX713" s="74"/>
      <c r="AY713" s="74"/>
      <c r="AZ713" s="74"/>
      <c r="BA713" s="74"/>
      <c r="BB713" s="74"/>
      <c r="BC713" s="74"/>
      <c r="BD713" s="74"/>
      <c r="BE713" s="74"/>
      <c r="BF713" s="74"/>
      <c r="BG713" s="74"/>
      <c r="BH713" s="74"/>
      <c r="BI713" s="74"/>
      <c r="BJ713" s="74"/>
      <c r="BK713" s="74"/>
      <c r="BL713" s="74"/>
      <c r="BM713" s="74"/>
      <c r="BN713" s="74"/>
    </row>
    <row r="714" spans="4:66" x14ac:dyDescent="0.2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  <c r="AU714" s="74"/>
      <c r="AV714" s="74"/>
      <c r="AW714" s="74"/>
      <c r="AX714" s="74"/>
      <c r="AY714" s="74"/>
      <c r="AZ714" s="74"/>
      <c r="BA714" s="74"/>
      <c r="BB714" s="74"/>
      <c r="BC714" s="74"/>
      <c r="BD714" s="74"/>
      <c r="BE714" s="74"/>
      <c r="BF714" s="74"/>
      <c r="BG714" s="74"/>
      <c r="BH714" s="74"/>
      <c r="BI714" s="74"/>
      <c r="BJ714" s="74"/>
      <c r="BK714" s="74"/>
      <c r="BL714" s="74"/>
      <c r="BM714" s="74"/>
      <c r="BN714" s="74"/>
    </row>
    <row r="715" spans="4:66" x14ac:dyDescent="0.2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  <c r="AU715" s="74"/>
      <c r="AV715" s="74"/>
      <c r="AW715" s="74"/>
      <c r="AX715" s="74"/>
      <c r="AY715" s="74"/>
      <c r="AZ715" s="74"/>
      <c r="BA715" s="74"/>
      <c r="BB715" s="74"/>
      <c r="BC715" s="74"/>
      <c r="BD715" s="74"/>
      <c r="BE715" s="74"/>
      <c r="BF715" s="74"/>
      <c r="BG715" s="74"/>
      <c r="BH715" s="74"/>
      <c r="BI715" s="74"/>
      <c r="BJ715" s="74"/>
      <c r="BK715" s="74"/>
      <c r="BL715" s="74"/>
      <c r="BM715" s="74"/>
      <c r="BN715" s="74"/>
    </row>
    <row r="716" spans="4:66" x14ac:dyDescent="0.2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  <c r="AU716" s="74"/>
      <c r="AV716" s="74"/>
      <c r="AW716" s="74"/>
      <c r="AX716" s="74"/>
      <c r="AY716" s="74"/>
      <c r="AZ716" s="74"/>
      <c r="BA716" s="74"/>
      <c r="BB716" s="74"/>
      <c r="BC716" s="74"/>
      <c r="BD716" s="74"/>
      <c r="BE716" s="74"/>
      <c r="BF716" s="74"/>
      <c r="BG716" s="74"/>
      <c r="BH716" s="74"/>
      <c r="BI716" s="74"/>
      <c r="BJ716" s="74"/>
      <c r="BK716" s="74"/>
      <c r="BL716" s="74"/>
      <c r="BM716" s="74"/>
      <c r="BN716" s="74"/>
    </row>
    <row r="717" spans="4:66" x14ac:dyDescent="0.2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K717" s="74"/>
      <c r="AL717" s="74"/>
      <c r="AM717" s="74"/>
      <c r="AN717" s="74"/>
      <c r="AO717" s="74"/>
      <c r="AP717" s="74"/>
      <c r="AQ717" s="74"/>
      <c r="AR717" s="74"/>
      <c r="AS717" s="74"/>
      <c r="AT717" s="74"/>
      <c r="AU717" s="74"/>
      <c r="AV717" s="74"/>
      <c r="AW717" s="74"/>
      <c r="AX717" s="74"/>
      <c r="AY717" s="74"/>
      <c r="AZ717" s="74"/>
      <c r="BA717" s="74"/>
      <c r="BB717" s="74"/>
      <c r="BC717" s="74"/>
      <c r="BD717" s="74"/>
      <c r="BE717" s="74"/>
      <c r="BF717" s="74"/>
      <c r="BG717" s="74"/>
      <c r="BH717" s="74"/>
      <c r="BI717" s="74"/>
      <c r="BJ717" s="74"/>
      <c r="BK717" s="74"/>
      <c r="BL717" s="74"/>
      <c r="BM717" s="74"/>
      <c r="BN717" s="74"/>
    </row>
    <row r="718" spans="4:66" x14ac:dyDescent="0.2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  <c r="AU718" s="74"/>
      <c r="AV718" s="74"/>
      <c r="AW718" s="74"/>
      <c r="AX718" s="74"/>
      <c r="AY718" s="74"/>
      <c r="AZ718" s="74"/>
      <c r="BA718" s="74"/>
      <c r="BB718" s="74"/>
      <c r="BC718" s="74"/>
      <c r="BD718" s="74"/>
      <c r="BE718" s="74"/>
      <c r="BF718" s="74"/>
      <c r="BG718" s="74"/>
      <c r="BH718" s="74"/>
      <c r="BI718" s="74"/>
      <c r="BJ718" s="74"/>
      <c r="BK718" s="74"/>
      <c r="BL718" s="74"/>
      <c r="BM718" s="74"/>
      <c r="BN718" s="74"/>
    </row>
    <row r="719" spans="4:66" x14ac:dyDescent="0.2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K719" s="74"/>
      <c r="AL719" s="74"/>
      <c r="AM719" s="74"/>
      <c r="AN719" s="74"/>
      <c r="AO719" s="74"/>
      <c r="AP719" s="74"/>
      <c r="AQ719" s="74"/>
      <c r="AR719" s="74"/>
      <c r="AS719" s="74"/>
      <c r="AT719" s="74"/>
      <c r="AU719" s="74"/>
      <c r="AV719" s="74"/>
      <c r="AW719" s="74"/>
      <c r="AX719" s="74"/>
      <c r="AY719" s="74"/>
      <c r="AZ719" s="74"/>
      <c r="BA719" s="74"/>
      <c r="BB719" s="74"/>
      <c r="BC719" s="74"/>
      <c r="BD719" s="74"/>
      <c r="BE719" s="74"/>
      <c r="BF719" s="74"/>
      <c r="BG719" s="74"/>
      <c r="BH719" s="74"/>
      <c r="BI719" s="74"/>
      <c r="BJ719" s="74"/>
      <c r="BK719" s="74"/>
      <c r="BL719" s="74"/>
      <c r="BM719" s="74"/>
      <c r="BN719" s="74"/>
    </row>
    <row r="720" spans="4:66" x14ac:dyDescent="0.2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K720" s="74"/>
      <c r="AL720" s="74"/>
      <c r="AM720" s="74"/>
      <c r="AN720" s="74"/>
      <c r="AO720" s="74"/>
      <c r="AP720" s="74"/>
      <c r="AQ720" s="74"/>
      <c r="AR720" s="74"/>
      <c r="AS720" s="74"/>
      <c r="AT720" s="74"/>
      <c r="AU720" s="74"/>
      <c r="AV720" s="74"/>
      <c r="AW720" s="74"/>
      <c r="AX720" s="74"/>
      <c r="AY720" s="74"/>
      <c r="AZ720" s="74"/>
      <c r="BA720" s="74"/>
      <c r="BB720" s="74"/>
      <c r="BC720" s="74"/>
      <c r="BD720" s="74"/>
      <c r="BE720" s="74"/>
      <c r="BF720" s="74"/>
      <c r="BG720" s="74"/>
      <c r="BH720" s="74"/>
      <c r="BI720" s="74"/>
      <c r="BJ720" s="74"/>
      <c r="BK720" s="74"/>
      <c r="BL720" s="74"/>
      <c r="BM720" s="74"/>
      <c r="BN720" s="74"/>
    </row>
    <row r="721" spans="4:66" x14ac:dyDescent="0.2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  <c r="AU721" s="74"/>
      <c r="AV721" s="74"/>
      <c r="AW721" s="74"/>
      <c r="AX721" s="74"/>
      <c r="AY721" s="74"/>
      <c r="AZ721" s="74"/>
      <c r="BA721" s="74"/>
      <c r="BB721" s="74"/>
      <c r="BC721" s="74"/>
      <c r="BD721" s="74"/>
      <c r="BE721" s="74"/>
      <c r="BF721" s="74"/>
      <c r="BG721" s="74"/>
      <c r="BH721" s="74"/>
      <c r="BI721" s="74"/>
      <c r="BJ721" s="74"/>
      <c r="BK721" s="74"/>
      <c r="BL721" s="74"/>
      <c r="BM721" s="74"/>
      <c r="BN721" s="74"/>
    </row>
    <row r="722" spans="4:66" x14ac:dyDescent="0.2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  <c r="AU722" s="74"/>
      <c r="AV722" s="74"/>
      <c r="AW722" s="74"/>
      <c r="AX722" s="74"/>
      <c r="AY722" s="74"/>
      <c r="AZ722" s="74"/>
      <c r="BA722" s="74"/>
      <c r="BB722" s="74"/>
      <c r="BC722" s="74"/>
      <c r="BD722" s="74"/>
      <c r="BE722" s="74"/>
      <c r="BF722" s="74"/>
      <c r="BG722" s="74"/>
      <c r="BH722" s="74"/>
      <c r="BI722" s="74"/>
      <c r="BJ722" s="74"/>
      <c r="BK722" s="74"/>
      <c r="BL722" s="74"/>
      <c r="BM722" s="74"/>
      <c r="BN722" s="74"/>
    </row>
    <row r="723" spans="4:66" x14ac:dyDescent="0.2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  <c r="AU723" s="74"/>
      <c r="AV723" s="74"/>
      <c r="AW723" s="74"/>
      <c r="AX723" s="74"/>
      <c r="AY723" s="74"/>
      <c r="AZ723" s="74"/>
      <c r="BA723" s="74"/>
      <c r="BB723" s="74"/>
      <c r="BC723" s="74"/>
      <c r="BD723" s="74"/>
      <c r="BE723" s="74"/>
      <c r="BF723" s="74"/>
      <c r="BG723" s="74"/>
      <c r="BH723" s="74"/>
      <c r="BI723" s="74"/>
      <c r="BJ723" s="74"/>
      <c r="BK723" s="74"/>
      <c r="BL723" s="74"/>
      <c r="BM723" s="74"/>
      <c r="BN723" s="74"/>
    </row>
    <row r="724" spans="4:66" x14ac:dyDescent="0.2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  <c r="AU724" s="74"/>
      <c r="AV724" s="74"/>
      <c r="AW724" s="74"/>
      <c r="AX724" s="74"/>
      <c r="AY724" s="74"/>
      <c r="AZ724" s="74"/>
      <c r="BA724" s="74"/>
      <c r="BB724" s="74"/>
      <c r="BC724" s="74"/>
      <c r="BD724" s="74"/>
      <c r="BE724" s="74"/>
      <c r="BF724" s="74"/>
      <c r="BG724" s="74"/>
      <c r="BH724" s="74"/>
      <c r="BI724" s="74"/>
      <c r="BJ724" s="74"/>
      <c r="BK724" s="74"/>
      <c r="BL724" s="74"/>
      <c r="BM724" s="74"/>
      <c r="BN724" s="74"/>
    </row>
    <row r="725" spans="4:66" x14ac:dyDescent="0.2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K725" s="74"/>
      <c r="AL725" s="74"/>
      <c r="AM725" s="74"/>
      <c r="AN725" s="74"/>
      <c r="AO725" s="74"/>
      <c r="AP725" s="74"/>
      <c r="AQ725" s="74"/>
      <c r="AR725" s="74"/>
      <c r="AS725" s="74"/>
      <c r="AT725" s="74"/>
      <c r="AU725" s="74"/>
      <c r="AV725" s="74"/>
      <c r="AW725" s="74"/>
      <c r="AX725" s="74"/>
      <c r="AY725" s="74"/>
      <c r="AZ725" s="74"/>
      <c r="BA725" s="74"/>
      <c r="BB725" s="74"/>
      <c r="BC725" s="74"/>
      <c r="BD725" s="74"/>
      <c r="BE725" s="74"/>
      <c r="BF725" s="74"/>
      <c r="BG725" s="74"/>
      <c r="BH725" s="74"/>
      <c r="BI725" s="74"/>
      <c r="BJ725" s="74"/>
      <c r="BK725" s="74"/>
      <c r="BL725" s="74"/>
      <c r="BM725" s="74"/>
      <c r="BN725" s="74"/>
    </row>
    <row r="726" spans="4:66" x14ac:dyDescent="0.2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  <c r="AU726" s="74"/>
      <c r="AV726" s="74"/>
      <c r="AW726" s="74"/>
      <c r="AX726" s="74"/>
      <c r="AY726" s="74"/>
      <c r="AZ726" s="74"/>
      <c r="BA726" s="74"/>
      <c r="BB726" s="74"/>
      <c r="BC726" s="74"/>
      <c r="BD726" s="74"/>
      <c r="BE726" s="74"/>
      <c r="BF726" s="74"/>
      <c r="BG726" s="74"/>
      <c r="BH726" s="74"/>
      <c r="BI726" s="74"/>
      <c r="BJ726" s="74"/>
      <c r="BK726" s="74"/>
      <c r="BL726" s="74"/>
      <c r="BM726" s="74"/>
      <c r="BN726" s="74"/>
    </row>
    <row r="727" spans="4:66" x14ac:dyDescent="0.2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  <c r="AU727" s="74"/>
      <c r="AV727" s="74"/>
      <c r="AW727" s="74"/>
      <c r="AX727" s="74"/>
      <c r="AY727" s="74"/>
      <c r="AZ727" s="74"/>
      <c r="BA727" s="74"/>
      <c r="BB727" s="74"/>
      <c r="BC727" s="74"/>
      <c r="BD727" s="74"/>
      <c r="BE727" s="74"/>
      <c r="BF727" s="74"/>
      <c r="BG727" s="74"/>
      <c r="BH727" s="74"/>
      <c r="BI727" s="74"/>
      <c r="BJ727" s="74"/>
      <c r="BK727" s="74"/>
      <c r="BL727" s="74"/>
      <c r="BM727" s="74"/>
      <c r="BN727" s="74"/>
    </row>
  </sheetData>
  <mergeCells count="3">
    <mergeCell ref="B1:AG2"/>
    <mergeCell ref="AI1:BN2"/>
    <mergeCell ref="BP1:KU2"/>
  </mergeCells>
  <phoneticPr fontId="43" type="noConversion"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W32"/>
  <sheetViews>
    <sheetView tabSelected="1" zoomScale="80" zoomScaleNormal="80" workbookViewId="0">
      <selection activeCell="X17" sqref="X17"/>
    </sheetView>
  </sheetViews>
  <sheetFormatPr defaultRowHeight="15" x14ac:dyDescent="0.25"/>
  <cols>
    <col min="1" max="1" width="38.85546875" style="108" customWidth="1"/>
    <col min="2" max="6" width="11.5703125" style="96" hidden="1" customWidth="1"/>
    <col min="7" max="8" width="0" style="110" hidden="1" customWidth="1"/>
    <col min="9" max="13" width="11.5703125" style="96" hidden="1" customWidth="1"/>
    <col min="14" max="15" width="0" style="113" hidden="1" customWidth="1"/>
    <col min="16" max="16" width="24.7109375" style="113" customWidth="1"/>
    <col min="17" max="17" width="19.85546875" style="113" customWidth="1"/>
    <col min="18" max="19" width="11.5703125" style="119" bestFit="1" customWidth="1"/>
    <col min="20" max="257" width="11.5703125" style="119" customWidth="1"/>
    <col min="258" max="16384" width="9.140625" style="108"/>
  </cols>
  <sheetData>
    <row r="1" spans="1:257" s="2" customFormat="1" x14ac:dyDescent="0.25">
      <c r="A1" s="2" t="s">
        <v>2105</v>
      </c>
      <c r="B1" s="65" t="s">
        <v>3</v>
      </c>
      <c r="C1" s="65" t="s">
        <v>4</v>
      </c>
      <c r="D1" s="65" t="s">
        <v>5</v>
      </c>
      <c r="E1" s="65" t="s">
        <v>2026</v>
      </c>
      <c r="F1" s="65" t="s">
        <v>2027</v>
      </c>
      <c r="G1" s="110"/>
      <c r="H1" s="110"/>
      <c r="I1" s="65" t="s">
        <v>3</v>
      </c>
      <c r="J1" s="65" t="s">
        <v>4</v>
      </c>
      <c r="K1" s="65" t="s">
        <v>5</v>
      </c>
      <c r="L1" s="65" t="s">
        <v>2026</v>
      </c>
      <c r="M1" s="65" t="s">
        <v>2027</v>
      </c>
      <c r="N1" s="111"/>
      <c r="O1" s="111"/>
      <c r="P1" s="2" t="s">
        <v>12</v>
      </c>
      <c r="Q1" s="2" t="s">
        <v>13</v>
      </c>
      <c r="R1" s="36">
        <v>1</v>
      </c>
      <c r="S1" s="36">
        <v>2</v>
      </c>
      <c r="T1" s="36">
        <v>3</v>
      </c>
      <c r="U1" s="36">
        <v>4</v>
      </c>
      <c r="V1" s="36">
        <v>5</v>
      </c>
      <c r="W1" s="36">
        <v>6</v>
      </c>
      <c r="X1" s="36">
        <v>7</v>
      </c>
      <c r="Y1" s="36">
        <v>8</v>
      </c>
      <c r="Z1" s="36">
        <v>9</v>
      </c>
      <c r="AA1" s="36">
        <v>10</v>
      </c>
      <c r="AB1" s="36">
        <v>11</v>
      </c>
      <c r="AC1" s="36">
        <v>12</v>
      </c>
      <c r="AD1" s="36">
        <v>13</v>
      </c>
      <c r="AE1" s="36">
        <v>14</v>
      </c>
      <c r="AF1" s="36">
        <v>15</v>
      </c>
      <c r="AG1" s="36">
        <v>16</v>
      </c>
      <c r="AH1" s="36">
        <v>17</v>
      </c>
      <c r="AI1" s="36">
        <v>18</v>
      </c>
      <c r="AJ1" s="36">
        <v>19</v>
      </c>
      <c r="AK1" s="36">
        <v>20</v>
      </c>
      <c r="AL1" s="36">
        <v>21</v>
      </c>
      <c r="AM1" s="36">
        <v>22</v>
      </c>
      <c r="AN1" s="36">
        <v>23</v>
      </c>
      <c r="AO1" s="36">
        <v>24</v>
      </c>
      <c r="AP1" s="36">
        <v>25</v>
      </c>
      <c r="AQ1" s="36">
        <v>26</v>
      </c>
      <c r="AR1" s="36">
        <v>27</v>
      </c>
      <c r="AS1" s="36">
        <v>28</v>
      </c>
      <c r="AT1" s="36">
        <v>29</v>
      </c>
      <c r="AU1" s="36">
        <v>30</v>
      </c>
      <c r="AV1" s="36">
        <v>31</v>
      </c>
      <c r="AW1" s="36">
        <v>32</v>
      </c>
      <c r="AX1" s="36">
        <v>33</v>
      </c>
      <c r="AY1" s="36">
        <v>34</v>
      </c>
      <c r="AZ1" s="36">
        <v>35</v>
      </c>
      <c r="BA1" s="36">
        <v>36</v>
      </c>
      <c r="BB1" s="36">
        <v>37</v>
      </c>
      <c r="BC1" s="36">
        <v>38</v>
      </c>
      <c r="BD1" s="36">
        <v>39</v>
      </c>
      <c r="BE1" s="36">
        <v>40</v>
      </c>
      <c r="BF1" s="36">
        <v>41</v>
      </c>
      <c r="BG1" s="36">
        <v>42</v>
      </c>
      <c r="BH1" s="36">
        <v>43</v>
      </c>
      <c r="BI1" s="36">
        <v>44</v>
      </c>
      <c r="BJ1" s="36">
        <v>45</v>
      </c>
      <c r="BK1" s="36">
        <v>46</v>
      </c>
      <c r="BL1" s="36">
        <v>47</v>
      </c>
      <c r="BM1" s="36">
        <v>48</v>
      </c>
      <c r="BN1" s="36">
        <v>49</v>
      </c>
      <c r="BO1" s="36">
        <v>50</v>
      </c>
      <c r="BP1" s="36">
        <v>51</v>
      </c>
      <c r="BQ1" s="36">
        <v>52</v>
      </c>
      <c r="BR1" s="36">
        <v>53</v>
      </c>
      <c r="BS1" s="36">
        <v>54</v>
      </c>
      <c r="BT1" s="36">
        <v>55</v>
      </c>
      <c r="BU1" s="36">
        <v>56</v>
      </c>
      <c r="BV1" s="36">
        <v>57</v>
      </c>
      <c r="BW1" s="36">
        <v>58</v>
      </c>
      <c r="BX1" s="36">
        <v>59</v>
      </c>
      <c r="BY1" s="36">
        <v>60</v>
      </c>
      <c r="BZ1" s="36">
        <v>61</v>
      </c>
      <c r="CA1" s="36">
        <v>62</v>
      </c>
      <c r="CB1" s="36">
        <v>63</v>
      </c>
      <c r="CC1" s="36">
        <v>64</v>
      </c>
      <c r="CD1" s="36">
        <v>65</v>
      </c>
      <c r="CE1" s="36">
        <v>66</v>
      </c>
      <c r="CF1" s="36">
        <v>67</v>
      </c>
      <c r="CG1" s="36">
        <v>68</v>
      </c>
      <c r="CH1" s="36">
        <v>69</v>
      </c>
      <c r="CI1" s="36">
        <v>70</v>
      </c>
      <c r="CJ1" s="36">
        <v>71</v>
      </c>
      <c r="CK1" s="36">
        <v>72</v>
      </c>
      <c r="CL1" s="36">
        <v>73</v>
      </c>
      <c r="CM1" s="36">
        <v>74</v>
      </c>
      <c r="CN1" s="36">
        <v>75</v>
      </c>
      <c r="CO1" s="36">
        <v>76</v>
      </c>
      <c r="CP1" s="36">
        <v>77</v>
      </c>
      <c r="CQ1" s="36">
        <v>78</v>
      </c>
      <c r="CR1" s="36">
        <v>79</v>
      </c>
      <c r="CS1" s="36">
        <v>80</v>
      </c>
      <c r="CT1" s="36">
        <v>81</v>
      </c>
      <c r="CU1" s="36">
        <v>82</v>
      </c>
      <c r="CV1" s="36">
        <v>83</v>
      </c>
      <c r="CW1" s="36">
        <v>84</v>
      </c>
      <c r="CX1" s="36">
        <v>85</v>
      </c>
      <c r="CY1" s="36">
        <v>86</v>
      </c>
      <c r="CZ1" s="36">
        <v>87</v>
      </c>
      <c r="DA1" s="36">
        <v>88</v>
      </c>
      <c r="DB1" s="36">
        <v>89</v>
      </c>
      <c r="DC1" s="36">
        <v>90</v>
      </c>
      <c r="DD1" s="36">
        <v>91</v>
      </c>
      <c r="DE1" s="36">
        <v>92</v>
      </c>
      <c r="DF1" s="36">
        <v>93</v>
      </c>
      <c r="DG1" s="36">
        <v>94</v>
      </c>
      <c r="DH1" s="36">
        <v>95</v>
      </c>
      <c r="DI1" s="36">
        <v>96</v>
      </c>
      <c r="DJ1" s="36">
        <v>97</v>
      </c>
      <c r="DK1" s="36">
        <v>98</v>
      </c>
      <c r="DL1" s="36">
        <v>99</v>
      </c>
      <c r="DM1" s="36">
        <v>100</v>
      </c>
      <c r="DN1" s="36">
        <v>101</v>
      </c>
      <c r="DO1" s="36">
        <v>102</v>
      </c>
      <c r="DP1" s="36">
        <v>103</v>
      </c>
      <c r="DQ1" s="36">
        <v>104</v>
      </c>
      <c r="DR1" s="36">
        <v>105</v>
      </c>
      <c r="DS1" s="36">
        <v>106</v>
      </c>
      <c r="DT1" s="36">
        <v>107</v>
      </c>
      <c r="DU1" s="36">
        <v>108</v>
      </c>
      <c r="DV1" s="36">
        <v>109</v>
      </c>
      <c r="DW1" s="36">
        <v>110</v>
      </c>
      <c r="DX1" s="36">
        <v>111</v>
      </c>
      <c r="DY1" s="36">
        <v>112</v>
      </c>
      <c r="DZ1" s="36">
        <v>113</v>
      </c>
      <c r="EA1" s="36">
        <v>114</v>
      </c>
      <c r="EB1" s="36">
        <v>115</v>
      </c>
      <c r="EC1" s="36">
        <v>116</v>
      </c>
      <c r="ED1" s="36">
        <v>117</v>
      </c>
      <c r="EE1" s="36">
        <v>118</v>
      </c>
      <c r="EF1" s="36">
        <v>119</v>
      </c>
      <c r="EG1" s="36">
        <v>120</v>
      </c>
      <c r="EH1" s="36">
        <v>121</v>
      </c>
      <c r="EI1" s="36">
        <v>122</v>
      </c>
      <c r="EJ1" s="36">
        <v>123</v>
      </c>
      <c r="EK1" s="36">
        <v>124</v>
      </c>
      <c r="EL1" s="36">
        <v>125</v>
      </c>
      <c r="EM1" s="36">
        <v>126</v>
      </c>
      <c r="EN1" s="36">
        <v>127</v>
      </c>
      <c r="EO1" s="36">
        <v>128</v>
      </c>
      <c r="EP1" s="36">
        <v>129</v>
      </c>
      <c r="EQ1" s="36">
        <v>130</v>
      </c>
      <c r="ER1" s="36">
        <v>131</v>
      </c>
      <c r="ES1" s="36">
        <v>132</v>
      </c>
      <c r="ET1" s="36">
        <v>133</v>
      </c>
      <c r="EU1" s="36">
        <v>134</v>
      </c>
      <c r="EV1" s="36">
        <v>135</v>
      </c>
      <c r="EW1" s="36">
        <v>136</v>
      </c>
      <c r="EX1" s="36">
        <v>137</v>
      </c>
      <c r="EY1" s="36">
        <v>138</v>
      </c>
      <c r="EZ1" s="36">
        <v>139</v>
      </c>
      <c r="FA1" s="36">
        <v>140</v>
      </c>
      <c r="FB1" s="36">
        <v>141</v>
      </c>
      <c r="FC1" s="36">
        <v>142</v>
      </c>
      <c r="FD1" s="36">
        <v>143</v>
      </c>
      <c r="FE1" s="36">
        <v>144</v>
      </c>
      <c r="FF1" s="36">
        <v>145</v>
      </c>
      <c r="FG1" s="36">
        <v>146</v>
      </c>
      <c r="FH1" s="36">
        <v>147</v>
      </c>
      <c r="FI1" s="36">
        <v>148</v>
      </c>
      <c r="FJ1" s="36">
        <v>149</v>
      </c>
      <c r="FK1" s="36">
        <v>150</v>
      </c>
      <c r="FL1" s="36">
        <v>151</v>
      </c>
      <c r="FM1" s="36">
        <v>152</v>
      </c>
      <c r="FN1" s="36">
        <v>153</v>
      </c>
      <c r="FO1" s="36">
        <v>154</v>
      </c>
      <c r="FP1" s="36">
        <v>155</v>
      </c>
      <c r="FQ1" s="36">
        <v>156</v>
      </c>
      <c r="FR1" s="36">
        <v>157</v>
      </c>
      <c r="FS1" s="36">
        <v>158</v>
      </c>
      <c r="FT1" s="36">
        <v>159</v>
      </c>
      <c r="FU1" s="36">
        <v>160</v>
      </c>
      <c r="FV1" s="36">
        <v>161</v>
      </c>
      <c r="FW1" s="36">
        <v>162</v>
      </c>
      <c r="FX1" s="36">
        <v>163</v>
      </c>
      <c r="FY1" s="36">
        <v>164</v>
      </c>
      <c r="FZ1" s="36">
        <v>165</v>
      </c>
      <c r="GA1" s="36">
        <v>166</v>
      </c>
      <c r="GB1" s="36">
        <v>167</v>
      </c>
      <c r="GC1" s="36">
        <v>168</v>
      </c>
      <c r="GD1" s="36">
        <v>169</v>
      </c>
      <c r="GE1" s="36">
        <v>170</v>
      </c>
      <c r="GF1" s="36">
        <v>171</v>
      </c>
      <c r="GG1" s="36">
        <v>172</v>
      </c>
      <c r="GH1" s="36">
        <v>173</v>
      </c>
      <c r="GI1" s="36">
        <v>174</v>
      </c>
      <c r="GJ1" s="36">
        <v>175</v>
      </c>
      <c r="GK1" s="36">
        <v>176</v>
      </c>
      <c r="GL1" s="36">
        <v>177</v>
      </c>
      <c r="GM1" s="36">
        <v>178</v>
      </c>
      <c r="GN1" s="36">
        <v>179</v>
      </c>
      <c r="GO1" s="36">
        <v>180</v>
      </c>
      <c r="GP1" s="36">
        <v>181</v>
      </c>
      <c r="GQ1" s="36">
        <v>182</v>
      </c>
      <c r="GR1" s="36">
        <v>183</v>
      </c>
      <c r="GS1" s="36">
        <v>184</v>
      </c>
      <c r="GT1" s="36">
        <v>185</v>
      </c>
      <c r="GU1" s="36">
        <v>186</v>
      </c>
      <c r="GV1" s="36">
        <v>187</v>
      </c>
      <c r="GW1" s="36">
        <v>188</v>
      </c>
      <c r="GX1" s="36">
        <v>189</v>
      </c>
      <c r="GY1" s="36">
        <v>190</v>
      </c>
      <c r="GZ1" s="36">
        <v>191</v>
      </c>
      <c r="HA1" s="36">
        <v>192</v>
      </c>
      <c r="HB1" s="36">
        <v>193</v>
      </c>
      <c r="HC1" s="36">
        <v>194</v>
      </c>
      <c r="HD1" s="36">
        <v>195</v>
      </c>
      <c r="HE1" s="36">
        <v>196</v>
      </c>
      <c r="HF1" s="36">
        <v>197</v>
      </c>
      <c r="HG1" s="36">
        <v>198</v>
      </c>
      <c r="HH1" s="36">
        <v>199</v>
      </c>
      <c r="HI1" s="36">
        <v>200</v>
      </c>
      <c r="HJ1" s="36">
        <v>201</v>
      </c>
      <c r="HK1" s="36">
        <v>202</v>
      </c>
      <c r="HL1" s="36">
        <v>203</v>
      </c>
      <c r="HM1" s="36">
        <v>204</v>
      </c>
      <c r="HN1" s="36">
        <v>205</v>
      </c>
      <c r="HO1" s="36">
        <v>206</v>
      </c>
      <c r="HP1" s="36">
        <v>207</v>
      </c>
      <c r="HQ1" s="36">
        <v>208</v>
      </c>
      <c r="HR1" s="36">
        <v>209</v>
      </c>
      <c r="HS1" s="36">
        <v>210</v>
      </c>
      <c r="HT1" s="36">
        <v>211</v>
      </c>
      <c r="HU1" s="36">
        <v>212</v>
      </c>
      <c r="HV1" s="36">
        <v>213</v>
      </c>
      <c r="HW1" s="36">
        <v>214</v>
      </c>
      <c r="HX1" s="36">
        <v>215</v>
      </c>
      <c r="HY1" s="36">
        <v>216</v>
      </c>
      <c r="HZ1" s="36">
        <v>217</v>
      </c>
      <c r="IA1" s="36">
        <v>218</v>
      </c>
      <c r="IB1" s="36">
        <v>219</v>
      </c>
      <c r="IC1" s="36">
        <v>220</v>
      </c>
      <c r="ID1" s="36">
        <v>221</v>
      </c>
      <c r="IE1" s="36">
        <v>222</v>
      </c>
      <c r="IF1" s="36">
        <v>223</v>
      </c>
      <c r="IG1" s="36">
        <v>224</v>
      </c>
      <c r="IH1" s="36">
        <v>225</v>
      </c>
      <c r="II1" s="36">
        <v>226</v>
      </c>
      <c r="IJ1" s="36">
        <v>227</v>
      </c>
      <c r="IK1" s="36">
        <v>228</v>
      </c>
      <c r="IL1" s="36">
        <v>229</v>
      </c>
      <c r="IM1" s="36">
        <v>230</v>
      </c>
      <c r="IN1" s="36">
        <v>231</v>
      </c>
      <c r="IO1" s="36">
        <v>232</v>
      </c>
      <c r="IP1" s="36">
        <v>233</v>
      </c>
      <c r="IQ1" s="36">
        <v>234</v>
      </c>
      <c r="IR1" s="36">
        <v>235</v>
      </c>
      <c r="IS1" s="36">
        <v>236</v>
      </c>
      <c r="IT1" s="36">
        <v>237</v>
      </c>
      <c r="IU1" s="36">
        <v>238</v>
      </c>
      <c r="IV1" s="36">
        <v>239</v>
      </c>
      <c r="IW1" s="36">
        <v>240</v>
      </c>
    </row>
    <row r="2" spans="1:257" s="109" customFormat="1" x14ac:dyDescent="0.25">
      <c r="B2" s="141" t="s">
        <v>2106</v>
      </c>
      <c r="C2" s="142"/>
      <c r="D2" s="142"/>
      <c r="E2" s="142"/>
      <c r="F2" s="142"/>
      <c r="G2" s="110" t="s">
        <v>6</v>
      </c>
      <c r="H2" s="110"/>
      <c r="I2" s="141" t="s">
        <v>2106</v>
      </c>
      <c r="J2" s="142"/>
      <c r="K2" s="142"/>
      <c r="L2" s="142"/>
      <c r="M2" s="142"/>
      <c r="N2" s="112" t="s">
        <v>6</v>
      </c>
      <c r="O2" s="112"/>
      <c r="R2" s="143" t="s">
        <v>2107</v>
      </c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3"/>
      <c r="AF2" s="143"/>
      <c r="AG2" s="143"/>
      <c r="AH2" s="143"/>
      <c r="AI2" s="143"/>
      <c r="AJ2" s="143"/>
      <c r="AK2" s="143"/>
      <c r="AL2" s="143"/>
      <c r="AM2" s="143"/>
      <c r="AN2" s="143"/>
      <c r="AO2" s="143"/>
      <c r="AP2" s="143"/>
      <c r="AQ2" s="143"/>
      <c r="AR2" s="143"/>
      <c r="AS2" s="143"/>
      <c r="AT2" s="143"/>
      <c r="AU2" s="143"/>
      <c r="AV2" s="143"/>
      <c r="AW2" s="143"/>
      <c r="AX2" s="143"/>
      <c r="AY2" s="143"/>
      <c r="AZ2" s="143"/>
      <c r="BA2" s="143"/>
      <c r="BB2" s="143"/>
      <c r="BC2" s="143"/>
      <c r="BD2" s="143"/>
      <c r="BE2" s="143"/>
      <c r="BF2" s="143"/>
      <c r="BG2" s="143"/>
      <c r="BH2" s="143"/>
      <c r="BI2" s="143"/>
      <c r="BJ2" s="143"/>
      <c r="BK2" s="143"/>
      <c r="BL2" s="143"/>
      <c r="BM2" s="143"/>
      <c r="BN2" s="143"/>
      <c r="BO2" s="143"/>
      <c r="BP2" s="143"/>
      <c r="BQ2" s="143"/>
      <c r="BR2" s="143"/>
      <c r="BS2" s="143"/>
      <c r="BT2" s="143"/>
      <c r="BU2" s="143"/>
      <c r="BV2" s="143"/>
      <c r="BW2" s="143"/>
      <c r="BX2" s="143"/>
      <c r="BY2" s="143"/>
      <c r="BZ2" s="143"/>
      <c r="CA2" s="143"/>
      <c r="CB2" s="143"/>
      <c r="CC2" s="143"/>
      <c r="CD2" s="143"/>
      <c r="CE2" s="143"/>
      <c r="CF2" s="143"/>
      <c r="CG2" s="143"/>
      <c r="CH2" s="143"/>
      <c r="CI2" s="143"/>
      <c r="CJ2" s="143"/>
      <c r="CK2" s="143"/>
      <c r="CL2" s="143"/>
      <c r="CM2" s="143"/>
      <c r="CN2" s="143"/>
      <c r="CO2" s="143"/>
      <c r="CP2" s="143"/>
      <c r="CQ2" s="143"/>
      <c r="CR2" s="143"/>
      <c r="CS2" s="143"/>
      <c r="CT2" s="143"/>
      <c r="CU2" s="143"/>
      <c r="CV2" s="143"/>
      <c r="CW2" s="143"/>
      <c r="CX2" s="143"/>
      <c r="CY2" s="143"/>
      <c r="CZ2" s="143"/>
      <c r="DA2" s="143"/>
      <c r="DB2" s="143"/>
      <c r="DC2" s="143"/>
      <c r="DD2" s="143"/>
      <c r="DE2" s="143"/>
      <c r="DF2" s="143"/>
      <c r="DG2" s="143"/>
      <c r="DH2" s="143"/>
      <c r="DI2" s="143"/>
      <c r="DJ2" s="143"/>
      <c r="DK2" s="143"/>
      <c r="DL2" s="143"/>
      <c r="DM2" s="143"/>
      <c r="DN2" s="143"/>
      <c r="DO2" s="143"/>
      <c r="DP2" s="143"/>
      <c r="DQ2" s="143"/>
      <c r="DR2" s="143"/>
      <c r="DS2" s="143"/>
      <c r="DT2" s="143"/>
      <c r="DU2" s="143"/>
      <c r="DV2" s="143"/>
      <c r="DW2" s="143"/>
      <c r="DX2" s="143"/>
      <c r="DY2" s="143"/>
      <c r="DZ2" s="143"/>
      <c r="EA2" s="143"/>
      <c r="EB2" s="143"/>
      <c r="EC2" s="143"/>
      <c r="ED2" s="143"/>
      <c r="EE2" s="143"/>
      <c r="EF2" s="143"/>
      <c r="EG2" s="143"/>
      <c r="EH2" s="143"/>
      <c r="EI2" s="143"/>
      <c r="EJ2" s="143"/>
      <c r="EK2" s="143"/>
      <c r="EL2" s="143"/>
      <c r="EM2" s="143"/>
      <c r="EN2" s="143"/>
      <c r="EO2" s="143"/>
      <c r="EP2" s="143"/>
      <c r="EQ2" s="143"/>
      <c r="ER2" s="143"/>
      <c r="ES2" s="143"/>
      <c r="ET2" s="143"/>
      <c r="EU2" s="143"/>
      <c r="EV2" s="143"/>
      <c r="EW2" s="143"/>
      <c r="EX2" s="143"/>
      <c r="EY2" s="143"/>
      <c r="EZ2" s="143"/>
      <c r="FA2" s="143"/>
      <c r="FB2" s="143"/>
      <c r="FC2" s="143"/>
      <c r="FD2" s="143"/>
      <c r="FE2" s="143"/>
      <c r="FF2" s="143"/>
      <c r="FG2" s="143"/>
      <c r="FH2" s="143"/>
      <c r="FI2" s="143"/>
      <c r="FJ2" s="143"/>
      <c r="FK2" s="143"/>
      <c r="FL2" s="143"/>
      <c r="FM2" s="143"/>
      <c r="FN2" s="143"/>
      <c r="FO2" s="143"/>
      <c r="FP2" s="143"/>
      <c r="FQ2" s="143"/>
      <c r="FR2" s="143"/>
      <c r="FS2" s="143"/>
      <c r="FT2" s="143"/>
      <c r="FU2" s="143"/>
      <c r="FV2" s="143"/>
      <c r="FW2" s="143"/>
      <c r="FX2" s="143"/>
      <c r="FY2" s="143"/>
      <c r="FZ2" s="143"/>
      <c r="GA2" s="143"/>
      <c r="GB2" s="143"/>
      <c r="GC2" s="143"/>
      <c r="GD2" s="143"/>
      <c r="GE2" s="143"/>
      <c r="GF2" s="143"/>
      <c r="GG2" s="143"/>
      <c r="GH2" s="143"/>
      <c r="GI2" s="143"/>
      <c r="GJ2" s="143"/>
      <c r="GK2" s="143"/>
      <c r="GL2" s="143"/>
      <c r="GM2" s="143"/>
      <c r="GN2" s="143"/>
      <c r="GO2" s="143"/>
      <c r="GP2" s="143"/>
      <c r="GQ2" s="143"/>
      <c r="GR2" s="143"/>
      <c r="GS2" s="143"/>
      <c r="GT2" s="143"/>
      <c r="GU2" s="143"/>
      <c r="GV2" s="143"/>
      <c r="GW2" s="143"/>
      <c r="GX2" s="143"/>
      <c r="GY2" s="143"/>
      <c r="GZ2" s="143"/>
      <c r="HA2" s="143"/>
      <c r="HB2" s="143"/>
      <c r="HC2" s="143"/>
      <c r="HD2" s="143"/>
      <c r="HE2" s="143"/>
      <c r="HF2" s="143"/>
      <c r="HG2" s="143"/>
      <c r="HH2" s="143"/>
      <c r="HI2" s="143"/>
      <c r="HJ2" s="143"/>
      <c r="HK2" s="143"/>
      <c r="HL2" s="143"/>
      <c r="HM2" s="143"/>
      <c r="HN2" s="143"/>
      <c r="HO2" s="143"/>
      <c r="HP2" s="143"/>
      <c r="HQ2" s="143"/>
      <c r="HR2" s="143"/>
      <c r="HS2" s="143"/>
      <c r="HT2" s="143"/>
      <c r="HU2" s="143"/>
      <c r="HV2" s="143"/>
      <c r="HW2" s="143"/>
      <c r="HX2" s="143"/>
      <c r="HY2" s="143"/>
      <c r="HZ2" s="143"/>
      <c r="IA2" s="143"/>
      <c r="IB2" s="143"/>
      <c r="IC2" s="143"/>
      <c r="ID2" s="143"/>
      <c r="IE2" s="143"/>
      <c r="IF2" s="143"/>
      <c r="IG2" s="143"/>
      <c r="IH2" s="143"/>
      <c r="II2" s="143"/>
      <c r="IJ2" s="143"/>
      <c r="IK2" s="143"/>
      <c r="IL2" s="143"/>
      <c r="IM2" s="143"/>
      <c r="IN2" s="143"/>
      <c r="IO2" s="143"/>
      <c r="IP2" s="143"/>
      <c r="IQ2" s="143"/>
      <c r="IR2" s="143"/>
      <c r="IS2" s="143"/>
      <c r="IT2" s="143"/>
      <c r="IU2" s="143"/>
      <c r="IV2" s="143"/>
      <c r="IW2" s="143"/>
    </row>
    <row r="3" spans="1:257" x14ac:dyDescent="0.25">
      <c r="A3" s="108" t="s">
        <v>2094</v>
      </c>
      <c r="B3" s="96">
        <v>437.38700465587925</v>
      </c>
      <c r="C3" s="96">
        <v>435.76601467679666</v>
      </c>
      <c r="D3" s="96">
        <v>479.55918402232788</v>
      </c>
      <c r="E3" s="96">
        <v>506.57903968610083</v>
      </c>
      <c r="F3" s="96">
        <v>538.65294372732728</v>
      </c>
      <c r="G3" s="110">
        <f>STDEV(B3:F3)/AVERAGE(B3:F3)</f>
        <v>9.2773024237589638E-2</v>
      </c>
      <c r="I3" s="96">
        <v>642.223830680182</v>
      </c>
      <c r="J3" s="96">
        <v>747.16056185008551</v>
      </c>
      <c r="K3" s="96">
        <v>721.74584968556485</v>
      </c>
      <c r="L3" s="96">
        <v>726.57069937686276</v>
      </c>
      <c r="M3" s="96">
        <v>550.42075818351566</v>
      </c>
      <c r="N3" s="110">
        <f>STDEV(I3:M3)/AVERAGE(I3:M3)</f>
        <v>0.12036970929530889</v>
      </c>
      <c r="O3" s="110"/>
      <c r="P3" s="4" t="s">
        <v>36</v>
      </c>
      <c r="Q3" s="4" t="s">
        <v>37</v>
      </c>
      <c r="R3" s="106">
        <v>247.93584184308364</v>
      </c>
      <c r="S3" s="106">
        <v>402.45242718546871</v>
      </c>
      <c r="T3" s="106">
        <v>327.00094042026598</v>
      </c>
      <c r="U3" s="106">
        <v>193.67588929580839</v>
      </c>
      <c r="V3" s="106">
        <v>319.68627694114974</v>
      </c>
      <c r="W3" s="106">
        <v>334.08509357570961</v>
      </c>
      <c r="X3" s="106">
        <v>308.2877186717127</v>
      </c>
      <c r="Y3" s="106">
        <v>238.8439438399385</v>
      </c>
      <c r="Z3" s="106">
        <v>207.58866694957092</v>
      </c>
      <c r="AA3" s="106">
        <v>248.37317092858288</v>
      </c>
      <c r="AB3" s="106">
        <v>333.61417053752854</v>
      </c>
      <c r="AC3" s="106">
        <v>184.13778727662458</v>
      </c>
      <c r="AD3" s="106">
        <v>254.78952042075051</v>
      </c>
      <c r="AE3" s="106">
        <v>220.4219339591553</v>
      </c>
      <c r="AF3" s="106">
        <v>258.09846487144097</v>
      </c>
      <c r="AG3" s="106">
        <v>308.86557230652147</v>
      </c>
      <c r="AH3" s="106">
        <v>238.26166359825555</v>
      </c>
      <c r="AI3" s="106">
        <v>235.75218743331277</v>
      </c>
      <c r="AJ3" s="106">
        <v>184.58586520616009</v>
      </c>
      <c r="AK3" s="106">
        <v>284.16291748828121</v>
      </c>
      <c r="AL3" s="106">
        <v>222.83266631692263</v>
      </c>
      <c r="AM3" s="106">
        <v>222.75332401571688</v>
      </c>
      <c r="AN3" s="106">
        <v>207.48476132306786</v>
      </c>
      <c r="AO3" s="106">
        <v>226.97845804541666</v>
      </c>
      <c r="AP3" s="106">
        <v>187.41228725035788</v>
      </c>
      <c r="AQ3" s="106">
        <v>261.31237586684733</v>
      </c>
      <c r="AR3" s="106">
        <v>219.71330732284511</v>
      </c>
      <c r="AS3" s="106">
        <v>334.1947271807004</v>
      </c>
      <c r="AT3" s="106">
        <v>180.59642704929337</v>
      </c>
      <c r="AU3" s="106">
        <v>252.72923936785614</v>
      </c>
      <c r="AV3" s="106">
        <v>210.46520532783015</v>
      </c>
      <c r="AW3" s="106">
        <v>192.63886405680915</v>
      </c>
      <c r="AX3" s="106">
        <v>221.02043213578909</v>
      </c>
      <c r="AY3" s="106">
        <v>313.31820704914367</v>
      </c>
      <c r="AZ3" s="106">
        <v>209.78293625601333</v>
      </c>
      <c r="BA3" s="106">
        <v>212.94750469406105</v>
      </c>
      <c r="BB3" s="106">
        <v>227.15885484741705</v>
      </c>
      <c r="BC3" s="106">
        <v>263.37991428798034</v>
      </c>
      <c r="BD3" s="106">
        <v>303.87375163271651</v>
      </c>
      <c r="BE3" s="106">
        <v>411.54379826765796</v>
      </c>
      <c r="BF3" s="106">
        <v>223.84687811584175</v>
      </c>
      <c r="BG3" s="106">
        <v>185.82804296961339</v>
      </c>
      <c r="BH3" s="106">
        <v>150.35293683062466</v>
      </c>
      <c r="BI3" s="106">
        <v>209.58344266894812</v>
      </c>
      <c r="BJ3" s="106">
        <v>210.28343675013448</v>
      </c>
      <c r="BK3" s="106">
        <v>250.22679060133046</v>
      </c>
      <c r="BL3" s="106">
        <v>335.82216607330378</v>
      </c>
      <c r="BM3" s="106">
        <v>192.62194758168607</v>
      </c>
      <c r="BN3" s="106">
        <v>216.19530907251607</v>
      </c>
      <c r="BO3" s="106">
        <v>230.95821354483382</v>
      </c>
      <c r="BP3" s="106">
        <v>247.1147297186198</v>
      </c>
      <c r="BQ3" s="106">
        <v>257.27787421909954</v>
      </c>
      <c r="BR3" s="106">
        <v>307.67058685912457</v>
      </c>
      <c r="BS3" s="106">
        <v>164.78266762251474</v>
      </c>
      <c r="BT3" s="106">
        <v>293.49911708856337</v>
      </c>
      <c r="BU3" s="106">
        <v>179.73440357981764</v>
      </c>
      <c r="BV3" s="106">
        <v>261.2142106919884</v>
      </c>
      <c r="BW3" s="106">
        <v>267.75744046087095</v>
      </c>
      <c r="BX3" s="106">
        <v>173.09869187657267</v>
      </c>
      <c r="BY3" s="106">
        <v>190.40551011949191</v>
      </c>
      <c r="BZ3" s="106">
        <v>246.19815844075703</v>
      </c>
      <c r="CA3" s="106">
        <v>282.83343765956556</v>
      </c>
      <c r="CB3" s="106">
        <v>224.96547812323837</v>
      </c>
      <c r="CC3" s="106">
        <v>179.01492239501255</v>
      </c>
      <c r="CD3" s="106">
        <v>398.32196826664227</v>
      </c>
      <c r="CE3" s="106">
        <v>193.30091154065357</v>
      </c>
      <c r="CF3" s="106">
        <v>403.26025490764914</v>
      </c>
      <c r="CG3" s="106">
        <v>225.18683946337921</v>
      </c>
      <c r="CH3" s="106">
        <v>152.34428336746899</v>
      </c>
      <c r="CI3" s="106">
        <v>200.92916022761804</v>
      </c>
      <c r="CJ3" s="106">
        <v>188.00212429358581</v>
      </c>
      <c r="CK3" s="106">
        <v>243.40474777458007</v>
      </c>
      <c r="CL3" s="106">
        <v>247.53338428349551</v>
      </c>
      <c r="CM3" s="106">
        <v>211.27203586717411</v>
      </c>
      <c r="CN3" s="106">
        <v>267.25938504796051</v>
      </c>
      <c r="CO3" s="106">
        <v>227.30864129604964</v>
      </c>
      <c r="CP3" s="106">
        <v>177.28416468308399</v>
      </c>
      <c r="CQ3" s="106">
        <v>165.67288845387847</v>
      </c>
      <c r="CR3" s="106">
        <v>266.44051839820582</v>
      </c>
      <c r="CS3" s="106">
        <v>276.63926233557345</v>
      </c>
      <c r="CT3" s="106">
        <v>245.85057678405215</v>
      </c>
      <c r="CU3" s="106">
        <v>223.50773281440775</v>
      </c>
      <c r="CV3" s="106">
        <v>201.74808944718615</v>
      </c>
      <c r="CW3" s="106">
        <v>425.52086925168868</v>
      </c>
      <c r="CX3" s="106">
        <v>318.3645790876659</v>
      </c>
      <c r="CY3" s="106">
        <v>396.4422919795856</v>
      </c>
      <c r="CZ3" s="106">
        <v>242.68456058934856</v>
      </c>
      <c r="DA3" s="106">
        <v>312.41834055821749</v>
      </c>
      <c r="DB3" s="106">
        <v>244.61705766234849</v>
      </c>
      <c r="DC3" s="106">
        <v>160.88586883595053</v>
      </c>
      <c r="DD3" s="106">
        <v>350.44760800338076</v>
      </c>
      <c r="DE3" s="106">
        <v>255.49137235237299</v>
      </c>
      <c r="DF3" s="106">
        <v>251.36977894705194</v>
      </c>
      <c r="DG3" s="106">
        <v>320.04932823734009</v>
      </c>
      <c r="DH3" s="106">
        <v>262.25459016029549</v>
      </c>
      <c r="DI3" s="106">
        <v>318.99653288751233</v>
      </c>
      <c r="DJ3" s="106">
        <v>380.01584760897907</v>
      </c>
      <c r="DK3" s="106">
        <v>398.6663740144387</v>
      </c>
      <c r="DL3" s="106">
        <v>347.25494187485185</v>
      </c>
      <c r="DM3" s="106">
        <v>257.7124547725092</v>
      </c>
      <c r="DN3" s="106">
        <v>306.6048431645163</v>
      </c>
      <c r="DO3" s="106">
        <v>187.13492232630861</v>
      </c>
      <c r="DP3" s="106">
        <v>322.2960905185036</v>
      </c>
      <c r="DQ3" s="106">
        <v>307.15564523563148</v>
      </c>
      <c r="DR3" s="106">
        <v>280.73474442954023</v>
      </c>
      <c r="DS3" s="106">
        <v>333.26170883955729</v>
      </c>
      <c r="DT3" s="106">
        <v>207.66002752587121</v>
      </c>
      <c r="DU3" s="106">
        <v>330.53006887920048</v>
      </c>
      <c r="DV3" s="106">
        <v>373.24166691411659</v>
      </c>
      <c r="DW3" s="106">
        <v>234.58475215857572</v>
      </c>
      <c r="DX3" s="106">
        <v>409.34239243221822</v>
      </c>
      <c r="DY3" s="106">
        <v>166.60489763972882</v>
      </c>
      <c r="DZ3" s="106">
        <v>158.37618003991417</v>
      </c>
      <c r="EA3" s="106">
        <v>270.63423507439899</v>
      </c>
      <c r="EB3" s="106">
        <v>280.7455130179452</v>
      </c>
      <c r="EC3" s="106">
        <v>209.54129161300443</v>
      </c>
      <c r="ED3" s="106">
        <v>184.89821781571942</v>
      </c>
      <c r="EE3" s="106">
        <v>344.28610594740093</v>
      </c>
      <c r="EF3" s="106">
        <v>313.52667357370285</v>
      </c>
      <c r="EG3" s="106">
        <v>429.70513848481642</v>
      </c>
      <c r="EH3" s="106">
        <v>354.96510762808435</v>
      </c>
      <c r="EI3" s="106">
        <v>250.31595116997948</v>
      </c>
      <c r="EJ3" s="106">
        <v>210.77177150237196</v>
      </c>
      <c r="EK3" s="106">
        <v>371.73514152984069</v>
      </c>
      <c r="EL3" s="106">
        <v>235.16693391073883</v>
      </c>
      <c r="EM3" s="106">
        <v>256.88705837612008</v>
      </c>
      <c r="EN3" s="106">
        <v>312.19918964529018</v>
      </c>
      <c r="EO3" s="106">
        <v>226.2070553758177</v>
      </c>
      <c r="EP3" s="106">
        <v>311.51970408165096</v>
      </c>
      <c r="EQ3" s="106">
        <v>336.1074445455406</v>
      </c>
      <c r="ER3" s="106">
        <v>290.73305807159181</v>
      </c>
      <c r="ES3" s="106">
        <v>253.16715826862202</v>
      </c>
      <c r="ET3" s="106">
        <v>440.11032755766325</v>
      </c>
      <c r="EU3" s="106">
        <v>255.19012661628068</v>
      </c>
      <c r="EV3" s="106">
        <v>212.3355799358406</v>
      </c>
      <c r="EW3" s="106">
        <v>325.54053270967461</v>
      </c>
      <c r="EX3" s="106">
        <v>240.96143008771202</v>
      </c>
      <c r="EY3" s="106">
        <v>196.37142991047989</v>
      </c>
      <c r="EZ3" s="106">
        <v>126.53367876463381</v>
      </c>
      <c r="FA3" s="106">
        <v>222.4345403014068</v>
      </c>
      <c r="FB3" s="106">
        <v>260.7514332363844</v>
      </c>
      <c r="FC3" s="106">
        <v>271.46165874879216</v>
      </c>
      <c r="FD3" s="106">
        <v>215.0063981663649</v>
      </c>
      <c r="FE3" s="106">
        <v>312.89739718985703</v>
      </c>
      <c r="FF3" s="106">
        <v>324.8544479517679</v>
      </c>
      <c r="FG3" s="106">
        <v>240.08436110328921</v>
      </c>
      <c r="FH3" s="106">
        <v>332.67914976511025</v>
      </c>
      <c r="FI3" s="106">
        <v>381.90980723728939</v>
      </c>
      <c r="FJ3" s="106">
        <v>271.59438844845636</v>
      </c>
      <c r="FK3" s="106">
        <v>196.15332963782868</v>
      </c>
      <c r="FL3" s="106">
        <v>238.21150412627892</v>
      </c>
      <c r="FM3" s="106">
        <v>178.15932806115163</v>
      </c>
      <c r="FN3" s="106">
        <v>225.05136909145861</v>
      </c>
      <c r="FO3" s="106">
        <v>291.16264138233271</v>
      </c>
      <c r="FP3" s="106">
        <v>377.50200548711558</v>
      </c>
      <c r="FQ3" s="106">
        <v>217.62021183181841</v>
      </c>
      <c r="FR3" s="106">
        <v>209.58109106812935</v>
      </c>
      <c r="FS3" s="106">
        <v>242.12118613465603</v>
      </c>
      <c r="FT3" s="106">
        <v>250.93929315799994</v>
      </c>
      <c r="FU3" s="106">
        <v>280.74084938165896</v>
      </c>
      <c r="FV3" s="106">
        <v>313.26522666483152</v>
      </c>
      <c r="FW3" s="106">
        <v>338.89327971691051</v>
      </c>
      <c r="FX3" s="106">
        <v>186.50689439055955</v>
      </c>
      <c r="FY3" s="106">
        <v>212.18963510934404</v>
      </c>
      <c r="FZ3" s="106">
        <v>346.95930177369763</v>
      </c>
      <c r="GA3" s="106">
        <v>291.27571905030783</v>
      </c>
      <c r="GB3" s="106">
        <v>315.84596392031818</v>
      </c>
      <c r="GC3" s="106">
        <v>219.13448289975565</v>
      </c>
      <c r="GD3" s="106">
        <v>316.0654205266319</v>
      </c>
      <c r="GE3" s="106">
        <v>286.80766048708307</v>
      </c>
      <c r="GF3" s="106">
        <v>190.81589059285417</v>
      </c>
      <c r="GG3" s="106">
        <v>337.02004109251482</v>
      </c>
      <c r="GH3" s="106">
        <v>318.11960259770325</v>
      </c>
      <c r="GI3" s="106">
        <v>155.13228780447244</v>
      </c>
      <c r="GJ3" s="106">
        <v>423.37020784889182</v>
      </c>
      <c r="GK3" s="106">
        <v>136.85613084278799</v>
      </c>
      <c r="GL3" s="106">
        <v>270.74948312262734</v>
      </c>
      <c r="GM3" s="106">
        <v>297.08521194607232</v>
      </c>
      <c r="GN3" s="106">
        <v>199.20227369398401</v>
      </c>
      <c r="GO3" s="106">
        <v>327.71104075873239</v>
      </c>
      <c r="GP3" s="106">
        <v>358.90621018196157</v>
      </c>
      <c r="GQ3" s="106">
        <v>432.24815851339008</v>
      </c>
      <c r="GR3" s="106">
        <v>331.06281720335005</v>
      </c>
      <c r="GS3" s="106">
        <v>257.25127360435567</v>
      </c>
      <c r="GT3" s="106">
        <v>238.30009773259374</v>
      </c>
      <c r="GU3" s="106">
        <v>271.89764902571625</v>
      </c>
      <c r="GV3" s="106">
        <v>323.93048752570661</v>
      </c>
      <c r="GW3" s="106">
        <v>228.7524022132751</v>
      </c>
      <c r="GX3" s="106">
        <v>290.60732122087921</v>
      </c>
      <c r="GY3" s="106">
        <v>203.23974718237778</v>
      </c>
      <c r="GZ3" s="106">
        <v>283.17071515688815</v>
      </c>
      <c r="HA3" s="106">
        <v>220.48693717487885</v>
      </c>
      <c r="HB3" s="106">
        <v>424.23277312814639</v>
      </c>
      <c r="HC3" s="106">
        <v>174.23862119719024</v>
      </c>
      <c r="HD3" s="106">
        <v>422.67909191710936</v>
      </c>
      <c r="HE3" s="106">
        <v>477.80770466305034</v>
      </c>
      <c r="HF3" s="106">
        <v>365.74263062108594</v>
      </c>
      <c r="HG3" s="106">
        <v>346.12809805925116</v>
      </c>
      <c r="HH3" s="106">
        <v>216.7565411871627</v>
      </c>
      <c r="HI3" s="106">
        <v>338.26212964980425</v>
      </c>
      <c r="HJ3" s="106">
        <v>239.58682566569914</v>
      </c>
      <c r="HK3" s="106">
        <v>420.16315536025036</v>
      </c>
      <c r="HL3" s="106">
        <v>261.53867447242828</v>
      </c>
      <c r="HM3" s="106">
        <v>522.05015022748091</v>
      </c>
      <c r="HN3" s="106">
        <v>199.9563243705135</v>
      </c>
      <c r="HO3" s="106">
        <v>328.94927161486424</v>
      </c>
      <c r="HP3" s="106">
        <v>263.16551966543886</v>
      </c>
      <c r="HQ3" s="106">
        <v>221.85635081866928</v>
      </c>
      <c r="HR3" s="106">
        <v>328.97783035273164</v>
      </c>
      <c r="HS3" s="106">
        <v>357.9894933406211</v>
      </c>
      <c r="HT3" s="106">
        <v>209.54255430846041</v>
      </c>
      <c r="HU3" s="106">
        <v>237.3951155948441</v>
      </c>
      <c r="HV3" s="106">
        <v>250.70225304220952</v>
      </c>
      <c r="HW3" s="106">
        <v>278.86814028086144</v>
      </c>
      <c r="HX3" s="106">
        <v>403.55355856670127</v>
      </c>
      <c r="HY3" s="106">
        <v>296.25650503427875</v>
      </c>
      <c r="HZ3" s="106">
        <v>258.17087953047599</v>
      </c>
      <c r="IA3" s="106">
        <v>247.44031502983384</v>
      </c>
      <c r="IB3" s="106">
        <v>306.67978740798787</v>
      </c>
      <c r="IC3" s="106">
        <v>279.88402403599446</v>
      </c>
      <c r="ID3" s="106">
        <v>234.94932248067073</v>
      </c>
      <c r="IE3" s="106">
        <v>209.7977496384064</v>
      </c>
      <c r="IF3" s="106">
        <v>192.83286976056377</v>
      </c>
      <c r="IG3" s="106">
        <v>246.06418929249514</v>
      </c>
      <c r="IH3" s="106">
        <v>206.93172703576599</v>
      </c>
      <c r="II3" s="106">
        <v>185.73069463786968</v>
      </c>
      <c r="IJ3" s="106">
        <v>283.4587324963951</v>
      </c>
      <c r="IK3" s="106">
        <v>307.22394001519984</v>
      </c>
      <c r="IL3" s="106">
        <v>206.60639691972582</v>
      </c>
      <c r="IM3" s="106">
        <v>466.11648337135603</v>
      </c>
      <c r="IN3" s="106">
        <v>264.21515592137831</v>
      </c>
      <c r="IO3" s="106">
        <v>363.22559470014295</v>
      </c>
      <c r="IP3" s="106">
        <v>288.65177444098759</v>
      </c>
      <c r="IQ3" s="106">
        <v>237.92437692946959</v>
      </c>
      <c r="IR3" s="106">
        <v>220.87354055380243</v>
      </c>
      <c r="IS3" s="106">
        <v>157.0143767077023</v>
      </c>
      <c r="IT3" s="106">
        <v>354.85468231162628</v>
      </c>
      <c r="IU3" s="106">
        <v>249.18461351902795</v>
      </c>
      <c r="IV3" s="106">
        <v>105.35844647212555</v>
      </c>
      <c r="IW3" s="106">
        <v>344.62841807396228</v>
      </c>
    </row>
    <row r="4" spans="1:257" x14ac:dyDescent="0.25">
      <c r="A4" s="108" t="s">
        <v>1618</v>
      </c>
      <c r="B4" s="96">
        <v>536.41628860815194</v>
      </c>
      <c r="C4" s="96">
        <v>462.48489322669747</v>
      </c>
      <c r="D4" s="96">
        <v>458.35056030586514</v>
      </c>
      <c r="E4" s="96">
        <v>424.83561105937923</v>
      </c>
      <c r="F4" s="96">
        <v>477.70899610313359</v>
      </c>
      <c r="G4" s="110">
        <f t="shared" ref="G4:G32" si="0">STDEV(B4:F4)/AVERAGE(B4:F4)</f>
        <v>8.6609020407397722E-2</v>
      </c>
      <c r="I4" s="96">
        <v>535.16264999826706</v>
      </c>
      <c r="J4" s="96">
        <v>476.80096788246072</v>
      </c>
      <c r="K4" s="96">
        <v>533.81032265376064</v>
      </c>
      <c r="L4" s="96">
        <v>568.42427926799871</v>
      </c>
      <c r="M4" s="96">
        <v>536.16712494126193</v>
      </c>
      <c r="N4" s="110">
        <f t="shared" ref="N4:N32" si="1">STDEV(I4:M4)/AVERAGE(I4:M4)</f>
        <v>6.2467730832820895E-2</v>
      </c>
      <c r="O4" s="110"/>
      <c r="P4" s="4" t="s">
        <v>56</v>
      </c>
      <c r="Q4" s="4" t="s">
        <v>57</v>
      </c>
      <c r="R4" s="103">
        <v>258.75882322649073</v>
      </c>
      <c r="S4" s="103">
        <v>358.90366403327141</v>
      </c>
      <c r="T4" s="103">
        <v>376.47555751077965</v>
      </c>
      <c r="U4" s="103">
        <v>301.50123730506988</v>
      </c>
      <c r="V4" s="103">
        <v>588.88412527755554</v>
      </c>
      <c r="W4" s="103">
        <v>572.19411335708458</v>
      </c>
      <c r="X4" s="103">
        <v>494.4241111911839</v>
      </c>
      <c r="Y4" s="103">
        <v>199.17367622419323</v>
      </c>
      <c r="Z4" s="103">
        <v>312.6213781633657</v>
      </c>
      <c r="AA4" s="103">
        <v>403.24813118962271</v>
      </c>
      <c r="AB4" s="103">
        <v>404.7634735939094</v>
      </c>
      <c r="AC4" s="103">
        <v>467.32199641136248</v>
      </c>
      <c r="AD4" s="103">
        <v>426.68882960380591</v>
      </c>
      <c r="AE4" s="103">
        <v>360.29671205263304</v>
      </c>
      <c r="AF4" s="103">
        <v>441.89765924332619</v>
      </c>
      <c r="AG4" s="103">
        <v>410.8177490718931</v>
      </c>
      <c r="AH4" s="103">
        <v>471.0204801580345</v>
      </c>
      <c r="AI4" s="103">
        <v>522.42511693654171</v>
      </c>
      <c r="AJ4" s="103">
        <v>500.52942501363594</v>
      </c>
      <c r="AK4" s="103">
        <v>214.18730829390961</v>
      </c>
      <c r="AL4" s="103">
        <v>453.7242251106743</v>
      </c>
      <c r="AM4" s="103">
        <v>289.85115824122278</v>
      </c>
      <c r="AN4" s="103">
        <v>323.74692658978233</v>
      </c>
      <c r="AO4" s="103">
        <v>438.10181681443328</v>
      </c>
      <c r="AP4" s="103">
        <v>326.313178702995</v>
      </c>
      <c r="AQ4" s="103">
        <v>468.12052843839314</v>
      </c>
      <c r="AR4" s="103">
        <v>384.99673190979263</v>
      </c>
      <c r="AS4" s="103">
        <v>335.71636582529982</v>
      </c>
      <c r="AT4" s="103">
        <v>366.67543385878531</v>
      </c>
      <c r="AU4" s="103">
        <v>343.27350314121429</v>
      </c>
      <c r="AV4" s="103">
        <v>296.22007874804649</v>
      </c>
      <c r="AW4" s="103">
        <v>401.34834487874735</v>
      </c>
      <c r="AX4" s="103">
        <v>459.11785626600033</v>
      </c>
      <c r="AY4" s="103">
        <v>446.66133055787191</v>
      </c>
      <c r="AZ4" s="103">
        <v>497.4472519660992</v>
      </c>
      <c r="BA4" s="103">
        <v>352.88168373053992</v>
      </c>
      <c r="BB4" s="103">
        <v>291.23831676273585</v>
      </c>
      <c r="BC4" s="103">
        <v>280.41100922547321</v>
      </c>
      <c r="BD4" s="103">
        <v>468.24450466680429</v>
      </c>
      <c r="BE4" s="103">
        <v>347.94042015133084</v>
      </c>
      <c r="BF4" s="103">
        <v>251.08082788400148</v>
      </c>
      <c r="BG4" s="103">
        <v>377.59377439391216</v>
      </c>
      <c r="BH4" s="103">
        <v>377.78543192734458</v>
      </c>
      <c r="BI4" s="103">
        <v>632.16645148692021</v>
      </c>
      <c r="BJ4" s="103">
        <v>370.56504557493702</v>
      </c>
      <c r="BK4" s="103">
        <v>306.39613077370757</v>
      </c>
      <c r="BL4" s="103">
        <v>432.80419935019063</v>
      </c>
      <c r="BM4" s="103">
        <v>358.01708015771186</v>
      </c>
      <c r="BN4" s="103">
        <v>391.39776595559675</v>
      </c>
      <c r="BO4" s="103">
        <v>300.94773005728638</v>
      </c>
      <c r="BP4" s="103">
        <v>423.55234206800293</v>
      </c>
      <c r="BQ4" s="103">
        <v>432.93351436785963</v>
      </c>
      <c r="BR4" s="103">
        <v>298.81228093559008</v>
      </c>
      <c r="BS4" s="103">
        <v>363.66595121205381</v>
      </c>
      <c r="BT4" s="103">
        <v>357.62123039393782</v>
      </c>
      <c r="BU4" s="103">
        <v>188.72905418844479</v>
      </c>
      <c r="BV4" s="103">
        <v>393.73152929510292</v>
      </c>
      <c r="BW4" s="103">
        <v>385.4176357685534</v>
      </c>
      <c r="BX4" s="103">
        <v>315.10617589073257</v>
      </c>
      <c r="BY4" s="103">
        <v>276.8504146968491</v>
      </c>
      <c r="BZ4" s="103">
        <v>412.38877841622389</v>
      </c>
      <c r="CA4" s="103">
        <v>303.90888841870162</v>
      </c>
      <c r="CB4" s="103">
        <v>415.60494020588453</v>
      </c>
      <c r="CC4" s="103">
        <v>322.24918509643686</v>
      </c>
      <c r="CD4" s="103">
        <v>318.771445983055</v>
      </c>
      <c r="CE4" s="103">
        <v>329.31642351116403</v>
      </c>
      <c r="CF4" s="103">
        <v>397.47330835915324</v>
      </c>
      <c r="CG4" s="103">
        <v>360.4317142776319</v>
      </c>
      <c r="CH4" s="103">
        <v>340.40737796679844</v>
      </c>
      <c r="CI4" s="103">
        <v>348.52317244624936</v>
      </c>
      <c r="CJ4" s="103">
        <v>328.82406559608205</v>
      </c>
      <c r="CK4" s="103">
        <v>408.41968441401195</v>
      </c>
      <c r="CL4" s="103">
        <v>348.84304121026673</v>
      </c>
      <c r="CM4" s="103">
        <v>249.25977740140257</v>
      </c>
      <c r="CN4" s="103">
        <v>336.75552991545288</v>
      </c>
      <c r="CO4" s="103">
        <v>347.15839574746167</v>
      </c>
      <c r="CP4" s="103">
        <v>205.22110094077183</v>
      </c>
      <c r="CQ4" s="103">
        <v>284.10077878449079</v>
      </c>
      <c r="CR4" s="103">
        <v>388.49167091501806</v>
      </c>
      <c r="CS4" s="103">
        <v>462.60827288277187</v>
      </c>
      <c r="CT4" s="103">
        <v>251.74451146487147</v>
      </c>
      <c r="CU4" s="103">
        <v>364.12850909581294</v>
      </c>
      <c r="CV4" s="103">
        <v>295.08863426713009</v>
      </c>
      <c r="CW4" s="103">
        <v>394.50617165516371</v>
      </c>
      <c r="CX4" s="103">
        <v>313.67893011735191</v>
      </c>
      <c r="CY4" s="103">
        <v>415.16277636954771</v>
      </c>
      <c r="CZ4" s="103">
        <v>424.86112846881127</v>
      </c>
      <c r="DA4" s="103">
        <v>416.62290492820551</v>
      </c>
      <c r="DB4" s="103">
        <v>339.88620431098724</v>
      </c>
      <c r="DC4" s="103">
        <v>206.42726067483829</v>
      </c>
      <c r="DD4" s="103">
        <v>466.23070225642999</v>
      </c>
      <c r="DE4" s="103">
        <v>411.91529052006172</v>
      </c>
      <c r="DF4" s="103">
        <v>407.16246218498765</v>
      </c>
      <c r="DG4" s="103">
        <v>422.30201029300849</v>
      </c>
      <c r="DH4" s="103">
        <v>396.77790096686567</v>
      </c>
      <c r="DI4" s="103">
        <v>356.69472457420261</v>
      </c>
      <c r="DJ4" s="103">
        <v>381.7025092545004</v>
      </c>
      <c r="DK4" s="103">
        <v>496.22034363805119</v>
      </c>
      <c r="DL4" s="103">
        <v>354.79076464259845</v>
      </c>
      <c r="DM4" s="103">
        <v>258.36184558343962</v>
      </c>
      <c r="DN4" s="103">
        <v>384.59133063032408</v>
      </c>
      <c r="DO4" s="103">
        <v>227.57865938669508</v>
      </c>
      <c r="DP4" s="103">
        <v>393.96435952216501</v>
      </c>
      <c r="DQ4" s="103">
        <v>551.88026460934168</v>
      </c>
      <c r="DR4" s="103">
        <v>377.04024427400566</v>
      </c>
      <c r="DS4" s="103">
        <v>444.11312789014806</v>
      </c>
      <c r="DT4" s="103">
        <v>384.97646127732531</v>
      </c>
      <c r="DU4" s="103">
        <v>410.2006731332695</v>
      </c>
      <c r="DV4" s="103">
        <v>294.57521340762787</v>
      </c>
      <c r="DW4" s="103">
        <v>405.47023098418299</v>
      </c>
      <c r="DX4" s="103">
        <v>474.8082391441223</v>
      </c>
      <c r="DY4" s="103">
        <v>284.26713322200254</v>
      </c>
      <c r="DZ4" s="103">
        <v>394.67544390321638</v>
      </c>
      <c r="EA4" s="103">
        <v>450.64684704207122</v>
      </c>
      <c r="EB4" s="103">
        <v>359.42964047784756</v>
      </c>
      <c r="EC4" s="103">
        <v>287.09205671924025</v>
      </c>
      <c r="ED4" s="103">
        <v>324.53456616542081</v>
      </c>
      <c r="EE4" s="103">
        <v>536.42922332068122</v>
      </c>
      <c r="EF4" s="103">
        <v>388.41213517207262</v>
      </c>
      <c r="EG4" s="103">
        <v>826.94268738761036</v>
      </c>
      <c r="EH4" s="103">
        <v>286.82173214558918</v>
      </c>
      <c r="EI4" s="103">
        <v>486.32737087850575</v>
      </c>
      <c r="EJ4" s="103">
        <v>390.11492751095506</v>
      </c>
      <c r="EK4" s="103">
        <v>417.24598584945875</v>
      </c>
      <c r="EL4" s="103">
        <v>568.34938971163399</v>
      </c>
      <c r="EM4" s="103">
        <v>443.20902880933119</v>
      </c>
      <c r="EN4" s="103">
        <v>676.95515511688006</v>
      </c>
      <c r="EO4" s="103">
        <v>382.03657847179591</v>
      </c>
      <c r="EP4" s="103">
        <v>373.66464650860826</v>
      </c>
      <c r="EQ4" s="103">
        <v>438.32564849312718</v>
      </c>
      <c r="ER4" s="103">
        <v>548.7537939468283</v>
      </c>
      <c r="ES4" s="103">
        <v>316.44396984932894</v>
      </c>
      <c r="ET4" s="103">
        <v>371.3993626597055</v>
      </c>
      <c r="EU4" s="103">
        <v>489.68367035090608</v>
      </c>
      <c r="EV4" s="103">
        <v>399.20211431793422</v>
      </c>
      <c r="EW4" s="103">
        <v>550.47773812487287</v>
      </c>
      <c r="EX4" s="103">
        <v>371.02850828608666</v>
      </c>
      <c r="EY4" s="103">
        <v>264.07683783473618</v>
      </c>
      <c r="EZ4" s="103">
        <v>284.48066509934262</v>
      </c>
      <c r="FA4" s="103">
        <v>451.97257276423409</v>
      </c>
      <c r="FB4" s="103">
        <v>663.45475581051778</v>
      </c>
      <c r="FC4" s="103">
        <v>550.38764249109875</v>
      </c>
      <c r="FD4" s="103">
        <v>466.91545793495806</v>
      </c>
      <c r="FE4" s="103">
        <v>405.09988603447249</v>
      </c>
      <c r="FF4" s="103">
        <v>336.92851181771624</v>
      </c>
      <c r="FG4" s="103">
        <v>510.21240214607013</v>
      </c>
      <c r="FH4" s="103">
        <v>445.85786947416693</v>
      </c>
      <c r="FI4" s="103">
        <v>428.00519378419341</v>
      </c>
      <c r="FJ4" s="103">
        <v>494.21584821717136</v>
      </c>
      <c r="FK4" s="103">
        <v>342.03219190689686</v>
      </c>
      <c r="FL4" s="103">
        <v>304.76652116025161</v>
      </c>
      <c r="FM4" s="103">
        <v>194.39936708669885</v>
      </c>
      <c r="FN4" s="103">
        <v>285.00651969761299</v>
      </c>
      <c r="FO4" s="103">
        <v>522.20413194226592</v>
      </c>
      <c r="FP4" s="103">
        <v>325.32981000269507</v>
      </c>
      <c r="FQ4" s="103">
        <v>290.27405191504249</v>
      </c>
      <c r="FR4" s="103">
        <v>313.2997407025901</v>
      </c>
      <c r="FS4" s="103">
        <v>381.60026486702674</v>
      </c>
      <c r="FT4" s="103">
        <v>270.60450405594923</v>
      </c>
      <c r="FU4" s="103">
        <v>326.39304884548244</v>
      </c>
      <c r="FV4" s="103">
        <v>458.93653034074288</v>
      </c>
      <c r="FW4" s="103">
        <v>365.79255242329305</v>
      </c>
      <c r="FX4" s="103">
        <v>390.60345602035693</v>
      </c>
      <c r="FY4" s="103">
        <v>417.49633956614389</v>
      </c>
      <c r="FZ4" s="103">
        <v>396.53085464759562</v>
      </c>
      <c r="GA4" s="103">
        <v>414.33376220690224</v>
      </c>
      <c r="GB4" s="103">
        <v>602.51092892497684</v>
      </c>
      <c r="GC4" s="103">
        <v>402.23727471104218</v>
      </c>
      <c r="GD4" s="103">
        <v>360.32962350173653</v>
      </c>
      <c r="GE4" s="103">
        <v>417.13077305590053</v>
      </c>
      <c r="GF4" s="103">
        <v>374.15105518647783</v>
      </c>
      <c r="GG4" s="103">
        <v>456.65722473094138</v>
      </c>
      <c r="GH4" s="103">
        <v>375.0513221572628</v>
      </c>
      <c r="GI4" s="103">
        <v>577.69423267539969</v>
      </c>
      <c r="GJ4" s="103">
        <v>562.75185321288654</v>
      </c>
      <c r="GK4" s="103">
        <v>310.75286142750031</v>
      </c>
      <c r="GL4" s="103">
        <v>403.44432689033937</v>
      </c>
      <c r="GM4" s="103">
        <v>447.57594048915507</v>
      </c>
      <c r="GN4" s="103">
        <v>321.72734767292218</v>
      </c>
      <c r="GO4" s="103">
        <v>511.86565031967257</v>
      </c>
      <c r="GP4" s="103">
        <v>595.3773194381796</v>
      </c>
      <c r="GQ4" s="103">
        <v>382.52099970525967</v>
      </c>
      <c r="GR4" s="103">
        <v>580.5679871745923</v>
      </c>
      <c r="GS4" s="103">
        <v>435.0885103159776</v>
      </c>
      <c r="GT4" s="103">
        <v>336.21735815885677</v>
      </c>
      <c r="GU4" s="103">
        <v>406.48227049178939</v>
      </c>
      <c r="GV4" s="103">
        <v>310.40952914618816</v>
      </c>
      <c r="GW4" s="103">
        <v>505.63427922137299</v>
      </c>
      <c r="GX4" s="103">
        <v>589.62938756969083</v>
      </c>
      <c r="GY4" s="103">
        <v>313.6862621897406</v>
      </c>
      <c r="GZ4" s="103">
        <v>339.24983168081206</v>
      </c>
      <c r="HA4" s="103">
        <v>498.05327470123751</v>
      </c>
      <c r="HB4" s="103">
        <v>308.66136653305057</v>
      </c>
      <c r="HC4" s="103">
        <v>394.19811865900135</v>
      </c>
      <c r="HD4" s="103">
        <v>342.60228574393926</v>
      </c>
      <c r="HE4" s="103">
        <v>607.58981745229028</v>
      </c>
      <c r="HF4" s="103">
        <v>516.18900030116959</v>
      </c>
      <c r="HG4" s="103">
        <v>394.06568622896378</v>
      </c>
      <c r="HH4" s="103">
        <v>297.76023833679341</v>
      </c>
      <c r="HI4" s="103">
        <v>355.57315990928697</v>
      </c>
      <c r="HJ4" s="103">
        <v>305.66796658811194</v>
      </c>
      <c r="HK4" s="103">
        <v>523.25410171356702</v>
      </c>
      <c r="HL4" s="103">
        <v>263.55417075217008</v>
      </c>
      <c r="HM4" s="103">
        <v>528.89976262083462</v>
      </c>
      <c r="HN4" s="103">
        <v>525.55043508419715</v>
      </c>
      <c r="HO4" s="103">
        <v>390.36133481979573</v>
      </c>
      <c r="HP4" s="103">
        <v>485.88554199473992</v>
      </c>
      <c r="HQ4" s="103">
        <v>345.68368645181852</v>
      </c>
      <c r="HR4" s="103">
        <v>426.34003602718553</v>
      </c>
      <c r="HS4" s="103">
        <v>255.15037324364476</v>
      </c>
      <c r="HT4" s="103">
        <v>397.69864023150819</v>
      </c>
      <c r="HU4" s="103">
        <v>256.65430695602987</v>
      </c>
      <c r="HV4" s="103">
        <v>448.07325659598871</v>
      </c>
      <c r="HW4" s="103">
        <v>382.76914110076433</v>
      </c>
      <c r="HX4" s="103">
        <v>363.18547917565377</v>
      </c>
      <c r="HY4" s="103">
        <v>570.44011792186461</v>
      </c>
      <c r="HZ4" s="103">
        <v>376.63840016989252</v>
      </c>
      <c r="IA4" s="103">
        <v>227.0715664477359</v>
      </c>
      <c r="IB4" s="103">
        <v>388.48892495227534</v>
      </c>
      <c r="IC4" s="103">
        <v>471.47044038103815</v>
      </c>
      <c r="ID4" s="103">
        <v>380.19534368991248</v>
      </c>
      <c r="IE4" s="103">
        <v>514.77356097481947</v>
      </c>
      <c r="IF4" s="103">
        <v>293.94975746645457</v>
      </c>
      <c r="IG4" s="103">
        <v>334.6543220984027</v>
      </c>
      <c r="IH4" s="103">
        <v>352.58086847628687</v>
      </c>
      <c r="II4" s="103">
        <v>326.01389017806571</v>
      </c>
      <c r="IJ4" s="103">
        <v>383.25591484089239</v>
      </c>
      <c r="IK4" s="103">
        <v>447.14929734539652</v>
      </c>
      <c r="IL4" s="103">
        <v>328.01618827325564</v>
      </c>
      <c r="IM4" s="103">
        <v>442.58480391318489</v>
      </c>
      <c r="IN4" s="103">
        <v>418.37495692091971</v>
      </c>
      <c r="IO4" s="103">
        <v>466.73162796218418</v>
      </c>
      <c r="IP4" s="103">
        <v>377.25746445775638</v>
      </c>
      <c r="IQ4" s="103">
        <v>488.51174854614879</v>
      </c>
      <c r="IR4" s="103">
        <v>447.36173474082761</v>
      </c>
      <c r="IS4" s="103">
        <v>337.63088685397042</v>
      </c>
      <c r="IT4" s="103">
        <v>485.70984049308589</v>
      </c>
      <c r="IU4" s="103">
        <v>370.42790143241905</v>
      </c>
      <c r="IV4" s="103">
        <v>137.16528040546342</v>
      </c>
      <c r="IW4" s="103">
        <v>407.90143992564344</v>
      </c>
    </row>
    <row r="5" spans="1:257" x14ac:dyDescent="0.25">
      <c r="A5" s="108" t="s">
        <v>1624</v>
      </c>
      <c r="B5" s="96">
        <v>16.157368863173435</v>
      </c>
      <c r="C5" s="96">
        <v>16.253787877436359</v>
      </c>
      <c r="D5" s="96">
        <v>16.329972205099132</v>
      </c>
      <c r="E5" s="96">
        <v>16.055451427892393</v>
      </c>
      <c r="F5" s="96">
        <v>16.18127848205101</v>
      </c>
      <c r="G5" s="110">
        <f t="shared" si="0"/>
        <v>6.3832535675641755E-3</v>
      </c>
      <c r="I5" s="96">
        <v>21.078865417705945</v>
      </c>
      <c r="J5" s="96">
        <v>20.807443770734135</v>
      </c>
      <c r="K5" s="96">
        <v>21.176606919366872</v>
      </c>
      <c r="L5" s="96">
        <v>20.594679771859383</v>
      </c>
      <c r="M5" s="96">
        <v>20.661730534608534</v>
      </c>
      <c r="N5" s="110">
        <f t="shared" si="1"/>
        <v>1.2232305856039013E-2</v>
      </c>
      <c r="O5" s="110"/>
      <c r="P5" s="4" t="s">
        <v>78</v>
      </c>
      <c r="Q5" s="4" t="s">
        <v>79</v>
      </c>
      <c r="R5" s="103">
        <v>8.8619266743226426</v>
      </c>
      <c r="S5" s="103">
        <v>11.195748200385312</v>
      </c>
      <c r="T5" s="103">
        <v>5.1040807347310562</v>
      </c>
      <c r="U5" s="103">
        <v>4.8847525849647182</v>
      </c>
      <c r="V5" s="103">
        <v>42.418762701003878</v>
      </c>
      <c r="W5" s="103">
        <v>6.9332556584677256</v>
      </c>
      <c r="X5" s="103">
        <v>37.878128970396439</v>
      </c>
      <c r="Y5" s="103">
        <v>5.7243287200891304</v>
      </c>
      <c r="Z5" s="103">
        <v>7.2001611996245201</v>
      </c>
      <c r="AA5" s="103">
        <v>6.8295214103439319</v>
      </c>
      <c r="AB5" s="103">
        <v>40.580329593246709</v>
      </c>
      <c r="AC5" s="103">
        <v>6.6368953017781473</v>
      </c>
      <c r="AD5" s="103">
        <v>5.309907365838102</v>
      </c>
      <c r="AE5" s="103">
        <v>5.2667883530092885</v>
      </c>
      <c r="AF5" s="103">
        <v>9.3982437230470559</v>
      </c>
      <c r="AG5" s="103">
        <v>5.0226943871183147</v>
      </c>
      <c r="AH5" s="103">
        <v>6.9213726480258648</v>
      </c>
      <c r="AI5" s="103">
        <v>4.6098541393057468</v>
      </c>
      <c r="AJ5" s="103">
        <v>5.7185018153029947</v>
      </c>
      <c r="AK5" s="103">
        <v>5.2876418210070035</v>
      </c>
      <c r="AL5" s="103">
        <v>8.0124522256342559</v>
      </c>
      <c r="AM5" s="103">
        <v>8.6958253277674054</v>
      </c>
      <c r="AN5" s="103">
        <v>8.116171423019571</v>
      </c>
      <c r="AO5" s="103">
        <v>15.11494289802639</v>
      </c>
      <c r="AP5" s="103">
        <v>7.2772186221064041</v>
      </c>
      <c r="AQ5" s="103">
        <v>8.0493088303935743</v>
      </c>
      <c r="AR5" s="103">
        <v>8.9071770039703306</v>
      </c>
      <c r="AS5" s="103">
        <v>4.89238720875277</v>
      </c>
      <c r="AT5" s="103">
        <v>4.6210355026825747</v>
      </c>
      <c r="AU5" s="103">
        <v>7.2225209222056517</v>
      </c>
      <c r="AV5" s="103">
        <v>6.3820946547777782</v>
      </c>
      <c r="AW5" s="103">
        <v>8.7799234048199963</v>
      </c>
      <c r="AX5" s="103">
        <v>6.8255296921638298</v>
      </c>
      <c r="AY5" s="103">
        <v>6.8711159969856386</v>
      </c>
      <c r="AZ5" s="103">
        <v>6.4403327360038682</v>
      </c>
      <c r="BA5" s="103">
        <v>5.5165644701942727</v>
      </c>
      <c r="BB5" s="103">
        <v>6.4293790607167693</v>
      </c>
      <c r="BC5" s="103">
        <v>12.098047870120974</v>
      </c>
      <c r="BD5" s="103">
        <v>4.9406251024943888</v>
      </c>
      <c r="BE5" s="103">
        <v>11.960700857996006</v>
      </c>
      <c r="BF5" s="103">
        <v>8.4615265240782005</v>
      </c>
      <c r="BG5" s="103">
        <v>5.0799315925461892</v>
      </c>
      <c r="BH5" s="103">
        <v>4.8662641979741608</v>
      </c>
      <c r="BI5" s="103">
        <v>7.8747301365020839</v>
      </c>
      <c r="BJ5" s="103">
        <v>4.3517620427620685</v>
      </c>
      <c r="BK5" s="103">
        <v>12.390128589818911</v>
      </c>
      <c r="BL5" s="103">
        <v>9.3951731057048864</v>
      </c>
      <c r="BM5" s="103">
        <v>7.2803728303112134</v>
      </c>
      <c r="BN5" s="103">
        <v>8.4957000810962331</v>
      </c>
      <c r="BO5" s="103">
        <v>6.1687034127348888</v>
      </c>
      <c r="BP5" s="103">
        <v>4.5443954491789809</v>
      </c>
      <c r="BQ5" s="103">
        <v>5.2922068200073635</v>
      </c>
      <c r="BR5" s="103">
        <v>13.811294540849346</v>
      </c>
      <c r="BS5" s="103">
        <v>5.0740401903227337</v>
      </c>
      <c r="BT5" s="103">
        <v>6.3390535380082875</v>
      </c>
      <c r="BU5" s="103">
        <v>4.6886589855428706</v>
      </c>
      <c r="BV5" s="103">
        <v>5.830108787635421</v>
      </c>
      <c r="BW5" s="103">
        <v>5.9050562083347486</v>
      </c>
      <c r="BX5" s="103">
        <v>8.3363718125292188</v>
      </c>
      <c r="BY5" s="103">
        <v>4.8092028905581508</v>
      </c>
      <c r="BZ5" s="103">
        <v>6.2628819143541126</v>
      </c>
      <c r="CA5" s="103">
        <v>10.112799100491404</v>
      </c>
      <c r="CB5" s="103">
        <v>13.522265958210692</v>
      </c>
      <c r="CC5" s="103">
        <v>3.9304158150338613</v>
      </c>
      <c r="CD5" s="103">
        <v>5.4757454110151302</v>
      </c>
      <c r="CE5" s="103">
        <v>7.7979961570040688</v>
      </c>
      <c r="CF5" s="103">
        <v>11.966368924765746</v>
      </c>
      <c r="CG5" s="103">
        <v>5.6769673017111391</v>
      </c>
      <c r="CH5" s="103">
        <v>10.883468886432022</v>
      </c>
      <c r="CI5" s="103">
        <v>4.2823049302254219</v>
      </c>
      <c r="CJ5" s="103">
        <v>5.6533401399486412</v>
      </c>
      <c r="CK5" s="103">
        <v>5.6978385218946563</v>
      </c>
      <c r="CL5" s="103">
        <v>10.890853094984948</v>
      </c>
      <c r="CM5" s="103">
        <v>6.9277502577905841</v>
      </c>
      <c r="CN5" s="103">
        <v>18.063419191239529</v>
      </c>
      <c r="CO5" s="103">
        <v>11.071825971341593</v>
      </c>
      <c r="CP5" s="103">
        <v>6.8273829936079657</v>
      </c>
      <c r="CQ5" s="103">
        <v>6.2777965299866247</v>
      </c>
      <c r="CR5" s="103">
        <v>6.3919601958373855</v>
      </c>
      <c r="CS5" s="103">
        <v>6.4408593546177375</v>
      </c>
      <c r="CT5" s="103">
        <v>6.934388603381108</v>
      </c>
      <c r="CU5" s="103">
        <v>9.7117239900884709</v>
      </c>
      <c r="CV5" s="103">
        <v>8.3597389787586902</v>
      </c>
      <c r="CW5" s="103">
        <v>11.553313970874861</v>
      </c>
      <c r="CX5" s="103">
        <v>11.922043680460005</v>
      </c>
      <c r="CY5" s="103">
        <v>14.348712294673799</v>
      </c>
      <c r="CZ5" s="103">
        <v>10.40063991447923</v>
      </c>
      <c r="DA5" s="103">
        <v>16.330577630609824</v>
      </c>
      <c r="DB5" s="103">
        <v>9.0926198877298887</v>
      </c>
      <c r="DC5" s="103">
        <v>19.772204605585589</v>
      </c>
      <c r="DD5" s="103">
        <v>11.257113230091299</v>
      </c>
      <c r="DE5" s="103">
        <v>15.284359682677669</v>
      </c>
      <c r="DF5" s="103">
        <v>9.6014577219384787</v>
      </c>
      <c r="DG5" s="103">
        <v>27.712922250130379</v>
      </c>
      <c r="DH5" s="103">
        <v>63.208330660680957</v>
      </c>
      <c r="DI5" s="103">
        <v>8.1005603432435755</v>
      </c>
      <c r="DJ5" s="103">
        <v>8.9859306075365577</v>
      </c>
      <c r="DK5" s="103">
        <v>12.384658531271997</v>
      </c>
      <c r="DL5" s="103">
        <v>13.217120202948491</v>
      </c>
      <c r="DM5" s="103">
        <v>9.1092998824473668</v>
      </c>
      <c r="DN5" s="103">
        <v>8.9596751679464024</v>
      </c>
      <c r="DO5" s="103">
        <v>6.9264814773005776</v>
      </c>
      <c r="DP5" s="103">
        <v>9.168827525725904</v>
      </c>
      <c r="DQ5" s="103">
        <v>8.6541433189513839</v>
      </c>
      <c r="DR5" s="103">
        <v>22.242853171241446</v>
      </c>
      <c r="DS5" s="103">
        <v>16.94351397020203</v>
      </c>
      <c r="DT5" s="103">
        <v>11.744928395253766</v>
      </c>
      <c r="DU5" s="103">
        <v>8.4001318093870712</v>
      </c>
      <c r="DV5" s="103">
        <v>8.0878190315747354</v>
      </c>
      <c r="DW5" s="103">
        <v>12.225764660151295</v>
      </c>
      <c r="DX5" s="103">
        <v>17.82219243937984</v>
      </c>
      <c r="DY5" s="103">
        <v>8.6065537499351752</v>
      </c>
      <c r="DZ5" s="103">
        <v>13.15674253773849</v>
      </c>
      <c r="EA5" s="103">
        <v>9.4714358743532348</v>
      </c>
      <c r="EB5" s="103">
        <v>12.277987039291045</v>
      </c>
      <c r="EC5" s="103">
        <v>9.9300829790271639</v>
      </c>
      <c r="ED5" s="103">
        <v>8.6507052300020124</v>
      </c>
      <c r="EE5" s="103">
        <v>7.6308637166829136</v>
      </c>
      <c r="EF5" s="103">
        <v>7.1719220555226126</v>
      </c>
      <c r="EG5" s="103">
        <v>28.294824223793594</v>
      </c>
      <c r="EH5" s="103">
        <v>9.8405609698257877</v>
      </c>
      <c r="EI5" s="103">
        <v>11.575596138905794</v>
      </c>
      <c r="EJ5" s="103">
        <v>12.32751768804394</v>
      </c>
      <c r="EK5" s="103">
        <v>14.878369914474344</v>
      </c>
      <c r="EL5" s="103">
        <v>9.1807764228190969</v>
      </c>
      <c r="EM5" s="103">
        <v>11.615192148804182</v>
      </c>
      <c r="EN5" s="103">
        <v>20.574302375545617</v>
      </c>
      <c r="EO5" s="103">
        <v>9.9677861142190434</v>
      </c>
      <c r="EP5" s="103">
        <v>13.10193148510545</v>
      </c>
      <c r="EQ5" s="103">
        <v>10.473130276242902</v>
      </c>
      <c r="ER5" s="103">
        <v>8.3324666164793406</v>
      </c>
      <c r="ES5" s="103">
        <v>10.09947064263951</v>
      </c>
      <c r="ET5" s="103">
        <v>7.2307901748005907</v>
      </c>
      <c r="EU5" s="103">
        <v>7.7062116053941372</v>
      </c>
      <c r="EV5" s="103">
        <v>8.5610644494648991</v>
      </c>
      <c r="EW5" s="103">
        <v>21.14679455706796</v>
      </c>
      <c r="EX5" s="103">
        <v>15.724636952976095</v>
      </c>
      <c r="EY5" s="103">
        <v>5.4183343626619829</v>
      </c>
      <c r="EZ5" s="103">
        <v>6.2855408266964181</v>
      </c>
      <c r="FA5" s="103">
        <v>7.9556109970605799</v>
      </c>
      <c r="FB5" s="103">
        <v>16.648077580175698</v>
      </c>
      <c r="FC5" s="103">
        <v>22.217968129333073</v>
      </c>
      <c r="FD5" s="103">
        <v>10.174800330669646</v>
      </c>
      <c r="FE5" s="103">
        <v>5.9916133746743752</v>
      </c>
      <c r="FF5" s="103">
        <v>9.6413312090722343</v>
      </c>
      <c r="FG5" s="103">
        <v>4.5339786950189822</v>
      </c>
      <c r="FH5" s="103">
        <v>13.114876170713321</v>
      </c>
      <c r="FI5" s="103">
        <v>11.914808018155986</v>
      </c>
      <c r="FJ5" s="103">
        <v>27.891964490952073</v>
      </c>
      <c r="FK5" s="103">
        <v>8.1579115670225857</v>
      </c>
      <c r="FL5" s="103">
        <v>11.654829895134633</v>
      </c>
      <c r="FM5" s="103">
        <v>7.8689423432073218</v>
      </c>
      <c r="FN5" s="103">
        <v>9.2422211242231409</v>
      </c>
      <c r="FO5" s="103">
        <v>9.2209735825019088</v>
      </c>
      <c r="FP5" s="103">
        <v>7.8984889928024575</v>
      </c>
      <c r="FQ5" s="103">
        <v>7.3875165591228766</v>
      </c>
      <c r="FR5" s="103">
        <v>10.126251088353259</v>
      </c>
      <c r="FS5" s="103">
        <v>11.774469350339896</v>
      </c>
      <c r="FT5" s="103">
        <v>8.460945105436414</v>
      </c>
      <c r="FU5" s="103">
        <v>8.9581205931469885</v>
      </c>
      <c r="FV5" s="103">
        <v>13.884942141193338</v>
      </c>
      <c r="FW5" s="103">
        <v>15.98444812461514</v>
      </c>
      <c r="FX5" s="103">
        <v>7.9894035810000661</v>
      </c>
      <c r="FY5" s="103">
        <v>11.489838882493888</v>
      </c>
      <c r="FZ5" s="103">
        <v>10.782274291453396</v>
      </c>
      <c r="GA5" s="103">
        <v>10.126982840522341</v>
      </c>
      <c r="GB5" s="103">
        <v>16.683982051742291</v>
      </c>
      <c r="GC5" s="103">
        <v>16.683442050119965</v>
      </c>
      <c r="GD5" s="103">
        <v>24.013232991746957</v>
      </c>
      <c r="GE5" s="103">
        <v>8.8277858796286068</v>
      </c>
      <c r="GF5" s="103">
        <v>14.024912956311576</v>
      </c>
      <c r="GG5" s="103">
        <v>9.797306395446066</v>
      </c>
      <c r="GH5" s="103">
        <v>7.5499176950968776</v>
      </c>
      <c r="GI5" s="103">
        <v>7.2190593452541991</v>
      </c>
      <c r="GJ5" s="103">
        <v>17.460114307798673</v>
      </c>
      <c r="GK5" s="103">
        <v>6.5297252729128905</v>
      </c>
      <c r="GL5" s="103">
        <v>11.560444034797428</v>
      </c>
      <c r="GM5" s="103">
        <v>9.0147277119540696</v>
      </c>
      <c r="GN5" s="103">
        <v>9.9437440556107717</v>
      </c>
      <c r="GO5" s="103">
        <v>7.0112088546480997</v>
      </c>
      <c r="GP5" s="103">
        <v>11.159080430390729</v>
      </c>
      <c r="GQ5" s="103">
        <v>12.940256800501116</v>
      </c>
      <c r="GR5" s="103">
        <v>16.686403266141749</v>
      </c>
      <c r="GS5" s="103">
        <v>11.016854048752863</v>
      </c>
      <c r="GT5" s="103">
        <v>10.148758095942878</v>
      </c>
      <c r="GU5" s="103">
        <v>11.504111657670332</v>
      </c>
      <c r="GV5" s="103">
        <v>15.177245126000637</v>
      </c>
      <c r="GW5" s="103">
        <v>10.708297554088555</v>
      </c>
      <c r="GX5" s="103">
        <v>13.341959072524716</v>
      </c>
      <c r="GY5" s="103">
        <v>21.111398028650324</v>
      </c>
      <c r="GZ5" s="103">
        <v>14.839642159063908</v>
      </c>
      <c r="HA5" s="103">
        <v>14.280644816159446</v>
      </c>
      <c r="HB5" s="103">
        <v>9.915724250345928</v>
      </c>
      <c r="HC5" s="103">
        <v>7.8550910081699516</v>
      </c>
      <c r="HD5" s="103">
        <v>15.2751636292321</v>
      </c>
      <c r="HE5" s="103">
        <v>24.395421770829156</v>
      </c>
      <c r="HF5" s="103">
        <v>12.948574531881317</v>
      </c>
      <c r="HG5" s="103">
        <v>10.693869051823167</v>
      </c>
      <c r="HH5" s="103">
        <v>7.994005621278836</v>
      </c>
      <c r="HI5" s="103">
        <v>15.82030481643554</v>
      </c>
      <c r="HJ5" s="103">
        <v>5.5877450243238265</v>
      </c>
      <c r="HK5" s="103">
        <v>14.235729957387845</v>
      </c>
      <c r="HL5" s="103">
        <v>6.1265126557181384</v>
      </c>
      <c r="HM5" s="103">
        <v>18.058767029794261</v>
      </c>
      <c r="HN5" s="103">
        <v>10.46594266772232</v>
      </c>
      <c r="HO5" s="103">
        <v>8.2241466512659454</v>
      </c>
      <c r="HP5" s="103">
        <v>12.409046144961842</v>
      </c>
      <c r="HQ5" s="103">
        <v>8.4268947634807017</v>
      </c>
      <c r="HR5" s="103">
        <v>11.398741535148458</v>
      </c>
      <c r="HS5" s="103">
        <v>10.233696883020288</v>
      </c>
      <c r="HT5" s="103">
        <v>7.1751374049060557</v>
      </c>
      <c r="HU5" s="103">
        <v>10.109052886951927</v>
      </c>
      <c r="HV5" s="103">
        <v>44.261499162147608</v>
      </c>
      <c r="HW5" s="103">
        <v>13.953249718254398</v>
      </c>
      <c r="HX5" s="103">
        <v>12.707992868342055</v>
      </c>
      <c r="HY5" s="103">
        <v>7.3560964161112548</v>
      </c>
      <c r="HZ5" s="103">
        <v>7.1994345737994845</v>
      </c>
      <c r="IA5" s="103">
        <v>10.144653326677306</v>
      </c>
      <c r="IB5" s="103">
        <v>28.926011940103599</v>
      </c>
      <c r="IC5" s="103">
        <v>20.833028605614391</v>
      </c>
      <c r="ID5" s="103">
        <v>6.1121761238410022</v>
      </c>
      <c r="IE5" s="103">
        <v>12.157669413177215</v>
      </c>
      <c r="IF5" s="103">
        <v>10.385295553054688</v>
      </c>
      <c r="IG5" s="103">
        <v>8.0687032498686513</v>
      </c>
      <c r="IH5" s="103">
        <v>9.7070172939270218</v>
      </c>
      <c r="II5" s="103">
        <v>7.9414807224373778</v>
      </c>
      <c r="IJ5" s="103">
        <v>6.4884534365744573</v>
      </c>
      <c r="IK5" s="103">
        <v>10.08127799511259</v>
      </c>
      <c r="IL5" s="103">
        <v>146.87086685152019</v>
      </c>
      <c r="IM5" s="103">
        <v>11.322095284945117</v>
      </c>
      <c r="IN5" s="103">
        <v>9.6832859644885989</v>
      </c>
      <c r="IO5" s="103">
        <v>12.143528989236593</v>
      </c>
      <c r="IP5" s="103">
        <v>10.095101079936265</v>
      </c>
      <c r="IQ5" s="103">
        <v>12.549784715903728</v>
      </c>
      <c r="IR5" s="103">
        <v>9.4492397049884165</v>
      </c>
      <c r="IS5" s="103">
        <v>10.999082204599366</v>
      </c>
      <c r="IT5" s="103">
        <v>11.128028119993781</v>
      </c>
      <c r="IU5" s="103">
        <v>5.9569139241103821</v>
      </c>
      <c r="IV5" s="103">
        <v>6.200926333394488</v>
      </c>
      <c r="IW5" s="103">
        <v>17.840925184252622</v>
      </c>
    </row>
    <row r="6" spans="1:257" x14ac:dyDescent="0.25">
      <c r="A6" s="108" t="s">
        <v>1629</v>
      </c>
      <c r="B6" s="96">
        <v>226.98899108174825</v>
      </c>
      <c r="C6" s="96">
        <v>218.60516822197232</v>
      </c>
      <c r="D6" s="96">
        <v>233.56828180572106</v>
      </c>
      <c r="E6" s="96">
        <v>200.66478451980376</v>
      </c>
      <c r="F6" s="96">
        <v>212.455864597198</v>
      </c>
      <c r="G6" s="110">
        <f t="shared" si="0"/>
        <v>5.8520594524978882E-2</v>
      </c>
      <c r="I6" s="96">
        <v>223.11726370041336</v>
      </c>
      <c r="J6" s="96">
        <v>207.17674533460959</v>
      </c>
      <c r="K6" s="96">
        <v>219.95509136963915</v>
      </c>
      <c r="L6" s="96">
        <v>203.59467753673044</v>
      </c>
      <c r="M6" s="96">
        <v>203.5231813461462</v>
      </c>
      <c r="N6" s="110">
        <f t="shared" si="1"/>
        <v>4.4312750318784774E-2</v>
      </c>
      <c r="O6" s="110"/>
      <c r="P6" s="4" t="s">
        <v>93</v>
      </c>
      <c r="Q6" s="4" t="s">
        <v>94</v>
      </c>
      <c r="R6" s="103">
        <v>153.67849167774133</v>
      </c>
      <c r="S6" s="103">
        <v>179.79976712318293</v>
      </c>
      <c r="T6" s="103">
        <v>213.66682625144395</v>
      </c>
      <c r="U6" s="103">
        <v>92.901533925452298</v>
      </c>
      <c r="V6" s="103">
        <v>297.86662852498182</v>
      </c>
      <c r="W6" s="103">
        <v>129.70003165569915</v>
      </c>
      <c r="X6" s="103">
        <v>211.15811009266866</v>
      </c>
      <c r="Y6" s="103">
        <v>118.02314589282012</v>
      </c>
      <c r="Z6" s="103">
        <v>120.08426368954322</v>
      </c>
      <c r="AA6" s="103">
        <v>132.53294461430011</v>
      </c>
      <c r="AB6" s="103">
        <v>214.5103213589002</v>
      </c>
      <c r="AC6" s="103">
        <v>69.928327039038578</v>
      </c>
      <c r="AD6" s="103">
        <v>135.08442866456551</v>
      </c>
      <c r="AE6" s="103">
        <v>117.80137742394008</v>
      </c>
      <c r="AF6" s="103">
        <v>122.62987334855727</v>
      </c>
      <c r="AG6" s="103">
        <v>166.89940635617225</v>
      </c>
      <c r="AH6" s="103">
        <v>100.39206719021368</v>
      </c>
      <c r="AI6" s="103">
        <v>138.02996061295062</v>
      </c>
      <c r="AJ6" s="103">
        <v>141.15749727614346</v>
      </c>
      <c r="AK6" s="103">
        <v>129.05933094431936</v>
      </c>
      <c r="AL6" s="103">
        <v>127.72022437362882</v>
      </c>
      <c r="AM6" s="103">
        <v>101.15466661373895</v>
      </c>
      <c r="AN6" s="103">
        <v>116.80425431801618</v>
      </c>
      <c r="AO6" s="103">
        <v>142.52133092290947</v>
      </c>
      <c r="AP6" s="103">
        <v>161.51662494917932</v>
      </c>
      <c r="AQ6" s="103">
        <v>191.24915945845018</v>
      </c>
      <c r="AR6" s="103">
        <v>122.59316603852299</v>
      </c>
      <c r="AS6" s="103">
        <v>195.74299130505369</v>
      </c>
      <c r="AT6" s="103">
        <v>114.57823447753572</v>
      </c>
      <c r="AU6" s="103">
        <v>81.171614860961441</v>
      </c>
      <c r="AV6" s="103">
        <v>124.0327137813519</v>
      </c>
      <c r="AW6" s="103">
        <v>102.75485203445302</v>
      </c>
      <c r="AX6" s="103">
        <v>136.42494876416464</v>
      </c>
      <c r="AY6" s="103">
        <v>146.64568349689691</v>
      </c>
      <c r="AZ6" s="103">
        <v>156.28491043326767</v>
      </c>
      <c r="BA6" s="103">
        <v>146.60089302792693</v>
      </c>
      <c r="BB6" s="103">
        <v>176.00753663428276</v>
      </c>
      <c r="BC6" s="103">
        <v>130.86591031129939</v>
      </c>
      <c r="BD6" s="103">
        <v>181.64772362497283</v>
      </c>
      <c r="BE6" s="103">
        <v>150.67891721982909</v>
      </c>
      <c r="BF6" s="103">
        <v>113.87308698020233</v>
      </c>
      <c r="BG6" s="103">
        <v>139.70798563890276</v>
      </c>
      <c r="BH6" s="103">
        <v>90.122706149902442</v>
      </c>
      <c r="BI6" s="103">
        <v>107.62912825788105</v>
      </c>
      <c r="BJ6" s="103">
        <v>108.55733600836514</v>
      </c>
      <c r="BK6" s="103">
        <v>132.01819871263916</v>
      </c>
      <c r="BL6" s="103">
        <v>165.62933061097883</v>
      </c>
      <c r="BM6" s="103">
        <v>100.42131848402735</v>
      </c>
      <c r="BN6" s="103">
        <v>127.04719734773266</v>
      </c>
      <c r="BO6" s="103">
        <v>113.46640138587463</v>
      </c>
      <c r="BP6" s="103">
        <v>109.09640486284566</v>
      </c>
      <c r="BQ6" s="103">
        <v>141.64596312571098</v>
      </c>
      <c r="BR6" s="103">
        <v>175.08041682448626</v>
      </c>
      <c r="BS6" s="103">
        <v>79.393467925300541</v>
      </c>
      <c r="BT6" s="103">
        <v>129.72143354820565</v>
      </c>
      <c r="BU6" s="103">
        <v>101.33889296678497</v>
      </c>
      <c r="BV6" s="103">
        <v>123.48890615141011</v>
      </c>
      <c r="BW6" s="103">
        <v>128.62228725655694</v>
      </c>
      <c r="BX6" s="103">
        <v>113.19453518415644</v>
      </c>
      <c r="BY6" s="103">
        <v>99.078521962152209</v>
      </c>
      <c r="BZ6" s="103">
        <v>117.57605186219899</v>
      </c>
      <c r="CA6" s="103">
        <v>153.90617828048795</v>
      </c>
      <c r="CB6" s="103">
        <v>157.73427079203242</v>
      </c>
      <c r="CC6" s="103">
        <v>96.525134534194251</v>
      </c>
      <c r="CD6" s="103">
        <v>230.39982822336734</v>
      </c>
      <c r="CE6" s="103">
        <v>97.211599671128809</v>
      </c>
      <c r="CF6" s="103">
        <v>209.21816815438686</v>
      </c>
      <c r="CG6" s="103">
        <v>116.06998375002794</v>
      </c>
      <c r="CH6" s="103">
        <v>85.79062704874724</v>
      </c>
      <c r="CI6" s="103">
        <v>103.08004326935024</v>
      </c>
      <c r="CJ6" s="103">
        <v>111.11256950524167</v>
      </c>
      <c r="CK6" s="103">
        <v>121.96459194342036</v>
      </c>
      <c r="CL6" s="103">
        <v>79.536075909963728</v>
      </c>
      <c r="CM6" s="103">
        <v>141.06202972120857</v>
      </c>
      <c r="CN6" s="103">
        <v>128.01719474584615</v>
      </c>
      <c r="CO6" s="103">
        <v>114.40978064739248</v>
      </c>
      <c r="CP6" s="103">
        <v>116.97557732593445</v>
      </c>
      <c r="CQ6" s="103">
        <v>96.239388353608859</v>
      </c>
      <c r="CR6" s="103">
        <v>143.73821126327724</v>
      </c>
      <c r="CS6" s="103">
        <v>148.71129009496795</v>
      </c>
      <c r="CT6" s="103">
        <v>88.775056076000922</v>
      </c>
      <c r="CU6" s="103">
        <v>144.74576417054664</v>
      </c>
      <c r="CV6" s="103">
        <v>134.23069721682927</v>
      </c>
      <c r="CW6" s="103">
        <v>222.26780483547074</v>
      </c>
      <c r="CX6" s="103">
        <v>119.09077345811215</v>
      </c>
      <c r="CY6" s="103">
        <v>168.85568529309057</v>
      </c>
      <c r="CZ6" s="103">
        <v>128.76759125604269</v>
      </c>
      <c r="DA6" s="103">
        <v>190.09594037909289</v>
      </c>
      <c r="DB6" s="103">
        <v>139.47332589738355</v>
      </c>
      <c r="DC6" s="103">
        <v>137.99895161966549</v>
      </c>
      <c r="DD6" s="103">
        <v>193.95485054471985</v>
      </c>
      <c r="DE6" s="103">
        <v>166.8317633499791</v>
      </c>
      <c r="DF6" s="103">
        <v>125.46678127265545</v>
      </c>
      <c r="DG6" s="103">
        <v>165.10412168931887</v>
      </c>
      <c r="DH6" s="103">
        <v>188.4197942885792</v>
      </c>
      <c r="DI6" s="103">
        <v>131.09464452451769</v>
      </c>
      <c r="DJ6" s="103">
        <v>156.36397834053508</v>
      </c>
      <c r="DK6" s="103">
        <v>182.46945124236095</v>
      </c>
      <c r="DL6" s="103">
        <v>170.23819208964844</v>
      </c>
      <c r="DM6" s="103">
        <v>174.49010274325735</v>
      </c>
      <c r="DN6" s="103">
        <v>143.07102152538059</v>
      </c>
      <c r="DO6" s="103">
        <v>141.19611773342169</v>
      </c>
      <c r="DP6" s="103">
        <v>135.23206096279975</v>
      </c>
      <c r="DQ6" s="103">
        <v>167.84998197235325</v>
      </c>
      <c r="DR6" s="103">
        <v>152.81461241728354</v>
      </c>
      <c r="DS6" s="103">
        <v>192.52404369958305</v>
      </c>
      <c r="DT6" s="103">
        <v>179.6052168390832</v>
      </c>
      <c r="DU6" s="103">
        <v>180.54661219372184</v>
      </c>
      <c r="DV6" s="103">
        <v>195.70602876696253</v>
      </c>
      <c r="DW6" s="103">
        <v>146.58462121517525</v>
      </c>
      <c r="DX6" s="103">
        <v>175.48060613173854</v>
      </c>
      <c r="DY6" s="103">
        <v>113.05373159483752</v>
      </c>
      <c r="DZ6" s="103">
        <v>116.79719684445794</v>
      </c>
      <c r="EA6" s="103">
        <v>167.04176613668417</v>
      </c>
      <c r="EB6" s="103">
        <v>209.01998015104897</v>
      </c>
      <c r="EC6" s="103">
        <v>154.01747616100545</v>
      </c>
      <c r="ED6" s="103">
        <v>100.75443212667921</v>
      </c>
      <c r="EE6" s="103">
        <v>153.14424162218688</v>
      </c>
      <c r="EF6" s="103">
        <v>141.699843874518</v>
      </c>
      <c r="EG6" s="103">
        <v>260.75407380966362</v>
      </c>
      <c r="EH6" s="103">
        <v>204.37706747441766</v>
      </c>
      <c r="EI6" s="103">
        <v>136.28140515323048</v>
      </c>
      <c r="EJ6" s="103">
        <v>192.04851501260359</v>
      </c>
      <c r="EK6" s="103">
        <v>219.92543381297747</v>
      </c>
      <c r="EL6" s="103">
        <v>199.85527396277183</v>
      </c>
      <c r="EM6" s="103">
        <v>115.97764936747693</v>
      </c>
      <c r="EN6" s="103">
        <v>176.99621669912725</v>
      </c>
      <c r="EO6" s="103">
        <v>156.89875020422517</v>
      </c>
      <c r="EP6" s="103">
        <v>141.80748363620873</v>
      </c>
      <c r="EQ6" s="103">
        <v>192.72913138494454</v>
      </c>
      <c r="ER6" s="103">
        <v>126.55172472727865</v>
      </c>
      <c r="ES6" s="103">
        <v>145.15172059549025</v>
      </c>
      <c r="ET6" s="103">
        <v>198.02817350008044</v>
      </c>
      <c r="EU6" s="103">
        <v>167.67325492817648</v>
      </c>
      <c r="EV6" s="103">
        <v>178.03289047341644</v>
      </c>
      <c r="EW6" s="103">
        <v>164.29447254796267</v>
      </c>
      <c r="EX6" s="103">
        <v>179.77012487059821</v>
      </c>
      <c r="EY6" s="103">
        <v>114.6201792951864</v>
      </c>
      <c r="EZ6" s="103">
        <v>119.09157329791391</v>
      </c>
      <c r="FA6" s="103">
        <v>130.9090706830379</v>
      </c>
      <c r="FB6" s="103">
        <v>143.27704432110193</v>
      </c>
      <c r="FC6" s="103">
        <v>126.48836117959348</v>
      </c>
      <c r="FD6" s="103">
        <v>141.5595945914458</v>
      </c>
      <c r="FE6" s="103">
        <v>119.00170514020421</v>
      </c>
      <c r="FF6" s="103">
        <v>139.98824218190396</v>
      </c>
      <c r="FG6" s="103">
        <v>145.07490180005172</v>
      </c>
      <c r="FH6" s="103">
        <v>178.50625076274034</v>
      </c>
      <c r="FI6" s="103">
        <v>139.90385215206871</v>
      </c>
      <c r="FJ6" s="103">
        <v>145.06496866921509</v>
      </c>
      <c r="FK6" s="103">
        <v>110.3770566971495</v>
      </c>
      <c r="FL6" s="103">
        <v>124.6446652289995</v>
      </c>
      <c r="FM6" s="103">
        <v>102.50360986670957</v>
      </c>
      <c r="FN6" s="103">
        <v>169.71077658249018</v>
      </c>
      <c r="FO6" s="103">
        <v>130.51139347885254</v>
      </c>
      <c r="FP6" s="103">
        <v>150.6770353850593</v>
      </c>
      <c r="FQ6" s="103">
        <v>127.97037885312297</v>
      </c>
      <c r="FR6" s="103">
        <v>122.9028062460834</v>
      </c>
      <c r="FS6" s="103">
        <v>151.86067013363154</v>
      </c>
      <c r="FT6" s="103">
        <v>140.54782549880386</v>
      </c>
      <c r="FU6" s="103">
        <v>143.30113440503308</v>
      </c>
      <c r="FV6" s="103">
        <v>177.04990610181571</v>
      </c>
      <c r="FW6" s="103">
        <v>213.94799344913244</v>
      </c>
      <c r="FX6" s="103">
        <v>113.63402684353257</v>
      </c>
      <c r="FY6" s="103">
        <v>120.65860559122417</v>
      </c>
      <c r="FZ6" s="103">
        <v>146.78832336546787</v>
      </c>
      <c r="GA6" s="103">
        <v>132.04844375351192</v>
      </c>
      <c r="GB6" s="103">
        <v>251.68590514324646</v>
      </c>
      <c r="GC6" s="103">
        <v>110.46850679476351</v>
      </c>
      <c r="GD6" s="103">
        <v>191.66170609382064</v>
      </c>
      <c r="GE6" s="103">
        <v>182.46779802461242</v>
      </c>
      <c r="GF6" s="103">
        <v>170.43235037706077</v>
      </c>
      <c r="GG6" s="103">
        <v>166.45588674848673</v>
      </c>
      <c r="GH6" s="103">
        <v>132.91482060513067</v>
      </c>
      <c r="GI6" s="103">
        <v>118.47207580853566</v>
      </c>
      <c r="GJ6" s="103">
        <v>272.92127695730227</v>
      </c>
      <c r="GK6" s="103">
        <v>129.26958916964847</v>
      </c>
      <c r="GL6" s="103">
        <v>141.41284715442404</v>
      </c>
      <c r="GM6" s="103">
        <v>159.21401570624857</v>
      </c>
      <c r="GN6" s="103">
        <v>150.1785030183479</v>
      </c>
      <c r="GO6" s="103">
        <v>133.07703508383895</v>
      </c>
      <c r="GP6" s="103">
        <v>124.99571886092968</v>
      </c>
      <c r="GQ6" s="103">
        <v>167.74960156853342</v>
      </c>
      <c r="GR6" s="103">
        <v>235.18115421041318</v>
      </c>
      <c r="GS6" s="103">
        <v>128.37669936916751</v>
      </c>
      <c r="GT6" s="103">
        <v>134.73396101085746</v>
      </c>
      <c r="GU6" s="103">
        <v>147.43376242325718</v>
      </c>
      <c r="GV6" s="103">
        <v>119.96039763593292</v>
      </c>
      <c r="GW6" s="103">
        <v>130.68294445881656</v>
      </c>
      <c r="GX6" s="103">
        <v>164.78984973195006</v>
      </c>
      <c r="GY6" s="103">
        <v>166.56713395288318</v>
      </c>
      <c r="GZ6" s="103">
        <v>164.19729381611094</v>
      </c>
      <c r="HA6" s="103">
        <v>178.31300184054189</v>
      </c>
      <c r="HB6" s="103">
        <v>248.04340858871637</v>
      </c>
      <c r="HC6" s="103">
        <v>80.208019271257541</v>
      </c>
      <c r="HD6" s="103">
        <v>231.07655043111606</v>
      </c>
      <c r="HE6" s="103">
        <v>278.33840501445371</v>
      </c>
      <c r="HF6" s="103">
        <v>193.1268469722873</v>
      </c>
      <c r="HG6" s="103">
        <v>187.03300955356374</v>
      </c>
      <c r="HH6" s="103">
        <v>123.34982534287278</v>
      </c>
      <c r="HI6" s="103">
        <v>216.58639428834124</v>
      </c>
      <c r="HJ6" s="103">
        <v>152.32060499906459</v>
      </c>
      <c r="HK6" s="103">
        <v>181.4423640446177</v>
      </c>
      <c r="HL6" s="103">
        <v>135.57864527311415</v>
      </c>
      <c r="HM6" s="103">
        <v>306.24953388607844</v>
      </c>
      <c r="HN6" s="103">
        <v>169.46690693854868</v>
      </c>
      <c r="HO6" s="103">
        <v>146.7243720479868</v>
      </c>
      <c r="HP6" s="103">
        <v>160.00457500005976</v>
      </c>
      <c r="HQ6" s="103">
        <v>171.90695157111745</v>
      </c>
      <c r="HR6" s="103">
        <v>203.56551594275521</v>
      </c>
      <c r="HS6" s="103">
        <v>157.29367757022987</v>
      </c>
      <c r="HT6" s="103">
        <v>110.61938206290429</v>
      </c>
      <c r="HU6" s="103">
        <v>140.059492434829</v>
      </c>
      <c r="HV6" s="103">
        <v>138.54853597132856</v>
      </c>
      <c r="HW6" s="103">
        <v>163.02272652810586</v>
      </c>
      <c r="HX6" s="103">
        <v>149.3223119382296</v>
      </c>
      <c r="HY6" s="103">
        <v>195.04788081169278</v>
      </c>
      <c r="HZ6" s="103">
        <v>120.00354690957494</v>
      </c>
      <c r="IA6" s="103">
        <v>131.20126038672777</v>
      </c>
      <c r="IB6" s="103">
        <v>161.33797714407376</v>
      </c>
      <c r="IC6" s="103">
        <v>188.64937858081009</v>
      </c>
      <c r="ID6" s="103">
        <v>154.63204685144638</v>
      </c>
      <c r="IE6" s="103">
        <v>127.20451804136668</v>
      </c>
      <c r="IF6" s="103">
        <v>123.7339612882564</v>
      </c>
      <c r="IG6" s="103">
        <v>130.84336097924509</v>
      </c>
      <c r="IH6" s="103">
        <v>115.77506402864175</v>
      </c>
      <c r="II6" s="103">
        <v>112.84023579089582</v>
      </c>
      <c r="IJ6" s="103">
        <v>168.69127502370665</v>
      </c>
      <c r="IK6" s="103">
        <v>225.05708730503031</v>
      </c>
      <c r="IL6" s="103">
        <v>162.37023167846792</v>
      </c>
      <c r="IM6" s="103">
        <v>197.7992454776624</v>
      </c>
      <c r="IN6" s="103">
        <v>107.06636782100328</v>
      </c>
      <c r="IO6" s="103">
        <v>184.84602708925971</v>
      </c>
      <c r="IP6" s="103">
        <v>144.0524337844235</v>
      </c>
      <c r="IQ6" s="103">
        <v>120.39538942282748</v>
      </c>
      <c r="IR6" s="103">
        <v>163.61749452671839</v>
      </c>
      <c r="IS6" s="103">
        <v>154.9934097464629</v>
      </c>
      <c r="IT6" s="103">
        <v>176.25419570128375</v>
      </c>
      <c r="IU6" s="103">
        <v>132.19675787138732</v>
      </c>
      <c r="IV6" s="103">
        <v>69.000336970383088</v>
      </c>
      <c r="IW6" s="103">
        <v>199.17918666451038</v>
      </c>
    </row>
    <row r="7" spans="1:257" x14ac:dyDescent="0.25">
      <c r="A7" s="108" t="s">
        <v>1634</v>
      </c>
      <c r="B7" s="96">
        <v>56.835294473890514</v>
      </c>
      <c r="C7" s="96">
        <v>56.229992505336604</v>
      </c>
      <c r="D7" s="96">
        <v>57.051484976405717</v>
      </c>
      <c r="E7" s="96">
        <v>56.07545986260692</v>
      </c>
      <c r="F7" s="96">
        <v>55.777041154140377</v>
      </c>
      <c r="G7" s="110">
        <f t="shared" si="0"/>
        <v>9.4500356845883034E-3</v>
      </c>
      <c r="I7" s="96">
        <v>8.0296128087344059</v>
      </c>
      <c r="J7" s="96">
        <v>8.0251797629832069</v>
      </c>
      <c r="K7" s="96">
        <v>8.3281644417445317</v>
      </c>
      <c r="L7" s="96">
        <v>8.2800726419444217</v>
      </c>
      <c r="M7" s="96">
        <v>8.2654185296107077</v>
      </c>
      <c r="N7" s="110">
        <f t="shared" si="1"/>
        <v>1.7880225619764378E-2</v>
      </c>
      <c r="O7" s="110"/>
      <c r="P7" s="4" t="s">
        <v>113</v>
      </c>
      <c r="Q7" s="4" t="s">
        <v>114</v>
      </c>
      <c r="R7" s="103">
        <v>60.585581879121655</v>
      </c>
      <c r="S7" s="103">
        <v>64.092987315398645</v>
      </c>
      <c r="T7" s="103">
        <v>54.972320160973759</v>
      </c>
      <c r="U7" s="103">
        <v>52.58712556186213</v>
      </c>
      <c r="V7" s="103">
        <v>55.867128652463222</v>
      </c>
      <c r="W7" s="103">
        <v>68.072423827343044</v>
      </c>
      <c r="X7" s="103">
        <v>55.719493166603556</v>
      </c>
      <c r="Y7" s="103">
        <v>77.650541510158618</v>
      </c>
      <c r="Z7" s="103">
        <v>58.601465179401444</v>
      </c>
      <c r="AA7" s="103">
        <v>73.673254605500148</v>
      </c>
      <c r="AB7" s="103">
        <v>63.255947348675363</v>
      </c>
      <c r="AC7" s="103">
        <v>81.194893181084595</v>
      </c>
      <c r="AD7" s="103">
        <v>68.587164333391996</v>
      </c>
      <c r="AE7" s="103">
        <v>86.513719706222147</v>
      </c>
      <c r="AF7" s="103">
        <v>133.32595300541661</v>
      </c>
      <c r="AG7" s="103">
        <v>81.148504007356877</v>
      </c>
      <c r="AH7" s="103">
        <v>89.250671571682204</v>
      </c>
      <c r="AI7" s="103">
        <v>72.292220931903358</v>
      </c>
      <c r="AJ7" s="103">
        <v>70.163525849786922</v>
      </c>
      <c r="AK7" s="103">
        <v>82.919738619678299</v>
      </c>
      <c r="AL7" s="103">
        <v>63.415019576647936</v>
      </c>
      <c r="AM7" s="103">
        <v>67.176867873326032</v>
      </c>
      <c r="AN7" s="103">
        <v>74.104993378961808</v>
      </c>
      <c r="AO7" s="103">
        <v>50.289864317531467</v>
      </c>
      <c r="AP7" s="103">
        <v>53.454855315804608</v>
      </c>
      <c r="AQ7" s="103">
        <v>44.778060605345416</v>
      </c>
      <c r="AR7" s="103">
        <v>37.574523502625276</v>
      </c>
      <c r="AS7" s="103">
        <v>70.736075297488171</v>
      </c>
      <c r="AT7" s="103">
        <v>80.598205555171589</v>
      </c>
      <c r="AU7" s="103">
        <v>123.5399572677467</v>
      </c>
      <c r="AV7" s="103">
        <v>62.918132732063043</v>
      </c>
      <c r="AW7" s="103">
        <v>85.807450980807658</v>
      </c>
      <c r="AX7" s="103">
        <v>58.647910339622818</v>
      </c>
      <c r="AY7" s="103">
        <v>88.505337671750979</v>
      </c>
      <c r="AZ7" s="103">
        <v>40.959706698435369</v>
      </c>
      <c r="BA7" s="103">
        <v>65.201246647577989</v>
      </c>
      <c r="BB7" s="103">
        <v>66.890091685486922</v>
      </c>
      <c r="BC7" s="103">
        <v>69.748925783353386</v>
      </c>
      <c r="BD7" s="103">
        <v>64.460274124593496</v>
      </c>
      <c r="BE7" s="103">
        <v>99.660605095897068</v>
      </c>
      <c r="BF7" s="103">
        <v>71.430297458278162</v>
      </c>
      <c r="BG7" s="103">
        <v>34.044154694174793</v>
      </c>
      <c r="BH7" s="103">
        <v>64.508674347593555</v>
      </c>
      <c r="BI7" s="103">
        <v>126.53114276217991</v>
      </c>
      <c r="BJ7" s="103">
        <v>83.295232631118139</v>
      </c>
      <c r="BK7" s="103">
        <v>76.438027107916895</v>
      </c>
      <c r="BL7" s="103">
        <v>82.954345840088976</v>
      </c>
      <c r="BM7" s="103">
        <v>72.727250666841115</v>
      </c>
      <c r="BN7" s="103">
        <v>75.144467539887515</v>
      </c>
      <c r="BO7" s="103">
        <v>80.290283083781105</v>
      </c>
      <c r="BP7" s="103">
        <v>65.916463366063908</v>
      </c>
      <c r="BQ7" s="103">
        <v>70.112688798202882</v>
      </c>
      <c r="BR7" s="103">
        <v>64.806882094498619</v>
      </c>
      <c r="BS7" s="103">
        <v>74.43903413023888</v>
      </c>
      <c r="BT7" s="103">
        <v>96.670975853314346</v>
      </c>
      <c r="BU7" s="103">
        <v>73.898003644479587</v>
      </c>
      <c r="BV7" s="103">
        <v>86.519384558448721</v>
      </c>
      <c r="BW7" s="103">
        <v>62.659956414059664</v>
      </c>
      <c r="BX7" s="103">
        <v>54.46401662995806</v>
      </c>
      <c r="BY7" s="103">
        <v>68.069971926599464</v>
      </c>
      <c r="BZ7" s="103">
        <v>63.587997012272204</v>
      </c>
      <c r="CA7" s="103">
        <v>57.267577918335014</v>
      </c>
      <c r="CB7" s="103">
        <v>67.203932216856018</v>
      </c>
      <c r="CC7" s="103">
        <v>62.425880983195164</v>
      </c>
      <c r="CD7" s="103">
        <v>68.866835686052667</v>
      </c>
      <c r="CE7" s="103">
        <v>73.585152162820307</v>
      </c>
      <c r="CF7" s="103">
        <v>78.552128862866667</v>
      </c>
      <c r="CG7" s="103">
        <v>61.358098953765555</v>
      </c>
      <c r="CH7" s="103">
        <v>53.899272965728528</v>
      </c>
      <c r="CI7" s="103">
        <v>56.85043017764589</v>
      </c>
      <c r="CJ7" s="103">
        <v>61.783869508729644</v>
      </c>
      <c r="CK7" s="103">
        <v>66.808279542432615</v>
      </c>
      <c r="CL7" s="103">
        <v>56.207735495864085</v>
      </c>
      <c r="CM7" s="103">
        <v>46.965818518414785</v>
      </c>
      <c r="CN7" s="103">
        <v>72.888760944326393</v>
      </c>
      <c r="CO7" s="103">
        <v>73.149199591409371</v>
      </c>
      <c r="CP7" s="103">
        <v>33.09031799770635</v>
      </c>
      <c r="CQ7" s="103">
        <v>60.116882892746538</v>
      </c>
      <c r="CR7" s="103">
        <v>79.526544275710222</v>
      </c>
      <c r="CS7" s="103">
        <v>72.259368575872017</v>
      </c>
      <c r="CT7" s="103">
        <v>141.96643688563395</v>
      </c>
      <c r="CU7" s="103">
        <v>74.454984505235814</v>
      </c>
      <c r="CV7" s="103">
        <v>57.549117991890704</v>
      </c>
      <c r="CW7" s="103">
        <v>53.841209458283323</v>
      </c>
      <c r="CX7" s="103">
        <v>101.26135165397801</v>
      </c>
      <c r="CY7" s="103">
        <v>69.819412423396855</v>
      </c>
      <c r="CZ7" s="103">
        <v>50.611086672423085</v>
      </c>
      <c r="DA7" s="103">
        <v>161.28075156082011</v>
      </c>
      <c r="DB7" s="103">
        <v>69.925877847578263</v>
      </c>
      <c r="DC7" s="103">
        <v>49.358031014449217</v>
      </c>
      <c r="DD7" s="103">
        <v>74.078478993637546</v>
      </c>
      <c r="DE7" s="103">
        <v>67.976428067068682</v>
      </c>
      <c r="DF7" s="103">
        <v>71.227671316661898</v>
      </c>
      <c r="DG7" s="103">
        <v>58.971882084778095</v>
      </c>
      <c r="DH7" s="103">
        <v>64.580265313586338</v>
      </c>
      <c r="DI7" s="103">
        <v>95.376701189721999</v>
      </c>
      <c r="DJ7" s="103">
        <v>76.068609436705003</v>
      </c>
      <c r="DK7" s="103">
        <v>46.088602036602815</v>
      </c>
      <c r="DL7" s="103">
        <v>89.511005196451208</v>
      </c>
      <c r="DM7" s="103">
        <v>82.567966199644459</v>
      </c>
      <c r="DN7" s="103">
        <v>72.250308446025556</v>
      </c>
      <c r="DO7" s="103">
        <v>50.607930586669255</v>
      </c>
      <c r="DP7" s="103">
        <v>80.153174064483537</v>
      </c>
      <c r="DQ7" s="103">
        <v>94.241642309765538</v>
      </c>
      <c r="DR7" s="103">
        <v>55.696736408249485</v>
      </c>
      <c r="DS7" s="103">
        <v>71.142774998451003</v>
      </c>
      <c r="DT7" s="103">
        <v>37.099094342031506</v>
      </c>
      <c r="DU7" s="103">
        <v>70.318024123776794</v>
      </c>
      <c r="DV7" s="103">
        <v>69.729508692611489</v>
      </c>
      <c r="DW7" s="103">
        <v>65.690003896231048</v>
      </c>
      <c r="DX7" s="103">
        <v>89.268655600290245</v>
      </c>
      <c r="DY7" s="103">
        <v>61.266732581733805</v>
      </c>
      <c r="DZ7" s="103">
        <v>53.616994372204346</v>
      </c>
      <c r="EA7" s="103">
        <v>89.230890987546289</v>
      </c>
      <c r="EB7" s="103">
        <v>116.19808775552707</v>
      </c>
      <c r="EC7" s="103">
        <v>55.956213401090217</v>
      </c>
      <c r="ED7" s="103">
        <v>75.526243789044543</v>
      </c>
      <c r="EE7" s="103">
        <v>80.27305519158179</v>
      </c>
      <c r="EF7" s="103">
        <v>67.628554570964724</v>
      </c>
      <c r="EG7" s="103">
        <v>68.587386691308623</v>
      </c>
      <c r="EH7" s="103">
        <v>69.731537689804853</v>
      </c>
      <c r="EI7" s="103">
        <v>62.408025141632457</v>
      </c>
      <c r="EJ7" s="103">
        <v>94.201267660573691</v>
      </c>
      <c r="EK7" s="103">
        <v>67.563907999943325</v>
      </c>
      <c r="EL7" s="103">
        <v>76.952758115160762</v>
      </c>
      <c r="EM7" s="103">
        <v>67.810933847498603</v>
      </c>
      <c r="EN7" s="103">
        <v>65.029087925446689</v>
      </c>
      <c r="EO7" s="103">
        <v>55.470658590660612</v>
      </c>
      <c r="EP7" s="103">
        <v>54.530066730380554</v>
      </c>
      <c r="EQ7" s="103">
        <v>78.650952705220348</v>
      </c>
      <c r="ER7" s="103">
        <v>75.716278295045683</v>
      </c>
      <c r="ES7" s="103">
        <v>85.642164769317688</v>
      </c>
      <c r="ET7" s="103">
        <v>59.399335297466699</v>
      </c>
      <c r="EU7" s="103">
        <v>48.893595219510786</v>
      </c>
      <c r="EV7" s="103">
        <v>71.601685923031141</v>
      </c>
      <c r="EW7" s="103">
        <v>97.938651267684392</v>
      </c>
      <c r="EX7" s="103">
        <v>49.505164501797452</v>
      </c>
      <c r="EY7" s="103">
        <v>61.590046983055068</v>
      </c>
      <c r="EZ7" s="103">
        <v>78.964812518184118</v>
      </c>
      <c r="FA7" s="103">
        <v>68.920627005326537</v>
      </c>
      <c r="FB7" s="103">
        <v>73.453255118203955</v>
      </c>
      <c r="FC7" s="103">
        <v>60.578022361092266</v>
      </c>
      <c r="FD7" s="103">
        <v>47.436989089295366</v>
      </c>
      <c r="FE7" s="103">
        <v>96.440932393781353</v>
      </c>
      <c r="FF7" s="103">
        <v>76.840713566044329</v>
      </c>
      <c r="FG7" s="103">
        <v>67.156060048409898</v>
      </c>
      <c r="FH7" s="103">
        <v>87.829488429498753</v>
      </c>
      <c r="FI7" s="103">
        <v>84.566759316206102</v>
      </c>
      <c r="FJ7" s="103">
        <v>71.184422114129575</v>
      </c>
      <c r="FK7" s="103">
        <v>69.053205208454671</v>
      </c>
      <c r="FL7" s="103">
        <v>70.728831652495273</v>
      </c>
      <c r="FM7" s="103">
        <v>81.858866652460264</v>
      </c>
      <c r="FN7" s="103">
        <v>69.716987625971356</v>
      </c>
      <c r="FO7" s="103">
        <v>69.460409900292063</v>
      </c>
      <c r="FP7" s="103">
        <v>56.653279866804077</v>
      </c>
      <c r="FQ7" s="103">
        <v>58.864546633375028</v>
      </c>
      <c r="FR7" s="103">
        <v>65.284145480830446</v>
      </c>
      <c r="FS7" s="103">
        <v>60.648043894328822</v>
      </c>
      <c r="FT7" s="103">
        <v>61.821413642203858</v>
      </c>
      <c r="FU7" s="103">
        <v>68.259934710912802</v>
      </c>
      <c r="FV7" s="103">
        <v>97.066119441088631</v>
      </c>
      <c r="FW7" s="103">
        <v>55.894729387183347</v>
      </c>
      <c r="FX7" s="103">
        <v>72.446816571779252</v>
      </c>
      <c r="FY7" s="103">
        <v>72.984462497257539</v>
      </c>
      <c r="FZ7" s="103">
        <v>94.68913139089166</v>
      </c>
      <c r="GA7" s="103">
        <v>88.749841775980414</v>
      </c>
      <c r="GB7" s="103">
        <v>47.293161649109031</v>
      </c>
      <c r="GC7" s="103">
        <v>75.042318313319711</v>
      </c>
      <c r="GD7" s="103">
        <v>71.367204032277797</v>
      </c>
      <c r="GE7" s="103">
        <v>67.765590858532548</v>
      </c>
      <c r="GF7" s="103">
        <v>81.229638463804832</v>
      </c>
      <c r="GG7" s="103">
        <v>99.645359573596082</v>
      </c>
      <c r="GH7" s="103">
        <v>78.936585081179871</v>
      </c>
      <c r="GI7" s="103">
        <v>46.466306138880228</v>
      </c>
      <c r="GJ7" s="103">
        <v>40.573688848412232</v>
      </c>
      <c r="GK7" s="103">
        <v>65.637845806116147</v>
      </c>
      <c r="GL7" s="103">
        <v>74.538992178959049</v>
      </c>
      <c r="GM7" s="103">
        <v>93.967402651389605</v>
      </c>
      <c r="GN7" s="103">
        <v>44.417150613961773</v>
      </c>
      <c r="GO7" s="103">
        <v>93.694271424473271</v>
      </c>
      <c r="GP7" s="103">
        <v>74.762731538217537</v>
      </c>
      <c r="GQ7" s="103">
        <v>110.32781215448033</v>
      </c>
      <c r="GR7" s="103">
        <v>58.983044998434323</v>
      </c>
      <c r="GS7" s="103">
        <v>71.939845726735626</v>
      </c>
      <c r="GT7" s="103">
        <v>83.188739537087784</v>
      </c>
      <c r="GU7" s="103">
        <v>69.220904798732221</v>
      </c>
      <c r="GV7" s="103">
        <v>83.338415137614987</v>
      </c>
      <c r="GW7" s="103">
        <v>81.488819199627557</v>
      </c>
      <c r="GX7" s="103">
        <v>64.752987848859831</v>
      </c>
      <c r="GY7" s="103">
        <v>70.840207270221967</v>
      </c>
      <c r="GZ7" s="103">
        <v>82.702296772652261</v>
      </c>
      <c r="HA7" s="103">
        <v>71.149187669263185</v>
      </c>
      <c r="HB7" s="103">
        <v>80.469481595858184</v>
      </c>
      <c r="HC7" s="103">
        <v>83.403265797556088</v>
      </c>
      <c r="HD7" s="103">
        <v>65.133654909027442</v>
      </c>
      <c r="HE7" s="103">
        <v>91.041898061733505</v>
      </c>
      <c r="HF7" s="103">
        <v>82.133906926157195</v>
      </c>
      <c r="HG7" s="103">
        <v>77.990558151872492</v>
      </c>
      <c r="HH7" s="103">
        <v>75.007335347566823</v>
      </c>
      <c r="HI7" s="103">
        <v>83.822656017878487</v>
      </c>
      <c r="HJ7" s="103">
        <v>78.181391363383909</v>
      </c>
      <c r="HK7" s="103">
        <v>85.581971076346221</v>
      </c>
      <c r="HL7" s="103">
        <v>88.83432473564568</v>
      </c>
      <c r="HM7" s="103">
        <v>107.3395363200611</v>
      </c>
      <c r="HN7" s="103">
        <v>50.626607482730165</v>
      </c>
      <c r="HO7" s="103">
        <v>85.039373928589271</v>
      </c>
      <c r="HP7" s="103">
        <v>87.096130877718977</v>
      </c>
      <c r="HQ7" s="103">
        <v>70.799476727519064</v>
      </c>
      <c r="HR7" s="103">
        <v>87.068992587075925</v>
      </c>
      <c r="HS7" s="103">
        <v>83.495368226298609</v>
      </c>
      <c r="HT7" s="103">
        <v>72.98294337048759</v>
      </c>
      <c r="HU7" s="103">
        <v>53.87650102077037</v>
      </c>
      <c r="HV7" s="103">
        <v>57.975516408491984</v>
      </c>
      <c r="HW7" s="103">
        <v>54.065610865343487</v>
      </c>
      <c r="HX7" s="103">
        <v>87.696266508047032</v>
      </c>
      <c r="HY7" s="103">
        <v>76.156364062515991</v>
      </c>
      <c r="HZ7" s="103">
        <v>77.340369148222038</v>
      </c>
      <c r="IA7" s="103">
        <v>56.563524477701115</v>
      </c>
      <c r="IB7" s="103">
        <v>82.226920857442423</v>
      </c>
      <c r="IC7" s="103">
        <v>81.705684109195062</v>
      </c>
      <c r="ID7" s="103">
        <v>68.318636804527515</v>
      </c>
      <c r="IE7" s="103">
        <v>57.878303815678336</v>
      </c>
      <c r="IF7" s="103">
        <v>54.708592173213368</v>
      </c>
      <c r="IG7" s="103">
        <v>77.880762442537872</v>
      </c>
      <c r="IH7" s="103">
        <v>75.593413346702079</v>
      </c>
      <c r="II7" s="103">
        <v>72.449984522312803</v>
      </c>
      <c r="IJ7" s="103">
        <v>62.435227998282407</v>
      </c>
      <c r="IK7" s="103">
        <v>78.485927908974517</v>
      </c>
      <c r="IL7" s="103">
        <v>71.619960262189082</v>
      </c>
      <c r="IM7" s="103">
        <v>67.690230692334055</v>
      </c>
      <c r="IN7" s="103">
        <v>78.328248794922175</v>
      </c>
      <c r="IO7" s="103">
        <v>72.010620812724682</v>
      </c>
      <c r="IP7" s="103">
        <v>85.83672695371051</v>
      </c>
      <c r="IQ7" s="103">
        <v>54.247905582887384</v>
      </c>
      <c r="IR7" s="103">
        <v>51.079557825454117</v>
      </c>
      <c r="IS7" s="103">
        <v>55.706152988195015</v>
      </c>
      <c r="IT7" s="103">
        <v>73.475824527278448</v>
      </c>
      <c r="IU7" s="103">
        <v>45.942793305151824</v>
      </c>
      <c r="IV7" s="103">
        <v>30.113276629862547</v>
      </c>
      <c r="IW7" s="103">
        <v>77.467917025219904</v>
      </c>
    </row>
    <row r="8" spans="1:257" x14ac:dyDescent="0.25">
      <c r="A8" s="108" t="s">
        <v>1636</v>
      </c>
      <c r="B8" s="96">
        <v>184.22042073675061</v>
      </c>
      <c r="C8" s="96">
        <v>178.36806533248043</v>
      </c>
      <c r="D8" s="96">
        <v>195.45354412108827</v>
      </c>
      <c r="E8" s="96">
        <v>192.81928785019809</v>
      </c>
      <c r="F8" s="96">
        <v>187.34265388259399</v>
      </c>
      <c r="G8" s="110">
        <f t="shared" si="0"/>
        <v>3.6304758254884273E-2</v>
      </c>
      <c r="I8" s="96">
        <v>85.447829843430412</v>
      </c>
      <c r="J8" s="96">
        <v>78.776282439835356</v>
      </c>
      <c r="K8" s="96">
        <v>87.37922121845854</v>
      </c>
      <c r="L8" s="96">
        <v>82.532988957916643</v>
      </c>
      <c r="M8" s="96">
        <v>83.046157569560862</v>
      </c>
      <c r="N8" s="110">
        <f t="shared" si="1"/>
        <v>3.8964143279571262E-2</v>
      </c>
      <c r="O8" s="110"/>
      <c r="P8" s="4" t="s">
        <v>123</v>
      </c>
      <c r="Q8" s="4" t="s">
        <v>124</v>
      </c>
      <c r="R8" s="103">
        <v>87.509740315039423</v>
      </c>
      <c r="S8" s="103">
        <v>115.93352959456111</v>
      </c>
      <c r="T8" s="103">
        <v>139.66459527080471</v>
      </c>
      <c r="U8" s="103">
        <v>77.695810287839521</v>
      </c>
      <c r="V8" s="103">
        <v>141.34417103588098</v>
      </c>
      <c r="W8" s="103">
        <v>140.53529123074904</v>
      </c>
      <c r="X8" s="103">
        <v>161.83878024613799</v>
      </c>
      <c r="Y8" s="103">
        <v>90.639086012815667</v>
      </c>
      <c r="Z8" s="103">
        <v>70.534700161750138</v>
      </c>
      <c r="AA8" s="103">
        <v>131.75188089913041</v>
      </c>
      <c r="AB8" s="103">
        <v>134.35021781675633</v>
      </c>
      <c r="AC8" s="103">
        <v>92.398658265450251</v>
      </c>
      <c r="AD8" s="103">
        <v>108.87614429272817</v>
      </c>
      <c r="AE8" s="103">
        <v>63.630115898193942</v>
      </c>
      <c r="AF8" s="103">
        <v>171.36455387850097</v>
      </c>
      <c r="AG8" s="103">
        <v>106.63183919854833</v>
      </c>
      <c r="AH8" s="103">
        <v>88.719208793338765</v>
      </c>
      <c r="AI8" s="103">
        <v>121.30507968560703</v>
      </c>
      <c r="AJ8" s="103">
        <v>114.63284695658683</v>
      </c>
      <c r="AK8" s="103">
        <v>88.435023706669796</v>
      </c>
      <c r="AL8" s="103">
        <v>133.9511998993629</v>
      </c>
      <c r="AM8" s="103">
        <v>81.430110726096274</v>
      </c>
      <c r="AN8" s="103">
        <v>88.306735443575775</v>
      </c>
      <c r="AO8" s="103">
        <v>87.477575631814801</v>
      </c>
      <c r="AP8" s="103">
        <v>95.152372160121175</v>
      </c>
      <c r="AQ8" s="103">
        <v>134.79835168560777</v>
      </c>
      <c r="AR8" s="103">
        <v>97.150262002621901</v>
      </c>
      <c r="AS8" s="103">
        <v>188.23835522608792</v>
      </c>
      <c r="AT8" s="103">
        <v>86.652134581996833</v>
      </c>
      <c r="AU8" s="103">
        <v>74.656287840954633</v>
      </c>
      <c r="AV8" s="103">
        <v>97.89065700351037</v>
      </c>
      <c r="AW8" s="103">
        <v>100.82706231373224</v>
      </c>
      <c r="AX8" s="103">
        <v>134.32364931327623</v>
      </c>
      <c r="AY8" s="103">
        <v>138.36109715711211</v>
      </c>
      <c r="AZ8" s="103">
        <v>104.26882484921116</v>
      </c>
      <c r="BA8" s="103">
        <v>106.457948577973</v>
      </c>
      <c r="BB8" s="103">
        <v>121.79023874286246</v>
      </c>
      <c r="BC8" s="103">
        <v>114.60615725959561</v>
      </c>
      <c r="BD8" s="103">
        <v>94.857307023760171</v>
      </c>
      <c r="BE8" s="103">
        <v>166.76387170115473</v>
      </c>
      <c r="BF8" s="103">
        <v>95.02589075702889</v>
      </c>
      <c r="BG8" s="103">
        <v>91.606076129455388</v>
      </c>
      <c r="BH8" s="103">
        <v>56.739424625809413</v>
      </c>
      <c r="BI8" s="103">
        <v>86.064127288078993</v>
      </c>
      <c r="BJ8" s="103">
        <v>70.631723641060873</v>
      </c>
      <c r="BK8" s="103">
        <v>90.213021850795201</v>
      </c>
      <c r="BL8" s="103">
        <v>133.31964119168666</v>
      </c>
      <c r="BM8" s="103">
        <v>85.748772874220251</v>
      </c>
      <c r="BN8" s="103">
        <v>133.75937357571402</v>
      </c>
      <c r="BO8" s="103">
        <v>72.887194259920022</v>
      </c>
      <c r="BP8" s="103">
        <v>108.26815968468269</v>
      </c>
      <c r="BQ8" s="103">
        <v>87.518457972176293</v>
      </c>
      <c r="BR8" s="103">
        <v>99.816247753413421</v>
      </c>
      <c r="BS8" s="103">
        <v>83.68197016352849</v>
      </c>
      <c r="BT8" s="103">
        <v>85.954824783811858</v>
      </c>
      <c r="BU8" s="103">
        <v>68.372745890261641</v>
      </c>
      <c r="BV8" s="103">
        <v>111.27649907034358</v>
      </c>
      <c r="BW8" s="103">
        <v>112.39781096927258</v>
      </c>
      <c r="BX8" s="103">
        <v>83.830296158133152</v>
      </c>
      <c r="BY8" s="103">
        <v>120.66587022986896</v>
      </c>
      <c r="BZ8" s="103">
        <v>90.736699956542324</v>
      </c>
      <c r="CA8" s="103">
        <v>110.08423084930359</v>
      </c>
      <c r="CB8" s="103">
        <v>185.48869707667853</v>
      </c>
      <c r="CC8" s="103">
        <v>70.855284341196437</v>
      </c>
      <c r="CD8" s="103">
        <v>101.05939663567423</v>
      </c>
      <c r="CE8" s="103">
        <v>84.423214956331762</v>
      </c>
      <c r="CF8" s="103">
        <v>172.52145259908079</v>
      </c>
      <c r="CG8" s="103">
        <v>80.887327258808838</v>
      </c>
      <c r="CH8" s="103">
        <v>86.233675820777265</v>
      </c>
      <c r="CI8" s="103">
        <v>94.203563183861846</v>
      </c>
      <c r="CJ8" s="103">
        <v>75.675444278599329</v>
      </c>
      <c r="CK8" s="103">
        <v>93.046190511639665</v>
      </c>
      <c r="CL8" s="103">
        <v>77.059632597136044</v>
      </c>
      <c r="CM8" s="103">
        <v>74.677910201704293</v>
      </c>
      <c r="CN8" s="103">
        <v>122.27609611644567</v>
      </c>
      <c r="CO8" s="103">
        <v>94.775549723447227</v>
      </c>
      <c r="CP8" s="103">
        <v>63.836791058493191</v>
      </c>
      <c r="CQ8" s="103">
        <v>73.792149512235824</v>
      </c>
      <c r="CR8" s="103">
        <v>95.310355483468754</v>
      </c>
      <c r="CS8" s="103">
        <v>112.09676266535466</v>
      </c>
      <c r="CT8" s="103">
        <v>87.241532756359021</v>
      </c>
      <c r="CU8" s="103">
        <v>91.299882281646603</v>
      </c>
      <c r="CV8" s="103">
        <v>83.794280160566586</v>
      </c>
      <c r="CW8" s="103">
        <v>173.67083566990354</v>
      </c>
      <c r="CX8" s="103">
        <v>118.3928998419744</v>
      </c>
      <c r="CY8" s="103">
        <v>234.04540738097197</v>
      </c>
      <c r="CZ8" s="103">
        <v>114.9776844964005</v>
      </c>
      <c r="DA8" s="103">
        <v>137.0843046949295</v>
      </c>
      <c r="DB8" s="103">
        <v>105.16770083933106</v>
      </c>
      <c r="DC8" s="103">
        <v>60.057539716251718</v>
      </c>
      <c r="DD8" s="103">
        <v>145.27555472100755</v>
      </c>
      <c r="DE8" s="103">
        <v>105.96392673632188</v>
      </c>
      <c r="DF8" s="103">
        <v>110.14824248126143</v>
      </c>
      <c r="DG8" s="103">
        <v>185.3410269902808</v>
      </c>
      <c r="DH8" s="103">
        <v>150.10025501173666</v>
      </c>
      <c r="DI8" s="103">
        <v>116.73619446555558</v>
      </c>
      <c r="DJ8" s="103">
        <v>111.42885805130621</v>
      </c>
      <c r="DK8" s="103">
        <v>264.26925650566574</v>
      </c>
      <c r="DL8" s="103">
        <v>142.5187258856885</v>
      </c>
      <c r="DM8" s="103">
        <v>87.414862428629618</v>
      </c>
      <c r="DN8" s="103">
        <v>124.70806494474272</v>
      </c>
      <c r="DO8" s="103">
        <v>86.761669871382466</v>
      </c>
      <c r="DP8" s="103">
        <v>110.20275792060382</v>
      </c>
      <c r="DQ8" s="103">
        <v>152.06786155951886</v>
      </c>
      <c r="DR8" s="103">
        <v>147.06708365551006</v>
      </c>
      <c r="DS8" s="103">
        <v>184.67091647576768</v>
      </c>
      <c r="DT8" s="103">
        <v>126.1900976556839</v>
      </c>
      <c r="DU8" s="103">
        <v>119.59877137472462</v>
      </c>
      <c r="DV8" s="103">
        <v>113.28851843990273</v>
      </c>
      <c r="DW8" s="103">
        <v>124.88546997276566</v>
      </c>
      <c r="DX8" s="103">
        <v>137.63135391102327</v>
      </c>
      <c r="DY8" s="103">
        <v>74.140795352232345</v>
      </c>
      <c r="DZ8" s="103">
        <v>88.013584773742465</v>
      </c>
      <c r="EA8" s="103">
        <v>123.39438067191428</v>
      </c>
      <c r="EB8" s="103">
        <v>142.75813979361405</v>
      </c>
      <c r="EC8" s="103">
        <v>111.73489970377926</v>
      </c>
      <c r="ED8" s="103">
        <v>79.037067575456135</v>
      </c>
      <c r="EE8" s="103">
        <v>157.11295338769344</v>
      </c>
      <c r="EF8" s="103">
        <v>110.56272673274765</v>
      </c>
      <c r="EG8" s="103">
        <v>263.11150771858871</v>
      </c>
      <c r="EH8" s="103">
        <v>119.88197348836191</v>
      </c>
      <c r="EI8" s="103">
        <v>110.01417935241827</v>
      </c>
      <c r="EJ8" s="103">
        <v>113.90604828189247</v>
      </c>
      <c r="EK8" s="103">
        <v>152.48324074679994</v>
      </c>
      <c r="EL8" s="103">
        <v>126.59051157749815</v>
      </c>
      <c r="EM8" s="103">
        <v>117.672739534294</v>
      </c>
      <c r="EN8" s="103">
        <v>171.69767963926679</v>
      </c>
      <c r="EO8" s="103">
        <v>98.302718994293514</v>
      </c>
      <c r="EP8" s="103">
        <v>133.7709581828253</v>
      </c>
      <c r="EQ8" s="103">
        <v>135.38329956768334</v>
      </c>
      <c r="ER8" s="103">
        <v>140.81977557215063</v>
      </c>
      <c r="ES8" s="103">
        <v>100.30923516425327</v>
      </c>
      <c r="ET8" s="103">
        <v>190.23374084241109</v>
      </c>
      <c r="EU8" s="103">
        <v>131.36666758743999</v>
      </c>
      <c r="EV8" s="103">
        <v>107.55309772210367</v>
      </c>
      <c r="EW8" s="103">
        <v>128.03851708191965</v>
      </c>
      <c r="EX8" s="103">
        <v>99.502748485669414</v>
      </c>
      <c r="EY8" s="103">
        <v>85.685972484451071</v>
      </c>
      <c r="EZ8" s="103">
        <v>57.513531386558526</v>
      </c>
      <c r="FA8" s="103">
        <v>96.101848405398769</v>
      </c>
      <c r="FB8" s="103">
        <v>143.4630879441246</v>
      </c>
      <c r="FC8" s="103">
        <v>105.50534479530441</v>
      </c>
      <c r="FD8" s="103">
        <v>74.691434134934809</v>
      </c>
      <c r="FE8" s="103">
        <v>115.60936622468169</v>
      </c>
      <c r="FF8" s="103">
        <v>126.99109079274017</v>
      </c>
      <c r="FG8" s="103">
        <v>95.868120765817025</v>
      </c>
      <c r="FH8" s="103">
        <v>139.09425191829374</v>
      </c>
      <c r="FI8" s="103">
        <v>184.82616807806261</v>
      </c>
      <c r="FJ8" s="103">
        <v>114.33007675224495</v>
      </c>
      <c r="FK8" s="103">
        <v>81.906692309400327</v>
      </c>
      <c r="FL8" s="103">
        <v>92.363399694172145</v>
      </c>
      <c r="FM8" s="103">
        <v>72.945442782010062</v>
      </c>
      <c r="FN8" s="103">
        <v>79.878861515961162</v>
      </c>
      <c r="FO8" s="103">
        <v>130.47130053830659</v>
      </c>
      <c r="FP8" s="103">
        <v>145.39067762026787</v>
      </c>
      <c r="FQ8" s="103">
        <v>84.393386365162328</v>
      </c>
      <c r="FR8" s="103">
        <v>105.37326538188677</v>
      </c>
      <c r="FS8" s="103">
        <v>93.519757623082938</v>
      </c>
      <c r="FT8" s="103">
        <v>113.41583910469831</v>
      </c>
      <c r="FU8" s="103">
        <v>116.62487423735354</v>
      </c>
      <c r="FV8" s="103">
        <v>120.68594592619544</v>
      </c>
      <c r="FW8" s="103">
        <v>136.53915688320407</v>
      </c>
      <c r="FX8" s="103">
        <v>83.234317431636768</v>
      </c>
      <c r="FY8" s="103">
        <v>95.246973181641508</v>
      </c>
      <c r="FZ8" s="103">
        <v>98.29472495535363</v>
      </c>
      <c r="GA8" s="103">
        <v>107.66456419894411</v>
      </c>
      <c r="GB8" s="103">
        <v>150.87019042667723</v>
      </c>
      <c r="GC8" s="103">
        <v>97.591890478411571</v>
      </c>
      <c r="GD8" s="103">
        <v>124.87092932438506</v>
      </c>
      <c r="GE8" s="103">
        <v>143.40000431042543</v>
      </c>
      <c r="GF8" s="103">
        <v>98.06957557987505</v>
      </c>
      <c r="GG8" s="103">
        <v>129.12509076142837</v>
      </c>
      <c r="GH8" s="103">
        <v>120.41456004507766</v>
      </c>
      <c r="GI8" s="103">
        <v>92.357061106179302</v>
      </c>
      <c r="GJ8" s="103">
        <v>165.47120223075561</v>
      </c>
      <c r="GK8" s="103">
        <v>69.395391460393924</v>
      </c>
      <c r="GL8" s="103">
        <v>129.00891735545673</v>
      </c>
      <c r="GM8" s="103">
        <v>113.95035028600242</v>
      </c>
      <c r="GN8" s="103">
        <v>88.770531460526911</v>
      </c>
      <c r="GO8" s="103">
        <v>107.61679700837144</v>
      </c>
      <c r="GP8" s="103">
        <v>119.81940324361992</v>
      </c>
      <c r="GQ8" s="103">
        <v>182.55818393139117</v>
      </c>
      <c r="GR8" s="103">
        <v>175.44361080728163</v>
      </c>
      <c r="GS8" s="103">
        <v>135.96830712657373</v>
      </c>
      <c r="GT8" s="103">
        <v>112.60299168395068</v>
      </c>
      <c r="GU8" s="103">
        <v>85.248330801731527</v>
      </c>
      <c r="GV8" s="103">
        <v>104.50964235916115</v>
      </c>
      <c r="GW8" s="103">
        <v>126.2738314535537</v>
      </c>
      <c r="GX8" s="103">
        <v>140.56459175818929</v>
      </c>
      <c r="GY8" s="103">
        <v>128.89988351156777</v>
      </c>
      <c r="GZ8" s="103">
        <v>116.49379402466305</v>
      </c>
      <c r="HA8" s="103">
        <v>117.55676285969467</v>
      </c>
      <c r="HB8" s="103">
        <v>191.8578327228546</v>
      </c>
      <c r="HC8" s="103">
        <v>71.448528388373532</v>
      </c>
      <c r="HD8" s="103">
        <v>185.9882748710269</v>
      </c>
      <c r="HE8" s="103">
        <v>185.89373399530533</v>
      </c>
      <c r="HF8" s="103">
        <v>133.87643959611651</v>
      </c>
      <c r="HG8" s="103">
        <v>122.13320988037361</v>
      </c>
      <c r="HH8" s="103">
        <v>68.505299653504096</v>
      </c>
      <c r="HI8" s="103">
        <v>123.17271452583542</v>
      </c>
      <c r="HJ8" s="103">
        <v>80.226814032928885</v>
      </c>
      <c r="HK8" s="103">
        <v>180.24112219382639</v>
      </c>
      <c r="HL8" s="103">
        <v>73.135638996581235</v>
      </c>
      <c r="HM8" s="103">
        <v>216.30383322421832</v>
      </c>
      <c r="HN8" s="103">
        <v>112.03395670049079</v>
      </c>
      <c r="HO8" s="103">
        <v>121.99303194971372</v>
      </c>
      <c r="HP8" s="103">
        <v>127.29229566999678</v>
      </c>
      <c r="HQ8" s="103">
        <v>107.65521283051736</v>
      </c>
      <c r="HR8" s="103">
        <v>215.33862168728257</v>
      </c>
      <c r="HS8" s="103">
        <v>111.68920990073489</v>
      </c>
      <c r="HT8" s="103">
        <v>91.175880442324598</v>
      </c>
      <c r="HU8" s="103">
        <v>68.525376754253415</v>
      </c>
      <c r="HV8" s="103">
        <v>83.453024590072673</v>
      </c>
      <c r="HW8" s="103">
        <v>136.59277877758572</v>
      </c>
      <c r="HX8" s="103">
        <v>128.29693468820616</v>
      </c>
      <c r="HY8" s="103">
        <v>138.37116917717498</v>
      </c>
      <c r="HZ8" s="103">
        <v>109.12609546040457</v>
      </c>
      <c r="IA8" s="103">
        <v>89.25658145042074</v>
      </c>
      <c r="IB8" s="103">
        <v>135.65090028697199</v>
      </c>
      <c r="IC8" s="103">
        <v>127.34519721536154</v>
      </c>
      <c r="ID8" s="103">
        <v>97.940749244086845</v>
      </c>
      <c r="IE8" s="103">
        <v>100.99968385826882</v>
      </c>
      <c r="IF8" s="103">
        <v>78.099101692239856</v>
      </c>
      <c r="IG8" s="103">
        <v>90.890064120469589</v>
      </c>
      <c r="IH8" s="103">
        <v>88.826387007696184</v>
      </c>
      <c r="II8" s="103">
        <v>90.691218442274689</v>
      </c>
      <c r="IJ8" s="103">
        <v>107.4788463834152</v>
      </c>
      <c r="IK8" s="103">
        <v>114.01240539128187</v>
      </c>
      <c r="IL8" s="103">
        <v>81.959817306692642</v>
      </c>
      <c r="IM8" s="103">
        <v>241.16740095058137</v>
      </c>
      <c r="IN8" s="103">
        <v>117.99630896390475</v>
      </c>
      <c r="IO8" s="103">
        <v>106.42549909827707</v>
      </c>
      <c r="IP8" s="103">
        <v>102.77944690136191</v>
      </c>
      <c r="IQ8" s="103">
        <v>102.42773445631825</v>
      </c>
      <c r="IR8" s="103">
        <v>100.64322514271396</v>
      </c>
      <c r="IS8" s="103">
        <v>78.587685988113122</v>
      </c>
      <c r="IT8" s="103">
        <v>150.64228652890915</v>
      </c>
      <c r="IU8" s="103">
        <v>78.691994179651928</v>
      </c>
      <c r="IV8" s="103">
        <v>49.713095976066803</v>
      </c>
      <c r="IW8" s="103">
        <v>164.88871322083423</v>
      </c>
    </row>
    <row r="9" spans="1:257" x14ac:dyDescent="0.25">
      <c r="A9" s="108" t="s">
        <v>1640</v>
      </c>
      <c r="B9" s="96">
        <v>139.25024147943196</v>
      </c>
      <c r="C9" s="96">
        <v>164.31319420721985</v>
      </c>
      <c r="D9" s="96">
        <v>149.04930568890836</v>
      </c>
      <c r="E9" s="96">
        <v>147.87074106877893</v>
      </c>
      <c r="F9" s="96">
        <v>141.05177374394114</v>
      </c>
      <c r="G9" s="110">
        <f t="shared" si="0"/>
        <v>6.6716166669455193E-2</v>
      </c>
      <c r="I9" s="96">
        <v>118.51756674519817</v>
      </c>
      <c r="J9" s="96">
        <v>128.38547844579381</v>
      </c>
      <c r="K9" s="96">
        <v>135.40588200395345</v>
      </c>
      <c r="L9" s="96">
        <v>109.36705028517969</v>
      </c>
      <c r="M9" s="96">
        <v>117.8008349514929</v>
      </c>
      <c r="N9" s="110">
        <f t="shared" si="1"/>
        <v>8.3035341139654745E-2</v>
      </c>
      <c r="O9" s="110"/>
      <c r="P9" s="4" t="s">
        <v>137</v>
      </c>
      <c r="Q9" s="4" t="s">
        <v>138</v>
      </c>
      <c r="R9" s="103">
        <v>90.85943608465081</v>
      </c>
      <c r="S9" s="103">
        <v>87.641192308517944</v>
      </c>
      <c r="T9" s="103">
        <v>87.007111186948663</v>
      </c>
      <c r="U9" s="103">
        <v>81.373556519441692</v>
      </c>
      <c r="V9" s="103">
        <v>164.35431897935766</v>
      </c>
      <c r="W9" s="103">
        <v>112.78856672751516</v>
      </c>
      <c r="X9" s="103">
        <v>140.68605021820599</v>
      </c>
      <c r="Y9" s="103">
        <v>121.26683084876051</v>
      </c>
      <c r="Z9" s="103">
        <v>113.26009115559093</v>
      </c>
      <c r="AA9" s="103">
        <v>112.65376730932365</v>
      </c>
      <c r="AB9" s="103">
        <v>139.63314766206904</v>
      </c>
      <c r="AC9" s="103">
        <v>88.0226757899391</v>
      </c>
      <c r="AD9" s="103">
        <v>93.900179883375671</v>
      </c>
      <c r="AE9" s="103">
        <v>85.460098708794703</v>
      </c>
      <c r="AF9" s="103">
        <v>98.741786130171235</v>
      </c>
      <c r="AG9" s="103">
        <v>87.166835226139483</v>
      </c>
      <c r="AH9" s="103">
        <v>109.70067449526962</v>
      </c>
      <c r="AI9" s="103">
        <v>150.66326518842234</v>
      </c>
      <c r="AJ9" s="103">
        <v>148.65898903594328</v>
      </c>
      <c r="AK9" s="103">
        <v>101.2705568299843</v>
      </c>
      <c r="AL9" s="103">
        <v>110.00820075636152</v>
      </c>
      <c r="AM9" s="103">
        <v>88.896801408621712</v>
      </c>
      <c r="AN9" s="103">
        <v>117.42966657523115</v>
      </c>
      <c r="AO9" s="103">
        <v>120.76033083723043</v>
      </c>
      <c r="AP9" s="103">
        <v>119.32766253688006</v>
      </c>
      <c r="AQ9" s="103">
        <v>147.49070145738378</v>
      </c>
      <c r="AR9" s="103">
        <v>89.067006528675009</v>
      </c>
      <c r="AS9" s="103">
        <v>95.755117768705929</v>
      </c>
      <c r="AT9" s="103">
        <v>110.3395462336191</v>
      </c>
      <c r="AU9" s="103">
        <v>65.638446640524791</v>
      </c>
      <c r="AV9" s="103">
        <v>83.338746016636961</v>
      </c>
      <c r="AW9" s="103">
        <v>122.29655619724643</v>
      </c>
      <c r="AX9" s="103">
        <v>99.731949567254134</v>
      </c>
      <c r="AY9" s="103">
        <v>104.2096091930966</v>
      </c>
      <c r="AZ9" s="103">
        <v>97.078996382863352</v>
      </c>
      <c r="BA9" s="103">
        <v>109.03954914556628</v>
      </c>
      <c r="BB9" s="103">
        <v>136.28638796047051</v>
      </c>
      <c r="BC9" s="103">
        <v>114.86443754414586</v>
      </c>
      <c r="BD9" s="103">
        <v>111.87082395203439</v>
      </c>
      <c r="BE9" s="103">
        <v>122.29151181674725</v>
      </c>
      <c r="BF9" s="103">
        <v>89.432760216485988</v>
      </c>
      <c r="BG9" s="103">
        <v>87.935079475646432</v>
      </c>
      <c r="BH9" s="103">
        <v>74.66966882575835</v>
      </c>
      <c r="BI9" s="103">
        <v>129.23168454698356</v>
      </c>
      <c r="BJ9" s="103">
        <v>100.29279809151379</v>
      </c>
      <c r="BK9" s="103">
        <v>127.02759271043161</v>
      </c>
      <c r="BL9" s="103">
        <v>108.80469422562454</v>
      </c>
      <c r="BM9" s="103">
        <v>96.577159532191786</v>
      </c>
      <c r="BN9" s="103">
        <v>71.196388819251311</v>
      </c>
      <c r="BO9" s="103">
        <v>95.8907104122829</v>
      </c>
      <c r="BP9" s="103">
        <v>82.618949892366771</v>
      </c>
      <c r="BQ9" s="103">
        <v>91.269244637084086</v>
      </c>
      <c r="BR9" s="103">
        <v>108.55644041097058</v>
      </c>
      <c r="BS9" s="103">
        <v>86.236716140800752</v>
      </c>
      <c r="BT9" s="103">
        <v>107.02601729661917</v>
      </c>
      <c r="BU9" s="103">
        <v>123.70613612242897</v>
      </c>
      <c r="BV9" s="103">
        <v>96.503174478166187</v>
      </c>
      <c r="BW9" s="103">
        <v>104.89289949127999</v>
      </c>
      <c r="BX9" s="103">
        <v>84.033609221483488</v>
      </c>
      <c r="BY9" s="103">
        <v>104.73435637815707</v>
      </c>
      <c r="BZ9" s="103">
        <v>104.69122855060279</v>
      </c>
      <c r="CA9" s="103">
        <v>107.61051667063114</v>
      </c>
      <c r="CB9" s="103">
        <v>139.89884910141649</v>
      </c>
      <c r="CC9" s="103">
        <v>84.412680685940018</v>
      </c>
      <c r="CD9" s="103">
        <v>107.45775135828391</v>
      </c>
      <c r="CE9" s="103">
        <v>89.804322657963183</v>
      </c>
      <c r="CF9" s="103">
        <v>102.1715779195642</v>
      </c>
      <c r="CG9" s="103">
        <v>77.406012849195164</v>
      </c>
      <c r="CH9" s="103">
        <v>138.42303979740112</v>
      </c>
      <c r="CI9" s="103">
        <v>122.21227785520571</v>
      </c>
      <c r="CJ9" s="103">
        <v>115.31490309723962</v>
      </c>
      <c r="CK9" s="103">
        <v>87.7264885556595</v>
      </c>
      <c r="CL9" s="103">
        <v>87.263934057398998</v>
      </c>
      <c r="CM9" s="103">
        <v>104.26553888548587</v>
      </c>
      <c r="CN9" s="103">
        <v>84.578900820417303</v>
      </c>
      <c r="CO9" s="103">
        <v>90.813194784487493</v>
      </c>
      <c r="CP9" s="103">
        <v>68.540793277337457</v>
      </c>
      <c r="CQ9" s="103">
        <v>76.095883844416463</v>
      </c>
      <c r="CR9" s="103">
        <v>97.124233766575571</v>
      </c>
      <c r="CS9" s="103">
        <v>89.881684485058841</v>
      </c>
      <c r="CT9" s="103">
        <v>103.76881669437411</v>
      </c>
      <c r="CU9" s="103">
        <v>101.60928101682177</v>
      </c>
      <c r="CV9" s="103">
        <v>143.71870645741788</v>
      </c>
      <c r="CW9" s="103">
        <v>133.05412770796457</v>
      </c>
      <c r="CX9" s="103">
        <v>121.3393170797857</v>
      </c>
      <c r="CY9" s="103">
        <v>162.71920185399574</v>
      </c>
      <c r="CZ9" s="103">
        <v>122.3666429266214</v>
      </c>
      <c r="DA9" s="103">
        <v>116.81931087040769</v>
      </c>
      <c r="DB9" s="103">
        <v>123.19146232402491</v>
      </c>
      <c r="DC9" s="103">
        <v>111.56941766357357</v>
      </c>
      <c r="DD9" s="103">
        <v>158.29970401677235</v>
      </c>
      <c r="DE9" s="103">
        <v>106.99367893471246</v>
      </c>
      <c r="DF9" s="103">
        <v>96.536321325780946</v>
      </c>
      <c r="DG9" s="103">
        <v>135.21873248225404</v>
      </c>
      <c r="DH9" s="103">
        <v>132.08523362407988</v>
      </c>
      <c r="DI9" s="103">
        <v>106.40378873792368</v>
      </c>
      <c r="DJ9" s="103">
        <v>117.59837603453005</v>
      </c>
      <c r="DK9" s="103">
        <v>140.74980977705525</v>
      </c>
      <c r="DL9" s="103">
        <v>143.41568529812224</v>
      </c>
      <c r="DM9" s="103">
        <v>113.85089016230253</v>
      </c>
      <c r="DN9" s="103">
        <v>135.36797508152611</v>
      </c>
      <c r="DO9" s="103">
        <v>86.516219785420276</v>
      </c>
      <c r="DP9" s="103">
        <v>113.94784656662897</v>
      </c>
      <c r="DQ9" s="103">
        <v>115.56811059785352</v>
      </c>
      <c r="DR9" s="103">
        <v>111.15897128835837</v>
      </c>
      <c r="DS9" s="103">
        <v>128.71446856493961</v>
      </c>
      <c r="DT9" s="103">
        <v>121.60134647873285</v>
      </c>
      <c r="DU9" s="103">
        <v>140.68626406504634</v>
      </c>
      <c r="DV9" s="103">
        <v>121.81694746908138</v>
      </c>
      <c r="DW9" s="103">
        <v>128.81540424818152</v>
      </c>
      <c r="DX9" s="103">
        <v>145.92654758610419</v>
      </c>
      <c r="DY9" s="103">
        <v>110.18199917147236</v>
      </c>
      <c r="DZ9" s="103">
        <v>156.28202172147866</v>
      </c>
      <c r="EA9" s="103">
        <v>106.55219056159046</v>
      </c>
      <c r="EB9" s="103">
        <v>159.74213163036148</v>
      </c>
      <c r="EC9" s="103">
        <v>176.60049532281721</v>
      </c>
      <c r="ED9" s="103">
        <v>110.82169247766944</v>
      </c>
      <c r="EE9" s="103">
        <v>124.58117353465988</v>
      </c>
      <c r="EF9" s="103">
        <v>103.83748392107232</v>
      </c>
      <c r="EG9" s="103">
        <v>219.03481910149415</v>
      </c>
      <c r="EH9" s="103">
        <v>102.04379143525267</v>
      </c>
      <c r="EI9" s="103">
        <v>122.76139288706709</v>
      </c>
      <c r="EJ9" s="103">
        <v>144.6693252780945</v>
      </c>
      <c r="EK9" s="103">
        <v>103.71862384416369</v>
      </c>
      <c r="EL9" s="103">
        <v>160.99522963598255</v>
      </c>
      <c r="EM9" s="103">
        <v>113.74432022681177</v>
      </c>
      <c r="EN9" s="103">
        <v>175.15246773679286</v>
      </c>
      <c r="EO9" s="103">
        <v>100.90160568568258</v>
      </c>
      <c r="EP9" s="103">
        <v>123.31486229426423</v>
      </c>
      <c r="EQ9" s="103">
        <v>108.35551547256706</v>
      </c>
      <c r="ER9" s="103">
        <v>84.405300736902078</v>
      </c>
      <c r="ES9" s="103">
        <v>129.47993697158546</v>
      </c>
      <c r="ET9" s="103">
        <v>145.82420314334345</v>
      </c>
      <c r="EU9" s="103">
        <v>87.407430810082346</v>
      </c>
      <c r="EV9" s="103">
        <v>119.01990980540366</v>
      </c>
      <c r="EW9" s="103">
        <v>128.18992646919222</v>
      </c>
      <c r="EX9" s="103">
        <v>150.62433564538591</v>
      </c>
      <c r="EY9" s="103">
        <v>133.68006046287087</v>
      </c>
      <c r="EZ9" s="103">
        <v>98.052600800829836</v>
      </c>
      <c r="FA9" s="103">
        <v>112.45627094517324</v>
      </c>
      <c r="FB9" s="103">
        <v>112.86269336907718</v>
      </c>
      <c r="FC9" s="103">
        <v>116.08579553809179</v>
      </c>
      <c r="FD9" s="103">
        <v>87.441229960569189</v>
      </c>
      <c r="FE9" s="103">
        <v>110.09413723499689</v>
      </c>
      <c r="FF9" s="103">
        <v>114.4486356902669</v>
      </c>
      <c r="FG9" s="103">
        <v>100.34802948527825</v>
      </c>
      <c r="FH9" s="103">
        <v>125.01639862058506</v>
      </c>
      <c r="FI9" s="103">
        <v>170.77607686225824</v>
      </c>
      <c r="FJ9" s="103">
        <v>134.79206366525094</v>
      </c>
      <c r="FK9" s="103">
        <v>88.553491650622689</v>
      </c>
      <c r="FL9" s="103">
        <v>100.06775818614732</v>
      </c>
      <c r="FM9" s="103">
        <v>92.842034090446347</v>
      </c>
      <c r="FN9" s="103">
        <v>129.42765963525477</v>
      </c>
      <c r="FO9" s="103">
        <v>116.16602197036416</v>
      </c>
      <c r="FP9" s="103">
        <v>125.35785074209146</v>
      </c>
      <c r="FQ9" s="103">
        <v>139.04097626120057</v>
      </c>
      <c r="FR9" s="103">
        <v>120.03415923919142</v>
      </c>
      <c r="FS9" s="103">
        <v>115.213008042021</v>
      </c>
      <c r="FT9" s="103">
        <v>105.15649724533937</v>
      </c>
      <c r="FU9" s="103">
        <v>112.35663960910044</v>
      </c>
      <c r="FV9" s="103">
        <v>164.75957600739395</v>
      </c>
      <c r="FW9" s="103">
        <v>147.25828792426267</v>
      </c>
      <c r="FX9" s="103">
        <v>161.73948948815527</v>
      </c>
      <c r="FY9" s="103">
        <v>124.82899942857135</v>
      </c>
      <c r="FZ9" s="103">
        <v>112.09471418798772</v>
      </c>
      <c r="GA9" s="103">
        <v>90.674070466779099</v>
      </c>
      <c r="GB9" s="103">
        <v>195.3284605801862</v>
      </c>
      <c r="GC9" s="103">
        <v>144.28005320321057</v>
      </c>
      <c r="GD9" s="103">
        <v>142.31047998455591</v>
      </c>
      <c r="GE9" s="103">
        <v>130.51902588525951</v>
      </c>
      <c r="GF9" s="103">
        <v>104.25999282541503</v>
      </c>
      <c r="GG9" s="103">
        <v>180.26358785335833</v>
      </c>
      <c r="GH9" s="103">
        <v>107.05771589547213</v>
      </c>
      <c r="GI9" s="103">
        <v>93.462033332159379</v>
      </c>
      <c r="GJ9" s="103">
        <v>192.52364819800209</v>
      </c>
      <c r="GK9" s="103">
        <v>130.5067357340528</v>
      </c>
      <c r="GL9" s="103">
        <v>89.299350640947665</v>
      </c>
      <c r="GM9" s="103">
        <v>129.66113941161291</v>
      </c>
      <c r="GN9" s="103">
        <v>140.27003688809828</v>
      </c>
      <c r="GO9" s="103">
        <v>115.65581217742853</v>
      </c>
      <c r="GP9" s="103">
        <v>87.422621271931376</v>
      </c>
      <c r="GQ9" s="103">
        <v>117.43780258973524</v>
      </c>
      <c r="GR9" s="103">
        <v>192.15669091831444</v>
      </c>
      <c r="GS9" s="103">
        <v>120.80572568981256</v>
      </c>
      <c r="GT9" s="103">
        <v>101.39554379863077</v>
      </c>
      <c r="GU9" s="103">
        <v>123.41275553422855</v>
      </c>
      <c r="GV9" s="103">
        <v>125.90028427242382</v>
      </c>
      <c r="GW9" s="103">
        <v>101.271545482531</v>
      </c>
      <c r="GX9" s="103">
        <v>112.08260662256733</v>
      </c>
      <c r="GY9" s="103">
        <v>127.74635925788084</v>
      </c>
      <c r="GZ9" s="103">
        <v>185.24939055697041</v>
      </c>
      <c r="HA9" s="103">
        <v>131.45299389022986</v>
      </c>
      <c r="HB9" s="103">
        <v>137.25966065861232</v>
      </c>
      <c r="HC9" s="103">
        <v>122.64632851240088</v>
      </c>
      <c r="HD9" s="103">
        <v>136.22193390872181</v>
      </c>
      <c r="HE9" s="103">
        <v>172.46639666138134</v>
      </c>
      <c r="HF9" s="103">
        <v>179.77631511207278</v>
      </c>
      <c r="HG9" s="103">
        <v>126.30996832643841</v>
      </c>
      <c r="HH9" s="103">
        <v>119.32896679881111</v>
      </c>
      <c r="HI9" s="103">
        <v>170.32837602819393</v>
      </c>
      <c r="HJ9" s="103">
        <v>124.34665790281412</v>
      </c>
      <c r="HK9" s="103">
        <v>124.09747725790777</v>
      </c>
      <c r="HL9" s="103">
        <v>97.324941936468832</v>
      </c>
      <c r="HM9" s="103">
        <v>125.61513598448542</v>
      </c>
      <c r="HN9" s="103">
        <v>140.93991425785461</v>
      </c>
      <c r="HO9" s="103">
        <v>114.71183991401182</v>
      </c>
      <c r="HP9" s="103">
        <v>114.13050288775131</v>
      </c>
      <c r="HQ9" s="103">
        <v>137.52995822631607</v>
      </c>
      <c r="HR9" s="103">
        <v>87.41053965968058</v>
      </c>
      <c r="HS9" s="103">
        <v>96.575730456973332</v>
      </c>
      <c r="HT9" s="103">
        <v>100.83097210517825</v>
      </c>
      <c r="HU9" s="103">
        <v>118.16920174117905</v>
      </c>
      <c r="HV9" s="103">
        <v>120.33802715789851</v>
      </c>
      <c r="HW9" s="103">
        <v>112.80237258428444</v>
      </c>
      <c r="HX9" s="103">
        <v>120.7139386868087</v>
      </c>
      <c r="HY9" s="103">
        <v>139.29118287572695</v>
      </c>
      <c r="HZ9" s="103">
        <v>109.211126848455</v>
      </c>
      <c r="IA9" s="103">
        <v>93.649058117450068</v>
      </c>
      <c r="IB9" s="103">
        <v>112.04600482603566</v>
      </c>
      <c r="IC9" s="103">
        <v>145.38736975588031</v>
      </c>
      <c r="ID9" s="103">
        <v>160.87179556048881</v>
      </c>
      <c r="IE9" s="103">
        <v>122.82548634263058</v>
      </c>
      <c r="IF9" s="103">
        <v>125.67460651183784</v>
      </c>
      <c r="IG9" s="103">
        <v>111.57193785992695</v>
      </c>
      <c r="IH9" s="103">
        <v>108.22073816845295</v>
      </c>
      <c r="II9" s="103">
        <v>111.55184544003093</v>
      </c>
      <c r="IJ9" s="103">
        <v>134.93604500615663</v>
      </c>
      <c r="IK9" s="103">
        <v>124.64897617604665</v>
      </c>
      <c r="IL9" s="103">
        <v>103.09984798901677</v>
      </c>
      <c r="IM9" s="103">
        <v>130.50325309089149</v>
      </c>
      <c r="IN9" s="103">
        <v>125.62557352778522</v>
      </c>
      <c r="IO9" s="103">
        <v>135.35624135203349</v>
      </c>
      <c r="IP9" s="103">
        <v>97.514584050359574</v>
      </c>
      <c r="IQ9" s="103">
        <v>111.64989218749035</v>
      </c>
      <c r="IR9" s="103">
        <v>121.70598869030708</v>
      </c>
      <c r="IS9" s="103">
        <v>95.921136090559045</v>
      </c>
      <c r="IT9" s="103">
        <v>116.52727935022351</v>
      </c>
      <c r="IU9" s="103">
        <v>83.36394161737212</v>
      </c>
      <c r="IV9" s="103">
        <v>61.586802856727559</v>
      </c>
      <c r="IW9" s="103">
        <v>145.69829231743384</v>
      </c>
    </row>
    <row r="10" spans="1:257" x14ac:dyDescent="0.25">
      <c r="A10" s="108" t="s">
        <v>1642</v>
      </c>
      <c r="B10" s="96">
        <v>152.18652271365826</v>
      </c>
      <c r="C10" s="96">
        <v>135.51889922070797</v>
      </c>
      <c r="D10" s="96">
        <v>158.59346143100461</v>
      </c>
      <c r="E10" s="96">
        <v>132.46600913906894</v>
      </c>
      <c r="F10" s="96">
        <v>146.99041494585308</v>
      </c>
      <c r="G10" s="110">
        <f t="shared" si="0"/>
        <v>7.6038545846564748E-2</v>
      </c>
      <c r="I10" s="96">
        <v>220.6195612080094</v>
      </c>
      <c r="J10" s="96">
        <v>242.41799411805903</v>
      </c>
      <c r="K10" s="96">
        <v>240.99891560525109</v>
      </c>
      <c r="L10" s="96">
        <v>272.71277451400101</v>
      </c>
      <c r="M10" s="96">
        <v>259.24041990533846</v>
      </c>
      <c r="N10" s="110">
        <f t="shared" si="1"/>
        <v>7.99841338947226E-2</v>
      </c>
      <c r="O10" s="110"/>
      <c r="P10" s="4" t="s">
        <v>146</v>
      </c>
      <c r="Q10" s="4" t="s">
        <v>147</v>
      </c>
      <c r="R10" s="103">
        <v>163.92105909675902</v>
      </c>
      <c r="S10" s="103">
        <v>140.32929901583904</v>
      </c>
      <c r="T10" s="103">
        <v>180.48851629271911</v>
      </c>
      <c r="U10" s="103">
        <v>162.92982200944257</v>
      </c>
      <c r="V10" s="103">
        <v>298.12949321956341</v>
      </c>
      <c r="W10" s="103">
        <v>301.38017376729613</v>
      </c>
      <c r="X10" s="103">
        <v>257.22945763751301</v>
      </c>
      <c r="Y10" s="103">
        <v>205.13685048213961</v>
      </c>
      <c r="Z10" s="103">
        <v>169.81963198669982</v>
      </c>
      <c r="AA10" s="103">
        <v>396.18449728351567</v>
      </c>
      <c r="AB10" s="103">
        <v>277.5349693967874</v>
      </c>
      <c r="AC10" s="103">
        <v>174.81372372561816</v>
      </c>
      <c r="AD10" s="103">
        <v>333.71609660846241</v>
      </c>
      <c r="AE10" s="103">
        <v>119.95122759749137</v>
      </c>
      <c r="AF10" s="103">
        <v>148.26032210448551</v>
      </c>
      <c r="AG10" s="103">
        <v>200.8070961782955</v>
      </c>
      <c r="AH10" s="103">
        <v>220.10263232088096</v>
      </c>
      <c r="AI10" s="103">
        <v>272.95670223469409</v>
      </c>
      <c r="AJ10" s="103">
        <v>251.4852973508321</v>
      </c>
      <c r="AK10" s="103">
        <v>158.31449441919656</v>
      </c>
      <c r="AL10" s="103">
        <v>208.18742580215672</v>
      </c>
      <c r="AM10" s="103">
        <v>90.558875292186457</v>
      </c>
      <c r="AN10" s="103">
        <v>199.50280484573108</v>
      </c>
      <c r="AO10" s="103">
        <v>285.37648057722015</v>
      </c>
      <c r="AP10" s="103">
        <v>232.4217292688929</v>
      </c>
      <c r="AQ10" s="103">
        <v>322.82527798455823</v>
      </c>
      <c r="AR10" s="103">
        <v>451.692034453129</v>
      </c>
      <c r="AS10" s="103">
        <v>340.16300993705738</v>
      </c>
      <c r="AT10" s="103">
        <v>227.95825383304904</v>
      </c>
      <c r="AU10" s="103">
        <v>144.38031882318546</v>
      </c>
      <c r="AV10" s="103">
        <v>125.4451811276263</v>
      </c>
      <c r="AW10" s="103">
        <v>164.15513726815277</v>
      </c>
      <c r="AX10" s="103">
        <v>243.46503695280114</v>
      </c>
      <c r="AY10" s="103">
        <v>235.99198494621726</v>
      </c>
      <c r="AZ10" s="103">
        <v>233.80477242613361</v>
      </c>
      <c r="BA10" s="103">
        <v>263.66945640779386</v>
      </c>
      <c r="BB10" s="103">
        <v>169.82119007789757</v>
      </c>
      <c r="BC10" s="103">
        <v>249.90354483146973</v>
      </c>
      <c r="BD10" s="103">
        <v>213.91805647092482</v>
      </c>
      <c r="BE10" s="103">
        <v>218.43096697457798</v>
      </c>
      <c r="BF10" s="103">
        <v>173.69429885902954</v>
      </c>
      <c r="BG10" s="103">
        <v>359.10506488718704</v>
      </c>
      <c r="BH10" s="103">
        <v>160.40661564090544</v>
      </c>
      <c r="BI10" s="103">
        <v>159.21755766169625</v>
      </c>
      <c r="BJ10" s="103">
        <v>165.41035558010356</v>
      </c>
      <c r="BK10" s="103">
        <v>248.4750209262954</v>
      </c>
      <c r="BL10" s="103">
        <v>186.43629780491386</v>
      </c>
      <c r="BM10" s="103">
        <v>181.39629314861651</v>
      </c>
      <c r="BN10" s="103">
        <v>124.51909820490525</v>
      </c>
      <c r="BO10" s="103">
        <v>253.89782652739783</v>
      </c>
      <c r="BP10" s="103">
        <v>140.44241516122523</v>
      </c>
      <c r="BQ10" s="103">
        <v>263.25043640786924</v>
      </c>
      <c r="BR10" s="103">
        <v>223.51889935845853</v>
      </c>
      <c r="BS10" s="103">
        <v>90.934884497353764</v>
      </c>
      <c r="BT10" s="103">
        <v>159.32606054045849</v>
      </c>
      <c r="BU10" s="103">
        <v>285.49817970776911</v>
      </c>
      <c r="BV10" s="103">
        <v>192.28769791010873</v>
      </c>
      <c r="BW10" s="103">
        <v>192.34372409388331</v>
      </c>
      <c r="BX10" s="103">
        <v>109.3591495477848</v>
      </c>
      <c r="BY10" s="103">
        <v>154.26392630526416</v>
      </c>
      <c r="BZ10" s="103">
        <v>251.35301517760089</v>
      </c>
      <c r="CA10" s="103">
        <v>212.05747264075856</v>
      </c>
      <c r="CB10" s="103">
        <v>277.31761552769774</v>
      </c>
      <c r="CC10" s="103">
        <v>104.03597389563701</v>
      </c>
      <c r="CD10" s="103">
        <v>215.16846455247588</v>
      </c>
      <c r="CE10" s="103">
        <v>128.80089926638303</v>
      </c>
      <c r="CF10" s="103">
        <v>196.68920704777435</v>
      </c>
      <c r="CG10" s="103">
        <v>122.94649340768638</v>
      </c>
      <c r="CH10" s="103">
        <v>189.72084296277126</v>
      </c>
      <c r="CI10" s="103">
        <v>177.48580175247673</v>
      </c>
      <c r="CJ10" s="103">
        <v>158.7448141162032</v>
      </c>
      <c r="CK10" s="103">
        <v>162.9799744284397</v>
      </c>
      <c r="CL10" s="103">
        <v>160.08468679869895</v>
      </c>
      <c r="CM10" s="103">
        <v>155.16042419221651</v>
      </c>
      <c r="CN10" s="103">
        <v>155.77660097015507</v>
      </c>
      <c r="CO10" s="103">
        <v>196.86844367406312</v>
      </c>
      <c r="CP10" s="103">
        <v>100.02289124870711</v>
      </c>
      <c r="CQ10" s="103">
        <v>215.54645126907604</v>
      </c>
      <c r="CR10" s="103">
        <v>270.93153809440958</v>
      </c>
      <c r="CS10" s="103">
        <v>267.60214330228229</v>
      </c>
      <c r="CT10" s="103">
        <v>138.48324379396718</v>
      </c>
      <c r="CU10" s="103">
        <v>155.36217103554296</v>
      </c>
      <c r="CV10" s="103">
        <v>147.87538109325695</v>
      </c>
      <c r="CW10" s="103">
        <v>198.91147008532982</v>
      </c>
      <c r="CX10" s="103">
        <v>226.2670970703588</v>
      </c>
      <c r="CY10" s="103">
        <v>241.30263484104145</v>
      </c>
      <c r="CZ10" s="103">
        <v>169.29147859999998</v>
      </c>
      <c r="DA10" s="103">
        <v>218.70566034830108</v>
      </c>
      <c r="DB10" s="103">
        <v>360.60015446617876</v>
      </c>
      <c r="DC10" s="103">
        <v>123.15449950881788</v>
      </c>
      <c r="DD10" s="103">
        <v>170.31861157607406</v>
      </c>
      <c r="DE10" s="103">
        <v>208.96061929216231</v>
      </c>
      <c r="DF10" s="103">
        <v>177.95746182046568</v>
      </c>
      <c r="DG10" s="103">
        <v>120.73141466792379</v>
      </c>
      <c r="DH10" s="103">
        <v>249.83505975627116</v>
      </c>
      <c r="DI10" s="103">
        <v>293.43312260240123</v>
      </c>
      <c r="DJ10" s="103">
        <v>293.28358906948029</v>
      </c>
      <c r="DK10" s="103">
        <v>179.9864392121456</v>
      </c>
      <c r="DL10" s="103">
        <v>201.37740037190642</v>
      </c>
      <c r="DM10" s="103">
        <v>130.5670039710499</v>
      </c>
      <c r="DN10" s="103">
        <v>280.44702877310237</v>
      </c>
      <c r="DO10" s="103">
        <v>122.8275112042884</v>
      </c>
      <c r="DP10" s="103">
        <v>255.98284453382055</v>
      </c>
      <c r="DQ10" s="103">
        <v>276.36254890188519</v>
      </c>
      <c r="DR10" s="103">
        <v>211.61001386724399</v>
      </c>
      <c r="DS10" s="103">
        <v>320.11571271001742</v>
      </c>
      <c r="DT10" s="103">
        <v>188.01541133361476</v>
      </c>
      <c r="DU10" s="103">
        <v>214.44937744317693</v>
      </c>
      <c r="DV10" s="103">
        <v>161.98133337104525</v>
      </c>
      <c r="DW10" s="103">
        <v>267.78308283467476</v>
      </c>
      <c r="DX10" s="103">
        <v>428.48114657743656</v>
      </c>
      <c r="DY10" s="103">
        <v>155.3166779185521</v>
      </c>
      <c r="DZ10" s="103">
        <v>250.6674872046533</v>
      </c>
      <c r="EA10" s="103">
        <v>302.46719681466516</v>
      </c>
      <c r="EB10" s="103">
        <v>240.23995847299273</v>
      </c>
      <c r="EC10" s="103">
        <v>212.09560932768954</v>
      </c>
      <c r="ED10" s="103">
        <v>154.01606532921247</v>
      </c>
      <c r="EE10" s="103">
        <v>182.0623378152786</v>
      </c>
      <c r="EF10" s="103">
        <v>170.68263247241995</v>
      </c>
      <c r="EG10" s="103">
        <v>297.57964225548841</v>
      </c>
      <c r="EH10" s="103">
        <v>354.34523718792121</v>
      </c>
      <c r="EI10" s="103">
        <v>171.73958313012628</v>
      </c>
      <c r="EJ10" s="103">
        <v>221.98081268390155</v>
      </c>
      <c r="EK10" s="103">
        <v>229.49814763030693</v>
      </c>
      <c r="EL10" s="103">
        <v>216.94818827881784</v>
      </c>
      <c r="EM10" s="103">
        <v>105.08536523031874</v>
      </c>
      <c r="EN10" s="103">
        <v>267.06534385829212</v>
      </c>
      <c r="EO10" s="103">
        <v>119.15903719116226</v>
      </c>
      <c r="EP10" s="103">
        <v>222.78167169997894</v>
      </c>
      <c r="EQ10" s="103">
        <v>209.07258353190778</v>
      </c>
      <c r="ER10" s="103">
        <v>158.89567197336325</v>
      </c>
      <c r="ES10" s="103">
        <v>239.88825582134157</v>
      </c>
      <c r="ET10" s="103">
        <v>307.75613801175308</v>
      </c>
      <c r="EU10" s="103">
        <v>201.75291780710634</v>
      </c>
      <c r="EV10" s="103">
        <v>380.87135581695856</v>
      </c>
      <c r="EW10" s="103">
        <v>250.96773757920812</v>
      </c>
      <c r="EX10" s="103">
        <v>260.60965186402876</v>
      </c>
      <c r="EY10" s="103">
        <v>150.14158921023696</v>
      </c>
      <c r="EZ10" s="103">
        <v>142.19727126103604</v>
      </c>
      <c r="FA10" s="103">
        <v>164.04102252815369</v>
      </c>
      <c r="FB10" s="103">
        <v>180.66179440775988</v>
      </c>
      <c r="FC10" s="103">
        <v>178.28909389639287</v>
      </c>
      <c r="FD10" s="103">
        <v>236.74569775480992</v>
      </c>
      <c r="FE10" s="103">
        <v>154.02118824148579</v>
      </c>
      <c r="FF10" s="103">
        <v>182.01733717495165</v>
      </c>
      <c r="FG10" s="103">
        <v>124.84612429508806</v>
      </c>
      <c r="FH10" s="103">
        <v>241.40526685754097</v>
      </c>
      <c r="FI10" s="103">
        <v>246.75822847619654</v>
      </c>
      <c r="FJ10" s="103">
        <v>203.43726764488042</v>
      </c>
      <c r="FK10" s="103">
        <v>246.17695175157968</v>
      </c>
      <c r="FL10" s="103">
        <v>212.77559390883417</v>
      </c>
      <c r="FM10" s="103">
        <v>178.82449121002625</v>
      </c>
      <c r="FN10" s="103">
        <v>199.76470070475335</v>
      </c>
      <c r="FO10" s="103">
        <v>286.03647973415707</v>
      </c>
      <c r="FP10" s="103">
        <v>121.12707052505377</v>
      </c>
      <c r="FQ10" s="103">
        <v>201.51777055863613</v>
      </c>
      <c r="FR10" s="103">
        <v>360.32101105715628</v>
      </c>
      <c r="FS10" s="103">
        <v>236.03737992041604</v>
      </c>
      <c r="FT10" s="103">
        <v>379.93367722058071</v>
      </c>
      <c r="FU10" s="103">
        <v>211.8812742485085</v>
      </c>
      <c r="FV10" s="103">
        <v>330.72825561358303</v>
      </c>
      <c r="FW10" s="103">
        <v>201.3015004860984</v>
      </c>
      <c r="FX10" s="103">
        <v>171.82412187384779</v>
      </c>
      <c r="FY10" s="103">
        <v>174.02091804015126</v>
      </c>
      <c r="FZ10" s="103">
        <v>152.39661385490388</v>
      </c>
      <c r="GA10" s="103">
        <v>152.47773403252768</v>
      </c>
      <c r="GB10" s="103">
        <v>195.77365580012017</v>
      </c>
      <c r="GC10" s="103">
        <v>218.72255009630075</v>
      </c>
      <c r="GD10" s="103">
        <v>201.85107133835402</v>
      </c>
      <c r="GE10" s="103">
        <v>243.53294479193005</v>
      </c>
      <c r="GF10" s="103">
        <v>203.35994693546937</v>
      </c>
      <c r="GG10" s="103">
        <v>337.42839004416339</v>
      </c>
      <c r="GH10" s="103">
        <v>159.45276364331468</v>
      </c>
      <c r="GI10" s="103">
        <v>307.25570167923712</v>
      </c>
      <c r="GJ10" s="103">
        <v>288.22454049041829</v>
      </c>
      <c r="GK10" s="103">
        <v>300.6967406785306</v>
      </c>
      <c r="GL10" s="103">
        <v>153.91006313151104</v>
      </c>
      <c r="GM10" s="103">
        <v>130.99266469581246</v>
      </c>
      <c r="GN10" s="103">
        <v>148.01633564972923</v>
      </c>
      <c r="GO10" s="103">
        <v>316.55174143899933</v>
      </c>
      <c r="GP10" s="103">
        <v>175.65547582533401</v>
      </c>
      <c r="GQ10" s="103">
        <v>287.23147828324005</v>
      </c>
      <c r="GR10" s="103">
        <v>240.56602451054275</v>
      </c>
      <c r="GS10" s="103">
        <v>256.78852629688822</v>
      </c>
      <c r="GT10" s="103">
        <v>160.53570068913155</v>
      </c>
      <c r="GU10" s="103">
        <v>152.36857966187782</v>
      </c>
      <c r="GV10" s="103">
        <v>168.59278168398313</v>
      </c>
      <c r="GW10" s="103">
        <v>274.34396236086582</v>
      </c>
      <c r="GX10" s="103">
        <v>171.03211745625757</v>
      </c>
      <c r="GY10" s="103">
        <v>185.13807417708637</v>
      </c>
      <c r="GZ10" s="103">
        <v>325.26151657241115</v>
      </c>
      <c r="HA10" s="103">
        <v>265.01867546951246</v>
      </c>
      <c r="HB10" s="103">
        <v>249.2013158122538</v>
      </c>
      <c r="HC10" s="103">
        <v>183.5527468220518</v>
      </c>
      <c r="HD10" s="103">
        <v>387.89354674852626</v>
      </c>
      <c r="HE10" s="103">
        <v>323.68118361188453</v>
      </c>
      <c r="HF10" s="103">
        <v>214.61812033801954</v>
      </c>
      <c r="HG10" s="103">
        <v>221.34870756432815</v>
      </c>
      <c r="HH10" s="103">
        <v>190.24690624398198</v>
      </c>
      <c r="HI10" s="103">
        <v>278.69030934309978</v>
      </c>
      <c r="HJ10" s="103">
        <v>126.13042478290248</v>
      </c>
      <c r="HK10" s="103">
        <v>212.30208404723379</v>
      </c>
      <c r="HL10" s="103">
        <v>173.36130062268504</v>
      </c>
      <c r="HM10" s="103">
        <v>210.58025778651356</v>
      </c>
      <c r="HN10" s="103">
        <v>227.46961504144983</v>
      </c>
      <c r="HO10" s="103">
        <v>138.05557442121136</v>
      </c>
      <c r="HP10" s="103">
        <v>271.15193979465221</v>
      </c>
      <c r="HQ10" s="103">
        <v>229.35885590357788</v>
      </c>
      <c r="HR10" s="103">
        <v>198.23075937995324</v>
      </c>
      <c r="HS10" s="103">
        <v>246.40223495092727</v>
      </c>
      <c r="HT10" s="103">
        <v>113.39475184926586</v>
      </c>
      <c r="HU10" s="103">
        <v>140.19540344609052</v>
      </c>
      <c r="HV10" s="103">
        <v>173.89497475202285</v>
      </c>
      <c r="HW10" s="103">
        <v>177.28344677480496</v>
      </c>
      <c r="HX10" s="103">
        <v>161.57852617703733</v>
      </c>
      <c r="HY10" s="103">
        <v>288.85260414016261</v>
      </c>
      <c r="HZ10" s="103">
        <v>164.33142169905878</v>
      </c>
      <c r="IA10" s="103">
        <v>257.19016909087975</v>
      </c>
      <c r="IB10" s="103">
        <v>180.09781857157321</v>
      </c>
      <c r="IC10" s="103">
        <v>416.76551780569338</v>
      </c>
      <c r="ID10" s="103">
        <v>147.89142937054555</v>
      </c>
      <c r="IE10" s="103">
        <v>169.69621905929779</v>
      </c>
      <c r="IF10" s="103">
        <v>144.82518385123143</v>
      </c>
      <c r="IG10" s="103">
        <v>194.01347103740326</v>
      </c>
      <c r="IH10" s="103">
        <v>232.19967873874157</v>
      </c>
      <c r="II10" s="103">
        <v>226.41193038568076</v>
      </c>
      <c r="IJ10" s="103">
        <v>232.20745443773529</v>
      </c>
      <c r="IK10" s="103">
        <v>169.96688653358254</v>
      </c>
      <c r="IL10" s="103">
        <v>175.81323900580776</v>
      </c>
      <c r="IM10" s="103">
        <v>193.31690518624836</v>
      </c>
      <c r="IN10" s="103">
        <v>214.06607770866455</v>
      </c>
      <c r="IO10" s="103">
        <v>208.70708751972577</v>
      </c>
      <c r="IP10" s="103">
        <v>122.23318960148039</v>
      </c>
      <c r="IQ10" s="103">
        <v>180.36553541429848</v>
      </c>
      <c r="IR10" s="103">
        <v>184.25780531611713</v>
      </c>
      <c r="IS10" s="103">
        <v>158.27423794942732</v>
      </c>
      <c r="IT10" s="103">
        <v>148.1833045566768</v>
      </c>
      <c r="IU10" s="103">
        <v>97.096652965095586</v>
      </c>
      <c r="IV10" s="103">
        <v>126.21980044077071</v>
      </c>
      <c r="IW10" s="103">
        <v>224.78329488022658</v>
      </c>
    </row>
    <row r="11" spans="1:257" x14ac:dyDescent="0.25">
      <c r="A11" s="108" t="s">
        <v>2095</v>
      </c>
      <c r="B11" s="96">
        <v>89.76576735222153</v>
      </c>
      <c r="C11" s="96">
        <v>106.41157385940424</v>
      </c>
      <c r="D11" s="96">
        <v>104.95067278973436</v>
      </c>
      <c r="E11" s="96">
        <v>102.62692807955997</v>
      </c>
      <c r="F11" s="96">
        <v>92.704397974228172</v>
      </c>
      <c r="G11" s="110">
        <f t="shared" si="0"/>
        <v>7.6032827100467465E-2</v>
      </c>
      <c r="I11" s="96">
        <v>74.570674046034583</v>
      </c>
      <c r="J11" s="96">
        <v>74.786873779601777</v>
      </c>
      <c r="K11" s="96">
        <v>82.154845988428974</v>
      </c>
      <c r="L11" s="96">
        <v>78.495165693223157</v>
      </c>
      <c r="M11" s="96">
        <v>81.092282410466694</v>
      </c>
      <c r="N11" s="110">
        <f t="shared" si="1"/>
        <v>4.4705716270401361E-2</v>
      </c>
      <c r="O11" s="110"/>
      <c r="P11" s="4" t="s">
        <v>230</v>
      </c>
      <c r="Q11" s="4" t="s">
        <v>231</v>
      </c>
      <c r="R11" s="103">
        <v>15.834383233123951</v>
      </c>
      <c r="S11" s="103">
        <v>16.816372375484441</v>
      </c>
      <c r="T11" s="103">
        <v>16.08958123842147</v>
      </c>
      <c r="U11" s="103">
        <v>17.101805611044259</v>
      </c>
      <c r="V11" s="103">
        <v>53.773929996503796</v>
      </c>
      <c r="W11" s="103">
        <v>31.354676225914378</v>
      </c>
      <c r="X11" s="103">
        <v>36.698058671077675</v>
      </c>
      <c r="Y11" s="103">
        <v>21.123670150178285</v>
      </c>
      <c r="Z11" s="103">
        <v>15.8845949232555</v>
      </c>
      <c r="AA11" s="103">
        <v>20.181413980470474</v>
      </c>
      <c r="AB11" s="103">
        <v>32.471945418818713</v>
      </c>
      <c r="AC11" s="103">
        <v>17.091517740299121</v>
      </c>
      <c r="AD11" s="103">
        <v>17.143415851378833</v>
      </c>
      <c r="AE11" s="103">
        <v>20.967615009130451</v>
      </c>
      <c r="AF11" s="103">
        <v>22.411246999970164</v>
      </c>
      <c r="AG11" s="103">
        <v>21.98910295927756</v>
      </c>
      <c r="AH11" s="103">
        <v>18.045607746144881</v>
      </c>
      <c r="AI11" s="103">
        <v>20.906201420530138</v>
      </c>
      <c r="AJ11" s="103">
        <v>18.943019499568294</v>
      </c>
      <c r="AK11" s="103">
        <v>19.669287819715073</v>
      </c>
      <c r="AL11" s="103">
        <v>28.472006604303193</v>
      </c>
      <c r="AM11" s="103">
        <v>22.982329795861972</v>
      </c>
      <c r="AN11" s="103">
        <v>21.280325878858779</v>
      </c>
      <c r="AO11" s="103">
        <v>29.138044875485239</v>
      </c>
      <c r="AP11" s="103">
        <v>22.853491104719279</v>
      </c>
      <c r="AQ11" s="103">
        <v>22.7908042422753</v>
      </c>
      <c r="AR11" s="103">
        <v>20.450606330362387</v>
      </c>
      <c r="AS11" s="103">
        <v>18.451138460397125</v>
      </c>
      <c r="AT11" s="103">
        <v>23.663887008035662</v>
      </c>
      <c r="AU11" s="103">
        <v>21.495957710604074</v>
      </c>
      <c r="AV11" s="103">
        <v>25.267807269096604</v>
      </c>
      <c r="AW11" s="103">
        <v>25.797948342735772</v>
      </c>
      <c r="AX11" s="103">
        <v>22.79317570366862</v>
      </c>
      <c r="AY11" s="103">
        <v>22.122896422646527</v>
      </c>
      <c r="AZ11" s="103">
        <v>21.566178498303234</v>
      </c>
      <c r="BA11" s="103">
        <v>20.848994424087667</v>
      </c>
      <c r="BB11" s="103">
        <v>21.11033163704835</v>
      </c>
      <c r="BC11" s="103">
        <v>33.142267200946996</v>
      </c>
      <c r="BD11" s="103">
        <v>21.069026871438439</v>
      </c>
      <c r="BE11" s="103">
        <v>20.495226311047851</v>
      </c>
      <c r="BF11" s="103">
        <v>23.632947673974293</v>
      </c>
      <c r="BG11" s="103">
        <v>21.167669419750936</v>
      </c>
      <c r="BH11" s="103">
        <v>20.684789688957036</v>
      </c>
      <c r="BI11" s="103">
        <v>20.635521672723296</v>
      </c>
      <c r="BJ11" s="103">
        <v>18.980769516044298</v>
      </c>
      <c r="BK11" s="103">
        <v>16.984452119939547</v>
      </c>
      <c r="BL11" s="103">
        <v>28.976516063981663</v>
      </c>
      <c r="BM11" s="103">
        <v>22.340379979975697</v>
      </c>
      <c r="BN11" s="103">
        <v>19.398106700102296</v>
      </c>
      <c r="BO11" s="103">
        <v>21.352824479514201</v>
      </c>
      <c r="BP11" s="103">
        <v>19.148329341954199</v>
      </c>
      <c r="BQ11" s="103">
        <v>16.891460804916125</v>
      </c>
      <c r="BR11" s="103">
        <v>20.184152475042747</v>
      </c>
      <c r="BS11" s="103">
        <v>17.043640893345362</v>
      </c>
      <c r="BT11" s="103">
        <v>18.773941984262247</v>
      </c>
      <c r="BU11" s="103">
        <v>18.308651434362968</v>
      </c>
      <c r="BV11" s="103">
        <v>19.478845447179861</v>
      </c>
      <c r="BW11" s="103">
        <v>17.712891639603189</v>
      </c>
      <c r="BX11" s="103">
        <v>21.759734277574022</v>
      </c>
      <c r="BY11" s="103">
        <v>19.907541352268073</v>
      </c>
      <c r="BZ11" s="103">
        <v>20.032297030605928</v>
      </c>
      <c r="CA11" s="103">
        <v>50.923796888611569</v>
      </c>
      <c r="CB11" s="103">
        <v>18.434590666902217</v>
      </c>
      <c r="CC11" s="103">
        <v>16.325470803367544</v>
      </c>
      <c r="CD11" s="103">
        <v>21.174091065694707</v>
      </c>
      <c r="CE11" s="103">
        <v>19.515466956274086</v>
      </c>
      <c r="CF11" s="103">
        <v>21.247174637784482</v>
      </c>
      <c r="CG11" s="103">
        <v>18.424489388548164</v>
      </c>
      <c r="CH11" s="103">
        <v>20.420377222515619</v>
      </c>
      <c r="CI11" s="103">
        <v>17.328699693799415</v>
      </c>
      <c r="CJ11" s="103">
        <v>16.220763717812584</v>
      </c>
      <c r="CK11" s="103">
        <v>17.935167934921843</v>
      </c>
      <c r="CL11" s="103">
        <v>16.240201219879712</v>
      </c>
      <c r="CM11" s="103">
        <v>17.391074324784622</v>
      </c>
      <c r="CN11" s="103">
        <v>19.730677755460931</v>
      </c>
      <c r="CO11" s="103">
        <v>24.041640123155545</v>
      </c>
      <c r="CP11" s="103">
        <v>20.333088663306679</v>
      </c>
      <c r="CQ11" s="103">
        <v>17.074199495307038</v>
      </c>
      <c r="CR11" s="103">
        <v>16.892131529923919</v>
      </c>
      <c r="CS11" s="103">
        <v>16.941814423253852</v>
      </c>
      <c r="CT11" s="103">
        <v>20.260212239513617</v>
      </c>
      <c r="CU11" s="103">
        <v>22.033623704701156</v>
      </c>
      <c r="CV11" s="103">
        <v>20.684526143707718</v>
      </c>
      <c r="CW11" s="103">
        <v>21.049255283436352</v>
      </c>
      <c r="CX11" s="103">
        <v>22.414570435486276</v>
      </c>
      <c r="CY11" s="103">
        <v>17.499342928132346</v>
      </c>
      <c r="CZ11" s="103">
        <v>23.266967065784822</v>
      </c>
      <c r="DA11" s="103">
        <v>22.789647362579604</v>
      </c>
      <c r="DB11" s="103">
        <v>21.735018814378474</v>
      </c>
      <c r="DC11" s="103">
        <v>19.361389577697324</v>
      </c>
      <c r="DD11" s="103">
        <v>37.849317782188365</v>
      </c>
      <c r="DE11" s="103">
        <v>20.484685303027494</v>
      </c>
      <c r="DF11" s="103">
        <v>18.893856455201774</v>
      </c>
      <c r="DG11" s="103">
        <v>47.373880928584143</v>
      </c>
      <c r="DH11" s="103">
        <v>29.011358253652428</v>
      </c>
      <c r="DI11" s="103">
        <v>24.58986937138533</v>
      </c>
      <c r="DJ11" s="103">
        <v>21.484556179508267</v>
      </c>
      <c r="DK11" s="103">
        <v>24.079140635006151</v>
      </c>
      <c r="DL11" s="103">
        <v>25.106714111432584</v>
      </c>
      <c r="DM11" s="103">
        <v>21.125874972302618</v>
      </c>
      <c r="DN11" s="103">
        <v>23.112387140783632</v>
      </c>
      <c r="DO11" s="103">
        <v>19.473438616314006</v>
      </c>
      <c r="DP11" s="103">
        <v>40.051797598563631</v>
      </c>
      <c r="DQ11" s="103">
        <v>22.641563333256904</v>
      </c>
      <c r="DR11" s="103">
        <v>47.469513413522264</v>
      </c>
      <c r="DS11" s="103">
        <v>52.503359332856832</v>
      </c>
      <c r="DT11" s="103">
        <v>25.23950470739404</v>
      </c>
      <c r="DU11" s="103">
        <v>21.593911445225828</v>
      </c>
      <c r="DV11" s="103">
        <v>21.251043521553811</v>
      </c>
      <c r="DW11" s="103">
        <v>20.798094268015571</v>
      </c>
      <c r="DX11" s="103">
        <v>26.517867225840689</v>
      </c>
      <c r="DY11" s="103">
        <v>16.849949271258144</v>
      </c>
      <c r="DZ11" s="103">
        <v>28.142827160311594</v>
      </c>
      <c r="EA11" s="103">
        <v>24.195430186572541</v>
      </c>
      <c r="EB11" s="103">
        <v>54.003522925334003</v>
      </c>
      <c r="EC11" s="103">
        <v>23.210837767755336</v>
      </c>
      <c r="ED11" s="103">
        <v>19.736960856450462</v>
      </c>
      <c r="EE11" s="103">
        <v>20.103897003919791</v>
      </c>
      <c r="EF11" s="103">
        <v>19.263847953064982</v>
      </c>
      <c r="EG11" s="103">
        <v>111.54412081872893</v>
      </c>
      <c r="EH11" s="103">
        <v>22.126773546625326</v>
      </c>
      <c r="EI11" s="103">
        <v>23.197907881977979</v>
      </c>
      <c r="EJ11" s="103">
        <v>20.957285400825697</v>
      </c>
      <c r="EK11" s="103">
        <v>29.85913622243233</v>
      </c>
      <c r="EL11" s="103">
        <v>21.207189111030456</v>
      </c>
      <c r="EM11" s="103">
        <v>19.566634560642182</v>
      </c>
      <c r="EN11" s="103">
        <v>20.970166556918084</v>
      </c>
      <c r="EO11" s="103">
        <v>18.200760733295947</v>
      </c>
      <c r="EP11" s="103">
        <v>20.708494685614536</v>
      </c>
      <c r="EQ11" s="103">
        <v>39.89325929980081</v>
      </c>
      <c r="ER11" s="103">
        <v>23.7928598353265</v>
      </c>
      <c r="ES11" s="103">
        <v>21.344517885797007</v>
      </c>
      <c r="ET11" s="103">
        <v>19.520433648996708</v>
      </c>
      <c r="EU11" s="103">
        <v>21.312569130307836</v>
      </c>
      <c r="EV11" s="103">
        <v>19.672870075268776</v>
      </c>
      <c r="EW11" s="103">
        <v>49.538070021598536</v>
      </c>
      <c r="EX11" s="103">
        <v>22.277511103310069</v>
      </c>
      <c r="EY11" s="103">
        <v>21.976065490976339</v>
      </c>
      <c r="EZ11" s="103">
        <v>21.805103185643201</v>
      </c>
      <c r="FA11" s="103">
        <v>34.815766849550357</v>
      </c>
      <c r="FB11" s="103">
        <v>23.656351241002607</v>
      </c>
      <c r="FC11" s="103">
        <v>22.311604500220625</v>
      </c>
      <c r="FD11" s="103">
        <v>29.17326225475313</v>
      </c>
      <c r="FE11" s="103">
        <v>20.270942711498463</v>
      </c>
      <c r="FF11" s="103">
        <v>27.061875584454818</v>
      </c>
      <c r="FG11" s="103">
        <v>20.631270125413042</v>
      </c>
      <c r="FH11" s="103">
        <v>57.261117006164525</v>
      </c>
      <c r="FI11" s="103">
        <v>24.408537176367869</v>
      </c>
      <c r="FJ11" s="103">
        <v>21.075754454570646</v>
      </c>
      <c r="FK11" s="103">
        <v>23.730465962294367</v>
      </c>
      <c r="FL11" s="103">
        <v>22.41731207246713</v>
      </c>
      <c r="FM11" s="103">
        <v>22.268541696285279</v>
      </c>
      <c r="FN11" s="103">
        <v>25.076535401673013</v>
      </c>
      <c r="FO11" s="103">
        <v>20.475012258243005</v>
      </c>
      <c r="FP11" s="103">
        <v>18.866183701866561</v>
      </c>
      <c r="FQ11" s="103">
        <v>19.650926374306497</v>
      </c>
      <c r="FR11" s="103">
        <v>18.687681003690823</v>
      </c>
      <c r="FS11" s="103">
        <v>16.537955115150297</v>
      </c>
      <c r="FT11" s="103">
        <v>17.79668362204977</v>
      </c>
      <c r="FU11" s="103">
        <v>22.508177557934243</v>
      </c>
      <c r="FV11" s="103">
        <v>22.716643628783526</v>
      </c>
      <c r="FW11" s="103">
        <v>41.199247299678838</v>
      </c>
      <c r="FX11" s="103">
        <v>20.484031536707995</v>
      </c>
      <c r="FY11" s="103">
        <v>23.451081252875198</v>
      </c>
      <c r="FZ11" s="103">
        <v>24.825576856892162</v>
      </c>
      <c r="GA11" s="103">
        <v>38.558223701927211</v>
      </c>
      <c r="GB11" s="103">
        <v>22.3650319551999</v>
      </c>
      <c r="GC11" s="103">
        <v>20.234185812178605</v>
      </c>
      <c r="GD11" s="103">
        <v>38.788170306218625</v>
      </c>
      <c r="GE11" s="103">
        <v>21.534554681162749</v>
      </c>
      <c r="GF11" s="103">
        <v>24.01117171480745</v>
      </c>
      <c r="GG11" s="103">
        <v>18.196222434437132</v>
      </c>
      <c r="GH11" s="103">
        <v>20.416274837212089</v>
      </c>
      <c r="GI11" s="103">
        <v>20.670336709557535</v>
      </c>
      <c r="GJ11" s="103">
        <v>71.124874582950682</v>
      </c>
      <c r="GK11" s="103">
        <v>21.206666598044052</v>
      </c>
      <c r="GL11" s="103">
        <v>24.291532445489384</v>
      </c>
      <c r="GM11" s="103">
        <v>20.234939989292815</v>
      </c>
      <c r="GN11" s="103">
        <v>23.541254550836836</v>
      </c>
      <c r="GO11" s="103">
        <v>20.914435936599745</v>
      </c>
      <c r="GP11" s="103">
        <v>23.428432686614048</v>
      </c>
      <c r="GQ11" s="103">
        <v>23.926191515426169</v>
      </c>
      <c r="GR11" s="103">
        <v>79.202165988906913</v>
      </c>
      <c r="GS11" s="103">
        <v>23.779588033821476</v>
      </c>
      <c r="GT11" s="103">
        <v>20.074103858417939</v>
      </c>
      <c r="GU11" s="103">
        <v>21.896908398095892</v>
      </c>
      <c r="GV11" s="103">
        <v>22.598498708359529</v>
      </c>
      <c r="GW11" s="103">
        <v>19.34085745157828</v>
      </c>
      <c r="GX11" s="103">
        <v>21.360396021049802</v>
      </c>
      <c r="GY11" s="103">
        <v>24.132307510133984</v>
      </c>
      <c r="GZ11" s="103">
        <v>19.442766238771821</v>
      </c>
      <c r="HA11" s="103">
        <v>24.139580086296974</v>
      </c>
      <c r="HB11" s="103">
        <v>25.46400160101695</v>
      </c>
      <c r="HC11" s="103">
        <v>21.373130829098372</v>
      </c>
      <c r="HD11" s="103">
        <v>54.445390190098756</v>
      </c>
      <c r="HE11" s="103">
        <v>109.41877404602801</v>
      </c>
      <c r="HF11" s="103">
        <v>35.722412507096884</v>
      </c>
      <c r="HG11" s="103">
        <v>23.74389186316445</v>
      </c>
      <c r="HH11" s="103">
        <v>22.466822885321182</v>
      </c>
      <c r="HI11" s="103">
        <v>61.721485691294475</v>
      </c>
      <c r="HJ11" s="103">
        <v>25.370998614933452</v>
      </c>
      <c r="HK11" s="103">
        <v>71.029552284699577</v>
      </c>
      <c r="HL11" s="103">
        <v>24.134418182606314</v>
      </c>
      <c r="HM11" s="103">
        <v>60.876558689947302</v>
      </c>
      <c r="HN11" s="103">
        <v>24.541452818258335</v>
      </c>
      <c r="HO11" s="103">
        <v>25.496178573417787</v>
      </c>
      <c r="HP11" s="103">
        <v>22.240546350854387</v>
      </c>
      <c r="HQ11" s="103">
        <v>22.4832963936841</v>
      </c>
      <c r="HR11" s="103">
        <v>26.23480461836435</v>
      </c>
      <c r="HS11" s="103">
        <v>21.894570208051984</v>
      </c>
      <c r="HT11" s="103">
        <v>19.32798802505647</v>
      </c>
      <c r="HU11" s="103">
        <v>20.140235181487522</v>
      </c>
      <c r="HV11" s="103">
        <v>22.732014811773158</v>
      </c>
      <c r="HW11" s="103">
        <v>52.741379893127096</v>
      </c>
      <c r="HX11" s="103">
        <v>20.110660872150412</v>
      </c>
      <c r="HY11" s="103">
        <v>21.195163983152217</v>
      </c>
      <c r="HZ11" s="103">
        <v>22.708786453458824</v>
      </c>
      <c r="IA11" s="103">
        <v>22.844454158697431</v>
      </c>
      <c r="IB11" s="103">
        <v>19.405261122070765</v>
      </c>
      <c r="IC11" s="103">
        <v>30.084668050689423</v>
      </c>
      <c r="ID11" s="103">
        <v>23.56846227468327</v>
      </c>
      <c r="IE11" s="103">
        <v>20.016883425321179</v>
      </c>
      <c r="IF11" s="103">
        <v>24.289172962663098</v>
      </c>
      <c r="IG11" s="103">
        <v>23.204597272647153</v>
      </c>
      <c r="IH11" s="103">
        <v>20.291343048798336</v>
      </c>
      <c r="II11" s="103">
        <v>17.25195949472262</v>
      </c>
      <c r="IJ11" s="103">
        <v>20.598865955901179</v>
      </c>
      <c r="IK11" s="103">
        <v>21.855570181696141</v>
      </c>
      <c r="IL11" s="103">
        <v>21.115351644440896</v>
      </c>
      <c r="IM11" s="103">
        <v>19.806862142576176</v>
      </c>
      <c r="IN11" s="103">
        <v>22.185095022956716</v>
      </c>
      <c r="IO11" s="103">
        <v>50.980294130685685</v>
      </c>
      <c r="IP11" s="103">
        <v>26.933329157999744</v>
      </c>
      <c r="IQ11" s="103">
        <v>20.342542034725568</v>
      </c>
      <c r="IR11" s="103">
        <v>24.24393789239533</v>
      </c>
      <c r="IS11" s="103">
        <v>24.224141161941645</v>
      </c>
      <c r="IT11" s="103">
        <v>22.910647117116042</v>
      </c>
      <c r="IU11" s="103">
        <v>21.977910867788019</v>
      </c>
      <c r="IV11" s="103">
        <v>10.726142957715398</v>
      </c>
      <c r="IW11" s="103">
        <v>72.331716905877713</v>
      </c>
    </row>
    <row r="12" spans="1:257" x14ac:dyDescent="0.25">
      <c r="A12" s="108" t="s">
        <v>2096</v>
      </c>
      <c r="B12" s="96">
        <v>53.76635292294069</v>
      </c>
      <c r="C12" s="96">
        <v>49.400830050347018</v>
      </c>
      <c r="D12" s="96">
        <v>50.698269224564207</v>
      </c>
      <c r="E12" s="96">
        <v>55.157531631235592</v>
      </c>
      <c r="F12" s="96">
        <v>48.129060287543652</v>
      </c>
      <c r="G12" s="110">
        <f t="shared" si="0"/>
        <v>5.7434973888880171E-2</v>
      </c>
      <c r="I12" s="96">
        <v>55.252519991065085</v>
      </c>
      <c r="J12" s="96">
        <v>49.008337890215941</v>
      </c>
      <c r="K12" s="96">
        <v>51.692982734912</v>
      </c>
      <c r="L12" s="96">
        <v>53.99613743982291</v>
      </c>
      <c r="M12" s="96">
        <v>50.593846006658737</v>
      </c>
      <c r="N12" s="110">
        <f t="shared" si="1"/>
        <v>4.8478539406130311E-2</v>
      </c>
      <c r="O12" s="110"/>
      <c r="P12" s="4" t="s">
        <v>225</v>
      </c>
      <c r="Q12" s="4" t="s">
        <v>226</v>
      </c>
      <c r="R12" s="103">
        <v>43.178096204463692</v>
      </c>
      <c r="S12" s="103">
        <v>35.583107589805337</v>
      </c>
      <c r="T12" s="103">
        <v>63.457043124456369</v>
      </c>
      <c r="U12" s="103">
        <v>30.948659023386902</v>
      </c>
      <c r="V12" s="103">
        <v>73.641922032425583</v>
      </c>
      <c r="W12" s="103">
        <v>55.834896915884627</v>
      </c>
      <c r="X12" s="103">
        <v>53.111135175337822</v>
      </c>
      <c r="Y12" s="103">
        <v>37.587952732203128</v>
      </c>
      <c r="Z12" s="103">
        <v>38.343416620005982</v>
      </c>
      <c r="AA12" s="103">
        <v>43.864476326342171</v>
      </c>
      <c r="AB12" s="103">
        <v>46.295643525654015</v>
      </c>
      <c r="AC12" s="103">
        <v>35.463872323130701</v>
      </c>
      <c r="AD12" s="103">
        <v>39.367760246583501</v>
      </c>
      <c r="AE12" s="103">
        <v>33.422443281588841</v>
      </c>
      <c r="AF12" s="103">
        <v>56.830229969673312</v>
      </c>
      <c r="AG12" s="103">
        <v>53.701387107964649</v>
      </c>
      <c r="AH12" s="103">
        <v>36.274453431758793</v>
      </c>
      <c r="AI12" s="103">
        <v>58.779153374715214</v>
      </c>
      <c r="AJ12" s="103">
        <v>53.474712325668342</v>
      </c>
      <c r="AK12" s="103">
        <v>41.929543806478961</v>
      </c>
      <c r="AL12" s="103">
        <v>42.460858235900751</v>
      </c>
      <c r="AM12" s="103">
        <v>30.458566921480553</v>
      </c>
      <c r="AN12" s="103">
        <v>42.691018600844423</v>
      </c>
      <c r="AO12" s="103">
        <v>48.575533305657729</v>
      </c>
      <c r="AP12" s="103">
        <v>41.347159054574796</v>
      </c>
      <c r="AQ12" s="103">
        <v>63.793983870671511</v>
      </c>
      <c r="AR12" s="103">
        <v>44.284903823847827</v>
      </c>
      <c r="AS12" s="103">
        <v>74.594507492828185</v>
      </c>
      <c r="AT12" s="103">
        <v>41.548327839691858</v>
      </c>
      <c r="AU12" s="103">
        <v>44.585375686843506</v>
      </c>
      <c r="AV12" s="103">
        <v>36.56428950351836</v>
      </c>
      <c r="AW12" s="103">
        <v>35.0792007620772</v>
      </c>
      <c r="AX12" s="103">
        <v>49.771756420078887</v>
      </c>
      <c r="AY12" s="103">
        <v>56.971018136969334</v>
      </c>
      <c r="AZ12" s="103">
        <v>48.489443154484007</v>
      </c>
      <c r="BA12" s="103">
        <v>51.760084684636958</v>
      </c>
      <c r="BB12" s="103">
        <v>46.538711823433822</v>
      </c>
      <c r="BC12" s="103">
        <v>42.124827686127986</v>
      </c>
      <c r="BD12" s="103">
        <v>41.964728574079409</v>
      </c>
      <c r="BE12" s="103">
        <v>46.882674764750547</v>
      </c>
      <c r="BF12" s="103">
        <v>33.434806695234791</v>
      </c>
      <c r="BG12" s="103">
        <v>42.548644278461488</v>
      </c>
      <c r="BH12" s="103">
        <v>28.921568001139132</v>
      </c>
      <c r="BI12" s="103">
        <v>43.352146323280508</v>
      </c>
      <c r="BJ12" s="103">
        <v>32.97103036615983</v>
      </c>
      <c r="BK12" s="103">
        <v>43.867374828707455</v>
      </c>
      <c r="BL12" s="103">
        <v>62.069017193813266</v>
      </c>
      <c r="BM12" s="103">
        <v>44.081356802385322</v>
      </c>
      <c r="BN12" s="103">
        <v>35.827199905023306</v>
      </c>
      <c r="BO12" s="103">
        <v>47.039555431108838</v>
      </c>
      <c r="BP12" s="103">
        <v>39.321313190551372</v>
      </c>
      <c r="BQ12" s="103">
        <v>37.91960291410323</v>
      </c>
      <c r="BR12" s="103">
        <v>46.095925780736373</v>
      </c>
      <c r="BS12" s="103">
        <v>35.864949219533337</v>
      </c>
      <c r="BT12" s="103">
        <v>53.291707821066005</v>
      </c>
      <c r="BU12" s="103">
        <v>43.38364027177311</v>
      </c>
      <c r="BV12" s="103">
        <v>51.189477560355975</v>
      </c>
      <c r="BW12" s="103">
        <v>44.463479856431746</v>
      </c>
      <c r="BX12" s="103">
        <v>37.459900441375439</v>
      </c>
      <c r="BY12" s="103">
        <v>33.515358398402157</v>
      </c>
      <c r="BZ12" s="103">
        <v>35.473978441142179</v>
      </c>
      <c r="CA12" s="103">
        <v>45.293031098169017</v>
      </c>
      <c r="CB12" s="103">
        <v>55.15599204813882</v>
      </c>
      <c r="CC12" s="103">
        <v>36.947358419983757</v>
      </c>
      <c r="CD12" s="103">
        <v>62.266689070461645</v>
      </c>
      <c r="CE12" s="103">
        <v>34.938578438533384</v>
      </c>
      <c r="CF12" s="103">
        <v>47.097716628458045</v>
      </c>
      <c r="CG12" s="103">
        <v>30.566021885535694</v>
      </c>
      <c r="CH12" s="103">
        <v>34.45992740228521</v>
      </c>
      <c r="CI12" s="103">
        <v>41.433253924634109</v>
      </c>
      <c r="CJ12" s="103">
        <v>33.376778858075589</v>
      </c>
      <c r="CK12" s="103">
        <v>41.599095912905156</v>
      </c>
      <c r="CL12" s="103">
        <v>28.476151368139575</v>
      </c>
      <c r="CM12" s="103">
        <v>42.265579018289962</v>
      </c>
      <c r="CN12" s="103">
        <v>44.265929710572173</v>
      </c>
      <c r="CO12" s="103">
        <v>39.35670067603612</v>
      </c>
      <c r="CP12" s="103">
        <v>36.909280686318525</v>
      </c>
      <c r="CQ12" s="103">
        <v>33.153036480971195</v>
      </c>
      <c r="CR12" s="103">
        <v>43.776519121324903</v>
      </c>
      <c r="CS12" s="103">
        <v>48.826677744069784</v>
      </c>
      <c r="CT12" s="103">
        <v>35.71122545502481</v>
      </c>
      <c r="CU12" s="103">
        <v>33.740380208967608</v>
      </c>
      <c r="CV12" s="103">
        <v>45.953094233127374</v>
      </c>
      <c r="CW12" s="103">
        <v>61.796512960810084</v>
      </c>
      <c r="CX12" s="103">
        <v>55.846821170937915</v>
      </c>
      <c r="CY12" s="103">
        <v>56.061868104028889</v>
      </c>
      <c r="CZ12" s="103">
        <v>52.448368454632082</v>
      </c>
      <c r="DA12" s="103">
        <v>48.116200535951975</v>
      </c>
      <c r="DB12" s="103">
        <v>52.401218689924477</v>
      </c>
      <c r="DC12" s="103">
        <v>40.453259027215537</v>
      </c>
      <c r="DD12" s="103">
        <v>39.792351834901183</v>
      </c>
      <c r="DE12" s="103">
        <v>46.091819365121012</v>
      </c>
      <c r="DF12" s="103">
        <v>51.352683389287904</v>
      </c>
      <c r="DG12" s="103">
        <v>47.754786195128688</v>
      </c>
      <c r="DH12" s="103">
        <v>48.872799524858877</v>
      </c>
      <c r="DI12" s="103">
        <v>67.990804275386452</v>
      </c>
      <c r="DJ12" s="103">
        <v>35.336581168775567</v>
      </c>
      <c r="DK12" s="103">
        <v>87.031702144566722</v>
      </c>
      <c r="DL12" s="103">
        <v>45.116430740867663</v>
      </c>
      <c r="DM12" s="103">
        <v>58.838095720965931</v>
      </c>
      <c r="DN12" s="103">
        <v>49.900674472371868</v>
      </c>
      <c r="DO12" s="103">
        <v>34.456020535929397</v>
      </c>
      <c r="DP12" s="103">
        <v>58.348758636214377</v>
      </c>
      <c r="DQ12" s="103">
        <v>60.043758308286172</v>
      </c>
      <c r="DR12" s="103">
        <v>45.182197545081891</v>
      </c>
      <c r="DS12" s="103">
        <v>49.447874998399129</v>
      </c>
      <c r="DT12" s="103">
        <v>60.837186605205488</v>
      </c>
      <c r="DU12" s="103">
        <v>68.278531686386714</v>
      </c>
      <c r="DV12" s="103">
        <v>47.502173677608035</v>
      </c>
      <c r="DW12" s="103">
        <v>51.674741218332841</v>
      </c>
      <c r="DX12" s="103">
        <v>72.949256359708571</v>
      </c>
      <c r="DY12" s="103">
        <v>36.408648094519442</v>
      </c>
      <c r="DZ12" s="103">
        <v>38.29352941009752</v>
      </c>
      <c r="EA12" s="103">
        <v>49.193158476278796</v>
      </c>
      <c r="EB12" s="103">
        <v>56.921961498514698</v>
      </c>
      <c r="EC12" s="103">
        <v>50.194700202216573</v>
      </c>
      <c r="ED12" s="103">
        <v>36.596231706190842</v>
      </c>
      <c r="EE12" s="103">
        <v>40.022634084860293</v>
      </c>
      <c r="EF12" s="103">
        <v>43.202527699651185</v>
      </c>
      <c r="EG12" s="103">
        <v>92.506913213211192</v>
      </c>
      <c r="EH12" s="103">
        <v>52.550543619283872</v>
      </c>
      <c r="EI12" s="103">
        <v>48.104002999802695</v>
      </c>
      <c r="EJ12" s="103">
        <v>54.839009344401155</v>
      </c>
      <c r="EK12" s="103">
        <v>48.772836863346043</v>
      </c>
      <c r="EL12" s="103">
        <v>63.95985404582629</v>
      </c>
      <c r="EM12" s="103">
        <v>36.03255215888889</v>
      </c>
      <c r="EN12" s="103">
        <v>64.06249931856803</v>
      </c>
      <c r="EO12" s="103">
        <v>36.727420543512089</v>
      </c>
      <c r="EP12" s="103">
        <v>46.240824360646663</v>
      </c>
      <c r="EQ12" s="103">
        <v>95.34292052588809</v>
      </c>
      <c r="ER12" s="103">
        <v>54.835605513790156</v>
      </c>
      <c r="ES12" s="103">
        <v>49.996343796745933</v>
      </c>
      <c r="ET12" s="103">
        <v>53.288861653422124</v>
      </c>
      <c r="EU12" s="103">
        <v>76.898660380917377</v>
      </c>
      <c r="EV12" s="103">
        <v>41.247585637109772</v>
      </c>
      <c r="EW12" s="103">
        <v>36.163834923704918</v>
      </c>
      <c r="EX12" s="103">
        <v>45.333323193978842</v>
      </c>
      <c r="EY12" s="103">
        <v>45.593400486108273</v>
      </c>
      <c r="EZ12" s="103">
        <v>33.226659787541827</v>
      </c>
      <c r="FA12" s="103">
        <v>37.266889246849111</v>
      </c>
      <c r="FB12" s="103">
        <v>40.490934308992699</v>
      </c>
      <c r="FC12" s="103">
        <v>64.235263973081075</v>
      </c>
      <c r="FD12" s="103">
        <v>45.07820265780709</v>
      </c>
      <c r="FE12" s="103">
        <v>34.874741437078853</v>
      </c>
      <c r="FF12" s="103">
        <v>38.217788050138353</v>
      </c>
      <c r="FG12" s="103">
        <v>35.806724390355278</v>
      </c>
      <c r="FH12" s="103">
        <v>56.291774799972131</v>
      </c>
      <c r="FI12" s="103">
        <v>51.193822558463637</v>
      </c>
      <c r="FJ12" s="103">
        <v>55.629595456480246</v>
      </c>
      <c r="FK12" s="103">
        <v>39.288026118117322</v>
      </c>
      <c r="FL12" s="103">
        <v>38.547975636179316</v>
      </c>
      <c r="FM12" s="103">
        <v>35.878701112241238</v>
      </c>
      <c r="FN12" s="103">
        <v>37.904829086912812</v>
      </c>
      <c r="FO12" s="103">
        <v>39.703485393678676</v>
      </c>
      <c r="FP12" s="103">
        <v>35.04263672436354</v>
      </c>
      <c r="FQ12" s="103">
        <v>42.610283424948967</v>
      </c>
      <c r="FR12" s="103">
        <v>52.501419874707416</v>
      </c>
      <c r="FS12" s="103">
        <v>54.53637296006351</v>
      </c>
      <c r="FT12" s="103">
        <v>39.355526628332818</v>
      </c>
      <c r="FU12" s="103">
        <v>39.79123230251907</v>
      </c>
      <c r="FV12" s="103">
        <v>63.793060720301717</v>
      </c>
      <c r="FW12" s="103">
        <v>60.849019604196229</v>
      </c>
      <c r="FX12" s="103">
        <v>45.747490320619178</v>
      </c>
      <c r="FY12" s="103">
        <v>39.426455285229999</v>
      </c>
      <c r="FZ12" s="103">
        <v>43.212713509035829</v>
      </c>
      <c r="GA12" s="103">
        <v>48.821127763283044</v>
      </c>
      <c r="GB12" s="103">
        <v>80.830524945706586</v>
      </c>
      <c r="GC12" s="103">
        <v>38.22205307813244</v>
      </c>
      <c r="GD12" s="103">
        <v>62.109025469748204</v>
      </c>
      <c r="GE12" s="103">
        <v>59.14222764630933</v>
      </c>
      <c r="GF12" s="103">
        <v>53.112149075831688</v>
      </c>
      <c r="GG12" s="103">
        <v>50.030584415435527</v>
      </c>
      <c r="GH12" s="103">
        <v>34.831375011318293</v>
      </c>
      <c r="GI12" s="103">
        <v>43.021517594647698</v>
      </c>
      <c r="GJ12" s="103">
        <v>79.256301193362447</v>
      </c>
      <c r="GK12" s="103">
        <v>32.547604708361952</v>
      </c>
      <c r="GL12" s="103">
        <v>44.572918400152204</v>
      </c>
      <c r="GM12" s="103">
        <v>43.924447413878376</v>
      </c>
      <c r="GN12" s="103">
        <v>54.010523485960476</v>
      </c>
      <c r="GO12" s="103">
        <v>48.133406914158982</v>
      </c>
      <c r="GP12" s="103">
        <v>48.518184585477947</v>
      </c>
      <c r="GQ12" s="103">
        <v>57.69090809895004</v>
      </c>
      <c r="GR12" s="103">
        <v>64.023060231382075</v>
      </c>
      <c r="GS12" s="103">
        <v>42.502024947317913</v>
      </c>
      <c r="GT12" s="103">
        <v>52.231657996980687</v>
      </c>
      <c r="GU12" s="103">
        <v>50.343487125095443</v>
      </c>
      <c r="GV12" s="103">
        <v>53.7305173928698</v>
      </c>
      <c r="GW12" s="103">
        <v>37.811448409079901</v>
      </c>
      <c r="GX12" s="103">
        <v>53.063032628456781</v>
      </c>
      <c r="GY12" s="103">
        <v>43.096301096549027</v>
      </c>
      <c r="GZ12" s="103">
        <v>47.070611604221263</v>
      </c>
      <c r="HA12" s="103">
        <v>60.791417716489626</v>
      </c>
      <c r="HB12" s="103">
        <v>49.001375951156</v>
      </c>
      <c r="HC12" s="103">
        <v>35.209890576302698</v>
      </c>
      <c r="HD12" s="103">
        <v>64.061978090824894</v>
      </c>
      <c r="HE12" s="103">
        <v>58.185323605738226</v>
      </c>
      <c r="HF12" s="103">
        <v>64.446369036292126</v>
      </c>
      <c r="HG12" s="103">
        <v>49.787382355735431</v>
      </c>
      <c r="HH12" s="103">
        <v>36.941736173795476</v>
      </c>
      <c r="HI12" s="103">
        <v>50.77624161753959</v>
      </c>
      <c r="HJ12" s="103">
        <v>41.111832138409895</v>
      </c>
      <c r="HK12" s="103">
        <v>58.024932146822444</v>
      </c>
      <c r="HL12" s="103">
        <v>43.600653799846974</v>
      </c>
      <c r="HM12" s="103">
        <v>64.530880991370438</v>
      </c>
      <c r="HN12" s="103">
        <v>45.838724455248979</v>
      </c>
      <c r="HO12" s="103">
        <v>62.494251040861755</v>
      </c>
      <c r="HP12" s="103">
        <v>60.376259154258385</v>
      </c>
      <c r="HQ12" s="103">
        <v>51.176982528804444</v>
      </c>
      <c r="HR12" s="103">
        <v>63.473263474852374</v>
      </c>
      <c r="HS12" s="103">
        <v>53.802702286239843</v>
      </c>
      <c r="HT12" s="103">
        <v>34.385493536697993</v>
      </c>
      <c r="HU12" s="103">
        <v>45.573991865309111</v>
      </c>
      <c r="HV12" s="103">
        <v>52.360285514883053</v>
      </c>
      <c r="HW12" s="103">
        <v>43.354938959912111</v>
      </c>
      <c r="HX12" s="103">
        <v>40.834089570928718</v>
      </c>
      <c r="HY12" s="103">
        <v>63.658116440483589</v>
      </c>
      <c r="HZ12" s="103">
        <v>56.415450421694935</v>
      </c>
      <c r="IA12" s="103">
        <v>39.471823906374631</v>
      </c>
      <c r="IB12" s="103">
        <v>44.112980702821872</v>
      </c>
      <c r="IC12" s="103">
        <v>57.227362428461966</v>
      </c>
      <c r="ID12" s="103">
        <v>53.770611753191986</v>
      </c>
      <c r="IE12" s="103">
        <v>42.714209540054171</v>
      </c>
      <c r="IF12" s="103">
        <v>41.511477159359465</v>
      </c>
      <c r="IG12" s="103">
        <v>35.291640548919155</v>
      </c>
      <c r="IH12" s="103">
        <v>35.575521192635534</v>
      </c>
      <c r="II12" s="103">
        <v>41.284059083366195</v>
      </c>
      <c r="IJ12" s="103">
        <v>54.387366365281331</v>
      </c>
      <c r="IK12" s="103">
        <v>48.197263676290021</v>
      </c>
      <c r="IL12" s="103">
        <v>33.831639160304526</v>
      </c>
      <c r="IM12" s="103">
        <v>37.957486683893869</v>
      </c>
      <c r="IN12" s="103">
        <v>45.202741474387118</v>
      </c>
      <c r="IO12" s="103">
        <v>43.172283793378085</v>
      </c>
      <c r="IP12" s="103">
        <v>42.451441856720841</v>
      </c>
      <c r="IQ12" s="103">
        <v>65.134913542950926</v>
      </c>
      <c r="IR12" s="103">
        <v>49.123988293587459</v>
      </c>
      <c r="IS12" s="103">
        <v>37.249724833140391</v>
      </c>
      <c r="IT12" s="103">
        <v>58.867163501541654</v>
      </c>
      <c r="IU12" s="103">
        <v>49.622000366663762</v>
      </c>
      <c r="IV12" s="103">
        <v>22.528433512252622</v>
      </c>
      <c r="IW12" s="103">
        <v>67.943507418512041</v>
      </c>
    </row>
    <row r="13" spans="1:257" x14ac:dyDescent="0.25">
      <c r="A13" s="108" t="s">
        <v>2097</v>
      </c>
      <c r="B13" s="96">
        <v>199.01159253183258</v>
      </c>
      <c r="C13" s="96">
        <v>169.15810425572627</v>
      </c>
      <c r="D13" s="96">
        <v>191.28194550453296</v>
      </c>
      <c r="E13" s="96">
        <v>214.96136335283762</v>
      </c>
      <c r="F13" s="96">
        <v>181.81426223883128</v>
      </c>
      <c r="G13" s="110">
        <f t="shared" si="0"/>
        <v>9.0550182111953495E-2</v>
      </c>
      <c r="I13" s="96">
        <v>190.10090193889474</v>
      </c>
      <c r="J13" s="96">
        <v>180.91269503901563</v>
      </c>
      <c r="K13" s="96">
        <v>166.67378778234655</v>
      </c>
      <c r="L13" s="96">
        <v>171.57406497069508</v>
      </c>
      <c r="M13" s="96">
        <v>169.367789542651</v>
      </c>
      <c r="N13" s="110">
        <f t="shared" si="1"/>
        <v>5.4963535541985693E-2</v>
      </c>
      <c r="O13" s="110"/>
      <c r="P13" s="4" t="s">
        <v>211</v>
      </c>
      <c r="Q13" s="4" t="s">
        <v>212</v>
      </c>
      <c r="R13" s="103">
        <v>85.98030708317836</v>
      </c>
      <c r="S13" s="103">
        <v>79.777790547648706</v>
      </c>
      <c r="T13" s="103">
        <v>89.852628135583245</v>
      </c>
      <c r="U13" s="103">
        <v>71.028059412045508</v>
      </c>
      <c r="V13" s="103">
        <v>169.2397294879363</v>
      </c>
      <c r="W13" s="103">
        <v>118.93912557979321</v>
      </c>
      <c r="X13" s="103">
        <v>147.54767571335702</v>
      </c>
      <c r="Y13" s="103">
        <v>120.53891722404074</v>
      </c>
      <c r="Z13" s="103">
        <v>103.30248755057022</v>
      </c>
      <c r="AA13" s="103">
        <v>78.781746006803516</v>
      </c>
      <c r="AB13" s="103">
        <v>105.31561656726407</v>
      </c>
      <c r="AC13" s="103">
        <v>60.100222395444518</v>
      </c>
      <c r="AD13" s="103">
        <v>78.515007133001632</v>
      </c>
      <c r="AE13" s="103">
        <v>74.219961257713749</v>
      </c>
      <c r="AF13" s="103">
        <v>79.291959712387239</v>
      </c>
      <c r="AG13" s="103">
        <v>82.165744382532552</v>
      </c>
      <c r="AH13" s="103">
        <v>91.00322823178017</v>
      </c>
      <c r="AI13" s="103">
        <v>117.39734193495006</v>
      </c>
      <c r="AJ13" s="103">
        <v>121.83403286564642</v>
      </c>
      <c r="AK13" s="103">
        <v>90.790096034773086</v>
      </c>
      <c r="AL13" s="103">
        <v>96.474916524383715</v>
      </c>
      <c r="AM13" s="103">
        <v>67.978863252148983</v>
      </c>
      <c r="AN13" s="103">
        <v>111.9020488828678</v>
      </c>
      <c r="AO13" s="103">
        <v>97.499460009781401</v>
      </c>
      <c r="AP13" s="103">
        <v>92.168757175287595</v>
      </c>
      <c r="AQ13" s="103">
        <v>126.68558626498127</v>
      </c>
      <c r="AR13" s="103">
        <v>80.602653514349385</v>
      </c>
      <c r="AS13" s="103">
        <v>103.52919767714215</v>
      </c>
      <c r="AT13" s="103">
        <v>88.519116759211443</v>
      </c>
      <c r="AU13" s="103">
        <v>62.75348202052605</v>
      </c>
      <c r="AV13" s="103">
        <v>76.961703746779605</v>
      </c>
      <c r="AW13" s="103">
        <v>103.32148579912038</v>
      </c>
      <c r="AX13" s="103">
        <v>115.33544372023721</v>
      </c>
      <c r="AY13" s="103">
        <v>106.0983320235881</v>
      </c>
      <c r="AZ13" s="103">
        <v>78.283777506934712</v>
      </c>
      <c r="BA13" s="103">
        <v>117.68041863148106</v>
      </c>
      <c r="BB13" s="103">
        <v>105.63577975662345</v>
      </c>
      <c r="BC13" s="103">
        <v>109.76150675050141</v>
      </c>
      <c r="BD13" s="103">
        <v>110.42998230378419</v>
      </c>
      <c r="BE13" s="103">
        <v>100.95415563328272</v>
      </c>
      <c r="BF13" s="103">
        <v>81.825173413192104</v>
      </c>
      <c r="BG13" s="103">
        <v>71.815967746555913</v>
      </c>
      <c r="BH13" s="103">
        <v>54.544719586680984</v>
      </c>
      <c r="BI13" s="103">
        <v>108.20580117263802</v>
      </c>
      <c r="BJ13" s="103">
        <v>90.287830665977111</v>
      </c>
      <c r="BK13" s="103">
        <v>107.9583593765051</v>
      </c>
      <c r="BL13" s="103">
        <v>111.90538978251605</v>
      </c>
      <c r="BM13" s="103">
        <v>81.620794403082087</v>
      </c>
      <c r="BN13" s="103">
        <v>83.669025745018601</v>
      </c>
      <c r="BO13" s="103">
        <v>82.871744490074974</v>
      </c>
      <c r="BP13" s="103">
        <v>83.84859457991719</v>
      </c>
      <c r="BQ13" s="103">
        <v>79.294028932433491</v>
      </c>
      <c r="BR13" s="103">
        <v>93.798314154843098</v>
      </c>
      <c r="BS13" s="103">
        <v>77.017344145214352</v>
      </c>
      <c r="BT13" s="103">
        <v>88.101304814593661</v>
      </c>
      <c r="BU13" s="103">
        <v>106.2220866498098</v>
      </c>
      <c r="BV13" s="103">
        <v>86.889571639918714</v>
      </c>
      <c r="BW13" s="103">
        <v>80.641271170728686</v>
      </c>
      <c r="BX13" s="103">
        <v>70.513322886687163</v>
      </c>
      <c r="BY13" s="103">
        <v>102.55233645897427</v>
      </c>
      <c r="BZ13" s="103">
        <v>99.463130099595659</v>
      </c>
      <c r="CA13" s="103">
        <v>101.82000667736091</v>
      </c>
      <c r="CB13" s="103">
        <v>111.62426990389692</v>
      </c>
      <c r="CC13" s="103">
        <v>84.214418666065555</v>
      </c>
      <c r="CD13" s="103">
        <v>109.33134731890136</v>
      </c>
      <c r="CE13" s="103">
        <v>86.498396416341194</v>
      </c>
      <c r="CF13" s="103">
        <v>95.446386833799934</v>
      </c>
      <c r="CG13" s="103">
        <v>71.14783836434637</v>
      </c>
      <c r="CH13" s="103">
        <v>116.2423285824853</v>
      </c>
      <c r="CI13" s="103">
        <v>111.34454096224096</v>
      </c>
      <c r="CJ13" s="103">
        <v>89.651127906281985</v>
      </c>
      <c r="CK13" s="103">
        <v>90.599873928931956</v>
      </c>
      <c r="CL13" s="103">
        <v>66.9874898234781</v>
      </c>
      <c r="CM13" s="103">
        <v>96.330315157883078</v>
      </c>
      <c r="CN13" s="103">
        <v>82.661828756633909</v>
      </c>
      <c r="CO13" s="103">
        <v>78.537729123731239</v>
      </c>
      <c r="CP13" s="103">
        <v>68.679877165634338</v>
      </c>
      <c r="CQ13" s="103">
        <v>55.699920947931155</v>
      </c>
      <c r="CR13" s="103">
        <v>80.155776289705045</v>
      </c>
      <c r="CS13" s="103">
        <v>67.647030719741466</v>
      </c>
      <c r="CT13" s="103">
        <v>104.11483503167761</v>
      </c>
      <c r="CU13" s="103">
        <v>98.906163994752248</v>
      </c>
      <c r="CV13" s="103">
        <v>132.49132250228541</v>
      </c>
      <c r="CW13" s="103">
        <v>103.31615956623229</v>
      </c>
      <c r="CX13" s="103">
        <v>123.31339071650153</v>
      </c>
      <c r="CY13" s="103">
        <v>173.90390282009844</v>
      </c>
      <c r="CZ13" s="103">
        <v>117.09588410888391</v>
      </c>
      <c r="DA13" s="103">
        <v>102.14276308943774</v>
      </c>
      <c r="DB13" s="103">
        <v>114.6291531853754</v>
      </c>
      <c r="DC13" s="103">
        <v>112.81885059027549</v>
      </c>
      <c r="DD13" s="103">
        <v>135.44903302942055</v>
      </c>
      <c r="DE13" s="103">
        <v>111.77878332377706</v>
      </c>
      <c r="DF13" s="103">
        <v>93.969501550856066</v>
      </c>
      <c r="DG13" s="103">
        <v>111.15314140813128</v>
      </c>
      <c r="DH13" s="103">
        <v>129.82471347470903</v>
      </c>
      <c r="DI13" s="103">
        <v>90.254719143494128</v>
      </c>
      <c r="DJ13" s="103">
        <v>103.17056799011245</v>
      </c>
      <c r="DK13" s="103">
        <v>131.32542598229912</v>
      </c>
      <c r="DL13" s="103">
        <v>97.823124413618913</v>
      </c>
      <c r="DM13" s="103">
        <v>108.97304742687696</v>
      </c>
      <c r="DN13" s="103">
        <v>110.42673820754882</v>
      </c>
      <c r="DO13" s="103">
        <v>72.560841082415266</v>
      </c>
      <c r="DP13" s="103">
        <v>120.4714672617116</v>
      </c>
      <c r="DQ13" s="103">
        <v>101.62701872398222</v>
      </c>
      <c r="DR13" s="103">
        <v>131.5329901438227</v>
      </c>
      <c r="DS13" s="103">
        <v>137.60271376442225</v>
      </c>
      <c r="DT13" s="103">
        <v>91.789340828947175</v>
      </c>
      <c r="DU13" s="103">
        <v>138.09232591242159</v>
      </c>
      <c r="DV13" s="103">
        <v>106.6524664945872</v>
      </c>
      <c r="DW13" s="103">
        <v>126.21044035603056</v>
      </c>
      <c r="DX13" s="103">
        <v>126.08790716936062</v>
      </c>
      <c r="DY13" s="103">
        <v>90.427804570036116</v>
      </c>
      <c r="DZ13" s="103">
        <v>164.23678427512684</v>
      </c>
      <c r="EA13" s="103">
        <v>105.42721475284475</v>
      </c>
      <c r="EB13" s="103">
        <v>153.48177602653567</v>
      </c>
      <c r="EC13" s="103">
        <v>153.86139844126532</v>
      </c>
      <c r="ED13" s="103">
        <v>87.009561493511271</v>
      </c>
      <c r="EE13" s="103">
        <v>92.140933245182936</v>
      </c>
      <c r="EF13" s="103">
        <v>94.026546600982073</v>
      </c>
      <c r="EG13" s="103">
        <v>257.9249943005496</v>
      </c>
      <c r="EH13" s="103">
        <v>96.73838159263866</v>
      </c>
      <c r="EI13" s="103">
        <v>115.22834223856121</v>
      </c>
      <c r="EJ13" s="103">
        <v>141.33112191709972</v>
      </c>
      <c r="EK13" s="103">
        <v>84.917511664296825</v>
      </c>
      <c r="EL13" s="103">
        <v>134.02379303685993</v>
      </c>
      <c r="EM13" s="103">
        <v>92.06488095478278</v>
      </c>
      <c r="EN13" s="103">
        <v>156.66896402107508</v>
      </c>
      <c r="EO13" s="103">
        <v>86.435785232325884</v>
      </c>
      <c r="EP13" s="103">
        <v>103.95997320136347</v>
      </c>
      <c r="EQ13" s="103">
        <v>105.47621361400061</v>
      </c>
      <c r="ER13" s="103">
        <v>94.601062436278568</v>
      </c>
      <c r="ES13" s="103">
        <v>106.96424993484715</v>
      </c>
      <c r="ET13" s="103">
        <v>135.12960241219162</v>
      </c>
      <c r="EU13" s="103">
        <v>71.105046754598561</v>
      </c>
      <c r="EV13" s="103">
        <v>109.91098790151641</v>
      </c>
      <c r="EW13" s="103">
        <v>113.14075102324172</v>
      </c>
      <c r="EX13" s="103">
        <v>128.59334596632962</v>
      </c>
      <c r="EY13" s="103">
        <v>141.66253341980448</v>
      </c>
      <c r="EZ13" s="103">
        <v>88.007779079932249</v>
      </c>
      <c r="FA13" s="103">
        <v>101.49503369404339</v>
      </c>
      <c r="FB13" s="103">
        <v>95.184084327926115</v>
      </c>
      <c r="FC13" s="103">
        <v>101.88266245783262</v>
      </c>
      <c r="FD13" s="103">
        <v>67.638262481266381</v>
      </c>
      <c r="FE13" s="103">
        <v>104.84888793078554</v>
      </c>
      <c r="FF13" s="103">
        <v>117.5330577483694</v>
      </c>
      <c r="FG13" s="103">
        <v>98.229527095457456</v>
      </c>
      <c r="FH13" s="103">
        <v>119.59668029464336</v>
      </c>
      <c r="FI13" s="103">
        <v>134.68300545312547</v>
      </c>
      <c r="FJ13" s="103">
        <v>116.94232366097918</v>
      </c>
      <c r="FK13" s="103">
        <v>79.228668999250488</v>
      </c>
      <c r="FL13" s="103">
        <v>96.256348123098462</v>
      </c>
      <c r="FM13" s="103">
        <v>88.311361483055066</v>
      </c>
      <c r="FN13" s="103">
        <v>111.43385967076735</v>
      </c>
      <c r="FO13" s="103">
        <v>92.018712277551032</v>
      </c>
      <c r="FP13" s="103">
        <v>82.698629808866187</v>
      </c>
      <c r="FQ13" s="103">
        <v>124.57116575232818</v>
      </c>
      <c r="FR13" s="103">
        <v>118.24999151041125</v>
      </c>
      <c r="FS13" s="103">
        <v>101.79644033220093</v>
      </c>
      <c r="FT13" s="103">
        <v>86.925436289897945</v>
      </c>
      <c r="FU13" s="103">
        <v>103.4360220723173</v>
      </c>
      <c r="FV13" s="103">
        <v>147.04395338482712</v>
      </c>
      <c r="FW13" s="103">
        <v>139.46647902688011</v>
      </c>
      <c r="FX13" s="103">
        <v>140.21991640107794</v>
      </c>
      <c r="FY13" s="103">
        <v>110.77639632354834</v>
      </c>
      <c r="FZ13" s="103">
        <v>94.418787816675163</v>
      </c>
      <c r="GA13" s="103">
        <v>95.38484497152848</v>
      </c>
      <c r="GB13" s="103">
        <v>160.82892028346168</v>
      </c>
      <c r="GC13" s="103">
        <v>136.38415260966335</v>
      </c>
      <c r="GD13" s="103">
        <v>157.46079651615281</v>
      </c>
      <c r="GE13" s="103">
        <v>118.47490077461775</v>
      </c>
      <c r="GF13" s="103">
        <v>93.042074573028529</v>
      </c>
      <c r="GG13" s="103">
        <v>153.85443025892172</v>
      </c>
      <c r="GH13" s="103">
        <v>106.88220794452313</v>
      </c>
      <c r="GI13" s="103">
        <v>81.727691334536757</v>
      </c>
      <c r="GJ13" s="103">
        <v>161.19392151024709</v>
      </c>
      <c r="GK13" s="103">
        <v>123.89348399802059</v>
      </c>
      <c r="GL13" s="103">
        <v>87.763997123155875</v>
      </c>
      <c r="GM13" s="103">
        <v>108.2843002378023</v>
      </c>
      <c r="GN13" s="103">
        <v>116.63390257635687</v>
      </c>
      <c r="GO13" s="103">
        <v>94.427195644509695</v>
      </c>
      <c r="GP13" s="103">
        <v>69.590268112001098</v>
      </c>
      <c r="GQ13" s="103">
        <v>115.24825341393117</v>
      </c>
      <c r="GR13" s="103">
        <v>170.82164764415566</v>
      </c>
      <c r="GS13" s="103">
        <v>120.84049448398461</v>
      </c>
      <c r="GT13" s="103">
        <v>89.663292450621881</v>
      </c>
      <c r="GU13" s="103">
        <v>112.52590895245919</v>
      </c>
      <c r="GV13" s="103">
        <v>127.62511216641315</v>
      </c>
      <c r="GW13" s="103">
        <v>103.96648705731386</v>
      </c>
      <c r="GX13" s="103">
        <v>112.40584509090311</v>
      </c>
      <c r="GY13" s="103">
        <v>120.41186506007887</v>
      </c>
      <c r="GZ13" s="103">
        <v>137.28736374242752</v>
      </c>
      <c r="HA13" s="103">
        <v>127.00330476849146</v>
      </c>
      <c r="HB13" s="103">
        <v>94.728051807825665</v>
      </c>
      <c r="HC13" s="103">
        <v>108.04298472643704</v>
      </c>
      <c r="HD13" s="103">
        <v>147.526592429602</v>
      </c>
      <c r="HE13" s="103">
        <v>194.00372970246801</v>
      </c>
      <c r="HF13" s="103">
        <v>144.3297218645107</v>
      </c>
      <c r="HG13" s="103">
        <v>116.8778910065992</v>
      </c>
      <c r="HH13" s="103">
        <v>115.61592029841317</v>
      </c>
      <c r="HI13" s="103">
        <v>166.22411570109338</v>
      </c>
      <c r="HJ13" s="103">
        <v>117.33186901139095</v>
      </c>
      <c r="HK13" s="103">
        <v>138.31608758839681</v>
      </c>
      <c r="HL13" s="103">
        <v>99.02451184140854</v>
      </c>
      <c r="HM13" s="103">
        <v>135.29620355293622</v>
      </c>
      <c r="HN13" s="103">
        <v>153.56059651149661</v>
      </c>
      <c r="HO13" s="103">
        <v>118.49689096918449</v>
      </c>
      <c r="HP13" s="103">
        <v>127.75225588284229</v>
      </c>
      <c r="HQ13" s="103">
        <v>131.43945130874192</v>
      </c>
      <c r="HR13" s="103">
        <v>113.52377667969597</v>
      </c>
      <c r="HS13" s="103">
        <v>89.916772758086552</v>
      </c>
      <c r="HT13" s="103">
        <v>90.038401815617817</v>
      </c>
      <c r="HU13" s="103">
        <v>106.68987586463682</v>
      </c>
      <c r="HV13" s="103">
        <v>106.28432980740988</v>
      </c>
      <c r="HW13" s="103">
        <v>109.95008074588874</v>
      </c>
      <c r="HX13" s="103">
        <v>95.417303625586342</v>
      </c>
      <c r="HY13" s="103">
        <v>115.0283201580208</v>
      </c>
      <c r="HZ13" s="103">
        <v>104.38601251095703</v>
      </c>
      <c r="IA13" s="103">
        <v>79.346185747697248</v>
      </c>
      <c r="IB13" s="103">
        <v>102.35097079621752</v>
      </c>
      <c r="IC13" s="103">
        <v>146.17085594705202</v>
      </c>
      <c r="ID13" s="103">
        <v>158.34052069083938</v>
      </c>
      <c r="IE13" s="103">
        <v>101.5417965636119</v>
      </c>
      <c r="IF13" s="103">
        <v>105.0012087751348</v>
      </c>
      <c r="IG13" s="103">
        <v>98.155640192789832</v>
      </c>
      <c r="IH13" s="103">
        <v>102.27349816978993</v>
      </c>
      <c r="II13" s="103">
        <v>99.838783797344234</v>
      </c>
      <c r="IJ13" s="103">
        <v>136.50163910235105</v>
      </c>
      <c r="IK13" s="103">
        <v>96.053080682881372</v>
      </c>
      <c r="IL13" s="103">
        <v>108.98329637177746</v>
      </c>
      <c r="IM13" s="103">
        <v>96.991080312168904</v>
      </c>
      <c r="IN13" s="103">
        <v>120.20429710419782</v>
      </c>
      <c r="IO13" s="103">
        <v>136.63307797518712</v>
      </c>
      <c r="IP13" s="103">
        <v>96.645645693389767</v>
      </c>
      <c r="IQ13" s="103">
        <v>103.02896403192054</v>
      </c>
      <c r="IR13" s="103">
        <v>102.17788517023435</v>
      </c>
      <c r="IS13" s="103">
        <v>84.015709044267354</v>
      </c>
      <c r="IT13" s="103">
        <v>103.76706733919477</v>
      </c>
      <c r="IU13" s="103">
        <v>73.716832365714424</v>
      </c>
      <c r="IV13" s="103">
        <v>54.141028649429856</v>
      </c>
      <c r="IW13" s="103">
        <v>143.67496675834437</v>
      </c>
    </row>
    <row r="14" spans="1:257" x14ac:dyDescent="0.25">
      <c r="A14" s="108" t="s">
        <v>1660</v>
      </c>
      <c r="B14" s="96">
        <v>87.899739157050746</v>
      </c>
      <c r="C14" s="96">
        <v>70.904519547261842</v>
      </c>
      <c r="D14" s="96">
        <v>78.798510908534737</v>
      </c>
      <c r="E14" s="96">
        <v>83.441091194638346</v>
      </c>
      <c r="F14" s="96">
        <v>71.604814320174683</v>
      </c>
      <c r="G14" s="110">
        <f t="shared" si="0"/>
        <v>9.4027053661656243E-2</v>
      </c>
      <c r="I14" s="96">
        <v>77.052344115120903</v>
      </c>
      <c r="J14" s="96">
        <v>79.666892677457938</v>
      </c>
      <c r="K14" s="96">
        <v>78.526879282734626</v>
      </c>
      <c r="L14" s="96">
        <v>74.500979190619063</v>
      </c>
      <c r="M14" s="96">
        <v>100.9245097435244</v>
      </c>
      <c r="N14" s="110">
        <f t="shared" si="1"/>
        <v>0.13003344427969296</v>
      </c>
      <c r="O14" s="110"/>
      <c r="P14" s="4" t="s">
        <v>216</v>
      </c>
      <c r="Q14" s="4" t="s">
        <v>217</v>
      </c>
      <c r="R14" s="103">
        <v>38.184954002475308</v>
      </c>
      <c r="S14" s="103">
        <v>36.168979265537317</v>
      </c>
      <c r="T14" s="103">
        <v>37.003809752805275</v>
      </c>
      <c r="U14" s="103">
        <v>31.750056510181903</v>
      </c>
      <c r="V14" s="103">
        <v>99.729100254432069</v>
      </c>
      <c r="W14" s="103">
        <v>54.270929772663457</v>
      </c>
      <c r="X14" s="103">
        <v>73.459105881131464</v>
      </c>
      <c r="Y14" s="103">
        <v>53.696943340826202</v>
      </c>
      <c r="Z14" s="103">
        <v>44.525251300844353</v>
      </c>
      <c r="AA14" s="103">
        <v>38.710962129611005</v>
      </c>
      <c r="AB14" s="103">
        <v>61.014482719059608</v>
      </c>
      <c r="AC14" s="103">
        <v>28.052152886027731</v>
      </c>
      <c r="AD14" s="103">
        <v>37.119534084104707</v>
      </c>
      <c r="AE14" s="103">
        <v>32.051616763563558</v>
      </c>
      <c r="AF14" s="103">
        <v>41.586676191614522</v>
      </c>
      <c r="AG14" s="103">
        <v>34.961020159859615</v>
      </c>
      <c r="AH14" s="103">
        <v>45.648650984162472</v>
      </c>
      <c r="AI14" s="103">
        <v>51.65025731925607</v>
      </c>
      <c r="AJ14" s="103">
        <v>58.625809761683499</v>
      </c>
      <c r="AK14" s="103">
        <v>40.035437026604299</v>
      </c>
      <c r="AL14" s="103">
        <v>44.117983399608427</v>
      </c>
      <c r="AM14" s="103">
        <v>33.994316667990617</v>
      </c>
      <c r="AN14" s="103">
        <v>50.916038097114203</v>
      </c>
      <c r="AO14" s="103">
        <v>45.501756371773531</v>
      </c>
      <c r="AP14" s="103">
        <v>43.905157834036125</v>
      </c>
      <c r="AQ14" s="103">
        <v>52.971965002937445</v>
      </c>
      <c r="AR14" s="103">
        <v>36.806929218981189</v>
      </c>
      <c r="AS14" s="103">
        <v>36.809244691044078</v>
      </c>
      <c r="AT14" s="103">
        <v>40.762759309697572</v>
      </c>
      <c r="AU14" s="103">
        <v>29.639603780058781</v>
      </c>
      <c r="AV14" s="103">
        <v>36.917668503530614</v>
      </c>
      <c r="AW14" s="103">
        <v>50.232416888492615</v>
      </c>
      <c r="AX14" s="103">
        <v>43.765138568245156</v>
      </c>
      <c r="AY14" s="103">
        <v>45.834577175182048</v>
      </c>
      <c r="AZ14" s="103">
        <v>40.615746157865864</v>
      </c>
      <c r="BA14" s="103">
        <v>48.269874331012034</v>
      </c>
      <c r="BB14" s="103">
        <v>43.307942410462211</v>
      </c>
      <c r="BC14" s="103">
        <v>52.464120641624717</v>
      </c>
      <c r="BD14" s="103">
        <v>48.150172413074692</v>
      </c>
      <c r="BE14" s="103">
        <v>49.159541053677302</v>
      </c>
      <c r="BF14" s="103">
        <v>36.784594367882086</v>
      </c>
      <c r="BG14" s="103">
        <v>29.795780028693898</v>
      </c>
      <c r="BH14" s="103">
        <v>19.997688232689462</v>
      </c>
      <c r="BI14" s="103">
        <v>56.027142634171618</v>
      </c>
      <c r="BJ14" s="103">
        <v>41.330404031817437</v>
      </c>
      <c r="BK14" s="103">
        <v>46.872442844700075</v>
      </c>
      <c r="BL14" s="103">
        <v>52.350890763237658</v>
      </c>
      <c r="BM14" s="103">
        <v>38.165246513710862</v>
      </c>
      <c r="BN14" s="103">
        <v>29.502087499445992</v>
      </c>
      <c r="BO14" s="103">
        <v>36.920004585574318</v>
      </c>
      <c r="BP14" s="103">
        <v>30.576774310083284</v>
      </c>
      <c r="BQ14" s="103">
        <v>37.988704213528116</v>
      </c>
      <c r="BR14" s="103">
        <v>46.178890960507097</v>
      </c>
      <c r="BS14" s="103">
        <v>35.430220330933636</v>
      </c>
      <c r="BT14" s="103">
        <v>38.473513913323139</v>
      </c>
      <c r="BU14" s="103">
        <v>53.638609272579735</v>
      </c>
      <c r="BV14" s="103">
        <v>37.903077374259389</v>
      </c>
      <c r="BW14" s="103">
        <v>39.1903936627536</v>
      </c>
      <c r="BX14" s="103">
        <v>29.847604001266028</v>
      </c>
      <c r="BY14" s="103">
        <v>40.015236822827951</v>
      </c>
      <c r="BZ14" s="103">
        <v>46.728828904154241</v>
      </c>
      <c r="CA14" s="103">
        <v>49.235167714061994</v>
      </c>
      <c r="CB14" s="103">
        <v>52.387237205320297</v>
      </c>
      <c r="CC14" s="103">
        <v>38.439766616232149</v>
      </c>
      <c r="CD14" s="103">
        <v>47.805100886733157</v>
      </c>
      <c r="CE14" s="103">
        <v>41.337196765953173</v>
      </c>
      <c r="CF14" s="103">
        <v>44.47870953307924</v>
      </c>
      <c r="CG14" s="103">
        <v>34.286356067416406</v>
      </c>
      <c r="CH14" s="103">
        <v>55.250742101310784</v>
      </c>
      <c r="CI14" s="103">
        <v>50.52836044062002</v>
      </c>
      <c r="CJ14" s="103">
        <v>42.22059087125281</v>
      </c>
      <c r="CK14" s="103">
        <v>42.152065355313439</v>
      </c>
      <c r="CL14" s="103">
        <v>33.845604595211874</v>
      </c>
      <c r="CM14" s="103">
        <v>46.867664664460413</v>
      </c>
      <c r="CN14" s="103">
        <v>37.120892345731313</v>
      </c>
      <c r="CO14" s="103">
        <v>38.284962412567289</v>
      </c>
      <c r="CP14" s="103">
        <v>30.938408104063718</v>
      </c>
      <c r="CQ14" s="103">
        <v>26.720483562942814</v>
      </c>
      <c r="CR14" s="103">
        <v>35.903023596553851</v>
      </c>
      <c r="CS14" s="103">
        <v>34.716285546948598</v>
      </c>
      <c r="CT14" s="103">
        <v>52.95593988541048</v>
      </c>
      <c r="CU14" s="103">
        <v>43.015347876236049</v>
      </c>
      <c r="CV14" s="103">
        <v>63.187264374976493</v>
      </c>
      <c r="CW14" s="103">
        <v>52.994892678549377</v>
      </c>
      <c r="CX14" s="103">
        <v>53.455694222311806</v>
      </c>
      <c r="CY14" s="103">
        <v>74.70753082368222</v>
      </c>
      <c r="CZ14" s="103">
        <v>52.596818811109955</v>
      </c>
      <c r="DA14" s="103">
        <v>48.806221777051135</v>
      </c>
      <c r="DB14" s="103">
        <v>52.796938013577815</v>
      </c>
      <c r="DC14" s="103">
        <v>57.192187473226767</v>
      </c>
      <c r="DD14" s="103">
        <v>61.241340818058987</v>
      </c>
      <c r="DE14" s="103">
        <v>47.623775471262562</v>
      </c>
      <c r="DF14" s="103">
        <v>44.497009768714442</v>
      </c>
      <c r="DG14" s="103">
        <v>55.712238666570975</v>
      </c>
      <c r="DH14" s="103">
        <v>63.934717485313499</v>
      </c>
      <c r="DI14" s="103">
        <v>46.022308274750408</v>
      </c>
      <c r="DJ14" s="103">
        <v>47.046502259154479</v>
      </c>
      <c r="DK14" s="103">
        <v>59.957842408623463</v>
      </c>
      <c r="DL14" s="103">
        <v>49.885081890266392</v>
      </c>
      <c r="DM14" s="103">
        <v>46.677060737255758</v>
      </c>
      <c r="DN14" s="103">
        <v>53.091451171314439</v>
      </c>
      <c r="DO14" s="103">
        <v>33.977320972024913</v>
      </c>
      <c r="DP14" s="103">
        <v>52.694871026093921</v>
      </c>
      <c r="DQ14" s="103">
        <v>47.647311434605122</v>
      </c>
      <c r="DR14" s="103">
        <v>55.501633280875751</v>
      </c>
      <c r="DS14" s="103">
        <v>68.019004533852467</v>
      </c>
      <c r="DT14" s="103">
        <v>41.78352693839377</v>
      </c>
      <c r="DU14" s="103">
        <v>61.37032785114048</v>
      </c>
      <c r="DV14" s="103">
        <v>47.161302076853737</v>
      </c>
      <c r="DW14" s="103">
        <v>61.196964688669951</v>
      </c>
      <c r="DX14" s="103">
        <v>61.752978200921021</v>
      </c>
      <c r="DY14" s="103">
        <v>37.333407558482918</v>
      </c>
      <c r="DZ14" s="103">
        <v>74.640571164100379</v>
      </c>
      <c r="EA14" s="103">
        <v>45.746393189617052</v>
      </c>
      <c r="EB14" s="103">
        <v>71.013555761406295</v>
      </c>
      <c r="EC14" s="103">
        <v>81.086540308596071</v>
      </c>
      <c r="ED14" s="103">
        <v>42.311076017890414</v>
      </c>
      <c r="EE14" s="103">
        <v>39.658072069522049</v>
      </c>
      <c r="EF14" s="103">
        <v>46.174914830499212</v>
      </c>
      <c r="EG14" s="103">
        <v>119.00122901633846</v>
      </c>
      <c r="EH14" s="103">
        <v>38.441456552784622</v>
      </c>
      <c r="EI14" s="103">
        <v>49.356082548688818</v>
      </c>
      <c r="EJ14" s="103">
        <v>71.924063061014238</v>
      </c>
      <c r="EK14" s="103">
        <v>38.478988472411551</v>
      </c>
      <c r="EL14" s="103">
        <v>45.893727771714047</v>
      </c>
      <c r="EM14" s="103">
        <v>47.82270232594972</v>
      </c>
      <c r="EN14" s="103">
        <v>74.117133825435303</v>
      </c>
      <c r="EO14" s="103">
        <v>38.958482841432158</v>
      </c>
      <c r="EP14" s="103">
        <v>47.287537295851351</v>
      </c>
      <c r="EQ14" s="103">
        <v>50.155023475876838</v>
      </c>
      <c r="ER14" s="103">
        <v>32.905242815614947</v>
      </c>
      <c r="ES14" s="103">
        <v>50.451163869004624</v>
      </c>
      <c r="ET14" s="103">
        <v>56.382835235627503</v>
      </c>
      <c r="EU14" s="103">
        <v>37.012843682945736</v>
      </c>
      <c r="EV14" s="103">
        <v>53.678674520246936</v>
      </c>
      <c r="EW14" s="103">
        <v>53.912541545365812</v>
      </c>
      <c r="EX14" s="103">
        <v>62.484166913396493</v>
      </c>
      <c r="EY14" s="103">
        <v>67.954510294519963</v>
      </c>
      <c r="EZ14" s="103">
        <v>38.601399746481263</v>
      </c>
      <c r="FA14" s="103">
        <v>46.477499248147055</v>
      </c>
      <c r="FB14" s="103">
        <v>46.929208422775218</v>
      </c>
      <c r="FC14" s="103">
        <v>51.211118121491445</v>
      </c>
      <c r="FD14" s="103">
        <v>34.596196192319994</v>
      </c>
      <c r="FE14" s="103">
        <v>47.909857322464752</v>
      </c>
      <c r="FF14" s="103">
        <v>53.408796483050217</v>
      </c>
      <c r="FG14" s="103">
        <v>45.064462337594541</v>
      </c>
      <c r="FH14" s="103">
        <v>61.828346709575172</v>
      </c>
      <c r="FI14" s="103">
        <v>65.8774197789309</v>
      </c>
      <c r="FJ14" s="103">
        <v>56.741408975869184</v>
      </c>
      <c r="FK14" s="103">
        <v>34.715894473769133</v>
      </c>
      <c r="FL14" s="103">
        <v>44.781759279528579</v>
      </c>
      <c r="FM14" s="103">
        <v>40.652041110937439</v>
      </c>
      <c r="FN14" s="103">
        <v>53.210373630213219</v>
      </c>
      <c r="FO14" s="103">
        <v>42.934533652188186</v>
      </c>
      <c r="FP14" s="103">
        <v>34.204496360918114</v>
      </c>
      <c r="FQ14" s="103">
        <v>56.172737615215077</v>
      </c>
      <c r="FR14" s="103">
        <v>56.741290088078003</v>
      </c>
      <c r="FS14" s="103">
        <v>43.234157783778002</v>
      </c>
      <c r="FT14" s="103">
        <v>41.038908406743005</v>
      </c>
      <c r="FU14" s="103">
        <v>47.591889192737241</v>
      </c>
      <c r="FV14" s="103">
        <v>69.07228161095118</v>
      </c>
      <c r="FW14" s="103">
        <v>63.881078041622445</v>
      </c>
      <c r="FX14" s="103">
        <v>72.053605840056079</v>
      </c>
      <c r="FY14" s="103">
        <v>45.517526963577041</v>
      </c>
      <c r="FZ14" s="103">
        <v>48.831539357031929</v>
      </c>
      <c r="GA14" s="103">
        <v>41.19341466952875</v>
      </c>
      <c r="GB14" s="103">
        <v>78.58595632647507</v>
      </c>
      <c r="GC14" s="103">
        <v>62.912607536653496</v>
      </c>
      <c r="GD14" s="103">
        <v>74.466834943212803</v>
      </c>
      <c r="GE14" s="103">
        <v>52.64465285012772</v>
      </c>
      <c r="GF14" s="103">
        <v>42.461692796500621</v>
      </c>
      <c r="GG14" s="103">
        <v>68.638450553768024</v>
      </c>
      <c r="GH14" s="103">
        <v>49.876791082071172</v>
      </c>
      <c r="GI14" s="103">
        <v>42.019355405356499</v>
      </c>
      <c r="GJ14" s="103">
        <v>80.163627097829718</v>
      </c>
      <c r="GK14" s="103">
        <v>59.216894753194545</v>
      </c>
      <c r="GL14" s="103">
        <v>37.379617777617099</v>
      </c>
      <c r="GM14" s="103">
        <v>47.412272271936651</v>
      </c>
      <c r="GN14" s="103">
        <v>59.741798390311978</v>
      </c>
      <c r="GO14" s="103">
        <v>41.16005277099508</v>
      </c>
      <c r="GP14" s="103">
        <v>33.684100226421812</v>
      </c>
      <c r="GQ14" s="103">
        <v>54.12053002257413</v>
      </c>
      <c r="GR14" s="103">
        <v>94.171828057911384</v>
      </c>
      <c r="GS14" s="103">
        <v>49.393526117345864</v>
      </c>
      <c r="GT14" s="103">
        <v>38.021674971071342</v>
      </c>
      <c r="GU14" s="103">
        <v>54.325703805223078</v>
      </c>
      <c r="GV14" s="103">
        <v>60.087601552324188</v>
      </c>
      <c r="GW14" s="103">
        <v>47.990678068847018</v>
      </c>
      <c r="GX14" s="103">
        <v>49.809922113975169</v>
      </c>
      <c r="GY14" s="103">
        <v>50.628299406170527</v>
      </c>
      <c r="GZ14" s="103">
        <v>74.710629378380077</v>
      </c>
      <c r="HA14" s="103">
        <v>58.003975779421907</v>
      </c>
      <c r="HB14" s="103">
        <v>49.754572647172694</v>
      </c>
      <c r="HC14" s="103">
        <v>46.307701026078526</v>
      </c>
      <c r="HD14" s="103">
        <v>65.038155315732126</v>
      </c>
      <c r="HE14" s="103">
        <v>92.487017443120578</v>
      </c>
      <c r="HF14" s="103">
        <v>77.932928940255877</v>
      </c>
      <c r="HG14" s="103">
        <v>49.063438169981907</v>
      </c>
      <c r="HH14" s="103">
        <v>53.509500768686131</v>
      </c>
      <c r="HI14" s="103">
        <v>77.191948973242759</v>
      </c>
      <c r="HJ14" s="103">
        <v>49.932553971566684</v>
      </c>
      <c r="HK14" s="103">
        <v>59.062638102219488</v>
      </c>
      <c r="HL14" s="103">
        <v>48.463615044184046</v>
      </c>
      <c r="HM14" s="103">
        <v>62.796257377362153</v>
      </c>
      <c r="HN14" s="103">
        <v>63.231688772091701</v>
      </c>
      <c r="HO14" s="103">
        <v>54.935030002856159</v>
      </c>
      <c r="HP14" s="103">
        <v>53.366354821920218</v>
      </c>
      <c r="HQ14" s="103">
        <v>59.678021977542286</v>
      </c>
      <c r="HR14" s="103">
        <v>38.628339941649926</v>
      </c>
      <c r="HS14" s="103">
        <v>41.681193881972391</v>
      </c>
      <c r="HT14" s="103">
        <v>42.754447152258024</v>
      </c>
      <c r="HU14" s="103">
        <v>46.263912946744092</v>
      </c>
      <c r="HV14" s="103">
        <v>50.627689307331764</v>
      </c>
      <c r="HW14" s="103">
        <v>54.274034867141665</v>
      </c>
      <c r="HX14" s="103">
        <v>40.669544059808764</v>
      </c>
      <c r="HY14" s="103">
        <v>56.170655551117605</v>
      </c>
      <c r="HZ14" s="103">
        <v>48.347638757289907</v>
      </c>
      <c r="IA14" s="103">
        <v>36.534868476770754</v>
      </c>
      <c r="IB14" s="103">
        <v>47.975833721022305</v>
      </c>
      <c r="IC14" s="103">
        <v>62.368363547195209</v>
      </c>
      <c r="ID14" s="103">
        <v>72.049984257748662</v>
      </c>
      <c r="IE14" s="103">
        <v>47.525709656231406</v>
      </c>
      <c r="IF14" s="103">
        <v>51.731014778406291</v>
      </c>
      <c r="IG14" s="103">
        <v>43.426273926527301</v>
      </c>
      <c r="IH14" s="103">
        <v>45.381461694601278</v>
      </c>
      <c r="II14" s="103">
        <v>47.166667053699165</v>
      </c>
      <c r="IJ14" s="103">
        <v>63.692023259687012</v>
      </c>
      <c r="IK14" s="103">
        <v>45.444337983539818</v>
      </c>
      <c r="IL14" s="103">
        <v>51.564478016257191</v>
      </c>
      <c r="IM14" s="103">
        <v>45.85191947291549</v>
      </c>
      <c r="IN14" s="103">
        <v>53.77560575191945</v>
      </c>
      <c r="IO14" s="103">
        <v>61.786627889917227</v>
      </c>
      <c r="IP14" s="103">
        <v>43.073093049209795</v>
      </c>
      <c r="IQ14" s="103">
        <v>52.489667727448364</v>
      </c>
      <c r="IR14" s="103">
        <v>51.327690049083827</v>
      </c>
      <c r="IS14" s="103">
        <v>36.896005550855747</v>
      </c>
      <c r="IT14" s="103">
        <v>44.599180572820401</v>
      </c>
      <c r="IU14" s="103">
        <v>34.298250127409446</v>
      </c>
      <c r="IV14" s="103">
        <v>24.8897472336714</v>
      </c>
      <c r="IW14" s="103">
        <v>72.531190299817922</v>
      </c>
    </row>
    <row r="15" spans="1:257" x14ac:dyDescent="0.25">
      <c r="A15" s="108" t="s">
        <v>2098</v>
      </c>
      <c r="B15" s="96">
        <v>772.4381578542783</v>
      </c>
      <c r="C15" s="96">
        <v>707.36117471537023</v>
      </c>
      <c r="D15" s="96">
        <v>814.7401823936649</v>
      </c>
      <c r="E15" s="96">
        <v>730.70137390873879</v>
      </c>
      <c r="F15" s="96">
        <v>809.45020613312249</v>
      </c>
      <c r="G15" s="110">
        <f t="shared" si="0"/>
        <v>6.1797453478763378E-2</v>
      </c>
      <c r="I15" s="96">
        <v>1704.1565539526439</v>
      </c>
      <c r="J15" s="96">
        <v>1697.0620636275121</v>
      </c>
      <c r="K15" s="96">
        <v>1856.2912336709969</v>
      </c>
      <c r="L15" s="96">
        <v>1559.1141018272574</v>
      </c>
      <c r="M15" s="96">
        <v>1571.1229593832429</v>
      </c>
      <c r="N15" s="110">
        <f t="shared" si="1"/>
        <v>7.2022307816714509E-2</v>
      </c>
      <c r="O15" s="110"/>
      <c r="P15" s="4" t="s">
        <v>283</v>
      </c>
      <c r="Q15" s="4" t="s">
        <v>284</v>
      </c>
      <c r="R15" s="103">
        <v>986.19063554333786</v>
      </c>
      <c r="S15" s="103">
        <v>879.49391614265801</v>
      </c>
      <c r="T15" s="103">
        <v>1248.8404740328228</v>
      </c>
      <c r="U15" s="103">
        <v>765.88704339268656</v>
      </c>
      <c r="V15" s="103">
        <v>617.94280759042397</v>
      </c>
      <c r="W15" s="103">
        <v>1378.5738101491081</v>
      </c>
      <c r="X15" s="103">
        <v>798.51555536619946</v>
      </c>
      <c r="Y15" s="103">
        <v>1069.5220417034877</v>
      </c>
      <c r="Z15" s="103">
        <v>1116.623707319786</v>
      </c>
      <c r="AA15" s="103">
        <v>1160.1145245609937</v>
      </c>
      <c r="AB15" s="103">
        <v>817.77544686124008</v>
      </c>
      <c r="AC15" s="103">
        <v>840.96853238760457</v>
      </c>
      <c r="AD15" s="103">
        <v>894.55539276440959</v>
      </c>
      <c r="AE15" s="103">
        <v>923.28085527291182</v>
      </c>
      <c r="AF15" s="103">
        <v>962.37695732007023</v>
      </c>
      <c r="AG15" s="103">
        <v>1153.5245382493913</v>
      </c>
      <c r="AH15" s="103">
        <v>871.28787282857809</v>
      </c>
      <c r="AI15" s="103">
        <v>803.79689128891346</v>
      </c>
      <c r="AJ15" s="103">
        <v>1028.3849899612983</v>
      </c>
      <c r="AK15" s="103">
        <v>1338.8971521530061</v>
      </c>
      <c r="AL15" s="103">
        <v>935.77410996093363</v>
      </c>
      <c r="AM15" s="103">
        <v>665.25917221198733</v>
      </c>
      <c r="AN15" s="103">
        <v>843.89398689322718</v>
      </c>
      <c r="AO15" s="103">
        <v>823.63572992187528</v>
      </c>
      <c r="AP15" s="103">
        <v>1093.5137863799318</v>
      </c>
      <c r="AQ15" s="103">
        <v>1099.0791685397051</v>
      </c>
      <c r="AR15" s="103">
        <v>917.85636586432679</v>
      </c>
      <c r="AS15" s="103">
        <v>969.74836563559643</v>
      </c>
      <c r="AT15" s="103">
        <v>1030.3835981212228</v>
      </c>
      <c r="AU15" s="103">
        <v>1034.5392357929795</v>
      </c>
      <c r="AV15" s="103">
        <v>981.89201512527097</v>
      </c>
      <c r="AW15" s="103">
        <v>1026.6817861712054</v>
      </c>
      <c r="AX15" s="103">
        <v>1063.0467291090688</v>
      </c>
      <c r="AY15" s="103">
        <v>1171.9695594794359</v>
      </c>
      <c r="AZ15" s="103">
        <v>867.85877680009833</v>
      </c>
      <c r="BA15" s="103">
        <v>1222.6534549971452</v>
      </c>
      <c r="BB15" s="103">
        <v>1021.4806367725107</v>
      </c>
      <c r="BC15" s="103">
        <v>1374.7962086906118</v>
      </c>
      <c r="BD15" s="103">
        <v>904.65834823129694</v>
      </c>
      <c r="BE15" s="103">
        <v>869.35752862454819</v>
      </c>
      <c r="BF15" s="103">
        <v>859.82464211479021</v>
      </c>
      <c r="BG15" s="103">
        <v>778.54203436713647</v>
      </c>
      <c r="BH15" s="103">
        <v>961.66145424877573</v>
      </c>
      <c r="BI15" s="103">
        <v>837.10483082148085</v>
      </c>
      <c r="BJ15" s="103">
        <v>1281.4184171122572</v>
      </c>
      <c r="BK15" s="103">
        <v>1143.2952706830686</v>
      </c>
      <c r="BL15" s="103">
        <v>897.68698270867765</v>
      </c>
      <c r="BM15" s="103">
        <v>804.3178485994888</v>
      </c>
      <c r="BN15" s="103">
        <v>814.5850600198678</v>
      </c>
      <c r="BO15" s="103">
        <v>1004.7939762957868</v>
      </c>
      <c r="BP15" s="103">
        <v>981.66061110417149</v>
      </c>
      <c r="BQ15" s="103">
        <v>1129.9544116694549</v>
      </c>
      <c r="BR15" s="103">
        <v>927.9248804225399</v>
      </c>
      <c r="BS15" s="103">
        <v>845.61650183085385</v>
      </c>
      <c r="BT15" s="103">
        <v>1062.2886407262085</v>
      </c>
      <c r="BU15" s="103">
        <v>1020.172810084394</v>
      </c>
      <c r="BV15" s="103">
        <v>1118.3802253837653</v>
      </c>
      <c r="BW15" s="103">
        <v>1114.8685320099887</v>
      </c>
      <c r="BX15" s="103">
        <v>933.91118402434836</v>
      </c>
      <c r="BY15" s="103">
        <v>944.32640837947497</v>
      </c>
      <c r="BZ15" s="103">
        <v>863.21447917811042</v>
      </c>
      <c r="CA15" s="103">
        <v>960.86896444549529</v>
      </c>
      <c r="CB15" s="103">
        <v>830.89800505386211</v>
      </c>
      <c r="CC15" s="103">
        <v>868.22820948686046</v>
      </c>
      <c r="CD15" s="103">
        <v>1349.1000907570601</v>
      </c>
      <c r="CE15" s="103">
        <v>907.87410849853825</v>
      </c>
      <c r="CF15" s="103">
        <v>990.92686621817347</v>
      </c>
      <c r="CG15" s="103">
        <v>833.74929559319696</v>
      </c>
      <c r="CH15" s="103">
        <v>903.92988679303051</v>
      </c>
      <c r="CI15" s="103">
        <v>1070.9872243744178</v>
      </c>
      <c r="CJ15" s="103">
        <v>919.93662444359404</v>
      </c>
      <c r="CK15" s="103">
        <v>1104.8916275561303</v>
      </c>
      <c r="CL15" s="103">
        <v>799.82588966701053</v>
      </c>
      <c r="CM15" s="103">
        <v>849.85431766625311</v>
      </c>
      <c r="CN15" s="103">
        <v>1197.84035794383</v>
      </c>
      <c r="CO15" s="103">
        <v>975.76369075352682</v>
      </c>
      <c r="CP15" s="103">
        <v>736.88833451443543</v>
      </c>
      <c r="CQ15" s="103">
        <v>875.68054955114667</v>
      </c>
      <c r="CR15" s="103">
        <v>912.7884357173474</v>
      </c>
      <c r="CS15" s="103">
        <v>822.04403056287697</v>
      </c>
      <c r="CT15" s="103">
        <v>799.47540976725236</v>
      </c>
      <c r="CU15" s="103">
        <v>993.3708920429001</v>
      </c>
      <c r="CV15" s="103">
        <v>1019.7022306204327</v>
      </c>
      <c r="CW15" s="103">
        <v>916.34096481335894</v>
      </c>
      <c r="CX15" s="103">
        <v>1323.7861251249758</v>
      </c>
      <c r="CY15" s="103">
        <v>992.24627816123382</v>
      </c>
      <c r="CZ15" s="103">
        <v>1235.0517230478251</v>
      </c>
      <c r="DA15" s="103">
        <v>1270.1717283742967</v>
      </c>
      <c r="DB15" s="103">
        <v>1290.4940769322711</v>
      </c>
      <c r="DC15" s="103">
        <v>1210.696612017518</v>
      </c>
      <c r="DD15" s="103">
        <v>1075.9844107050319</v>
      </c>
      <c r="DE15" s="103">
        <v>1076.6740506068768</v>
      </c>
      <c r="DF15" s="103">
        <v>974.31351998598473</v>
      </c>
      <c r="DG15" s="103">
        <v>1147.9842116892237</v>
      </c>
      <c r="DH15" s="103">
        <v>1088.7557313223895</v>
      </c>
      <c r="DI15" s="103">
        <v>1287.9019443037892</v>
      </c>
      <c r="DJ15" s="103">
        <v>1224.2386728048514</v>
      </c>
      <c r="DK15" s="103">
        <v>977.60541675796219</v>
      </c>
      <c r="DL15" s="103">
        <v>1101.1834284817719</v>
      </c>
      <c r="DM15" s="103">
        <v>1419.4238434074559</v>
      </c>
      <c r="DN15" s="103">
        <v>1203.2595836628309</v>
      </c>
      <c r="DO15" s="103">
        <v>868.9481487687674</v>
      </c>
      <c r="DP15" s="103">
        <v>1381.4549781213086</v>
      </c>
      <c r="DQ15" s="103">
        <v>1016.5292736046157</v>
      </c>
      <c r="DR15" s="103">
        <v>1084.669719858957</v>
      </c>
      <c r="DS15" s="103">
        <v>1067.3608903145719</v>
      </c>
      <c r="DT15" s="103">
        <v>1278.5055959706228</v>
      </c>
      <c r="DU15" s="103">
        <v>1102.6748717462924</v>
      </c>
      <c r="DV15" s="103">
        <v>1101.1832140806032</v>
      </c>
      <c r="DW15" s="103">
        <v>1168.5495013689808</v>
      </c>
      <c r="DX15" s="103">
        <v>1300.0403672149748</v>
      </c>
      <c r="DY15" s="103">
        <v>1008.2444264304121</v>
      </c>
      <c r="DZ15" s="103">
        <v>1030.7636478162067</v>
      </c>
      <c r="EA15" s="103">
        <v>1240.2766248752193</v>
      </c>
      <c r="EB15" s="103">
        <v>1077.5628544399149</v>
      </c>
      <c r="EC15" s="103">
        <v>1056.4671095298741</v>
      </c>
      <c r="ED15" s="103">
        <v>1233.4920246773333</v>
      </c>
      <c r="EE15" s="103">
        <v>1050.0559603982863</v>
      </c>
      <c r="EF15" s="103">
        <v>990.70977343795096</v>
      </c>
      <c r="EG15" s="103">
        <v>1228.9712878810617</v>
      </c>
      <c r="EH15" s="103">
        <v>1196.0268296035483</v>
      </c>
      <c r="EI15" s="103">
        <v>1090.461585368929</v>
      </c>
      <c r="EJ15" s="103">
        <v>924.85825236683399</v>
      </c>
      <c r="EK15" s="103">
        <v>991.77388609184288</v>
      </c>
      <c r="EL15" s="103">
        <v>994.53854455187718</v>
      </c>
      <c r="EM15" s="103">
        <v>1180.3428164683367</v>
      </c>
      <c r="EN15" s="103">
        <v>1078.7285711245449</v>
      </c>
      <c r="EO15" s="103">
        <v>962.17970267472117</v>
      </c>
      <c r="EP15" s="103">
        <v>1207.6141726720384</v>
      </c>
      <c r="EQ15" s="103">
        <v>1162.4846667497802</v>
      </c>
      <c r="ER15" s="103">
        <v>957.61438017617252</v>
      </c>
      <c r="ES15" s="103">
        <v>1020.6204954080931</v>
      </c>
      <c r="ET15" s="103">
        <v>1088.9878393211486</v>
      </c>
      <c r="EU15" s="103">
        <v>835.12058235510608</v>
      </c>
      <c r="EV15" s="103">
        <v>1174.8876637860851</v>
      </c>
      <c r="EW15" s="103">
        <v>1133.5527458848264</v>
      </c>
      <c r="EX15" s="103">
        <v>1137.123185701681</v>
      </c>
      <c r="EY15" s="103">
        <v>1580.2366707642634</v>
      </c>
      <c r="EZ15" s="103">
        <v>1027.789051774035</v>
      </c>
      <c r="FA15" s="103">
        <v>1111.3601655151633</v>
      </c>
      <c r="FB15" s="103">
        <v>1028.8496547049258</v>
      </c>
      <c r="FC15" s="103">
        <v>1165.8419613776996</v>
      </c>
      <c r="FD15" s="103">
        <v>984.41190721534622</v>
      </c>
      <c r="FE15" s="103">
        <v>985.877545854461</v>
      </c>
      <c r="FF15" s="103">
        <v>1104.5514492451607</v>
      </c>
      <c r="FG15" s="103">
        <v>882.65252921064734</v>
      </c>
      <c r="FH15" s="103">
        <v>1189.4184714751129</v>
      </c>
      <c r="FI15" s="103">
        <v>1020.9575206123623</v>
      </c>
      <c r="FJ15" s="103">
        <v>1221.1114262392964</v>
      </c>
      <c r="FK15" s="103">
        <v>1001.1451837255332</v>
      </c>
      <c r="FL15" s="103">
        <v>1215.7614358430174</v>
      </c>
      <c r="FM15" s="103">
        <v>1050.4172052476438</v>
      </c>
      <c r="FN15" s="103">
        <v>1224.5988112426905</v>
      </c>
      <c r="FO15" s="103">
        <v>986.89126163905451</v>
      </c>
      <c r="FP15" s="103">
        <v>894.51685051257562</v>
      </c>
      <c r="FQ15" s="103">
        <v>1054.4271507467286</v>
      </c>
      <c r="FR15" s="103">
        <v>943.63555850211958</v>
      </c>
      <c r="FS15" s="103">
        <v>1033.2367855453203</v>
      </c>
      <c r="FT15" s="103">
        <v>921.69932518929409</v>
      </c>
      <c r="FU15" s="103">
        <v>1228.7235507232338</v>
      </c>
      <c r="FV15" s="103">
        <v>1270.6169345339088</v>
      </c>
      <c r="FW15" s="103">
        <v>1253.9632480810526</v>
      </c>
      <c r="FX15" s="103">
        <v>1069.9311873296811</v>
      </c>
      <c r="FY15" s="103">
        <v>1059.2560113352674</v>
      </c>
      <c r="FZ15" s="103">
        <v>1166.7855456664283</v>
      </c>
      <c r="GA15" s="103">
        <v>1620.9058698332792</v>
      </c>
      <c r="GB15" s="103">
        <v>896.00672102879093</v>
      </c>
      <c r="GC15" s="103">
        <v>1450.3289027683861</v>
      </c>
      <c r="GD15" s="103">
        <v>1193.1354425015124</v>
      </c>
      <c r="GE15" s="103">
        <v>1249.8989993569041</v>
      </c>
      <c r="GF15" s="103">
        <v>1138.5350955254587</v>
      </c>
      <c r="GG15" s="103">
        <v>1109.3275922637999</v>
      </c>
      <c r="GH15" s="103">
        <v>1028.5551662904431</v>
      </c>
      <c r="GI15" s="103">
        <v>924.69706675381485</v>
      </c>
      <c r="GJ15" s="103">
        <v>962.67265908910542</v>
      </c>
      <c r="GK15" s="103">
        <v>1261.0500764012265</v>
      </c>
      <c r="GL15" s="103">
        <v>1221.1519865976788</v>
      </c>
      <c r="GM15" s="103">
        <v>1180.0303597400159</v>
      </c>
      <c r="GN15" s="103">
        <v>831.37356441929614</v>
      </c>
      <c r="GO15" s="103">
        <v>1168.7734076020588</v>
      </c>
      <c r="GP15" s="103">
        <v>1069.347830074433</v>
      </c>
      <c r="GQ15" s="103">
        <v>1441.5545301187717</v>
      </c>
      <c r="GR15" s="103">
        <v>1305.5142787871587</v>
      </c>
      <c r="GS15" s="103">
        <v>1025.2422628920292</v>
      </c>
      <c r="GT15" s="103">
        <v>1218.6948396345258</v>
      </c>
      <c r="GU15" s="103">
        <v>918.27639641632425</v>
      </c>
      <c r="GV15" s="103">
        <v>1171.0780201742118</v>
      </c>
      <c r="GW15" s="103">
        <v>1026.6199275033803</v>
      </c>
      <c r="GX15" s="103">
        <v>1186.4608462447295</v>
      </c>
      <c r="GY15" s="103">
        <v>912.63496226127188</v>
      </c>
      <c r="GZ15" s="103">
        <v>832.51043678592748</v>
      </c>
      <c r="HA15" s="103">
        <v>1060.7663850638689</v>
      </c>
      <c r="HB15" s="103">
        <v>910.39965293498688</v>
      </c>
      <c r="HC15" s="103">
        <v>1128.3392544200201</v>
      </c>
      <c r="HD15" s="103">
        <v>1239.674175694558</v>
      </c>
      <c r="HE15" s="103">
        <v>1071.716991404038</v>
      </c>
      <c r="HF15" s="103">
        <v>1062.9654752662059</v>
      </c>
      <c r="HG15" s="103">
        <v>1341.0382478627171</v>
      </c>
      <c r="HH15" s="103">
        <v>1326.3691295985016</v>
      </c>
      <c r="HI15" s="103">
        <v>1309.2352997276341</v>
      </c>
      <c r="HJ15" s="103">
        <v>1081.996694867393</v>
      </c>
      <c r="HK15" s="103">
        <v>1045.6827337891316</v>
      </c>
      <c r="HL15" s="103">
        <v>1488.1134789608491</v>
      </c>
      <c r="HM15" s="103">
        <v>1544.8351816984116</v>
      </c>
      <c r="HN15" s="103">
        <v>1230.2419710732443</v>
      </c>
      <c r="HO15" s="103">
        <v>1117.0979128226384</v>
      </c>
      <c r="HP15" s="103">
        <v>909.96920976473962</v>
      </c>
      <c r="HQ15" s="103">
        <v>1267.1074625875972</v>
      </c>
      <c r="HR15" s="103">
        <v>1043.5360731440182</v>
      </c>
      <c r="HS15" s="103">
        <v>1315.8935678803459</v>
      </c>
      <c r="HT15" s="103">
        <v>1032.5824226518971</v>
      </c>
      <c r="HU15" s="103">
        <v>1026.3531575062816</v>
      </c>
      <c r="HV15" s="103">
        <v>944.90058169519637</v>
      </c>
      <c r="HW15" s="103">
        <v>1020.7718624334905</v>
      </c>
      <c r="HX15" s="103">
        <v>1084.0701503735515</v>
      </c>
      <c r="HY15" s="103">
        <v>1256.5596190898289</v>
      </c>
      <c r="HZ15" s="103">
        <v>1392.0332319265631</v>
      </c>
      <c r="IA15" s="103">
        <v>971.46695111573786</v>
      </c>
      <c r="IB15" s="103">
        <v>948.38622693540617</v>
      </c>
      <c r="IC15" s="103">
        <v>1140.5657379942945</v>
      </c>
      <c r="ID15" s="103">
        <v>1188.8801102204104</v>
      </c>
      <c r="IE15" s="103">
        <v>1021.4099863432714</v>
      </c>
      <c r="IF15" s="103">
        <v>1034.0380565717849</v>
      </c>
      <c r="IG15" s="103">
        <v>1182.393214321281</v>
      </c>
      <c r="IH15" s="103">
        <v>1166.6623952475616</v>
      </c>
      <c r="II15" s="103">
        <v>1165.1815136489174</v>
      </c>
      <c r="IJ15" s="103">
        <v>910.67594179239018</v>
      </c>
      <c r="IK15" s="103">
        <v>952.53243288503916</v>
      </c>
      <c r="IL15" s="103">
        <v>881.95063277330075</v>
      </c>
      <c r="IM15" s="103">
        <v>798.30560999485192</v>
      </c>
      <c r="IN15" s="103">
        <v>1167.0662443302183</v>
      </c>
      <c r="IO15" s="103">
        <v>1098.76438287971</v>
      </c>
      <c r="IP15" s="103">
        <v>1051.6107345737628</v>
      </c>
      <c r="IQ15" s="103">
        <v>919.46623314402177</v>
      </c>
      <c r="IR15" s="103">
        <v>928.71617870383</v>
      </c>
      <c r="IS15" s="103">
        <v>835.25422926252213</v>
      </c>
      <c r="IT15" s="103">
        <v>813.15312109706463</v>
      </c>
      <c r="IU15" s="103">
        <v>880.56278635340698</v>
      </c>
      <c r="IV15" s="103">
        <v>471.40053185633178</v>
      </c>
      <c r="IW15" s="103">
        <v>998.69662555678042</v>
      </c>
    </row>
    <row r="16" spans="1:257" x14ac:dyDescent="0.25">
      <c r="A16" s="108" t="s">
        <v>2099</v>
      </c>
      <c r="B16" s="96">
        <v>255.5073412588508</v>
      </c>
      <c r="C16" s="96">
        <v>284.12640019330286</v>
      </c>
      <c r="D16" s="96">
        <v>300.93119700053978</v>
      </c>
      <c r="E16" s="96">
        <v>283.10555903143177</v>
      </c>
      <c r="F16" s="96">
        <v>239.98800166334053</v>
      </c>
      <c r="G16" s="110">
        <f t="shared" si="0"/>
        <v>8.984115507629295E-2</v>
      </c>
      <c r="I16" s="96">
        <v>70.337597301055993</v>
      </c>
      <c r="J16" s="96">
        <v>81.139751146945628</v>
      </c>
      <c r="K16" s="96">
        <v>75.565665854327221</v>
      </c>
      <c r="L16" s="96">
        <v>68.382764581681855</v>
      </c>
      <c r="M16" s="96">
        <v>71.514820163894171</v>
      </c>
      <c r="N16" s="110">
        <f t="shared" si="1"/>
        <v>6.9043892596197864E-2</v>
      </c>
      <c r="O16" s="110"/>
      <c r="P16" s="4" t="s">
        <v>297</v>
      </c>
      <c r="Q16" s="4" t="s">
        <v>298</v>
      </c>
      <c r="R16" s="103">
        <v>56.961681406623256</v>
      </c>
      <c r="S16" s="103">
        <v>62.767031547149031</v>
      </c>
      <c r="T16" s="103">
        <v>47.343232019730436</v>
      </c>
      <c r="U16" s="103">
        <v>29.332060733166237</v>
      </c>
      <c r="V16" s="103">
        <v>352.34888756999902</v>
      </c>
      <c r="W16" s="103">
        <v>72.348910230769619</v>
      </c>
      <c r="X16" s="103">
        <v>203.86847272153864</v>
      </c>
      <c r="Y16" s="103">
        <v>55.546942996697148</v>
      </c>
      <c r="Z16" s="103">
        <v>48.811763726880621</v>
      </c>
      <c r="AA16" s="103">
        <v>50.820706494753239</v>
      </c>
      <c r="AB16" s="103">
        <v>262.51760611981825</v>
      </c>
      <c r="AC16" s="103">
        <v>41.318937800247888</v>
      </c>
      <c r="AD16" s="103">
        <v>47.722870374226474</v>
      </c>
      <c r="AE16" s="103">
        <v>49.791314686021174</v>
      </c>
      <c r="AF16" s="103">
        <v>72.154977545538713</v>
      </c>
      <c r="AG16" s="103">
        <v>47.379204196628478</v>
      </c>
      <c r="AH16" s="103">
        <v>50.227763633585731</v>
      </c>
      <c r="AI16" s="103">
        <v>63.553605525312577</v>
      </c>
      <c r="AJ16" s="103">
        <v>43.740457091662122</v>
      </c>
      <c r="AK16" s="103">
        <v>41.239160158559798</v>
      </c>
      <c r="AL16" s="103">
        <v>58.943335577218569</v>
      </c>
      <c r="AM16" s="103">
        <v>38.939683993573169</v>
      </c>
      <c r="AN16" s="103">
        <v>60.560987594879705</v>
      </c>
      <c r="AO16" s="103">
        <v>83.758997849576531</v>
      </c>
      <c r="AP16" s="103">
        <v>47.449488456836079</v>
      </c>
      <c r="AQ16" s="103">
        <v>75.483698813795428</v>
      </c>
      <c r="AR16" s="103">
        <v>42.689564249526491</v>
      </c>
      <c r="AS16" s="103">
        <v>38.196735655874029</v>
      </c>
      <c r="AT16" s="103">
        <v>36.93902872728944</v>
      </c>
      <c r="AU16" s="103">
        <v>37.105950662885618</v>
      </c>
      <c r="AV16" s="103">
        <v>49.764705011230078</v>
      </c>
      <c r="AW16" s="103">
        <v>67.948836317685235</v>
      </c>
      <c r="AX16" s="103">
        <v>41.33569567926633</v>
      </c>
      <c r="AY16" s="103">
        <v>57.041621050033307</v>
      </c>
      <c r="AZ16" s="103">
        <v>54.593327917532271</v>
      </c>
      <c r="BA16" s="103">
        <v>42.396884640343877</v>
      </c>
      <c r="BB16" s="103">
        <v>47.653799582754978</v>
      </c>
      <c r="BC16" s="103">
        <v>105.21300306239999</v>
      </c>
      <c r="BD16" s="103">
        <v>40.089749889435431</v>
      </c>
      <c r="BE16" s="103">
        <v>57.218964713780814</v>
      </c>
      <c r="BF16" s="103">
        <v>39.643063621567428</v>
      </c>
      <c r="BG16" s="103">
        <v>45.030261927959856</v>
      </c>
      <c r="BH16" s="103">
        <v>34.319872221629595</v>
      </c>
      <c r="BI16" s="103">
        <v>56.099570849792769</v>
      </c>
      <c r="BJ16" s="103">
        <v>33.84957798554457</v>
      </c>
      <c r="BK16" s="103">
        <v>50.101843047958013</v>
      </c>
      <c r="BL16" s="103">
        <v>106.68222721299686</v>
      </c>
      <c r="BM16" s="103">
        <v>57.659912746210743</v>
      </c>
      <c r="BN16" s="103">
        <v>47.042865644463703</v>
      </c>
      <c r="BO16" s="103">
        <v>58.868856933529777</v>
      </c>
      <c r="BP16" s="103">
        <v>38.494280916816344</v>
      </c>
      <c r="BQ16" s="103">
        <v>37.491076343974171</v>
      </c>
      <c r="BR16" s="103">
        <v>71.568428869491186</v>
      </c>
      <c r="BS16" s="103">
        <v>40.100281415308849</v>
      </c>
      <c r="BT16" s="103">
        <v>60.557471044853742</v>
      </c>
      <c r="BU16" s="103">
        <v>32.554811995809899</v>
      </c>
      <c r="BV16" s="103">
        <v>40.246644393252744</v>
      </c>
      <c r="BW16" s="103">
        <v>42.862858302062847</v>
      </c>
      <c r="BX16" s="103">
        <v>57.335314929921665</v>
      </c>
      <c r="BY16" s="103">
        <v>31.416606901612884</v>
      </c>
      <c r="BZ16" s="103">
        <v>38.613661745739201</v>
      </c>
      <c r="CA16" s="103">
        <v>70.510402380042194</v>
      </c>
      <c r="CB16" s="103">
        <v>44.30563586638236</v>
      </c>
      <c r="CC16" s="103">
        <v>29.712091341213021</v>
      </c>
      <c r="CD16" s="103">
        <v>49.805631073066458</v>
      </c>
      <c r="CE16" s="103">
        <v>77.670355882649858</v>
      </c>
      <c r="CF16" s="103">
        <v>43.972567678504781</v>
      </c>
      <c r="CG16" s="103">
        <v>43.993583791596059</v>
      </c>
      <c r="CH16" s="103">
        <v>34.205102837408219</v>
      </c>
      <c r="CI16" s="103">
        <v>34.184920443332395</v>
      </c>
      <c r="CJ16" s="103">
        <v>29.954481021458143</v>
      </c>
      <c r="CK16" s="103">
        <v>81.08649051034422</v>
      </c>
      <c r="CL16" s="103">
        <v>46.710209429895741</v>
      </c>
      <c r="CM16" s="103">
        <v>39.110847118956968</v>
      </c>
      <c r="CN16" s="103">
        <v>69.089456397154407</v>
      </c>
      <c r="CO16" s="103">
        <v>96.251386399218205</v>
      </c>
      <c r="CP16" s="103">
        <v>39.983254699669494</v>
      </c>
      <c r="CQ16" s="103">
        <v>39.322166306456623</v>
      </c>
      <c r="CR16" s="103">
        <v>48.877834067526386</v>
      </c>
      <c r="CS16" s="103">
        <v>40.410303991971254</v>
      </c>
      <c r="CT16" s="103">
        <v>36.778446931388395</v>
      </c>
      <c r="CU16" s="103">
        <v>50.453631362933848</v>
      </c>
      <c r="CV16" s="103">
        <v>45.901750529735509</v>
      </c>
      <c r="CW16" s="103">
        <v>52.297215203998704</v>
      </c>
      <c r="CX16" s="103">
        <v>64.491088245371643</v>
      </c>
      <c r="CY16" s="103">
        <v>70.664243554171861</v>
      </c>
      <c r="CZ16" s="103">
        <v>72.077941037127388</v>
      </c>
      <c r="DA16" s="103">
        <v>64.88494791737331</v>
      </c>
      <c r="DB16" s="103">
        <v>49.101494701705448</v>
      </c>
      <c r="DC16" s="103">
        <v>60.124909131449151</v>
      </c>
      <c r="DD16" s="103">
        <v>60.378162641189228</v>
      </c>
      <c r="DE16" s="103">
        <v>71.503595176792857</v>
      </c>
      <c r="DF16" s="103">
        <v>54.007972168447161</v>
      </c>
      <c r="DG16" s="103">
        <v>143.46046333066585</v>
      </c>
      <c r="DH16" s="103">
        <v>151.03903538691367</v>
      </c>
      <c r="DI16" s="103">
        <v>55.046980856547279</v>
      </c>
      <c r="DJ16" s="103">
        <v>49.900510374929617</v>
      </c>
      <c r="DK16" s="103">
        <v>51.8570851010235</v>
      </c>
      <c r="DL16" s="103">
        <v>64.036712570001072</v>
      </c>
      <c r="DM16" s="103">
        <v>56.277931810279732</v>
      </c>
      <c r="DN16" s="103">
        <v>52.488344069515925</v>
      </c>
      <c r="DO16" s="103">
        <v>45.034356508324301</v>
      </c>
      <c r="DP16" s="103">
        <v>52.677258227832574</v>
      </c>
      <c r="DQ16" s="103">
        <v>51.022586023569616</v>
      </c>
      <c r="DR16" s="103">
        <v>107.79552733767781</v>
      </c>
      <c r="DS16" s="103">
        <v>64.661884152117324</v>
      </c>
      <c r="DT16" s="103">
        <v>60.305613081290971</v>
      </c>
      <c r="DU16" s="103">
        <v>43.047086084376751</v>
      </c>
      <c r="DV16" s="103">
        <v>59.292211528654654</v>
      </c>
      <c r="DW16" s="103">
        <v>62.195820597724882</v>
      </c>
      <c r="DX16" s="103">
        <v>80.481114280084697</v>
      </c>
      <c r="DY16" s="103">
        <v>41.552752973985257</v>
      </c>
      <c r="DZ16" s="103">
        <v>60.473869376156841</v>
      </c>
      <c r="EA16" s="103">
        <v>55.318581326131621</v>
      </c>
      <c r="EB16" s="103">
        <v>72.262954981762419</v>
      </c>
      <c r="EC16" s="103">
        <v>53.59089833815009</v>
      </c>
      <c r="ED16" s="103">
        <v>37.314559880001006</v>
      </c>
      <c r="EE16" s="103">
        <v>48.630668550502122</v>
      </c>
      <c r="EF16" s="103">
        <v>44.883506991050254</v>
      </c>
      <c r="EG16" s="103">
        <v>231.82472428328279</v>
      </c>
      <c r="EH16" s="103">
        <v>60.092364138368801</v>
      </c>
      <c r="EI16" s="103">
        <v>63.165533982753217</v>
      </c>
      <c r="EJ16" s="103">
        <v>66.15222593411022</v>
      </c>
      <c r="EK16" s="103">
        <v>83.439058429255013</v>
      </c>
      <c r="EL16" s="103">
        <v>56.515296204025915</v>
      </c>
      <c r="EM16" s="103">
        <v>71.527373979818663</v>
      </c>
      <c r="EN16" s="103">
        <v>81.829894617614187</v>
      </c>
      <c r="EO16" s="103">
        <v>49.255142479062044</v>
      </c>
      <c r="EP16" s="103">
        <v>55.846697111404126</v>
      </c>
      <c r="EQ16" s="103">
        <v>70.909271716255475</v>
      </c>
      <c r="ER16" s="103">
        <v>57.502669011571939</v>
      </c>
      <c r="ES16" s="103">
        <v>49.414517487744519</v>
      </c>
      <c r="ET16" s="103">
        <v>45.270725820037065</v>
      </c>
      <c r="EU16" s="103">
        <v>42.244821583619981</v>
      </c>
      <c r="EV16" s="103">
        <v>48.149589135054129</v>
      </c>
      <c r="EW16" s="103">
        <v>99.890684656007409</v>
      </c>
      <c r="EX16" s="103">
        <v>59.768853384263998</v>
      </c>
      <c r="EY16" s="103">
        <v>54.456553346276991</v>
      </c>
      <c r="EZ16" s="103">
        <v>38.683929751561124</v>
      </c>
      <c r="FA16" s="103">
        <v>68.170022818116635</v>
      </c>
      <c r="FB16" s="103">
        <v>59.648086008917716</v>
      </c>
      <c r="FC16" s="103">
        <v>69.662473206640456</v>
      </c>
      <c r="FD16" s="103">
        <v>84.301201173295254</v>
      </c>
      <c r="FE16" s="103">
        <v>36.379387852326445</v>
      </c>
      <c r="FF16" s="103">
        <v>56.415139523053867</v>
      </c>
      <c r="FG16" s="103">
        <v>30.978810902795342</v>
      </c>
      <c r="FH16" s="103">
        <v>84.114546764603617</v>
      </c>
      <c r="FI16" s="103">
        <v>46.280160978694582</v>
      </c>
      <c r="FJ16" s="103">
        <v>122.43150443277491</v>
      </c>
      <c r="FK16" s="103">
        <v>47.869721522585621</v>
      </c>
      <c r="FL16" s="103">
        <v>42.976434541728381</v>
      </c>
      <c r="FM16" s="103">
        <v>48.493395087774594</v>
      </c>
      <c r="FN16" s="103">
        <v>48.86271531462566</v>
      </c>
      <c r="FO16" s="103">
        <v>47.315591302369981</v>
      </c>
      <c r="FP16" s="103">
        <v>53.867764247880842</v>
      </c>
      <c r="FQ16" s="103">
        <v>50.574486635531116</v>
      </c>
      <c r="FR16" s="103">
        <v>37.394744487759901</v>
      </c>
      <c r="FS16" s="103">
        <v>56.649838939285353</v>
      </c>
      <c r="FT16" s="103">
        <v>52.199077738574928</v>
      </c>
      <c r="FU16" s="103">
        <v>54.399409075480321</v>
      </c>
      <c r="FV16" s="103">
        <v>82.127553080344612</v>
      </c>
      <c r="FW16" s="103">
        <v>93.298250831883152</v>
      </c>
      <c r="FX16" s="103">
        <v>64.831055127625419</v>
      </c>
      <c r="FY16" s="103">
        <v>61.223574537499836</v>
      </c>
      <c r="FZ16" s="103">
        <v>64.610022520945734</v>
      </c>
      <c r="GA16" s="103">
        <v>70.048962657287603</v>
      </c>
      <c r="GB16" s="103">
        <v>62.009342967768021</v>
      </c>
      <c r="GC16" s="103">
        <v>72.6985672633554</v>
      </c>
      <c r="GD16" s="103">
        <v>203.85632649848984</v>
      </c>
      <c r="GE16" s="103">
        <v>61.341463279747522</v>
      </c>
      <c r="GF16" s="103">
        <v>80.422843230978813</v>
      </c>
      <c r="GG16" s="103">
        <v>56.743363773123392</v>
      </c>
      <c r="GH16" s="103">
        <v>45.134716870930518</v>
      </c>
      <c r="GI16" s="103">
        <v>44.486584081530559</v>
      </c>
      <c r="GJ16" s="103">
        <v>124.54054997917993</v>
      </c>
      <c r="GK16" s="103">
        <v>45.03344885020018</v>
      </c>
      <c r="GL16" s="103">
        <v>53.736913007065922</v>
      </c>
      <c r="GM16" s="103">
        <v>56.996692557491578</v>
      </c>
      <c r="GN16" s="103">
        <v>53.403687995353422</v>
      </c>
      <c r="GO16" s="103">
        <v>50.438297306158141</v>
      </c>
      <c r="GP16" s="103">
        <v>42.78221759555786</v>
      </c>
      <c r="GQ16" s="103">
        <v>57.359542368252733</v>
      </c>
      <c r="GR16" s="103">
        <v>139.00550510823038</v>
      </c>
      <c r="GS16" s="103">
        <v>60.888458535652845</v>
      </c>
      <c r="GT16" s="103">
        <v>48.938327234309703</v>
      </c>
      <c r="GU16" s="103">
        <v>59.748849332617219</v>
      </c>
      <c r="GV16" s="103">
        <v>55.779434532158341</v>
      </c>
      <c r="GW16" s="103">
        <v>46.726984928823356</v>
      </c>
      <c r="GX16" s="103">
        <v>87.899539725954554</v>
      </c>
      <c r="GY16" s="103">
        <v>68.163239013209008</v>
      </c>
      <c r="GZ16" s="103">
        <v>47.746260469492782</v>
      </c>
      <c r="HA16" s="103">
        <v>140.21182794888927</v>
      </c>
      <c r="HB16" s="103">
        <v>49.495093805043211</v>
      </c>
      <c r="HC16" s="103">
        <v>60.592560626907712</v>
      </c>
      <c r="HD16" s="103">
        <v>121.13585449336229</v>
      </c>
      <c r="HE16" s="103">
        <v>197.44707065422659</v>
      </c>
      <c r="HF16" s="103">
        <v>61.213870437113719</v>
      </c>
      <c r="HG16" s="103">
        <v>57.889092955768682</v>
      </c>
      <c r="HH16" s="103">
        <v>49.394543893125253</v>
      </c>
      <c r="HI16" s="103">
        <v>94.204291721546241</v>
      </c>
      <c r="HJ16" s="103">
        <v>38.562296658161237</v>
      </c>
      <c r="HK16" s="103">
        <v>123.18435094362781</v>
      </c>
      <c r="HL16" s="103">
        <v>37.764176400450246</v>
      </c>
      <c r="HM16" s="103">
        <v>157.48161794822801</v>
      </c>
      <c r="HN16" s="103">
        <v>72.652859152119206</v>
      </c>
      <c r="HO16" s="103">
        <v>44.132193933972594</v>
      </c>
      <c r="HP16" s="103">
        <v>53.843770732208526</v>
      </c>
      <c r="HQ16" s="103">
        <v>55.361306846692528</v>
      </c>
      <c r="HR16" s="103">
        <v>83.906041479912318</v>
      </c>
      <c r="HS16" s="103">
        <v>47.597871454666986</v>
      </c>
      <c r="HT16" s="103">
        <v>56.900533319408432</v>
      </c>
      <c r="HU16" s="103">
        <v>39.222470117461874</v>
      </c>
      <c r="HV16" s="103">
        <v>68.279308217700532</v>
      </c>
      <c r="HW16" s="103">
        <v>90.593138284219265</v>
      </c>
      <c r="HX16" s="103">
        <v>50.019331224503013</v>
      </c>
      <c r="HY16" s="103">
        <v>39.229227300045956</v>
      </c>
      <c r="HZ16" s="103">
        <v>52.49193770866512</v>
      </c>
      <c r="IA16" s="103">
        <v>41.74998108145153</v>
      </c>
      <c r="IB16" s="103">
        <v>63.944639755403522</v>
      </c>
      <c r="IC16" s="103">
        <v>61.157167955263603</v>
      </c>
      <c r="ID16" s="103">
        <v>50.269213926184342</v>
      </c>
      <c r="IE16" s="103">
        <v>72.304835960746857</v>
      </c>
      <c r="IF16" s="103">
        <v>61.052587639401409</v>
      </c>
      <c r="IG16" s="103">
        <v>52.227844328964068</v>
      </c>
      <c r="IH16" s="103">
        <v>46.665297838892329</v>
      </c>
      <c r="II16" s="103">
        <v>38.008696613150761</v>
      </c>
      <c r="IJ16" s="103">
        <v>42.936218946941189</v>
      </c>
      <c r="IK16" s="103">
        <v>43.90092593426008</v>
      </c>
      <c r="IL16" s="103">
        <v>97.58181939707805</v>
      </c>
      <c r="IM16" s="103">
        <v>54.455240515651404</v>
      </c>
      <c r="IN16" s="103">
        <v>45.599540947488236</v>
      </c>
      <c r="IO16" s="103">
        <v>78.665005257826891</v>
      </c>
      <c r="IP16" s="103">
        <v>60.216309509874804</v>
      </c>
      <c r="IQ16" s="103">
        <v>57.264499195655667</v>
      </c>
      <c r="IR16" s="103">
        <v>54.148865429256873</v>
      </c>
      <c r="IS16" s="103">
        <v>57.277981740844801</v>
      </c>
      <c r="IT16" s="103">
        <v>60.26581185444298</v>
      </c>
      <c r="IU16" s="103">
        <v>34.081469350534221</v>
      </c>
      <c r="IV16" s="103">
        <v>31.100987442947897</v>
      </c>
      <c r="IW16" s="103">
        <v>111.49782068605739</v>
      </c>
    </row>
    <row r="17" spans="1:257" x14ac:dyDescent="0.25">
      <c r="A17" s="108" t="s">
        <v>1680</v>
      </c>
      <c r="B17" s="96">
        <v>271.94359221126098</v>
      </c>
      <c r="C17" s="96">
        <v>256.89280213212373</v>
      </c>
      <c r="D17" s="96">
        <v>246.41942500355648</v>
      </c>
      <c r="E17" s="96">
        <v>254.79645516942151</v>
      </c>
      <c r="F17" s="96">
        <v>238.65648039864828</v>
      </c>
      <c r="G17" s="110">
        <f t="shared" si="0"/>
        <v>4.9204733748645424E-2</v>
      </c>
      <c r="I17" s="96">
        <v>367.05127616760865</v>
      </c>
      <c r="J17" s="96">
        <v>394.64901404292794</v>
      </c>
      <c r="K17" s="96">
        <v>426.95531014432106</v>
      </c>
      <c r="L17" s="96">
        <v>436.23856999103953</v>
      </c>
      <c r="M17" s="96">
        <v>384.87406555600018</v>
      </c>
      <c r="N17" s="110">
        <f t="shared" si="1"/>
        <v>7.2145310042794633E-2</v>
      </c>
      <c r="O17" s="110"/>
      <c r="P17" s="4" t="s">
        <v>288</v>
      </c>
      <c r="Q17" s="4" t="s">
        <v>289</v>
      </c>
      <c r="R17" s="103">
        <v>208.83399327699308</v>
      </c>
      <c r="S17" s="103">
        <v>185.06643712841012</v>
      </c>
      <c r="T17" s="103">
        <v>169.85062691710192</v>
      </c>
      <c r="U17" s="103">
        <v>131.63873142374908</v>
      </c>
      <c r="V17" s="103">
        <v>358.68931506927976</v>
      </c>
      <c r="W17" s="103">
        <v>209.56139433237203</v>
      </c>
      <c r="X17" s="103">
        <v>178.52582066282937</v>
      </c>
      <c r="Y17" s="103">
        <v>170.50852655294969</v>
      </c>
      <c r="Z17" s="103">
        <v>97.754810383347433</v>
      </c>
      <c r="AA17" s="103">
        <v>182.10627930280319</v>
      </c>
      <c r="AB17" s="103">
        <v>215.59001163442349</v>
      </c>
      <c r="AC17" s="103">
        <v>138.55359057948462</v>
      </c>
      <c r="AD17" s="103">
        <v>160.52300520453355</v>
      </c>
      <c r="AE17" s="103">
        <v>164.78853484007755</v>
      </c>
      <c r="AF17" s="103">
        <v>169.56847065178837</v>
      </c>
      <c r="AG17" s="103">
        <v>147.00911682967859</v>
      </c>
      <c r="AH17" s="103">
        <v>137.80982233520228</v>
      </c>
      <c r="AI17" s="103">
        <v>254.15719083986139</v>
      </c>
      <c r="AJ17" s="103">
        <v>329.78440978471059</v>
      </c>
      <c r="AK17" s="103">
        <v>175.35910406608238</v>
      </c>
      <c r="AL17" s="103">
        <v>132.34086885392801</v>
      </c>
      <c r="AM17" s="103">
        <v>90.646110657581062</v>
      </c>
      <c r="AN17" s="103">
        <v>177.5003387010008</v>
      </c>
      <c r="AO17" s="103">
        <v>244.20587794234157</v>
      </c>
      <c r="AP17" s="103">
        <v>247.30452168729775</v>
      </c>
      <c r="AQ17" s="103">
        <v>218.70630795593033</v>
      </c>
      <c r="AR17" s="103">
        <v>136.74940864423291</v>
      </c>
      <c r="AS17" s="103">
        <v>177.25823930320027</v>
      </c>
      <c r="AT17" s="103">
        <v>167.15742469352145</v>
      </c>
      <c r="AU17" s="103">
        <v>85.196181360578933</v>
      </c>
      <c r="AV17" s="103">
        <v>192.18378820925227</v>
      </c>
      <c r="AW17" s="103">
        <v>132.3044573811332</v>
      </c>
      <c r="AX17" s="103">
        <v>128.78444513547171</v>
      </c>
      <c r="AY17" s="103">
        <v>144.21658742615713</v>
      </c>
      <c r="AZ17" s="103">
        <v>196.89429888401841</v>
      </c>
      <c r="BA17" s="103">
        <v>235.97893777564849</v>
      </c>
      <c r="BB17" s="103">
        <v>162.45206111251034</v>
      </c>
      <c r="BC17" s="103">
        <v>144.40703535867073</v>
      </c>
      <c r="BD17" s="103">
        <v>260.7271683997688</v>
      </c>
      <c r="BE17" s="103">
        <v>161.79458171782153</v>
      </c>
      <c r="BF17" s="103">
        <v>137.54255283038071</v>
      </c>
      <c r="BG17" s="103">
        <v>128.82331366802609</v>
      </c>
      <c r="BH17" s="103">
        <v>129.51629982927469</v>
      </c>
      <c r="BI17" s="103">
        <v>176.65931279482172</v>
      </c>
      <c r="BJ17" s="103">
        <v>126.48756590687059</v>
      </c>
      <c r="BK17" s="103">
        <v>209.55169159623117</v>
      </c>
      <c r="BL17" s="103">
        <v>259.51722132199529</v>
      </c>
      <c r="BM17" s="103">
        <v>186.83002050828301</v>
      </c>
      <c r="BN17" s="103">
        <v>93.183875207927571</v>
      </c>
      <c r="BO17" s="103">
        <v>182.44465926654422</v>
      </c>
      <c r="BP17" s="103">
        <v>93.083873812961102</v>
      </c>
      <c r="BQ17" s="103">
        <v>228.86098299748207</v>
      </c>
      <c r="BR17" s="103">
        <v>249.01713498634405</v>
      </c>
      <c r="BS17" s="103">
        <v>122.27008112997756</v>
      </c>
      <c r="BT17" s="103">
        <v>163.24210292951508</v>
      </c>
      <c r="BU17" s="103">
        <v>137.32870222029615</v>
      </c>
      <c r="BV17" s="103">
        <v>143.47140363371142</v>
      </c>
      <c r="BW17" s="103">
        <v>200.67626297719485</v>
      </c>
      <c r="BX17" s="103">
        <v>209.98631478651961</v>
      </c>
      <c r="BY17" s="103">
        <v>112.54615428343592</v>
      </c>
      <c r="BZ17" s="103">
        <v>143.7826993517439</v>
      </c>
      <c r="CA17" s="103">
        <v>170.30767143624999</v>
      </c>
      <c r="CB17" s="103">
        <v>182.85499377510394</v>
      </c>
      <c r="CC17" s="103">
        <v>110.11942868196813</v>
      </c>
      <c r="CD17" s="103">
        <v>275.57672034288754</v>
      </c>
      <c r="CE17" s="103">
        <v>162.83692030650613</v>
      </c>
      <c r="CF17" s="103">
        <v>171.15289073968663</v>
      </c>
      <c r="CG17" s="103">
        <v>161.96402685898428</v>
      </c>
      <c r="CH17" s="103">
        <v>475.63293160410842</v>
      </c>
      <c r="CI17" s="103">
        <v>174.01899001656773</v>
      </c>
      <c r="CJ17" s="103">
        <v>195.43644558809339</v>
      </c>
      <c r="CK17" s="103">
        <v>202.10652282725667</v>
      </c>
      <c r="CL17" s="103">
        <v>206.76819179152258</v>
      </c>
      <c r="CM17" s="103">
        <v>129.94331223812139</v>
      </c>
      <c r="CN17" s="103">
        <v>146.52450000521904</v>
      </c>
      <c r="CO17" s="103">
        <v>193.30145008908613</v>
      </c>
      <c r="CP17" s="103">
        <v>78.46530130832268</v>
      </c>
      <c r="CQ17" s="103">
        <v>117.97262277184473</v>
      </c>
      <c r="CR17" s="103">
        <v>195.33903506596738</v>
      </c>
      <c r="CS17" s="103">
        <v>165.14121664811645</v>
      </c>
      <c r="CT17" s="103">
        <v>151.86737754126696</v>
      </c>
      <c r="CU17" s="103">
        <v>180.41658427813476</v>
      </c>
      <c r="CV17" s="103">
        <v>226.07034972241956</v>
      </c>
      <c r="CW17" s="103">
        <v>236.73977842126854</v>
      </c>
      <c r="CX17" s="103">
        <v>148.76067659558981</v>
      </c>
      <c r="CY17" s="103">
        <v>202.27710290449889</v>
      </c>
      <c r="CZ17" s="103">
        <v>211.23736204811752</v>
      </c>
      <c r="DA17" s="103">
        <v>232.91837281166255</v>
      </c>
      <c r="DB17" s="103">
        <v>196.71889927701585</v>
      </c>
      <c r="DC17" s="103">
        <v>176.63238568433101</v>
      </c>
      <c r="DD17" s="103">
        <v>222.03043951859243</v>
      </c>
      <c r="DE17" s="103">
        <v>268.25088337034947</v>
      </c>
      <c r="DF17" s="103">
        <v>197.74929831524605</v>
      </c>
      <c r="DG17" s="103">
        <v>345.34194647843856</v>
      </c>
      <c r="DH17" s="103">
        <v>147.93929556577186</v>
      </c>
      <c r="DI17" s="103">
        <v>163.42228827954773</v>
      </c>
      <c r="DJ17" s="103">
        <v>288.3449819924088</v>
      </c>
      <c r="DK17" s="103">
        <v>243.32501099916507</v>
      </c>
      <c r="DL17" s="103">
        <v>158.56199156840066</v>
      </c>
      <c r="DM17" s="103">
        <v>243.30063630756626</v>
      </c>
      <c r="DN17" s="103">
        <v>189.05820959891537</v>
      </c>
      <c r="DO17" s="103">
        <v>119.89793861401947</v>
      </c>
      <c r="DP17" s="103">
        <v>225.63247370632692</v>
      </c>
      <c r="DQ17" s="103">
        <v>168.68985833107092</v>
      </c>
      <c r="DR17" s="103">
        <v>168.77826057828423</v>
      </c>
      <c r="DS17" s="103">
        <v>199.13672944407642</v>
      </c>
      <c r="DT17" s="103">
        <v>159.20342612541901</v>
      </c>
      <c r="DU17" s="103">
        <v>199.44071838575778</v>
      </c>
      <c r="DV17" s="103">
        <v>151.35352160460025</v>
      </c>
      <c r="DW17" s="103">
        <v>163.37385090000978</v>
      </c>
      <c r="DX17" s="103">
        <v>203.13118501635586</v>
      </c>
      <c r="DY17" s="103">
        <v>162.96646074911169</v>
      </c>
      <c r="DZ17" s="103">
        <v>203.97953515539962</v>
      </c>
      <c r="EA17" s="103">
        <v>200.18539491052078</v>
      </c>
      <c r="EB17" s="103">
        <v>244.12068996636572</v>
      </c>
      <c r="EC17" s="103">
        <v>266.95413750707723</v>
      </c>
      <c r="ED17" s="103">
        <v>187.1930688330774</v>
      </c>
      <c r="EE17" s="103">
        <v>198.26542181461141</v>
      </c>
      <c r="EF17" s="103">
        <v>181.98074760043576</v>
      </c>
      <c r="EG17" s="103">
        <v>442.56343480559428</v>
      </c>
      <c r="EH17" s="103">
        <v>306.92234688684772</v>
      </c>
      <c r="EI17" s="103">
        <v>200.0726494434505</v>
      </c>
      <c r="EJ17" s="103">
        <v>256.18318091284726</v>
      </c>
      <c r="EK17" s="103">
        <v>197.29443179388829</v>
      </c>
      <c r="EL17" s="103">
        <v>260.8591038137825</v>
      </c>
      <c r="EM17" s="103">
        <v>162.04291371773493</v>
      </c>
      <c r="EN17" s="103">
        <v>296.84184427519824</v>
      </c>
      <c r="EO17" s="103">
        <v>163.60195393943991</v>
      </c>
      <c r="EP17" s="103">
        <v>231.73919495139043</v>
      </c>
      <c r="EQ17" s="103">
        <v>270.17435786344737</v>
      </c>
      <c r="ER17" s="103">
        <v>173.82961006988316</v>
      </c>
      <c r="ES17" s="103">
        <v>215.7141132778998</v>
      </c>
      <c r="ET17" s="103">
        <v>181.02661187180257</v>
      </c>
      <c r="EU17" s="103">
        <v>204.84727772606269</v>
      </c>
      <c r="EV17" s="103">
        <v>197.23444972458219</v>
      </c>
      <c r="EW17" s="103">
        <v>226.90064391339587</v>
      </c>
      <c r="EX17" s="103">
        <v>164.48558571582788</v>
      </c>
      <c r="EY17" s="103">
        <v>163.60097266396122</v>
      </c>
      <c r="EZ17" s="103">
        <v>120.91228910169109</v>
      </c>
      <c r="FA17" s="103">
        <v>152.8001583975531</v>
      </c>
      <c r="FB17" s="103">
        <v>122.4155372177615</v>
      </c>
      <c r="FC17" s="103">
        <v>187.90782507321734</v>
      </c>
      <c r="FD17" s="103">
        <v>229.99157993461083</v>
      </c>
      <c r="FE17" s="103">
        <v>145.37492058649224</v>
      </c>
      <c r="FF17" s="103">
        <v>164.10011371487184</v>
      </c>
      <c r="FG17" s="103">
        <v>144.3324616165427</v>
      </c>
      <c r="FH17" s="103">
        <v>215.57008904246044</v>
      </c>
      <c r="FI17" s="103">
        <v>152.62843215669869</v>
      </c>
      <c r="FJ17" s="103">
        <v>294.59069022774821</v>
      </c>
      <c r="FK17" s="103">
        <v>136.25778982960526</v>
      </c>
      <c r="FL17" s="103">
        <v>178.61141422762478</v>
      </c>
      <c r="FM17" s="103">
        <v>107.37062538518084</v>
      </c>
      <c r="FN17" s="103">
        <v>215.32719970686244</v>
      </c>
      <c r="FO17" s="103">
        <v>121.85219314847612</v>
      </c>
      <c r="FP17" s="103">
        <v>177.97599349517822</v>
      </c>
      <c r="FQ17" s="103">
        <v>142.73901137182747</v>
      </c>
      <c r="FR17" s="103">
        <v>184.79170136233671</v>
      </c>
      <c r="FS17" s="103">
        <v>173.2065034772485</v>
      </c>
      <c r="FT17" s="103">
        <v>178.75060349561195</v>
      </c>
      <c r="FU17" s="103">
        <v>282.78767912168195</v>
      </c>
      <c r="FV17" s="103">
        <v>254.30550674191528</v>
      </c>
      <c r="FW17" s="103">
        <v>287.18620636041453</v>
      </c>
      <c r="FX17" s="103">
        <v>328.27808257329235</v>
      </c>
      <c r="FY17" s="103">
        <v>156.29674025294352</v>
      </c>
      <c r="FZ17" s="103">
        <v>152.34879105206943</v>
      </c>
      <c r="GA17" s="103">
        <v>146.86427529498332</v>
      </c>
      <c r="GB17" s="103">
        <v>416.91781069167507</v>
      </c>
      <c r="GC17" s="103">
        <v>214.08573294205468</v>
      </c>
      <c r="GD17" s="103">
        <v>283.63941017960275</v>
      </c>
      <c r="GE17" s="103">
        <v>399.50220979708917</v>
      </c>
      <c r="GF17" s="103">
        <v>212.87873645771145</v>
      </c>
      <c r="GG17" s="103">
        <v>347.68435448490845</v>
      </c>
      <c r="GH17" s="103">
        <v>128.61780276912253</v>
      </c>
      <c r="GI17" s="103">
        <v>131.70523020413219</v>
      </c>
      <c r="GJ17" s="103">
        <v>273.71833894546506</v>
      </c>
      <c r="GK17" s="103">
        <v>229.38001461423983</v>
      </c>
      <c r="GL17" s="103">
        <v>167.69539785445602</v>
      </c>
      <c r="GM17" s="103">
        <v>179.30448406046338</v>
      </c>
      <c r="GN17" s="103">
        <v>178.91224515477114</v>
      </c>
      <c r="GO17" s="103">
        <v>177.94247589355408</v>
      </c>
      <c r="GP17" s="103">
        <v>92.652112926203444</v>
      </c>
      <c r="GQ17" s="103">
        <v>247.61560406832277</v>
      </c>
      <c r="GR17" s="103">
        <v>421.61638977474342</v>
      </c>
      <c r="GS17" s="103">
        <v>184.22474436804376</v>
      </c>
      <c r="GT17" s="103">
        <v>197.61862519897488</v>
      </c>
      <c r="GU17" s="103">
        <v>227.97851057266013</v>
      </c>
      <c r="GV17" s="103">
        <v>300.79630690142881</v>
      </c>
      <c r="GW17" s="103">
        <v>105.58110143613285</v>
      </c>
      <c r="GX17" s="103">
        <v>320.93708733595616</v>
      </c>
      <c r="GY17" s="103">
        <v>304.53560442920639</v>
      </c>
      <c r="GZ17" s="103">
        <v>338.0211728082374</v>
      </c>
      <c r="HA17" s="103">
        <v>196.915313228369</v>
      </c>
      <c r="HB17" s="103">
        <v>180.29879250772331</v>
      </c>
      <c r="HC17" s="103">
        <v>145.60445907977382</v>
      </c>
      <c r="HD17" s="103">
        <v>226.49731847008991</v>
      </c>
      <c r="HE17" s="103">
        <v>339.59008382774738</v>
      </c>
      <c r="HF17" s="103">
        <v>283.54658096214234</v>
      </c>
      <c r="HG17" s="103">
        <v>247.25381573029497</v>
      </c>
      <c r="HH17" s="103">
        <v>172.68250517404033</v>
      </c>
      <c r="HI17" s="103">
        <v>258.53473914335382</v>
      </c>
      <c r="HJ17" s="103">
        <v>160.17094295050836</v>
      </c>
      <c r="HK17" s="103">
        <v>210.02797771343629</v>
      </c>
      <c r="HL17" s="103">
        <v>167.2435574803996</v>
      </c>
      <c r="HM17" s="103">
        <v>225.27436843631278</v>
      </c>
      <c r="HN17" s="103">
        <v>232.23689353334953</v>
      </c>
      <c r="HO17" s="103">
        <v>236.67517029964696</v>
      </c>
      <c r="HP17" s="103">
        <v>141.28339940399806</v>
      </c>
      <c r="HQ17" s="103">
        <v>226.23375883571907</v>
      </c>
      <c r="HR17" s="103">
        <v>137.51965113942799</v>
      </c>
      <c r="HS17" s="103">
        <v>173.02604818409154</v>
      </c>
      <c r="HT17" s="103">
        <v>89.544904579299313</v>
      </c>
      <c r="HU17" s="103">
        <v>110.99812786142678</v>
      </c>
      <c r="HV17" s="103">
        <v>222.20331650205401</v>
      </c>
      <c r="HW17" s="103">
        <v>166.40945676635536</v>
      </c>
      <c r="HX17" s="103">
        <v>150.67260658217478</v>
      </c>
      <c r="HY17" s="103">
        <v>243.39229442190265</v>
      </c>
      <c r="HZ17" s="103">
        <v>161.59200168731786</v>
      </c>
      <c r="IA17" s="103">
        <v>137.87226296007816</v>
      </c>
      <c r="IB17" s="103">
        <v>138.8179521548376</v>
      </c>
      <c r="IC17" s="103">
        <v>217.59561281395091</v>
      </c>
      <c r="ID17" s="103">
        <v>309.46231585075492</v>
      </c>
      <c r="IE17" s="103">
        <v>143.79421151431163</v>
      </c>
      <c r="IF17" s="103">
        <v>222.56195507149621</v>
      </c>
      <c r="IG17" s="103">
        <v>164.65890822189675</v>
      </c>
      <c r="IH17" s="103">
        <v>132.48106156262912</v>
      </c>
      <c r="II17" s="103">
        <v>188.63756960697091</v>
      </c>
      <c r="IJ17" s="103">
        <v>181.78454870488866</v>
      </c>
      <c r="IK17" s="103">
        <v>171.72383626616966</v>
      </c>
      <c r="IL17" s="103">
        <v>139.35942227341303</v>
      </c>
      <c r="IM17" s="103">
        <v>136.83942787434054</v>
      </c>
      <c r="IN17" s="103">
        <v>171.08246754774379</v>
      </c>
      <c r="IO17" s="103">
        <v>199.34249046508768</v>
      </c>
      <c r="IP17" s="103">
        <v>159.68573243655487</v>
      </c>
      <c r="IQ17" s="103">
        <v>211.70615905827873</v>
      </c>
      <c r="IR17" s="103">
        <v>160.71232143378086</v>
      </c>
      <c r="IS17" s="103">
        <v>111.27041165801077</v>
      </c>
      <c r="IT17" s="103">
        <v>203.84354477819059</v>
      </c>
      <c r="IU17" s="103">
        <v>226.44123410602433</v>
      </c>
      <c r="IV17" s="103">
        <v>89.151425361507918</v>
      </c>
      <c r="IW17" s="103">
        <v>181.45335119212561</v>
      </c>
    </row>
    <row r="18" spans="1:257" x14ac:dyDescent="0.25">
      <c r="A18" s="108" t="s">
        <v>1683</v>
      </c>
      <c r="B18" s="96">
        <v>25.425722758969396</v>
      </c>
      <c r="C18" s="96">
        <v>26.51041262036426</v>
      </c>
      <c r="D18" s="96">
        <v>24.656233754097006</v>
      </c>
      <c r="E18" s="96">
        <v>24.684485561708065</v>
      </c>
      <c r="F18" s="96">
        <v>24.700448930535529</v>
      </c>
      <c r="G18" s="110">
        <f t="shared" si="0"/>
        <v>3.1869467858463466E-2</v>
      </c>
      <c r="I18" s="96">
        <v>63.905460930827147</v>
      </c>
      <c r="J18" s="96">
        <v>67.237593251746574</v>
      </c>
      <c r="K18" s="96">
        <v>66.45028721829361</v>
      </c>
      <c r="L18" s="96">
        <v>68.074956544399967</v>
      </c>
      <c r="M18" s="96">
        <v>61.894633717167821</v>
      </c>
      <c r="N18" s="110">
        <f t="shared" si="1"/>
        <v>3.8985952515512894E-2</v>
      </c>
      <c r="O18" s="110"/>
      <c r="P18" s="4" t="s">
        <v>301</v>
      </c>
      <c r="Q18" s="4" t="s">
        <v>302</v>
      </c>
      <c r="R18" s="103">
        <v>51.509712475808357</v>
      </c>
      <c r="S18" s="103">
        <v>47.904550229475532</v>
      </c>
      <c r="T18" s="103">
        <v>44.862668629638208</v>
      </c>
      <c r="U18" s="103">
        <v>51.232546029271525</v>
      </c>
      <c r="V18" s="103">
        <v>65.865966243825682</v>
      </c>
      <c r="W18" s="103">
        <v>59.049523254495966</v>
      </c>
      <c r="X18" s="103">
        <v>69.972603222417064</v>
      </c>
      <c r="Y18" s="103">
        <v>61.365320889709977</v>
      </c>
      <c r="Z18" s="103">
        <v>45.350132938253303</v>
      </c>
      <c r="AA18" s="103">
        <v>66.988472614495677</v>
      </c>
      <c r="AB18" s="103">
        <v>57.279731331629804</v>
      </c>
      <c r="AC18" s="103">
        <v>45.181999532883665</v>
      </c>
      <c r="AD18" s="103">
        <v>72.907873826840103</v>
      </c>
      <c r="AE18" s="103">
        <v>34.488229280188179</v>
      </c>
      <c r="AF18" s="103">
        <v>46.700999275309144</v>
      </c>
      <c r="AG18" s="103">
        <v>67.449268961066807</v>
      </c>
      <c r="AH18" s="103">
        <v>42.455075225555156</v>
      </c>
      <c r="AI18" s="103">
        <v>57.713632111216903</v>
      </c>
      <c r="AJ18" s="103">
        <v>76.270879887661025</v>
      </c>
      <c r="AK18" s="103">
        <v>54.305274903668945</v>
      </c>
      <c r="AL18" s="103">
        <v>58.50722113409882</v>
      </c>
      <c r="AM18" s="103">
        <v>41.179426398898954</v>
      </c>
      <c r="AN18" s="103">
        <v>63.821938194416859</v>
      </c>
      <c r="AO18" s="103">
        <v>42.309807221978865</v>
      </c>
      <c r="AP18" s="103">
        <v>57.176093317278912</v>
      </c>
      <c r="AQ18" s="103">
        <v>71.702658451574067</v>
      </c>
      <c r="AR18" s="103">
        <v>54.122403379848635</v>
      </c>
      <c r="AS18" s="103">
        <v>89.701507281497001</v>
      </c>
      <c r="AT18" s="103">
        <v>47.417773182971708</v>
      </c>
      <c r="AU18" s="103">
        <v>40.44892976677334</v>
      </c>
      <c r="AV18" s="103">
        <v>38.33675443969971</v>
      </c>
      <c r="AW18" s="103">
        <v>51.441675313637539</v>
      </c>
      <c r="AX18" s="103">
        <v>85.070370883966916</v>
      </c>
      <c r="AY18" s="103">
        <v>67.403466098091059</v>
      </c>
      <c r="AZ18" s="103">
        <v>48.820626071098609</v>
      </c>
      <c r="BA18" s="103">
        <v>63.612734715858672</v>
      </c>
      <c r="BB18" s="103">
        <v>47.265895790169573</v>
      </c>
      <c r="BC18" s="103">
        <v>74.061548240866315</v>
      </c>
      <c r="BD18" s="103">
        <v>46.658664893773782</v>
      </c>
      <c r="BE18" s="103">
        <v>83.527243442283364</v>
      </c>
      <c r="BF18" s="103">
        <v>61.005995335552534</v>
      </c>
      <c r="BG18" s="103">
        <v>65.196924627560023</v>
      </c>
      <c r="BH18" s="103">
        <v>30.976725600328248</v>
      </c>
      <c r="BI18" s="103">
        <v>43.525452569252288</v>
      </c>
      <c r="BJ18" s="103">
        <v>53.223978559185085</v>
      </c>
      <c r="BK18" s="103">
        <v>48.24226787237393</v>
      </c>
      <c r="BL18" s="103">
        <v>65.261958565989389</v>
      </c>
      <c r="BM18" s="103">
        <v>50.572034590444545</v>
      </c>
      <c r="BN18" s="103">
        <v>47.690142016484039</v>
      </c>
      <c r="BO18" s="103">
        <v>38.923515621301355</v>
      </c>
      <c r="BP18" s="103">
        <v>42.96159665031827</v>
      </c>
      <c r="BQ18" s="103">
        <v>44.979839596914154</v>
      </c>
      <c r="BR18" s="103">
        <v>55.359363712541551</v>
      </c>
      <c r="BS18" s="103">
        <v>43.744089251598439</v>
      </c>
      <c r="BT18" s="103">
        <v>47.130029477059473</v>
      </c>
      <c r="BU18" s="103">
        <v>48.037567894149454</v>
      </c>
      <c r="BV18" s="103">
        <v>59.045277116530833</v>
      </c>
      <c r="BW18" s="103">
        <v>55.408689377393713</v>
      </c>
      <c r="BX18" s="103">
        <v>42.423435135571296</v>
      </c>
      <c r="BY18" s="103">
        <v>43.167914786949261</v>
      </c>
      <c r="BZ18" s="103">
        <v>51.085785430605959</v>
      </c>
      <c r="CA18" s="103">
        <v>48.078067367261717</v>
      </c>
      <c r="CB18" s="103">
        <v>93.151508438346895</v>
      </c>
      <c r="CC18" s="103">
        <v>36.619477069998744</v>
      </c>
      <c r="CD18" s="103">
        <v>44.852471525424768</v>
      </c>
      <c r="CE18" s="103">
        <v>46.356957052200428</v>
      </c>
      <c r="CF18" s="103">
        <v>74.964202759242482</v>
      </c>
      <c r="CG18" s="103">
        <v>35.714717676899383</v>
      </c>
      <c r="CH18" s="103">
        <v>71.603994878819208</v>
      </c>
      <c r="CI18" s="103">
        <v>56.701479918652062</v>
      </c>
      <c r="CJ18" s="103">
        <v>50.476443092633012</v>
      </c>
      <c r="CK18" s="103">
        <v>41.609224510343907</v>
      </c>
      <c r="CL18" s="103">
        <v>40.917848730597711</v>
      </c>
      <c r="CM18" s="103">
        <v>45.20567418099305</v>
      </c>
      <c r="CN18" s="103">
        <v>53.817113667850577</v>
      </c>
      <c r="CO18" s="103">
        <v>57.796591629159145</v>
      </c>
      <c r="CP18" s="103">
        <v>34.905559993816844</v>
      </c>
      <c r="CQ18" s="103">
        <v>43.88741776581773</v>
      </c>
      <c r="CR18" s="103">
        <v>56.287027474773438</v>
      </c>
      <c r="CS18" s="103">
        <v>97.219029411788824</v>
      </c>
      <c r="CT18" s="103">
        <v>42.693409649802796</v>
      </c>
      <c r="CU18" s="103">
        <v>44.894204041494227</v>
      </c>
      <c r="CV18" s="103">
        <v>60.74199899701734</v>
      </c>
      <c r="CW18" s="103">
        <v>72.361405010586466</v>
      </c>
      <c r="CX18" s="103">
        <v>79.24829565385663</v>
      </c>
      <c r="CY18" s="103">
        <v>88.005145830420375</v>
      </c>
      <c r="CZ18" s="103">
        <v>65.053517081712386</v>
      </c>
      <c r="DA18" s="103">
        <v>71.32594510597329</v>
      </c>
      <c r="DB18" s="103">
        <v>69.223745784909383</v>
      </c>
      <c r="DC18" s="103">
        <v>42.527678470903375</v>
      </c>
      <c r="DD18" s="103">
        <v>59.744582255753301</v>
      </c>
      <c r="DE18" s="103">
        <v>68.469536166305929</v>
      </c>
      <c r="DF18" s="103">
        <v>60.618302377779557</v>
      </c>
      <c r="DG18" s="103">
        <v>92.064576260054466</v>
      </c>
      <c r="DH18" s="103">
        <v>73.283614009031709</v>
      </c>
      <c r="DI18" s="103">
        <v>74.943398979570631</v>
      </c>
      <c r="DJ18" s="103">
        <v>75.393017944402729</v>
      </c>
      <c r="DK18" s="103">
        <v>93.636493332775316</v>
      </c>
      <c r="DL18" s="103">
        <v>89.895063448910093</v>
      </c>
      <c r="DM18" s="103">
        <v>50.770794419619051</v>
      </c>
      <c r="DN18" s="103">
        <v>78.692578487983766</v>
      </c>
      <c r="DO18" s="103">
        <v>40.27724916110629</v>
      </c>
      <c r="DP18" s="103">
        <v>80.916077704791746</v>
      </c>
      <c r="DQ18" s="103">
        <v>82.788018584144183</v>
      </c>
      <c r="DR18" s="103">
        <v>66.258522480325624</v>
      </c>
      <c r="DS18" s="103">
        <v>82.551676656279909</v>
      </c>
      <c r="DT18" s="103">
        <v>75.236184029846513</v>
      </c>
      <c r="DU18" s="103">
        <v>69.537371453399032</v>
      </c>
      <c r="DV18" s="103">
        <v>53.355545104239546</v>
      </c>
      <c r="DW18" s="103">
        <v>83.699746838750386</v>
      </c>
      <c r="DX18" s="103">
        <v>81.662106494809677</v>
      </c>
      <c r="DY18" s="103">
        <v>44.62466903486964</v>
      </c>
      <c r="DZ18" s="103">
        <v>52.259382324155318</v>
      </c>
      <c r="EA18" s="103">
        <v>78.087576616799154</v>
      </c>
      <c r="EB18" s="103">
        <v>54.281648980459003</v>
      </c>
      <c r="EC18" s="103">
        <v>75.54002184855139</v>
      </c>
      <c r="ED18" s="103">
        <v>58.148080797473661</v>
      </c>
      <c r="EE18" s="103">
        <v>74.380478898295721</v>
      </c>
      <c r="EF18" s="103">
        <v>58.446494025340897</v>
      </c>
      <c r="EG18" s="103">
        <v>146.16813371448441</v>
      </c>
      <c r="EH18" s="103">
        <v>88.226060643794312</v>
      </c>
      <c r="EI18" s="103">
        <v>59.440039166046652</v>
      </c>
      <c r="EJ18" s="103">
        <v>73.18585103298912</v>
      </c>
      <c r="EK18" s="103">
        <v>85.141165361080866</v>
      </c>
      <c r="EL18" s="103">
        <v>60.43074483968924</v>
      </c>
      <c r="EM18" s="103">
        <v>47.805424035658703</v>
      </c>
      <c r="EN18" s="103">
        <v>91.333064919458209</v>
      </c>
      <c r="EO18" s="103">
        <v>50.350444742954856</v>
      </c>
      <c r="EP18" s="103">
        <v>68.490863378131536</v>
      </c>
      <c r="EQ18" s="103">
        <v>80.103116199856274</v>
      </c>
      <c r="ER18" s="103">
        <v>49.570250645952889</v>
      </c>
      <c r="ES18" s="103">
        <v>70.867810642286031</v>
      </c>
      <c r="ET18" s="103">
        <v>74.686655911648984</v>
      </c>
      <c r="EU18" s="103">
        <v>75.235442065154857</v>
      </c>
      <c r="EV18" s="103">
        <v>53.351265867846628</v>
      </c>
      <c r="EW18" s="103">
        <v>67.916690633197049</v>
      </c>
      <c r="EX18" s="103">
        <v>66.196061805095908</v>
      </c>
      <c r="EY18" s="103">
        <v>45.71267510003738</v>
      </c>
      <c r="EZ18" s="103">
        <v>42.769942815146933</v>
      </c>
      <c r="FA18" s="103">
        <v>62.239241463104072</v>
      </c>
      <c r="FB18" s="103">
        <v>62.18766090885147</v>
      </c>
      <c r="FC18" s="103">
        <v>80.849618063533413</v>
      </c>
      <c r="FD18" s="103">
        <v>52.610764963961842</v>
      </c>
      <c r="FE18" s="103">
        <v>51.735120740798109</v>
      </c>
      <c r="FF18" s="103">
        <v>77.065837662900051</v>
      </c>
      <c r="FG18" s="103">
        <v>43.03884512816429</v>
      </c>
      <c r="FH18" s="103">
        <v>77.601365235141699</v>
      </c>
      <c r="FI18" s="103">
        <v>79.622633390509591</v>
      </c>
      <c r="FJ18" s="103">
        <v>63.577983327442965</v>
      </c>
      <c r="FK18" s="103">
        <v>47.031021301726071</v>
      </c>
      <c r="FL18" s="103">
        <v>47.136356455314093</v>
      </c>
      <c r="FM18" s="103">
        <v>52.985943360609305</v>
      </c>
      <c r="FN18" s="103">
        <v>42.688121861939337</v>
      </c>
      <c r="FO18" s="103">
        <v>85.280979608268623</v>
      </c>
      <c r="FP18" s="103">
        <v>48.77843800152985</v>
      </c>
      <c r="FQ18" s="103">
        <v>60.90800662466885</v>
      </c>
      <c r="FR18" s="103">
        <v>57.208405493126016</v>
      </c>
      <c r="FS18" s="103">
        <v>81.094410894145341</v>
      </c>
      <c r="FT18" s="103">
        <v>67.302786624346268</v>
      </c>
      <c r="FU18" s="103">
        <v>68.302874987669199</v>
      </c>
      <c r="FV18" s="103">
        <v>79.553769613203642</v>
      </c>
      <c r="FW18" s="103">
        <v>49.115429142556202</v>
      </c>
      <c r="FX18" s="103">
        <v>47.161563351528912</v>
      </c>
      <c r="FY18" s="103">
        <v>62.235152169865017</v>
      </c>
      <c r="FZ18" s="103">
        <v>50.493676314267255</v>
      </c>
      <c r="GA18" s="103">
        <v>68.999790559499971</v>
      </c>
      <c r="GB18" s="103">
        <v>63.517160506318689</v>
      </c>
      <c r="GC18" s="103">
        <v>67.786297993119149</v>
      </c>
      <c r="GD18" s="103">
        <v>62.09996699765459</v>
      </c>
      <c r="GE18" s="103">
        <v>78.371791136735027</v>
      </c>
      <c r="GF18" s="103">
        <v>62.402452855691259</v>
      </c>
      <c r="GG18" s="103">
        <v>69.500142736644392</v>
      </c>
      <c r="GH18" s="103">
        <v>59.785560371682394</v>
      </c>
      <c r="GI18" s="103">
        <v>54.817171336741239</v>
      </c>
      <c r="GJ18" s="103">
        <v>64.374645166711559</v>
      </c>
      <c r="GK18" s="103">
        <v>46.45693434157176</v>
      </c>
      <c r="GL18" s="103">
        <v>79.021769715170848</v>
      </c>
      <c r="GM18" s="103">
        <v>57.28782260819635</v>
      </c>
      <c r="GN18" s="103">
        <v>55.647307099688724</v>
      </c>
      <c r="GO18" s="103">
        <v>81.78315155166257</v>
      </c>
      <c r="GP18" s="103">
        <v>63.192001372174744</v>
      </c>
      <c r="GQ18" s="103">
        <v>100.73424880731849</v>
      </c>
      <c r="GR18" s="103">
        <v>72.155810274258371</v>
      </c>
      <c r="GS18" s="103">
        <v>69.962268502538848</v>
      </c>
      <c r="GT18" s="103">
        <v>51.833601649587706</v>
      </c>
      <c r="GU18" s="103">
        <v>46.713418208002373</v>
      </c>
      <c r="GV18" s="103">
        <v>59.644554317816599</v>
      </c>
      <c r="GW18" s="103">
        <v>77.719257299248042</v>
      </c>
      <c r="GX18" s="103">
        <v>90.536990202138554</v>
      </c>
      <c r="GY18" s="103">
        <v>72.56380270527977</v>
      </c>
      <c r="GZ18" s="103">
        <v>81.261314624590497</v>
      </c>
      <c r="HA18" s="103">
        <v>89.590442800141048</v>
      </c>
      <c r="HB18" s="103">
        <v>110.14095177523099</v>
      </c>
      <c r="HC18" s="103">
        <v>50.51968676239138</v>
      </c>
      <c r="HD18" s="103">
        <v>103.30769587525171</v>
      </c>
      <c r="HE18" s="103">
        <v>81.233848003393746</v>
      </c>
      <c r="HF18" s="103">
        <v>74.774858569224946</v>
      </c>
      <c r="HG18" s="103">
        <v>68.071860154326359</v>
      </c>
      <c r="HH18" s="103">
        <v>65.05235744161574</v>
      </c>
      <c r="HI18" s="103">
        <v>60.278412682198521</v>
      </c>
      <c r="HJ18" s="103">
        <v>47.290639412451476</v>
      </c>
      <c r="HK18" s="103">
        <v>81.022217970750773</v>
      </c>
      <c r="HL18" s="103">
        <v>43.607142456835469</v>
      </c>
      <c r="HM18" s="103">
        <v>69.900512822204519</v>
      </c>
      <c r="HN18" s="103">
        <v>64.396737835848853</v>
      </c>
      <c r="HO18" s="103">
        <v>77.520467369306942</v>
      </c>
      <c r="HP18" s="103">
        <v>84.027815256874675</v>
      </c>
      <c r="HQ18" s="103">
        <v>55.751364699564235</v>
      </c>
      <c r="HR18" s="103">
        <v>74.542977934665615</v>
      </c>
      <c r="HS18" s="103">
        <v>66.200008257635275</v>
      </c>
      <c r="HT18" s="103">
        <v>40.836333642943032</v>
      </c>
      <c r="HU18" s="103">
        <v>47.430197071602173</v>
      </c>
      <c r="HV18" s="103">
        <v>45.479968639510012</v>
      </c>
      <c r="HW18" s="103">
        <v>78.958542221350967</v>
      </c>
      <c r="HX18" s="103">
        <v>48.251208842089078</v>
      </c>
      <c r="HY18" s="103">
        <v>76.117357493118703</v>
      </c>
      <c r="HZ18" s="103">
        <v>50.545567660764441</v>
      </c>
      <c r="IA18" s="103">
        <v>49.891243848982505</v>
      </c>
      <c r="IB18" s="103">
        <v>65.58274273318851</v>
      </c>
      <c r="IC18" s="103">
        <v>78.439576454173007</v>
      </c>
      <c r="ID18" s="103">
        <v>56.561273244356215</v>
      </c>
      <c r="IE18" s="103">
        <v>50.950104208786712</v>
      </c>
      <c r="IF18" s="103">
        <v>53.248622570744701</v>
      </c>
      <c r="IG18" s="103">
        <v>62.063152668191606</v>
      </c>
      <c r="IH18" s="103">
        <v>55.66606708105936</v>
      </c>
      <c r="II18" s="103">
        <v>73.967944843385737</v>
      </c>
      <c r="IJ18" s="103">
        <v>63.923493658853594</v>
      </c>
      <c r="IK18" s="103">
        <v>63.78418508039934</v>
      </c>
      <c r="IL18" s="103">
        <v>40.448947904784944</v>
      </c>
      <c r="IM18" s="103">
        <v>70.722334767174374</v>
      </c>
      <c r="IN18" s="103">
        <v>86.619341427346782</v>
      </c>
      <c r="IO18" s="103">
        <v>55.788885523353834</v>
      </c>
      <c r="IP18" s="103">
        <v>54.04105787136983</v>
      </c>
      <c r="IQ18" s="103">
        <v>71.386549481192432</v>
      </c>
      <c r="IR18" s="103">
        <v>65.08708118537028</v>
      </c>
      <c r="IS18" s="103">
        <v>57.905371063202729</v>
      </c>
      <c r="IT18" s="103">
        <v>65.084988364201479</v>
      </c>
      <c r="IU18" s="103">
        <v>30.559579704850094</v>
      </c>
      <c r="IV18" s="103">
        <v>30.944145462517895</v>
      </c>
      <c r="IW18" s="103">
        <v>72.891707995726406</v>
      </c>
    </row>
    <row r="19" spans="1:257" x14ac:dyDescent="0.25">
      <c r="A19" s="108" t="s">
        <v>1691</v>
      </c>
      <c r="B19" s="96">
        <v>142.21730710289049</v>
      </c>
      <c r="C19" s="96">
        <v>139.05474073774741</v>
      </c>
      <c r="D19" s="96">
        <v>142.24763008995427</v>
      </c>
      <c r="E19" s="96">
        <v>149.82019629700042</v>
      </c>
      <c r="F19" s="96">
        <v>137.34941727392115</v>
      </c>
      <c r="G19" s="110">
        <f t="shared" si="0"/>
        <v>3.3643645138594476E-2</v>
      </c>
      <c r="I19" s="96">
        <v>124.69810272225715</v>
      </c>
      <c r="J19" s="96">
        <v>126.94286823112635</v>
      </c>
      <c r="K19" s="96">
        <v>123.63265352836682</v>
      </c>
      <c r="L19" s="96">
        <v>116.15748585687267</v>
      </c>
      <c r="M19" s="96">
        <v>129.80845172907965</v>
      </c>
      <c r="N19" s="110">
        <f t="shared" si="1"/>
        <v>4.1082183995768476E-2</v>
      </c>
      <c r="O19" s="110"/>
      <c r="P19" s="4" t="s">
        <v>311</v>
      </c>
      <c r="Q19" s="4" t="s">
        <v>312</v>
      </c>
      <c r="R19" s="103">
        <v>118.97633968707642</v>
      </c>
      <c r="S19" s="103">
        <v>111.19970561095926</v>
      </c>
      <c r="T19" s="103">
        <v>115.54188542681678</v>
      </c>
      <c r="U19" s="103">
        <v>91.595607445153163</v>
      </c>
      <c r="V19" s="103">
        <v>179.56291736671443</v>
      </c>
      <c r="W19" s="103">
        <v>132.00238669635687</v>
      </c>
      <c r="X19" s="103">
        <v>157.24736854670684</v>
      </c>
      <c r="Y19" s="103">
        <v>113.00871370052569</v>
      </c>
      <c r="Z19" s="103">
        <v>99.239113003015049</v>
      </c>
      <c r="AA19" s="103">
        <v>122.73791992773074</v>
      </c>
      <c r="AB19" s="103">
        <v>137.02313422436973</v>
      </c>
      <c r="AC19" s="103">
        <v>98.38755647987756</v>
      </c>
      <c r="AD19" s="103">
        <v>108.53157935495271</v>
      </c>
      <c r="AE19" s="103">
        <v>90.377690204999865</v>
      </c>
      <c r="AF19" s="103">
        <v>124.95180040019272</v>
      </c>
      <c r="AG19" s="103">
        <v>135.98798155687419</v>
      </c>
      <c r="AH19" s="103">
        <v>102.95868552022509</v>
      </c>
      <c r="AI19" s="103">
        <v>84.814455482382698</v>
      </c>
      <c r="AJ19" s="103">
        <v>124.13037870843121</v>
      </c>
      <c r="AK19" s="103">
        <v>116.26080613453598</v>
      </c>
      <c r="AL19" s="103">
        <v>119.28979984628791</v>
      </c>
      <c r="AM19" s="103">
        <v>89.107560157003903</v>
      </c>
      <c r="AN19" s="103">
        <v>116.8345752172677</v>
      </c>
      <c r="AO19" s="103">
        <v>102.03167990479231</v>
      </c>
      <c r="AP19" s="103">
        <v>104.98560403276886</v>
      </c>
      <c r="AQ19" s="103">
        <v>114.51676791530811</v>
      </c>
      <c r="AR19" s="103">
        <v>91.978547112495065</v>
      </c>
      <c r="AS19" s="103">
        <v>112.27449293636718</v>
      </c>
      <c r="AT19" s="103">
        <v>104.57313811075619</v>
      </c>
      <c r="AU19" s="103">
        <v>102.93448344730369</v>
      </c>
      <c r="AV19" s="103">
        <v>89.630609226829591</v>
      </c>
      <c r="AW19" s="103">
        <v>111.17174465831491</v>
      </c>
      <c r="AX19" s="103">
        <v>113.35520685061176</v>
      </c>
      <c r="AY19" s="103">
        <v>126.62190428280421</v>
      </c>
      <c r="AZ19" s="103">
        <v>103.24399114612881</v>
      </c>
      <c r="BA19" s="103">
        <v>120.17482102406973</v>
      </c>
      <c r="BB19" s="103">
        <v>100.24194868774664</v>
      </c>
      <c r="BC19" s="103">
        <v>124.78546603517371</v>
      </c>
      <c r="BD19" s="103">
        <v>111.54296165756973</v>
      </c>
      <c r="BE19" s="103">
        <v>114.79280432575568</v>
      </c>
      <c r="BF19" s="103">
        <v>93.903800803250348</v>
      </c>
      <c r="BG19" s="103">
        <v>98.86166091310379</v>
      </c>
      <c r="BH19" s="103">
        <v>84.692791333442287</v>
      </c>
      <c r="BI19" s="103">
        <v>99.337546461938658</v>
      </c>
      <c r="BJ19" s="103">
        <v>116.49335885465523</v>
      </c>
      <c r="BK19" s="103">
        <v>115.54945976227945</v>
      </c>
      <c r="BL19" s="103">
        <v>122.16317810624211</v>
      </c>
      <c r="BM19" s="103">
        <v>106.25217563197594</v>
      </c>
      <c r="BN19" s="103">
        <v>100.97811436762126</v>
      </c>
      <c r="BO19" s="103">
        <v>107.10583160494426</v>
      </c>
      <c r="BP19" s="103">
        <v>94.714309718565474</v>
      </c>
      <c r="BQ19" s="103">
        <v>113.23774680617019</v>
      </c>
      <c r="BR19" s="103">
        <v>109.25831973408853</v>
      </c>
      <c r="BS19" s="103">
        <v>95.769526367772002</v>
      </c>
      <c r="BT19" s="103">
        <v>114.13340387343194</v>
      </c>
      <c r="BU19" s="103">
        <v>104.62765862680689</v>
      </c>
      <c r="BV19" s="103">
        <v>131.70681626823196</v>
      </c>
      <c r="BW19" s="103">
        <v>115.25378045190401</v>
      </c>
      <c r="BX19" s="103">
        <v>90.550299830860496</v>
      </c>
      <c r="BY19" s="103">
        <v>89.211051010153639</v>
      </c>
      <c r="BZ19" s="103">
        <v>99.775838407949124</v>
      </c>
      <c r="CA19" s="103">
        <v>115.51928915752231</v>
      </c>
      <c r="CB19" s="103">
        <v>108.34398637816513</v>
      </c>
      <c r="CC19" s="103">
        <v>85.438319763182662</v>
      </c>
      <c r="CD19" s="103">
        <v>121.04765180813649</v>
      </c>
      <c r="CE19" s="103">
        <v>99.153329326025158</v>
      </c>
      <c r="CF19" s="103">
        <v>115.9549313757461</v>
      </c>
      <c r="CG19" s="103">
        <v>92.927092847890961</v>
      </c>
      <c r="CH19" s="103">
        <v>113.77866608268224</v>
      </c>
      <c r="CI19" s="103">
        <v>108.11416186828981</v>
      </c>
      <c r="CJ19" s="103">
        <v>106.88922258337881</v>
      </c>
      <c r="CK19" s="103">
        <v>106.90986108737044</v>
      </c>
      <c r="CL19" s="103">
        <v>91.05790321386209</v>
      </c>
      <c r="CM19" s="103">
        <v>97.40155701154896</v>
      </c>
      <c r="CN19" s="103">
        <v>115.23626060847008</v>
      </c>
      <c r="CO19" s="103">
        <v>108.24097067415624</v>
      </c>
      <c r="CP19" s="103">
        <v>88.304044210102319</v>
      </c>
      <c r="CQ19" s="103">
        <v>86.936450594970012</v>
      </c>
      <c r="CR19" s="103">
        <v>100.98152543002729</v>
      </c>
      <c r="CS19" s="103">
        <v>122.82250366975298</v>
      </c>
      <c r="CT19" s="103">
        <v>118.02813933590015</v>
      </c>
      <c r="CU19" s="103">
        <v>109.0865089626113</v>
      </c>
      <c r="CV19" s="103">
        <v>110.48657051440881</v>
      </c>
      <c r="CW19" s="103">
        <v>114.09524074938756</v>
      </c>
      <c r="CX19" s="103">
        <v>134.48787774092449</v>
      </c>
      <c r="CY19" s="103">
        <v>127.93730363719527</v>
      </c>
      <c r="CZ19" s="103">
        <v>118.07269528164528</v>
      </c>
      <c r="DA19" s="103">
        <v>128.68753133803116</v>
      </c>
      <c r="DB19" s="103">
        <v>146.58255768231362</v>
      </c>
      <c r="DC19" s="103">
        <v>119.27440708449902</v>
      </c>
      <c r="DD19" s="103">
        <v>142.74597270614476</v>
      </c>
      <c r="DE19" s="103">
        <v>137.47043930707261</v>
      </c>
      <c r="DF19" s="103">
        <v>120.36743760697091</v>
      </c>
      <c r="DG19" s="103">
        <v>147.66916318998213</v>
      </c>
      <c r="DH19" s="103">
        <v>139.93785164938393</v>
      </c>
      <c r="DI19" s="103">
        <v>108.83739068945317</v>
      </c>
      <c r="DJ19" s="103">
        <v>134.18171241613138</v>
      </c>
      <c r="DK19" s="103">
        <v>136.79733987420354</v>
      </c>
      <c r="DL19" s="103">
        <v>129.35107006896956</v>
      </c>
      <c r="DM19" s="103">
        <v>116.48188690314075</v>
      </c>
      <c r="DN19" s="103">
        <v>110.51824313920238</v>
      </c>
      <c r="DO19" s="103">
        <v>101.18551281141089</v>
      </c>
      <c r="DP19" s="103">
        <v>139.65995501701312</v>
      </c>
      <c r="DQ19" s="103">
        <v>148.05856709315199</v>
      </c>
      <c r="DR19" s="103">
        <v>124.69821599976792</v>
      </c>
      <c r="DS19" s="103">
        <v>152.66676239968891</v>
      </c>
      <c r="DT19" s="103">
        <v>130.90728005264208</v>
      </c>
      <c r="DU19" s="103">
        <v>144.25484752265447</v>
      </c>
      <c r="DV19" s="103">
        <v>115.77350974568229</v>
      </c>
      <c r="DW19" s="103">
        <v>134.36769128772261</v>
      </c>
      <c r="DX19" s="103">
        <v>128.35428745990919</v>
      </c>
      <c r="DY19" s="103">
        <v>108.69312622389214</v>
      </c>
      <c r="DZ19" s="103">
        <v>137.20950461956659</v>
      </c>
      <c r="EA19" s="103">
        <v>134.18519618436628</v>
      </c>
      <c r="EB19" s="103">
        <v>141.16405133664708</v>
      </c>
      <c r="EC19" s="103">
        <v>123.01706282196753</v>
      </c>
      <c r="ED19" s="103">
        <v>115.64134928564408</v>
      </c>
      <c r="EE19" s="103">
        <v>121.28421410473869</v>
      </c>
      <c r="EF19" s="103">
        <v>108.81468408126618</v>
      </c>
      <c r="EG19" s="103">
        <v>195.76226993938795</v>
      </c>
      <c r="EH19" s="103">
        <v>126.62102901782802</v>
      </c>
      <c r="EI19" s="103">
        <v>129.82372515161748</v>
      </c>
      <c r="EJ19" s="103">
        <v>124.26946346008891</v>
      </c>
      <c r="EK19" s="103">
        <v>115.61691917954238</v>
      </c>
      <c r="EL19" s="103">
        <v>131.69978815924679</v>
      </c>
      <c r="EM19" s="103">
        <v>121.15392910480888</v>
      </c>
      <c r="EN19" s="103">
        <v>138.26653255102519</v>
      </c>
      <c r="EO19" s="103">
        <v>113.33876186935763</v>
      </c>
      <c r="EP19" s="103">
        <v>111.69815057080299</v>
      </c>
      <c r="EQ19" s="103">
        <v>141.84765719065803</v>
      </c>
      <c r="ER19" s="103">
        <v>105.65354966880534</v>
      </c>
      <c r="ES19" s="103">
        <v>134.74549387410445</v>
      </c>
      <c r="ET19" s="103">
        <v>119.98804191630364</v>
      </c>
      <c r="EU19" s="103">
        <v>123.24590561031124</v>
      </c>
      <c r="EV19" s="103">
        <v>123.42320389062036</v>
      </c>
      <c r="EW19" s="103">
        <v>143.69816349024927</v>
      </c>
      <c r="EX19" s="103">
        <v>126.14295443340052</v>
      </c>
      <c r="EY19" s="103">
        <v>100.05287029415088</v>
      </c>
      <c r="EZ19" s="103">
        <v>110.15071366695304</v>
      </c>
      <c r="FA19" s="103">
        <v>130.42472825022477</v>
      </c>
      <c r="FB19" s="103">
        <v>126.98033704755366</v>
      </c>
      <c r="FC19" s="103">
        <v>135.88845190418823</v>
      </c>
      <c r="FD19" s="103">
        <v>107.14445428452156</v>
      </c>
      <c r="FE19" s="103">
        <v>117.45847464286329</v>
      </c>
      <c r="FF19" s="103">
        <v>106.047488721883</v>
      </c>
      <c r="FG19" s="103">
        <v>110.90029861370405</v>
      </c>
      <c r="FH19" s="103">
        <v>166.22066842207155</v>
      </c>
      <c r="FI19" s="103">
        <v>127.51593105839324</v>
      </c>
      <c r="FJ19" s="103">
        <v>135.5939901693167</v>
      </c>
      <c r="FK19" s="103">
        <v>109.98120389139451</v>
      </c>
      <c r="FL19" s="103">
        <v>122.75233078950707</v>
      </c>
      <c r="FM19" s="103">
        <v>107.4785870333511</v>
      </c>
      <c r="FN19" s="103">
        <v>115.891093098157</v>
      </c>
      <c r="FO19" s="103">
        <v>97.135052099813933</v>
      </c>
      <c r="FP19" s="103">
        <v>113.0290543097705</v>
      </c>
      <c r="FQ19" s="103">
        <v>99.371739190707316</v>
      </c>
      <c r="FR19" s="103">
        <v>111.90227494498481</v>
      </c>
      <c r="FS19" s="103">
        <v>134.73524795927554</v>
      </c>
      <c r="FT19" s="103">
        <v>103.46396680767117</v>
      </c>
      <c r="FU19" s="103">
        <v>119.20410249675612</v>
      </c>
      <c r="FV19" s="103">
        <v>151.11319169444536</v>
      </c>
      <c r="FW19" s="103">
        <v>144.81811010853824</v>
      </c>
      <c r="FX19" s="103">
        <v>115.51049743631896</v>
      </c>
      <c r="FY19" s="103">
        <v>116.87805286206699</v>
      </c>
      <c r="FZ19" s="103">
        <v>122.45894031973506</v>
      </c>
      <c r="GA19" s="103">
        <v>132.30206842930838</v>
      </c>
      <c r="GB19" s="103">
        <v>148.0735142259681</v>
      </c>
      <c r="GC19" s="103">
        <v>138.51496048757818</v>
      </c>
      <c r="GD19" s="103">
        <v>156.06488538487008</v>
      </c>
      <c r="GE19" s="103">
        <v>136.63852946713493</v>
      </c>
      <c r="GF19" s="103">
        <v>128.38846519648558</v>
      </c>
      <c r="GG19" s="103">
        <v>128.87156607797348</v>
      </c>
      <c r="GH19" s="103">
        <v>124.66066183728326</v>
      </c>
      <c r="GI19" s="103">
        <v>123.85101063186767</v>
      </c>
      <c r="GJ19" s="103">
        <v>190.34913230704453</v>
      </c>
      <c r="GK19" s="103">
        <v>133.01699343681008</v>
      </c>
      <c r="GL19" s="103">
        <v>124.59782089157707</v>
      </c>
      <c r="GM19" s="103">
        <v>124.34009214536904</v>
      </c>
      <c r="GN19" s="103">
        <v>111.57279258887095</v>
      </c>
      <c r="GO19" s="103">
        <v>143.50217845926943</v>
      </c>
      <c r="GP19" s="103">
        <v>118.0591405419664</v>
      </c>
      <c r="GQ19" s="103">
        <v>140.57793490172978</v>
      </c>
      <c r="GR19" s="103">
        <v>162.83468210788007</v>
      </c>
      <c r="GS19" s="103">
        <v>125.76815641222477</v>
      </c>
      <c r="GT19" s="103">
        <v>106.34450341910841</v>
      </c>
      <c r="GU19" s="103">
        <v>119.13630798796196</v>
      </c>
      <c r="GV19" s="103">
        <v>135.4195027236286</v>
      </c>
      <c r="GW19" s="103">
        <v>135.83991478812879</v>
      </c>
      <c r="GX19" s="103">
        <v>141.83710959038174</v>
      </c>
      <c r="GY19" s="103">
        <v>142.07165409022215</v>
      </c>
      <c r="GZ19" s="103">
        <v>117.27879545958554</v>
      </c>
      <c r="HA19" s="103">
        <v>134.95582568092132</v>
      </c>
      <c r="HB19" s="103">
        <v>109.00034222451222</v>
      </c>
      <c r="HC19" s="103">
        <v>123.78728255734808</v>
      </c>
      <c r="HD19" s="103">
        <v>150.77138864695368</v>
      </c>
      <c r="HE19" s="103">
        <v>179.44104237274072</v>
      </c>
      <c r="HF19" s="103">
        <v>132.20693411481452</v>
      </c>
      <c r="HG19" s="103">
        <v>135.77526116838135</v>
      </c>
      <c r="HH19" s="103">
        <v>129.97470380979505</v>
      </c>
      <c r="HI19" s="103">
        <v>152.69495839058877</v>
      </c>
      <c r="HJ19" s="103">
        <v>117.41915018749987</v>
      </c>
      <c r="HK19" s="103">
        <v>142.33097475199506</v>
      </c>
      <c r="HL19" s="103">
        <v>128.69867663768423</v>
      </c>
      <c r="HM19" s="103">
        <v>191.66739808922659</v>
      </c>
      <c r="HN19" s="103">
        <v>119.90351401408147</v>
      </c>
      <c r="HO19" s="103">
        <v>117.81870052022288</v>
      </c>
      <c r="HP19" s="103">
        <v>114.06596021976472</v>
      </c>
      <c r="HQ19" s="103">
        <v>132.86473600572953</v>
      </c>
      <c r="HR19" s="103">
        <v>122.48015119489199</v>
      </c>
      <c r="HS19" s="103">
        <v>118.44592391519708</v>
      </c>
      <c r="HT19" s="103">
        <v>105.73871204388112</v>
      </c>
      <c r="HU19" s="103">
        <v>101.59370913855327</v>
      </c>
      <c r="HV19" s="103">
        <v>116.9117882465757</v>
      </c>
      <c r="HW19" s="103">
        <v>151.1908663152885</v>
      </c>
      <c r="HX19" s="103">
        <v>121.20050837232452</v>
      </c>
      <c r="HY19" s="103">
        <v>140.26883938364207</v>
      </c>
      <c r="HZ19" s="103">
        <v>113.84660568528419</v>
      </c>
      <c r="IA19" s="103">
        <v>109.01434560264696</v>
      </c>
      <c r="IB19" s="103">
        <v>121.37650906315638</v>
      </c>
      <c r="IC19" s="103">
        <v>141.82535527927098</v>
      </c>
      <c r="ID19" s="103">
        <v>126.98116222374541</v>
      </c>
      <c r="IE19" s="103">
        <v>115.49603469501272</v>
      </c>
      <c r="IF19" s="103">
        <v>109.94278739045757</v>
      </c>
      <c r="IG19" s="103">
        <v>121.18759749043849</v>
      </c>
      <c r="IH19" s="103">
        <v>113.23186023820607</v>
      </c>
      <c r="II19" s="103">
        <v>123.18510612199775</v>
      </c>
      <c r="IJ19" s="103">
        <v>108.09611658520193</v>
      </c>
      <c r="IK19" s="103">
        <v>125.16407757725122</v>
      </c>
      <c r="IL19" s="103">
        <v>120.42444742004852</v>
      </c>
      <c r="IM19" s="103">
        <v>93.522652643056119</v>
      </c>
      <c r="IN19" s="103">
        <v>126.11098846785688</v>
      </c>
      <c r="IO19" s="103">
        <v>138.33101501745799</v>
      </c>
      <c r="IP19" s="103">
        <v>116.31979766753223</v>
      </c>
      <c r="IQ19" s="103">
        <v>122.49951879779182</v>
      </c>
      <c r="IR19" s="103">
        <v>125.09989068241929</v>
      </c>
      <c r="IS19" s="103">
        <v>112.51196404208982</v>
      </c>
      <c r="IT19" s="103">
        <v>110.04596887211956</v>
      </c>
      <c r="IU19" s="103">
        <v>101.96083504982052</v>
      </c>
      <c r="IV19" s="103">
        <v>61.353362828559128</v>
      </c>
      <c r="IW19" s="103">
        <v>129.00264078151966</v>
      </c>
    </row>
    <row r="20" spans="1:257" x14ac:dyDescent="0.25">
      <c r="A20" s="108" t="s">
        <v>2104</v>
      </c>
      <c r="B20" s="96">
        <v>114.75551330952078</v>
      </c>
      <c r="C20" s="96">
        <v>104.49936474185748</v>
      </c>
      <c r="D20" s="96">
        <v>113.54057789215689</v>
      </c>
      <c r="E20" s="96">
        <v>124.06413368169824</v>
      </c>
      <c r="F20" s="96">
        <v>110.54399777043083</v>
      </c>
      <c r="G20" s="110">
        <f t="shared" si="0"/>
        <v>6.2764953739161647E-2</v>
      </c>
      <c r="I20" s="96">
        <v>109.41423765815205</v>
      </c>
      <c r="J20" s="96">
        <v>110.89433554449259</v>
      </c>
      <c r="K20" s="96">
        <v>97.41676057652613</v>
      </c>
      <c r="L20" s="96">
        <v>95.454408439235976</v>
      </c>
      <c r="M20" s="96">
        <v>97.703929541791794</v>
      </c>
      <c r="N20" s="110">
        <f t="shared" si="1"/>
        <v>7.1957652738900313E-2</v>
      </c>
      <c r="O20" s="110"/>
      <c r="P20" s="4" t="s">
        <v>330</v>
      </c>
      <c r="Q20" s="4" t="s">
        <v>331</v>
      </c>
      <c r="R20" s="103">
        <v>57.797600664811206</v>
      </c>
      <c r="S20" s="103">
        <v>57.155010334043446</v>
      </c>
      <c r="T20" s="103">
        <v>48.824591525983614</v>
      </c>
      <c r="U20" s="103">
        <v>46.867775625765276</v>
      </c>
      <c r="V20" s="103">
        <v>99.05242387335467</v>
      </c>
      <c r="W20" s="103">
        <v>69.932489803711348</v>
      </c>
      <c r="X20" s="103">
        <v>82.630824029004742</v>
      </c>
      <c r="Y20" s="103">
        <v>63.067494086662578</v>
      </c>
      <c r="Z20" s="103">
        <v>61.868872982623337</v>
      </c>
      <c r="AA20" s="103">
        <v>48.311233775447917</v>
      </c>
      <c r="AB20" s="103">
        <v>49.266070303894715</v>
      </c>
      <c r="AC20" s="103">
        <v>45.876819231209367</v>
      </c>
      <c r="AD20" s="103">
        <v>54.442678166823505</v>
      </c>
      <c r="AE20" s="103">
        <v>47.848282823720872</v>
      </c>
      <c r="AF20" s="103">
        <v>54.364848900577158</v>
      </c>
      <c r="AG20" s="103">
        <v>64.951618545968572</v>
      </c>
      <c r="AH20" s="103">
        <v>50.182701971738126</v>
      </c>
      <c r="AI20" s="103">
        <v>57.651139625604181</v>
      </c>
      <c r="AJ20" s="103">
        <v>75.702001442321745</v>
      </c>
      <c r="AK20" s="103">
        <v>79.854040665846895</v>
      </c>
      <c r="AL20" s="103">
        <v>55.284235788452101</v>
      </c>
      <c r="AM20" s="103">
        <v>39.803329658528483</v>
      </c>
      <c r="AN20" s="103">
        <v>71.62437247139313</v>
      </c>
      <c r="AO20" s="103">
        <v>59.630352630074825</v>
      </c>
      <c r="AP20" s="103">
        <v>61.944939827173734</v>
      </c>
      <c r="AQ20" s="103">
        <v>78.70050821893021</v>
      </c>
      <c r="AR20" s="103">
        <v>53.662951643082046</v>
      </c>
      <c r="AS20" s="103">
        <v>56.871410856336432</v>
      </c>
      <c r="AT20" s="103">
        <v>47.952197448593111</v>
      </c>
      <c r="AU20" s="103">
        <v>52.815005610207905</v>
      </c>
      <c r="AV20" s="103">
        <v>47.099905923940831</v>
      </c>
      <c r="AW20" s="103">
        <v>67.176560526817696</v>
      </c>
      <c r="AX20" s="103">
        <v>63.305906331878099</v>
      </c>
      <c r="AY20" s="103">
        <v>63.695657480059168</v>
      </c>
      <c r="AZ20" s="103">
        <v>51.499432427457187</v>
      </c>
      <c r="BA20" s="103">
        <v>61.951052829559139</v>
      </c>
      <c r="BB20" s="103">
        <v>55.601118846161185</v>
      </c>
      <c r="BC20" s="103">
        <v>67.434954488039423</v>
      </c>
      <c r="BD20" s="103">
        <v>49.287270041500136</v>
      </c>
      <c r="BE20" s="103">
        <v>44.854553746191826</v>
      </c>
      <c r="BF20" s="103">
        <v>48.613192473293935</v>
      </c>
      <c r="BG20" s="103">
        <v>52.870770631572256</v>
      </c>
      <c r="BH20" s="103">
        <v>30.140134279910605</v>
      </c>
      <c r="BI20" s="103">
        <v>56.339261639797634</v>
      </c>
      <c r="BJ20" s="103">
        <v>60.525507803440384</v>
      </c>
      <c r="BK20" s="103">
        <v>64.370016011623889</v>
      </c>
      <c r="BL20" s="103">
        <v>72.477856938672872</v>
      </c>
      <c r="BM20" s="103">
        <v>54.755788502189802</v>
      </c>
      <c r="BN20" s="103">
        <v>39.76329483056481</v>
      </c>
      <c r="BO20" s="103">
        <v>35.648160857327404</v>
      </c>
      <c r="BP20" s="103">
        <v>27.705692717593678</v>
      </c>
      <c r="BQ20" s="103">
        <v>53.82705711910743</v>
      </c>
      <c r="BR20" s="103">
        <v>57.746737426344886</v>
      </c>
      <c r="BS20" s="103">
        <v>52.564629902864411</v>
      </c>
      <c r="BT20" s="103">
        <v>56.394649303312775</v>
      </c>
      <c r="BU20" s="103">
        <v>48.02819077416941</v>
      </c>
      <c r="BV20" s="103">
        <v>49.544731877711484</v>
      </c>
      <c r="BW20" s="103">
        <v>45.967986567637389</v>
      </c>
      <c r="BX20" s="103">
        <v>63.294529735843682</v>
      </c>
      <c r="BY20" s="103">
        <v>51.825568467199261</v>
      </c>
      <c r="BZ20" s="103">
        <v>65.452107144638703</v>
      </c>
      <c r="CA20" s="103">
        <v>58.286345226435564</v>
      </c>
      <c r="CB20" s="103">
        <v>68.82883200910328</v>
      </c>
      <c r="CC20" s="103">
        <v>43.501965512239728</v>
      </c>
      <c r="CD20" s="103">
        <v>59.726255130273138</v>
      </c>
      <c r="CE20" s="103">
        <v>49.496936066612804</v>
      </c>
      <c r="CF20" s="103">
        <v>60.938249100709463</v>
      </c>
      <c r="CG20" s="103">
        <v>38.065333540206638</v>
      </c>
      <c r="CH20" s="103">
        <v>74.81940502410545</v>
      </c>
      <c r="CI20" s="103">
        <v>65.657941429550277</v>
      </c>
      <c r="CJ20" s="103">
        <v>48.809129596193578</v>
      </c>
      <c r="CK20" s="103">
        <v>46.533649977003215</v>
      </c>
      <c r="CL20" s="103">
        <v>49.64189122496942</v>
      </c>
      <c r="CM20" s="103">
        <v>53.655441467674287</v>
      </c>
      <c r="CN20" s="103">
        <v>60.764977169581798</v>
      </c>
      <c r="CO20" s="103">
        <v>57.159766242806363</v>
      </c>
      <c r="CP20" s="103">
        <v>32.653845796993529</v>
      </c>
      <c r="CQ20" s="103">
        <v>45.924418188077901</v>
      </c>
      <c r="CR20" s="103">
        <v>55.535459967118001</v>
      </c>
      <c r="CS20" s="103">
        <v>47.471734733650777</v>
      </c>
      <c r="CT20" s="103">
        <v>59.847905959307568</v>
      </c>
      <c r="CU20" s="103">
        <v>59.473742226999477</v>
      </c>
      <c r="CV20" s="103">
        <v>64.280198551601615</v>
      </c>
      <c r="CW20" s="103">
        <v>69.058429463348617</v>
      </c>
      <c r="CX20" s="103">
        <v>74.334017428438017</v>
      </c>
      <c r="CY20" s="103">
        <v>82.117754920205471</v>
      </c>
      <c r="CZ20" s="103">
        <v>55.485187208197836</v>
      </c>
      <c r="DA20" s="103">
        <v>68.941659141766522</v>
      </c>
      <c r="DB20" s="103">
        <v>65.566467017514242</v>
      </c>
      <c r="DC20" s="103">
        <v>63.919741242780681</v>
      </c>
      <c r="DD20" s="103">
        <v>68.845733752737701</v>
      </c>
      <c r="DE20" s="103">
        <v>71.524112248847345</v>
      </c>
      <c r="DF20" s="103">
        <v>62.839672931316464</v>
      </c>
      <c r="DG20" s="103">
        <v>81.267587500605003</v>
      </c>
      <c r="DH20" s="103">
        <v>82.185270497682282</v>
      </c>
      <c r="DI20" s="103">
        <v>68.606226503694728</v>
      </c>
      <c r="DJ20" s="103">
        <v>95.602298127276867</v>
      </c>
      <c r="DK20" s="103">
        <v>61.421805823027022</v>
      </c>
      <c r="DL20" s="103">
        <v>56.09999197612531</v>
      </c>
      <c r="DM20" s="103">
        <v>70.007856369164628</v>
      </c>
      <c r="DN20" s="103">
        <v>63.390669992915377</v>
      </c>
      <c r="DO20" s="103">
        <v>46.154890572777383</v>
      </c>
      <c r="DP20" s="103">
        <v>84.369862446766547</v>
      </c>
      <c r="DQ20" s="103">
        <v>58.709695409145532</v>
      </c>
      <c r="DR20" s="103">
        <v>81.306317431671346</v>
      </c>
      <c r="DS20" s="103">
        <v>80.244754314857843</v>
      </c>
      <c r="DT20" s="103">
        <v>63.573560501081204</v>
      </c>
      <c r="DU20" s="103">
        <v>83.641156919482555</v>
      </c>
      <c r="DV20" s="103">
        <v>65.585463183805032</v>
      </c>
      <c r="DW20" s="103">
        <v>97.68612233981797</v>
      </c>
      <c r="DX20" s="103">
        <v>88.952349210420124</v>
      </c>
      <c r="DY20" s="103">
        <v>53.676907886015904</v>
      </c>
      <c r="DZ20" s="103">
        <v>76.245529629742379</v>
      </c>
      <c r="EA20" s="103">
        <v>74.892108970878951</v>
      </c>
      <c r="EB20" s="103">
        <v>66.128231618363998</v>
      </c>
      <c r="EC20" s="103">
        <v>62.400890947401074</v>
      </c>
      <c r="ED20" s="103">
        <v>73.703114723653172</v>
      </c>
      <c r="EE20" s="103">
        <v>74.099741443851485</v>
      </c>
      <c r="EF20" s="103">
        <v>68.082862831448864</v>
      </c>
      <c r="EG20" s="103">
        <v>103.63991255446463</v>
      </c>
      <c r="EH20" s="103">
        <v>83.41910625487408</v>
      </c>
      <c r="EI20" s="103">
        <v>58.262572742311391</v>
      </c>
      <c r="EJ20" s="103">
        <v>74.208564332171591</v>
      </c>
      <c r="EK20" s="103">
        <v>63.633036989264475</v>
      </c>
      <c r="EL20" s="103">
        <v>61.501857486771677</v>
      </c>
      <c r="EM20" s="103">
        <v>48.15625137799244</v>
      </c>
      <c r="EN20" s="103">
        <v>77.802028017529906</v>
      </c>
      <c r="EO20" s="103">
        <v>46.555470846138135</v>
      </c>
      <c r="EP20" s="103">
        <v>69.635103429907218</v>
      </c>
      <c r="EQ20" s="103">
        <v>68.652237527674885</v>
      </c>
      <c r="ER20" s="103">
        <v>51.133808949675711</v>
      </c>
      <c r="ES20" s="103">
        <v>65.057208051539803</v>
      </c>
      <c r="ET20" s="103">
        <v>77.99146073897775</v>
      </c>
      <c r="EU20" s="103">
        <v>63.845263670282691</v>
      </c>
      <c r="EV20" s="103">
        <v>57.622097651970435</v>
      </c>
      <c r="EW20" s="103">
        <v>73.674912767434535</v>
      </c>
      <c r="EX20" s="103">
        <v>64.576925857055443</v>
      </c>
      <c r="EY20" s="103">
        <v>58.740172831723967</v>
      </c>
      <c r="EZ20" s="103">
        <v>53.23518690831105</v>
      </c>
      <c r="FA20" s="103">
        <v>52.197305936353857</v>
      </c>
      <c r="FB20" s="103">
        <v>43.353716211172625</v>
      </c>
      <c r="FC20" s="103">
        <v>75.220048553756598</v>
      </c>
      <c r="FD20" s="103">
        <v>49.006467815842527</v>
      </c>
      <c r="FE20" s="103">
        <v>58.150037925970047</v>
      </c>
      <c r="FF20" s="103">
        <v>86.99522903291377</v>
      </c>
      <c r="FG20" s="103">
        <v>53.313660306825476</v>
      </c>
      <c r="FH20" s="103">
        <v>89.092626128098104</v>
      </c>
      <c r="FI20" s="103">
        <v>59.775640185214549</v>
      </c>
      <c r="FJ20" s="103">
        <v>76.307654281047462</v>
      </c>
      <c r="FK20" s="103">
        <v>38.199283325016154</v>
      </c>
      <c r="FL20" s="103">
        <v>60.80854070339241</v>
      </c>
      <c r="FM20" s="103">
        <v>60.551343226984912</v>
      </c>
      <c r="FN20" s="103">
        <v>53.44913941455281</v>
      </c>
      <c r="FO20" s="103">
        <v>63.675270141575503</v>
      </c>
      <c r="FP20" s="103">
        <v>48.727444434199832</v>
      </c>
      <c r="FQ20" s="103">
        <v>62.426281016729043</v>
      </c>
      <c r="FR20" s="103">
        <v>68.682086665788958</v>
      </c>
      <c r="FS20" s="103">
        <v>80.617875063926888</v>
      </c>
      <c r="FT20" s="103">
        <v>58.819430302360345</v>
      </c>
      <c r="FU20" s="103">
        <v>72.956714013067341</v>
      </c>
      <c r="FV20" s="103">
        <v>95.609636333127924</v>
      </c>
      <c r="FW20" s="103">
        <v>86.864902274150921</v>
      </c>
      <c r="FX20" s="103">
        <v>58.171126121920956</v>
      </c>
      <c r="FY20" s="103">
        <v>78.222072418113513</v>
      </c>
      <c r="FZ20" s="103">
        <v>48.070447898309794</v>
      </c>
      <c r="GA20" s="103">
        <v>67.091361486981754</v>
      </c>
      <c r="GB20" s="103">
        <v>68.091631916679304</v>
      </c>
      <c r="GC20" s="103">
        <v>76.130608199470217</v>
      </c>
      <c r="GD20" s="103">
        <v>88.79509510112571</v>
      </c>
      <c r="GE20" s="103">
        <v>84.974661914664964</v>
      </c>
      <c r="GF20" s="103">
        <v>71.478548220718622</v>
      </c>
      <c r="GG20" s="103">
        <v>83.285145417421319</v>
      </c>
      <c r="GH20" s="103">
        <v>65.360488044761738</v>
      </c>
      <c r="GI20" s="103">
        <v>51.413148008646047</v>
      </c>
      <c r="GJ20" s="103">
        <v>77.534291248325559</v>
      </c>
      <c r="GK20" s="103">
        <v>76.182928987548607</v>
      </c>
      <c r="GL20" s="103">
        <v>56.564657842267373</v>
      </c>
      <c r="GM20" s="103">
        <v>51.371196376354419</v>
      </c>
      <c r="GN20" s="103">
        <v>51.523198159704918</v>
      </c>
      <c r="GO20" s="103">
        <v>57.411024818319625</v>
      </c>
      <c r="GP20" s="103">
        <v>55.413001777861318</v>
      </c>
      <c r="GQ20" s="103">
        <v>101.09688369215372</v>
      </c>
      <c r="GR20" s="103">
        <v>84.946291161804467</v>
      </c>
      <c r="GS20" s="103">
        <v>68.54711784823229</v>
      </c>
      <c r="GT20" s="103">
        <v>47.927169143969927</v>
      </c>
      <c r="GU20" s="103">
        <v>62.457557233629146</v>
      </c>
      <c r="GV20" s="103">
        <v>59.969653135633386</v>
      </c>
      <c r="GW20" s="103">
        <v>53.37957987770249</v>
      </c>
      <c r="GX20" s="103">
        <v>82.311772617929108</v>
      </c>
      <c r="GY20" s="103">
        <v>103.40058987768155</v>
      </c>
      <c r="GZ20" s="103">
        <v>67.894739443978025</v>
      </c>
      <c r="HA20" s="103">
        <v>96.693471587851448</v>
      </c>
      <c r="HB20" s="103">
        <v>58.89286024496085</v>
      </c>
      <c r="HC20" s="103">
        <v>60.031636636846621</v>
      </c>
      <c r="HD20" s="103">
        <v>89.693784464657526</v>
      </c>
      <c r="HE20" s="103">
        <v>119.382825255008</v>
      </c>
      <c r="HF20" s="103">
        <v>72.164148751974196</v>
      </c>
      <c r="HG20" s="103">
        <v>81.991305953941705</v>
      </c>
      <c r="HH20" s="103">
        <v>74.067521157596929</v>
      </c>
      <c r="HI20" s="103">
        <v>76.572249690375827</v>
      </c>
      <c r="HJ20" s="103">
        <v>61.264118899597712</v>
      </c>
      <c r="HK20" s="103">
        <v>91.183615406114725</v>
      </c>
      <c r="HL20" s="103">
        <v>64.094226618632774</v>
      </c>
      <c r="HM20" s="103">
        <v>80.48080600752867</v>
      </c>
      <c r="HN20" s="103">
        <v>69.617477768213092</v>
      </c>
      <c r="HO20" s="103">
        <v>63.264169976057509</v>
      </c>
      <c r="HP20" s="103">
        <v>73.037446655718455</v>
      </c>
      <c r="HQ20" s="103">
        <v>77.78762677880205</v>
      </c>
      <c r="HR20" s="103">
        <v>59.950811552400367</v>
      </c>
      <c r="HS20" s="103">
        <v>77.967144508999027</v>
      </c>
      <c r="HT20" s="103">
        <v>49.966903777494764</v>
      </c>
      <c r="HU20" s="103">
        <v>57.052500907100082</v>
      </c>
      <c r="HV20" s="103">
        <v>67.414980263204995</v>
      </c>
      <c r="HW20" s="103">
        <v>81.38158326263509</v>
      </c>
      <c r="HX20" s="103">
        <v>51.906361340093753</v>
      </c>
      <c r="HY20" s="103">
        <v>58.881574536357405</v>
      </c>
      <c r="HZ20" s="103">
        <v>59.098123386682389</v>
      </c>
      <c r="IA20" s="103">
        <v>47.497000019770297</v>
      </c>
      <c r="IB20" s="103">
        <v>71.301201806642666</v>
      </c>
      <c r="IC20" s="103">
        <v>87.929334788557128</v>
      </c>
      <c r="ID20" s="103">
        <v>68.794779377915006</v>
      </c>
      <c r="IE20" s="103">
        <v>54.495759812987352</v>
      </c>
      <c r="IF20" s="103">
        <v>50.316390164659829</v>
      </c>
      <c r="IG20" s="103">
        <v>66.24998805015899</v>
      </c>
      <c r="IH20" s="103">
        <v>65.385554111654031</v>
      </c>
      <c r="II20" s="103">
        <v>70.402915702956093</v>
      </c>
      <c r="IJ20" s="103">
        <v>61.844884069907621</v>
      </c>
      <c r="IK20" s="103">
        <v>54.515277388827379</v>
      </c>
      <c r="IL20" s="103">
        <v>55.49235437426443</v>
      </c>
      <c r="IM20" s="103">
        <v>43.501283342452069</v>
      </c>
      <c r="IN20" s="103">
        <v>78.000346538587308</v>
      </c>
      <c r="IO20" s="103">
        <v>71.285628738139508</v>
      </c>
      <c r="IP20" s="103">
        <v>51.557682607761841</v>
      </c>
      <c r="IQ20" s="103">
        <v>70.143618754843018</v>
      </c>
      <c r="IR20" s="103">
        <v>65.577046134078159</v>
      </c>
      <c r="IS20" s="103">
        <v>56.938663482797708</v>
      </c>
      <c r="IT20" s="103">
        <v>51.487885203290773</v>
      </c>
      <c r="IU20" s="103">
        <v>53.832917335018266</v>
      </c>
      <c r="IV20" s="103">
        <v>35.01255691247006</v>
      </c>
      <c r="IW20" s="103">
        <v>83.159575492851033</v>
      </c>
    </row>
    <row r="21" spans="1:257" x14ac:dyDescent="0.25">
      <c r="A21" s="108" t="s">
        <v>1705</v>
      </c>
      <c r="B21" s="96">
        <v>194.79540349443477</v>
      </c>
      <c r="C21" s="96">
        <v>184.49300941670802</v>
      </c>
      <c r="D21" s="96">
        <v>178.40717538194639</v>
      </c>
      <c r="E21" s="96">
        <v>164.26187325248827</v>
      </c>
      <c r="F21" s="96">
        <v>195.33302703562677</v>
      </c>
      <c r="G21" s="110">
        <f t="shared" si="0"/>
        <v>7.0262224130358902E-2</v>
      </c>
      <c r="I21" s="96">
        <v>197.71858178508231</v>
      </c>
      <c r="J21" s="96">
        <v>199.45709979809405</v>
      </c>
      <c r="K21" s="96">
        <v>188.91800422084989</v>
      </c>
      <c r="L21" s="96">
        <v>170.38238328617555</v>
      </c>
      <c r="M21" s="96">
        <v>198.70098960461249</v>
      </c>
      <c r="N21" s="110">
        <f t="shared" si="1"/>
        <v>6.4397759931154375E-2</v>
      </c>
      <c r="O21" s="110"/>
      <c r="P21" s="4" t="s">
        <v>368</v>
      </c>
      <c r="Q21" s="4" t="s">
        <v>369</v>
      </c>
      <c r="R21" s="103">
        <v>157.82671221025976</v>
      </c>
      <c r="S21" s="103">
        <v>150.46847964229084</v>
      </c>
      <c r="T21" s="103">
        <v>136.8858847244318</v>
      </c>
      <c r="U21" s="103">
        <v>114.01715858794473</v>
      </c>
      <c r="V21" s="103">
        <v>249.17837336535916</v>
      </c>
      <c r="W21" s="103">
        <v>159.97466201231057</v>
      </c>
      <c r="X21" s="103">
        <v>243.4634231811371</v>
      </c>
      <c r="Y21" s="103">
        <v>198.77727618142015</v>
      </c>
      <c r="Z21" s="103">
        <v>82.117057415758183</v>
      </c>
      <c r="AA21" s="103">
        <v>143.31453063979251</v>
      </c>
      <c r="AB21" s="103">
        <v>201.32526120013245</v>
      </c>
      <c r="AC21" s="103">
        <v>89.852883410025314</v>
      </c>
      <c r="AD21" s="103">
        <v>108.9438485662579</v>
      </c>
      <c r="AE21" s="103">
        <v>84.924256166828499</v>
      </c>
      <c r="AF21" s="103">
        <v>106.35624425927078</v>
      </c>
      <c r="AG21" s="103">
        <v>146.74106179732718</v>
      </c>
      <c r="AH21" s="103">
        <v>123.31647759817739</v>
      </c>
      <c r="AI21" s="103">
        <v>120.65999920320104</v>
      </c>
      <c r="AJ21" s="103">
        <v>135.14476858376207</v>
      </c>
      <c r="AK21" s="103">
        <v>149.87877040325813</v>
      </c>
      <c r="AL21" s="103">
        <v>112.79493532847319</v>
      </c>
      <c r="AM21" s="103">
        <v>84.326464701354098</v>
      </c>
      <c r="AN21" s="103">
        <v>146.15178606313938</v>
      </c>
      <c r="AO21" s="103">
        <v>157.75866409949936</v>
      </c>
      <c r="AP21" s="103">
        <v>132.48737540105404</v>
      </c>
      <c r="AQ21" s="103">
        <v>98.642400389765953</v>
      </c>
      <c r="AR21" s="103">
        <v>207.04363242391923</v>
      </c>
      <c r="AS21" s="103">
        <v>135.23211578687241</v>
      </c>
      <c r="AT21" s="103">
        <v>99.409826571345562</v>
      </c>
      <c r="AU21" s="103">
        <v>104.35935337763702</v>
      </c>
      <c r="AV21" s="103">
        <v>112.59049822643739</v>
      </c>
      <c r="AW21" s="103">
        <v>116.54488926571911</v>
      </c>
      <c r="AX21" s="103">
        <v>95.93976085761787</v>
      </c>
      <c r="AY21" s="103">
        <v>143.55965094052959</v>
      </c>
      <c r="AZ21" s="103">
        <v>128.03596873686394</v>
      </c>
      <c r="BA21" s="103">
        <v>179.13443432932019</v>
      </c>
      <c r="BB21" s="103">
        <v>152.9065905866708</v>
      </c>
      <c r="BC21" s="103">
        <v>165.62814600372224</v>
      </c>
      <c r="BD21" s="103">
        <v>143.64693319986978</v>
      </c>
      <c r="BE21" s="103">
        <v>134.38037131951035</v>
      </c>
      <c r="BF21" s="103">
        <v>120.13706670705696</v>
      </c>
      <c r="BG21" s="103">
        <v>110.89220800806265</v>
      </c>
      <c r="BH21" s="103">
        <v>88.893018737338636</v>
      </c>
      <c r="BI21" s="103">
        <v>94.124882257537394</v>
      </c>
      <c r="BJ21" s="103">
        <v>92.650521587531301</v>
      </c>
      <c r="BK21" s="103">
        <v>124.99669987910701</v>
      </c>
      <c r="BL21" s="103">
        <v>174.07082462439226</v>
      </c>
      <c r="BM21" s="103">
        <v>134.34733164452277</v>
      </c>
      <c r="BN21" s="103">
        <v>92.181394261539751</v>
      </c>
      <c r="BO21" s="103">
        <v>118.90517029299728</v>
      </c>
      <c r="BP21" s="103">
        <v>95.194774509082222</v>
      </c>
      <c r="BQ21" s="103">
        <v>128.65591087517919</v>
      </c>
      <c r="BR21" s="103">
        <v>181.51760919416344</v>
      </c>
      <c r="BS21" s="103">
        <v>91.291717736549089</v>
      </c>
      <c r="BT21" s="103">
        <v>114.3857612088282</v>
      </c>
      <c r="BU21" s="103">
        <v>130.92395825136234</v>
      </c>
      <c r="BV21" s="103">
        <v>141.26429384555689</v>
      </c>
      <c r="BW21" s="103">
        <v>152.14974934758541</v>
      </c>
      <c r="BX21" s="103">
        <v>106.1825047623748</v>
      </c>
      <c r="BY21" s="103">
        <v>62.871887603982479</v>
      </c>
      <c r="BZ21" s="103">
        <v>98.662943507202542</v>
      </c>
      <c r="CA21" s="103">
        <v>145.45401331696013</v>
      </c>
      <c r="CB21" s="103">
        <v>114.71956243792332</v>
      </c>
      <c r="CC21" s="103">
        <v>98.885338061994219</v>
      </c>
      <c r="CD21" s="103">
        <v>204.38683007105337</v>
      </c>
      <c r="CE21" s="103">
        <v>127.43384019476557</v>
      </c>
      <c r="CF21" s="103">
        <v>136.07148374989336</v>
      </c>
      <c r="CG21" s="103">
        <v>112.66900866561392</v>
      </c>
      <c r="CH21" s="103">
        <v>106.9349832583555</v>
      </c>
      <c r="CI21" s="103">
        <v>126.56040620640189</v>
      </c>
      <c r="CJ21" s="103">
        <v>100.51904091865623</v>
      </c>
      <c r="CK21" s="103">
        <v>65.676558038643023</v>
      </c>
      <c r="CL21" s="103">
        <v>98.362357148649153</v>
      </c>
      <c r="CM21" s="103">
        <v>105.84420449876816</v>
      </c>
      <c r="CN21" s="103">
        <v>145.13037982662834</v>
      </c>
      <c r="CO21" s="103">
        <v>142.53991997140071</v>
      </c>
      <c r="CP21" s="103">
        <v>69.612712308924699</v>
      </c>
      <c r="CQ21" s="103">
        <v>89.597282606072156</v>
      </c>
      <c r="CR21" s="103">
        <v>110.30947454982288</v>
      </c>
      <c r="CS21" s="103">
        <v>130.59091567107851</v>
      </c>
      <c r="CT21" s="103">
        <v>95.481435512312714</v>
      </c>
      <c r="CU21" s="103">
        <v>132.73833307354943</v>
      </c>
      <c r="CV21" s="103">
        <v>126.4862693631661</v>
      </c>
      <c r="CW21" s="103">
        <v>163.00250305697816</v>
      </c>
      <c r="CX21" s="103">
        <v>124.20533359899349</v>
      </c>
      <c r="CY21" s="103">
        <v>175.10038289011214</v>
      </c>
      <c r="CZ21" s="103">
        <v>133.40555731079996</v>
      </c>
      <c r="DA21" s="103">
        <v>194.48491409836862</v>
      </c>
      <c r="DB21" s="103">
        <v>148.03521132129708</v>
      </c>
      <c r="DC21" s="103">
        <v>105.25872471940258</v>
      </c>
      <c r="DD21" s="103">
        <v>143.58120988787047</v>
      </c>
      <c r="DE21" s="103">
        <v>111.68311160328014</v>
      </c>
      <c r="DF21" s="103">
        <v>143.29441290843116</v>
      </c>
      <c r="DG21" s="103">
        <v>182.11458541351681</v>
      </c>
      <c r="DH21" s="103">
        <v>146.10608210616121</v>
      </c>
      <c r="DI21" s="103">
        <v>158.47924278273982</v>
      </c>
      <c r="DJ21" s="103">
        <v>152.95128328068284</v>
      </c>
      <c r="DK21" s="103">
        <v>158.602976863565</v>
      </c>
      <c r="DL21" s="103">
        <v>137.5864739317596</v>
      </c>
      <c r="DM21" s="103">
        <v>150.70742538668136</v>
      </c>
      <c r="DN21" s="103">
        <v>136.93765108903517</v>
      </c>
      <c r="DO21" s="103">
        <v>87.19355957731689</v>
      </c>
      <c r="DP21" s="103">
        <v>144.00838613492164</v>
      </c>
      <c r="DQ21" s="103">
        <v>150.86074416235476</v>
      </c>
      <c r="DR21" s="103">
        <v>146.30499969652709</v>
      </c>
      <c r="DS21" s="103">
        <v>186.74216136431997</v>
      </c>
      <c r="DT21" s="103">
        <v>122.0133163716619</v>
      </c>
      <c r="DU21" s="103">
        <v>172.73971969127098</v>
      </c>
      <c r="DV21" s="103">
        <v>135.27924807674631</v>
      </c>
      <c r="DW21" s="103">
        <v>137.44047566350633</v>
      </c>
      <c r="DX21" s="103">
        <v>104.50284550291222</v>
      </c>
      <c r="DY21" s="103">
        <v>88.162591070805746</v>
      </c>
      <c r="DZ21" s="103">
        <v>119.43434933484532</v>
      </c>
      <c r="EA21" s="103">
        <v>172.89885806300484</v>
      </c>
      <c r="EB21" s="103">
        <v>203.31264971757682</v>
      </c>
      <c r="EC21" s="103">
        <v>157.8326553693345</v>
      </c>
      <c r="ED21" s="103">
        <v>91.200770293350615</v>
      </c>
      <c r="EE21" s="103">
        <v>130.02028132933427</v>
      </c>
      <c r="EF21" s="103">
        <v>149.31898684815025</v>
      </c>
      <c r="EG21" s="103">
        <v>258.13911227515354</v>
      </c>
      <c r="EH21" s="103">
        <v>145.44733093153866</v>
      </c>
      <c r="EI21" s="103">
        <v>174.0693925982392</v>
      </c>
      <c r="EJ21" s="103">
        <v>180.26172333867783</v>
      </c>
      <c r="EK21" s="103">
        <v>172.00080747936383</v>
      </c>
      <c r="EL21" s="103">
        <v>141.28565676966141</v>
      </c>
      <c r="EM21" s="103">
        <v>111.57714854578833</v>
      </c>
      <c r="EN21" s="103">
        <v>180.71755027566064</v>
      </c>
      <c r="EO21" s="103">
        <v>146.41778821265743</v>
      </c>
      <c r="EP21" s="103">
        <v>107.07951458391021</v>
      </c>
      <c r="EQ21" s="103">
        <v>180.9365385319563</v>
      </c>
      <c r="ER21" s="103">
        <v>126.04923749493091</v>
      </c>
      <c r="ES21" s="103">
        <v>163.86312094736894</v>
      </c>
      <c r="ET21" s="103">
        <v>132.55435541204014</v>
      </c>
      <c r="EU21" s="103">
        <v>171.53067109664596</v>
      </c>
      <c r="EV21" s="103">
        <v>170.36653912507433</v>
      </c>
      <c r="EW21" s="103">
        <v>174.53937395505216</v>
      </c>
      <c r="EX21" s="103">
        <v>167.62274909361369</v>
      </c>
      <c r="EY21" s="103">
        <v>102.70922536549102</v>
      </c>
      <c r="EZ21" s="103">
        <v>85.281323069591707</v>
      </c>
      <c r="FA21" s="103">
        <v>157.11383385018712</v>
      </c>
      <c r="FB21" s="103">
        <v>117.41627947572388</v>
      </c>
      <c r="FC21" s="103">
        <v>152.13708221611927</v>
      </c>
      <c r="FD21" s="103">
        <v>107.19406834673846</v>
      </c>
      <c r="FE21" s="103">
        <v>138.26099746222201</v>
      </c>
      <c r="FF21" s="103">
        <v>116.0158844566718</v>
      </c>
      <c r="FG21" s="103">
        <v>117.38174897141457</v>
      </c>
      <c r="FH21" s="103">
        <v>180.00769121514756</v>
      </c>
      <c r="FI21" s="103">
        <v>142.72070300887023</v>
      </c>
      <c r="FJ21" s="103">
        <v>160.42781230657633</v>
      </c>
      <c r="FK21" s="103">
        <v>119.08104750120002</v>
      </c>
      <c r="FL21" s="103">
        <v>129.62318601312762</v>
      </c>
      <c r="FM21" s="103">
        <v>96.552250307146821</v>
      </c>
      <c r="FN21" s="103">
        <v>128.34575633106797</v>
      </c>
      <c r="FO21" s="103">
        <v>118.48408198023262</v>
      </c>
      <c r="FP21" s="103">
        <v>101.40691560469037</v>
      </c>
      <c r="FQ21" s="103">
        <v>117.36591763274822</v>
      </c>
      <c r="FR21" s="103">
        <v>126.20491628589031</v>
      </c>
      <c r="FS21" s="103">
        <v>119.85151221368281</v>
      </c>
      <c r="FT21" s="103">
        <v>181.23804171326933</v>
      </c>
      <c r="FU21" s="103">
        <v>157.8192848159058</v>
      </c>
      <c r="FV21" s="103">
        <v>182.62627659142836</v>
      </c>
      <c r="FW21" s="103">
        <v>174.25319854041038</v>
      </c>
      <c r="FX21" s="103">
        <v>117.46777549882543</v>
      </c>
      <c r="FY21" s="103">
        <v>110.75510995865898</v>
      </c>
      <c r="FZ21" s="103">
        <v>177.47864357473932</v>
      </c>
      <c r="GA21" s="103">
        <v>164.87057012957561</v>
      </c>
      <c r="GB21" s="103">
        <v>161.63593513211231</v>
      </c>
      <c r="GC21" s="103">
        <v>102.8545223165377</v>
      </c>
      <c r="GD21" s="103">
        <v>208.67835931713284</v>
      </c>
      <c r="GE21" s="103">
        <v>235.45775181155315</v>
      </c>
      <c r="GF21" s="103">
        <v>127.95783366565664</v>
      </c>
      <c r="GG21" s="103">
        <v>189.76403009629928</v>
      </c>
      <c r="GH21" s="103">
        <v>110.25975594337453</v>
      </c>
      <c r="GI21" s="103">
        <v>89.326398408802291</v>
      </c>
      <c r="GJ21" s="103">
        <v>194.61124439616469</v>
      </c>
      <c r="GK21" s="103">
        <v>121.91309207219152</v>
      </c>
      <c r="GL21" s="103">
        <v>128.09126050414335</v>
      </c>
      <c r="GM21" s="103">
        <v>140.77676094461657</v>
      </c>
      <c r="GN21" s="103">
        <v>100.37558145963817</v>
      </c>
      <c r="GO21" s="103">
        <v>121.9449134182277</v>
      </c>
      <c r="GP21" s="103">
        <v>129.70383778472257</v>
      </c>
      <c r="GQ21" s="103">
        <v>173.60893312247507</v>
      </c>
      <c r="GR21" s="103">
        <v>222.24234104643983</v>
      </c>
      <c r="GS21" s="103">
        <v>119.4745211627619</v>
      </c>
      <c r="GT21" s="103">
        <v>142.92809352043878</v>
      </c>
      <c r="GU21" s="103">
        <v>106.02264095077575</v>
      </c>
      <c r="GV21" s="103">
        <v>191.47455385267779</v>
      </c>
      <c r="GW21" s="103">
        <v>124.37310711032272</v>
      </c>
      <c r="GX21" s="103">
        <v>139.98614400510598</v>
      </c>
      <c r="GY21" s="103">
        <v>157.8271643379851</v>
      </c>
      <c r="GZ21" s="103">
        <v>133.56699068095782</v>
      </c>
      <c r="HA21" s="103">
        <v>127.58045938762379</v>
      </c>
      <c r="HB21" s="103">
        <v>156.2263560473167</v>
      </c>
      <c r="HC21" s="103">
        <v>77.206616811172694</v>
      </c>
      <c r="HD21" s="103">
        <v>242.40728417077671</v>
      </c>
      <c r="HE21" s="103">
        <v>394.74528416080597</v>
      </c>
      <c r="HF21" s="103">
        <v>164.87579611811915</v>
      </c>
      <c r="HG21" s="103">
        <v>175.16931211511022</v>
      </c>
      <c r="HH21" s="103">
        <v>93.631830924981415</v>
      </c>
      <c r="HI21" s="103">
        <v>190.52860617008025</v>
      </c>
      <c r="HJ21" s="103">
        <v>122.22217825640836</v>
      </c>
      <c r="HK21" s="103">
        <v>193.32404310854832</v>
      </c>
      <c r="HL21" s="103">
        <v>132.4042686197981</v>
      </c>
      <c r="HM21" s="103">
        <v>229.27561271542706</v>
      </c>
      <c r="HN21" s="103">
        <v>98.722058917778199</v>
      </c>
      <c r="HO21" s="103">
        <v>144.3302569788157</v>
      </c>
      <c r="HP21" s="103">
        <v>117.63562892682647</v>
      </c>
      <c r="HQ21" s="103">
        <v>154.99310727207097</v>
      </c>
      <c r="HR21" s="103">
        <v>140.73962814530068</v>
      </c>
      <c r="HS21" s="103">
        <v>177.10339622244851</v>
      </c>
      <c r="HT21" s="103">
        <v>73.967668261502553</v>
      </c>
      <c r="HU21" s="103">
        <v>89.866085650619382</v>
      </c>
      <c r="HV21" s="103">
        <v>152.21215004702918</v>
      </c>
      <c r="HW21" s="103">
        <v>177.58625628732284</v>
      </c>
      <c r="HX21" s="103">
        <v>136.27174520122531</v>
      </c>
      <c r="HY21" s="103">
        <v>170.2351914203031</v>
      </c>
      <c r="HZ21" s="103">
        <v>130.58360689661563</v>
      </c>
      <c r="IA21" s="103">
        <v>130.72508992816972</v>
      </c>
      <c r="IB21" s="103">
        <v>141.33858688752713</v>
      </c>
      <c r="IC21" s="103">
        <v>195.12595077639568</v>
      </c>
      <c r="ID21" s="103">
        <v>155.3943042321973</v>
      </c>
      <c r="IE21" s="103">
        <v>134.37703246792512</v>
      </c>
      <c r="IF21" s="103">
        <v>126.11689806716255</v>
      </c>
      <c r="IG21" s="103">
        <v>108.62906852725614</v>
      </c>
      <c r="IH21" s="103">
        <v>87.064042090732102</v>
      </c>
      <c r="II21" s="103">
        <v>118.50868908373828</v>
      </c>
      <c r="IJ21" s="103">
        <v>114.87865935543152</v>
      </c>
      <c r="IK21" s="103">
        <v>151.98143778383383</v>
      </c>
      <c r="IL21" s="103">
        <v>137.12277080275359</v>
      </c>
      <c r="IM21" s="103">
        <v>96.05133025616577</v>
      </c>
      <c r="IN21" s="103">
        <v>127.06766559825374</v>
      </c>
      <c r="IO21" s="103">
        <v>130.3771135789672</v>
      </c>
      <c r="IP21" s="103">
        <v>120.79098819828175</v>
      </c>
      <c r="IQ21" s="103">
        <v>145.29509733057753</v>
      </c>
      <c r="IR21" s="103">
        <v>142.3119340756399</v>
      </c>
      <c r="IS21" s="103">
        <v>133.54354688427716</v>
      </c>
      <c r="IT21" s="103">
        <v>188.30307210959734</v>
      </c>
      <c r="IU21" s="103">
        <v>105.23975805998082</v>
      </c>
      <c r="IV21" s="103">
        <v>64.495198918559439</v>
      </c>
      <c r="IW21" s="103">
        <v>178.75342097959754</v>
      </c>
    </row>
    <row r="22" spans="1:257" x14ac:dyDescent="0.25">
      <c r="A22" s="108" t="s">
        <v>2103</v>
      </c>
      <c r="B22" s="96">
        <v>81.639490233971856</v>
      </c>
      <c r="C22" s="96">
        <v>73.208358537702892</v>
      </c>
      <c r="D22" s="96">
        <v>70.8498200654481</v>
      </c>
      <c r="E22" s="96">
        <v>84.000954918525863</v>
      </c>
      <c r="F22" s="96">
        <v>72.613228482331053</v>
      </c>
      <c r="G22" s="110">
        <f t="shared" si="0"/>
        <v>7.7520967453490144E-2</v>
      </c>
      <c r="I22" s="96">
        <v>81.402160597663794</v>
      </c>
      <c r="J22" s="96">
        <v>83.570499467956793</v>
      </c>
      <c r="K22" s="96">
        <v>103.17081444142293</v>
      </c>
      <c r="L22" s="96">
        <v>88.963169148039071</v>
      </c>
      <c r="M22" s="96">
        <v>86.547161756707524</v>
      </c>
      <c r="N22" s="110">
        <f t="shared" si="1"/>
        <v>9.6566948211677731E-2</v>
      </c>
      <c r="O22" s="110"/>
      <c r="P22" s="4" t="s">
        <v>404</v>
      </c>
      <c r="Q22" s="4" t="s">
        <v>405</v>
      </c>
      <c r="R22" s="103">
        <v>41.463122945195842</v>
      </c>
      <c r="S22" s="103">
        <v>55.457341848778469</v>
      </c>
      <c r="T22" s="103">
        <v>61.300476477243592</v>
      </c>
      <c r="U22" s="103">
        <v>41.005318654829637</v>
      </c>
      <c r="V22" s="103">
        <v>88.213386359907389</v>
      </c>
      <c r="W22" s="103">
        <v>50.588352016878432</v>
      </c>
      <c r="X22" s="103">
        <v>84.439949555534994</v>
      </c>
      <c r="Y22" s="103">
        <v>58.260258993135814</v>
      </c>
      <c r="Z22" s="103">
        <v>51.559307411055933</v>
      </c>
      <c r="AA22" s="103">
        <v>55.591563790538707</v>
      </c>
      <c r="AB22" s="103">
        <v>51.116300126135705</v>
      </c>
      <c r="AC22" s="103">
        <v>29.708891157057515</v>
      </c>
      <c r="AD22" s="103">
        <v>50.396596665312309</v>
      </c>
      <c r="AE22" s="103">
        <v>35.774803465634015</v>
      </c>
      <c r="AF22" s="103">
        <v>32.76684702042126</v>
      </c>
      <c r="AG22" s="103">
        <v>57.655329222160063</v>
      </c>
      <c r="AH22" s="103">
        <v>45.075441174241959</v>
      </c>
      <c r="AI22" s="103">
        <v>58.802381021067752</v>
      </c>
      <c r="AJ22" s="103">
        <v>55.391160758103773</v>
      </c>
      <c r="AK22" s="103">
        <v>68.160673245701616</v>
      </c>
      <c r="AL22" s="103">
        <v>64.331571056672885</v>
      </c>
      <c r="AM22" s="103">
        <v>22.682964582524711</v>
      </c>
      <c r="AN22" s="103">
        <v>55.020832083599728</v>
      </c>
      <c r="AO22" s="103">
        <v>60.199981490463408</v>
      </c>
      <c r="AP22" s="103">
        <v>47.003381284569087</v>
      </c>
      <c r="AQ22" s="103">
        <v>58.967502953363422</v>
      </c>
      <c r="AR22" s="103">
        <v>42.025068837126945</v>
      </c>
      <c r="AS22" s="103">
        <v>46.115874284549548</v>
      </c>
      <c r="AT22" s="103">
        <v>45.013548864588202</v>
      </c>
      <c r="AU22" s="103">
        <v>39.965536673932583</v>
      </c>
      <c r="AV22" s="103">
        <v>35.285671883791018</v>
      </c>
      <c r="AW22" s="103">
        <v>52.492809215917994</v>
      </c>
      <c r="AX22" s="103">
        <v>55.37244346230478</v>
      </c>
      <c r="AY22" s="103">
        <v>68.46552824410557</v>
      </c>
      <c r="AZ22" s="103">
        <v>41.467849336189552</v>
      </c>
      <c r="BA22" s="103">
        <v>51.716825584021258</v>
      </c>
      <c r="BB22" s="103">
        <v>51.940278407849306</v>
      </c>
      <c r="BC22" s="103">
        <v>53.083545473757844</v>
      </c>
      <c r="BD22" s="103">
        <v>44.910354015878625</v>
      </c>
      <c r="BE22" s="103">
        <v>42.83969844738732</v>
      </c>
      <c r="BF22" s="103">
        <v>42.687358280191269</v>
      </c>
      <c r="BG22" s="103">
        <v>45.637346898546461</v>
      </c>
      <c r="BH22" s="103">
        <v>20.14816471723012</v>
      </c>
      <c r="BI22" s="103">
        <v>35.803887304391985</v>
      </c>
      <c r="BJ22" s="103">
        <v>50.346324323261001</v>
      </c>
      <c r="BK22" s="103">
        <v>41.976502990073243</v>
      </c>
      <c r="BL22" s="103">
        <v>61.747783103112262</v>
      </c>
      <c r="BM22" s="103">
        <v>39.489617456686645</v>
      </c>
      <c r="BN22" s="103">
        <v>41.508923509711373</v>
      </c>
      <c r="BO22" s="103">
        <v>28.315469680290029</v>
      </c>
      <c r="BP22" s="103">
        <v>26.575239243751192</v>
      </c>
      <c r="BQ22" s="103">
        <v>38.397782418931811</v>
      </c>
      <c r="BR22" s="103">
        <v>42.487003452101995</v>
      </c>
      <c r="BS22" s="103">
        <v>29.084850265534481</v>
      </c>
      <c r="BT22" s="103">
        <v>52.046469548785915</v>
      </c>
      <c r="BU22" s="103">
        <v>34.330401945635955</v>
      </c>
      <c r="BV22" s="103">
        <v>45.729679046646226</v>
      </c>
      <c r="BW22" s="103">
        <v>56.710037191772706</v>
      </c>
      <c r="BX22" s="103">
        <v>45.379864566458878</v>
      </c>
      <c r="BY22" s="103">
        <v>32.698686383567562</v>
      </c>
      <c r="BZ22" s="103">
        <v>57.066514908475177</v>
      </c>
      <c r="CA22" s="103">
        <v>52.903378520083358</v>
      </c>
      <c r="CB22" s="103">
        <v>42.620308664370043</v>
      </c>
      <c r="CC22" s="103">
        <v>41.608725116284113</v>
      </c>
      <c r="CD22" s="103">
        <v>48.676142902184459</v>
      </c>
      <c r="CE22" s="103">
        <v>34.359696692773063</v>
      </c>
      <c r="CF22" s="103">
        <v>53.350273474761373</v>
      </c>
      <c r="CG22" s="103">
        <v>21.673995846804331</v>
      </c>
      <c r="CH22" s="103">
        <v>46.608527259264143</v>
      </c>
      <c r="CI22" s="103">
        <v>48.744977161921405</v>
      </c>
      <c r="CJ22" s="103">
        <v>50.058268913623706</v>
      </c>
      <c r="CK22" s="103">
        <v>35.81050593579144</v>
      </c>
      <c r="CL22" s="103">
        <v>41.522213816349115</v>
      </c>
      <c r="CM22" s="103">
        <v>39.733969377918164</v>
      </c>
      <c r="CN22" s="103">
        <v>37.4536715911497</v>
      </c>
      <c r="CO22" s="103">
        <v>41.181964551967347</v>
      </c>
      <c r="CP22" s="103">
        <v>25.099164026014989</v>
      </c>
      <c r="CQ22" s="103">
        <v>33.48505598097794</v>
      </c>
      <c r="CR22" s="103">
        <v>61.277536503303644</v>
      </c>
      <c r="CS22" s="103">
        <v>46.767757575937651</v>
      </c>
      <c r="CT22" s="103">
        <v>31.766999435539571</v>
      </c>
      <c r="CU22" s="103">
        <v>46.041747265209906</v>
      </c>
      <c r="CV22" s="103">
        <v>45.655663431140674</v>
      </c>
      <c r="CW22" s="103">
        <v>53.502959583772622</v>
      </c>
      <c r="CX22" s="103">
        <v>57.269838686220325</v>
      </c>
      <c r="CY22" s="103">
        <v>68.965983974662464</v>
      </c>
      <c r="CZ22" s="103">
        <v>48.844582708629211</v>
      </c>
      <c r="DA22" s="103">
        <v>43.682483316777997</v>
      </c>
      <c r="DB22" s="103">
        <v>55.139421454476349</v>
      </c>
      <c r="DC22" s="103">
        <v>39.499588161079785</v>
      </c>
      <c r="DD22" s="103">
        <v>49.80165973803701</v>
      </c>
      <c r="DE22" s="103">
        <v>41.579483514224783</v>
      </c>
      <c r="DF22" s="103">
        <v>47.768084588430391</v>
      </c>
      <c r="DG22" s="103">
        <v>52.815334473123826</v>
      </c>
      <c r="DH22" s="103">
        <v>57.034619233499029</v>
      </c>
      <c r="DI22" s="103">
        <v>52.20565125391829</v>
      </c>
      <c r="DJ22" s="103">
        <v>74.329772239623523</v>
      </c>
      <c r="DK22" s="103">
        <v>63.931219170565562</v>
      </c>
      <c r="DL22" s="103">
        <v>59.674737607467712</v>
      </c>
      <c r="DM22" s="103">
        <v>64.932823712650389</v>
      </c>
      <c r="DN22" s="103">
        <v>58.616004090008168</v>
      </c>
      <c r="DO22" s="103">
        <v>40.64031142966904</v>
      </c>
      <c r="DP22" s="103">
        <v>60.815491096361285</v>
      </c>
      <c r="DQ22" s="103">
        <v>41.53901601295329</v>
      </c>
      <c r="DR22" s="103">
        <v>75.268805256956071</v>
      </c>
      <c r="DS22" s="103">
        <v>81.301119628300299</v>
      </c>
      <c r="DT22" s="103">
        <v>53.961036361733449</v>
      </c>
      <c r="DU22" s="103">
        <v>64.464575984159978</v>
      </c>
      <c r="DV22" s="103">
        <v>40.15413240377233</v>
      </c>
      <c r="DW22" s="103">
        <v>69.433057282903619</v>
      </c>
      <c r="DX22" s="103">
        <v>67.219823254851079</v>
      </c>
      <c r="DY22" s="103">
        <v>30.304434446591454</v>
      </c>
      <c r="DZ22" s="103">
        <v>42.253559216432755</v>
      </c>
      <c r="EA22" s="103">
        <v>72.694506486855957</v>
      </c>
      <c r="EB22" s="103">
        <v>56.008605769748549</v>
      </c>
      <c r="EC22" s="103">
        <v>53.39356953336236</v>
      </c>
      <c r="ED22" s="103">
        <v>50.943867272213275</v>
      </c>
      <c r="EE22" s="103">
        <v>62.060537568928034</v>
      </c>
      <c r="EF22" s="103">
        <v>57.329846787934926</v>
      </c>
      <c r="EG22" s="103">
        <v>77.927671860142766</v>
      </c>
      <c r="EH22" s="103">
        <v>77.248755235726875</v>
      </c>
      <c r="EI22" s="103">
        <v>46.253009309174764</v>
      </c>
      <c r="EJ22" s="103">
        <v>59.193325170157365</v>
      </c>
      <c r="EK22" s="103">
        <v>75.522950603279952</v>
      </c>
      <c r="EL22" s="103">
        <v>42.386610629563513</v>
      </c>
      <c r="EM22" s="103">
        <v>36.235957271602288</v>
      </c>
      <c r="EN22" s="103">
        <v>68.261973436952573</v>
      </c>
      <c r="EO22" s="103">
        <v>43.338351923655658</v>
      </c>
      <c r="EP22" s="103">
        <v>60.13704827533477</v>
      </c>
      <c r="EQ22" s="103">
        <v>46.727017953145008</v>
      </c>
      <c r="ER22" s="103">
        <v>37.781566269487044</v>
      </c>
      <c r="ES22" s="103">
        <v>57.484080816422392</v>
      </c>
      <c r="ET22" s="103">
        <v>41.132210722820879</v>
      </c>
      <c r="EU22" s="103">
        <v>63.466921933698139</v>
      </c>
      <c r="EV22" s="103">
        <v>40.896523646000567</v>
      </c>
      <c r="EW22" s="103">
        <v>70.762538062656986</v>
      </c>
      <c r="EX22" s="103">
        <v>40.572346902021557</v>
      </c>
      <c r="EY22" s="103">
        <v>53.906386226166774</v>
      </c>
      <c r="EZ22" s="103">
        <v>39.356286995673884</v>
      </c>
      <c r="FA22" s="103">
        <v>46.626740118665687</v>
      </c>
      <c r="FB22" s="103">
        <v>40.780828115645292</v>
      </c>
      <c r="FC22" s="103">
        <v>54.934805594692712</v>
      </c>
      <c r="FD22" s="103">
        <v>46.675231961149841</v>
      </c>
      <c r="FE22" s="103">
        <v>47.656448546944006</v>
      </c>
      <c r="FF22" s="103">
        <v>50.666769469756119</v>
      </c>
      <c r="FG22" s="103">
        <v>48.461110309044116</v>
      </c>
      <c r="FH22" s="103">
        <v>56.441745076704819</v>
      </c>
      <c r="FI22" s="103">
        <v>47.739576608046207</v>
      </c>
      <c r="FJ22" s="103">
        <v>59.415229536257023</v>
      </c>
      <c r="FK22" s="103">
        <v>35.641961326710891</v>
      </c>
      <c r="FL22" s="103">
        <v>43.726065604505365</v>
      </c>
      <c r="FM22" s="103">
        <v>39.607160559152256</v>
      </c>
      <c r="FN22" s="103">
        <v>37.736915798391948</v>
      </c>
      <c r="FO22" s="103">
        <v>51.885496915023147</v>
      </c>
      <c r="FP22" s="103">
        <v>38.564433186333005</v>
      </c>
      <c r="FQ22" s="103">
        <v>44.74789480210282</v>
      </c>
      <c r="FR22" s="103">
        <v>47.256304437103196</v>
      </c>
      <c r="FS22" s="103">
        <v>41.358135780117408</v>
      </c>
      <c r="FT22" s="103">
        <v>55.350864076079368</v>
      </c>
      <c r="FU22" s="103">
        <v>56.660193718424637</v>
      </c>
      <c r="FV22" s="103">
        <v>69.54264973094439</v>
      </c>
      <c r="FW22" s="103">
        <v>59.178001951725435</v>
      </c>
      <c r="FX22" s="103">
        <v>40.047292405318977</v>
      </c>
      <c r="FY22" s="103">
        <v>46.035229116798931</v>
      </c>
      <c r="FZ22" s="103">
        <v>37.528552379869154</v>
      </c>
      <c r="GA22" s="103">
        <v>52.679541899315538</v>
      </c>
      <c r="GB22" s="103">
        <v>81.578185193780357</v>
      </c>
      <c r="GC22" s="103">
        <v>54.032176407047913</v>
      </c>
      <c r="GD22" s="103">
        <v>68.930708724503774</v>
      </c>
      <c r="GE22" s="103">
        <v>62.968022657743184</v>
      </c>
      <c r="GF22" s="103">
        <v>56.288556982283367</v>
      </c>
      <c r="GG22" s="103">
        <v>70.432526846719128</v>
      </c>
      <c r="GH22" s="103">
        <v>45.087095280637648</v>
      </c>
      <c r="GI22" s="103">
        <v>28.709624763458294</v>
      </c>
      <c r="GJ22" s="103">
        <v>62.727050078449778</v>
      </c>
      <c r="GK22" s="103">
        <v>40.325629932089946</v>
      </c>
      <c r="GL22" s="103">
        <v>36.918265509376788</v>
      </c>
      <c r="GM22" s="103">
        <v>39.896506115315525</v>
      </c>
      <c r="GN22" s="103">
        <v>43.144919761253561</v>
      </c>
      <c r="GO22" s="103">
        <v>55.650981489304804</v>
      </c>
      <c r="GP22" s="103">
        <v>42.457670544413105</v>
      </c>
      <c r="GQ22" s="103">
        <v>97.241450070328725</v>
      </c>
      <c r="GR22" s="103">
        <v>69.463631464886802</v>
      </c>
      <c r="GS22" s="103">
        <v>56.352530069021427</v>
      </c>
      <c r="GT22" s="103">
        <v>40.251323110709059</v>
      </c>
      <c r="GU22" s="103">
        <v>45.629513330064455</v>
      </c>
      <c r="GV22" s="103">
        <v>41.926633449193595</v>
      </c>
      <c r="GW22" s="103">
        <v>52.144744259773567</v>
      </c>
      <c r="GX22" s="103">
        <v>50.269215014787299</v>
      </c>
      <c r="GY22" s="103">
        <v>75.481002961792981</v>
      </c>
      <c r="GZ22" s="103">
        <v>53.483632415341411</v>
      </c>
      <c r="HA22" s="103">
        <v>65.557673818781893</v>
      </c>
      <c r="HB22" s="103">
        <v>86.661505295897939</v>
      </c>
      <c r="HC22" s="103">
        <v>43.1813405825351</v>
      </c>
      <c r="HD22" s="103">
        <v>97.978621769647205</v>
      </c>
      <c r="HE22" s="103">
        <v>95.130447437784312</v>
      </c>
      <c r="HF22" s="103">
        <v>73.729701231728399</v>
      </c>
      <c r="HG22" s="103">
        <v>71.848758140163866</v>
      </c>
      <c r="HH22" s="103">
        <v>50.312224986076814</v>
      </c>
      <c r="HI22" s="103">
        <v>70.156724947145932</v>
      </c>
      <c r="HJ22" s="103">
        <v>46.859237040910031</v>
      </c>
      <c r="HK22" s="103">
        <v>80.043892309928168</v>
      </c>
      <c r="HL22" s="103">
        <v>47.463712112437541</v>
      </c>
      <c r="HM22" s="103">
        <v>81.962292921131677</v>
      </c>
      <c r="HN22" s="103">
        <v>64.571892870965073</v>
      </c>
      <c r="HO22" s="103">
        <v>42.242960631527517</v>
      </c>
      <c r="HP22" s="103">
        <v>65.886481246577432</v>
      </c>
      <c r="HQ22" s="103">
        <v>54.939474810394159</v>
      </c>
      <c r="HR22" s="103">
        <v>50.449867041921749</v>
      </c>
      <c r="HS22" s="103">
        <v>53.515492126414941</v>
      </c>
      <c r="HT22" s="103">
        <v>34.509302560543098</v>
      </c>
      <c r="HU22" s="103">
        <v>39.747437080816638</v>
      </c>
      <c r="HV22" s="103">
        <v>31.143897762216746</v>
      </c>
      <c r="HW22" s="103">
        <v>57.999731559894542</v>
      </c>
      <c r="HX22" s="103">
        <v>35.016177517309075</v>
      </c>
      <c r="HY22" s="103">
        <v>48.967804239810995</v>
      </c>
      <c r="HZ22" s="103">
        <v>58.280807214770476</v>
      </c>
      <c r="IA22" s="103">
        <v>36.153998350273255</v>
      </c>
      <c r="IB22" s="103">
        <v>46.756035636296616</v>
      </c>
      <c r="IC22" s="103">
        <v>64.705474231090065</v>
      </c>
      <c r="ID22" s="103">
        <v>53.746972145485621</v>
      </c>
      <c r="IE22" s="103">
        <v>39.612614364024111</v>
      </c>
      <c r="IF22" s="103">
        <v>33.049929333492088</v>
      </c>
      <c r="IG22" s="103">
        <v>48.172321708854398</v>
      </c>
      <c r="IH22" s="103">
        <v>40.473148680620611</v>
      </c>
      <c r="II22" s="103">
        <v>50.958690248132534</v>
      </c>
      <c r="IJ22" s="103">
        <v>54.395336896283254</v>
      </c>
      <c r="IK22" s="103">
        <v>47.551911020740178</v>
      </c>
      <c r="IL22" s="103">
        <v>43.554675141491423</v>
      </c>
      <c r="IM22" s="103">
        <v>40.236829504383387</v>
      </c>
      <c r="IN22" s="103">
        <v>59.520017809173105</v>
      </c>
      <c r="IO22" s="103">
        <v>54.235226829494458</v>
      </c>
      <c r="IP22" s="103">
        <v>34.053815290418079</v>
      </c>
      <c r="IQ22" s="103">
        <v>49.282113062874927</v>
      </c>
      <c r="IR22" s="103">
        <v>54.060007237030881</v>
      </c>
      <c r="IS22" s="103">
        <v>51.870221088984131</v>
      </c>
      <c r="IT22" s="103">
        <v>56.472293473022141</v>
      </c>
      <c r="IU22" s="103">
        <v>40.708210949449885</v>
      </c>
      <c r="IV22" s="103">
        <v>21.260777062280937</v>
      </c>
      <c r="IW22" s="103">
        <v>66.654857005086498</v>
      </c>
    </row>
    <row r="23" spans="1:257" x14ac:dyDescent="0.25">
      <c r="A23" s="108" t="s">
        <v>2102</v>
      </c>
      <c r="B23" s="96">
        <v>62.132013143873472</v>
      </c>
      <c r="C23" s="96">
        <v>59.589974617156464</v>
      </c>
      <c r="D23" s="96">
        <v>63.225952203726301</v>
      </c>
      <c r="E23" s="96">
        <v>53.494280541512964</v>
      </c>
      <c r="F23" s="96">
        <v>65.141191419154637</v>
      </c>
      <c r="G23" s="110">
        <f t="shared" si="0"/>
        <v>7.4255695890532297E-2</v>
      </c>
      <c r="I23" s="96">
        <v>82.672701032249833</v>
      </c>
      <c r="J23" s="96">
        <v>83.061884659927273</v>
      </c>
      <c r="K23" s="96">
        <v>95.018642758570579</v>
      </c>
      <c r="L23" s="96">
        <v>85.08319472014567</v>
      </c>
      <c r="M23" s="96">
        <v>85.353643051663013</v>
      </c>
      <c r="N23" s="110">
        <f t="shared" si="1"/>
        <v>5.856013019118702E-2</v>
      </c>
      <c r="O23" s="110"/>
      <c r="P23" s="4" t="s">
        <v>474</v>
      </c>
      <c r="Q23" s="4" t="s">
        <v>475</v>
      </c>
      <c r="R23" s="103">
        <v>27.867748926639699</v>
      </c>
      <c r="S23" s="103">
        <v>63.711967235063732</v>
      </c>
      <c r="T23" s="103">
        <v>63.876513005481208</v>
      </c>
      <c r="U23" s="103">
        <v>48.871209299854165</v>
      </c>
      <c r="V23" s="103">
        <v>83.580424241761165</v>
      </c>
      <c r="W23" s="103">
        <v>65.850270193961819</v>
      </c>
      <c r="X23" s="103">
        <v>75.399054882870743</v>
      </c>
      <c r="Y23" s="103">
        <v>54.933146111647339</v>
      </c>
      <c r="Z23" s="103">
        <v>43.016759049346589</v>
      </c>
      <c r="AA23" s="103">
        <v>67.153799555464488</v>
      </c>
      <c r="AB23" s="103">
        <v>79.89634080356484</v>
      </c>
      <c r="AC23" s="103">
        <v>56.938088111817173</v>
      </c>
      <c r="AD23" s="103">
        <v>69.157392635587755</v>
      </c>
      <c r="AE23" s="103">
        <v>59.415706390071172</v>
      </c>
      <c r="AF23" s="103">
        <v>71.648676195057348</v>
      </c>
      <c r="AG23" s="103">
        <v>108.00174781744151</v>
      </c>
      <c r="AH23" s="103">
        <v>50.477661854205181</v>
      </c>
      <c r="AI23" s="103">
        <v>110.61279704355367</v>
      </c>
      <c r="AJ23" s="103">
        <v>104.81156183004305</v>
      </c>
      <c r="AK23" s="103">
        <v>65.456322001075392</v>
      </c>
      <c r="AL23" s="103">
        <v>111.16955338519715</v>
      </c>
      <c r="AM23" s="103">
        <v>47.067956210217829</v>
      </c>
      <c r="AN23" s="103">
        <v>75.822529841798669</v>
      </c>
      <c r="AO23" s="103">
        <v>94.552841276479185</v>
      </c>
      <c r="AP23" s="103">
        <v>48.529270082406789</v>
      </c>
      <c r="AQ23" s="103">
        <v>89.882798870735797</v>
      </c>
      <c r="AR23" s="103">
        <v>51.435535990350189</v>
      </c>
      <c r="AS23" s="103">
        <v>60.828553600963851</v>
      </c>
      <c r="AT23" s="103">
        <v>46.500680031461577</v>
      </c>
      <c r="AU23" s="103">
        <v>48.565662193557145</v>
      </c>
      <c r="AV23" s="103">
        <v>41.317299376361916</v>
      </c>
      <c r="AW23" s="103">
        <v>46.243043104102874</v>
      </c>
      <c r="AX23" s="103">
        <v>92.592155260258394</v>
      </c>
      <c r="AY23" s="103">
        <v>56.231671090255247</v>
      </c>
      <c r="AZ23" s="103">
        <v>105.41443178311042</v>
      </c>
      <c r="BA23" s="103">
        <v>73.230867121390858</v>
      </c>
      <c r="BB23" s="103">
        <v>130.38105248801628</v>
      </c>
      <c r="BC23" s="103">
        <v>48.309289478851021</v>
      </c>
      <c r="BD23" s="103">
        <v>46.150069966620613</v>
      </c>
      <c r="BE23" s="103">
        <v>73.665603145897975</v>
      </c>
      <c r="BF23" s="103">
        <v>51.131057888664166</v>
      </c>
      <c r="BG23" s="103">
        <v>83.651309219014138</v>
      </c>
      <c r="BH23" s="103">
        <v>33.196987339498932</v>
      </c>
      <c r="BI23" s="103">
        <v>53.679226814452605</v>
      </c>
      <c r="BJ23" s="103">
        <v>44.41421446978751</v>
      </c>
      <c r="BK23" s="103">
        <v>56.680041385163506</v>
      </c>
      <c r="BL23" s="103">
        <v>71.078132934494676</v>
      </c>
      <c r="BM23" s="103">
        <v>41.461835234547273</v>
      </c>
      <c r="BN23" s="103">
        <v>83.804332728549895</v>
      </c>
      <c r="BO23" s="103">
        <v>46.306060967314878</v>
      </c>
      <c r="BP23" s="103">
        <v>75.650476906237301</v>
      </c>
      <c r="BQ23" s="103">
        <v>81.193055724643514</v>
      </c>
      <c r="BR23" s="103">
        <v>72.621301091132523</v>
      </c>
      <c r="BS23" s="103">
        <v>44.517506162559364</v>
      </c>
      <c r="BT23" s="103">
        <v>39.376023970551998</v>
      </c>
      <c r="BU23" s="103">
        <v>40.293609619599394</v>
      </c>
      <c r="BV23" s="103">
        <v>101.44014829713488</v>
      </c>
      <c r="BW23" s="103">
        <v>69.446744708737825</v>
      </c>
      <c r="BX23" s="103">
        <v>54.575882521227257</v>
      </c>
      <c r="BY23" s="103">
        <v>108.91975236743276</v>
      </c>
      <c r="BZ23" s="103">
        <v>47.022098903441908</v>
      </c>
      <c r="CA23" s="103">
        <v>81.064600217339404</v>
      </c>
      <c r="CB23" s="103">
        <v>104.34863989215968</v>
      </c>
      <c r="CC23" s="103">
        <v>40.708923269829981</v>
      </c>
      <c r="CD23" s="103">
        <v>34.198017399330524</v>
      </c>
      <c r="CE23" s="103">
        <v>47.142899668652504</v>
      </c>
      <c r="CF23" s="103">
        <v>74.924353898659746</v>
      </c>
      <c r="CG23" s="103">
        <v>39.960342652016401</v>
      </c>
      <c r="CH23" s="103">
        <v>84.272779367098721</v>
      </c>
      <c r="CI23" s="103">
        <v>68.833506800828189</v>
      </c>
      <c r="CJ23" s="103">
        <v>78.744640601802203</v>
      </c>
      <c r="CK23" s="103">
        <v>65.915741374184194</v>
      </c>
      <c r="CL23" s="103">
        <v>58.617782103145721</v>
      </c>
      <c r="CM23" s="103">
        <v>68.505129891983017</v>
      </c>
      <c r="CN23" s="103">
        <v>51.589286754813813</v>
      </c>
      <c r="CO23" s="103">
        <v>79.128861677031011</v>
      </c>
      <c r="CP23" s="103">
        <v>53.935744435473559</v>
      </c>
      <c r="CQ23" s="103">
        <v>39.222479275035717</v>
      </c>
      <c r="CR23" s="103">
        <v>58.995735309980468</v>
      </c>
      <c r="CS23" s="103">
        <v>85.385658680304687</v>
      </c>
      <c r="CT23" s="103">
        <v>64.693104150416289</v>
      </c>
      <c r="CU23" s="103">
        <v>79.348930017000015</v>
      </c>
      <c r="CV23" s="103">
        <v>58.647959207491574</v>
      </c>
      <c r="CW23" s="103">
        <v>99.36803073949109</v>
      </c>
      <c r="CX23" s="103">
        <v>71.967450766606404</v>
      </c>
      <c r="CY23" s="103">
        <v>63.839328393605648</v>
      </c>
      <c r="CZ23" s="103">
        <v>69.966582508875831</v>
      </c>
      <c r="DA23" s="103">
        <v>74.897009886546911</v>
      </c>
      <c r="DB23" s="103">
        <v>97.917998423523798</v>
      </c>
      <c r="DC23" s="103">
        <v>77.358583641498726</v>
      </c>
      <c r="DD23" s="103">
        <v>77.365340719715121</v>
      </c>
      <c r="DE23" s="103">
        <v>100.31542202266174</v>
      </c>
      <c r="DF23" s="103">
        <v>58.99889737411192</v>
      </c>
      <c r="DG23" s="103">
        <v>111.89320149282231</v>
      </c>
      <c r="DH23" s="103">
        <v>103.86119586346962</v>
      </c>
      <c r="DI23" s="103">
        <v>69.519141335341232</v>
      </c>
      <c r="DJ23" s="103">
        <v>139.52149414194361</v>
      </c>
      <c r="DK23" s="103">
        <v>106.34651968752443</v>
      </c>
      <c r="DL23" s="103">
        <v>82.572561927791867</v>
      </c>
      <c r="DM23" s="103">
        <v>54.543254260473063</v>
      </c>
      <c r="DN23" s="103">
        <v>109.03580102850869</v>
      </c>
      <c r="DO23" s="103">
        <v>35.97238527886585</v>
      </c>
      <c r="DP23" s="103">
        <v>113.81516000940124</v>
      </c>
      <c r="DQ23" s="103">
        <v>80.837633284021109</v>
      </c>
      <c r="DR23" s="103">
        <v>121.66117644716749</v>
      </c>
      <c r="DS23" s="103">
        <v>109.39606031527245</v>
      </c>
      <c r="DT23" s="103">
        <v>104.05937921770141</v>
      </c>
      <c r="DU23" s="103">
        <v>86.496901278265199</v>
      </c>
      <c r="DV23" s="103">
        <v>82.576751648913103</v>
      </c>
      <c r="DW23" s="103">
        <v>94.687792672869278</v>
      </c>
      <c r="DX23" s="103">
        <v>98.494965552030749</v>
      </c>
      <c r="DY23" s="103">
        <v>83.763538533072762</v>
      </c>
      <c r="DZ23" s="103">
        <v>56.065109358862166</v>
      </c>
      <c r="EA23" s="103">
        <v>54.486357136530437</v>
      </c>
      <c r="EB23" s="103">
        <v>79.629004620866581</v>
      </c>
      <c r="EC23" s="103">
        <v>44.922331710035195</v>
      </c>
      <c r="ED23" s="103">
        <v>91.932669007063723</v>
      </c>
      <c r="EE23" s="103">
        <v>115.8287475066885</v>
      </c>
      <c r="EF23" s="103">
        <v>55.116049208247333</v>
      </c>
      <c r="EG23" s="103">
        <v>126.15901138427671</v>
      </c>
      <c r="EH23" s="103">
        <v>132.98956082982986</v>
      </c>
      <c r="EI23" s="103">
        <v>61.899940683369714</v>
      </c>
      <c r="EJ23" s="103">
        <v>68.43463395873755</v>
      </c>
      <c r="EK23" s="103">
        <v>77.353740010935681</v>
      </c>
      <c r="EL23" s="103">
        <v>82.35123072489742</v>
      </c>
      <c r="EM23" s="103">
        <v>65.325017358119638</v>
      </c>
      <c r="EN23" s="103">
        <v>73.468642234572883</v>
      </c>
      <c r="EO23" s="103">
        <v>82.58652439495448</v>
      </c>
      <c r="EP23" s="103">
        <v>95.362933127500384</v>
      </c>
      <c r="EQ23" s="103">
        <v>98.727242522662735</v>
      </c>
      <c r="ER23" s="103">
        <v>89.402261753670018</v>
      </c>
      <c r="ES23" s="103">
        <v>72.592262718266483</v>
      </c>
      <c r="ET23" s="103">
        <v>69.569829419073017</v>
      </c>
      <c r="EU23" s="103">
        <v>88.799139724161805</v>
      </c>
      <c r="EV23" s="103">
        <v>52.92032627115082</v>
      </c>
      <c r="EW23" s="103">
        <v>50.022395279867951</v>
      </c>
      <c r="EX23" s="103">
        <v>54.537233815309193</v>
      </c>
      <c r="EY23" s="103">
        <v>44.51704437015055</v>
      </c>
      <c r="EZ23" s="103">
        <v>49.141132165054493</v>
      </c>
      <c r="FA23" s="103">
        <v>54.434176184158268</v>
      </c>
      <c r="FB23" s="103">
        <v>103.46014495780148</v>
      </c>
      <c r="FC23" s="103">
        <v>76.303888360241132</v>
      </c>
      <c r="FD23" s="103">
        <v>95.280439889475517</v>
      </c>
      <c r="FE23" s="103">
        <v>44.164075838103258</v>
      </c>
      <c r="FF23" s="103">
        <v>85.576459130412672</v>
      </c>
      <c r="FG23" s="103">
        <v>56.805631033562619</v>
      </c>
      <c r="FH23" s="103">
        <v>97.129770271754097</v>
      </c>
      <c r="FI23" s="103">
        <v>115.46767317159015</v>
      </c>
      <c r="FJ23" s="103">
        <v>105.30713734101155</v>
      </c>
      <c r="FK23" s="103">
        <v>53.82940304858576</v>
      </c>
      <c r="FL23" s="103">
        <v>54.444867984523739</v>
      </c>
      <c r="FM23" s="103">
        <v>43.341276621223663</v>
      </c>
      <c r="FN23" s="103">
        <v>56.994245748257413</v>
      </c>
      <c r="FO23" s="103">
        <v>100.60111695136845</v>
      </c>
      <c r="FP23" s="103">
        <v>59.169123409697924</v>
      </c>
      <c r="FQ23" s="103">
        <v>42.337719256578239</v>
      </c>
      <c r="FR23" s="103">
        <v>60.402999307975072</v>
      </c>
      <c r="FS23" s="103">
        <v>110.85020029163823</v>
      </c>
      <c r="FT23" s="103">
        <v>83.09508189234468</v>
      </c>
      <c r="FU23" s="103">
        <v>95.134764406407427</v>
      </c>
      <c r="FV23" s="103">
        <v>120.12393333883186</v>
      </c>
      <c r="FW23" s="103">
        <v>80.807029116192595</v>
      </c>
      <c r="FX23" s="103">
        <v>66.841490419149054</v>
      </c>
      <c r="FY23" s="103">
        <v>58.84574878011054</v>
      </c>
      <c r="FZ23" s="103">
        <v>80.942710626813422</v>
      </c>
      <c r="GA23" s="103">
        <v>53.676804551607546</v>
      </c>
      <c r="GB23" s="103">
        <v>106.87581763580445</v>
      </c>
      <c r="GC23" s="103">
        <v>145.60538813797598</v>
      </c>
      <c r="GD23" s="103">
        <v>93.099311359577356</v>
      </c>
      <c r="GE23" s="103">
        <v>101.00037127621378</v>
      </c>
      <c r="GF23" s="103">
        <v>64.944425389126479</v>
      </c>
      <c r="GG23" s="103">
        <v>58.893422826296735</v>
      </c>
      <c r="GH23" s="103">
        <v>62.046642784806487</v>
      </c>
      <c r="GI23" s="103">
        <v>56.967946712673985</v>
      </c>
      <c r="GJ23" s="103">
        <v>97.275990252795552</v>
      </c>
      <c r="GK23" s="103">
        <v>80.884903870723463</v>
      </c>
      <c r="GL23" s="103">
        <v>67.58072995024628</v>
      </c>
      <c r="GM23" s="103">
        <v>60.281195792382398</v>
      </c>
      <c r="GN23" s="103">
        <v>62.787439605570341</v>
      </c>
      <c r="GO23" s="103">
        <v>114.62575330036859</v>
      </c>
      <c r="GP23" s="103">
        <v>83.83524839073641</v>
      </c>
      <c r="GQ23" s="103">
        <v>97.763388240899985</v>
      </c>
      <c r="GR23" s="103">
        <v>63.001968081675997</v>
      </c>
      <c r="GS23" s="103">
        <v>59.785291472890094</v>
      </c>
      <c r="GT23" s="103">
        <v>52.107167006523071</v>
      </c>
      <c r="GU23" s="103">
        <v>101.98100125489583</v>
      </c>
      <c r="GV23" s="103">
        <v>75.809819474907698</v>
      </c>
      <c r="GW23" s="103">
        <v>99.427126804567479</v>
      </c>
      <c r="GX23" s="103">
        <v>116.4005024494076</v>
      </c>
      <c r="GY23" s="103">
        <v>188.29867143732116</v>
      </c>
      <c r="GZ23" s="103">
        <v>55.945313806217499</v>
      </c>
      <c r="HA23" s="103">
        <v>63.76226341676059</v>
      </c>
      <c r="HB23" s="103">
        <v>94.54545540346038</v>
      </c>
      <c r="HC23" s="103">
        <v>71.78453847809854</v>
      </c>
      <c r="HD23" s="103">
        <v>94.570468365514117</v>
      </c>
      <c r="HE23" s="103">
        <v>106.33944464057035</v>
      </c>
      <c r="HF23" s="103">
        <v>63.161222730373034</v>
      </c>
      <c r="HG23" s="103">
        <v>141.16428824884929</v>
      </c>
      <c r="HH23" s="103">
        <v>74.793035445219061</v>
      </c>
      <c r="HI23" s="103">
        <v>87.610431907535471</v>
      </c>
      <c r="HJ23" s="103">
        <v>63.94292945912963</v>
      </c>
      <c r="HK23" s="103">
        <v>96.655679691616825</v>
      </c>
      <c r="HL23" s="103">
        <v>45.489303448680438</v>
      </c>
      <c r="HM23" s="103">
        <v>76.380003760972897</v>
      </c>
      <c r="HN23" s="103">
        <v>97.854340794275956</v>
      </c>
      <c r="HO23" s="103">
        <v>100.00867582093178</v>
      </c>
      <c r="HP23" s="103">
        <v>65.818685387478268</v>
      </c>
      <c r="HQ23" s="103">
        <v>98.74206147134727</v>
      </c>
      <c r="HR23" s="103">
        <v>114.25525792182056</v>
      </c>
      <c r="HS23" s="103">
        <v>99.680022153751452</v>
      </c>
      <c r="HT23" s="103">
        <v>80.41007948217171</v>
      </c>
      <c r="HU23" s="103">
        <v>47.476847440472852</v>
      </c>
      <c r="HV23" s="103">
        <v>75.942399992050412</v>
      </c>
      <c r="HW23" s="103">
        <v>114.20618089301435</v>
      </c>
      <c r="HX23" s="103">
        <v>50.772786498064811</v>
      </c>
      <c r="HY23" s="103">
        <v>89.073709756426652</v>
      </c>
      <c r="HZ23" s="103">
        <v>36.332366257058709</v>
      </c>
      <c r="IA23" s="103">
        <v>51.380517216070174</v>
      </c>
      <c r="IB23" s="103">
        <v>95.34776873953949</v>
      </c>
      <c r="IC23" s="103">
        <v>82.580238147112013</v>
      </c>
      <c r="ID23" s="103">
        <v>88.141212271712448</v>
      </c>
      <c r="IE23" s="103">
        <v>67.125544593962289</v>
      </c>
      <c r="IF23" s="103">
        <v>65.834471495630353</v>
      </c>
      <c r="IG23" s="103">
        <v>85.619407984908548</v>
      </c>
      <c r="IH23" s="103">
        <v>64.757998878422498</v>
      </c>
      <c r="II23" s="103">
        <v>56.009508537363246</v>
      </c>
      <c r="IJ23" s="103">
        <v>51.750276175045592</v>
      </c>
      <c r="IK23" s="103">
        <v>79.631989766377217</v>
      </c>
      <c r="IL23" s="103">
        <v>64.171010307906087</v>
      </c>
      <c r="IM23" s="103">
        <v>101.73053181384141</v>
      </c>
      <c r="IN23" s="103">
        <v>72.96867807040779</v>
      </c>
      <c r="IO23" s="103">
        <v>84.226415958734663</v>
      </c>
      <c r="IP23" s="103">
        <v>51.1836604989603</v>
      </c>
      <c r="IQ23" s="103">
        <v>77.952580213874569</v>
      </c>
      <c r="IR23" s="103">
        <v>60.817879666879897</v>
      </c>
      <c r="IS23" s="103">
        <v>59.117057940616434</v>
      </c>
      <c r="IT23" s="103">
        <v>59.061257497528381</v>
      </c>
      <c r="IU23" s="103">
        <v>61.53710899634838</v>
      </c>
      <c r="IV23" s="103">
        <v>41.728240192697456</v>
      </c>
      <c r="IW23" s="103">
        <v>64.331584255378658</v>
      </c>
    </row>
    <row r="24" spans="1:257" x14ac:dyDescent="0.25">
      <c r="A24" s="108" t="s">
        <v>1743</v>
      </c>
      <c r="B24" s="96">
        <v>6.9902570966542061</v>
      </c>
      <c r="C24" s="96">
        <v>5.9860830667555298</v>
      </c>
      <c r="D24" s="96">
        <v>7.0481319789557304</v>
      </c>
      <c r="E24" s="96">
        <v>7.5429994456939422</v>
      </c>
      <c r="F24" s="96">
        <v>6.0788525779793776</v>
      </c>
      <c r="G24" s="110">
        <f t="shared" si="0"/>
        <v>9.9889308648422215E-2</v>
      </c>
      <c r="I24" s="96">
        <v>9.3672008151982649</v>
      </c>
      <c r="J24" s="96">
        <v>8.983061111720442</v>
      </c>
      <c r="K24" s="96">
        <v>8.5832814359300613</v>
      </c>
      <c r="L24" s="96">
        <v>9.7225766563839837</v>
      </c>
      <c r="M24" s="96">
        <v>9.7080092495926618</v>
      </c>
      <c r="N24" s="110">
        <f t="shared" si="1"/>
        <v>5.2831628256088579E-2</v>
      </c>
      <c r="O24" s="110"/>
      <c r="P24" s="4" t="s">
        <v>513</v>
      </c>
      <c r="Q24" s="4" t="s">
        <v>514</v>
      </c>
      <c r="R24" s="103">
        <v>4.8906596467505734</v>
      </c>
      <c r="S24" s="103">
        <v>4.8344312270094987</v>
      </c>
      <c r="T24" s="103">
        <v>3.5847947118791512</v>
      </c>
      <c r="U24" s="103">
        <v>8.5894318391029092</v>
      </c>
      <c r="V24" s="103">
        <v>3.0233169972163303</v>
      </c>
      <c r="W24" s="103">
        <v>13.045100141947037</v>
      </c>
      <c r="X24" s="103">
        <v>13.744983201215861</v>
      </c>
      <c r="Y24" s="103">
        <v>7.9004451616778759</v>
      </c>
      <c r="Z24" s="103">
        <v>5.0251188244185689</v>
      </c>
      <c r="AA24" s="103">
        <v>10.434236690343342</v>
      </c>
      <c r="AB24" s="103">
        <v>4.9865865090364201</v>
      </c>
      <c r="AC24" s="103">
        <v>5.6101568907982005</v>
      </c>
      <c r="AD24" s="103">
        <v>9.863025253601247</v>
      </c>
      <c r="AE24" s="103">
        <v>7.6111135157641172</v>
      </c>
      <c r="AF24" s="103">
        <v>6.0623146373114318</v>
      </c>
      <c r="AG24" s="103">
        <v>10.818490914853994</v>
      </c>
      <c r="AH24" s="103">
        <v>5.0335480011547444</v>
      </c>
      <c r="AI24" s="103">
        <v>27.527401797458189</v>
      </c>
      <c r="AJ24" s="103">
        <v>11.073490675064471</v>
      </c>
      <c r="AK24" s="103">
        <v>7.9558181522770974</v>
      </c>
      <c r="AL24" s="103">
        <v>7.8850106834967155</v>
      </c>
      <c r="AM24" s="103">
        <v>3.8663133808744008</v>
      </c>
      <c r="AN24" s="103">
        <v>6.2747031824960597</v>
      </c>
      <c r="AO24" s="103">
        <v>4.7321944938683105</v>
      </c>
      <c r="AP24" s="103">
        <v>6.2684845321238098</v>
      </c>
      <c r="AQ24" s="103">
        <v>12.719318122851783</v>
      </c>
      <c r="AR24" s="103">
        <v>3.1139988660129014</v>
      </c>
      <c r="AS24" s="103">
        <v>14.567183941045911</v>
      </c>
      <c r="AT24" s="103">
        <v>5.1084071031182541</v>
      </c>
      <c r="AU24" s="103">
        <v>4.2722081679293735</v>
      </c>
      <c r="AV24" s="103">
        <v>6.7339586410440289</v>
      </c>
      <c r="AW24" s="103">
        <v>7.382430435503645</v>
      </c>
      <c r="AX24" s="103">
        <v>8.2016738119453265</v>
      </c>
      <c r="AY24" s="103">
        <v>8.4846318233443476</v>
      </c>
      <c r="AZ24" s="103">
        <v>4.8869111557006768</v>
      </c>
      <c r="BA24" s="103">
        <v>21.920593706927619</v>
      </c>
      <c r="BB24" s="103">
        <v>7.9482567819995253</v>
      </c>
      <c r="BC24" s="103">
        <v>4.2031874051838498</v>
      </c>
      <c r="BD24" s="103">
        <v>4.063717651203901</v>
      </c>
      <c r="BE24" s="103">
        <v>3.2918282164058161</v>
      </c>
      <c r="BF24" s="103">
        <v>6.0057358156810485</v>
      </c>
      <c r="BG24" s="103">
        <v>7.6295792176501127</v>
      </c>
      <c r="BH24" s="103">
        <v>3.9616478511557291</v>
      </c>
      <c r="BI24" s="103">
        <v>6.3303219865071592</v>
      </c>
      <c r="BJ24" s="103">
        <v>11.290693732591476</v>
      </c>
      <c r="BK24" s="103">
        <v>3.9401853018430275</v>
      </c>
      <c r="BL24" s="103">
        <v>4.7386257926137088</v>
      </c>
      <c r="BM24" s="103">
        <v>4.1825677641438146</v>
      </c>
      <c r="BN24" s="103">
        <v>5.1035558030754853</v>
      </c>
      <c r="BO24" s="103">
        <v>5.5200793966283417</v>
      </c>
      <c r="BP24" s="103">
        <v>5.9667381702562414</v>
      </c>
      <c r="BQ24" s="103">
        <v>4.4599732691911091</v>
      </c>
      <c r="BR24" s="103">
        <v>5.3586940622721784</v>
      </c>
      <c r="BS24" s="103">
        <v>7.4588217499946179</v>
      </c>
      <c r="BT24" s="103">
        <v>5.8787963655913336</v>
      </c>
      <c r="BU24" s="103">
        <v>10.174224071156834</v>
      </c>
      <c r="BV24" s="103">
        <v>7.5404798069608896</v>
      </c>
      <c r="BW24" s="103">
        <v>4.7010214996273687</v>
      </c>
      <c r="BX24" s="103">
        <v>8.8999679145281423</v>
      </c>
      <c r="BY24" s="103">
        <v>3.9824881259023006</v>
      </c>
      <c r="BZ24" s="103">
        <v>3.992862633221852</v>
      </c>
      <c r="CA24" s="103">
        <v>9.7303373686170076</v>
      </c>
      <c r="CB24" s="103">
        <v>3.6951324686011433</v>
      </c>
      <c r="CC24" s="103">
        <v>4.2727973566648059</v>
      </c>
      <c r="CD24" s="103">
        <v>6.8117109755468928</v>
      </c>
      <c r="CE24" s="103">
        <v>8.97106191561301</v>
      </c>
      <c r="CF24" s="103">
        <v>5.0426629284839386</v>
      </c>
      <c r="CG24" s="103">
        <v>5.0787580394474876</v>
      </c>
      <c r="CH24" s="103">
        <v>4.9224354959089158</v>
      </c>
      <c r="CI24" s="103">
        <v>16.568793949567414</v>
      </c>
      <c r="CJ24" s="103">
        <v>7.9678463914459021</v>
      </c>
      <c r="CK24" s="103">
        <v>6.4971787074345873</v>
      </c>
      <c r="CL24" s="103">
        <v>3.1102983954132539</v>
      </c>
      <c r="CM24" s="103">
        <v>4.0919862165351928</v>
      </c>
      <c r="CN24" s="103">
        <v>3.8622285376869159</v>
      </c>
      <c r="CO24" s="103">
        <v>4.4406168930056307</v>
      </c>
      <c r="CP24" s="103">
        <v>4.2020715018179837</v>
      </c>
      <c r="CQ24" s="103">
        <v>3.646888589187697</v>
      </c>
      <c r="CR24" s="103">
        <v>2.6805377125875265</v>
      </c>
      <c r="CS24" s="103">
        <v>6.4854433164859797</v>
      </c>
      <c r="CT24" s="103">
        <v>4.1722358190059134</v>
      </c>
      <c r="CU24" s="103">
        <v>7.7285163074596799</v>
      </c>
      <c r="CV24" s="103">
        <v>5.8380907943122633</v>
      </c>
      <c r="CW24" s="103">
        <v>7.9532912932500146</v>
      </c>
      <c r="CX24" s="103">
        <v>13.613676900567905</v>
      </c>
      <c r="CY24" s="103">
        <v>10.269738285459585</v>
      </c>
      <c r="CZ24" s="103">
        <v>8.4453396402362149</v>
      </c>
      <c r="DA24" s="103">
        <v>8.876457222098125</v>
      </c>
      <c r="DB24" s="103">
        <v>9.1777778216500376</v>
      </c>
      <c r="DC24" s="103">
        <v>6.0810668780389081</v>
      </c>
      <c r="DD24" s="103">
        <v>16.058002491718188</v>
      </c>
      <c r="DE24" s="103">
        <v>4.247716337564527</v>
      </c>
      <c r="DF24" s="103">
        <v>7.7647962209007853</v>
      </c>
      <c r="DG24" s="103">
        <v>9.401395249529525</v>
      </c>
      <c r="DH24" s="103">
        <v>5.9263922252583354</v>
      </c>
      <c r="DI24" s="103">
        <v>21.211218122476936</v>
      </c>
      <c r="DJ24" s="103">
        <v>18.31473191359942</v>
      </c>
      <c r="DK24" s="103">
        <v>5.1884434059081332</v>
      </c>
      <c r="DL24" s="103">
        <v>6.1893001788063655</v>
      </c>
      <c r="DM24" s="103">
        <v>8.4002741567033912</v>
      </c>
      <c r="DN24" s="103">
        <v>9.6783477710541668</v>
      </c>
      <c r="DO24" s="103">
        <v>6.9284450283628933</v>
      </c>
      <c r="DP24" s="103">
        <v>41.791248569930339</v>
      </c>
      <c r="DQ24" s="103">
        <v>13.078467657128282</v>
      </c>
      <c r="DR24" s="103">
        <v>10.360040051609468</v>
      </c>
      <c r="DS24" s="103">
        <v>20.788600667284783</v>
      </c>
      <c r="DT24" s="103">
        <v>8.1071034357947269</v>
      </c>
      <c r="DU24" s="103">
        <v>8.6963638982909117</v>
      </c>
      <c r="DV24" s="103">
        <v>7.4416643742022677</v>
      </c>
      <c r="DW24" s="103">
        <v>8.2655233558168586</v>
      </c>
      <c r="DX24" s="103">
        <v>4.1546540779590488</v>
      </c>
      <c r="DY24" s="103">
        <v>9.2024693052501245</v>
      </c>
      <c r="DZ24" s="103">
        <v>6.4035113222338831</v>
      </c>
      <c r="EA24" s="103">
        <v>14.424910926168801</v>
      </c>
      <c r="EB24" s="103">
        <v>21.080632879952844</v>
      </c>
      <c r="EC24" s="103">
        <v>7.5373256631525578</v>
      </c>
      <c r="ED24" s="103">
        <v>9.571209730102705</v>
      </c>
      <c r="EE24" s="103">
        <v>7.5702452818338122</v>
      </c>
      <c r="EF24" s="103">
        <v>10.091548275425009</v>
      </c>
      <c r="EG24" s="103">
        <v>14.052398554000584</v>
      </c>
      <c r="EH24" s="103">
        <v>13.748139227338532</v>
      </c>
      <c r="EI24" s="103">
        <v>11.033500769083201</v>
      </c>
      <c r="EJ24" s="103">
        <v>5.3226920065604126</v>
      </c>
      <c r="EK24" s="103">
        <v>7.285404844309789</v>
      </c>
      <c r="EL24" s="103">
        <v>11.243287613555477</v>
      </c>
      <c r="EM24" s="103">
        <v>6.6071153043612272</v>
      </c>
      <c r="EN24" s="103">
        <v>6.117246190150456</v>
      </c>
      <c r="EO24" s="103">
        <v>5.0555106634790308</v>
      </c>
      <c r="EP24" s="103">
        <v>7.0839365233244376</v>
      </c>
      <c r="EQ24" s="103">
        <v>15.870748088772267</v>
      </c>
      <c r="ER24" s="103">
        <v>9.4948290271807299</v>
      </c>
      <c r="ES24" s="103">
        <v>11.157412583622889</v>
      </c>
      <c r="ET24" s="103">
        <v>14.562252944283873</v>
      </c>
      <c r="EU24" s="103">
        <v>14.19580807254159</v>
      </c>
      <c r="EV24" s="103">
        <v>8.7858001811207931</v>
      </c>
      <c r="EW24" s="103">
        <v>12.384050438034834</v>
      </c>
      <c r="EX24" s="103">
        <v>5.7398662237318412</v>
      </c>
      <c r="EY24" s="103">
        <v>14.205151522964757</v>
      </c>
      <c r="EZ24" s="103">
        <v>8.162345784019827</v>
      </c>
      <c r="FA24" s="103">
        <v>13.392489818023964</v>
      </c>
      <c r="FB24" s="103">
        <v>4.670461265950733</v>
      </c>
      <c r="FC24" s="103">
        <v>6.5512824082656316</v>
      </c>
      <c r="FD24" s="103">
        <v>5.6528167439247641</v>
      </c>
      <c r="FE24" s="103">
        <v>8.0533826278630283</v>
      </c>
      <c r="FF24" s="103">
        <v>11.043964877752938</v>
      </c>
      <c r="FG24" s="103">
        <v>8.1827327364672264</v>
      </c>
      <c r="FH24" s="103">
        <v>27.143808127334964</v>
      </c>
      <c r="FI24" s="103">
        <v>7.7316648884580372</v>
      </c>
      <c r="FJ24" s="103">
        <v>6.8103963441430357</v>
      </c>
      <c r="FK24" s="103">
        <v>8.5082972138372295</v>
      </c>
      <c r="FL24" s="103">
        <v>13.369148704695876</v>
      </c>
      <c r="FM24" s="103">
        <v>6.2038445060170266</v>
      </c>
      <c r="FN24" s="103">
        <v>6.0112514001963326</v>
      </c>
      <c r="FO24" s="103">
        <v>10.467456468931999</v>
      </c>
      <c r="FP24" s="103">
        <v>7.0117187470578859</v>
      </c>
      <c r="FQ24" s="103">
        <v>7.328957541314562</v>
      </c>
      <c r="FR24" s="103">
        <v>5.2693783934124951</v>
      </c>
      <c r="FS24" s="103">
        <v>7.6943060754441497</v>
      </c>
      <c r="FT24" s="103">
        <v>9.1775359363205897</v>
      </c>
      <c r="FU24" s="103">
        <v>10.470247152570003</v>
      </c>
      <c r="FV24" s="103">
        <v>7.1934415266088845</v>
      </c>
      <c r="FW24" s="103">
        <v>4.0529709647120304</v>
      </c>
      <c r="FX24" s="103">
        <v>7.0458170794145429</v>
      </c>
      <c r="FY24" s="103">
        <v>5.8931210536664906</v>
      </c>
      <c r="FZ24" s="103">
        <v>4.9233025341846908</v>
      </c>
      <c r="GA24" s="103">
        <v>12.420618766876084</v>
      </c>
      <c r="GB24" s="103">
        <v>8.302566836985358</v>
      </c>
      <c r="GC24" s="103">
        <v>11.466808028090451</v>
      </c>
      <c r="GD24" s="103">
        <v>5.7316144557158912</v>
      </c>
      <c r="GE24" s="103">
        <v>6.3533072918205766</v>
      </c>
      <c r="GF24" s="103">
        <v>6.6486019893911985</v>
      </c>
      <c r="GG24" s="103">
        <v>7.2378860119420896</v>
      </c>
      <c r="GH24" s="103">
        <v>8.5406632986182611</v>
      </c>
      <c r="GI24" s="103">
        <v>13.193926920224245</v>
      </c>
      <c r="GJ24" s="103">
        <v>4.9937730066329067</v>
      </c>
      <c r="GK24" s="103">
        <v>18.526974163603846</v>
      </c>
      <c r="GL24" s="103">
        <v>8.3274124837647872</v>
      </c>
      <c r="GM24" s="103">
        <v>7.0712733332037372</v>
      </c>
      <c r="GN24" s="103">
        <v>6.308157565910026</v>
      </c>
      <c r="GO24" s="103">
        <v>17.137845065401599</v>
      </c>
      <c r="GP24" s="103">
        <v>7.835901564174069</v>
      </c>
      <c r="GQ24" s="103">
        <v>8.4844309476158521</v>
      </c>
      <c r="GR24" s="103">
        <v>10.015310757664327</v>
      </c>
      <c r="GS24" s="103">
        <v>5.854703240015799</v>
      </c>
      <c r="GT24" s="103">
        <v>9.3386552681974209</v>
      </c>
      <c r="GU24" s="103">
        <v>3.5242035935087488</v>
      </c>
      <c r="GV24" s="103">
        <v>3.5886308583048523</v>
      </c>
      <c r="GW24" s="103">
        <v>7.7253944724251431</v>
      </c>
      <c r="GX24" s="103">
        <v>6.363640723039147</v>
      </c>
      <c r="GY24" s="103">
        <v>4.7117624794553192</v>
      </c>
      <c r="GZ24" s="103">
        <v>5.0953289218289957</v>
      </c>
      <c r="HA24" s="103">
        <v>4.8496322366072038</v>
      </c>
      <c r="HB24" s="103">
        <v>9.4804464422652348</v>
      </c>
      <c r="HC24" s="103">
        <v>6.8838708040442329</v>
      </c>
      <c r="HD24" s="103">
        <v>17.547695591862272</v>
      </c>
      <c r="HE24" s="103">
        <v>20.087950206839139</v>
      </c>
      <c r="HF24" s="103">
        <v>5.1555599712183753</v>
      </c>
      <c r="HG24" s="103">
        <v>12.675872130712817</v>
      </c>
      <c r="HH24" s="103">
        <v>6.0639203750571662</v>
      </c>
      <c r="HI24" s="103">
        <v>11.197166577034801</v>
      </c>
      <c r="HJ24" s="103">
        <v>7.9352075851406854</v>
      </c>
      <c r="HK24" s="103">
        <v>25.951754984145044</v>
      </c>
      <c r="HL24" s="103">
        <v>6.7452650800697223</v>
      </c>
      <c r="HM24" s="103">
        <v>26.097637664607589</v>
      </c>
      <c r="HN24" s="103">
        <v>8.2865544461034197</v>
      </c>
      <c r="HO24" s="103">
        <v>14.328762387301289</v>
      </c>
      <c r="HP24" s="103">
        <v>7.2965629579331024</v>
      </c>
      <c r="HQ24" s="103">
        <v>8.1298686486336624</v>
      </c>
      <c r="HR24" s="103">
        <v>8.6408200283908023</v>
      </c>
      <c r="HS24" s="103">
        <v>8.1867704866354085</v>
      </c>
      <c r="HT24" s="103">
        <v>10.663047531380187</v>
      </c>
      <c r="HU24" s="103">
        <v>7.5133836394519404</v>
      </c>
      <c r="HV24" s="103">
        <v>4.2314276893788181</v>
      </c>
      <c r="HW24" s="103">
        <v>25.505267611209327</v>
      </c>
      <c r="HX24" s="103">
        <v>6.8959229637812127</v>
      </c>
      <c r="HY24" s="103">
        <v>9.4325619175157485</v>
      </c>
      <c r="HZ24" s="103">
        <v>11.157955584018698</v>
      </c>
      <c r="IA24" s="103">
        <v>10.940947683682387</v>
      </c>
      <c r="IB24" s="103">
        <v>6.6581659418148629</v>
      </c>
      <c r="IC24" s="103">
        <v>6.7391506276434896</v>
      </c>
      <c r="ID24" s="103">
        <v>20.232996990022542</v>
      </c>
      <c r="IE24" s="103">
        <v>10.313983647271277</v>
      </c>
      <c r="IF24" s="103">
        <v>9.7440796929835027</v>
      </c>
      <c r="IG24" s="103">
        <v>6.265196468560152</v>
      </c>
      <c r="IH24" s="103">
        <v>7.7733272865438545</v>
      </c>
      <c r="II24" s="103">
        <v>13.460906972379089</v>
      </c>
      <c r="IJ24" s="103">
        <v>9.0189820815262607</v>
      </c>
      <c r="IK24" s="103">
        <v>8.4762026504244048</v>
      </c>
      <c r="IL24" s="103">
        <v>2.9891411713348215</v>
      </c>
      <c r="IM24" s="103">
        <v>10.226823307554012</v>
      </c>
      <c r="IN24" s="103">
        <v>9.7826630804747357</v>
      </c>
      <c r="IO24" s="103">
        <v>18.757976739367287</v>
      </c>
      <c r="IP24" s="103">
        <v>6.79669847217564</v>
      </c>
      <c r="IQ24" s="103">
        <v>7.3456683112343226</v>
      </c>
      <c r="IR24" s="103">
        <v>12.115642204810364</v>
      </c>
      <c r="IS24" s="103">
        <v>8.8684121196366377</v>
      </c>
      <c r="IT24" s="103">
        <v>6.4656477333160138</v>
      </c>
      <c r="IU24" s="103">
        <v>3.4227710319709268</v>
      </c>
      <c r="IV24" s="103">
        <v>1.9623304563863051</v>
      </c>
      <c r="IW24" s="103">
        <v>12.33457735100871</v>
      </c>
    </row>
    <row r="25" spans="1:257" x14ac:dyDescent="0.25">
      <c r="A25" s="108" t="s">
        <v>1745</v>
      </c>
      <c r="B25" s="96">
        <v>4.6750036648465061</v>
      </c>
      <c r="C25" s="96">
        <v>4.6442245261326658</v>
      </c>
      <c r="D25" s="96">
        <v>4.3267307513362825</v>
      </c>
      <c r="E25" s="96">
        <v>4.5022845240389682</v>
      </c>
      <c r="F25" s="96">
        <v>4.3976398621716335</v>
      </c>
      <c r="G25" s="110">
        <f t="shared" si="0"/>
        <v>3.3543577593804136E-2</v>
      </c>
      <c r="I25" s="96">
        <v>21.168591088322785</v>
      </c>
      <c r="J25" s="96">
        <v>19.862760536679904</v>
      </c>
      <c r="K25" s="96">
        <v>21.489698082952721</v>
      </c>
      <c r="L25" s="96">
        <v>20.025902249299104</v>
      </c>
      <c r="M25" s="96">
        <v>20.06088252639757</v>
      </c>
      <c r="N25" s="110">
        <f t="shared" si="1"/>
        <v>3.6529513580322318E-2</v>
      </c>
      <c r="O25" s="110"/>
      <c r="P25" s="4" t="s">
        <v>522</v>
      </c>
      <c r="Q25" s="4" t="s">
        <v>523</v>
      </c>
      <c r="R25" s="103">
        <v>4.0671603699712663E-2</v>
      </c>
      <c r="S25" s="103">
        <v>3.79491736721662E-2</v>
      </c>
      <c r="T25" s="103">
        <v>3.5757517194870324E-2</v>
      </c>
      <c r="U25" s="103">
        <v>6.2565127334415785E-2</v>
      </c>
      <c r="V25" s="103">
        <v>4.434992775065974E-2</v>
      </c>
      <c r="W25" s="103">
        <v>0.10464521203271911</v>
      </c>
      <c r="X25" s="103">
        <v>4.2729630391923977E-2</v>
      </c>
      <c r="Y25" s="103">
        <v>9.3217017296477633E-2</v>
      </c>
      <c r="Z25" s="103">
        <v>4.3147279782525839E-2</v>
      </c>
      <c r="AA25" s="103">
        <v>5.6592709814626982E-2</v>
      </c>
      <c r="AB25" s="103">
        <v>0.12447003755161673</v>
      </c>
      <c r="AC25" s="103">
        <v>1.8896996786053256E-2</v>
      </c>
      <c r="AD25" s="103">
        <v>3.3252239116592988E-2</v>
      </c>
      <c r="AE25" s="103">
        <v>6.6860568714973354E-2</v>
      </c>
      <c r="AF25" s="103">
        <v>1.6626194414170049E-2</v>
      </c>
      <c r="AG25" s="103">
        <v>5.508105478022346E-2</v>
      </c>
      <c r="AH25" s="103">
        <v>9.5588977245926979E-2</v>
      </c>
      <c r="AI25" s="103">
        <v>3.6611782982629938E-2</v>
      </c>
      <c r="AJ25" s="103">
        <v>4.8343440248865215E-2</v>
      </c>
      <c r="AK25" s="103">
        <v>6.1449829684811101E-2</v>
      </c>
      <c r="AL25" s="103">
        <v>3.971254703409495E-2</v>
      </c>
      <c r="AM25" s="103">
        <v>3.8350347439296585E-2</v>
      </c>
      <c r="AN25" s="103">
        <v>4.724870757663182E-2</v>
      </c>
      <c r="AO25" s="103">
        <v>6.4888773290256802E-2</v>
      </c>
      <c r="AP25" s="103">
        <v>3.7162989891465943E-2</v>
      </c>
      <c r="AQ25" s="103">
        <v>3.6143778938877547E-2</v>
      </c>
      <c r="AR25" s="103">
        <v>6.4731655164355431E-2</v>
      </c>
      <c r="AS25" s="103">
        <v>4.2624049942045973E-2</v>
      </c>
      <c r="AT25" s="103">
        <v>3.9820845171950475E-2</v>
      </c>
      <c r="AU25" s="103">
        <v>3.6145553277426204E-2</v>
      </c>
      <c r="AV25" s="103">
        <v>2.6665152450598559E-2</v>
      </c>
      <c r="AW25" s="103">
        <v>0.14847842430396951</v>
      </c>
      <c r="AX25" s="103">
        <v>2.4391914721375498E-2</v>
      </c>
      <c r="AY25" s="103">
        <v>6.6457668729743111E-2</v>
      </c>
      <c r="AZ25" s="103">
        <v>7.9513067398954765E-2</v>
      </c>
      <c r="BA25" s="103">
        <v>1.8361878748846119E-2</v>
      </c>
      <c r="BB25" s="103">
        <v>2.8983374609082138E-2</v>
      </c>
      <c r="BC25" s="103">
        <v>2.3452633188459332E-2</v>
      </c>
      <c r="BD25" s="103">
        <v>4.0237871722299035E-2</v>
      </c>
      <c r="BE25" s="103">
        <v>2.9781061686440419E-2</v>
      </c>
      <c r="BF25" s="103">
        <v>7.3753070315266581E-2</v>
      </c>
      <c r="BG25" s="103">
        <v>3.2457814781233496E-2</v>
      </c>
      <c r="BH25" s="103">
        <v>1.8254385653250656E-2</v>
      </c>
      <c r="BI25" s="103">
        <v>1.5966738701471597E-2</v>
      </c>
      <c r="BJ25" s="103">
        <v>8.3799714329046662E-2</v>
      </c>
      <c r="BK25" s="103">
        <v>1.4473717699955055E-2</v>
      </c>
      <c r="BL25" s="103">
        <v>3.3680226126821512E-2</v>
      </c>
      <c r="BM25" s="103">
        <v>8.1733830100272659E-2</v>
      </c>
      <c r="BN25" s="103">
        <v>3.4185922097061852E-2</v>
      </c>
      <c r="BO25" s="103">
        <v>2.5521191286955389E-2</v>
      </c>
      <c r="BP25" s="103">
        <v>2.0842582862403706E-2</v>
      </c>
      <c r="BQ25" s="103">
        <v>0.10648150707614853</v>
      </c>
      <c r="BR25" s="103">
        <v>4.7238344931305395E-2</v>
      </c>
      <c r="BS25" s="103">
        <v>3.9729341331879525E-2</v>
      </c>
      <c r="BT25" s="103">
        <v>4.6487206065498062E-2</v>
      </c>
      <c r="BU25" s="103">
        <v>2.6510353000560056E-2</v>
      </c>
      <c r="BV25" s="103">
        <v>1.9949916836937618E-2</v>
      </c>
      <c r="BW25" s="103">
        <v>2.7824213795715338E-2</v>
      </c>
      <c r="BX25" s="103">
        <v>4.3613555785040024E-2</v>
      </c>
      <c r="BY25" s="103">
        <v>9.845152661153803E-3</v>
      </c>
      <c r="BZ25" s="103">
        <v>1.4026162416218627E-2</v>
      </c>
      <c r="CA25" s="103">
        <v>1.7364001238467885E-2</v>
      </c>
      <c r="CB25" s="103">
        <v>6.1898294941101717E-2</v>
      </c>
      <c r="CC25" s="103">
        <v>2.5222228444461113E-2</v>
      </c>
      <c r="CD25" s="103">
        <v>4.3266240810906541E-2</v>
      </c>
      <c r="CE25" s="103">
        <v>0.10001203547529597</v>
      </c>
      <c r="CF25" s="103">
        <v>2.5357606582589624E-2</v>
      </c>
      <c r="CG25" s="103">
        <v>1.9725249954402096E-2</v>
      </c>
      <c r="CH25" s="103">
        <v>0.17235335314770675</v>
      </c>
      <c r="CI25" s="103">
        <v>2.6554779212038013E-2</v>
      </c>
      <c r="CJ25" s="103">
        <v>2.9637826533951091E-2</v>
      </c>
      <c r="CK25" s="103">
        <v>5.1659447590068262E-2</v>
      </c>
      <c r="CL25" s="103">
        <v>0.15414988420916387</v>
      </c>
      <c r="CM25" s="103">
        <v>2.3442090549336901E-2</v>
      </c>
      <c r="CN25" s="103">
        <v>2.5930373126031456E-2</v>
      </c>
      <c r="CO25" s="103">
        <v>2.5485642008580511E-2</v>
      </c>
      <c r="CP25" s="103">
        <v>1.5627945323741139E-2</v>
      </c>
      <c r="CQ25" s="103">
        <v>1.9383026008319995E-2</v>
      </c>
      <c r="CR25" s="103">
        <v>2.5157825190977642E-2</v>
      </c>
      <c r="CS25" s="103">
        <v>3.3484546182817349E-2</v>
      </c>
      <c r="CT25" s="103">
        <v>2.9946219493333173E-2</v>
      </c>
      <c r="CU25" s="103">
        <v>2.5156645744355388E-2</v>
      </c>
      <c r="CV25" s="103">
        <v>5.4117178413828008E-2</v>
      </c>
      <c r="CW25" s="103">
        <v>0.10701990264580413</v>
      </c>
      <c r="CX25" s="103">
        <v>4.5286094464679683E-2</v>
      </c>
      <c r="CY25" s="103">
        <v>4.4312050568397335E-2</v>
      </c>
      <c r="CZ25" s="103">
        <v>0.11890509274252355</v>
      </c>
      <c r="DA25" s="103">
        <v>0.11093027431765724</v>
      </c>
      <c r="DB25" s="103">
        <v>4.0844932186072387E-2</v>
      </c>
      <c r="DC25" s="103">
        <v>2.6286323560889783E-2</v>
      </c>
      <c r="DD25" s="103">
        <v>0.49301157891323016</v>
      </c>
      <c r="DE25" s="103">
        <v>3.5877294777178881E-2</v>
      </c>
      <c r="DF25" s="103">
        <v>2.6812881042565018E-2</v>
      </c>
      <c r="DG25" s="103">
        <v>4.8483232292070022E-2</v>
      </c>
      <c r="DH25" s="103">
        <v>0.1762561092853622</v>
      </c>
      <c r="DI25" s="103">
        <v>2.428025649628476E-2</v>
      </c>
      <c r="DJ25" s="103">
        <v>5.4721011654427845E-2</v>
      </c>
      <c r="DK25" s="103">
        <v>2.5940423369995722E-2</v>
      </c>
      <c r="DL25" s="103">
        <v>3.4579537156965698E-2</v>
      </c>
      <c r="DM25" s="103">
        <v>8.2953475526785572E-2</v>
      </c>
      <c r="DN25" s="103">
        <v>3.8224392883802534E-2</v>
      </c>
      <c r="DO25" s="103">
        <v>5.2343781972132616E-2</v>
      </c>
      <c r="DP25" s="103">
        <v>2.8213066669987824E-2</v>
      </c>
      <c r="DQ25" s="103">
        <v>5.4515082699351694E-2</v>
      </c>
      <c r="DR25" s="103">
        <v>0.10340287911358204</v>
      </c>
      <c r="DS25" s="103">
        <v>8.1412356040819284E-2</v>
      </c>
      <c r="DT25" s="103">
        <v>5.0005353892320678E-2</v>
      </c>
      <c r="DU25" s="103">
        <v>6.8206381912228983E-2</v>
      </c>
      <c r="DV25" s="103">
        <v>4.1534176236934631E-2</v>
      </c>
      <c r="DW25" s="103">
        <v>5.2625411094163181E-2</v>
      </c>
      <c r="DX25" s="103">
        <v>3.591967087363155E-2</v>
      </c>
      <c r="DY25" s="103">
        <v>2.4708924545794486E-2</v>
      </c>
      <c r="DZ25" s="103">
        <v>4.2924097012652665E-2</v>
      </c>
      <c r="EA25" s="103">
        <v>3.4498639944602054E-2</v>
      </c>
      <c r="EB25" s="103">
        <v>1.9431524664261651E-2</v>
      </c>
      <c r="EC25" s="103">
        <v>3.5262690779913924E-2</v>
      </c>
      <c r="ED25" s="103">
        <v>2.2848676508796888E-2</v>
      </c>
      <c r="EE25" s="103">
        <v>8.0320227519364906E-2</v>
      </c>
      <c r="EF25" s="103">
        <v>5.1290553671046978E-2</v>
      </c>
      <c r="EG25" s="103">
        <v>6.5616906726398916E-2</v>
      </c>
      <c r="EH25" s="103">
        <v>4.4720927546790433E-2</v>
      </c>
      <c r="EI25" s="103">
        <v>5.313273564134597E-2</v>
      </c>
      <c r="EJ25" s="103">
        <v>2.5317490687661915E-2</v>
      </c>
      <c r="EK25" s="103">
        <v>0.11695292872144679</v>
      </c>
      <c r="EL25" s="103">
        <v>7.1512005389973016E-2</v>
      </c>
      <c r="EM25" s="103">
        <v>3.7679588828765986E-2</v>
      </c>
      <c r="EN25" s="103">
        <v>5.0355809629050979E-2</v>
      </c>
      <c r="EO25" s="103">
        <v>2.9102460882646519E-2</v>
      </c>
      <c r="EP25" s="103">
        <v>3.8190797015484827E-2</v>
      </c>
      <c r="EQ25" s="103">
        <v>1.751484948312439E-2</v>
      </c>
      <c r="ER25" s="103">
        <v>1.6381217472600098E-2</v>
      </c>
      <c r="ES25" s="103">
        <v>2.7339767478783868E-2</v>
      </c>
      <c r="ET25" s="103">
        <v>7.6856764886042803E-2</v>
      </c>
      <c r="EU25" s="103">
        <v>8.118876899333223E-2</v>
      </c>
      <c r="EV25" s="103">
        <v>5.0454253197833143E-2</v>
      </c>
      <c r="EW25" s="103">
        <v>2.6436230647556014E-2</v>
      </c>
      <c r="EX25" s="103">
        <v>0.11972519459287236</v>
      </c>
      <c r="EY25" s="103">
        <v>3.7891748252763362E-2</v>
      </c>
      <c r="EZ25" s="103">
        <v>4.9492924749217258E-2</v>
      </c>
      <c r="FA25" s="103">
        <v>3.1382808591549523E-2</v>
      </c>
      <c r="FB25" s="103">
        <v>7.4103267271617826E-2</v>
      </c>
      <c r="FC25" s="103">
        <v>1.6411533968971652E-2</v>
      </c>
      <c r="FD25" s="103">
        <v>5.6086515201361209E-2</v>
      </c>
      <c r="FE25" s="103">
        <v>3.2946634612822621E-2</v>
      </c>
      <c r="FF25" s="103">
        <v>0.13283617394884725</v>
      </c>
      <c r="FG25" s="103">
        <v>3.9832502131263874E-2</v>
      </c>
      <c r="FH25" s="103">
        <v>1.6951039408396481E-2</v>
      </c>
      <c r="FI25" s="103">
        <v>2.6482196818607386E-2</v>
      </c>
      <c r="FJ25" s="103">
        <v>1.885586576995419E-2</v>
      </c>
      <c r="FK25" s="103">
        <v>2.5339408086689014E-2</v>
      </c>
      <c r="FL25" s="103">
        <v>2.7513297427212716E-2</v>
      </c>
      <c r="FM25" s="103">
        <v>1.732666760503181E-2</v>
      </c>
      <c r="FN25" s="103">
        <v>4.2216484733285022E-2</v>
      </c>
      <c r="FO25" s="103">
        <v>6.1344087734305296E-2</v>
      </c>
      <c r="FP25" s="103">
        <v>2.1235304630466106E-2</v>
      </c>
      <c r="FQ25" s="103">
        <v>6.1973465695787128E-2</v>
      </c>
      <c r="FR25" s="103">
        <v>6.7482591532327496E-2</v>
      </c>
      <c r="FS25" s="103">
        <v>2.7903806137290509E-2</v>
      </c>
      <c r="FT25" s="103">
        <v>2.9756248143934474E-2</v>
      </c>
      <c r="FU25" s="103">
        <v>1.888512874542313E-2</v>
      </c>
      <c r="FV25" s="103">
        <v>2.3953565313880109E-2</v>
      </c>
      <c r="FW25" s="103">
        <v>2.2968399788435474E-2</v>
      </c>
      <c r="FX25" s="103">
        <v>7.206461638463886E-2</v>
      </c>
      <c r="FY25" s="103">
        <v>3.9969391336424714E-2</v>
      </c>
      <c r="FZ25" s="103">
        <v>4.7268013720135109E-2</v>
      </c>
      <c r="GA25" s="103">
        <v>5.9775663138186559E-2</v>
      </c>
      <c r="GB25" s="103">
        <v>5.0142177833167455E-2</v>
      </c>
      <c r="GC25" s="103">
        <v>3.6101216431182886E-2</v>
      </c>
      <c r="GD25" s="103">
        <v>2.2570151251495457E-2</v>
      </c>
      <c r="GE25" s="103">
        <v>3.7018585052865566E-2</v>
      </c>
      <c r="GF25" s="103">
        <v>4.5459574838674625E-2</v>
      </c>
      <c r="GG25" s="103">
        <v>6.9941687731068014E-2</v>
      </c>
      <c r="GH25" s="103">
        <v>3.2283535896913164E-2</v>
      </c>
      <c r="GI25" s="103">
        <v>3.9930622334794906E-2</v>
      </c>
      <c r="GJ25" s="103">
        <v>3.3907284376364796E-2</v>
      </c>
      <c r="GK25" s="103">
        <v>0.12322005093381964</v>
      </c>
      <c r="GL25" s="103">
        <v>2.2860389730554657E-2</v>
      </c>
      <c r="GM25" s="103">
        <v>2.802263349225189E-2</v>
      </c>
      <c r="GN25" s="103">
        <v>3.6137359390704817E-2</v>
      </c>
      <c r="GO25" s="103">
        <v>3.5588065297446347E-2</v>
      </c>
      <c r="GP25" s="103">
        <v>3.7041997889364804E-2</v>
      </c>
      <c r="GQ25" s="103">
        <v>5.5296221906447923E-2</v>
      </c>
      <c r="GR25" s="103">
        <v>0.10707153681561375</v>
      </c>
      <c r="GS25" s="103">
        <v>4.7610062017412087E-2</v>
      </c>
      <c r="GT25" s="103">
        <v>2.628411436020426E-2</v>
      </c>
      <c r="GU25" s="103">
        <v>7.5583769600359077E-2</v>
      </c>
      <c r="GV25" s="103">
        <v>3.0974709503081441E-2</v>
      </c>
      <c r="GW25" s="103">
        <v>6.2191910978014082E-2</v>
      </c>
      <c r="GX25" s="103">
        <v>8.4786530221553899E-2</v>
      </c>
      <c r="GY25" s="103">
        <v>6.1230770912700662E-2</v>
      </c>
      <c r="GZ25" s="103">
        <v>4.467657540861663E-2</v>
      </c>
      <c r="HA25" s="103">
        <v>7.3099868372245677E-2</v>
      </c>
      <c r="HB25" s="103">
        <v>2.7958676274660591E-2</v>
      </c>
      <c r="HC25" s="103">
        <v>3.5533024864944869E-2</v>
      </c>
      <c r="HD25" s="103">
        <v>4.0603161519557028E-2</v>
      </c>
      <c r="HE25" s="103">
        <v>7.7714927238961354E-2</v>
      </c>
      <c r="HF25" s="103">
        <v>7.7175025017809762E-2</v>
      </c>
      <c r="HG25" s="103">
        <v>3.2451398620727934E-2</v>
      </c>
      <c r="HH25" s="103">
        <v>2.4459539382218485E-2</v>
      </c>
      <c r="HI25" s="103">
        <v>1.9548239249380425E-2</v>
      </c>
      <c r="HJ25" s="103">
        <v>4.2647220218725329E-2</v>
      </c>
      <c r="HK25" s="103">
        <v>7.2854904438393514E-2</v>
      </c>
      <c r="HL25" s="103">
        <v>4.6276567409312366E-2</v>
      </c>
      <c r="HM25" s="103">
        <v>2.2628673158603986E-2</v>
      </c>
      <c r="HN25" s="103">
        <v>2.0803473768964301E-2</v>
      </c>
      <c r="HO25" s="103">
        <v>2.974883338175964E-2</v>
      </c>
      <c r="HP25" s="103">
        <v>2.3244770773446631E-2</v>
      </c>
      <c r="HQ25" s="103">
        <v>7.8736827122451905E-2</v>
      </c>
      <c r="HR25" s="103">
        <v>3.1836426275433705E-2</v>
      </c>
      <c r="HS25" s="103">
        <v>2.028768712687147E-2</v>
      </c>
      <c r="HT25" s="103">
        <v>4.5671395372926096E-2</v>
      </c>
      <c r="HU25" s="103">
        <v>2.5929033943998172E-2</v>
      </c>
      <c r="HV25" s="103">
        <v>3.7256231781431878E-2</v>
      </c>
      <c r="HW25" s="103">
        <v>2.657550640325574E-2</v>
      </c>
      <c r="HX25" s="103">
        <v>2.6592385051568392E-2</v>
      </c>
      <c r="HY25" s="103">
        <v>2.3748791403183245E-2</v>
      </c>
      <c r="HZ25" s="103">
        <v>4.3438713499977431E-2</v>
      </c>
      <c r="IA25" s="103">
        <v>5.2882491470300177E-2</v>
      </c>
      <c r="IB25" s="103">
        <v>6.2385381336522494E-2</v>
      </c>
      <c r="IC25" s="103">
        <v>3.8479378932037553E-2</v>
      </c>
      <c r="ID25" s="103">
        <v>3.6791745575229913E-2</v>
      </c>
      <c r="IE25" s="103">
        <v>4.1591984093834335E-2</v>
      </c>
      <c r="IF25" s="103">
        <v>3.6702445529997227E-2</v>
      </c>
      <c r="IG25" s="103">
        <v>5.7621768631844462E-2</v>
      </c>
      <c r="IH25" s="103">
        <v>3.6088823075975739E-2</v>
      </c>
      <c r="II25" s="103">
        <v>5.1468426423903368E-2</v>
      </c>
      <c r="IJ25" s="103">
        <v>2.8150346735860931E-2</v>
      </c>
      <c r="IK25" s="103">
        <v>3.5205266549905689E-2</v>
      </c>
      <c r="IL25" s="103">
        <v>8.0430447312155623E-2</v>
      </c>
      <c r="IM25" s="103">
        <v>2.9036733641161997E-2</v>
      </c>
      <c r="IN25" s="103">
        <v>7.525801386314053E-2</v>
      </c>
      <c r="IO25" s="103">
        <v>2.3920822730474262E-2</v>
      </c>
      <c r="IP25" s="103">
        <v>4.7826290084762052E-2</v>
      </c>
      <c r="IQ25" s="103">
        <v>2.2300153358535878E-2</v>
      </c>
      <c r="IR25" s="103">
        <v>2.3444656646307963E-2</v>
      </c>
      <c r="IS25" s="103">
        <v>4.9058746643953044E-2</v>
      </c>
      <c r="IT25" s="103">
        <v>1.4075724452726094E-2</v>
      </c>
      <c r="IU25" s="103">
        <v>4.6162489106696701E-2</v>
      </c>
      <c r="IV25" s="103">
        <v>2.4263195462904643E-2</v>
      </c>
      <c r="IW25" s="103">
        <v>3.1244313498169755E-2</v>
      </c>
    </row>
    <row r="26" spans="1:257" x14ac:dyDescent="0.25">
      <c r="A26" s="108" t="s">
        <v>1792</v>
      </c>
      <c r="B26" s="96">
        <v>4159.6629118698238</v>
      </c>
      <c r="C26" s="96">
        <v>4231.9265665202456</v>
      </c>
      <c r="D26" s="96">
        <v>4130.5601190409625</v>
      </c>
      <c r="E26" s="96">
        <v>4252.9500000646931</v>
      </c>
      <c r="F26" s="96">
        <v>4219.1742916269586</v>
      </c>
      <c r="G26" s="110">
        <f t="shared" si="0"/>
        <v>1.2279161892426583E-2</v>
      </c>
      <c r="I26" s="96">
        <v>9848.6072618175021</v>
      </c>
      <c r="J26" s="96">
        <v>9636.3337263783924</v>
      </c>
      <c r="K26" s="96">
        <v>9548.4445262566296</v>
      </c>
      <c r="L26" s="96">
        <v>9641.7558817949557</v>
      </c>
      <c r="M26" s="96">
        <v>9751.6456120540133</v>
      </c>
      <c r="N26" s="110">
        <f t="shared" si="1"/>
        <v>1.2006866272767824E-2</v>
      </c>
      <c r="O26" s="110"/>
      <c r="P26" s="4" t="s">
        <v>724</v>
      </c>
      <c r="Q26" s="4" t="s">
        <v>725</v>
      </c>
      <c r="R26" s="103">
        <v>2009.4391940066012</v>
      </c>
      <c r="S26" s="103">
        <v>2474.8151444522182</v>
      </c>
      <c r="T26" s="103">
        <v>1154.8133146170974</v>
      </c>
      <c r="U26" s="103">
        <v>2897.0092090196536</v>
      </c>
      <c r="V26" s="103">
        <v>10043.290436341678</v>
      </c>
      <c r="W26" s="103">
        <v>5386.3433483544695</v>
      </c>
      <c r="X26" s="103">
        <v>9022.5179959085181</v>
      </c>
      <c r="Y26" s="103">
        <v>1774.0079107781005</v>
      </c>
      <c r="Z26" s="103">
        <v>2124.0342985905008</v>
      </c>
      <c r="AA26" s="103">
        <v>1905.3850616792815</v>
      </c>
      <c r="AB26" s="103">
        <v>2479.7524292628746</v>
      </c>
      <c r="AC26" s="103">
        <v>5319.2243982198825</v>
      </c>
      <c r="AD26" s="103">
        <v>1648.8143146397974</v>
      </c>
      <c r="AE26" s="103">
        <v>3950.4132401075617</v>
      </c>
      <c r="AF26" s="103">
        <v>2402.3223666703243</v>
      </c>
      <c r="AG26" s="103">
        <v>1277.2773856098834</v>
      </c>
      <c r="AH26" s="103">
        <v>3808.5420700298459</v>
      </c>
      <c r="AI26" s="103">
        <v>2138.7357668849459</v>
      </c>
      <c r="AJ26" s="103">
        <v>3395.8227009138204</v>
      </c>
      <c r="AK26" s="103">
        <v>874.97854118257101</v>
      </c>
      <c r="AL26" s="103">
        <v>4395.3767162209042</v>
      </c>
      <c r="AM26" s="103">
        <v>1545.7930125615849</v>
      </c>
      <c r="AN26" s="103">
        <v>2068.6053918092812</v>
      </c>
      <c r="AO26" s="103">
        <v>4193.656561031562</v>
      </c>
      <c r="AP26" s="103">
        <v>2590.0342457020183</v>
      </c>
      <c r="AQ26" s="103">
        <v>2516.4537490983962</v>
      </c>
      <c r="AR26" s="103">
        <v>1973.5301472173198</v>
      </c>
      <c r="AS26" s="103">
        <v>1319.7871352513266</v>
      </c>
      <c r="AT26" s="103">
        <v>2754.509794790114</v>
      </c>
      <c r="AU26" s="103">
        <v>3577.3652392301578</v>
      </c>
      <c r="AV26" s="103">
        <v>1460.8549315327543</v>
      </c>
      <c r="AW26" s="103">
        <v>4539.7563150971355</v>
      </c>
      <c r="AX26" s="103">
        <v>2006.1586076035276</v>
      </c>
      <c r="AY26" s="103">
        <v>1503.1824046672937</v>
      </c>
      <c r="AZ26" s="103">
        <v>2258.263080790307</v>
      </c>
      <c r="BA26" s="103">
        <v>2023.6905005537571</v>
      </c>
      <c r="BB26" s="103">
        <v>1752.0779418470306</v>
      </c>
      <c r="BC26" s="103">
        <v>2254.6556578254713</v>
      </c>
      <c r="BD26" s="103">
        <v>1775.0272205756878</v>
      </c>
      <c r="BE26" s="103">
        <v>1314.5307171313907</v>
      </c>
      <c r="BF26" s="103">
        <v>2948.7310876220936</v>
      </c>
      <c r="BG26" s="103">
        <v>3645.1078039892709</v>
      </c>
      <c r="BH26" s="103">
        <v>4063.6747608290225</v>
      </c>
      <c r="BI26" s="103">
        <v>8056.2603853327773</v>
      </c>
      <c r="BJ26" s="103">
        <v>2933.0777798630716</v>
      </c>
      <c r="BK26" s="103">
        <v>1759.0733274145057</v>
      </c>
      <c r="BL26" s="103">
        <v>2403.0401221478678</v>
      </c>
      <c r="BM26" s="103">
        <v>2707.2420458936854</v>
      </c>
      <c r="BN26" s="103">
        <v>3236.3524832994708</v>
      </c>
      <c r="BO26" s="103">
        <v>1339.852912399122</v>
      </c>
      <c r="BP26" s="103">
        <v>1275.0974793355599</v>
      </c>
      <c r="BQ26" s="103">
        <v>2298.6308720237307</v>
      </c>
      <c r="BR26" s="103">
        <v>2170.2330457410367</v>
      </c>
      <c r="BS26" s="103">
        <v>3446.3737833052896</v>
      </c>
      <c r="BT26" s="103">
        <v>2127.1576347699329</v>
      </c>
      <c r="BU26" s="103">
        <v>1038.6412840813723</v>
      </c>
      <c r="BV26" s="103">
        <v>1646.9569674789768</v>
      </c>
      <c r="BW26" s="103">
        <v>2123.1292846919268</v>
      </c>
      <c r="BX26" s="103">
        <v>3307.8002240455962</v>
      </c>
      <c r="BY26" s="103">
        <v>2048.8763462718639</v>
      </c>
      <c r="BZ26" s="103">
        <v>2098.7376241317102</v>
      </c>
      <c r="CA26" s="103">
        <v>7549.0138314805154</v>
      </c>
      <c r="CB26" s="103">
        <v>2925.448844881726</v>
      </c>
      <c r="CC26" s="103">
        <v>1706.7765089109339</v>
      </c>
      <c r="CD26" s="103">
        <v>886.17008892473723</v>
      </c>
      <c r="CE26" s="103">
        <v>2735.0308055124306</v>
      </c>
      <c r="CF26" s="103">
        <v>2977.3101061712987</v>
      </c>
      <c r="CG26" s="103">
        <v>1536.5799279588277</v>
      </c>
      <c r="CH26" s="103">
        <v>3656.7972359067048</v>
      </c>
      <c r="CI26" s="103">
        <v>1700.5062309282762</v>
      </c>
      <c r="CJ26" s="103">
        <v>2937.5638346978817</v>
      </c>
      <c r="CK26" s="103">
        <v>2100.4366664072008</v>
      </c>
      <c r="CL26" s="103">
        <v>4574.6551899333381</v>
      </c>
      <c r="CM26" s="103">
        <v>1097.479996403541</v>
      </c>
      <c r="CN26" s="103">
        <v>1992.2769816933467</v>
      </c>
      <c r="CO26" s="103">
        <v>3398.2593175950842</v>
      </c>
      <c r="CP26" s="103">
        <v>2834.2460829912302</v>
      </c>
      <c r="CQ26" s="103">
        <v>2050.3736916141311</v>
      </c>
      <c r="CR26" s="103">
        <v>1563.2884247350203</v>
      </c>
      <c r="CS26" s="103">
        <v>2703.8370538827489</v>
      </c>
      <c r="CT26" s="103">
        <v>1278.764149697819</v>
      </c>
      <c r="CU26" s="103">
        <v>2580.892476698707</v>
      </c>
      <c r="CV26" s="103">
        <v>1972.9507711573099</v>
      </c>
      <c r="CW26" s="103">
        <v>4619.4533871288622</v>
      </c>
      <c r="CX26" s="103">
        <v>1425.079731614527</v>
      </c>
      <c r="CY26" s="103">
        <v>1500.8073861459334</v>
      </c>
      <c r="CZ26" s="103">
        <v>2395.5679224779278</v>
      </c>
      <c r="DA26" s="103">
        <v>3211.3294099445138</v>
      </c>
      <c r="DB26" s="103">
        <v>1760.0230964416678</v>
      </c>
      <c r="DC26" s="103">
        <v>2296.1108770909414</v>
      </c>
      <c r="DD26" s="103">
        <v>7057.7503408998728</v>
      </c>
      <c r="DE26" s="103">
        <v>1614.7361678527645</v>
      </c>
      <c r="DF26" s="103">
        <v>2572.2155640804863</v>
      </c>
      <c r="DG26" s="103">
        <v>9146.9724906670235</v>
      </c>
      <c r="DH26" s="103">
        <v>2257.3065686297191</v>
      </c>
      <c r="DI26" s="103">
        <v>1818.3099650995671</v>
      </c>
      <c r="DJ26" s="103">
        <v>2330.5118789481853</v>
      </c>
      <c r="DK26" s="103">
        <v>2418.6263760075194</v>
      </c>
      <c r="DL26" s="103">
        <v>2648.1792543042729</v>
      </c>
      <c r="DM26" s="103">
        <v>1339.5810524302701</v>
      </c>
      <c r="DN26" s="103">
        <v>1411.6322846028499</v>
      </c>
      <c r="DO26" s="103">
        <v>1451.7029757649616</v>
      </c>
      <c r="DP26" s="103">
        <v>6796.0783191476621</v>
      </c>
      <c r="DQ26" s="103">
        <v>1325.6788651267377</v>
      </c>
      <c r="DR26" s="103">
        <v>8983.0628635494031</v>
      </c>
      <c r="DS26" s="103">
        <v>12139.861896803503</v>
      </c>
      <c r="DT26" s="103">
        <v>2775.494064729523</v>
      </c>
      <c r="DU26" s="103">
        <v>1426.1133916310903</v>
      </c>
      <c r="DV26" s="103">
        <v>1255.5626008245745</v>
      </c>
      <c r="DW26" s="103">
        <v>1621.0601707071914</v>
      </c>
      <c r="DX26" s="103">
        <v>2674.8400686333825</v>
      </c>
      <c r="DY26" s="103">
        <v>1402.3912044541594</v>
      </c>
      <c r="DZ26" s="103">
        <v>3183.500568783722</v>
      </c>
      <c r="EA26" s="103">
        <v>3018.7839514551652</v>
      </c>
      <c r="EB26" s="103">
        <v>10750.562120150027</v>
      </c>
      <c r="EC26" s="103">
        <v>1486.2309883172882</v>
      </c>
      <c r="ED26" s="103">
        <v>2917.1954764098869</v>
      </c>
      <c r="EE26" s="103">
        <v>4105.9031013185859</v>
      </c>
      <c r="EF26" s="103">
        <v>1566.8272592138549</v>
      </c>
      <c r="EG26" s="103">
        <v>12645.84830161287</v>
      </c>
      <c r="EH26" s="103">
        <v>1412.2276923640597</v>
      </c>
      <c r="EI26" s="103">
        <v>3017.2282766021126</v>
      </c>
      <c r="EJ26" s="103">
        <v>2819.3326477452183</v>
      </c>
      <c r="EK26" s="103">
        <v>4653.8325220186171</v>
      </c>
      <c r="EL26" s="103">
        <v>3195.3617870167</v>
      </c>
      <c r="EM26" s="103">
        <v>3129.848750556338</v>
      </c>
      <c r="EN26" s="103">
        <v>3145.333732729875</v>
      </c>
      <c r="EO26" s="103">
        <v>1150.0471243505917</v>
      </c>
      <c r="EP26" s="103">
        <v>2753.5673222765836</v>
      </c>
      <c r="EQ26" s="103">
        <v>5158.9996350049196</v>
      </c>
      <c r="ER26" s="103">
        <v>3321.3634979350577</v>
      </c>
      <c r="ES26" s="103">
        <v>1723.3266439434226</v>
      </c>
      <c r="ET26" s="103">
        <v>897.39552822760118</v>
      </c>
      <c r="EU26" s="103">
        <v>3237.6435559375068</v>
      </c>
      <c r="EV26" s="103">
        <v>1402.1074862752125</v>
      </c>
      <c r="EW26" s="103">
        <v>12245.341269034907</v>
      </c>
      <c r="EX26" s="103">
        <v>2272.0066157283709</v>
      </c>
      <c r="EY26" s="103">
        <v>1943.1668778725443</v>
      </c>
      <c r="EZ26" s="103">
        <v>1424.6860213585828</v>
      </c>
      <c r="FA26" s="103">
        <v>5635.1210509565453</v>
      </c>
      <c r="FB26" s="103">
        <v>4901.6709038925037</v>
      </c>
      <c r="FC26" s="103">
        <v>1668.1372040217959</v>
      </c>
      <c r="FD26" s="103">
        <v>5447.8661400956817</v>
      </c>
      <c r="FE26" s="103">
        <v>1886.1348467141815</v>
      </c>
      <c r="FF26" s="103">
        <v>5093.5015701036855</v>
      </c>
      <c r="FG26" s="103">
        <v>3097.1553311603097</v>
      </c>
      <c r="FH26" s="103">
        <v>11721.843005812449</v>
      </c>
      <c r="FI26" s="103">
        <v>2254.7310095021426</v>
      </c>
      <c r="FJ26" s="103">
        <v>3668.2061837194219</v>
      </c>
      <c r="FK26" s="103">
        <v>1854.4969404633032</v>
      </c>
      <c r="FL26" s="103">
        <v>2363.4887521086562</v>
      </c>
      <c r="FM26" s="103">
        <v>1753.3454291676367</v>
      </c>
      <c r="FN26" s="103">
        <v>2108.3447260637263</v>
      </c>
      <c r="FO26" s="103">
        <v>2103.2915561179288</v>
      </c>
      <c r="FP26" s="103">
        <v>1570.1650940722766</v>
      </c>
      <c r="FQ26" s="103">
        <v>1642.6245912235399</v>
      </c>
      <c r="FR26" s="103">
        <v>2417.3707481257852</v>
      </c>
      <c r="FS26" s="103">
        <v>1585.7399035037572</v>
      </c>
      <c r="FT26" s="103">
        <v>1338.5468080552102</v>
      </c>
      <c r="FU26" s="103">
        <v>1451.0380462459445</v>
      </c>
      <c r="FV26" s="103">
        <v>3389.1018748376719</v>
      </c>
      <c r="FW26" s="103">
        <v>9096.0580458207587</v>
      </c>
      <c r="FX26" s="103">
        <v>4522.1976087285493</v>
      </c>
      <c r="FY26" s="103">
        <v>1516.9720998383393</v>
      </c>
      <c r="FZ26" s="103">
        <v>3037.8303327562976</v>
      </c>
      <c r="GA26" s="103">
        <v>5986.1227061612399</v>
      </c>
      <c r="GB26" s="103">
        <v>1951.7413516284992</v>
      </c>
      <c r="GC26" s="103">
        <v>1999.4749732718069</v>
      </c>
      <c r="GD26" s="103">
        <v>6285.8987288430308</v>
      </c>
      <c r="GE26" s="103">
        <v>1574.9741834166716</v>
      </c>
      <c r="GF26" s="103">
        <v>2982.0485786257855</v>
      </c>
      <c r="GG26" s="103">
        <v>2142.9107806180314</v>
      </c>
      <c r="GH26" s="103">
        <v>1468.0196624325938</v>
      </c>
      <c r="GI26" s="103">
        <v>2313.1224136929313</v>
      </c>
      <c r="GJ26" s="103">
        <v>12426.129986915736</v>
      </c>
      <c r="GK26" s="103">
        <v>2079.9007665142385</v>
      </c>
      <c r="GL26" s="103">
        <v>2082.0640441945329</v>
      </c>
      <c r="GM26" s="103">
        <v>1713.3020579506108</v>
      </c>
      <c r="GN26" s="103">
        <v>1684.2912209487533</v>
      </c>
      <c r="GO26" s="103">
        <v>2212.6245450119854</v>
      </c>
      <c r="GP26" s="103">
        <v>2047.0781451226292</v>
      </c>
      <c r="GQ26" s="103">
        <v>1903.9105867430133</v>
      </c>
      <c r="GR26" s="103">
        <v>13175.9230899912</v>
      </c>
      <c r="GS26" s="103">
        <v>2772.562866055368</v>
      </c>
      <c r="GT26" s="103">
        <v>1821.4006061774369</v>
      </c>
      <c r="GU26" s="103">
        <v>3314.8032700917774</v>
      </c>
      <c r="GV26" s="103">
        <v>1364.7315763970207</v>
      </c>
      <c r="GW26" s="103">
        <v>2502.9978107906572</v>
      </c>
      <c r="GX26" s="103">
        <v>2884.3149619905107</v>
      </c>
      <c r="GY26" s="103">
        <v>1852.9380206383671</v>
      </c>
      <c r="GZ26" s="103">
        <v>1621.839632589126</v>
      </c>
      <c r="HA26" s="103">
        <v>1470.7294544356823</v>
      </c>
      <c r="HB26" s="103">
        <v>1795.3220269469412</v>
      </c>
      <c r="HC26" s="103">
        <v>2379.5126819697512</v>
      </c>
      <c r="HD26" s="103">
        <v>5822.4299656501807</v>
      </c>
      <c r="HE26" s="103">
        <v>11383.233656434319</v>
      </c>
      <c r="HF26" s="103">
        <v>4111.8482429005762</v>
      </c>
      <c r="HG26" s="103">
        <v>2145.2680246907889</v>
      </c>
      <c r="HH26" s="103">
        <v>856.31794926995144</v>
      </c>
      <c r="HI26" s="103">
        <v>7767.2656963704703</v>
      </c>
      <c r="HJ26" s="103">
        <v>1220.5794973793993</v>
      </c>
      <c r="HK26" s="103">
        <v>10494.450855515204</v>
      </c>
      <c r="HL26" s="103">
        <v>1022.9280575270413</v>
      </c>
      <c r="HM26" s="103">
        <v>13254.335598864722</v>
      </c>
      <c r="HN26" s="103">
        <v>2540.3441871957052</v>
      </c>
      <c r="HO26" s="103">
        <v>2552.7223869794348</v>
      </c>
      <c r="HP26" s="103">
        <v>1512.6309639408437</v>
      </c>
      <c r="HQ26" s="103">
        <v>1431.2672247188414</v>
      </c>
      <c r="HR26" s="103">
        <v>1340.5982510454703</v>
      </c>
      <c r="HS26" s="103">
        <v>862.74794332972408</v>
      </c>
      <c r="HT26" s="103">
        <v>1289.3624242756453</v>
      </c>
      <c r="HU26" s="103">
        <v>985.37616160260336</v>
      </c>
      <c r="HV26" s="103">
        <v>2015.0161495190348</v>
      </c>
      <c r="HW26" s="103">
        <v>10203.93734955778</v>
      </c>
      <c r="HX26" s="103">
        <v>1751.6543531386067</v>
      </c>
      <c r="HY26" s="103">
        <v>1189.601531737447</v>
      </c>
      <c r="HZ26" s="103">
        <v>1982.1795473443358</v>
      </c>
      <c r="IA26" s="103">
        <v>2684.3761031805957</v>
      </c>
      <c r="IB26" s="103">
        <v>2570.4135291143921</v>
      </c>
      <c r="IC26" s="103">
        <v>1327.0916012517541</v>
      </c>
      <c r="ID26" s="103">
        <v>2430.895676300092</v>
      </c>
      <c r="IE26" s="103">
        <v>2312.9465210689873</v>
      </c>
      <c r="IF26" s="103">
        <v>1218.1068723908086</v>
      </c>
      <c r="IG26" s="103">
        <v>1717.5903297991317</v>
      </c>
      <c r="IH26" s="103">
        <v>1333.8532637974811</v>
      </c>
      <c r="II26" s="103">
        <v>1738.1204928062425</v>
      </c>
      <c r="IJ26" s="103">
        <v>1531.7784543844987</v>
      </c>
      <c r="IK26" s="103">
        <v>1944.8747118048971</v>
      </c>
      <c r="IL26" s="103">
        <v>1921.8426443816606</v>
      </c>
      <c r="IM26" s="103">
        <v>2385.3214966159239</v>
      </c>
      <c r="IN26" s="103">
        <v>2075.2501375048864</v>
      </c>
      <c r="IO26" s="103">
        <v>10886.339560516553</v>
      </c>
      <c r="IP26" s="103">
        <v>1947.5884145287939</v>
      </c>
      <c r="IQ26" s="103">
        <v>2360.5359010099437</v>
      </c>
      <c r="IR26" s="103">
        <v>2395.9331208961839</v>
      </c>
      <c r="IS26" s="103">
        <v>1546.7581013132558</v>
      </c>
      <c r="IT26" s="103">
        <v>1945.3315281114847</v>
      </c>
      <c r="IU26" s="103">
        <v>2557.8214669013073</v>
      </c>
      <c r="IV26" s="103">
        <v>548.36432133011942</v>
      </c>
      <c r="IW26" s="103">
        <v>8179.8054946489428</v>
      </c>
    </row>
    <row r="27" spans="1:257" x14ac:dyDescent="0.25">
      <c r="A27" s="108" t="s">
        <v>1799</v>
      </c>
      <c r="B27" s="96">
        <v>24.593488773525429</v>
      </c>
      <c r="C27" s="96">
        <v>25.157379207897442</v>
      </c>
      <c r="D27" s="96">
        <v>26.205428186788406</v>
      </c>
      <c r="E27" s="96">
        <v>25.216960882950247</v>
      </c>
      <c r="F27" s="96">
        <v>25.739903737858402</v>
      </c>
      <c r="G27" s="110">
        <f t="shared" si="0"/>
        <v>2.41703946971106E-2</v>
      </c>
      <c r="I27" s="96">
        <v>123.30629445201693</v>
      </c>
      <c r="J27" s="96">
        <v>115.93019948014337</v>
      </c>
      <c r="K27" s="96">
        <v>114.11660105419222</v>
      </c>
      <c r="L27" s="96">
        <v>99.660420122867066</v>
      </c>
      <c r="M27" s="96">
        <v>121.92680467697275</v>
      </c>
      <c r="N27" s="110">
        <f t="shared" si="1"/>
        <v>8.1803431428169218E-2</v>
      </c>
      <c r="O27" s="110"/>
      <c r="P27" s="4" t="s">
        <v>756</v>
      </c>
      <c r="Q27" s="4" t="s">
        <v>757</v>
      </c>
      <c r="R27" s="103">
        <v>19.333591643510424</v>
      </c>
      <c r="S27" s="103">
        <v>12.468499955937009</v>
      </c>
      <c r="T27" s="103">
        <v>9.4282073136041831</v>
      </c>
      <c r="U27" s="103">
        <v>13.360190457791292</v>
      </c>
      <c r="V27" s="103">
        <v>13.946407561126522</v>
      </c>
      <c r="W27" s="103">
        <v>11.682823112933612</v>
      </c>
      <c r="X27" s="103">
        <v>9.299611345021134</v>
      </c>
      <c r="Y27" s="103">
        <v>34.84744725617886</v>
      </c>
      <c r="Z27" s="103">
        <v>41.939801842422682</v>
      </c>
      <c r="AA27" s="103">
        <v>22.500417127152232</v>
      </c>
      <c r="AB27" s="103">
        <v>17.618368646532581</v>
      </c>
      <c r="AC27" s="103">
        <v>19.971450382407259</v>
      </c>
      <c r="AD27" s="103">
        <v>30.521442710904708</v>
      </c>
      <c r="AE27" s="103">
        <v>21.908078006174094</v>
      </c>
      <c r="AF27" s="103">
        <v>22.268892884245119</v>
      </c>
      <c r="AG27" s="103">
        <v>10.345512674822368</v>
      </c>
      <c r="AH27" s="103">
        <v>20.719746796992617</v>
      </c>
      <c r="AI27" s="103">
        <v>42.843614787639758</v>
      </c>
      <c r="AJ27" s="103">
        <v>37.570137830445169</v>
      </c>
      <c r="AK27" s="103">
        <v>12.706885243066546</v>
      </c>
      <c r="AL27" s="103">
        <v>11.387849311671285</v>
      </c>
      <c r="AM27" s="103">
        <v>17.312539694874715</v>
      </c>
      <c r="AN27" s="103">
        <v>15.946851384119322</v>
      </c>
      <c r="AO27" s="103">
        <v>33.881232531967413</v>
      </c>
      <c r="AP27" s="103">
        <v>33.072494849500266</v>
      </c>
      <c r="AQ27" s="103">
        <v>17.718611796355997</v>
      </c>
      <c r="AR27" s="103">
        <v>22.329892335193389</v>
      </c>
      <c r="AS27" s="103">
        <v>9.0072796173168719</v>
      </c>
      <c r="AT27" s="103">
        <v>38.827079699558787</v>
      </c>
      <c r="AU27" s="103">
        <v>19.806337553890785</v>
      </c>
      <c r="AV27" s="103">
        <v>22.649781225115408</v>
      </c>
      <c r="AW27" s="103">
        <v>15.397056902390188</v>
      </c>
      <c r="AX27" s="103">
        <v>22.497985681656889</v>
      </c>
      <c r="AY27" s="103">
        <v>19.076796736512335</v>
      </c>
      <c r="AZ27" s="103">
        <v>44.536122034327072</v>
      </c>
      <c r="BA27" s="103">
        <v>17.286701070035011</v>
      </c>
      <c r="BB27" s="103">
        <v>18.040105515636537</v>
      </c>
      <c r="BC27" s="103">
        <v>25.503528541359092</v>
      </c>
      <c r="BD27" s="103">
        <v>22.079379517399961</v>
      </c>
      <c r="BE27" s="103">
        <v>10.742960429464322</v>
      </c>
      <c r="BF27" s="103">
        <v>13.417367154506598</v>
      </c>
      <c r="BG27" s="103">
        <v>14.133565941043775</v>
      </c>
      <c r="BH27" s="103">
        <v>14.854896248643414</v>
      </c>
      <c r="BI27" s="103">
        <v>33.743191352525642</v>
      </c>
      <c r="BJ27" s="103">
        <v>18.340190135875591</v>
      </c>
      <c r="BK27" s="103">
        <v>44.520597516949337</v>
      </c>
      <c r="BL27" s="103">
        <v>30.527658014248342</v>
      </c>
      <c r="BM27" s="103">
        <v>29.777224568466977</v>
      </c>
      <c r="BN27" s="103">
        <v>26.465045435934627</v>
      </c>
      <c r="BO27" s="103">
        <v>24.117063609282024</v>
      </c>
      <c r="BP27" s="103">
        <v>8.6584828929408264</v>
      </c>
      <c r="BQ27" s="103">
        <v>10.043918496650278</v>
      </c>
      <c r="BR27" s="103">
        <v>21.103689418887139</v>
      </c>
      <c r="BS27" s="103">
        <v>15.85412582321622</v>
      </c>
      <c r="BT27" s="103">
        <v>25.613433883587653</v>
      </c>
      <c r="BU27" s="103">
        <v>32.788932615222116</v>
      </c>
      <c r="BV27" s="103">
        <v>8.4172966815049559</v>
      </c>
      <c r="BW27" s="103">
        <v>11.649677877576861</v>
      </c>
      <c r="BX27" s="103">
        <v>19.12668610526789</v>
      </c>
      <c r="BY27" s="103">
        <v>12.236211081255478</v>
      </c>
      <c r="BZ27" s="103">
        <v>26.492433830443108</v>
      </c>
      <c r="CA27" s="103">
        <v>10.440069177059616</v>
      </c>
      <c r="CB27" s="103">
        <v>14.565512246272341</v>
      </c>
      <c r="CC27" s="103">
        <v>18.974504100796608</v>
      </c>
      <c r="CD27" s="103">
        <v>40.122500665350955</v>
      </c>
      <c r="CE27" s="103">
        <v>18.043601455678701</v>
      </c>
      <c r="CF27" s="103">
        <v>11.294778720328432</v>
      </c>
      <c r="CG27" s="103">
        <v>13.63178082138789</v>
      </c>
      <c r="CH27" s="103">
        <v>26.932939864962769</v>
      </c>
      <c r="CI27" s="103">
        <v>16.124593326248643</v>
      </c>
      <c r="CJ27" s="103">
        <v>14.822579854298079</v>
      </c>
      <c r="CK27" s="103">
        <v>13.217995261282875</v>
      </c>
      <c r="CL27" s="103">
        <v>10.609240971634124</v>
      </c>
      <c r="CM27" s="103">
        <v>17.346416711135959</v>
      </c>
      <c r="CN27" s="103">
        <v>17.187419575125851</v>
      </c>
      <c r="CO27" s="103">
        <v>9.9266942811510095</v>
      </c>
      <c r="CP27" s="103">
        <v>14.58293616323313</v>
      </c>
      <c r="CQ27" s="103">
        <v>11.638976265972312</v>
      </c>
      <c r="CR27" s="103">
        <v>16.63752445882642</v>
      </c>
      <c r="CS27" s="103">
        <v>11.494846062642704</v>
      </c>
      <c r="CT27" s="103">
        <v>28.247841381994693</v>
      </c>
      <c r="CU27" s="103">
        <v>14.15955639469734</v>
      </c>
      <c r="CV27" s="103">
        <v>68.040662668983046</v>
      </c>
      <c r="CW27" s="103">
        <v>19.634100725426013</v>
      </c>
      <c r="CX27" s="103">
        <v>15.470810817102729</v>
      </c>
      <c r="CY27" s="103">
        <v>16.625974984114993</v>
      </c>
      <c r="CZ27" s="103">
        <v>18.563169536033804</v>
      </c>
      <c r="DA27" s="103">
        <v>13.16499088580278</v>
      </c>
      <c r="DB27" s="103">
        <v>14.42500245591212</v>
      </c>
      <c r="DC27" s="103">
        <v>49.716277755162501</v>
      </c>
      <c r="DD27" s="103">
        <v>12.883348724418338</v>
      </c>
      <c r="DE27" s="103">
        <v>16.671182683580177</v>
      </c>
      <c r="DF27" s="103">
        <v>35.062323207358631</v>
      </c>
      <c r="DG27" s="103">
        <v>14.070939418515888</v>
      </c>
      <c r="DH27" s="103">
        <v>11.925185894407713</v>
      </c>
      <c r="DI27" s="103">
        <v>18.193167166668523</v>
      </c>
      <c r="DJ27" s="103">
        <v>23.844924243381879</v>
      </c>
      <c r="DK27" s="103">
        <v>13.491113280224218</v>
      </c>
      <c r="DL27" s="103">
        <v>25.52874353762482</v>
      </c>
      <c r="DM27" s="103">
        <v>34.291277948621918</v>
      </c>
      <c r="DN27" s="103">
        <v>14.841958386622711</v>
      </c>
      <c r="DO27" s="103">
        <v>58.704899514177761</v>
      </c>
      <c r="DP27" s="103">
        <v>13.596121036777571</v>
      </c>
      <c r="DQ27" s="103">
        <v>13.864405528107747</v>
      </c>
      <c r="DR27" s="103">
        <v>16.581938830428509</v>
      </c>
      <c r="DS27" s="103">
        <v>10.308531424887757</v>
      </c>
      <c r="DT27" s="103">
        <v>20.720404434419216</v>
      </c>
      <c r="DU27" s="103">
        <v>12.982464137129464</v>
      </c>
      <c r="DV27" s="103">
        <v>16.764130482952066</v>
      </c>
      <c r="DW27" s="103">
        <v>14.560982965610421</v>
      </c>
      <c r="DX27" s="103">
        <v>11.604108627920414</v>
      </c>
      <c r="DY27" s="103">
        <v>39.014136423424276</v>
      </c>
      <c r="DZ27" s="103">
        <v>25.406065687077717</v>
      </c>
      <c r="EA27" s="103">
        <v>21.884947556853543</v>
      </c>
      <c r="EB27" s="103">
        <v>34.634272631327477</v>
      </c>
      <c r="EC27" s="103">
        <v>66.641177664852279</v>
      </c>
      <c r="ED27" s="103">
        <v>10.737037364170295</v>
      </c>
      <c r="EE27" s="103">
        <v>17.600591021977603</v>
      </c>
      <c r="EF27" s="103">
        <v>21.347824905502371</v>
      </c>
      <c r="EG27" s="103">
        <v>23.554392553791441</v>
      </c>
      <c r="EH27" s="103">
        <v>12.973065843321161</v>
      </c>
      <c r="EI27" s="103">
        <v>21.24533686880752</v>
      </c>
      <c r="EJ27" s="103">
        <v>27.873335199507565</v>
      </c>
      <c r="EK27" s="103">
        <v>14.703115003709366</v>
      </c>
      <c r="EL27" s="103">
        <v>26.111034707250564</v>
      </c>
      <c r="EM27" s="103">
        <v>18.130252042393323</v>
      </c>
      <c r="EN27" s="103">
        <v>14.732530905285987</v>
      </c>
      <c r="EO27" s="103">
        <v>14.380392963629772</v>
      </c>
      <c r="EP27" s="103">
        <v>10.245774632364759</v>
      </c>
      <c r="EQ27" s="103">
        <v>16.606621338135753</v>
      </c>
      <c r="ER27" s="103">
        <v>19.681485413280715</v>
      </c>
      <c r="ES27" s="103">
        <v>30.218554444104388</v>
      </c>
      <c r="ET27" s="103">
        <v>23.205640975256085</v>
      </c>
      <c r="EU27" s="103">
        <v>16.8049443609038</v>
      </c>
      <c r="EV27" s="103">
        <v>23.978836846206274</v>
      </c>
      <c r="EW27" s="103">
        <v>19.653595674848116</v>
      </c>
      <c r="EX27" s="103">
        <v>14.72575775607338</v>
      </c>
      <c r="EY27" s="103">
        <v>74.958973251190812</v>
      </c>
      <c r="EZ27" s="103">
        <v>32.412269536487713</v>
      </c>
      <c r="FA27" s="103">
        <v>15.325554341677195</v>
      </c>
      <c r="FB27" s="103">
        <v>20.672769230644032</v>
      </c>
      <c r="FC27" s="103">
        <v>11.539966745106263</v>
      </c>
      <c r="FD27" s="103">
        <v>12.908914922620266</v>
      </c>
      <c r="FE27" s="103">
        <v>22.03956034224792</v>
      </c>
      <c r="FF27" s="103">
        <v>20.003295475711173</v>
      </c>
      <c r="FG27" s="103">
        <v>28.908546925755971</v>
      </c>
      <c r="FH27" s="103">
        <v>9.4957338563285383</v>
      </c>
      <c r="FI27" s="103">
        <v>14.941550836326806</v>
      </c>
      <c r="FJ27" s="103">
        <v>14.060146156076613</v>
      </c>
      <c r="FK27" s="103">
        <v>14.573314261860975</v>
      </c>
      <c r="FL27" s="103">
        <v>29.432820407100529</v>
      </c>
      <c r="FM27" s="103">
        <v>27.876389595946261</v>
      </c>
      <c r="FN27" s="103">
        <v>57.96573488045658</v>
      </c>
      <c r="FO27" s="103">
        <v>8.8482182667954028</v>
      </c>
      <c r="FP27" s="103">
        <v>14.961064878152257</v>
      </c>
      <c r="FQ27" s="103">
        <v>45.096360468869861</v>
      </c>
      <c r="FR27" s="103">
        <v>23.119667523490385</v>
      </c>
      <c r="FS27" s="103">
        <v>17.881259506533191</v>
      </c>
      <c r="FT27" s="103">
        <v>15.252736856619997</v>
      </c>
      <c r="FU27" s="103">
        <v>20.647542221783844</v>
      </c>
      <c r="FV27" s="103">
        <v>19.884987249649807</v>
      </c>
      <c r="FW27" s="103">
        <v>43.81627718640997</v>
      </c>
      <c r="FX27" s="103">
        <v>48.333539426378053</v>
      </c>
      <c r="FY27" s="103">
        <v>21.729153354060433</v>
      </c>
      <c r="FZ27" s="103">
        <v>21.73786725203172</v>
      </c>
      <c r="GA27" s="103">
        <v>12.900965815003069</v>
      </c>
      <c r="GB27" s="103">
        <v>35.929885569635275</v>
      </c>
      <c r="GC27" s="103">
        <v>16.403513970299581</v>
      </c>
      <c r="GD27" s="103">
        <v>11.390794859733605</v>
      </c>
      <c r="GE27" s="103">
        <v>14.414077023547511</v>
      </c>
      <c r="GF27" s="103">
        <v>45.836361052601234</v>
      </c>
      <c r="GG27" s="103">
        <v>21.654642955642455</v>
      </c>
      <c r="GH27" s="103">
        <v>15.547232651350313</v>
      </c>
      <c r="GI27" s="103">
        <v>21.575704957516287</v>
      </c>
      <c r="GJ27" s="103">
        <v>24.991168680510174</v>
      </c>
      <c r="GK27" s="103">
        <v>20.610806580499474</v>
      </c>
      <c r="GL27" s="103">
        <v>11.692528005062755</v>
      </c>
      <c r="GM27" s="103">
        <v>30.365157372102637</v>
      </c>
      <c r="GN27" s="103">
        <v>34.151161781081562</v>
      </c>
      <c r="GO27" s="103">
        <v>16.117551457243255</v>
      </c>
      <c r="GP27" s="103">
        <v>6.3795479557155268</v>
      </c>
      <c r="GQ27" s="103">
        <v>14.346089294166948</v>
      </c>
      <c r="GR27" s="103">
        <v>35.834377168524881</v>
      </c>
      <c r="GS27" s="103">
        <v>19.156130956212504</v>
      </c>
      <c r="GT27" s="103">
        <v>19.798245574341973</v>
      </c>
      <c r="GU27" s="103">
        <v>24.03246331418713</v>
      </c>
      <c r="GV27" s="103">
        <v>11.085019536958358</v>
      </c>
      <c r="GW27" s="103">
        <v>12.61118786604081</v>
      </c>
      <c r="GX27" s="103">
        <v>16.218458761406858</v>
      </c>
      <c r="GY27" s="103">
        <v>16.042263049694832</v>
      </c>
      <c r="GZ27" s="103">
        <v>27.407758578262538</v>
      </c>
      <c r="HA27" s="103">
        <v>14.337826597305705</v>
      </c>
      <c r="HB27" s="103">
        <v>10.622054707730017</v>
      </c>
      <c r="HC27" s="103">
        <v>24.591112764522641</v>
      </c>
      <c r="HD27" s="103">
        <v>14.772579487117014</v>
      </c>
      <c r="HE27" s="103">
        <v>15.382295145345358</v>
      </c>
      <c r="HF27" s="103">
        <v>52.445679210875127</v>
      </c>
      <c r="HG27" s="103">
        <v>22.711976550737134</v>
      </c>
      <c r="HH27" s="103">
        <v>13.095237967228208</v>
      </c>
      <c r="HI27" s="103">
        <v>40.769746328253142</v>
      </c>
      <c r="HJ27" s="103">
        <v>40.512814993637235</v>
      </c>
      <c r="HK27" s="103">
        <v>13.145771345013546</v>
      </c>
      <c r="HL27" s="103">
        <v>16.139291683448214</v>
      </c>
      <c r="HM27" s="103">
        <v>8.3167988699840123</v>
      </c>
      <c r="HN27" s="103">
        <v>23.847590826538724</v>
      </c>
      <c r="HO27" s="103">
        <v>18.092461905480043</v>
      </c>
      <c r="HP27" s="103">
        <v>13.6106967152281</v>
      </c>
      <c r="HQ27" s="103">
        <v>12.534101670153115</v>
      </c>
      <c r="HR27" s="103">
        <v>6.4200181948390505</v>
      </c>
      <c r="HS27" s="103">
        <v>8.6398326020547067</v>
      </c>
      <c r="HT27" s="103">
        <v>14.912371156672638</v>
      </c>
      <c r="HU27" s="103">
        <v>30.689265791408371</v>
      </c>
      <c r="HV27" s="103">
        <v>16.498879326301072</v>
      </c>
      <c r="HW27" s="103">
        <v>15.104264049318585</v>
      </c>
      <c r="HX27" s="103">
        <v>28.856909829361584</v>
      </c>
      <c r="HY27" s="103">
        <v>9.0348459095573386</v>
      </c>
      <c r="HZ27" s="103">
        <v>25.608105048796119</v>
      </c>
      <c r="IA27" s="103">
        <v>34.895113356982016</v>
      </c>
      <c r="IB27" s="103">
        <v>16.970948738230796</v>
      </c>
      <c r="IC27" s="103">
        <v>12.166628500159181</v>
      </c>
      <c r="ID27" s="103">
        <v>16.202798801428202</v>
      </c>
      <c r="IE27" s="103">
        <v>20.314102092489481</v>
      </c>
      <c r="IF27" s="103">
        <v>26.004994333217809</v>
      </c>
      <c r="IG27" s="103">
        <v>14.30361216313039</v>
      </c>
      <c r="IH27" s="103">
        <v>16.719259144991966</v>
      </c>
      <c r="II27" s="103">
        <v>10.864319638002415</v>
      </c>
      <c r="IJ27" s="103">
        <v>21.501414849779643</v>
      </c>
      <c r="IK27" s="103">
        <v>10.893539645790474</v>
      </c>
      <c r="IL27" s="103">
        <v>27.361418563981509</v>
      </c>
      <c r="IM27" s="103">
        <v>12.821199615570887</v>
      </c>
      <c r="IN27" s="103">
        <v>13.637790937597572</v>
      </c>
      <c r="IO27" s="103">
        <v>11.779679077142923</v>
      </c>
      <c r="IP27" s="103">
        <v>32.451444707424635</v>
      </c>
      <c r="IQ27" s="103">
        <v>10.424643659567858</v>
      </c>
      <c r="IR27" s="103">
        <v>17.671494381897091</v>
      </c>
      <c r="IS27" s="103">
        <v>18.982541874962859</v>
      </c>
      <c r="IT27" s="103">
        <v>13.537688037608834</v>
      </c>
      <c r="IU27" s="103">
        <v>22.850101896263251</v>
      </c>
      <c r="IV27" s="103">
        <v>8.7380822872494761</v>
      </c>
      <c r="IW27" s="103">
        <v>22.793597513873078</v>
      </c>
    </row>
    <row r="28" spans="1:257" x14ac:dyDescent="0.25">
      <c r="A28" s="108" t="s">
        <v>2101</v>
      </c>
      <c r="B28" s="96">
        <v>2.3149312751956743</v>
      </c>
      <c r="C28" s="96">
        <v>2.3753765195563612</v>
      </c>
      <c r="D28" s="96">
        <v>2.3229932758437375</v>
      </c>
      <c r="E28" s="96">
        <v>2.3718451572946568</v>
      </c>
      <c r="F28" s="96">
        <v>2.3096716152903864</v>
      </c>
      <c r="G28" s="110">
        <f t="shared" si="0"/>
        <v>1.3684148576882504E-2</v>
      </c>
      <c r="I28" s="96">
        <v>16.166479098877346</v>
      </c>
      <c r="J28" s="96">
        <v>16.48281318800624</v>
      </c>
      <c r="K28" s="96">
        <v>16.517600504435801</v>
      </c>
      <c r="L28" s="96">
        <v>15.610357746481386</v>
      </c>
      <c r="M28" s="96">
        <v>16.124033432173732</v>
      </c>
      <c r="N28" s="110">
        <f t="shared" si="1"/>
        <v>2.2570565001244967E-2</v>
      </c>
      <c r="O28" s="110"/>
      <c r="P28" s="4" t="s">
        <v>962</v>
      </c>
      <c r="Q28" s="4" t="s">
        <v>963</v>
      </c>
      <c r="R28" s="103">
        <v>4.4210894793694813</v>
      </c>
      <c r="S28" s="103">
        <v>0.10259275695581413</v>
      </c>
      <c r="T28" s="103">
        <v>5.0244938121164138</v>
      </c>
      <c r="U28" s="103">
        <v>5.4085948029381603</v>
      </c>
      <c r="V28" s="103">
        <v>2.6853856429068523</v>
      </c>
      <c r="W28" s="103">
        <v>8.6249166330674711</v>
      </c>
      <c r="X28" s="103">
        <v>20.217031675154832</v>
      </c>
      <c r="Y28" s="103">
        <v>11.511838215230583</v>
      </c>
      <c r="Z28" s="103">
        <v>5.5955643730577105</v>
      </c>
      <c r="AA28" s="103">
        <v>7.4046816971078613</v>
      </c>
      <c r="AB28" s="103">
        <v>11.193467607070744</v>
      </c>
      <c r="AC28" s="103">
        <v>5.2938966525181703</v>
      </c>
      <c r="AD28" s="103">
        <v>2.5016067347474946</v>
      </c>
      <c r="AE28" s="103">
        <v>4.6409870026062032</v>
      </c>
      <c r="AF28" s="103">
        <v>4.0855885932310834</v>
      </c>
      <c r="AG28" s="103">
        <v>2.6438737784741284</v>
      </c>
      <c r="AH28" s="103">
        <v>7.6008233693695066</v>
      </c>
      <c r="AI28" s="103">
        <v>1.2827137939838231</v>
      </c>
      <c r="AJ28" s="103">
        <v>4.6368188284596457</v>
      </c>
      <c r="AK28" s="103">
        <v>4.8186673272878249</v>
      </c>
      <c r="AL28" s="103">
        <v>8.6110797151290459</v>
      </c>
      <c r="AM28" s="103">
        <v>2.7977794503644606</v>
      </c>
      <c r="AN28" s="103">
        <v>2.309049347411944</v>
      </c>
      <c r="AO28" s="103">
        <v>17.668749106929656</v>
      </c>
      <c r="AP28" s="103">
        <v>6.2821528737187569</v>
      </c>
      <c r="AQ28" s="103">
        <v>3.5240705349558619</v>
      </c>
      <c r="AR28" s="103">
        <v>2.5469028596713761</v>
      </c>
      <c r="AS28" s="103">
        <v>0.56217759322983263</v>
      </c>
      <c r="AT28" s="103">
        <v>4.1535823105285186</v>
      </c>
      <c r="AU28" s="103">
        <v>5.9078671729166068</v>
      </c>
      <c r="AV28" s="103">
        <v>0.38414586333757045</v>
      </c>
      <c r="AW28" s="103">
        <v>9.2852783625151769</v>
      </c>
      <c r="AX28" s="103">
        <v>4.0699775900675377</v>
      </c>
      <c r="AY28" s="103">
        <v>3.9557849262626288</v>
      </c>
      <c r="AZ28" s="103">
        <v>1.4250277510205935</v>
      </c>
      <c r="BA28" s="103">
        <v>3.604721394485388</v>
      </c>
      <c r="BB28" s="103">
        <v>2.9957432642758239</v>
      </c>
      <c r="BC28" s="103">
        <v>12.069364217077966</v>
      </c>
      <c r="BD28" s="103">
        <v>1.7535929923370228</v>
      </c>
      <c r="BE28" s="103">
        <v>2.7184006387972519</v>
      </c>
      <c r="BF28" s="103">
        <v>7.7596786572302179</v>
      </c>
      <c r="BG28" s="103">
        <v>5.7993745896728424</v>
      </c>
      <c r="BH28" s="103">
        <v>3.5170237818387293</v>
      </c>
      <c r="BI28" s="103">
        <v>3.486306000684317</v>
      </c>
      <c r="BJ28" s="103">
        <v>4.3152711732446836</v>
      </c>
      <c r="BK28" s="103">
        <v>1.2462932601630714</v>
      </c>
      <c r="BL28" s="103">
        <v>13.023468333471923</v>
      </c>
      <c r="BM28" s="103">
        <v>14.009797202081588</v>
      </c>
      <c r="BN28" s="103">
        <v>5.5883336784476842</v>
      </c>
      <c r="BO28" s="103">
        <v>8.2942286466964195</v>
      </c>
      <c r="BP28" s="103">
        <v>2.7327695649486539</v>
      </c>
      <c r="BQ28" s="103">
        <v>2.8699206325556728</v>
      </c>
      <c r="BR28" s="103">
        <v>4.0923299598058236</v>
      </c>
      <c r="BS28" s="103">
        <v>4.220942411195729</v>
      </c>
      <c r="BT28" s="103">
        <v>1.2829448447459331</v>
      </c>
      <c r="BU28" s="103">
        <v>1.6653023648534042</v>
      </c>
      <c r="BV28" s="103">
        <v>1.7901363477000301</v>
      </c>
      <c r="BW28" s="103">
        <v>4.0409540760877869</v>
      </c>
      <c r="BX28" s="103">
        <v>5.0817796642755173</v>
      </c>
      <c r="BY28" s="103">
        <v>2.4119133747504971</v>
      </c>
      <c r="BZ28" s="103">
        <v>4.4128634607701755</v>
      </c>
      <c r="CA28" s="103">
        <v>12.621895822733267</v>
      </c>
      <c r="CB28" s="103">
        <v>6.0279657105713582</v>
      </c>
      <c r="CC28" s="103">
        <v>2.3605314383894558</v>
      </c>
      <c r="CD28" s="103">
        <v>6.0323293753096223</v>
      </c>
      <c r="CE28" s="103">
        <v>8.276715298659596</v>
      </c>
      <c r="CF28" s="103">
        <v>7.1942620003650486</v>
      </c>
      <c r="CG28" s="103">
        <v>4.5744935668453932E-2</v>
      </c>
      <c r="CH28" s="103">
        <v>5.7721471632892181</v>
      </c>
      <c r="CI28" s="103">
        <v>2.4121650510453483</v>
      </c>
      <c r="CJ28" s="103">
        <v>2.3981034070307596</v>
      </c>
      <c r="CK28" s="103">
        <v>8.1664479455617069</v>
      </c>
      <c r="CL28" s="103">
        <v>6.5348284125344653</v>
      </c>
      <c r="CM28" s="103" t="e">
        <v>#VALUE!</v>
      </c>
      <c r="CN28" s="103">
        <v>2.2977472406139912</v>
      </c>
      <c r="CO28" s="103">
        <v>9.0666710050400798</v>
      </c>
      <c r="CP28" s="103">
        <v>7.4255728152766922</v>
      </c>
      <c r="CQ28" s="103">
        <v>1.5996229944405453</v>
      </c>
      <c r="CR28" s="103">
        <v>2.8714966022181772</v>
      </c>
      <c r="CS28" s="103">
        <v>3.0605969396000439</v>
      </c>
      <c r="CT28" s="103">
        <v>4.6292090710838396E-2</v>
      </c>
      <c r="CU28" s="103">
        <v>1.0540981595869121</v>
      </c>
      <c r="CV28" s="103">
        <v>3.2076448049210549</v>
      </c>
      <c r="CW28" s="103">
        <v>6.3882205840421236</v>
      </c>
      <c r="CX28" s="103">
        <v>1.646185371178956</v>
      </c>
      <c r="CY28" s="103">
        <v>0.45230767153398183</v>
      </c>
      <c r="CZ28" s="103">
        <v>4.0032973326092289</v>
      </c>
      <c r="DA28" s="103">
        <v>3.6521433786029061</v>
      </c>
      <c r="DB28" s="103">
        <v>1.4578323793081802</v>
      </c>
      <c r="DC28" s="103">
        <v>4.4619790492804121</v>
      </c>
      <c r="DD28" s="103">
        <v>4.6315987150780371</v>
      </c>
      <c r="DE28" s="103">
        <v>3.1326996176741333</v>
      </c>
      <c r="DF28" s="103">
        <v>1.3434366335899879</v>
      </c>
      <c r="DG28" s="103">
        <v>9.8936984948468538</v>
      </c>
      <c r="DH28" s="103">
        <v>0.50114537625479816</v>
      </c>
      <c r="DI28" s="103">
        <v>2.4303244664254993</v>
      </c>
      <c r="DJ28" s="103">
        <v>1.969704859905903</v>
      </c>
      <c r="DK28" s="103">
        <v>0.1295674511160706</v>
      </c>
      <c r="DL28" s="103">
        <v>2.6397848771217949</v>
      </c>
      <c r="DM28" s="103">
        <v>3.983180066546776</v>
      </c>
      <c r="DN28" s="103">
        <v>2.6851644469228781</v>
      </c>
      <c r="DO28" s="103">
        <v>4.4055067755397199E-2</v>
      </c>
      <c r="DP28" s="103">
        <v>2.7923060619831475</v>
      </c>
      <c r="DQ28" s="103">
        <v>0.602318023690944</v>
      </c>
      <c r="DR28" s="103">
        <v>10.475793769189215</v>
      </c>
      <c r="DS28" s="103">
        <v>6.4827954744014278</v>
      </c>
      <c r="DT28" s="103">
        <v>4.6087787717455369</v>
      </c>
      <c r="DU28" s="103">
        <v>3.1015097513616374</v>
      </c>
      <c r="DV28" s="103">
        <v>2.5287377443663566</v>
      </c>
      <c r="DW28" s="103">
        <v>1.0240063165379882</v>
      </c>
      <c r="DX28" s="103">
        <v>3.4241351600378787</v>
      </c>
      <c r="DY28" s="103">
        <v>0.57892374827827342</v>
      </c>
      <c r="DZ28" s="103">
        <v>3.5049823001043148</v>
      </c>
      <c r="EA28" s="103">
        <v>4.8257697555802412</v>
      </c>
      <c r="EB28" s="103">
        <v>5.3879438608696928</v>
      </c>
      <c r="EC28" s="103">
        <v>0.84748630121819046</v>
      </c>
      <c r="ED28" s="103">
        <v>2.2852586739869398</v>
      </c>
      <c r="EE28" s="103">
        <v>4.1505188713336487</v>
      </c>
      <c r="EF28" s="103">
        <v>1.2968778572238091</v>
      </c>
      <c r="EG28" s="103">
        <v>14.843141872721345</v>
      </c>
      <c r="EH28" s="103">
        <v>1.6906674012021936</v>
      </c>
      <c r="EI28" s="103">
        <v>5.5389650071660013</v>
      </c>
      <c r="EJ28" s="103">
        <v>4.325639659352734</v>
      </c>
      <c r="EK28" s="103">
        <v>9.0298736488639424</v>
      </c>
      <c r="EL28" s="103">
        <v>2.5767038209331992E-2</v>
      </c>
      <c r="EM28" s="103">
        <v>2.5388417916522865</v>
      </c>
      <c r="EN28" s="103">
        <v>0.78205115479908993</v>
      </c>
      <c r="EO28" s="103">
        <v>0.94206033462410932</v>
      </c>
      <c r="EP28" s="103">
        <v>3.5841572239238362</v>
      </c>
      <c r="EQ28" s="103">
        <v>3.7889606440036543</v>
      </c>
      <c r="ER28" s="103">
        <v>2.7795879092208713</v>
      </c>
      <c r="ES28" s="103">
        <v>0.88794751471882749</v>
      </c>
      <c r="ET28" s="103">
        <v>0.19550163147018698</v>
      </c>
      <c r="EU28" s="103">
        <v>2.5921388832689671</v>
      </c>
      <c r="EV28" s="103">
        <v>0.99295881983363643</v>
      </c>
      <c r="EW28" s="103">
        <v>9.0052146619576554</v>
      </c>
      <c r="EX28" s="103">
        <v>1.2782466509209955</v>
      </c>
      <c r="EY28" s="103">
        <v>1.6537079181774956</v>
      </c>
      <c r="EZ28" s="103">
        <v>1.0720167786732691</v>
      </c>
      <c r="FA28" s="103">
        <v>6.3250737003291908</v>
      </c>
      <c r="FB28" s="103">
        <v>2.6570443961863748</v>
      </c>
      <c r="FC28" s="103">
        <v>2.4711208466326167E-2</v>
      </c>
      <c r="FD28" s="103">
        <v>7.7921453590369127</v>
      </c>
      <c r="FE28" s="103">
        <v>0.82978168411701125</v>
      </c>
      <c r="FF28" s="103">
        <v>6.7243115903759909</v>
      </c>
      <c r="FG28" s="103">
        <v>0.51830986094023879</v>
      </c>
      <c r="FH28" s="103">
        <v>5.3916597228123528</v>
      </c>
      <c r="FI28" s="103">
        <v>8.0545662508760038E-2</v>
      </c>
      <c r="FJ28" s="103">
        <v>2.319393743192975</v>
      </c>
      <c r="FK28" s="103">
        <v>0.93045175625542653</v>
      </c>
      <c r="FL28" s="103">
        <v>2.2168189264952738</v>
      </c>
      <c r="FM28" s="103">
        <v>0.88168447543714579</v>
      </c>
      <c r="FN28" s="103">
        <v>2.6273446420003141</v>
      </c>
      <c r="FO28" s="103">
        <v>1.8235367727783933</v>
      </c>
      <c r="FP28" s="103">
        <v>1.0011063602626531</v>
      </c>
      <c r="FQ28" s="103">
        <v>3.3090983160238152</v>
      </c>
      <c r="FR28" s="103">
        <v>2.8904010574873271</v>
      </c>
      <c r="FS28" s="103">
        <v>0.87988761879254385</v>
      </c>
      <c r="FT28" s="103">
        <v>2.4592614998603399</v>
      </c>
      <c r="FU28" s="103">
        <v>3.2991539210909435</v>
      </c>
      <c r="FV28" s="103">
        <v>5.4975809195018064</v>
      </c>
      <c r="FW28" s="103">
        <v>7.2480858606450775</v>
      </c>
      <c r="FX28" s="103">
        <v>2.2403309092222496</v>
      </c>
      <c r="FY28" s="103">
        <v>1.381625762246095</v>
      </c>
      <c r="FZ28" s="103">
        <v>4.2417621607010503</v>
      </c>
      <c r="GA28" s="103">
        <v>4.6868748328284422</v>
      </c>
      <c r="GB28" s="103" t="e">
        <v>#VALUE!</v>
      </c>
      <c r="GC28" s="103">
        <v>3.7505628432237126</v>
      </c>
      <c r="GD28" s="103">
        <v>5.849373168925438</v>
      </c>
      <c r="GE28" s="103">
        <v>1.8013100508263344</v>
      </c>
      <c r="GF28" s="103">
        <v>5.2250017767836798</v>
      </c>
      <c r="GG28" s="103">
        <v>1.7165157387748962</v>
      </c>
      <c r="GH28" s="103">
        <v>1.3493056022832157</v>
      </c>
      <c r="GI28" s="103">
        <v>0.33422705052829171</v>
      </c>
      <c r="GJ28" s="103">
        <v>6.808260218942273</v>
      </c>
      <c r="GK28" s="103">
        <v>2.8652362666153106</v>
      </c>
      <c r="GL28" s="103">
        <v>2.8457087986532388</v>
      </c>
      <c r="GM28" s="103">
        <v>0.8997015775392595</v>
      </c>
      <c r="GN28" s="103">
        <v>0.88990149318439504</v>
      </c>
      <c r="GO28" s="103">
        <v>1.4546406326942769</v>
      </c>
      <c r="GP28" s="103">
        <v>1.1165175325370875</v>
      </c>
      <c r="GQ28" s="103">
        <v>4.05136777013802</v>
      </c>
      <c r="GR28" s="103">
        <v>8.5201827092192648</v>
      </c>
      <c r="GS28" s="103">
        <v>2.5646447848919212</v>
      </c>
      <c r="GT28" s="103">
        <v>0.93846682625643574</v>
      </c>
      <c r="GU28" s="103">
        <v>4.9299114505775545</v>
      </c>
      <c r="GV28" s="103">
        <v>0.16375911871992621</v>
      </c>
      <c r="GW28" s="103">
        <v>3.9548452587867611</v>
      </c>
      <c r="GX28" s="103">
        <v>2.9929885672759302</v>
      </c>
      <c r="GY28" s="103">
        <v>0.91997011705591203</v>
      </c>
      <c r="GZ28" s="103">
        <v>2.1031473771582916</v>
      </c>
      <c r="HA28" s="103">
        <v>3.861924571014564E-2</v>
      </c>
      <c r="HB28" s="103">
        <v>2.715852647310379</v>
      </c>
      <c r="HC28" s="103">
        <v>2.1817913670993163</v>
      </c>
      <c r="HD28" s="103">
        <v>6.2565327037320513</v>
      </c>
      <c r="HE28" s="103">
        <v>12.272243435683663</v>
      </c>
      <c r="HF28" s="103">
        <v>3.6568266981301671</v>
      </c>
      <c r="HG28" s="103">
        <v>5.2134394121171525E-2</v>
      </c>
      <c r="HH28" s="103">
        <v>0.1849278153796021</v>
      </c>
      <c r="HI28" s="103">
        <v>6.4406211746030708</v>
      </c>
      <c r="HJ28" s="103">
        <v>1.3444445243054139</v>
      </c>
      <c r="HK28" s="103">
        <v>8.8812585727368241</v>
      </c>
      <c r="HL28" s="103">
        <v>0.53596430266755046</v>
      </c>
      <c r="HM28" s="103">
        <v>11.563930977091296</v>
      </c>
      <c r="HN28" s="103">
        <v>4.3650104835390966</v>
      </c>
      <c r="HO28" s="103">
        <v>1.5075944855105912</v>
      </c>
      <c r="HP28" s="103">
        <v>1.3613949991188685</v>
      </c>
      <c r="HQ28" s="103">
        <v>2.4299070316969793</v>
      </c>
      <c r="HR28" s="103">
        <v>2.8333826444730694</v>
      </c>
      <c r="HS28" s="103">
        <v>0.46853928596120059</v>
      </c>
      <c r="HT28" s="103">
        <v>0.25906117131266126</v>
      </c>
      <c r="HU28" s="103">
        <v>0.19121110190733073</v>
      </c>
      <c r="HV28" s="103">
        <v>1.2155737339701691</v>
      </c>
      <c r="HW28" s="103">
        <v>5.770540609066801</v>
      </c>
      <c r="HX28" s="103">
        <v>0.55829000904272652</v>
      </c>
      <c r="HY28" s="103">
        <v>0.1555195211362069</v>
      </c>
      <c r="HZ28" s="103">
        <v>0.86723974638981638</v>
      </c>
      <c r="IA28" s="103">
        <v>2.2061545467370451</v>
      </c>
      <c r="IB28" s="103">
        <v>3.1380973077025089</v>
      </c>
      <c r="IC28" s="103">
        <v>3.2478895898241</v>
      </c>
      <c r="ID28" s="103">
        <v>2.3875651125033142</v>
      </c>
      <c r="IE28" s="103">
        <v>3.722660692978871</v>
      </c>
      <c r="IF28" s="103">
        <v>2.2311919185511271</v>
      </c>
      <c r="IG28" s="103">
        <v>3.5848399468049146</v>
      </c>
      <c r="IH28" s="103">
        <v>1.1941213152986627</v>
      </c>
      <c r="II28" s="103">
        <v>1.8862318902266575</v>
      </c>
      <c r="IJ28" s="103">
        <v>0.68916009925962807</v>
      </c>
      <c r="IK28" s="103">
        <v>8.6129809946861688E-2</v>
      </c>
      <c r="IL28" s="103">
        <v>2.018269825585338</v>
      </c>
      <c r="IM28" s="103">
        <v>3.2836023006764057</v>
      </c>
      <c r="IN28" s="103">
        <v>2.726490818151865</v>
      </c>
      <c r="IO28" s="103">
        <v>5.3362677972399641</v>
      </c>
      <c r="IP28" s="103">
        <v>2.2068983930393116</v>
      </c>
      <c r="IQ28" s="103">
        <v>1.9663316429605977</v>
      </c>
      <c r="IR28" s="103">
        <v>1.6985204332560047</v>
      </c>
      <c r="IS28" s="103">
        <v>0.31595561907775804</v>
      </c>
      <c r="IT28" s="103">
        <v>2.1465792459516093</v>
      </c>
      <c r="IU28" s="103">
        <v>1.5869969168197946</v>
      </c>
      <c r="IV28" s="103">
        <v>0.42920592558180376</v>
      </c>
      <c r="IW28" s="103">
        <v>7.7940507875569915</v>
      </c>
    </row>
    <row r="29" spans="1:257" x14ac:dyDescent="0.25">
      <c r="A29" s="108" t="s">
        <v>1876</v>
      </c>
      <c r="B29" s="96">
        <v>292.28630048207935</v>
      </c>
      <c r="C29" s="96">
        <v>282.7450798976023</v>
      </c>
      <c r="D29" s="96">
        <v>311.38373578241305</v>
      </c>
      <c r="E29" s="96">
        <v>279.26373828676333</v>
      </c>
      <c r="F29" s="96">
        <v>285.34933575486559</v>
      </c>
      <c r="G29" s="110">
        <f t="shared" si="0"/>
        <v>4.3987024492591453E-2</v>
      </c>
      <c r="I29" s="96">
        <v>170.4178379604281</v>
      </c>
      <c r="J29" s="96">
        <v>180.97906698094167</v>
      </c>
      <c r="K29" s="96">
        <v>172.35112293664372</v>
      </c>
      <c r="L29" s="96">
        <v>185.31500296050538</v>
      </c>
      <c r="M29" s="96">
        <v>179.19453538328787</v>
      </c>
      <c r="N29" s="110">
        <f t="shared" si="1"/>
        <v>3.4768211126718518E-2</v>
      </c>
      <c r="O29" s="110"/>
      <c r="P29" s="4" t="s">
        <v>1072</v>
      </c>
      <c r="Q29" s="4" t="s">
        <v>1073</v>
      </c>
      <c r="R29" s="103">
        <v>25.093929634828772</v>
      </c>
      <c r="S29" s="103">
        <v>27.65175475409335</v>
      </c>
      <c r="T29" s="103">
        <v>17.032931486430261</v>
      </c>
      <c r="U29" s="103">
        <v>16.405306082481211</v>
      </c>
      <c r="V29" s="103">
        <v>54.088857273203892</v>
      </c>
      <c r="W29" s="103">
        <v>34.802539733459795</v>
      </c>
      <c r="X29" s="103">
        <v>37.099451447903988</v>
      </c>
      <c r="Y29" s="103">
        <v>23.948204980734584</v>
      </c>
      <c r="Z29" s="103">
        <v>20.835689667556483</v>
      </c>
      <c r="AA29" s="103">
        <v>19.991517860829063</v>
      </c>
      <c r="AB29" s="103">
        <v>23.105847548605364</v>
      </c>
      <c r="AC29" s="103">
        <v>56.109637043950244</v>
      </c>
      <c r="AD29" s="103">
        <v>24.042025595289651</v>
      </c>
      <c r="AE29" s="103">
        <v>21.951351826223995</v>
      </c>
      <c r="AF29" s="103">
        <v>18.537872311274988</v>
      </c>
      <c r="AG29" s="103">
        <v>19.105936291906751</v>
      </c>
      <c r="AH29" s="103">
        <v>28.181627738951295</v>
      </c>
      <c r="AI29" s="103">
        <v>15.495613106823116</v>
      </c>
      <c r="AJ29" s="103">
        <v>24.858312523992304</v>
      </c>
      <c r="AK29" s="103">
        <v>17.360723194865582</v>
      </c>
      <c r="AL29" s="103">
        <v>25.860646795866217</v>
      </c>
      <c r="AM29" s="103">
        <v>17.956354745999249</v>
      </c>
      <c r="AN29" s="103">
        <v>18.489500628126667</v>
      </c>
      <c r="AO29" s="103">
        <v>28.663077457493664</v>
      </c>
      <c r="AP29" s="103">
        <v>21.370400630194592</v>
      </c>
      <c r="AQ29" s="103">
        <v>17.063434632477001</v>
      </c>
      <c r="AR29" s="103">
        <v>19.70111687280469</v>
      </c>
      <c r="AS29" s="103">
        <v>19.248507352045319</v>
      </c>
      <c r="AT29" s="103">
        <v>16.409202597819256</v>
      </c>
      <c r="AU29" s="103">
        <v>22.397611023797236</v>
      </c>
      <c r="AV29" s="103">
        <v>20.234433082895915</v>
      </c>
      <c r="AW29" s="103">
        <v>24.123400511547519</v>
      </c>
      <c r="AX29" s="103">
        <v>20.376890517307572</v>
      </c>
      <c r="AY29" s="103">
        <v>18.405537363279617</v>
      </c>
      <c r="AZ29" s="103">
        <v>19.359019907599571</v>
      </c>
      <c r="BA29" s="103">
        <v>18.303370653726741</v>
      </c>
      <c r="BB29" s="103">
        <v>21.324472558432273</v>
      </c>
      <c r="BC29" s="103">
        <v>22.505515861774946</v>
      </c>
      <c r="BD29" s="103">
        <v>19.765010567981577</v>
      </c>
      <c r="BE29" s="103">
        <v>34.418016068192038</v>
      </c>
      <c r="BF29" s="103">
        <v>17.245883399498776</v>
      </c>
      <c r="BG29" s="103">
        <v>19.862633400396497</v>
      </c>
      <c r="BH29" s="103">
        <v>37.924264152106765</v>
      </c>
      <c r="BI29" s="103">
        <v>33.392683295429684</v>
      </c>
      <c r="BJ29" s="103">
        <v>21.466466271184824</v>
      </c>
      <c r="BK29" s="103">
        <v>19.745742904619238</v>
      </c>
      <c r="BL29" s="103">
        <v>29.345186734488969</v>
      </c>
      <c r="BM29" s="103">
        <v>21.076445486945826</v>
      </c>
      <c r="BN29" s="103">
        <v>24.22215957930478</v>
      </c>
      <c r="BO29" s="103">
        <v>17.778878374392772</v>
      </c>
      <c r="BP29" s="103">
        <v>15.472928049624512</v>
      </c>
      <c r="BQ29" s="103">
        <v>23.229743231592522</v>
      </c>
      <c r="BR29" s="103">
        <v>23.990120185151319</v>
      </c>
      <c r="BS29" s="103">
        <v>27.865370116133462</v>
      </c>
      <c r="BT29" s="103">
        <v>30.898538752773121</v>
      </c>
      <c r="BU29" s="103">
        <v>14.302776127144103</v>
      </c>
      <c r="BV29" s="103">
        <v>23.157670580124716</v>
      </c>
      <c r="BW29" s="103">
        <v>19.298044444029472</v>
      </c>
      <c r="BX29" s="103">
        <v>27.408373970474781</v>
      </c>
      <c r="BY29" s="103">
        <v>16.800746535572021</v>
      </c>
      <c r="BZ29" s="103">
        <v>17.736050772370948</v>
      </c>
      <c r="CA29" s="103">
        <v>22.454690558726234</v>
      </c>
      <c r="CB29" s="103">
        <v>16.358689105499742</v>
      </c>
      <c r="CC29" s="103">
        <v>16.977491041068703</v>
      </c>
      <c r="CD29" s="103">
        <v>21.877539166430385</v>
      </c>
      <c r="CE29" s="103">
        <v>18.174503531197864</v>
      </c>
      <c r="CF29" s="103">
        <v>19.824788310133297</v>
      </c>
      <c r="CG29" s="103">
        <v>21.924177862894751</v>
      </c>
      <c r="CH29" s="103">
        <v>29.74226781460397</v>
      </c>
      <c r="CI29" s="103">
        <v>16.498212209967619</v>
      </c>
      <c r="CJ29" s="103">
        <v>18.637486132694018</v>
      </c>
      <c r="CK29" s="103">
        <v>31.366034528516245</v>
      </c>
      <c r="CL29" s="103">
        <v>35.691052586128393</v>
      </c>
      <c r="CM29" s="103">
        <v>20.386970569851794</v>
      </c>
      <c r="CN29" s="103">
        <v>21.258394817328636</v>
      </c>
      <c r="CO29" s="103">
        <v>30.089822668795097</v>
      </c>
      <c r="CP29" s="103">
        <v>16.884675790733869</v>
      </c>
      <c r="CQ29" s="103">
        <v>21.521381572214775</v>
      </c>
      <c r="CR29" s="103">
        <v>20.424531662932143</v>
      </c>
      <c r="CS29" s="103">
        <v>18.648645704840856</v>
      </c>
      <c r="CT29" s="103">
        <v>19.939063937334875</v>
      </c>
      <c r="CU29" s="103">
        <v>23.821862440226134</v>
      </c>
      <c r="CV29" s="103">
        <v>18.366428204724244</v>
      </c>
      <c r="CW29" s="103">
        <v>27.294643192033821</v>
      </c>
      <c r="CX29" s="103">
        <v>21.822228166385287</v>
      </c>
      <c r="CY29" s="103">
        <v>19.360889416563595</v>
      </c>
      <c r="CZ29" s="103">
        <v>23.400779930815929</v>
      </c>
      <c r="DA29" s="103">
        <v>27.070127203431745</v>
      </c>
      <c r="DB29" s="103">
        <v>21.379093432120868</v>
      </c>
      <c r="DC29" s="103">
        <v>22.759137775935567</v>
      </c>
      <c r="DD29" s="103">
        <v>19.449850288930431</v>
      </c>
      <c r="DE29" s="103">
        <v>20.859086685556125</v>
      </c>
      <c r="DF29" s="103">
        <v>29.480316829194621</v>
      </c>
      <c r="DG29" s="103">
        <v>37.586111173645172</v>
      </c>
      <c r="DH29" s="103">
        <v>23.141279270335911</v>
      </c>
      <c r="DI29" s="103">
        <v>17.652631543253371</v>
      </c>
      <c r="DJ29" s="103">
        <v>29.015030640566358</v>
      </c>
      <c r="DK29" s="103">
        <v>22.929624483524183</v>
      </c>
      <c r="DL29" s="103">
        <v>32.783929232641036</v>
      </c>
      <c r="DM29" s="103">
        <v>18.749422152214684</v>
      </c>
      <c r="DN29" s="103">
        <v>28.589627306346223</v>
      </c>
      <c r="DO29" s="103">
        <v>19.670102147290905</v>
      </c>
      <c r="DP29" s="103">
        <v>39.669083680121545</v>
      </c>
      <c r="DQ29" s="103">
        <v>20.158222416250407</v>
      </c>
      <c r="DR29" s="103">
        <v>39.05033612955733</v>
      </c>
      <c r="DS29" s="103">
        <v>32.767061212798936</v>
      </c>
      <c r="DT29" s="103">
        <v>21.216466266881405</v>
      </c>
      <c r="DU29" s="103">
        <v>21.424570276965561</v>
      </c>
      <c r="DV29" s="103">
        <v>23.03733098840835</v>
      </c>
      <c r="DW29" s="103">
        <v>25.540844276580248</v>
      </c>
      <c r="DX29" s="103">
        <v>23.157264378039041</v>
      </c>
      <c r="DY29" s="103">
        <v>20.477774101801224</v>
      </c>
      <c r="DZ29" s="103">
        <v>24.592120159722146</v>
      </c>
      <c r="EA29" s="103">
        <v>25.06444874355531</v>
      </c>
      <c r="EB29" s="103">
        <v>29.975268113927893</v>
      </c>
      <c r="EC29" s="103">
        <v>29.111914955972008</v>
      </c>
      <c r="ED29" s="103">
        <v>24.001587908951226</v>
      </c>
      <c r="EE29" s="103">
        <v>55.443841130650313</v>
      </c>
      <c r="EF29" s="103">
        <v>20.842532866069018</v>
      </c>
      <c r="EG29" s="103">
        <v>78.543712255905632</v>
      </c>
      <c r="EH29" s="103">
        <v>21.549495738608194</v>
      </c>
      <c r="EI29" s="103">
        <v>20.45065844544812</v>
      </c>
      <c r="EJ29" s="103">
        <v>26.588472856338853</v>
      </c>
      <c r="EK29" s="103">
        <v>28.036115806249409</v>
      </c>
      <c r="EL29" s="103">
        <v>22.834781808211655</v>
      </c>
      <c r="EM29" s="103">
        <v>22.824997196258305</v>
      </c>
      <c r="EN29" s="103">
        <v>27.980433962959925</v>
      </c>
      <c r="EO29" s="103">
        <v>20.614775565460953</v>
      </c>
      <c r="EP29" s="103">
        <v>22.849220087629693</v>
      </c>
      <c r="EQ29" s="103">
        <v>21.789524890581735</v>
      </c>
      <c r="ER29" s="103">
        <v>34.725116965051171</v>
      </c>
      <c r="ES29" s="103">
        <v>26.391477099251503</v>
      </c>
      <c r="ET29" s="103">
        <v>21.514470470459447</v>
      </c>
      <c r="EU29" s="103">
        <v>26.590358143640785</v>
      </c>
      <c r="EV29" s="103">
        <v>17.660225386991812</v>
      </c>
      <c r="EW29" s="103">
        <v>55.935894381017448</v>
      </c>
      <c r="EX29" s="103">
        <v>26.097804259662187</v>
      </c>
      <c r="EY29" s="103">
        <v>17.901302246634621</v>
      </c>
      <c r="EZ29" s="103">
        <v>19.756775214745179</v>
      </c>
      <c r="FA29" s="103">
        <v>23.246300900765455</v>
      </c>
      <c r="FB29" s="103">
        <v>25.101964933909752</v>
      </c>
      <c r="FC29" s="103">
        <v>20.298512764834282</v>
      </c>
      <c r="FD29" s="103">
        <v>36.887557737783297</v>
      </c>
      <c r="FE29" s="103">
        <v>16.812752768708886</v>
      </c>
      <c r="FF29" s="103">
        <v>24.370650740908118</v>
      </c>
      <c r="FG29" s="103">
        <v>18.675592693430804</v>
      </c>
      <c r="FH29" s="103">
        <v>23.398234716164144</v>
      </c>
      <c r="FI29" s="103">
        <v>21.123251151367104</v>
      </c>
      <c r="FJ29" s="103">
        <v>26.064470293992315</v>
      </c>
      <c r="FK29" s="103">
        <v>18.315673775225562</v>
      </c>
      <c r="FL29" s="103">
        <v>20.808878860690186</v>
      </c>
      <c r="FM29" s="103">
        <v>24.464649705306435</v>
      </c>
      <c r="FN29" s="103">
        <v>22.929260496826309</v>
      </c>
      <c r="FO29" s="103">
        <v>18.40479997256746</v>
      </c>
      <c r="FP29" s="103">
        <v>19.537834471664205</v>
      </c>
      <c r="FQ29" s="103">
        <v>21.784128020363109</v>
      </c>
      <c r="FR29" s="103">
        <v>22.426549616744119</v>
      </c>
      <c r="FS29" s="103">
        <v>20.531386625020957</v>
      </c>
      <c r="FT29" s="103">
        <v>26.713435516637695</v>
      </c>
      <c r="FU29" s="103">
        <v>20.373583423900719</v>
      </c>
      <c r="FV29" s="103">
        <v>29.571321019641193</v>
      </c>
      <c r="FW29" s="103">
        <v>32.641835187877788</v>
      </c>
      <c r="FX29" s="103">
        <v>26.991275310639118</v>
      </c>
      <c r="FY29" s="103">
        <v>26.612927307542556</v>
      </c>
      <c r="FZ29" s="103">
        <v>33.44929094935938</v>
      </c>
      <c r="GA29" s="103">
        <v>23.545937908341415</v>
      </c>
      <c r="GB29" s="103">
        <v>18.757211428976017</v>
      </c>
      <c r="GC29" s="103">
        <v>25.790163557318756</v>
      </c>
      <c r="GD29" s="103">
        <v>43.747762365592187</v>
      </c>
      <c r="GE29" s="103">
        <v>21.767517306779677</v>
      </c>
      <c r="GF29" s="103">
        <v>28.503553728433218</v>
      </c>
      <c r="GG29" s="103">
        <v>24.736933183911241</v>
      </c>
      <c r="GH29" s="103">
        <v>19.455346826927787</v>
      </c>
      <c r="GI29" s="103">
        <v>18.234583953040566</v>
      </c>
      <c r="GJ29" s="103">
        <v>43.471298937883006</v>
      </c>
      <c r="GK29" s="103">
        <v>20.129098387748058</v>
      </c>
      <c r="GL29" s="103">
        <v>21.363842365487649</v>
      </c>
      <c r="GM29" s="103">
        <v>24.618585483037727</v>
      </c>
      <c r="GN29" s="103">
        <v>20.923031192366398</v>
      </c>
      <c r="GO29" s="103">
        <v>35.81546121005136</v>
      </c>
      <c r="GP29" s="103">
        <v>30.720464449402005</v>
      </c>
      <c r="GQ29" s="103">
        <v>26.774817085995085</v>
      </c>
      <c r="GR29" s="103">
        <v>42.166342062154349</v>
      </c>
      <c r="GS29" s="103">
        <v>24.131182373505933</v>
      </c>
      <c r="GT29" s="103">
        <v>20.38733205444905</v>
      </c>
      <c r="GU29" s="103">
        <v>43.519368880345816</v>
      </c>
      <c r="GV29" s="103">
        <v>24.032729323737112</v>
      </c>
      <c r="GW29" s="103">
        <v>20.713511752599072</v>
      </c>
      <c r="GX29" s="103">
        <v>31.637764891312258</v>
      </c>
      <c r="GY29" s="103">
        <v>26.017103187880771</v>
      </c>
      <c r="GZ29" s="103">
        <v>17.869538201142245</v>
      </c>
      <c r="HA29" s="103">
        <v>26.866693866461691</v>
      </c>
      <c r="HB29" s="103">
        <v>16.324399824926758</v>
      </c>
      <c r="HC29" s="103">
        <v>22.889103084946861</v>
      </c>
      <c r="HD29" s="103">
        <v>21.249915364767013</v>
      </c>
      <c r="HE29" s="103">
        <v>46.202344916636392</v>
      </c>
      <c r="HF29" s="103">
        <v>23.501492215682646</v>
      </c>
      <c r="HG29" s="103">
        <v>23.5387885191106</v>
      </c>
      <c r="HH29" s="103">
        <v>21.123470732494532</v>
      </c>
      <c r="HI29" s="103">
        <v>34.952962990992035</v>
      </c>
      <c r="HJ29" s="103">
        <v>20.92956953579435</v>
      </c>
      <c r="HK29" s="103">
        <v>34.604812136166224</v>
      </c>
      <c r="HL29" s="103">
        <v>18.697714586931458</v>
      </c>
      <c r="HM29" s="103">
        <v>22.938766874322603</v>
      </c>
      <c r="HN29" s="103">
        <v>21.064439662781407</v>
      </c>
      <c r="HO29" s="103">
        <v>20.407397359621104</v>
      </c>
      <c r="HP29" s="103">
        <v>20.110621739994194</v>
      </c>
      <c r="HQ29" s="103">
        <v>23.591726180642791</v>
      </c>
      <c r="HR29" s="103">
        <v>16.596602133621907</v>
      </c>
      <c r="HS29" s="103">
        <v>25.627647957723358</v>
      </c>
      <c r="HT29" s="103">
        <v>21.838295308077491</v>
      </c>
      <c r="HU29" s="103">
        <v>18.827782006278571</v>
      </c>
      <c r="HV29" s="103">
        <v>20.438601866356457</v>
      </c>
      <c r="HW29" s="103">
        <v>32.435251686396704</v>
      </c>
      <c r="HX29" s="103">
        <v>22.890391915125782</v>
      </c>
      <c r="HY29" s="103">
        <v>16.861010489302735</v>
      </c>
      <c r="HZ29" s="103">
        <v>21.098267746395361</v>
      </c>
      <c r="IA29" s="103">
        <v>24.894005905407983</v>
      </c>
      <c r="IB29" s="103">
        <v>20.513668252151135</v>
      </c>
      <c r="IC29" s="103">
        <v>17.755724298703804</v>
      </c>
      <c r="ID29" s="103">
        <v>19.782846185241493</v>
      </c>
      <c r="IE29" s="103">
        <v>19.650202379498573</v>
      </c>
      <c r="IF29" s="103">
        <v>18.970151074590067</v>
      </c>
      <c r="IG29" s="103">
        <v>21.276009975309815</v>
      </c>
      <c r="IH29" s="103">
        <v>18.127685434216385</v>
      </c>
      <c r="II29" s="103">
        <v>19.620583868691995</v>
      </c>
      <c r="IJ29" s="103">
        <v>22.541062316078627</v>
      </c>
      <c r="IK29" s="103">
        <v>25.483574358129236</v>
      </c>
      <c r="IL29" s="103">
        <v>20.67764116921083</v>
      </c>
      <c r="IM29" s="103">
        <v>18.065690569360459</v>
      </c>
      <c r="IN29" s="103">
        <v>21.934029622173799</v>
      </c>
      <c r="IO29" s="103">
        <v>32.492394218481877</v>
      </c>
      <c r="IP29" s="103">
        <v>27.69271663176615</v>
      </c>
      <c r="IQ29" s="103">
        <v>26.696120906024589</v>
      </c>
      <c r="IR29" s="103">
        <v>21.26227606885697</v>
      </c>
      <c r="IS29" s="103">
        <v>19.670466721742638</v>
      </c>
      <c r="IT29" s="103">
        <v>28.338568523325943</v>
      </c>
      <c r="IU29" s="103">
        <v>22.164405419177484</v>
      </c>
      <c r="IV29" s="103">
        <v>10.056555599709888</v>
      </c>
      <c r="IW29" s="103">
        <v>27.318021407272759</v>
      </c>
    </row>
    <row r="30" spans="1:257" x14ac:dyDescent="0.25">
      <c r="A30" s="108" t="s">
        <v>1885</v>
      </c>
      <c r="B30" s="96">
        <v>22.722297939656713</v>
      </c>
      <c r="C30" s="96">
        <v>23.093791041214121</v>
      </c>
      <c r="D30" s="96">
        <v>22.604918740349483</v>
      </c>
      <c r="E30" s="96">
        <v>23.35346380350467</v>
      </c>
      <c r="F30" s="96">
        <v>22.953894157662983</v>
      </c>
      <c r="G30" s="110">
        <f t="shared" si="0"/>
        <v>1.2970620776156006E-2</v>
      </c>
      <c r="I30" s="96">
        <v>46.059182252158806</v>
      </c>
      <c r="J30" s="96">
        <v>49.185260826558064</v>
      </c>
      <c r="K30" s="96">
        <v>48.450596298102454</v>
      </c>
      <c r="L30" s="96">
        <v>49.32978426006845</v>
      </c>
      <c r="M30" s="96">
        <v>47.36594167160974</v>
      </c>
      <c r="N30" s="110">
        <f t="shared" si="1"/>
        <v>2.8508306420400756E-2</v>
      </c>
      <c r="O30" s="110"/>
      <c r="P30" s="4" t="s">
        <v>1109</v>
      </c>
      <c r="Q30" s="4" t="s">
        <v>1110</v>
      </c>
      <c r="R30" s="103">
        <v>26.930061884455988</v>
      </c>
      <c r="S30" s="103">
        <v>20.942463714413833</v>
      </c>
      <c r="T30" s="103">
        <v>15.855533025400792</v>
      </c>
      <c r="U30" s="103">
        <v>32.662008960461428</v>
      </c>
      <c r="V30" s="103">
        <v>36.682465519351027</v>
      </c>
      <c r="W30" s="103">
        <v>36.54940408537751</v>
      </c>
      <c r="X30" s="103">
        <v>33.822587264999349</v>
      </c>
      <c r="Y30" s="103">
        <v>37.709253524521955</v>
      </c>
      <c r="Z30" s="103">
        <v>15.310565209305073</v>
      </c>
      <c r="AA30" s="103">
        <v>32.977501718255972</v>
      </c>
      <c r="AB30" s="103">
        <v>27.512807822536793</v>
      </c>
      <c r="AC30" s="103">
        <v>25.05749683477389</v>
      </c>
      <c r="AD30" s="103">
        <v>41.154675373300272</v>
      </c>
      <c r="AE30" s="103">
        <v>11.146302418472468</v>
      </c>
      <c r="AF30" s="103">
        <v>66.063192856263953</v>
      </c>
      <c r="AG30" s="103">
        <v>34.969459982039112</v>
      </c>
      <c r="AH30" s="103">
        <v>23.846526718131091</v>
      </c>
      <c r="AI30" s="103">
        <v>28.984448909785861</v>
      </c>
      <c r="AJ30" s="103">
        <v>37.378595178332958</v>
      </c>
      <c r="AK30" s="103">
        <v>22.248555777923944</v>
      </c>
      <c r="AL30" s="103">
        <v>28.445157827206586</v>
      </c>
      <c r="AM30" s="103">
        <v>29.409907806135678</v>
      </c>
      <c r="AN30" s="103">
        <v>26.417574362197669</v>
      </c>
      <c r="AO30" s="103">
        <v>23.404631154623104</v>
      </c>
      <c r="AP30" s="103">
        <v>27.067073658039455</v>
      </c>
      <c r="AQ30" s="103">
        <v>17.27021939359728</v>
      </c>
      <c r="AR30" s="103">
        <v>22.243392230718694</v>
      </c>
      <c r="AS30" s="103">
        <v>22.324446880538297</v>
      </c>
      <c r="AT30" s="103">
        <v>10.264992499192243</v>
      </c>
      <c r="AU30" s="103">
        <v>24.259854296583018</v>
      </c>
      <c r="AV30" s="103">
        <v>18.877511306924415</v>
      </c>
      <c r="AW30" s="103">
        <v>29.739136235826702</v>
      </c>
      <c r="AX30" s="103">
        <v>36.317783540644633</v>
      </c>
      <c r="AY30" s="103">
        <v>23.845906916940606</v>
      </c>
      <c r="AZ30" s="103">
        <v>20.663716996298557</v>
      </c>
      <c r="BA30" s="103">
        <v>27.338453766398768</v>
      </c>
      <c r="BB30" s="103">
        <v>41.271340465794417</v>
      </c>
      <c r="BC30" s="103">
        <v>46.055414996771034</v>
      </c>
      <c r="BD30" s="103">
        <v>16.037586979136549</v>
      </c>
      <c r="BE30" s="103">
        <v>48.956910063129605</v>
      </c>
      <c r="BF30" s="103">
        <v>17.805026591094528</v>
      </c>
      <c r="BG30" s="103">
        <v>39.653242567360778</v>
      </c>
      <c r="BH30" s="103">
        <v>13.336918004996143</v>
      </c>
      <c r="BI30" s="103">
        <v>22.165508466621098</v>
      </c>
      <c r="BJ30" s="103">
        <v>36.324880920847022</v>
      </c>
      <c r="BK30" s="103">
        <v>33.437104820322638</v>
      </c>
      <c r="BL30" s="103">
        <v>53.403675002669978</v>
      </c>
      <c r="BM30" s="103">
        <v>42.932150218317105</v>
      </c>
      <c r="BN30" s="103">
        <v>20.295871654863362</v>
      </c>
      <c r="BO30" s="103">
        <v>22.082085125930764</v>
      </c>
      <c r="BP30" s="103">
        <v>15.124007297159585</v>
      </c>
      <c r="BQ30" s="103">
        <v>26.653640657877691</v>
      </c>
      <c r="BR30" s="103">
        <v>18.922110512213454</v>
      </c>
      <c r="BS30" s="103">
        <v>43.835191469158694</v>
      </c>
      <c r="BT30" s="103">
        <v>33.88631611210598</v>
      </c>
      <c r="BU30" s="103">
        <v>16.619361506859303</v>
      </c>
      <c r="BV30" s="103">
        <v>30.949980815884572</v>
      </c>
      <c r="BW30" s="103">
        <v>42.734206652956303</v>
      </c>
      <c r="BX30" s="103">
        <v>41.408455471301643</v>
      </c>
      <c r="BY30" s="103">
        <v>22.904833465091116</v>
      </c>
      <c r="BZ30" s="103">
        <v>25.41414115112174</v>
      </c>
      <c r="CA30" s="103">
        <v>18.505433558243187</v>
      </c>
      <c r="CB30" s="103">
        <v>49.725772827442199</v>
      </c>
      <c r="CC30" s="103">
        <v>13.727290058484833</v>
      </c>
      <c r="CD30" s="103">
        <v>22.791490371465727</v>
      </c>
      <c r="CE30" s="103">
        <v>27.201833112565375</v>
      </c>
      <c r="CF30" s="103">
        <v>25.597957842173848</v>
      </c>
      <c r="CG30" s="103">
        <v>29.750027139892794</v>
      </c>
      <c r="CH30" s="103">
        <v>29.65830614273834</v>
      </c>
      <c r="CI30" s="103">
        <v>36.480600479655514</v>
      </c>
      <c r="CJ30" s="103">
        <v>18.543409137019996</v>
      </c>
      <c r="CK30" s="103">
        <v>17.503526596533689</v>
      </c>
      <c r="CL30" s="103">
        <v>22.491380580611203</v>
      </c>
      <c r="CM30" s="103">
        <v>16.759716771515812</v>
      </c>
      <c r="CN30" s="103">
        <v>28.387643697061534</v>
      </c>
      <c r="CO30" s="103">
        <v>38.800345305989403</v>
      </c>
      <c r="CP30" s="103">
        <v>13.729591021514324</v>
      </c>
      <c r="CQ30" s="103">
        <v>26.029284817662472</v>
      </c>
      <c r="CR30" s="103">
        <v>17.423700646927266</v>
      </c>
      <c r="CS30" s="103">
        <v>27.715642999749825</v>
      </c>
      <c r="CT30" s="103">
        <v>34.967857833997328</v>
      </c>
      <c r="CU30" s="103">
        <v>42.619912002634031</v>
      </c>
      <c r="CV30" s="103">
        <v>48.636936312194265</v>
      </c>
      <c r="CW30" s="103">
        <v>26.846458346297574</v>
      </c>
      <c r="CX30" s="103">
        <v>28.952103707564401</v>
      </c>
      <c r="CY30" s="103">
        <v>20.709911048505148</v>
      </c>
      <c r="CZ30" s="103">
        <v>28.154769391668879</v>
      </c>
      <c r="DA30" s="103">
        <v>73.486602594900475</v>
      </c>
      <c r="DB30" s="103">
        <v>26.510829259841966</v>
      </c>
      <c r="DC30" s="103">
        <v>25.479025767790642</v>
      </c>
      <c r="DD30" s="103">
        <v>23.407609265838957</v>
      </c>
      <c r="DE30" s="103">
        <v>38.929173413175469</v>
      </c>
      <c r="DF30" s="103">
        <v>48.75619130702465</v>
      </c>
      <c r="DG30" s="103">
        <v>106.66261638576241</v>
      </c>
      <c r="DH30" s="103">
        <v>36.163651293255164</v>
      </c>
      <c r="DI30" s="103">
        <v>35.698839898132938</v>
      </c>
      <c r="DJ30" s="103">
        <v>49.931282132023739</v>
      </c>
      <c r="DK30" s="103">
        <v>15.225438974469128</v>
      </c>
      <c r="DL30" s="103">
        <v>27.704001626944866</v>
      </c>
      <c r="DM30" s="103">
        <v>34.360977986468356</v>
      </c>
      <c r="DN30" s="103">
        <v>23.883065615227739</v>
      </c>
      <c r="DO30" s="103">
        <v>14.093947335073604</v>
      </c>
      <c r="DP30" s="103">
        <v>27.217841375643264</v>
      </c>
      <c r="DQ30" s="103">
        <v>30.849568202310319</v>
      </c>
      <c r="DR30" s="103">
        <v>41.181622336552714</v>
      </c>
      <c r="DS30" s="103">
        <v>34.618484962191289</v>
      </c>
      <c r="DT30" s="103">
        <v>26.963185671101527</v>
      </c>
      <c r="DU30" s="103">
        <v>28.57648191179609</v>
      </c>
      <c r="DV30" s="103">
        <v>37.129493178563671</v>
      </c>
      <c r="DW30" s="103">
        <v>52.317222184526777</v>
      </c>
      <c r="DX30" s="103">
        <v>27.270424923485621</v>
      </c>
      <c r="DY30" s="103">
        <v>27.067630591431339</v>
      </c>
      <c r="DZ30" s="103">
        <v>26.36190668036787</v>
      </c>
      <c r="EA30" s="103">
        <v>28.488383567630333</v>
      </c>
      <c r="EB30" s="103">
        <v>32.240737862038166</v>
      </c>
      <c r="EC30" s="103">
        <v>19.825503142447918</v>
      </c>
      <c r="ED30" s="103">
        <v>26.427959545863761</v>
      </c>
      <c r="EE30" s="103">
        <v>46.268403476609635</v>
      </c>
      <c r="EF30" s="103">
        <v>26.143205489292743</v>
      </c>
      <c r="EG30" s="103">
        <v>33.270645147005368</v>
      </c>
      <c r="EH30" s="103">
        <v>27.661883065796932</v>
      </c>
      <c r="EI30" s="103">
        <v>42.70542392776585</v>
      </c>
      <c r="EJ30" s="103">
        <v>32.75667492417535</v>
      </c>
      <c r="EK30" s="103">
        <v>24.974644737828424</v>
      </c>
      <c r="EL30" s="103">
        <v>22.408199464268041</v>
      </c>
      <c r="EM30" s="103">
        <v>28.684445305056478</v>
      </c>
      <c r="EN30" s="103">
        <v>56.987591109483603</v>
      </c>
      <c r="EO30" s="103">
        <v>25.836996952224254</v>
      </c>
      <c r="EP30" s="103">
        <v>26.656087811497468</v>
      </c>
      <c r="EQ30" s="103">
        <v>32.248442459581902</v>
      </c>
      <c r="ER30" s="103">
        <v>44.44523214453055</v>
      </c>
      <c r="ES30" s="103">
        <v>49.620406263074294</v>
      </c>
      <c r="ET30" s="103">
        <v>23.560960777575136</v>
      </c>
      <c r="EU30" s="103">
        <v>38.694385664819222</v>
      </c>
      <c r="EV30" s="103">
        <v>21.900590219345304</v>
      </c>
      <c r="EW30" s="103">
        <v>31.000551376878505</v>
      </c>
      <c r="EX30" s="103">
        <v>32.741032588109782</v>
      </c>
      <c r="EY30" s="103">
        <v>15.768026030455582</v>
      </c>
      <c r="EZ30" s="103">
        <v>15.777729127407499</v>
      </c>
      <c r="FA30" s="103">
        <v>16.811041445210027</v>
      </c>
      <c r="FB30" s="103">
        <v>22.749766087238715</v>
      </c>
      <c r="FC30" s="103">
        <v>18.751040769211297</v>
      </c>
      <c r="FD30" s="103">
        <v>15.153888944063132</v>
      </c>
      <c r="FE30" s="103">
        <v>29.478602986977155</v>
      </c>
      <c r="FF30" s="103">
        <v>27.82093141410088</v>
      </c>
      <c r="FG30" s="103">
        <v>21.393148089339679</v>
      </c>
      <c r="FH30" s="103">
        <v>41.063670852466693</v>
      </c>
      <c r="FI30" s="103">
        <v>31.064201618569012</v>
      </c>
      <c r="FJ30" s="103">
        <v>46.703512154528056</v>
      </c>
      <c r="FK30" s="103">
        <v>52.557129869770911</v>
      </c>
      <c r="FL30" s="103">
        <v>28.900695225963823</v>
      </c>
      <c r="FM30" s="103">
        <v>30.394485501929875</v>
      </c>
      <c r="FN30" s="103">
        <v>19.688645699461226</v>
      </c>
      <c r="FO30" s="103">
        <v>33.437689995163339</v>
      </c>
      <c r="FP30" s="103">
        <v>37.50827265029384</v>
      </c>
      <c r="FQ30" s="103">
        <v>17.005916300142815</v>
      </c>
      <c r="FR30" s="103">
        <v>42.615846849476689</v>
      </c>
      <c r="FS30" s="103">
        <v>72.013127092682794</v>
      </c>
      <c r="FT30" s="103">
        <v>25.884075897128429</v>
      </c>
      <c r="FU30" s="103">
        <v>38.94134359439029</v>
      </c>
      <c r="FV30" s="103">
        <v>54.562006922594144</v>
      </c>
      <c r="FW30" s="103">
        <v>26.855305867466303</v>
      </c>
      <c r="FX30" s="103">
        <v>25.682168131756455</v>
      </c>
      <c r="FY30" s="103">
        <v>30.188522438101145</v>
      </c>
      <c r="FZ30" s="103">
        <v>30.49818988716936</v>
      </c>
      <c r="GA30" s="103">
        <v>22.843959197984717</v>
      </c>
      <c r="GB30" s="103">
        <v>13.886427455209736</v>
      </c>
      <c r="GC30" s="103">
        <v>45.64317335823943</v>
      </c>
      <c r="GD30" s="103">
        <v>39.483785000985925</v>
      </c>
      <c r="GE30" s="103">
        <v>63.616824009144963</v>
      </c>
      <c r="GF30" s="103">
        <v>35.705278938529844</v>
      </c>
      <c r="GG30" s="103">
        <v>24.355904376289516</v>
      </c>
      <c r="GH30" s="103">
        <v>26.623158159865522</v>
      </c>
      <c r="GI30" s="103">
        <v>23.959156191811697</v>
      </c>
      <c r="GJ30" s="103">
        <v>25.800900667577167</v>
      </c>
      <c r="GK30" s="103">
        <v>23.759687817463561</v>
      </c>
      <c r="GL30" s="103">
        <v>28.75719532632419</v>
      </c>
      <c r="GM30" s="103">
        <v>22.030611156268897</v>
      </c>
      <c r="GN30" s="103">
        <v>18.469046339071603</v>
      </c>
      <c r="GO30" s="103">
        <v>29.778758312162974</v>
      </c>
      <c r="GP30" s="103">
        <v>22.580149624958729</v>
      </c>
      <c r="GQ30" s="103">
        <v>38.386578585483541</v>
      </c>
      <c r="GR30" s="103">
        <v>54.80388621083285</v>
      </c>
      <c r="GS30" s="103">
        <v>36.718293974021236</v>
      </c>
      <c r="GT30" s="103">
        <v>21.588531873579772</v>
      </c>
      <c r="GU30" s="103">
        <v>26.639098365560677</v>
      </c>
      <c r="GV30" s="103">
        <v>26.787992704486737</v>
      </c>
      <c r="GW30" s="103">
        <v>24.423595109122839</v>
      </c>
      <c r="GX30" s="103">
        <v>41.061972228853136</v>
      </c>
      <c r="GY30" s="103">
        <v>61.397734451957504</v>
      </c>
      <c r="GZ30" s="103">
        <v>24.849329124707296</v>
      </c>
      <c r="HA30" s="103">
        <v>24.010519711828426</v>
      </c>
      <c r="HB30" s="103">
        <v>11.063409539718084</v>
      </c>
      <c r="HC30" s="103">
        <v>24.153860614572498</v>
      </c>
      <c r="HD30" s="103">
        <v>19.351379982899438</v>
      </c>
      <c r="HE30" s="103">
        <v>36.351951554757498</v>
      </c>
      <c r="HF30" s="103">
        <v>20.956128247155291</v>
      </c>
      <c r="HG30" s="103">
        <v>28.266734473651717</v>
      </c>
      <c r="HH30" s="103">
        <v>25.299335273855128</v>
      </c>
      <c r="HI30" s="103">
        <v>27.902098189065995</v>
      </c>
      <c r="HJ30" s="103">
        <v>24.469988222098767</v>
      </c>
      <c r="HK30" s="103">
        <v>45.308879524580249</v>
      </c>
      <c r="HL30" s="103">
        <v>23.008638437528152</v>
      </c>
      <c r="HM30" s="103">
        <v>17.021946332370881</v>
      </c>
      <c r="HN30" s="103">
        <v>24.093945849786337</v>
      </c>
      <c r="HO30" s="103">
        <v>27.468428066708508</v>
      </c>
      <c r="HP30" s="103">
        <v>37.062597343235836</v>
      </c>
      <c r="HQ30" s="103">
        <v>26.816281040390038</v>
      </c>
      <c r="HR30" s="103">
        <v>38.149724540314374</v>
      </c>
      <c r="HS30" s="103">
        <v>27.40960878497711</v>
      </c>
      <c r="HT30" s="103">
        <v>14.904384387576782</v>
      </c>
      <c r="HU30" s="103">
        <v>11.194969225186844</v>
      </c>
      <c r="HV30" s="103">
        <v>35.177881126683673</v>
      </c>
      <c r="HW30" s="103">
        <v>25.056059350124006</v>
      </c>
      <c r="HX30" s="103">
        <v>43.415890329659312</v>
      </c>
      <c r="HY30" s="103">
        <v>32.73721042880517</v>
      </c>
      <c r="HZ30" s="103">
        <v>18.57178366174368</v>
      </c>
      <c r="IA30" s="103">
        <v>35.665890221415566</v>
      </c>
      <c r="IB30" s="103">
        <v>32.629048827049765</v>
      </c>
      <c r="IC30" s="103">
        <v>25.838577228262164</v>
      </c>
      <c r="ID30" s="103">
        <v>17.989317055398889</v>
      </c>
      <c r="IE30" s="103">
        <v>21.747329586795932</v>
      </c>
      <c r="IF30" s="103">
        <v>23.598056849216299</v>
      </c>
      <c r="IG30" s="103">
        <v>31.33930308203281</v>
      </c>
      <c r="IH30" s="103">
        <v>28.636394210831355</v>
      </c>
      <c r="II30" s="103">
        <v>35.905176728331504</v>
      </c>
      <c r="IJ30" s="103">
        <v>13.682533688667357</v>
      </c>
      <c r="IK30" s="103">
        <v>31.537704525626289</v>
      </c>
      <c r="IL30" s="103">
        <v>20.947074316430996</v>
      </c>
      <c r="IM30" s="103">
        <v>31.524026662364459</v>
      </c>
      <c r="IN30" s="103">
        <v>46.978856671625437</v>
      </c>
      <c r="IO30" s="103">
        <v>23.538387852346425</v>
      </c>
      <c r="IP30" s="103">
        <v>31.267997553827644</v>
      </c>
      <c r="IQ30" s="103">
        <v>24.844091307395146</v>
      </c>
      <c r="IR30" s="103">
        <v>17.840233531800767</v>
      </c>
      <c r="IS30" s="103">
        <v>33.996358669741454</v>
      </c>
      <c r="IT30" s="103">
        <v>46.799959333279737</v>
      </c>
      <c r="IU30" s="103">
        <v>19.621761169629245</v>
      </c>
      <c r="IV30" s="103">
        <v>22.735970291050126</v>
      </c>
      <c r="IW30" s="103">
        <v>32.41693355074549</v>
      </c>
    </row>
    <row r="31" spans="1:257" x14ac:dyDescent="0.25">
      <c r="A31" s="108" t="s">
        <v>1894</v>
      </c>
      <c r="B31" s="96">
        <v>4692.3176541938456</v>
      </c>
      <c r="C31" s="96">
        <v>5468.0794573713329</v>
      </c>
      <c r="D31" s="96">
        <v>4667.228285727545</v>
      </c>
      <c r="E31" s="96">
        <v>5000.7694610402268</v>
      </c>
      <c r="F31" s="96">
        <v>4932.8050217737145</v>
      </c>
      <c r="G31" s="110">
        <f t="shared" si="0"/>
        <v>6.5246330984744139E-2</v>
      </c>
      <c r="I31" s="96">
        <v>19254.394589878444</v>
      </c>
      <c r="J31" s="96">
        <v>20487.068801115252</v>
      </c>
      <c r="K31" s="96">
        <v>18726.207267464408</v>
      </c>
      <c r="L31" s="96">
        <v>18334.903423342374</v>
      </c>
      <c r="M31" s="96">
        <v>17437.610766361697</v>
      </c>
      <c r="N31" s="110">
        <f t="shared" si="1"/>
        <v>6.0020076963469199E-2</v>
      </c>
      <c r="O31" s="110"/>
      <c r="P31" s="4" t="s">
        <v>1147</v>
      </c>
      <c r="Q31" s="4" t="s">
        <v>1148</v>
      </c>
      <c r="R31" s="103">
        <v>5588.9479417397897</v>
      </c>
      <c r="S31" s="103">
        <v>4886.7271012147721</v>
      </c>
      <c r="T31" s="103">
        <v>5727.2659508247616</v>
      </c>
      <c r="U31" s="103">
        <v>5661.6161985106719</v>
      </c>
      <c r="V31" s="103">
        <v>1730.4687238049175</v>
      </c>
      <c r="W31" s="103">
        <v>5721.3537569889368</v>
      </c>
      <c r="X31" s="103">
        <v>1654.4766151706492</v>
      </c>
      <c r="Y31" s="103">
        <v>4828.3843761549533</v>
      </c>
      <c r="Z31" s="103">
        <v>5171.42092241723</v>
      </c>
      <c r="AA31" s="103">
        <v>6496.202503165573</v>
      </c>
      <c r="AB31" s="103">
        <v>4865.507030926693</v>
      </c>
      <c r="AC31" s="103">
        <v>6758.9119143446314</v>
      </c>
      <c r="AD31" s="103">
        <v>5745.3512190904748</v>
      </c>
      <c r="AE31" s="103">
        <v>5002.753192361145</v>
      </c>
      <c r="AF31" s="103">
        <v>5053.3654003550164</v>
      </c>
      <c r="AG31" s="103">
        <v>5098.3265397242349</v>
      </c>
      <c r="AH31" s="103">
        <v>4876.0069511654947</v>
      </c>
      <c r="AI31" s="103">
        <v>5573.7184377801859</v>
      </c>
      <c r="AJ31" s="103">
        <v>6217.4760215827246</v>
      </c>
      <c r="AK31" s="103">
        <v>5120.1513026165057</v>
      </c>
      <c r="AL31" s="103">
        <v>3684.8255112769316</v>
      </c>
      <c r="AM31" s="103">
        <v>4753.9479016264322</v>
      </c>
      <c r="AN31" s="103">
        <v>5236.284385514824</v>
      </c>
      <c r="AO31" s="103">
        <v>5440.6744996370353</v>
      </c>
      <c r="AP31" s="103">
        <v>5337.3599693782362</v>
      </c>
      <c r="AQ31" s="103">
        <v>4828.5468800795825</v>
      </c>
      <c r="AR31" s="103">
        <v>4849.574814544776</v>
      </c>
      <c r="AS31" s="103">
        <v>7342.3315869584949</v>
      </c>
      <c r="AT31" s="103">
        <v>6065.5569473699616</v>
      </c>
      <c r="AU31" s="103">
        <v>5205.4257256522114</v>
      </c>
      <c r="AV31" s="103">
        <v>5992.152013742384</v>
      </c>
      <c r="AW31" s="103">
        <v>4698.1074767783521</v>
      </c>
      <c r="AX31" s="103">
        <v>4418.2001760166086</v>
      </c>
      <c r="AY31" s="103">
        <v>4922.4553202310854</v>
      </c>
      <c r="AZ31" s="103">
        <v>5193.3496069852517</v>
      </c>
      <c r="BA31" s="103">
        <v>4883.7879608693829</v>
      </c>
      <c r="BB31" s="103">
        <v>5210.268369891648</v>
      </c>
      <c r="BC31" s="103">
        <v>4377.2736265026342</v>
      </c>
      <c r="BD31" s="103">
        <v>5417.2072185816241</v>
      </c>
      <c r="BE31" s="103">
        <v>4402.128596524446</v>
      </c>
      <c r="BF31" s="103">
        <v>3954.6663971487401</v>
      </c>
      <c r="BG31" s="103">
        <v>5042.8320551838478</v>
      </c>
      <c r="BH31" s="103">
        <v>5674.4208918032427</v>
      </c>
      <c r="BI31" s="103">
        <v>8298.2004122610506</v>
      </c>
      <c r="BJ31" s="103">
        <v>5209.4137296079662</v>
      </c>
      <c r="BK31" s="103">
        <v>5092.5704682614114</v>
      </c>
      <c r="BL31" s="103">
        <v>5045.2690578567181</v>
      </c>
      <c r="BM31" s="103">
        <v>5593.1370126863749</v>
      </c>
      <c r="BN31" s="103">
        <v>6148.8681258792822</v>
      </c>
      <c r="BO31" s="103">
        <v>5530.5091850320823</v>
      </c>
      <c r="BP31" s="103">
        <v>5159.0921036775026</v>
      </c>
      <c r="BQ31" s="103">
        <v>5860.9108139206446</v>
      </c>
      <c r="BR31" s="103">
        <v>5459.9198034293058</v>
      </c>
      <c r="BS31" s="103">
        <v>5103.0436462044572</v>
      </c>
      <c r="BT31" s="103">
        <v>6363.2160595747173</v>
      </c>
      <c r="BU31" s="103">
        <v>5179.3778280425577</v>
      </c>
      <c r="BV31" s="103">
        <v>6264.2073110662213</v>
      </c>
      <c r="BW31" s="103">
        <v>5266.5010870089227</v>
      </c>
      <c r="BX31" s="103">
        <v>4574.2723701947798</v>
      </c>
      <c r="BY31" s="103">
        <v>5827.0484045309795</v>
      </c>
      <c r="BZ31" s="103">
        <v>4563.7952871458911</v>
      </c>
      <c r="CA31" s="103">
        <v>1962.7966162116434</v>
      </c>
      <c r="CB31" s="103">
        <v>4852.7690307418898</v>
      </c>
      <c r="CC31" s="103">
        <v>5616.8288164792411</v>
      </c>
      <c r="CD31" s="103">
        <v>5654.2490222098349</v>
      </c>
      <c r="CE31" s="103">
        <v>5665.1913831068596</v>
      </c>
      <c r="CF31" s="103">
        <v>4935.4377834741408</v>
      </c>
      <c r="CG31" s="103">
        <v>5130.9768772999687</v>
      </c>
      <c r="CH31" s="103">
        <v>4416.8362468093019</v>
      </c>
      <c r="CI31" s="103">
        <v>4990.5272809066528</v>
      </c>
      <c r="CJ31" s="103">
        <v>5722.8920500440099</v>
      </c>
      <c r="CK31" s="103">
        <v>6026.6924651517684</v>
      </c>
      <c r="CL31" s="103">
        <v>5646.2793467187284</v>
      </c>
      <c r="CM31" s="103">
        <v>5442.0020401481861</v>
      </c>
      <c r="CN31" s="103">
        <v>5933.5465417617988</v>
      </c>
      <c r="CO31" s="103">
        <v>4991.5190146576115</v>
      </c>
      <c r="CP31" s="103">
        <v>9343.6755549859008</v>
      </c>
      <c r="CQ31" s="103">
        <v>5241.0444329834982</v>
      </c>
      <c r="CR31" s="103">
        <v>4909.0485877048586</v>
      </c>
      <c r="CS31" s="103">
        <v>5607.2495637063412</v>
      </c>
      <c r="CT31" s="103">
        <v>4488.5783573286562</v>
      </c>
      <c r="CU31" s="103">
        <v>4567.9138564591476</v>
      </c>
      <c r="CV31" s="103">
        <v>4268.1350668556543</v>
      </c>
      <c r="CW31" s="103">
        <v>4967.3605454399676</v>
      </c>
      <c r="CX31" s="103">
        <v>5786.3547628545712</v>
      </c>
      <c r="CY31" s="103">
        <v>5423.3196181261101</v>
      </c>
      <c r="CZ31" s="103">
        <v>4917.6378092871946</v>
      </c>
      <c r="DA31" s="103">
        <v>4243.9000363765026</v>
      </c>
      <c r="DB31" s="103">
        <v>4907.7725895563599</v>
      </c>
      <c r="DC31" s="103">
        <v>5095.2648552357987</v>
      </c>
      <c r="DD31" s="103">
        <v>3519.4433311437383</v>
      </c>
      <c r="DE31" s="103">
        <v>5461.2726910802612</v>
      </c>
      <c r="DF31" s="103">
        <v>4928.1018445412283</v>
      </c>
      <c r="DG31" s="103">
        <v>4995.559997914771</v>
      </c>
      <c r="DH31" s="103">
        <v>5365.7575036760045</v>
      </c>
      <c r="DI31" s="103">
        <v>5447.6340014482776</v>
      </c>
      <c r="DJ31" s="103">
        <v>5083.7564911918435</v>
      </c>
      <c r="DK31" s="103">
        <v>5208.1527504967071</v>
      </c>
      <c r="DL31" s="103">
        <v>5237.3851811994109</v>
      </c>
      <c r="DM31" s="103">
        <v>5027.7691423013575</v>
      </c>
      <c r="DN31" s="103">
        <v>5264.8240837844223</v>
      </c>
      <c r="DO31" s="103">
        <v>6193.7243387003937</v>
      </c>
      <c r="DP31" s="103">
        <v>3562.1332417225985</v>
      </c>
      <c r="DQ31" s="103">
        <v>5670.7307740100096</v>
      </c>
      <c r="DR31" s="103">
        <v>1733.1614086138259</v>
      </c>
      <c r="DS31" s="103">
        <v>1.7601414769571782</v>
      </c>
      <c r="DT31" s="103">
        <v>5160.9781298669905</v>
      </c>
      <c r="DU31" s="103">
        <v>4878.1537556012736</v>
      </c>
      <c r="DV31" s="103">
        <v>4793.9740583597104</v>
      </c>
      <c r="DW31" s="103">
        <v>5472.6451855136711</v>
      </c>
      <c r="DX31" s="103">
        <v>4923.3482322103164</v>
      </c>
      <c r="DY31" s="103">
        <v>5603.4484369461497</v>
      </c>
      <c r="DZ31" s="103">
        <v>4058.2920004500238</v>
      </c>
      <c r="EA31" s="103">
        <v>4942.903604120409</v>
      </c>
      <c r="EB31" s="103">
        <v>51.999818408487855</v>
      </c>
      <c r="EC31" s="103">
        <v>5217.5245532214449</v>
      </c>
      <c r="ED31" s="103">
        <v>5580.9136233523241</v>
      </c>
      <c r="EE31" s="103">
        <v>4642.6463634087086</v>
      </c>
      <c r="EF31" s="103">
        <v>5092.2722752737982</v>
      </c>
      <c r="EG31" s="103" t="e">
        <v>#VALUE!</v>
      </c>
      <c r="EH31" s="103">
        <v>4742.4454681117095</v>
      </c>
      <c r="EI31" s="103">
        <v>4402.7818622685554</v>
      </c>
      <c r="EJ31" s="103">
        <v>4110.4482359508338</v>
      </c>
      <c r="EK31" s="103">
        <v>3888.2722921843024</v>
      </c>
      <c r="EL31" s="103">
        <v>5041.1153005373963</v>
      </c>
      <c r="EM31" s="103">
        <v>5432.2258500244079</v>
      </c>
      <c r="EN31" s="103">
        <v>4832.6504210321982</v>
      </c>
      <c r="EO31" s="103">
        <v>5102.629949371054</v>
      </c>
      <c r="EP31" s="103">
        <v>3958.6997065960386</v>
      </c>
      <c r="EQ31" s="103">
        <v>3196.8041209651847</v>
      </c>
      <c r="ER31" s="103">
        <v>4319.6006013755905</v>
      </c>
      <c r="ES31" s="103">
        <v>5471.7393869576081</v>
      </c>
      <c r="ET31" s="103">
        <v>4869.5700481144013</v>
      </c>
      <c r="EU31" s="103">
        <v>5112.9716837060905</v>
      </c>
      <c r="EV31" s="103">
        <v>5316.0657713458459</v>
      </c>
      <c r="EW31" s="103">
        <v>942.88192633698372</v>
      </c>
      <c r="EX31" s="103">
        <v>5200.8635714202264</v>
      </c>
      <c r="EY31" s="103">
        <v>5687.7581594170861</v>
      </c>
      <c r="EZ31" s="103">
        <v>5946.2386966414451</v>
      </c>
      <c r="FA31" s="103">
        <v>3800.4935118360472</v>
      </c>
      <c r="FB31" s="103">
        <v>4954.5107794952164</v>
      </c>
      <c r="FC31" s="103">
        <v>5328.0981594968935</v>
      </c>
      <c r="FD31" s="103">
        <v>3671.4689496850592</v>
      </c>
      <c r="FE31" s="103">
        <v>5164.0407961484789</v>
      </c>
      <c r="FF31" s="103">
        <v>4849.5130931628628</v>
      </c>
      <c r="FG31" s="103">
        <v>5378.5553094455599</v>
      </c>
      <c r="FH31" s="103" t="e">
        <v>#VALUE!</v>
      </c>
      <c r="FI31" s="103">
        <v>6102.7010074303316</v>
      </c>
      <c r="FJ31" s="103">
        <v>4209.9858493185275</v>
      </c>
      <c r="FK31" s="103">
        <v>4549.7159300024059</v>
      </c>
      <c r="FL31" s="103">
        <v>5001.6747844738293</v>
      </c>
      <c r="FM31" s="103">
        <v>5012.938724178648</v>
      </c>
      <c r="FN31" s="103">
        <v>4461.115898674524</v>
      </c>
      <c r="FO31" s="103">
        <v>5526.1783983878759</v>
      </c>
      <c r="FP31" s="103">
        <v>5123.1915046407084</v>
      </c>
      <c r="FQ31" s="103">
        <v>5865.6944577596605</v>
      </c>
      <c r="FR31" s="103">
        <v>4139.2979847724782</v>
      </c>
      <c r="FS31" s="103">
        <v>5257.2716528190276</v>
      </c>
      <c r="FT31" s="103">
        <v>4873.2970274518948</v>
      </c>
      <c r="FU31" s="103">
        <v>5755.4438562674786</v>
      </c>
      <c r="FV31" s="103">
        <v>4040.5868827543673</v>
      </c>
      <c r="FW31" s="103">
        <v>1418.6498926580609</v>
      </c>
      <c r="FX31" s="103">
        <v>5238.6896157943174</v>
      </c>
      <c r="FY31" s="103">
        <v>5271.9530499454095</v>
      </c>
      <c r="FZ31" s="103">
        <v>4549.4720797476648</v>
      </c>
      <c r="GA31" s="103">
        <v>3106.9842743907288</v>
      </c>
      <c r="GB31" s="103">
        <v>5158.0418735354597</v>
      </c>
      <c r="GC31" s="103">
        <v>5220.2191461210632</v>
      </c>
      <c r="GD31" s="103">
        <v>2876.0036120967325</v>
      </c>
      <c r="GE31" s="103">
        <v>4722.2520753852777</v>
      </c>
      <c r="GF31" s="103">
        <v>5768.6296016207825</v>
      </c>
      <c r="GG31" s="103">
        <v>4332.8822601912671</v>
      </c>
      <c r="GH31" s="103">
        <v>4738.0092385783155</v>
      </c>
      <c r="GI31" s="103">
        <v>4967.7128579997197</v>
      </c>
      <c r="GJ31" s="103">
        <v>536.26378218064576</v>
      </c>
      <c r="GK31" s="103">
        <v>6080.0966840011415</v>
      </c>
      <c r="GL31" s="103">
        <v>4601.2033427758497</v>
      </c>
      <c r="GM31" s="103">
        <v>5140.0378685359356</v>
      </c>
      <c r="GN31" s="103">
        <v>4591.8667054244988</v>
      </c>
      <c r="GO31" s="103">
        <v>5404.6566760699725</v>
      </c>
      <c r="GP31" s="103">
        <v>4809.1860100054073</v>
      </c>
      <c r="GQ31" s="103">
        <v>4825.8759765350369</v>
      </c>
      <c r="GR31" s="103" t="e">
        <v>#VALUE!</v>
      </c>
      <c r="GS31" s="103">
        <v>4928.758956775293</v>
      </c>
      <c r="GT31" s="103">
        <v>5154.316940828161</v>
      </c>
      <c r="GU31" s="103">
        <v>5401.4618914228786</v>
      </c>
      <c r="GV31" s="103">
        <v>4169.078034911161</v>
      </c>
      <c r="GW31" s="103">
        <v>4984.3406164910684</v>
      </c>
      <c r="GX31" s="103">
        <v>5478.3249685421115</v>
      </c>
      <c r="GY31" s="103">
        <v>4884.5862229921395</v>
      </c>
      <c r="GZ31" s="103">
        <v>4920.6032784057343</v>
      </c>
      <c r="HA31" s="103">
        <v>3764.0483288987884</v>
      </c>
      <c r="HB31" s="103">
        <v>5443.227228455552</v>
      </c>
      <c r="HC31" s="103">
        <v>4912.4819345941087</v>
      </c>
      <c r="HD31" s="103">
        <v>2504.670874920831</v>
      </c>
      <c r="HE31" s="103" t="e">
        <v>#VALUE!</v>
      </c>
      <c r="HF31" s="103">
        <v>5442.2806568388341</v>
      </c>
      <c r="HG31" s="103">
        <v>4958.5113866470765</v>
      </c>
      <c r="HH31" s="103">
        <v>4674.7903214833377</v>
      </c>
      <c r="HI31" s="103">
        <v>1487.3562879804595</v>
      </c>
      <c r="HJ31" s="103">
        <v>4993.1826734034912</v>
      </c>
      <c r="HK31" s="103">
        <v>1069.5428671390237</v>
      </c>
      <c r="HL31" s="103">
        <v>4561.1904958016321</v>
      </c>
      <c r="HM31" s="103" t="e">
        <v>#VALUE!</v>
      </c>
      <c r="HN31" s="103">
        <v>4054.9128732664112</v>
      </c>
      <c r="HO31" s="103">
        <v>5427.2491610226507</v>
      </c>
      <c r="HP31" s="103">
        <v>5038.7153061038453</v>
      </c>
      <c r="HQ31" s="103">
        <v>4938.1687154467063</v>
      </c>
      <c r="HR31" s="103">
        <v>4824.4026128228707</v>
      </c>
      <c r="HS31" s="103">
        <v>4718.7269203172145</v>
      </c>
      <c r="HT31" s="103">
        <v>5533.2402583204466</v>
      </c>
      <c r="HU31" s="103">
        <v>4754.8756758343361</v>
      </c>
      <c r="HV31" s="103">
        <v>5279.7583193480314</v>
      </c>
      <c r="HW31" s="103">
        <v>292.00565041965467</v>
      </c>
      <c r="HX31" s="103">
        <v>4834.3784596848991</v>
      </c>
      <c r="HY31" s="103">
        <v>5095.823874687374</v>
      </c>
      <c r="HZ31" s="103">
        <v>6105.2132981688937</v>
      </c>
      <c r="IA31" s="103">
        <v>5021.8184455569644</v>
      </c>
      <c r="IB31" s="103">
        <v>4344.4414951941599</v>
      </c>
      <c r="IC31" s="103">
        <v>4182.6613321295454</v>
      </c>
      <c r="ID31" s="103">
        <v>3767.2518351809285</v>
      </c>
      <c r="IE31" s="103">
        <v>4746.4773965827426</v>
      </c>
      <c r="IF31" s="103">
        <v>4942.6339536806736</v>
      </c>
      <c r="IG31" s="103">
        <v>4582.169302798733</v>
      </c>
      <c r="IH31" s="103">
        <v>5013.7015506887928</v>
      </c>
      <c r="II31" s="103">
        <v>4135.5009297961433</v>
      </c>
      <c r="IJ31" s="103">
        <v>4351.1718213582453</v>
      </c>
      <c r="IK31" s="103">
        <v>4146.7353999141878</v>
      </c>
      <c r="IL31" s="103">
        <v>4291.5291955561197</v>
      </c>
      <c r="IM31" s="103">
        <v>4123.5828460232997</v>
      </c>
      <c r="IN31" s="103">
        <v>4073.0669313472504</v>
      </c>
      <c r="IO31" s="103">
        <v>114.03786070599929</v>
      </c>
      <c r="IP31" s="103">
        <v>4252.8856227869483</v>
      </c>
      <c r="IQ31" s="103">
        <v>3203.3448321230881</v>
      </c>
      <c r="IR31" s="103">
        <v>4094.2492712883413</v>
      </c>
      <c r="IS31" s="103">
        <v>5162.0245313124688</v>
      </c>
      <c r="IT31" s="103">
        <v>4127.8798370974</v>
      </c>
      <c r="IU31" s="103">
        <v>4213.6570504602923</v>
      </c>
      <c r="IV31" s="103">
        <v>3675.5751095037435</v>
      </c>
      <c r="IW31" s="103">
        <v>1120.9610258372536</v>
      </c>
    </row>
    <row r="32" spans="1:257" x14ac:dyDescent="0.25">
      <c r="A32" s="108" t="s">
        <v>2100</v>
      </c>
      <c r="B32" s="96">
        <v>9.8049884657022621E-2</v>
      </c>
      <c r="C32" s="96">
        <v>9.5704698629652488E-2</v>
      </c>
      <c r="D32" s="96">
        <v>9.3963523559688691E-2</v>
      </c>
      <c r="E32" s="96">
        <v>8.6937073501798648E-2</v>
      </c>
      <c r="F32" s="96">
        <v>8.6856449405442654E-2</v>
      </c>
      <c r="G32" s="110">
        <f t="shared" si="0"/>
        <v>5.5722194828648632E-2</v>
      </c>
      <c r="I32" s="96">
        <v>0.90920792318320687</v>
      </c>
      <c r="J32" s="96">
        <v>0.89278514999890879</v>
      </c>
      <c r="K32" s="96">
        <v>0.87792850869978267</v>
      </c>
      <c r="L32" s="96">
        <v>0.86972803566631696</v>
      </c>
      <c r="M32" s="96">
        <v>0.89055104960951181</v>
      </c>
      <c r="N32" s="110">
        <f t="shared" si="1"/>
        <v>1.7026401672465566E-2</v>
      </c>
      <c r="O32" s="110"/>
      <c r="P32" s="4" t="s">
        <v>1266</v>
      </c>
      <c r="Q32" s="4" t="s">
        <v>1267</v>
      </c>
      <c r="R32" s="103">
        <v>4.690812814689603E-2</v>
      </c>
      <c r="S32" s="103">
        <v>5.8211177870157345E-2</v>
      </c>
      <c r="T32" s="103">
        <v>0.10440432596981943</v>
      </c>
      <c r="U32" s="103">
        <v>7.4089421810142136E-2</v>
      </c>
      <c r="V32" s="103">
        <v>6.3055756585433886E-2</v>
      </c>
      <c r="W32" s="103">
        <v>9.524655014023474E-2</v>
      </c>
      <c r="X32" s="103">
        <v>7.5048842101072377E-2</v>
      </c>
      <c r="Y32" s="103">
        <v>6.3654794446867169E-2</v>
      </c>
      <c r="Z32" s="103">
        <v>5.7995519397268595E-2</v>
      </c>
      <c r="AA32" s="103">
        <v>6.3813262651020927E-2</v>
      </c>
      <c r="AB32" s="103">
        <v>5.5242242894344894E-2</v>
      </c>
      <c r="AC32" s="103">
        <v>0.14920575538824726</v>
      </c>
      <c r="AD32" s="103">
        <v>0.11159055942127168</v>
      </c>
      <c r="AE32" s="103">
        <v>0.19550310374962884</v>
      </c>
      <c r="AF32" s="103">
        <v>9.5472395953701689E-2</v>
      </c>
      <c r="AG32" s="103">
        <v>8.9633994299766206E-2</v>
      </c>
      <c r="AH32" s="103">
        <v>8.4882912220126797E-2</v>
      </c>
      <c r="AI32" s="103">
        <v>0.23197663516760345</v>
      </c>
      <c r="AJ32" s="103">
        <v>8.5117082713141917E-2</v>
      </c>
      <c r="AK32" s="103">
        <v>0.15536875030273181</v>
      </c>
      <c r="AL32" s="103">
        <v>0.11474858171671143</v>
      </c>
      <c r="AM32" s="103">
        <v>0.1463371440694218</v>
      </c>
      <c r="AN32" s="103">
        <v>0.13444623187890273</v>
      </c>
      <c r="AO32" s="103">
        <v>8.5958181098243422E-2</v>
      </c>
      <c r="AP32" s="103">
        <v>0.13054279148313983</v>
      </c>
      <c r="AQ32" s="103">
        <v>0.10799376788724302</v>
      </c>
      <c r="AR32" s="103">
        <v>5.6256829858210469E-2</v>
      </c>
      <c r="AS32" s="103">
        <v>9.9093276892149057E-2</v>
      </c>
      <c r="AT32" s="103">
        <v>6.6438176378319558E-2</v>
      </c>
      <c r="AU32" s="103">
        <v>0.11272709229390408</v>
      </c>
      <c r="AV32" s="103">
        <v>6.3828314886261409E-2</v>
      </c>
      <c r="AW32" s="103">
        <v>0.16399076864514478</v>
      </c>
      <c r="AX32" s="103">
        <v>6.0978566870566554E-2</v>
      </c>
      <c r="AY32" s="103">
        <v>5.3886719014715832E-2</v>
      </c>
      <c r="AZ32" s="103">
        <v>0.15622539754384429</v>
      </c>
      <c r="BA32" s="103">
        <v>9.2103087043633028E-2</v>
      </c>
      <c r="BB32" s="103">
        <v>6.0816861625644869E-2</v>
      </c>
      <c r="BC32" s="103">
        <v>7.2148844181591801E-2</v>
      </c>
      <c r="BD32" s="103">
        <v>9.6642599174440166E-2</v>
      </c>
      <c r="BE32" s="103">
        <v>3.8815066153076533E-2</v>
      </c>
      <c r="BF32" s="103">
        <v>3.5154266406433876E-2</v>
      </c>
      <c r="BG32" s="103">
        <v>6.0305310822420174E-2</v>
      </c>
      <c r="BH32" s="103">
        <v>7.6852586586672739E-2</v>
      </c>
      <c r="BI32" s="103">
        <v>0.13002702397075042</v>
      </c>
      <c r="BJ32" s="103">
        <v>9.3636437096635189E-2</v>
      </c>
      <c r="BK32" s="103">
        <v>0.12995597516015173</v>
      </c>
      <c r="BL32" s="103">
        <v>0.1890824608763495</v>
      </c>
      <c r="BM32" s="103">
        <v>0.15823401437008083</v>
      </c>
      <c r="BN32" s="103">
        <v>7.6412922599623762E-2</v>
      </c>
      <c r="BO32" s="103">
        <v>5.6321783282875702E-2</v>
      </c>
      <c r="BP32" s="103">
        <v>3.9317258331546819E-2</v>
      </c>
      <c r="BQ32" s="103">
        <v>0.20391458909462881</v>
      </c>
      <c r="BR32" s="103">
        <v>0.11805166126073173</v>
      </c>
      <c r="BS32" s="103">
        <v>0.21304372287506979</v>
      </c>
      <c r="BT32" s="103">
        <v>0.11265294582348401</v>
      </c>
      <c r="BU32" s="103">
        <v>8.6774041172130126E-2</v>
      </c>
      <c r="BV32" s="103">
        <v>7.0147089236183444E-2</v>
      </c>
      <c r="BW32" s="103">
        <v>0.11317715944702367</v>
      </c>
      <c r="BX32" s="103">
        <v>0.19214986563674499</v>
      </c>
      <c r="BY32" s="103">
        <v>0.20863144394828215</v>
      </c>
      <c r="BZ32" s="103">
        <v>0.16876784352635338</v>
      </c>
      <c r="CA32" s="103">
        <v>4.0754687987826221E-2</v>
      </c>
      <c r="CB32" s="103">
        <v>8.7917859046458935E-2</v>
      </c>
      <c r="CC32" s="103">
        <v>8.9273622431517707E-2</v>
      </c>
      <c r="CD32" s="103">
        <v>6.9050615786698188E-2</v>
      </c>
      <c r="CE32" s="103">
        <v>0.33526629149843706</v>
      </c>
      <c r="CF32" s="103">
        <v>9.9558542476483575E-2</v>
      </c>
      <c r="CG32" s="103">
        <v>0.13890758952075694</v>
      </c>
      <c r="CH32" s="103">
        <v>8.6128908986363564E-2</v>
      </c>
      <c r="CI32" s="103">
        <v>9.7025349347718393E-2</v>
      </c>
      <c r="CJ32" s="103">
        <v>0.10244166177837527</v>
      </c>
      <c r="CK32" s="103">
        <v>9.9117654056081958E-2</v>
      </c>
      <c r="CL32" s="103">
        <v>0.14455987286163471</v>
      </c>
      <c r="CM32" s="103">
        <v>0.12217683206843782</v>
      </c>
      <c r="CN32" s="103">
        <v>0.18541484086608342</v>
      </c>
      <c r="CO32" s="103">
        <v>5.9077315672581385E-2</v>
      </c>
      <c r="CP32" s="103">
        <v>0.13285405927941138</v>
      </c>
      <c r="CQ32" s="103">
        <v>0.10900750172716529</v>
      </c>
      <c r="CR32" s="103">
        <v>0.14197572436483824</v>
      </c>
      <c r="CS32" s="103">
        <v>7.8382191534998841E-2</v>
      </c>
      <c r="CT32" s="103">
        <v>7.7723474251676875E-2</v>
      </c>
      <c r="CU32" s="103">
        <v>5.3897673893546619E-2</v>
      </c>
      <c r="CV32" s="103">
        <v>4.556240923538929E-2</v>
      </c>
      <c r="CW32" s="103">
        <v>0.13203458906299731</v>
      </c>
      <c r="CX32" s="103">
        <v>0.15716693043861996</v>
      </c>
      <c r="CY32" s="103">
        <v>7.2826915718984392E-2</v>
      </c>
      <c r="CZ32" s="103">
        <v>0.10513458589733424</v>
      </c>
      <c r="DA32" s="103">
        <v>9.5932809063968824E-2</v>
      </c>
      <c r="DB32" s="103">
        <v>4.1878531536978451E-2</v>
      </c>
      <c r="DC32" s="103">
        <v>4.707816216214495E-2</v>
      </c>
      <c r="DD32" s="103">
        <v>0.14048252095893873</v>
      </c>
      <c r="DE32" s="103">
        <v>0.10659054995960542</v>
      </c>
      <c r="DF32" s="103">
        <v>0.17369702181023253</v>
      </c>
      <c r="DG32" s="103">
        <v>0.19050620384195069</v>
      </c>
      <c r="DH32" s="103">
        <v>9.4854816601259634E-2</v>
      </c>
      <c r="DI32" s="103">
        <v>3.407176999948347E-2</v>
      </c>
      <c r="DJ32" s="103">
        <v>0.13862935427459766</v>
      </c>
      <c r="DK32" s="103">
        <v>0.10222425442891711</v>
      </c>
      <c r="DL32" s="103">
        <v>4.5578807260303972E-2</v>
      </c>
      <c r="DM32" s="103">
        <v>5.457326506725458E-2</v>
      </c>
      <c r="DN32" s="103">
        <v>9.3366823145579661E-2</v>
      </c>
      <c r="DO32" s="103">
        <v>5.3996661625580103E-2</v>
      </c>
      <c r="DP32" s="103">
        <v>0.11113929048769981</v>
      </c>
      <c r="DQ32" s="103">
        <v>8.9505206917776026E-2</v>
      </c>
      <c r="DR32" s="103">
        <v>0.28365841259096103</v>
      </c>
      <c r="DS32" s="103">
        <v>0.11041075667097124</v>
      </c>
      <c r="DT32" s="103">
        <v>0.20473101705377916</v>
      </c>
      <c r="DU32" s="103">
        <v>6.1488943748123949E-2</v>
      </c>
      <c r="DV32" s="103">
        <v>5.0614125354691827E-2</v>
      </c>
      <c r="DW32" s="103">
        <v>0.11301555993546136</v>
      </c>
      <c r="DX32" s="103">
        <v>6.596170438439862E-2</v>
      </c>
      <c r="DY32" s="103">
        <v>8.9150593384214466E-2</v>
      </c>
      <c r="DZ32" s="103">
        <v>3.5450209172418812E-2</v>
      </c>
      <c r="EA32" s="103">
        <v>3.7331705351337702E-2</v>
      </c>
      <c r="EB32" s="103">
        <v>5.8822540893366741E-2</v>
      </c>
      <c r="EC32" s="103">
        <v>2.7064374745731586E-2</v>
      </c>
      <c r="ED32" s="103">
        <v>0.14315601157846855</v>
      </c>
      <c r="EE32" s="103">
        <v>0.1367744779708675</v>
      </c>
      <c r="EF32" s="103">
        <v>4.5278342331720088E-2</v>
      </c>
      <c r="EG32" s="103">
        <v>6.1246371849116306E-2</v>
      </c>
      <c r="EH32" s="103">
        <v>0.12963140103020754</v>
      </c>
      <c r="EI32" s="103">
        <v>0.15442958670196597</v>
      </c>
      <c r="EJ32" s="103">
        <v>3.7159547069180537E-2</v>
      </c>
      <c r="EK32" s="103">
        <v>6.6462357339823724E-2</v>
      </c>
      <c r="EL32" s="103">
        <v>0.10514538369049284</v>
      </c>
      <c r="EM32" s="103">
        <v>0.13447974995205769</v>
      </c>
      <c r="EN32" s="103">
        <v>0.11029595252863943</v>
      </c>
      <c r="EO32" s="103">
        <v>0.34368385513141247</v>
      </c>
      <c r="EP32" s="103">
        <v>0.13034934961668071</v>
      </c>
      <c r="EQ32" s="103">
        <v>0.10445167378977824</v>
      </c>
      <c r="ER32" s="103">
        <v>0.27111139167728482</v>
      </c>
      <c r="ES32" s="103">
        <v>9.1273814570631023E-2</v>
      </c>
      <c r="ET32" s="103">
        <v>6.9851063095224444E-2</v>
      </c>
      <c r="EU32" s="103">
        <v>0.20240343574873521</v>
      </c>
      <c r="EV32" s="103">
        <v>5.0450097104909164E-2</v>
      </c>
      <c r="EW32" s="103">
        <v>8.6773930710895938E-2</v>
      </c>
      <c r="EX32" s="103">
        <v>5.4957973206161956E-2</v>
      </c>
      <c r="EY32" s="103">
        <v>8.8568297097012041E-2</v>
      </c>
      <c r="EZ32" s="103">
        <v>5.2034544217437188E-2</v>
      </c>
      <c r="FA32" s="103">
        <v>5.5094533122643577E-2</v>
      </c>
      <c r="FB32" s="103">
        <v>4.450123157679902E-2</v>
      </c>
      <c r="FC32" s="103">
        <v>0.12547474533135228</v>
      </c>
      <c r="FD32" s="103">
        <v>0.16097339237038708</v>
      </c>
      <c r="FE32" s="103">
        <v>4.7437917582328598E-2</v>
      </c>
      <c r="FF32" s="103">
        <v>0.24412058883630852</v>
      </c>
      <c r="FG32" s="103">
        <v>8.2474257482793634E-2</v>
      </c>
      <c r="FH32" s="103">
        <v>5.5811194683219267E-2</v>
      </c>
      <c r="FI32" s="103">
        <v>9.6797831690280403E-2</v>
      </c>
      <c r="FJ32" s="103">
        <v>0.15303159911127245</v>
      </c>
      <c r="FK32" s="103">
        <v>5.5917298255054981E-2</v>
      </c>
      <c r="FL32" s="103">
        <v>6.8756378028345166E-2</v>
      </c>
      <c r="FM32" s="103">
        <v>7.5164275191195451E-2</v>
      </c>
      <c r="FN32" s="103">
        <v>6.3076347472287186E-2</v>
      </c>
      <c r="FO32" s="103">
        <v>6.8213437458321646E-2</v>
      </c>
      <c r="FP32" s="103">
        <v>0.12365355555533661</v>
      </c>
      <c r="FQ32" s="103">
        <v>4.7715229407043605E-2</v>
      </c>
      <c r="FR32" s="103">
        <v>7.8363932247566145E-2</v>
      </c>
      <c r="FS32" s="103">
        <v>0.1283844411999886</v>
      </c>
      <c r="FT32" s="103">
        <v>3.9320586356969826E-2</v>
      </c>
      <c r="FU32" s="103">
        <v>9.1892292163921141E-2</v>
      </c>
      <c r="FV32" s="103">
        <v>7.1703422687675947E-2</v>
      </c>
      <c r="FW32" s="103">
        <v>0.33634985313285803</v>
      </c>
      <c r="FX32" s="103">
        <v>0.17041838519100938</v>
      </c>
      <c r="FY32" s="103">
        <v>6.1381878201783542E-2</v>
      </c>
      <c r="FZ32" s="103">
        <v>9.2656613689595463E-2</v>
      </c>
      <c r="GA32" s="103">
        <v>5.7478529290664333E-2</v>
      </c>
      <c r="GB32" s="103">
        <v>7.8540084577289643E-2</v>
      </c>
      <c r="GC32" s="103">
        <v>0.14307742268304693</v>
      </c>
      <c r="GD32" s="103">
        <v>4.8400738051545704E-2</v>
      </c>
      <c r="GE32" s="103">
        <v>0.10343199414102885</v>
      </c>
      <c r="GF32" s="103">
        <v>7.1991348262307325E-2</v>
      </c>
      <c r="GG32" s="103">
        <v>0.11595625191737105</v>
      </c>
      <c r="GH32" s="103">
        <v>6.2928233609906487E-2</v>
      </c>
      <c r="GI32" s="103">
        <v>0.23023085090972636</v>
      </c>
      <c r="GJ32" s="103">
        <v>7.487901679140839E-2</v>
      </c>
      <c r="GK32" s="103">
        <v>8.6678138129758137E-2</v>
      </c>
      <c r="GL32" s="103">
        <v>2.8163725463834471E-2</v>
      </c>
      <c r="GM32" s="103">
        <v>7.5501566023328789E-2</v>
      </c>
      <c r="GN32" s="103">
        <v>8.5113084438776423E-2</v>
      </c>
      <c r="GO32" s="103">
        <v>0.10388485208975749</v>
      </c>
      <c r="GP32" s="103">
        <v>6.8866725005226087E-2</v>
      </c>
      <c r="GQ32" s="103">
        <v>0.11165191484041784</v>
      </c>
      <c r="GR32" s="103">
        <v>7.1490314818111883E-2</v>
      </c>
      <c r="GS32" s="103">
        <v>6.7355387091870042E-2</v>
      </c>
      <c r="GT32" s="103">
        <v>5.0920618541137927E-2</v>
      </c>
      <c r="GU32" s="103">
        <v>9.1347808674715966E-2</v>
      </c>
      <c r="GV32" s="103">
        <v>2.4709695428681257E-2</v>
      </c>
      <c r="GW32" s="103">
        <v>6.320212746972001E-2</v>
      </c>
      <c r="GX32" s="103">
        <v>0.15949263373363293</v>
      </c>
      <c r="GY32" s="103">
        <v>0.1190142227021917</v>
      </c>
      <c r="GZ32" s="103">
        <v>7.1476144529159735E-2</v>
      </c>
      <c r="HA32" s="103">
        <v>7.7486473776916837E-2</v>
      </c>
      <c r="HB32" s="103">
        <v>7.8792181777431053E-2</v>
      </c>
      <c r="HC32" s="103">
        <v>3.1180468901361308E-2</v>
      </c>
      <c r="HD32" s="103">
        <v>0.19354353948718478</v>
      </c>
      <c r="HE32" s="103">
        <v>0.12120223861589438</v>
      </c>
      <c r="HF32" s="103">
        <v>3.9626607192061798E-2</v>
      </c>
      <c r="HG32" s="103">
        <v>0.12568282599938402</v>
      </c>
      <c r="HH32" s="103">
        <v>5.882934561799056E-2</v>
      </c>
      <c r="HI32" s="103">
        <v>7.0357737767051218E-2</v>
      </c>
      <c r="HJ32" s="103">
        <v>6.6949456959182668E-2</v>
      </c>
      <c r="HK32" s="103">
        <v>8.2916352146727004E-2</v>
      </c>
      <c r="HL32" s="103">
        <v>5.3347805019635146E-2</v>
      </c>
      <c r="HM32" s="103">
        <v>5.3530857062164254E-2</v>
      </c>
      <c r="HN32" s="103">
        <v>0.1258862518293421</v>
      </c>
      <c r="HO32" s="103">
        <v>7.0057254882433431E-2</v>
      </c>
      <c r="HP32" s="103">
        <v>0.12247233418517239</v>
      </c>
      <c r="HQ32" s="103">
        <v>3.5791089625446269E-2</v>
      </c>
      <c r="HR32" s="103">
        <v>0.14955400893956863</v>
      </c>
      <c r="HS32" s="103">
        <v>4.1249142861500568E-2</v>
      </c>
      <c r="HT32" s="103">
        <v>5.7096989802536614E-2</v>
      </c>
      <c r="HU32" s="103">
        <v>4.6366047992995797E-2</v>
      </c>
      <c r="HV32" s="103">
        <v>5.6008488000678772E-2</v>
      </c>
      <c r="HW32" s="103">
        <v>0.17342492978238921</v>
      </c>
      <c r="HX32" s="103">
        <v>3.2103526551218051E-2</v>
      </c>
      <c r="HY32" s="103">
        <v>2.5050560506676731E-2</v>
      </c>
      <c r="HZ32" s="103">
        <v>0.13397070524708451</v>
      </c>
      <c r="IA32" s="103">
        <v>6.9187717640890239E-2</v>
      </c>
      <c r="IB32" s="103">
        <v>5.4199035388695416E-2</v>
      </c>
      <c r="IC32" s="103">
        <v>9.4345943551919276E-2</v>
      </c>
      <c r="ID32" s="103">
        <v>8.0008786886895167E-2</v>
      </c>
      <c r="IE32" s="103">
        <v>0.10869023700868809</v>
      </c>
      <c r="IF32" s="103">
        <v>5.3760672050737576E-2</v>
      </c>
      <c r="IG32" s="103">
        <v>6.727499529695756E-2</v>
      </c>
      <c r="IH32" s="103">
        <v>6.4171288425564951E-2</v>
      </c>
      <c r="II32" s="103">
        <v>5.3261338809638625E-2</v>
      </c>
      <c r="IJ32" s="103">
        <v>0.10136918685652856</v>
      </c>
      <c r="IK32" s="103">
        <v>6.1236994120092286E-2</v>
      </c>
      <c r="IL32" s="103">
        <v>3.6707669876211067E-2</v>
      </c>
      <c r="IM32" s="103">
        <v>4.6449443135154374E-2</v>
      </c>
      <c r="IN32" s="103">
        <v>7.3103507085209643E-2</v>
      </c>
      <c r="IO32" s="103">
        <v>0.11916438864201927</v>
      </c>
      <c r="IP32" s="103">
        <v>0.11728730315438697</v>
      </c>
      <c r="IQ32" s="103">
        <v>0.12372292924370548</v>
      </c>
      <c r="IR32" s="103">
        <v>0.15408443018527349</v>
      </c>
      <c r="IS32" s="103">
        <v>7.5152904695749895E-2</v>
      </c>
      <c r="IT32" s="103">
        <v>0.12488067177786737</v>
      </c>
      <c r="IU32" s="103">
        <v>6.3518295260448443E-2</v>
      </c>
      <c r="IV32" s="103">
        <v>3.5464833274786833E-2</v>
      </c>
      <c r="IW32" s="103">
        <v>8.1597234907495236E-2</v>
      </c>
    </row>
  </sheetData>
  <mergeCells count="3">
    <mergeCell ref="B2:F2"/>
    <mergeCell ref="I2:M2"/>
    <mergeCell ref="R2:IW2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362"/>
  <sheetViews>
    <sheetView zoomScale="80" zoomScaleNormal="80" workbookViewId="0"/>
  </sheetViews>
  <sheetFormatPr defaultColWidth="8.85546875" defaultRowHeight="15" x14ac:dyDescent="0.25"/>
  <cols>
    <col min="1" max="1" width="46.85546875" style="34" customWidth="1"/>
    <col min="2" max="2" width="16.28515625" style="34" customWidth="1"/>
    <col min="3" max="3" width="27.5703125" style="24" customWidth="1"/>
    <col min="4" max="4" width="22.28515625" style="25" bestFit="1" customWidth="1"/>
    <col min="5" max="5" width="20.7109375" style="16" customWidth="1"/>
    <col min="6" max="6" width="22.28515625" style="20" customWidth="1"/>
    <col min="7" max="7" width="123.140625" style="19" customWidth="1"/>
  </cols>
  <sheetData>
    <row r="1" spans="1:7" s="13" customFormat="1" ht="38.25" thickBot="1" x14ac:dyDescent="0.3">
      <c r="A1" s="11" t="s">
        <v>11</v>
      </c>
      <c r="B1" s="11" t="s">
        <v>2120</v>
      </c>
      <c r="C1" s="11" t="s">
        <v>12</v>
      </c>
      <c r="D1" s="11" t="s">
        <v>13</v>
      </c>
      <c r="E1" s="11" t="s">
        <v>2014</v>
      </c>
      <c r="F1" s="12" t="s">
        <v>14</v>
      </c>
      <c r="G1" s="11" t="s">
        <v>15</v>
      </c>
    </row>
    <row r="2" spans="1:7" ht="15.75" thickTop="1" x14ac:dyDescent="0.25">
      <c r="A2" s="1" t="s">
        <v>1609</v>
      </c>
      <c r="B2" s="34" t="s">
        <v>2121</v>
      </c>
      <c r="C2" s="14" t="s">
        <v>16</v>
      </c>
      <c r="D2" s="15" t="s">
        <v>17</v>
      </c>
      <c r="E2" s="16" t="s">
        <v>18</v>
      </c>
      <c r="F2" s="17" t="s">
        <v>19</v>
      </c>
      <c r="G2" s="18" t="s">
        <v>20</v>
      </c>
    </row>
    <row r="3" spans="1:7" x14ac:dyDescent="0.25">
      <c r="A3" s="1" t="s">
        <v>1610</v>
      </c>
      <c r="B3" s="34" t="s">
        <v>2121</v>
      </c>
      <c r="C3" s="14" t="s">
        <v>21</v>
      </c>
      <c r="D3" s="15" t="s">
        <v>22</v>
      </c>
      <c r="E3" s="16" t="s">
        <v>23</v>
      </c>
      <c r="F3" s="17" t="s">
        <v>24</v>
      </c>
      <c r="G3" s="19" t="s">
        <v>25</v>
      </c>
    </row>
    <row r="4" spans="1:7" x14ac:dyDescent="0.25">
      <c r="A4" s="1" t="s">
        <v>1611</v>
      </c>
      <c r="B4" s="34" t="s">
        <v>2121</v>
      </c>
      <c r="C4" s="14" t="s">
        <v>26</v>
      </c>
      <c r="D4" s="15" t="s">
        <v>27</v>
      </c>
      <c r="E4" s="16" t="s">
        <v>28</v>
      </c>
      <c r="F4" s="17" t="s">
        <v>29</v>
      </c>
      <c r="G4" s="19" t="s">
        <v>30</v>
      </c>
    </row>
    <row r="5" spans="1:7" x14ac:dyDescent="0.25">
      <c r="A5" s="1" t="s">
        <v>1612</v>
      </c>
      <c r="B5" s="34" t="s">
        <v>2121</v>
      </c>
      <c r="C5" s="14" t="s">
        <v>31</v>
      </c>
      <c r="D5" s="15" t="s">
        <v>32</v>
      </c>
      <c r="E5" s="16" t="s">
        <v>33</v>
      </c>
      <c r="F5" s="17" t="s">
        <v>34</v>
      </c>
      <c r="G5" s="19" t="s">
        <v>0</v>
      </c>
    </row>
    <row r="6" spans="1:7" x14ac:dyDescent="0.25">
      <c r="A6" s="1" t="s">
        <v>1613</v>
      </c>
      <c r="B6" s="34" t="s">
        <v>2121</v>
      </c>
      <c r="C6" s="14" t="s">
        <v>36</v>
      </c>
      <c r="D6" s="15" t="s">
        <v>37</v>
      </c>
      <c r="E6" s="16" t="s">
        <v>38</v>
      </c>
      <c r="F6" s="17" t="s">
        <v>39</v>
      </c>
      <c r="G6" s="19" t="s">
        <v>40</v>
      </c>
    </row>
    <row r="7" spans="1:7" x14ac:dyDescent="0.25">
      <c r="A7" s="1" t="s">
        <v>1614</v>
      </c>
      <c r="B7" s="34" t="s">
        <v>2121</v>
      </c>
      <c r="C7" s="14" t="s">
        <v>41</v>
      </c>
      <c r="D7" s="15" t="s">
        <v>42</v>
      </c>
      <c r="E7" s="16" t="s">
        <v>43</v>
      </c>
      <c r="F7" s="17" t="s">
        <v>44</v>
      </c>
      <c r="G7" s="19" t="s">
        <v>45</v>
      </c>
    </row>
    <row r="8" spans="1:7" x14ac:dyDescent="0.25">
      <c r="A8" s="1" t="s">
        <v>1616</v>
      </c>
      <c r="B8" s="34" t="s">
        <v>2121</v>
      </c>
      <c r="C8" s="14" t="s">
        <v>46</v>
      </c>
      <c r="D8" s="15" t="s">
        <v>47</v>
      </c>
      <c r="E8" s="16" t="s">
        <v>48</v>
      </c>
      <c r="F8" s="17" t="s">
        <v>49</v>
      </c>
      <c r="G8" s="19" t="s">
        <v>50</v>
      </c>
    </row>
    <row r="9" spans="1:7" x14ac:dyDescent="0.25">
      <c r="A9" s="1" t="s">
        <v>1617</v>
      </c>
      <c r="B9" s="34" t="s">
        <v>2121</v>
      </c>
      <c r="C9" s="14" t="s">
        <v>51</v>
      </c>
      <c r="D9" s="15" t="s">
        <v>52</v>
      </c>
      <c r="E9" s="16" t="s">
        <v>53</v>
      </c>
      <c r="F9" s="20" t="s">
        <v>54</v>
      </c>
      <c r="G9" s="19" t="s">
        <v>55</v>
      </c>
    </row>
    <row r="10" spans="1:7" x14ac:dyDescent="0.25">
      <c r="A10" s="1" t="s">
        <v>1618</v>
      </c>
      <c r="B10" s="34" t="s">
        <v>2121</v>
      </c>
      <c r="C10" s="14" t="s">
        <v>56</v>
      </c>
      <c r="D10" s="15" t="s">
        <v>57</v>
      </c>
      <c r="E10" s="16" t="s">
        <v>53</v>
      </c>
      <c r="F10" s="17" t="s">
        <v>58</v>
      </c>
      <c r="G10" s="19" t="s">
        <v>59</v>
      </c>
    </row>
    <row r="11" spans="1:7" x14ac:dyDescent="0.25">
      <c r="A11" s="1" t="s">
        <v>1619</v>
      </c>
      <c r="B11" s="34" t="s">
        <v>2121</v>
      </c>
      <c r="C11" s="14" t="s">
        <v>60</v>
      </c>
      <c r="D11" s="15" t="s">
        <v>61</v>
      </c>
      <c r="E11" s="21" t="s">
        <v>53</v>
      </c>
      <c r="F11" s="20" t="s">
        <v>62</v>
      </c>
      <c r="G11" s="19" t="s">
        <v>63</v>
      </c>
    </row>
    <row r="12" spans="1:7" x14ac:dyDescent="0.25">
      <c r="A12" s="1" t="s">
        <v>1621</v>
      </c>
      <c r="B12" s="34" t="s">
        <v>2121</v>
      </c>
      <c r="C12" s="14" t="s">
        <v>64</v>
      </c>
      <c r="D12" s="15" t="s">
        <v>65</v>
      </c>
      <c r="E12" s="16" t="s">
        <v>66</v>
      </c>
      <c r="F12" s="17" t="s">
        <v>67</v>
      </c>
      <c r="G12" s="19" t="s">
        <v>30</v>
      </c>
    </row>
    <row r="13" spans="1:7" x14ac:dyDescent="0.25">
      <c r="A13" s="1" t="s">
        <v>1622</v>
      </c>
      <c r="B13" s="34" t="s">
        <v>2121</v>
      </c>
      <c r="C13" s="14" t="s">
        <v>68</v>
      </c>
      <c r="D13" s="15" t="s">
        <v>69</v>
      </c>
      <c r="E13" s="16" t="s">
        <v>70</v>
      </c>
      <c r="F13" s="17" t="s">
        <v>71</v>
      </c>
      <c r="G13" s="19" t="s">
        <v>72</v>
      </c>
    </row>
    <row r="14" spans="1:7" x14ac:dyDescent="0.25">
      <c r="A14" s="1" t="s">
        <v>1623</v>
      </c>
      <c r="B14" s="34" t="s">
        <v>2121</v>
      </c>
      <c r="C14" s="14" t="s">
        <v>73</v>
      </c>
      <c r="D14" s="15" t="s">
        <v>74</v>
      </c>
      <c r="E14" s="16" t="s">
        <v>75</v>
      </c>
      <c r="F14" s="17" t="s">
        <v>76</v>
      </c>
      <c r="G14" s="19" t="s">
        <v>77</v>
      </c>
    </row>
    <row r="15" spans="1:7" x14ac:dyDescent="0.25">
      <c r="A15" s="1" t="s">
        <v>1624</v>
      </c>
      <c r="B15" s="34" t="s">
        <v>2121</v>
      </c>
      <c r="C15" s="14" t="s">
        <v>78</v>
      </c>
      <c r="D15" s="15" t="s">
        <v>79</v>
      </c>
      <c r="E15" s="16" t="s">
        <v>80</v>
      </c>
      <c r="F15" s="17" t="s">
        <v>81</v>
      </c>
      <c r="G15" s="19" t="s">
        <v>82</v>
      </c>
    </row>
    <row r="16" spans="1:7" x14ac:dyDescent="0.25">
      <c r="A16" s="1" t="s">
        <v>1625</v>
      </c>
      <c r="B16" s="34" t="s">
        <v>2121</v>
      </c>
      <c r="C16" s="14" t="s">
        <v>83</v>
      </c>
      <c r="D16" s="15" t="s">
        <v>84</v>
      </c>
      <c r="E16" s="16" t="s">
        <v>75</v>
      </c>
      <c r="F16" s="17" t="s">
        <v>85</v>
      </c>
      <c r="G16" s="19" t="s">
        <v>30</v>
      </c>
    </row>
    <row r="17" spans="1:7" x14ac:dyDescent="0.25">
      <c r="A17" s="1" t="s">
        <v>1626</v>
      </c>
      <c r="B17" s="34" t="s">
        <v>2121</v>
      </c>
      <c r="C17" s="14" t="s">
        <v>86</v>
      </c>
      <c r="D17" s="15" t="s">
        <v>87</v>
      </c>
      <c r="E17" s="16" t="s">
        <v>75</v>
      </c>
      <c r="F17" s="17" t="s">
        <v>88</v>
      </c>
      <c r="G17" s="19" t="s">
        <v>89</v>
      </c>
    </row>
    <row r="18" spans="1:7" x14ac:dyDescent="0.25">
      <c r="A18" s="1" t="s">
        <v>1627</v>
      </c>
      <c r="B18" s="34" t="s">
        <v>2121</v>
      </c>
      <c r="C18" s="14" t="s">
        <v>90</v>
      </c>
      <c r="D18" s="15" t="s">
        <v>91</v>
      </c>
      <c r="E18" s="16" t="s">
        <v>75</v>
      </c>
      <c r="F18" s="17" t="s">
        <v>92</v>
      </c>
      <c r="G18" s="19" t="s">
        <v>35</v>
      </c>
    </row>
    <row r="19" spans="1:7" x14ac:dyDescent="0.25">
      <c r="A19" s="1" t="s">
        <v>1629</v>
      </c>
      <c r="B19" s="34" t="s">
        <v>2121</v>
      </c>
      <c r="C19" s="14" t="s">
        <v>93</v>
      </c>
      <c r="D19" s="15" t="s">
        <v>94</v>
      </c>
      <c r="E19" s="16" t="s">
        <v>95</v>
      </c>
      <c r="F19" s="17" t="s">
        <v>96</v>
      </c>
      <c r="G19" s="19" t="s">
        <v>97</v>
      </c>
    </row>
    <row r="20" spans="1:7" x14ac:dyDescent="0.25">
      <c r="A20" s="1" t="s">
        <v>1631</v>
      </c>
      <c r="B20" s="34" t="s">
        <v>2121</v>
      </c>
      <c r="C20" s="14" t="s">
        <v>98</v>
      </c>
      <c r="D20" s="15" t="s">
        <v>99</v>
      </c>
      <c r="E20" s="16" t="s">
        <v>100</v>
      </c>
      <c r="F20" s="17" t="s">
        <v>101</v>
      </c>
      <c r="G20" s="19" t="s">
        <v>102</v>
      </c>
    </row>
    <row r="21" spans="1:7" x14ac:dyDescent="0.25">
      <c r="A21" s="1" t="s">
        <v>1632</v>
      </c>
      <c r="B21" s="34" t="s">
        <v>2121</v>
      </c>
      <c r="C21" s="14" t="s">
        <v>103</v>
      </c>
      <c r="D21" s="15" t="s">
        <v>104</v>
      </c>
      <c r="E21" s="16" t="s">
        <v>105</v>
      </c>
      <c r="F21" s="17" t="s">
        <v>106</v>
      </c>
      <c r="G21" s="19" t="s">
        <v>107</v>
      </c>
    </row>
    <row r="22" spans="1:7" x14ac:dyDescent="0.25">
      <c r="A22" s="1" t="s">
        <v>1633</v>
      </c>
      <c r="B22" s="34" t="s">
        <v>2121</v>
      </c>
      <c r="C22" s="14" t="s">
        <v>108</v>
      </c>
      <c r="D22" s="15" t="s">
        <v>109</v>
      </c>
      <c r="E22" s="16" t="s">
        <v>110</v>
      </c>
      <c r="F22" s="17" t="s">
        <v>111</v>
      </c>
      <c r="G22" s="19" t="s">
        <v>112</v>
      </c>
    </row>
    <row r="23" spans="1:7" x14ac:dyDescent="0.25">
      <c r="A23" s="1" t="s">
        <v>1634</v>
      </c>
      <c r="B23" s="34" t="s">
        <v>2121</v>
      </c>
      <c r="C23" s="14" t="s">
        <v>113</v>
      </c>
      <c r="D23" s="15" t="s">
        <v>114</v>
      </c>
      <c r="E23" s="16" t="s">
        <v>115</v>
      </c>
      <c r="F23" s="17" t="s">
        <v>116</v>
      </c>
      <c r="G23" s="19" t="s">
        <v>117</v>
      </c>
    </row>
    <row r="24" spans="1:7" x14ac:dyDescent="0.25">
      <c r="A24" s="1" t="s">
        <v>1635</v>
      </c>
      <c r="B24" s="34" t="s">
        <v>2121</v>
      </c>
      <c r="C24" s="22" t="s">
        <v>118</v>
      </c>
      <c r="D24" s="15" t="s">
        <v>119</v>
      </c>
      <c r="E24" s="21" t="s">
        <v>120</v>
      </c>
      <c r="F24" s="17" t="s">
        <v>121</v>
      </c>
      <c r="G24" s="19" t="s">
        <v>122</v>
      </c>
    </row>
    <row r="25" spans="1:7" x14ac:dyDescent="0.25">
      <c r="A25" s="1" t="s">
        <v>1636</v>
      </c>
      <c r="B25" s="34" t="s">
        <v>2121</v>
      </c>
      <c r="C25" s="14" t="s">
        <v>123</v>
      </c>
      <c r="D25" s="15" t="s">
        <v>124</v>
      </c>
      <c r="E25" s="16" t="s">
        <v>125</v>
      </c>
      <c r="F25" s="17" t="s">
        <v>126</v>
      </c>
      <c r="G25" s="19" t="s">
        <v>127</v>
      </c>
    </row>
    <row r="26" spans="1:7" x14ac:dyDescent="0.25">
      <c r="A26" s="1" t="s">
        <v>1638</v>
      </c>
      <c r="B26" s="34" t="s">
        <v>2121</v>
      </c>
      <c r="C26" s="14" t="s">
        <v>128</v>
      </c>
      <c r="D26" s="15" t="s">
        <v>129</v>
      </c>
      <c r="E26" s="21" t="s">
        <v>130</v>
      </c>
      <c r="F26" s="17" t="s">
        <v>131</v>
      </c>
      <c r="G26" s="19" t="s">
        <v>132</v>
      </c>
    </row>
    <row r="27" spans="1:7" x14ac:dyDescent="0.25">
      <c r="A27" s="1" t="s">
        <v>1639</v>
      </c>
      <c r="B27" s="34" t="s">
        <v>2121</v>
      </c>
      <c r="C27" s="14" t="s">
        <v>133</v>
      </c>
      <c r="D27" s="15" t="s">
        <v>134</v>
      </c>
      <c r="E27" s="16" t="s">
        <v>130</v>
      </c>
      <c r="F27" s="17" t="s">
        <v>135</v>
      </c>
      <c r="G27" s="19" t="s">
        <v>136</v>
      </c>
    </row>
    <row r="28" spans="1:7" x14ac:dyDescent="0.25">
      <c r="A28" s="1" t="s">
        <v>1640</v>
      </c>
      <c r="B28" s="34" t="s">
        <v>2121</v>
      </c>
      <c r="C28" s="14" t="s">
        <v>137</v>
      </c>
      <c r="D28" s="15" t="s">
        <v>138</v>
      </c>
      <c r="E28" s="16" t="s">
        <v>130</v>
      </c>
      <c r="F28" s="17" t="s">
        <v>139</v>
      </c>
      <c r="G28" s="19" t="s">
        <v>140</v>
      </c>
    </row>
    <row r="29" spans="1:7" x14ac:dyDescent="0.25">
      <c r="A29" s="1" t="s">
        <v>1641</v>
      </c>
      <c r="B29" s="34" t="s">
        <v>2121</v>
      </c>
      <c r="C29" s="14" t="s">
        <v>141</v>
      </c>
      <c r="D29" s="15" t="s">
        <v>142</v>
      </c>
      <c r="E29" s="16" t="s">
        <v>143</v>
      </c>
      <c r="F29" s="17" t="s">
        <v>144</v>
      </c>
      <c r="G29" s="19" t="s">
        <v>145</v>
      </c>
    </row>
    <row r="30" spans="1:7" x14ac:dyDescent="0.25">
      <c r="A30" s="1" t="s">
        <v>1642</v>
      </c>
      <c r="B30" s="34" t="s">
        <v>2121</v>
      </c>
      <c r="C30" s="14" t="s">
        <v>146</v>
      </c>
      <c r="D30" s="15" t="s">
        <v>147</v>
      </c>
      <c r="E30" s="16" t="s">
        <v>148</v>
      </c>
      <c r="F30" s="17" t="s">
        <v>149</v>
      </c>
      <c r="G30" s="19" t="s">
        <v>150</v>
      </c>
    </row>
    <row r="31" spans="1:7" x14ac:dyDescent="0.25">
      <c r="A31" s="1" t="s">
        <v>1643</v>
      </c>
      <c r="B31" s="34" t="s">
        <v>2121</v>
      </c>
      <c r="C31" s="14" t="s">
        <v>151</v>
      </c>
      <c r="D31" s="15" t="s">
        <v>152</v>
      </c>
      <c r="E31" s="16" t="s">
        <v>153</v>
      </c>
      <c r="F31" s="17" t="s">
        <v>154</v>
      </c>
      <c r="G31" s="19" t="s">
        <v>155</v>
      </c>
    </row>
    <row r="32" spans="1:7" x14ac:dyDescent="0.25">
      <c r="A32" s="1" t="s">
        <v>1645</v>
      </c>
      <c r="B32" s="34" t="s">
        <v>2121</v>
      </c>
      <c r="C32" s="14" t="s">
        <v>156</v>
      </c>
      <c r="D32" s="15" t="s">
        <v>157</v>
      </c>
      <c r="E32" s="16" t="s">
        <v>158</v>
      </c>
      <c r="F32" s="17" t="s">
        <v>159</v>
      </c>
      <c r="G32" s="19" t="s">
        <v>160</v>
      </c>
    </row>
    <row r="33" spans="1:7" x14ac:dyDescent="0.25">
      <c r="A33" s="1" t="s">
        <v>1648</v>
      </c>
      <c r="B33" s="34" t="s">
        <v>2121</v>
      </c>
      <c r="C33" s="14" t="s">
        <v>161</v>
      </c>
      <c r="D33" s="15" t="s">
        <v>162</v>
      </c>
      <c r="E33" s="16" t="s">
        <v>163</v>
      </c>
      <c r="F33" s="17" t="s">
        <v>164</v>
      </c>
      <c r="G33" s="19" t="s">
        <v>165</v>
      </c>
    </row>
    <row r="34" spans="1:7" x14ac:dyDescent="0.25">
      <c r="A34" s="1" t="s">
        <v>1649</v>
      </c>
      <c r="B34" s="34" t="s">
        <v>2121</v>
      </c>
      <c r="C34" s="14" t="s">
        <v>166</v>
      </c>
      <c r="D34" s="15" t="s">
        <v>167</v>
      </c>
      <c r="E34" s="16" t="s">
        <v>168</v>
      </c>
      <c r="F34" s="17" t="s">
        <v>169</v>
      </c>
      <c r="G34" s="19" t="s">
        <v>170</v>
      </c>
    </row>
    <row r="35" spans="1:7" x14ac:dyDescent="0.25">
      <c r="A35" s="1" t="s">
        <v>1650</v>
      </c>
      <c r="B35" s="34" t="s">
        <v>2121</v>
      </c>
      <c r="C35" s="14" t="s">
        <v>171</v>
      </c>
      <c r="D35" s="15" t="s">
        <v>172</v>
      </c>
      <c r="E35" s="16" t="s">
        <v>173</v>
      </c>
      <c r="F35" s="17" t="s">
        <v>174</v>
      </c>
      <c r="G35" s="19" t="s">
        <v>170</v>
      </c>
    </row>
    <row r="36" spans="1:7" x14ac:dyDescent="0.25">
      <c r="A36" s="1" t="s">
        <v>1651</v>
      </c>
      <c r="B36" s="34" t="s">
        <v>2121</v>
      </c>
      <c r="C36" s="14" t="s">
        <v>175</v>
      </c>
      <c r="D36" s="15" t="s">
        <v>176</v>
      </c>
      <c r="E36" s="16" t="s">
        <v>177</v>
      </c>
      <c r="F36" s="17" t="s">
        <v>178</v>
      </c>
      <c r="G36" s="18" t="s">
        <v>179</v>
      </c>
    </row>
    <row r="37" spans="1:7" x14ac:dyDescent="0.25">
      <c r="A37" s="1" t="s">
        <v>1652</v>
      </c>
      <c r="B37" s="34" t="s">
        <v>2121</v>
      </c>
      <c r="C37" s="14" t="s">
        <v>180</v>
      </c>
      <c r="D37" s="15" t="s">
        <v>181</v>
      </c>
      <c r="E37" s="16" t="s">
        <v>182</v>
      </c>
      <c r="F37" s="17" t="s">
        <v>183</v>
      </c>
      <c r="G37" s="19" t="s">
        <v>184</v>
      </c>
    </row>
    <row r="38" spans="1:7" x14ac:dyDescent="0.25">
      <c r="A38" s="1" t="s">
        <v>1653</v>
      </c>
      <c r="B38" s="34" t="s">
        <v>2121</v>
      </c>
      <c r="C38" s="14" t="s">
        <v>185</v>
      </c>
      <c r="D38" s="15" t="s">
        <v>186</v>
      </c>
      <c r="E38" s="16" t="s">
        <v>187</v>
      </c>
      <c r="F38" s="17" t="s">
        <v>188</v>
      </c>
      <c r="G38" s="19" t="s">
        <v>189</v>
      </c>
    </row>
    <row r="39" spans="1:7" x14ac:dyDescent="0.25">
      <c r="A39" s="1" t="s">
        <v>1654</v>
      </c>
      <c r="B39" s="34" t="s">
        <v>2121</v>
      </c>
      <c r="C39" s="14" t="s">
        <v>190</v>
      </c>
      <c r="D39" s="15" t="s">
        <v>191</v>
      </c>
      <c r="E39" s="16" t="s">
        <v>192</v>
      </c>
      <c r="F39" s="17" t="s">
        <v>193</v>
      </c>
      <c r="G39" s="19" t="s">
        <v>117</v>
      </c>
    </row>
    <row r="40" spans="1:7" x14ac:dyDescent="0.25">
      <c r="A40" s="1" t="s">
        <v>1655</v>
      </c>
      <c r="B40" s="34" t="s">
        <v>2121</v>
      </c>
      <c r="C40" s="14" t="s">
        <v>194</v>
      </c>
      <c r="D40" s="15" t="s">
        <v>195</v>
      </c>
      <c r="E40" s="16" t="s">
        <v>196</v>
      </c>
      <c r="F40" s="17" t="s">
        <v>197</v>
      </c>
      <c r="G40" s="19" t="s">
        <v>117</v>
      </c>
    </row>
    <row r="41" spans="1:7" x14ac:dyDescent="0.25">
      <c r="A41" s="1" t="s">
        <v>1656</v>
      </c>
      <c r="B41" s="34" t="s">
        <v>2121</v>
      </c>
      <c r="C41" s="14" t="s">
        <v>198</v>
      </c>
      <c r="D41" s="15" t="s">
        <v>199</v>
      </c>
      <c r="E41" s="16" t="s">
        <v>200</v>
      </c>
      <c r="F41" s="17" t="s">
        <v>201</v>
      </c>
      <c r="G41" s="19" t="s">
        <v>63</v>
      </c>
    </row>
    <row r="42" spans="1:7" x14ac:dyDescent="0.25">
      <c r="A42" s="1" t="s">
        <v>1657</v>
      </c>
      <c r="B42" s="34" t="s">
        <v>2121</v>
      </c>
      <c r="C42" s="14" t="s">
        <v>202</v>
      </c>
      <c r="D42" s="23" t="s">
        <v>203</v>
      </c>
      <c r="E42" s="16" t="s">
        <v>204</v>
      </c>
      <c r="F42" s="17" t="s">
        <v>205</v>
      </c>
      <c r="G42" s="19" t="s">
        <v>206</v>
      </c>
    </row>
    <row r="43" spans="1:7" x14ac:dyDescent="0.25">
      <c r="A43" s="1" t="s">
        <v>1658</v>
      </c>
      <c r="B43" s="34" t="s">
        <v>2121</v>
      </c>
      <c r="C43" s="14" t="s">
        <v>207</v>
      </c>
      <c r="D43" s="15" t="s">
        <v>208</v>
      </c>
      <c r="E43" s="16" t="s">
        <v>204</v>
      </c>
      <c r="F43" s="17" t="s">
        <v>209</v>
      </c>
      <c r="G43" s="19" t="s">
        <v>210</v>
      </c>
    </row>
    <row r="44" spans="1:7" x14ac:dyDescent="0.25">
      <c r="A44" s="1" t="s">
        <v>1659</v>
      </c>
      <c r="B44" s="34" t="s">
        <v>2121</v>
      </c>
      <c r="C44" s="14" t="s">
        <v>211</v>
      </c>
      <c r="D44" s="15" t="s">
        <v>212</v>
      </c>
      <c r="E44" s="16" t="s">
        <v>213</v>
      </c>
      <c r="F44" s="17" t="s">
        <v>214</v>
      </c>
      <c r="G44" s="19" t="s">
        <v>215</v>
      </c>
    </row>
    <row r="45" spans="1:7" x14ac:dyDescent="0.25">
      <c r="A45" s="1" t="s">
        <v>1660</v>
      </c>
      <c r="B45" s="34" t="s">
        <v>2121</v>
      </c>
      <c r="C45" s="14" t="s">
        <v>216</v>
      </c>
      <c r="D45" s="15" t="s">
        <v>217</v>
      </c>
      <c r="E45" s="21" t="s">
        <v>213</v>
      </c>
      <c r="F45" s="17" t="s">
        <v>218</v>
      </c>
      <c r="G45" s="19" t="s">
        <v>219</v>
      </c>
    </row>
    <row r="46" spans="1:7" x14ac:dyDescent="0.25">
      <c r="A46" s="1" t="s">
        <v>1661</v>
      </c>
      <c r="B46" s="34" t="s">
        <v>2121</v>
      </c>
      <c r="C46" s="22" t="s">
        <v>220</v>
      </c>
      <c r="D46" s="15" t="s">
        <v>221</v>
      </c>
      <c r="E46" s="16" t="s">
        <v>222</v>
      </c>
      <c r="F46" s="24" t="s">
        <v>223</v>
      </c>
      <c r="G46" s="18" t="s">
        <v>224</v>
      </c>
    </row>
    <row r="47" spans="1:7" x14ac:dyDescent="0.25">
      <c r="A47" s="1" t="s">
        <v>1662</v>
      </c>
      <c r="B47" s="34" t="s">
        <v>2121</v>
      </c>
      <c r="C47" s="14" t="s">
        <v>225</v>
      </c>
      <c r="D47" s="15" t="s">
        <v>226</v>
      </c>
      <c r="E47" s="16" t="s">
        <v>227</v>
      </c>
      <c r="F47" s="17" t="s">
        <v>228</v>
      </c>
      <c r="G47" s="19" t="s">
        <v>229</v>
      </c>
    </row>
    <row r="48" spans="1:7" x14ac:dyDescent="0.25">
      <c r="A48" s="1" t="s">
        <v>1663</v>
      </c>
      <c r="B48" s="34" t="s">
        <v>2121</v>
      </c>
      <c r="C48" s="14" t="s">
        <v>230</v>
      </c>
      <c r="D48" s="15" t="s">
        <v>231</v>
      </c>
      <c r="E48" s="16" t="s">
        <v>232</v>
      </c>
      <c r="F48" s="25" t="s">
        <v>233</v>
      </c>
      <c r="G48" s="19" t="s">
        <v>234</v>
      </c>
    </row>
    <row r="49" spans="1:7" x14ac:dyDescent="0.25">
      <c r="A49" s="1" t="s">
        <v>1664</v>
      </c>
      <c r="B49" s="34" t="s">
        <v>2121</v>
      </c>
      <c r="C49" s="14" t="s">
        <v>235</v>
      </c>
      <c r="D49" s="15" t="s">
        <v>236</v>
      </c>
      <c r="E49" s="16" t="s">
        <v>237</v>
      </c>
      <c r="F49" s="17" t="s">
        <v>228</v>
      </c>
      <c r="G49" s="19" t="s">
        <v>238</v>
      </c>
    </row>
    <row r="50" spans="1:7" x14ac:dyDescent="0.25">
      <c r="A50" s="1" t="s">
        <v>1665</v>
      </c>
      <c r="B50" s="34" t="s">
        <v>2121</v>
      </c>
      <c r="C50" s="14" t="s">
        <v>239</v>
      </c>
      <c r="D50" s="23" t="s">
        <v>240</v>
      </c>
      <c r="E50" s="21" t="s">
        <v>241</v>
      </c>
      <c r="F50" s="17" t="s">
        <v>233</v>
      </c>
      <c r="G50" s="19" t="s">
        <v>242</v>
      </c>
    </row>
    <row r="51" spans="1:7" x14ac:dyDescent="0.25">
      <c r="A51" s="1" t="s">
        <v>1666</v>
      </c>
      <c r="B51" s="34" t="s">
        <v>2121</v>
      </c>
      <c r="C51" s="14" t="s">
        <v>243</v>
      </c>
      <c r="D51" s="15" t="s">
        <v>244</v>
      </c>
      <c r="E51" s="16" t="s">
        <v>245</v>
      </c>
      <c r="F51" s="25" t="s">
        <v>246</v>
      </c>
      <c r="G51" s="19" t="s">
        <v>247</v>
      </c>
    </row>
    <row r="52" spans="1:7" x14ac:dyDescent="0.25">
      <c r="A52" s="1" t="s">
        <v>1667</v>
      </c>
      <c r="B52" s="34" t="s">
        <v>2121</v>
      </c>
      <c r="C52" s="14" t="s">
        <v>248</v>
      </c>
      <c r="D52" s="15" t="s">
        <v>249</v>
      </c>
      <c r="E52" s="16" t="s">
        <v>250</v>
      </c>
      <c r="F52" s="17" t="s">
        <v>251</v>
      </c>
      <c r="G52" s="19" t="s">
        <v>252</v>
      </c>
    </row>
    <row r="53" spans="1:7" x14ac:dyDescent="0.25">
      <c r="A53" s="1" t="s">
        <v>1668</v>
      </c>
      <c r="B53" s="34" t="s">
        <v>2121</v>
      </c>
      <c r="C53" s="14" t="s">
        <v>253</v>
      </c>
      <c r="D53" s="15" t="s">
        <v>254</v>
      </c>
      <c r="E53" s="16" t="s">
        <v>255</v>
      </c>
      <c r="F53" s="17" t="s">
        <v>256</v>
      </c>
      <c r="G53" s="19" t="s">
        <v>257</v>
      </c>
    </row>
    <row r="54" spans="1:7" x14ac:dyDescent="0.25">
      <c r="A54" s="1" t="s">
        <v>1669</v>
      </c>
      <c r="B54" s="34" t="s">
        <v>2121</v>
      </c>
      <c r="C54" s="14" t="s">
        <v>258</v>
      </c>
      <c r="D54" s="15" t="s">
        <v>259</v>
      </c>
      <c r="E54" s="16" t="s">
        <v>255</v>
      </c>
      <c r="F54" s="17" t="s">
        <v>260</v>
      </c>
      <c r="G54" s="19" t="s">
        <v>261</v>
      </c>
    </row>
    <row r="55" spans="1:7" x14ac:dyDescent="0.25">
      <c r="A55" s="1" t="s">
        <v>1674</v>
      </c>
      <c r="B55" s="34" t="s">
        <v>2121</v>
      </c>
      <c r="C55" s="14" t="s">
        <v>262</v>
      </c>
      <c r="D55" s="15" t="s">
        <v>263</v>
      </c>
      <c r="E55" s="16" t="s">
        <v>264</v>
      </c>
      <c r="F55" s="17" t="s">
        <v>265</v>
      </c>
      <c r="G55" s="19" t="s">
        <v>170</v>
      </c>
    </row>
    <row r="56" spans="1:7" x14ac:dyDescent="0.25">
      <c r="A56" s="1" t="s">
        <v>1675</v>
      </c>
      <c r="B56" s="34" t="s">
        <v>2121</v>
      </c>
      <c r="C56" s="14" t="s">
        <v>266</v>
      </c>
      <c r="D56" s="15" t="s">
        <v>267</v>
      </c>
      <c r="E56" s="16" t="s">
        <v>264</v>
      </c>
      <c r="F56" s="17" t="s">
        <v>268</v>
      </c>
      <c r="G56" s="19" t="s">
        <v>170</v>
      </c>
    </row>
    <row r="57" spans="1:7" x14ac:dyDescent="0.25">
      <c r="A57" s="1" t="s">
        <v>1676</v>
      </c>
      <c r="B57" s="34" t="s">
        <v>2121</v>
      </c>
      <c r="C57" s="14" t="s">
        <v>269</v>
      </c>
      <c r="D57" s="15" t="s">
        <v>270</v>
      </c>
      <c r="E57" s="16" t="s">
        <v>271</v>
      </c>
      <c r="F57" s="17" t="s">
        <v>272</v>
      </c>
      <c r="G57" s="19" t="s">
        <v>273</v>
      </c>
    </row>
    <row r="58" spans="1:7" x14ac:dyDescent="0.25">
      <c r="A58" s="1" t="s">
        <v>1677</v>
      </c>
      <c r="B58" s="34" t="s">
        <v>2121</v>
      </c>
      <c r="C58" s="14" t="s">
        <v>274</v>
      </c>
      <c r="D58" s="15" t="s">
        <v>275</v>
      </c>
      <c r="E58" s="16" t="s">
        <v>276</v>
      </c>
      <c r="F58" s="17" t="s">
        <v>277</v>
      </c>
      <c r="G58" s="19" t="s">
        <v>117</v>
      </c>
    </row>
    <row r="59" spans="1:7" x14ac:dyDescent="0.25">
      <c r="A59" s="1" t="s">
        <v>1678</v>
      </c>
      <c r="B59" s="34" t="s">
        <v>2121</v>
      </c>
      <c r="C59" s="14" t="s">
        <v>278</v>
      </c>
      <c r="D59" s="15" t="s">
        <v>279</v>
      </c>
      <c r="E59" s="16" t="s">
        <v>280</v>
      </c>
      <c r="F59" s="17" t="s">
        <v>281</v>
      </c>
      <c r="G59" s="19" t="s">
        <v>282</v>
      </c>
    </row>
    <row r="60" spans="1:7" x14ac:dyDescent="0.25">
      <c r="A60" s="1" t="s">
        <v>1679</v>
      </c>
      <c r="B60" s="34" t="s">
        <v>2121</v>
      </c>
      <c r="C60" s="14" t="s">
        <v>283</v>
      </c>
      <c r="D60" s="23" t="s">
        <v>284</v>
      </c>
      <c r="E60" s="16" t="s">
        <v>285</v>
      </c>
      <c r="F60" s="17" t="s">
        <v>286</v>
      </c>
      <c r="G60" s="19" t="s">
        <v>287</v>
      </c>
    </row>
    <row r="61" spans="1:7" x14ac:dyDescent="0.25">
      <c r="A61" s="1" t="s">
        <v>1680</v>
      </c>
      <c r="B61" s="34" t="s">
        <v>2121</v>
      </c>
      <c r="C61" s="14" t="s">
        <v>288</v>
      </c>
      <c r="D61" s="15" t="s">
        <v>289</v>
      </c>
      <c r="E61" s="16" t="s">
        <v>290</v>
      </c>
      <c r="F61" s="17" t="s">
        <v>291</v>
      </c>
      <c r="G61" s="19" t="s">
        <v>292</v>
      </c>
    </row>
    <row r="62" spans="1:7" x14ac:dyDescent="0.25">
      <c r="A62" s="1" t="s">
        <v>1681</v>
      </c>
      <c r="B62" s="34" t="s">
        <v>2121</v>
      </c>
      <c r="C62" s="14" t="s">
        <v>293</v>
      </c>
      <c r="D62" s="15" t="s">
        <v>294</v>
      </c>
      <c r="E62" s="16" t="s">
        <v>280</v>
      </c>
      <c r="F62" s="17" t="s">
        <v>295</v>
      </c>
      <c r="G62" s="19" t="s">
        <v>296</v>
      </c>
    </row>
    <row r="63" spans="1:7" x14ac:dyDescent="0.25">
      <c r="A63" s="1" t="s">
        <v>1682</v>
      </c>
      <c r="B63" s="34" t="s">
        <v>2121</v>
      </c>
      <c r="C63" s="22" t="s">
        <v>297</v>
      </c>
      <c r="D63" s="15" t="s">
        <v>298</v>
      </c>
      <c r="E63" s="16" t="s">
        <v>280</v>
      </c>
      <c r="F63" s="17" t="s">
        <v>299</v>
      </c>
      <c r="G63" s="19" t="s">
        <v>300</v>
      </c>
    </row>
    <row r="64" spans="1:7" x14ac:dyDescent="0.25">
      <c r="A64" s="1" t="s">
        <v>1683</v>
      </c>
      <c r="B64" s="34" t="s">
        <v>2121</v>
      </c>
      <c r="C64" s="14" t="s">
        <v>301</v>
      </c>
      <c r="D64" s="23" t="s">
        <v>302</v>
      </c>
      <c r="E64" s="16" t="s">
        <v>303</v>
      </c>
      <c r="F64" s="17" t="s">
        <v>304</v>
      </c>
      <c r="G64" s="19" t="s">
        <v>305</v>
      </c>
    </row>
    <row r="65" spans="1:7" x14ac:dyDescent="0.25">
      <c r="A65" s="1" t="s">
        <v>1685</v>
      </c>
      <c r="B65" s="34" t="s">
        <v>2121</v>
      </c>
      <c r="C65" s="14" t="s">
        <v>306</v>
      </c>
      <c r="D65" s="15" t="s">
        <v>307</v>
      </c>
      <c r="E65" s="16" t="s">
        <v>308</v>
      </c>
      <c r="F65" s="17" t="s">
        <v>309</v>
      </c>
      <c r="G65" s="19" t="s">
        <v>310</v>
      </c>
    </row>
    <row r="66" spans="1:7" s="38" customFormat="1" x14ac:dyDescent="0.25">
      <c r="A66" s="1" t="s">
        <v>1686</v>
      </c>
      <c r="B66" s="34" t="s">
        <v>2121</v>
      </c>
      <c r="C66" s="39" t="s">
        <v>0</v>
      </c>
      <c r="D66" s="39" t="s">
        <v>0</v>
      </c>
      <c r="E66" s="30" t="s">
        <v>2000</v>
      </c>
      <c r="F66" s="17" t="s">
        <v>2001</v>
      </c>
      <c r="G66" s="19" t="s">
        <v>0</v>
      </c>
    </row>
    <row r="67" spans="1:7" x14ac:dyDescent="0.25">
      <c r="A67" s="1" t="s">
        <v>1691</v>
      </c>
      <c r="B67" s="34" t="s">
        <v>2121</v>
      </c>
      <c r="C67" s="14" t="s">
        <v>311</v>
      </c>
      <c r="D67" s="23" t="s">
        <v>312</v>
      </c>
      <c r="E67" s="16" t="s">
        <v>313</v>
      </c>
      <c r="F67" s="17" t="s">
        <v>314</v>
      </c>
      <c r="G67" s="19" t="s">
        <v>315</v>
      </c>
    </row>
    <row r="68" spans="1:7" x14ac:dyDescent="0.25">
      <c r="A68" s="1" t="s">
        <v>1692</v>
      </c>
      <c r="B68" s="34" t="s">
        <v>2121</v>
      </c>
      <c r="C68" s="14" t="s">
        <v>316</v>
      </c>
      <c r="D68" s="15" t="s">
        <v>317</v>
      </c>
      <c r="E68" s="16" t="s">
        <v>318</v>
      </c>
      <c r="F68" s="17" t="s">
        <v>319</v>
      </c>
      <c r="G68" s="19" t="s">
        <v>320</v>
      </c>
    </row>
    <row r="69" spans="1:7" x14ac:dyDescent="0.25">
      <c r="A69" s="1" t="s">
        <v>1693</v>
      </c>
      <c r="B69" s="34" t="s">
        <v>2121</v>
      </c>
      <c r="C69" s="14" t="s">
        <v>321</v>
      </c>
      <c r="D69" s="15" t="s">
        <v>322</v>
      </c>
      <c r="E69" s="16" t="s">
        <v>323</v>
      </c>
      <c r="F69" s="17" t="s">
        <v>324</v>
      </c>
      <c r="G69" s="19" t="s">
        <v>325</v>
      </c>
    </row>
    <row r="70" spans="1:7" x14ac:dyDescent="0.25">
      <c r="A70" s="1" t="s">
        <v>1694</v>
      </c>
      <c r="B70" s="34" t="s">
        <v>2121</v>
      </c>
      <c r="C70" s="14" t="s">
        <v>326</v>
      </c>
      <c r="D70" s="15" t="s">
        <v>327</v>
      </c>
      <c r="E70" s="16" t="s">
        <v>328</v>
      </c>
      <c r="F70" s="17" t="s">
        <v>329</v>
      </c>
      <c r="G70" s="19" t="s">
        <v>296</v>
      </c>
    </row>
    <row r="71" spans="1:7" x14ac:dyDescent="0.25">
      <c r="A71" s="1" t="s">
        <v>1696</v>
      </c>
      <c r="B71" s="34" t="s">
        <v>2121</v>
      </c>
      <c r="C71" s="14" t="s">
        <v>330</v>
      </c>
      <c r="D71" s="23" t="s">
        <v>331</v>
      </c>
      <c r="E71" s="16" t="s">
        <v>332</v>
      </c>
      <c r="F71" s="17" t="s">
        <v>333</v>
      </c>
      <c r="G71" s="19" t="s">
        <v>334</v>
      </c>
    </row>
    <row r="72" spans="1:7" x14ac:dyDescent="0.25">
      <c r="A72" s="1" t="s">
        <v>1697</v>
      </c>
      <c r="B72" s="34" t="s">
        <v>2121</v>
      </c>
      <c r="C72" s="14" t="s">
        <v>335</v>
      </c>
      <c r="D72" s="15" t="s">
        <v>336</v>
      </c>
      <c r="E72" s="16" t="s">
        <v>337</v>
      </c>
      <c r="F72" s="17" t="s">
        <v>338</v>
      </c>
      <c r="G72" s="19" t="s">
        <v>89</v>
      </c>
    </row>
    <row r="73" spans="1:7" x14ac:dyDescent="0.25">
      <c r="A73" s="1" t="s">
        <v>1698</v>
      </c>
      <c r="B73" s="34" t="s">
        <v>2121</v>
      </c>
      <c r="C73" s="14" t="s">
        <v>339</v>
      </c>
      <c r="D73" s="15" t="s">
        <v>340</v>
      </c>
      <c r="E73" s="16" t="s">
        <v>341</v>
      </c>
      <c r="F73" s="20" t="s">
        <v>342</v>
      </c>
      <c r="G73" s="19" t="s">
        <v>0</v>
      </c>
    </row>
    <row r="74" spans="1:7" x14ac:dyDescent="0.25">
      <c r="A74" s="1" t="s">
        <v>1699</v>
      </c>
      <c r="B74" s="34" t="s">
        <v>2121</v>
      </c>
      <c r="C74" s="14" t="s">
        <v>343</v>
      </c>
      <c r="D74" s="15" t="s">
        <v>344</v>
      </c>
      <c r="E74" s="16" t="s">
        <v>345</v>
      </c>
      <c r="F74" s="17" t="s">
        <v>346</v>
      </c>
      <c r="G74" s="19" t="s">
        <v>347</v>
      </c>
    </row>
    <row r="75" spans="1:7" x14ac:dyDescent="0.25">
      <c r="A75" s="1" t="s">
        <v>1700</v>
      </c>
      <c r="B75" s="34" t="s">
        <v>2121</v>
      </c>
      <c r="C75" s="14" t="s">
        <v>348</v>
      </c>
      <c r="D75" s="15" t="s">
        <v>349</v>
      </c>
      <c r="E75" s="16" t="s">
        <v>350</v>
      </c>
      <c r="F75" s="20" t="s">
        <v>351</v>
      </c>
      <c r="G75" s="19" t="s">
        <v>102</v>
      </c>
    </row>
    <row r="76" spans="1:7" x14ac:dyDescent="0.25">
      <c r="A76" s="1" t="s">
        <v>1701</v>
      </c>
      <c r="B76" s="34" t="s">
        <v>2121</v>
      </c>
      <c r="C76" s="14" t="s">
        <v>352</v>
      </c>
      <c r="D76" s="15" t="s">
        <v>353</v>
      </c>
      <c r="E76" s="16" t="s">
        <v>350</v>
      </c>
      <c r="F76" s="17" t="s">
        <v>354</v>
      </c>
      <c r="G76" s="19" t="s">
        <v>355</v>
      </c>
    </row>
    <row r="77" spans="1:7" x14ac:dyDescent="0.25">
      <c r="A77" s="1" t="s">
        <v>1702</v>
      </c>
      <c r="B77" s="34" t="s">
        <v>2121</v>
      </c>
      <c r="C77" s="14" t="s">
        <v>356</v>
      </c>
      <c r="D77" s="15" t="s">
        <v>357</v>
      </c>
      <c r="E77" s="16" t="s">
        <v>358</v>
      </c>
      <c r="F77" s="20" t="s">
        <v>359</v>
      </c>
      <c r="G77" s="19" t="s">
        <v>170</v>
      </c>
    </row>
    <row r="78" spans="1:7" x14ac:dyDescent="0.25">
      <c r="A78" s="1" t="s">
        <v>1703</v>
      </c>
      <c r="B78" s="34" t="s">
        <v>2121</v>
      </c>
      <c r="C78" s="14" t="s">
        <v>360</v>
      </c>
      <c r="D78" s="15" t="s">
        <v>361</v>
      </c>
      <c r="E78" s="16" t="s">
        <v>362</v>
      </c>
      <c r="F78" s="17" t="s">
        <v>363</v>
      </c>
      <c r="G78" s="19" t="s">
        <v>364</v>
      </c>
    </row>
    <row r="79" spans="1:7" x14ac:dyDescent="0.25">
      <c r="A79" s="1" t="s">
        <v>1704</v>
      </c>
      <c r="B79" s="34" t="s">
        <v>2121</v>
      </c>
      <c r="C79" s="14" t="s">
        <v>365</v>
      </c>
      <c r="D79" s="26" t="s">
        <v>0</v>
      </c>
      <c r="E79" s="16" t="s">
        <v>366</v>
      </c>
      <c r="F79" s="17" t="s">
        <v>367</v>
      </c>
      <c r="G79" s="19" t="s">
        <v>0</v>
      </c>
    </row>
    <row r="80" spans="1:7" x14ac:dyDescent="0.25">
      <c r="A80" s="1" t="s">
        <v>1705</v>
      </c>
      <c r="B80" s="34" t="s">
        <v>2121</v>
      </c>
      <c r="C80" s="14" t="s">
        <v>368</v>
      </c>
      <c r="D80" s="15" t="s">
        <v>369</v>
      </c>
      <c r="E80" s="16" t="s">
        <v>370</v>
      </c>
      <c r="F80" s="17" t="s">
        <v>371</v>
      </c>
      <c r="G80" s="19" t="s">
        <v>372</v>
      </c>
    </row>
    <row r="81" spans="1:7" x14ac:dyDescent="0.25">
      <c r="A81" s="1" t="s">
        <v>1706</v>
      </c>
      <c r="B81" s="34" t="s">
        <v>2121</v>
      </c>
      <c r="C81" s="14" t="s">
        <v>373</v>
      </c>
      <c r="D81" s="15" t="s">
        <v>374</v>
      </c>
      <c r="E81" s="16" t="s">
        <v>375</v>
      </c>
      <c r="F81" s="17" t="s">
        <v>376</v>
      </c>
      <c r="G81" s="19" t="s">
        <v>377</v>
      </c>
    </row>
    <row r="82" spans="1:7" x14ac:dyDescent="0.25">
      <c r="A82" s="1" t="s">
        <v>1708</v>
      </c>
      <c r="B82" s="34" t="s">
        <v>2121</v>
      </c>
      <c r="C82" s="14" t="s">
        <v>378</v>
      </c>
      <c r="D82" s="26" t="s">
        <v>0</v>
      </c>
      <c r="E82" s="16" t="s">
        <v>318</v>
      </c>
      <c r="F82" s="17" t="s">
        <v>379</v>
      </c>
      <c r="G82" s="18" t="s">
        <v>380</v>
      </c>
    </row>
    <row r="83" spans="1:7" x14ac:dyDescent="0.25">
      <c r="A83" s="1" t="s">
        <v>1709</v>
      </c>
      <c r="B83" s="34" t="s">
        <v>2121</v>
      </c>
      <c r="C83" s="22" t="s">
        <v>381</v>
      </c>
      <c r="D83" s="15" t="s">
        <v>382</v>
      </c>
      <c r="E83" s="16" t="s">
        <v>383</v>
      </c>
      <c r="F83" s="20" t="s">
        <v>384</v>
      </c>
      <c r="G83" s="19" t="s">
        <v>184</v>
      </c>
    </row>
    <row r="84" spans="1:7" x14ac:dyDescent="0.25">
      <c r="A84" s="1" t="s">
        <v>1710</v>
      </c>
      <c r="B84" s="34" t="s">
        <v>2121</v>
      </c>
      <c r="C84" s="14" t="s">
        <v>385</v>
      </c>
      <c r="D84" s="15" t="s">
        <v>386</v>
      </c>
      <c r="E84" s="16" t="s">
        <v>387</v>
      </c>
      <c r="F84" s="17" t="s">
        <v>388</v>
      </c>
      <c r="G84" s="19" t="s">
        <v>389</v>
      </c>
    </row>
    <row r="85" spans="1:7" x14ac:dyDescent="0.25">
      <c r="A85" s="1" t="s">
        <v>1711</v>
      </c>
      <c r="B85" s="34" t="s">
        <v>2121</v>
      </c>
      <c r="C85" s="22" t="s">
        <v>390</v>
      </c>
      <c r="D85" s="15" t="s">
        <v>391</v>
      </c>
      <c r="E85" s="16" t="s">
        <v>392</v>
      </c>
      <c r="F85" s="17" t="s">
        <v>393</v>
      </c>
      <c r="G85" s="19" t="s">
        <v>394</v>
      </c>
    </row>
    <row r="86" spans="1:7" x14ac:dyDescent="0.25">
      <c r="A86" s="1" t="s">
        <v>1712</v>
      </c>
      <c r="B86" s="34" t="s">
        <v>2121</v>
      </c>
      <c r="C86" s="14" t="s">
        <v>395</v>
      </c>
      <c r="D86" s="15" t="s">
        <v>396</v>
      </c>
      <c r="E86" s="16" t="s">
        <v>397</v>
      </c>
      <c r="F86" s="20" t="s">
        <v>398</v>
      </c>
      <c r="G86" s="19" t="s">
        <v>399</v>
      </c>
    </row>
    <row r="87" spans="1:7" x14ac:dyDescent="0.25">
      <c r="A87" s="1" t="s">
        <v>1713</v>
      </c>
      <c r="B87" s="34" t="s">
        <v>2121</v>
      </c>
      <c r="C87" s="14" t="s">
        <v>400</v>
      </c>
      <c r="D87" s="15" t="s">
        <v>401</v>
      </c>
      <c r="E87" s="16" t="s">
        <v>397</v>
      </c>
      <c r="F87" s="17" t="s">
        <v>402</v>
      </c>
      <c r="G87" s="19" t="s">
        <v>403</v>
      </c>
    </row>
    <row r="88" spans="1:7" x14ac:dyDescent="0.25">
      <c r="A88" s="1" t="s">
        <v>1714</v>
      </c>
      <c r="B88" s="34" t="s">
        <v>2121</v>
      </c>
      <c r="C88" s="14" t="s">
        <v>404</v>
      </c>
      <c r="D88" s="15" t="s">
        <v>405</v>
      </c>
      <c r="E88" s="16" t="s">
        <v>406</v>
      </c>
      <c r="F88" s="17" t="s">
        <v>407</v>
      </c>
      <c r="G88" s="19" t="s">
        <v>408</v>
      </c>
    </row>
    <row r="89" spans="1:7" x14ac:dyDescent="0.25">
      <c r="A89" s="1" t="s">
        <v>1715</v>
      </c>
      <c r="B89" s="34" t="s">
        <v>2121</v>
      </c>
      <c r="C89" s="14" t="s">
        <v>409</v>
      </c>
      <c r="D89" s="15" t="s">
        <v>410</v>
      </c>
      <c r="E89" s="16" t="s">
        <v>345</v>
      </c>
      <c r="F89" s="17" t="s">
        <v>411</v>
      </c>
      <c r="G89" s="19" t="s">
        <v>364</v>
      </c>
    </row>
    <row r="90" spans="1:7" x14ac:dyDescent="0.25">
      <c r="A90" s="1" t="s">
        <v>1716</v>
      </c>
      <c r="B90" s="34" t="s">
        <v>2121</v>
      </c>
      <c r="C90" s="14" t="s">
        <v>412</v>
      </c>
      <c r="D90" s="15" t="s">
        <v>413</v>
      </c>
      <c r="E90" s="16" t="s">
        <v>241</v>
      </c>
      <c r="F90" s="17" t="s">
        <v>414</v>
      </c>
      <c r="G90" s="19" t="s">
        <v>415</v>
      </c>
    </row>
    <row r="91" spans="1:7" x14ac:dyDescent="0.25">
      <c r="A91" s="1" t="s">
        <v>1718</v>
      </c>
      <c r="B91" s="34" t="s">
        <v>2121</v>
      </c>
      <c r="C91" s="14" t="s">
        <v>416</v>
      </c>
      <c r="D91" s="15" t="s">
        <v>417</v>
      </c>
      <c r="E91" s="16" t="s">
        <v>418</v>
      </c>
      <c r="F91" s="17" t="s">
        <v>419</v>
      </c>
      <c r="G91" s="19" t="s">
        <v>420</v>
      </c>
    </row>
    <row r="92" spans="1:7" x14ac:dyDescent="0.25">
      <c r="A92" s="1" t="s">
        <v>1720</v>
      </c>
      <c r="B92" s="34" t="s">
        <v>2121</v>
      </c>
      <c r="C92" s="14" t="s">
        <v>421</v>
      </c>
      <c r="D92" s="15" t="s">
        <v>422</v>
      </c>
      <c r="E92" s="16" t="s">
        <v>423</v>
      </c>
      <c r="F92" s="17" t="s">
        <v>424</v>
      </c>
      <c r="G92" s="19" t="s">
        <v>425</v>
      </c>
    </row>
    <row r="93" spans="1:7" x14ac:dyDescent="0.25">
      <c r="A93" s="1" t="s">
        <v>1721</v>
      </c>
      <c r="B93" s="34" t="s">
        <v>2121</v>
      </c>
      <c r="C93" s="14" t="s">
        <v>426</v>
      </c>
      <c r="D93" s="15" t="s">
        <v>427</v>
      </c>
      <c r="E93" s="21" t="s">
        <v>428</v>
      </c>
      <c r="F93" s="17" t="s">
        <v>429</v>
      </c>
      <c r="G93" s="19" t="s">
        <v>35</v>
      </c>
    </row>
    <row r="94" spans="1:7" x14ac:dyDescent="0.25">
      <c r="A94" s="1" t="s">
        <v>1722</v>
      </c>
      <c r="B94" s="34" t="s">
        <v>2121</v>
      </c>
      <c r="C94" s="14" t="s">
        <v>430</v>
      </c>
      <c r="D94" s="15" t="s">
        <v>431</v>
      </c>
      <c r="E94" s="16" t="s">
        <v>432</v>
      </c>
      <c r="F94" s="17" t="s">
        <v>433</v>
      </c>
      <c r="G94" s="19" t="s">
        <v>425</v>
      </c>
    </row>
    <row r="95" spans="1:7" x14ac:dyDescent="0.25">
      <c r="A95" s="1" t="s">
        <v>1723</v>
      </c>
      <c r="B95" s="34" t="s">
        <v>2121</v>
      </c>
      <c r="C95" s="14" t="s">
        <v>434</v>
      </c>
      <c r="D95" s="15" t="s">
        <v>435</v>
      </c>
      <c r="E95" s="16" t="s">
        <v>436</v>
      </c>
      <c r="F95" s="17" t="s">
        <v>437</v>
      </c>
      <c r="G95" s="19" t="s">
        <v>35</v>
      </c>
    </row>
    <row r="96" spans="1:7" x14ac:dyDescent="0.25">
      <c r="A96" s="1" t="s">
        <v>1725</v>
      </c>
      <c r="B96" s="34" t="s">
        <v>2121</v>
      </c>
      <c r="C96" s="14" t="s">
        <v>438</v>
      </c>
      <c r="D96" s="15" t="s">
        <v>439</v>
      </c>
      <c r="E96" s="16" t="s">
        <v>440</v>
      </c>
      <c r="F96" s="17" t="s">
        <v>441</v>
      </c>
      <c r="G96" s="19" t="s">
        <v>399</v>
      </c>
    </row>
    <row r="97" spans="1:7" x14ac:dyDescent="0.25">
      <c r="A97" s="1" t="s">
        <v>1726</v>
      </c>
      <c r="B97" s="34" t="s">
        <v>2121</v>
      </c>
      <c r="C97" s="14" t="s">
        <v>442</v>
      </c>
      <c r="D97" s="15" t="s">
        <v>443</v>
      </c>
      <c r="E97" s="16" t="s">
        <v>444</v>
      </c>
      <c r="F97" s="17" t="s">
        <v>445</v>
      </c>
      <c r="G97" s="18" t="s">
        <v>446</v>
      </c>
    </row>
    <row r="98" spans="1:7" x14ac:dyDescent="0.25">
      <c r="A98" s="1" t="s">
        <v>1727</v>
      </c>
      <c r="B98" s="34" t="s">
        <v>2121</v>
      </c>
      <c r="C98" s="14" t="s">
        <v>447</v>
      </c>
      <c r="D98" s="15" t="s">
        <v>448</v>
      </c>
      <c r="E98" s="16" t="s">
        <v>449</v>
      </c>
      <c r="F98" s="17" t="s">
        <v>450</v>
      </c>
      <c r="G98" s="19" t="s">
        <v>451</v>
      </c>
    </row>
    <row r="99" spans="1:7" x14ac:dyDescent="0.25">
      <c r="A99" s="1" t="s">
        <v>1728</v>
      </c>
      <c r="B99" s="34" t="s">
        <v>2121</v>
      </c>
      <c r="C99" s="14" t="s">
        <v>452</v>
      </c>
      <c r="D99" s="15" t="s">
        <v>453</v>
      </c>
      <c r="E99" s="16" t="s">
        <v>454</v>
      </c>
      <c r="F99" s="17" t="s">
        <v>455</v>
      </c>
      <c r="G99" s="19" t="s">
        <v>415</v>
      </c>
    </row>
    <row r="100" spans="1:7" ht="30" x14ac:dyDescent="0.25">
      <c r="A100" s="1" t="s">
        <v>1729</v>
      </c>
      <c r="B100" s="34" t="s">
        <v>2121</v>
      </c>
      <c r="C100" s="14" t="s">
        <v>456</v>
      </c>
      <c r="D100" s="15" t="s">
        <v>457</v>
      </c>
      <c r="E100" s="27" t="s">
        <v>458</v>
      </c>
      <c r="F100" s="28" t="s">
        <v>459</v>
      </c>
      <c r="G100" s="19" t="s">
        <v>35</v>
      </c>
    </row>
    <row r="101" spans="1:7" x14ac:dyDescent="0.25">
      <c r="A101" s="1" t="s">
        <v>1730</v>
      </c>
      <c r="B101" s="34" t="s">
        <v>2121</v>
      </c>
      <c r="C101" s="14" t="s">
        <v>460</v>
      </c>
      <c r="D101" s="15" t="s">
        <v>461</v>
      </c>
      <c r="E101" s="16" t="s">
        <v>462</v>
      </c>
      <c r="F101" s="17" t="s">
        <v>463</v>
      </c>
      <c r="G101" s="19" t="s">
        <v>464</v>
      </c>
    </row>
    <row r="102" spans="1:7" x14ac:dyDescent="0.25">
      <c r="A102" s="1" t="s">
        <v>1731</v>
      </c>
      <c r="B102" s="34" t="s">
        <v>2121</v>
      </c>
      <c r="C102" s="14" t="s">
        <v>465</v>
      </c>
      <c r="D102" s="15" t="s">
        <v>466</v>
      </c>
      <c r="E102" s="16" t="s">
        <v>467</v>
      </c>
      <c r="F102" s="17" t="s">
        <v>468</v>
      </c>
      <c r="G102" s="19" t="s">
        <v>35</v>
      </c>
    </row>
    <row r="103" spans="1:7" x14ac:dyDescent="0.25">
      <c r="A103" s="1" t="s">
        <v>1732</v>
      </c>
      <c r="B103" s="34" t="s">
        <v>2121</v>
      </c>
      <c r="C103" s="14" t="s">
        <v>469</v>
      </c>
      <c r="D103" s="15" t="s">
        <v>470</v>
      </c>
      <c r="E103" s="16" t="s">
        <v>471</v>
      </c>
      <c r="F103" s="17" t="s">
        <v>472</v>
      </c>
      <c r="G103" s="19" t="s">
        <v>473</v>
      </c>
    </row>
    <row r="104" spans="1:7" x14ac:dyDescent="0.25">
      <c r="A104" s="1" t="s">
        <v>1733</v>
      </c>
      <c r="B104" s="34" t="s">
        <v>2121</v>
      </c>
      <c r="C104" s="14" t="s">
        <v>474</v>
      </c>
      <c r="D104" s="15" t="s">
        <v>475</v>
      </c>
      <c r="E104" s="16" t="s">
        <v>476</v>
      </c>
      <c r="F104" s="17" t="s">
        <v>477</v>
      </c>
      <c r="G104" s="19" t="s">
        <v>478</v>
      </c>
    </row>
    <row r="105" spans="1:7" x14ac:dyDescent="0.25">
      <c r="A105" s="1" t="s">
        <v>1734</v>
      </c>
      <c r="B105" s="34" t="s">
        <v>2121</v>
      </c>
      <c r="C105" s="14" t="s">
        <v>479</v>
      </c>
      <c r="D105" s="15" t="s">
        <v>480</v>
      </c>
      <c r="E105" s="16" t="s">
        <v>481</v>
      </c>
      <c r="F105" s="17" t="s">
        <v>482</v>
      </c>
      <c r="G105" s="19" t="s">
        <v>483</v>
      </c>
    </row>
    <row r="106" spans="1:7" x14ac:dyDescent="0.25">
      <c r="A106" s="1" t="s">
        <v>1735</v>
      </c>
      <c r="B106" s="34" t="s">
        <v>2121</v>
      </c>
      <c r="C106" s="14" t="s">
        <v>484</v>
      </c>
      <c r="D106" s="15" t="s">
        <v>485</v>
      </c>
      <c r="E106" s="16" t="s">
        <v>486</v>
      </c>
      <c r="F106" s="17" t="s">
        <v>487</v>
      </c>
      <c r="G106" s="19" t="s">
        <v>117</v>
      </c>
    </row>
    <row r="107" spans="1:7" x14ac:dyDescent="0.25">
      <c r="A107" s="1" t="s">
        <v>1736</v>
      </c>
      <c r="B107" s="34" t="s">
        <v>2121</v>
      </c>
      <c r="C107" s="14" t="s">
        <v>488</v>
      </c>
      <c r="D107" s="26" t="s">
        <v>0</v>
      </c>
      <c r="E107" s="16" t="s">
        <v>489</v>
      </c>
      <c r="F107" s="17" t="s">
        <v>490</v>
      </c>
      <c r="G107" s="19" t="s">
        <v>35</v>
      </c>
    </row>
    <row r="108" spans="1:7" x14ac:dyDescent="0.25">
      <c r="A108" s="1" t="s">
        <v>1738</v>
      </c>
      <c r="B108" s="34" t="s">
        <v>2121</v>
      </c>
      <c r="C108" s="14" t="s">
        <v>491</v>
      </c>
      <c r="D108" s="15" t="s">
        <v>492</v>
      </c>
      <c r="E108" s="16" t="s">
        <v>493</v>
      </c>
      <c r="F108" s="17" t="s">
        <v>494</v>
      </c>
      <c r="G108" s="19" t="s">
        <v>495</v>
      </c>
    </row>
    <row r="109" spans="1:7" x14ac:dyDescent="0.25">
      <c r="A109" s="1" t="s">
        <v>1739</v>
      </c>
      <c r="B109" s="34" t="s">
        <v>2121</v>
      </c>
      <c r="C109" s="14" t="s">
        <v>496</v>
      </c>
      <c r="D109" s="15" t="s">
        <v>497</v>
      </c>
      <c r="E109" s="16" t="s">
        <v>498</v>
      </c>
      <c r="F109" s="17" t="s">
        <v>499</v>
      </c>
      <c r="G109" s="19" t="s">
        <v>500</v>
      </c>
    </row>
    <row r="110" spans="1:7" x14ac:dyDescent="0.25">
      <c r="A110" s="1" t="s">
        <v>1740</v>
      </c>
      <c r="B110" s="34" t="s">
        <v>2121</v>
      </c>
      <c r="C110" s="14" t="s">
        <v>501</v>
      </c>
      <c r="D110" s="15" t="s">
        <v>502</v>
      </c>
      <c r="E110" s="16" t="s">
        <v>503</v>
      </c>
      <c r="F110" s="17" t="s">
        <v>504</v>
      </c>
      <c r="G110" s="19" t="s">
        <v>500</v>
      </c>
    </row>
    <row r="111" spans="1:7" x14ac:dyDescent="0.25">
      <c r="A111" s="1" t="s">
        <v>1741</v>
      </c>
      <c r="B111" s="34" t="s">
        <v>2121</v>
      </c>
      <c r="C111" s="14" t="s">
        <v>505</v>
      </c>
      <c r="D111" s="15" t="s">
        <v>506</v>
      </c>
      <c r="E111" s="16" t="s">
        <v>507</v>
      </c>
      <c r="F111" s="17" t="s">
        <v>508</v>
      </c>
      <c r="G111" s="19" t="s">
        <v>35</v>
      </c>
    </row>
    <row r="112" spans="1:7" x14ac:dyDescent="0.25">
      <c r="A112" s="1" t="s">
        <v>1742</v>
      </c>
      <c r="B112" s="34" t="s">
        <v>2121</v>
      </c>
      <c r="C112" s="14" t="s">
        <v>509</v>
      </c>
      <c r="D112" s="15" t="s">
        <v>510</v>
      </c>
      <c r="E112" s="16" t="s">
        <v>511</v>
      </c>
      <c r="F112" s="17" t="s">
        <v>512</v>
      </c>
      <c r="G112" s="19" t="s">
        <v>495</v>
      </c>
    </row>
    <row r="113" spans="1:7" x14ac:dyDescent="0.25">
      <c r="A113" s="1" t="s">
        <v>1743</v>
      </c>
      <c r="B113" s="34" t="s">
        <v>2121</v>
      </c>
      <c r="C113" s="14" t="s">
        <v>513</v>
      </c>
      <c r="D113" s="15" t="s">
        <v>514</v>
      </c>
      <c r="E113" s="16" t="s">
        <v>515</v>
      </c>
      <c r="F113" s="17" t="s">
        <v>516</v>
      </c>
      <c r="G113" s="19" t="s">
        <v>517</v>
      </c>
    </row>
    <row r="114" spans="1:7" x14ac:dyDescent="0.25">
      <c r="A114" s="1" t="s">
        <v>1744</v>
      </c>
      <c r="B114" s="34" t="s">
        <v>2121</v>
      </c>
      <c r="C114" s="14" t="s">
        <v>518</v>
      </c>
      <c r="D114" s="15" t="s">
        <v>519</v>
      </c>
      <c r="E114" s="16" t="s">
        <v>520</v>
      </c>
      <c r="F114" s="17" t="s">
        <v>521</v>
      </c>
      <c r="G114" s="19" t="s">
        <v>500</v>
      </c>
    </row>
    <row r="115" spans="1:7" x14ac:dyDescent="0.25">
      <c r="A115" s="1" t="s">
        <v>1745</v>
      </c>
      <c r="B115" s="34" t="s">
        <v>2121</v>
      </c>
      <c r="C115" s="14" t="s">
        <v>522</v>
      </c>
      <c r="D115" s="15" t="s">
        <v>523</v>
      </c>
      <c r="E115" s="16" t="s">
        <v>524</v>
      </c>
      <c r="F115" s="17" t="s">
        <v>525</v>
      </c>
      <c r="G115" s="19" t="s">
        <v>500</v>
      </c>
    </row>
    <row r="116" spans="1:7" x14ac:dyDescent="0.25">
      <c r="A116" s="1" t="s">
        <v>1746</v>
      </c>
      <c r="B116" s="34" t="s">
        <v>2121</v>
      </c>
      <c r="C116" s="14" t="s">
        <v>526</v>
      </c>
      <c r="D116" s="15" t="s">
        <v>527</v>
      </c>
      <c r="E116" s="16" t="s">
        <v>528</v>
      </c>
      <c r="F116" s="20" t="s">
        <v>529</v>
      </c>
      <c r="G116" s="18" t="s">
        <v>530</v>
      </c>
    </row>
    <row r="117" spans="1:7" x14ac:dyDescent="0.25">
      <c r="A117" s="1" t="s">
        <v>1748</v>
      </c>
      <c r="B117" s="34" t="s">
        <v>2121</v>
      </c>
      <c r="C117" s="14" t="s">
        <v>531</v>
      </c>
      <c r="D117" s="15" t="s">
        <v>532</v>
      </c>
      <c r="E117" s="16" t="s">
        <v>533</v>
      </c>
      <c r="F117" s="17" t="s">
        <v>534</v>
      </c>
      <c r="G117" s="19" t="s">
        <v>535</v>
      </c>
    </row>
    <row r="118" spans="1:7" x14ac:dyDescent="0.25">
      <c r="A118" s="1" t="s">
        <v>1750</v>
      </c>
      <c r="B118" s="34" t="s">
        <v>2121</v>
      </c>
      <c r="C118" s="14" t="s">
        <v>536</v>
      </c>
      <c r="D118" s="15" t="s">
        <v>537</v>
      </c>
      <c r="E118" s="16" t="s">
        <v>538</v>
      </c>
      <c r="F118" s="17" t="s">
        <v>539</v>
      </c>
      <c r="G118" s="19" t="s">
        <v>540</v>
      </c>
    </row>
    <row r="119" spans="1:7" x14ac:dyDescent="0.25">
      <c r="A119" s="1" t="s">
        <v>1751</v>
      </c>
      <c r="B119" s="34" t="s">
        <v>2121</v>
      </c>
      <c r="C119" s="14" t="s">
        <v>541</v>
      </c>
      <c r="D119" s="26" t="s">
        <v>0</v>
      </c>
      <c r="E119" s="16" t="s">
        <v>542</v>
      </c>
      <c r="F119" s="20" t="s">
        <v>543</v>
      </c>
      <c r="G119" s="19" t="s">
        <v>35</v>
      </c>
    </row>
    <row r="120" spans="1:7" x14ac:dyDescent="0.25">
      <c r="A120" s="1" t="s">
        <v>1752</v>
      </c>
      <c r="B120" s="34" t="s">
        <v>2121</v>
      </c>
      <c r="C120" s="14" t="s">
        <v>544</v>
      </c>
      <c r="D120" s="15" t="s">
        <v>545</v>
      </c>
      <c r="E120" s="16" t="s">
        <v>546</v>
      </c>
      <c r="F120" s="17" t="s">
        <v>0</v>
      </c>
      <c r="G120" s="19" t="s">
        <v>35</v>
      </c>
    </row>
    <row r="121" spans="1:7" x14ac:dyDescent="0.25">
      <c r="A121" s="1" t="s">
        <v>1753</v>
      </c>
      <c r="B121" s="34" t="s">
        <v>2121</v>
      </c>
      <c r="C121" s="14" t="s">
        <v>547</v>
      </c>
      <c r="D121" s="26" t="s">
        <v>0</v>
      </c>
      <c r="E121" s="16" t="s">
        <v>548</v>
      </c>
      <c r="F121" s="17" t="s">
        <v>549</v>
      </c>
      <c r="G121" s="18" t="s">
        <v>550</v>
      </c>
    </row>
    <row r="122" spans="1:7" x14ac:dyDescent="0.25">
      <c r="A122" s="1" t="s">
        <v>1754</v>
      </c>
      <c r="B122" s="34" t="s">
        <v>2121</v>
      </c>
      <c r="C122" s="14" t="s">
        <v>551</v>
      </c>
      <c r="D122" s="15" t="s">
        <v>552</v>
      </c>
      <c r="E122" s="16" t="s">
        <v>553</v>
      </c>
      <c r="F122" s="20" t="s">
        <v>554</v>
      </c>
      <c r="G122" s="19" t="s">
        <v>555</v>
      </c>
    </row>
    <row r="123" spans="1:7" x14ac:dyDescent="0.25">
      <c r="A123" s="1" t="s">
        <v>1755</v>
      </c>
      <c r="B123" s="34" t="s">
        <v>2121</v>
      </c>
      <c r="C123" s="14" t="s">
        <v>556</v>
      </c>
      <c r="D123" s="15" t="s">
        <v>557</v>
      </c>
      <c r="E123" s="16" t="s">
        <v>558</v>
      </c>
      <c r="F123" s="17" t="s">
        <v>559</v>
      </c>
      <c r="G123" s="19" t="s">
        <v>560</v>
      </c>
    </row>
    <row r="124" spans="1:7" x14ac:dyDescent="0.25">
      <c r="A124" s="1" t="s">
        <v>1756</v>
      </c>
      <c r="B124" s="34" t="s">
        <v>2121</v>
      </c>
      <c r="C124" s="14" t="s">
        <v>561</v>
      </c>
      <c r="D124" s="15" t="s">
        <v>562</v>
      </c>
      <c r="E124" s="16" t="s">
        <v>563</v>
      </c>
      <c r="F124" s="17" t="s">
        <v>564</v>
      </c>
      <c r="G124" s="19" t="s">
        <v>565</v>
      </c>
    </row>
    <row r="125" spans="1:7" x14ac:dyDescent="0.25">
      <c r="A125" s="1" t="s">
        <v>1757</v>
      </c>
      <c r="B125" s="34" t="s">
        <v>2121</v>
      </c>
      <c r="C125" s="14" t="s">
        <v>566</v>
      </c>
      <c r="D125" s="15" t="s">
        <v>567</v>
      </c>
      <c r="E125" s="16" t="s">
        <v>563</v>
      </c>
      <c r="F125" s="17" t="s">
        <v>568</v>
      </c>
      <c r="G125" s="19" t="s">
        <v>569</v>
      </c>
    </row>
    <row r="126" spans="1:7" x14ac:dyDescent="0.25">
      <c r="A126" s="1" t="s">
        <v>1758</v>
      </c>
      <c r="B126" s="34" t="s">
        <v>2121</v>
      </c>
      <c r="C126" s="14" t="s">
        <v>570</v>
      </c>
      <c r="D126" s="15" t="s">
        <v>571</v>
      </c>
      <c r="E126" s="16" t="s">
        <v>572</v>
      </c>
      <c r="F126" s="17" t="s">
        <v>573</v>
      </c>
      <c r="G126" s="19" t="s">
        <v>565</v>
      </c>
    </row>
    <row r="127" spans="1:7" x14ac:dyDescent="0.25">
      <c r="A127" s="1" t="s">
        <v>1759</v>
      </c>
      <c r="B127" s="34" t="s">
        <v>2121</v>
      </c>
      <c r="C127" s="14" t="s">
        <v>574</v>
      </c>
      <c r="D127" s="26" t="s">
        <v>0</v>
      </c>
      <c r="E127" s="16" t="s">
        <v>575</v>
      </c>
      <c r="F127" s="17" t="s">
        <v>576</v>
      </c>
      <c r="G127" s="18" t="s">
        <v>530</v>
      </c>
    </row>
    <row r="128" spans="1:7" x14ac:dyDescent="0.25">
      <c r="A128" s="1" t="s">
        <v>1760</v>
      </c>
      <c r="B128" s="34" t="s">
        <v>2121</v>
      </c>
      <c r="C128" s="14" t="s">
        <v>577</v>
      </c>
      <c r="D128" s="15" t="s">
        <v>578</v>
      </c>
      <c r="E128" s="16" t="s">
        <v>579</v>
      </c>
      <c r="F128" s="17" t="s">
        <v>580</v>
      </c>
      <c r="G128" s="19" t="s">
        <v>35</v>
      </c>
    </row>
    <row r="129" spans="1:7" x14ac:dyDescent="0.25">
      <c r="A129" s="1" t="s">
        <v>1761</v>
      </c>
      <c r="B129" s="34" t="s">
        <v>2121</v>
      </c>
      <c r="C129" s="14" t="s">
        <v>581</v>
      </c>
      <c r="D129" s="26" t="s">
        <v>0</v>
      </c>
      <c r="E129" s="16" t="s">
        <v>579</v>
      </c>
      <c r="F129" s="20" t="s">
        <v>582</v>
      </c>
      <c r="G129" s="19" t="s">
        <v>35</v>
      </c>
    </row>
    <row r="130" spans="1:7" x14ac:dyDescent="0.25">
      <c r="A130" s="1" t="s">
        <v>1762</v>
      </c>
      <c r="B130" s="34" t="s">
        <v>2121</v>
      </c>
      <c r="C130" s="14" t="s">
        <v>583</v>
      </c>
      <c r="D130" s="15" t="s">
        <v>584</v>
      </c>
      <c r="E130" s="16" t="s">
        <v>585</v>
      </c>
      <c r="F130" s="17" t="s">
        <v>586</v>
      </c>
      <c r="G130" s="19" t="s">
        <v>565</v>
      </c>
    </row>
    <row r="131" spans="1:7" x14ac:dyDescent="0.25">
      <c r="A131" s="1" t="s">
        <v>1763</v>
      </c>
      <c r="B131" s="34" t="s">
        <v>2121</v>
      </c>
      <c r="C131" s="14" t="s">
        <v>587</v>
      </c>
      <c r="D131" s="15" t="s">
        <v>588</v>
      </c>
      <c r="E131" s="16" t="s">
        <v>589</v>
      </c>
      <c r="F131" s="17" t="s">
        <v>590</v>
      </c>
      <c r="G131" s="19" t="s">
        <v>591</v>
      </c>
    </row>
    <row r="132" spans="1:7" x14ac:dyDescent="0.25">
      <c r="A132" s="1" t="s">
        <v>1764</v>
      </c>
      <c r="B132" s="34" t="s">
        <v>2121</v>
      </c>
      <c r="C132" s="14" t="s">
        <v>592</v>
      </c>
      <c r="D132" s="15" t="s">
        <v>593</v>
      </c>
      <c r="E132" s="16" t="s">
        <v>594</v>
      </c>
      <c r="F132" s="17" t="s">
        <v>595</v>
      </c>
      <c r="G132" s="18" t="s">
        <v>530</v>
      </c>
    </row>
    <row r="133" spans="1:7" x14ac:dyDescent="0.25">
      <c r="A133" s="1" t="s">
        <v>1765</v>
      </c>
      <c r="B133" s="34" t="s">
        <v>2121</v>
      </c>
      <c r="C133" s="14" t="s">
        <v>596</v>
      </c>
      <c r="D133" s="15" t="s">
        <v>597</v>
      </c>
      <c r="E133" s="16" t="s">
        <v>598</v>
      </c>
      <c r="F133" s="17" t="s">
        <v>599</v>
      </c>
      <c r="G133" s="19" t="s">
        <v>600</v>
      </c>
    </row>
    <row r="134" spans="1:7" x14ac:dyDescent="0.25">
      <c r="A134" s="1" t="s">
        <v>1766</v>
      </c>
      <c r="B134" s="34" t="s">
        <v>2121</v>
      </c>
      <c r="C134" s="14" t="s">
        <v>601</v>
      </c>
      <c r="D134" s="15" t="s">
        <v>602</v>
      </c>
      <c r="E134" s="16" t="s">
        <v>603</v>
      </c>
      <c r="F134" s="20" t="s">
        <v>604</v>
      </c>
      <c r="G134" s="19" t="s">
        <v>605</v>
      </c>
    </row>
    <row r="135" spans="1:7" x14ac:dyDescent="0.25">
      <c r="A135" s="1" t="s">
        <v>1767</v>
      </c>
      <c r="B135" s="34" t="s">
        <v>2121</v>
      </c>
      <c r="C135" s="14" t="s">
        <v>606</v>
      </c>
      <c r="D135" s="26" t="s">
        <v>0</v>
      </c>
      <c r="E135" s="16" t="s">
        <v>607</v>
      </c>
      <c r="F135" s="17" t="s">
        <v>608</v>
      </c>
      <c r="G135" s="19" t="s">
        <v>35</v>
      </c>
    </row>
    <row r="136" spans="1:7" x14ac:dyDescent="0.25">
      <c r="A136" s="1" t="s">
        <v>1768</v>
      </c>
      <c r="B136" s="34" t="s">
        <v>2121</v>
      </c>
      <c r="C136" s="14" t="s">
        <v>609</v>
      </c>
      <c r="D136" s="15" t="s">
        <v>610</v>
      </c>
      <c r="E136" s="16" t="s">
        <v>611</v>
      </c>
      <c r="F136" s="29" t="s">
        <v>612</v>
      </c>
      <c r="G136" s="19" t="s">
        <v>107</v>
      </c>
    </row>
    <row r="137" spans="1:7" x14ac:dyDescent="0.25">
      <c r="A137" s="1" t="s">
        <v>1769</v>
      </c>
      <c r="B137" s="34" t="s">
        <v>2121</v>
      </c>
      <c r="C137" s="14" t="s">
        <v>613</v>
      </c>
      <c r="D137" s="15" t="s">
        <v>614</v>
      </c>
      <c r="E137" s="16" t="s">
        <v>615</v>
      </c>
      <c r="F137" s="17" t="s">
        <v>616</v>
      </c>
      <c r="G137" s="19" t="s">
        <v>617</v>
      </c>
    </row>
    <row r="138" spans="1:7" x14ac:dyDescent="0.25">
      <c r="A138" s="1" t="s">
        <v>1770</v>
      </c>
      <c r="B138" s="34" t="s">
        <v>2121</v>
      </c>
      <c r="C138" s="14" t="s">
        <v>618</v>
      </c>
      <c r="D138" s="15" t="s">
        <v>619</v>
      </c>
      <c r="E138" s="16" t="s">
        <v>620</v>
      </c>
      <c r="F138" s="17" t="s">
        <v>621</v>
      </c>
      <c r="G138" s="19" t="s">
        <v>622</v>
      </c>
    </row>
    <row r="139" spans="1:7" x14ac:dyDescent="0.25">
      <c r="A139" s="1" t="s">
        <v>1771</v>
      </c>
      <c r="B139" s="34" t="s">
        <v>2121</v>
      </c>
      <c r="C139" s="14" t="s">
        <v>623</v>
      </c>
      <c r="D139" s="15" t="s">
        <v>624</v>
      </c>
      <c r="E139" s="16" t="s">
        <v>625</v>
      </c>
      <c r="F139" s="17" t="s">
        <v>626</v>
      </c>
      <c r="G139" s="19" t="s">
        <v>627</v>
      </c>
    </row>
    <row r="140" spans="1:7" x14ac:dyDescent="0.25">
      <c r="A140" s="1" t="s">
        <v>1772</v>
      </c>
      <c r="B140" s="34" t="s">
        <v>2121</v>
      </c>
      <c r="C140" s="14" t="s">
        <v>628</v>
      </c>
      <c r="D140" s="15" t="s">
        <v>629</v>
      </c>
      <c r="E140" s="16" t="s">
        <v>630</v>
      </c>
      <c r="F140" s="29" t="s">
        <v>631</v>
      </c>
      <c r="G140" s="19" t="s">
        <v>632</v>
      </c>
    </row>
    <row r="141" spans="1:7" x14ac:dyDescent="0.25">
      <c r="A141" s="1" t="s">
        <v>1773</v>
      </c>
      <c r="B141" s="34" t="s">
        <v>2121</v>
      </c>
      <c r="C141" s="14" t="s">
        <v>633</v>
      </c>
      <c r="D141" s="15" t="s">
        <v>634</v>
      </c>
      <c r="E141" s="16" t="s">
        <v>635</v>
      </c>
      <c r="F141" s="17" t="s">
        <v>636</v>
      </c>
      <c r="G141" s="19" t="s">
        <v>637</v>
      </c>
    </row>
    <row r="142" spans="1:7" x14ac:dyDescent="0.25">
      <c r="A142" s="1" t="s">
        <v>1774</v>
      </c>
      <c r="B142" s="34" t="s">
        <v>2121</v>
      </c>
      <c r="C142" s="14" t="s">
        <v>638</v>
      </c>
      <c r="D142" s="15" t="s">
        <v>639</v>
      </c>
      <c r="E142" s="16" t="s">
        <v>640</v>
      </c>
      <c r="F142" s="17" t="s">
        <v>641</v>
      </c>
      <c r="G142" s="19" t="s">
        <v>642</v>
      </c>
    </row>
    <row r="143" spans="1:7" x14ac:dyDescent="0.25">
      <c r="A143" s="1" t="s">
        <v>1775</v>
      </c>
      <c r="B143" s="34" t="s">
        <v>2121</v>
      </c>
      <c r="C143" s="14" t="s">
        <v>643</v>
      </c>
      <c r="D143" s="15" t="s">
        <v>644</v>
      </c>
      <c r="E143" s="16" t="s">
        <v>645</v>
      </c>
      <c r="F143" s="17" t="s">
        <v>646</v>
      </c>
      <c r="G143" s="19" t="s">
        <v>647</v>
      </c>
    </row>
    <row r="144" spans="1:7" x14ac:dyDescent="0.25">
      <c r="A144" s="1" t="s">
        <v>1776</v>
      </c>
      <c r="B144" s="34" t="s">
        <v>2121</v>
      </c>
      <c r="C144" s="14" t="s">
        <v>648</v>
      </c>
      <c r="D144" s="15" t="s">
        <v>649</v>
      </c>
      <c r="E144" s="16" t="s">
        <v>650</v>
      </c>
      <c r="F144" s="17" t="s">
        <v>651</v>
      </c>
      <c r="G144" s="19" t="s">
        <v>107</v>
      </c>
    </row>
    <row r="145" spans="1:7" x14ac:dyDescent="0.25">
      <c r="A145" s="1" t="s">
        <v>1777</v>
      </c>
      <c r="B145" s="34" t="s">
        <v>2121</v>
      </c>
      <c r="C145" s="14" t="s">
        <v>652</v>
      </c>
      <c r="D145" s="15" t="s">
        <v>653</v>
      </c>
      <c r="E145" s="16" t="s">
        <v>654</v>
      </c>
      <c r="F145" s="29" t="s">
        <v>655</v>
      </c>
      <c r="G145" s="19" t="s">
        <v>656</v>
      </c>
    </row>
    <row r="146" spans="1:7" x14ac:dyDescent="0.25">
      <c r="A146" s="1" t="s">
        <v>1778</v>
      </c>
      <c r="B146" s="34" t="s">
        <v>2121</v>
      </c>
      <c r="C146" s="14" t="s">
        <v>657</v>
      </c>
      <c r="D146" s="15" t="s">
        <v>658</v>
      </c>
      <c r="E146" s="16" t="s">
        <v>659</v>
      </c>
      <c r="F146" s="17" t="s">
        <v>660</v>
      </c>
      <c r="G146" s="19" t="s">
        <v>661</v>
      </c>
    </row>
    <row r="147" spans="1:7" x14ac:dyDescent="0.25">
      <c r="A147" s="1" t="s">
        <v>1779</v>
      </c>
      <c r="B147" s="34" t="s">
        <v>2121</v>
      </c>
      <c r="C147" s="14" t="s">
        <v>662</v>
      </c>
      <c r="D147" s="15" t="s">
        <v>663</v>
      </c>
      <c r="E147" s="16" t="s">
        <v>664</v>
      </c>
      <c r="F147" s="17" t="s">
        <v>665</v>
      </c>
      <c r="G147" s="19" t="s">
        <v>666</v>
      </c>
    </row>
    <row r="148" spans="1:7" x14ac:dyDescent="0.25">
      <c r="A148" s="1" t="s">
        <v>1780</v>
      </c>
      <c r="B148" s="34" t="s">
        <v>2121</v>
      </c>
      <c r="C148" s="14" t="s">
        <v>667</v>
      </c>
      <c r="D148" s="15" t="s">
        <v>668</v>
      </c>
      <c r="E148" s="16" t="s">
        <v>669</v>
      </c>
      <c r="F148" s="17" t="s">
        <v>670</v>
      </c>
      <c r="G148" s="19" t="s">
        <v>671</v>
      </c>
    </row>
    <row r="149" spans="1:7" x14ac:dyDescent="0.25">
      <c r="A149" s="1" t="s">
        <v>1781</v>
      </c>
      <c r="B149" s="34" t="s">
        <v>2121</v>
      </c>
      <c r="C149" s="14" t="s">
        <v>672</v>
      </c>
      <c r="D149" s="15" t="s">
        <v>673</v>
      </c>
      <c r="E149" s="16" t="s">
        <v>674</v>
      </c>
      <c r="F149" s="17" t="s">
        <v>675</v>
      </c>
      <c r="G149" s="19" t="s">
        <v>676</v>
      </c>
    </row>
    <row r="150" spans="1:7" x14ac:dyDescent="0.25">
      <c r="A150" s="1" t="s">
        <v>1782</v>
      </c>
      <c r="B150" s="34" t="s">
        <v>2121</v>
      </c>
      <c r="C150" s="14" t="s">
        <v>677</v>
      </c>
      <c r="D150" s="15" t="s">
        <v>678</v>
      </c>
      <c r="E150" s="16" t="s">
        <v>679</v>
      </c>
      <c r="F150" s="17" t="s">
        <v>680</v>
      </c>
      <c r="G150" s="19" t="s">
        <v>35</v>
      </c>
    </row>
    <row r="151" spans="1:7" x14ac:dyDescent="0.25">
      <c r="A151" s="1" t="s">
        <v>1783</v>
      </c>
      <c r="B151" s="34" t="s">
        <v>2121</v>
      </c>
      <c r="C151" s="14" t="s">
        <v>681</v>
      </c>
      <c r="D151" s="23" t="s">
        <v>682</v>
      </c>
      <c r="E151" s="16" t="s">
        <v>683</v>
      </c>
      <c r="F151" s="17" t="s">
        <v>684</v>
      </c>
      <c r="G151" s="19" t="s">
        <v>685</v>
      </c>
    </row>
    <row r="152" spans="1:7" x14ac:dyDescent="0.25">
      <c r="A152" s="1" t="s">
        <v>1784</v>
      </c>
      <c r="B152" s="34" t="s">
        <v>2121</v>
      </c>
      <c r="C152" s="14" t="s">
        <v>686</v>
      </c>
      <c r="D152" s="15" t="s">
        <v>687</v>
      </c>
      <c r="E152" s="16" t="s">
        <v>688</v>
      </c>
      <c r="F152" s="20" t="s">
        <v>689</v>
      </c>
      <c r="G152" s="19" t="s">
        <v>690</v>
      </c>
    </row>
    <row r="153" spans="1:7" x14ac:dyDescent="0.25">
      <c r="A153" s="1" t="s">
        <v>1785</v>
      </c>
      <c r="B153" s="34" t="s">
        <v>2121</v>
      </c>
      <c r="C153" s="14" t="s">
        <v>691</v>
      </c>
      <c r="D153" s="15" t="s">
        <v>692</v>
      </c>
      <c r="E153" s="16" t="s">
        <v>693</v>
      </c>
      <c r="F153" s="17" t="s">
        <v>694</v>
      </c>
      <c r="G153" s="19" t="s">
        <v>695</v>
      </c>
    </row>
    <row r="154" spans="1:7" x14ac:dyDescent="0.25">
      <c r="A154" s="1" t="s">
        <v>1786</v>
      </c>
      <c r="B154" s="34" t="s">
        <v>2121</v>
      </c>
      <c r="C154" s="14" t="s">
        <v>696</v>
      </c>
      <c r="D154" s="15" t="s">
        <v>697</v>
      </c>
      <c r="E154" s="16" t="s">
        <v>698</v>
      </c>
      <c r="F154" s="17" t="s">
        <v>699</v>
      </c>
      <c r="G154" s="19" t="s">
        <v>700</v>
      </c>
    </row>
    <row r="155" spans="1:7" x14ac:dyDescent="0.25">
      <c r="A155" s="1" t="s">
        <v>1787</v>
      </c>
      <c r="B155" s="34" t="s">
        <v>2121</v>
      </c>
      <c r="C155" s="14" t="s">
        <v>701</v>
      </c>
      <c r="D155" s="15" t="s">
        <v>702</v>
      </c>
      <c r="E155" s="16" t="s">
        <v>703</v>
      </c>
      <c r="F155" s="17" t="s">
        <v>704</v>
      </c>
      <c r="G155" s="19" t="s">
        <v>685</v>
      </c>
    </row>
    <row r="156" spans="1:7" x14ac:dyDescent="0.25">
      <c r="A156" s="1" t="s">
        <v>1788</v>
      </c>
      <c r="B156" s="34" t="s">
        <v>2121</v>
      </c>
      <c r="C156" s="14" t="s">
        <v>705</v>
      </c>
      <c r="D156" s="15" t="s">
        <v>706</v>
      </c>
      <c r="E156" s="16" t="s">
        <v>707</v>
      </c>
      <c r="F156" s="17" t="s">
        <v>708</v>
      </c>
      <c r="G156" s="19" t="s">
        <v>709</v>
      </c>
    </row>
    <row r="157" spans="1:7" x14ac:dyDescent="0.25">
      <c r="A157" s="1" t="s">
        <v>1789</v>
      </c>
      <c r="B157" s="34" t="s">
        <v>2122</v>
      </c>
      <c r="C157" s="14" t="s">
        <v>710</v>
      </c>
      <c r="D157" s="15" t="s">
        <v>711</v>
      </c>
      <c r="E157" s="16" t="s">
        <v>712</v>
      </c>
      <c r="F157" s="20" t="s">
        <v>713</v>
      </c>
      <c r="G157" s="19" t="s">
        <v>35</v>
      </c>
    </row>
    <row r="158" spans="1:7" x14ac:dyDescent="0.25">
      <c r="A158" s="1" t="s">
        <v>1790</v>
      </c>
      <c r="B158" s="34" t="s">
        <v>2122</v>
      </c>
      <c r="C158" s="14" t="s">
        <v>714</v>
      </c>
      <c r="D158" s="23" t="s">
        <v>715</v>
      </c>
      <c r="E158" s="16" t="s">
        <v>716</v>
      </c>
      <c r="F158" s="17" t="s">
        <v>717</v>
      </c>
      <c r="G158" s="19" t="s">
        <v>718</v>
      </c>
    </row>
    <row r="159" spans="1:7" x14ac:dyDescent="0.25">
      <c r="A159" s="1" t="s">
        <v>1791</v>
      </c>
      <c r="B159" s="34" t="s">
        <v>2122</v>
      </c>
      <c r="C159" s="14" t="s">
        <v>719</v>
      </c>
      <c r="D159" s="15" t="s">
        <v>720</v>
      </c>
      <c r="E159" s="16" t="s">
        <v>721</v>
      </c>
      <c r="F159" s="17" t="s">
        <v>722</v>
      </c>
      <c r="G159" s="19" t="s">
        <v>723</v>
      </c>
    </row>
    <row r="160" spans="1:7" x14ac:dyDescent="0.25">
      <c r="A160" s="1" t="s">
        <v>1792</v>
      </c>
      <c r="B160" s="34" t="s">
        <v>2122</v>
      </c>
      <c r="C160" s="14" t="s">
        <v>724</v>
      </c>
      <c r="D160" s="15" t="s">
        <v>725</v>
      </c>
      <c r="E160" s="16" t="s">
        <v>726</v>
      </c>
      <c r="F160" s="17" t="s">
        <v>727</v>
      </c>
      <c r="G160" s="19" t="s">
        <v>728</v>
      </c>
    </row>
    <row r="161" spans="1:7" x14ac:dyDescent="0.25">
      <c r="A161" s="1" t="s">
        <v>1793</v>
      </c>
      <c r="B161" s="34" t="s">
        <v>2122</v>
      </c>
      <c r="C161" s="14" t="s">
        <v>729</v>
      </c>
      <c r="D161" s="23" t="s">
        <v>730</v>
      </c>
      <c r="E161" s="16" t="s">
        <v>726</v>
      </c>
      <c r="F161" s="17" t="s">
        <v>731</v>
      </c>
      <c r="G161" s="19" t="s">
        <v>732</v>
      </c>
    </row>
    <row r="162" spans="1:7" x14ac:dyDescent="0.25">
      <c r="A162" s="1" t="s">
        <v>1794</v>
      </c>
      <c r="B162" s="34" t="s">
        <v>2122</v>
      </c>
      <c r="C162" s="14" t="s">
        <v>733</v>
      </c>
      <c r="D162" s="15" t="s">
        <v>734</v>
      </c>
      <c r="E162" s="16" t="s">
        <v>726</v>
      </c>
      <c r="F162" s="17" t="s">
        <v>735</v>
      </c>
      <c r="G162" s="19" t="s">
        <v>736</v>
      </c>
    </row>
    <row r="163" spans="1:7" x14ac:dyDescent="0.25">
      <c r="A163" s="1" t="s">
        <v>2123</v>
      </c>
      <c r="B163" s="34" t="s">
        <v>2122</v>
      </c>
      <c r="C163" s="14" t="s">
        <v>737</v>
      </c>
      <c r="D163" s="15" t="s">
        <v>738</v>
      </c>
      <c r="E163" s="16" t="s">
        <v>739</v>
      </c>
      <c r="F163" s="20" t="s">
        <v>740</v>
      </c>
      <c r="G163" s="19" t="s">
        <v>741</v>
      </c>
    </row>
    <row r="164" spans="1:7" x14ac:dyDescent="0.25">
      <c r="A164" s="1" t="s">
        <v>1796</v>
      </c>
      <c r="B164" s="34" t="s">
        <v>2122</v>
      </c>
      <c r="C164" s="14" t="s">
        <v>742</v>
      </c>
      <c r="D164" s="15" t="s">
        <v>743</v>
      </c>
      <c r="E164" s="16" t="s">
        <v>744</v>
      </c>
      <c r="F164" s="17" t="s">
        <v>745</v>
      </c>
      <c r="G164" s="19" t="s">
        <v>746</v>
      </c>
    </row>
    <row r="165" spans="1:7" x14ac:dyDescent="0.25">
      <c r="A165" s="1" t="s">
        <v>1797</v>
      </c>
      <c r="B165" s="34" t="s">
        <v>2122</v>
      </c>
      <c r="C165" s="14" t="s">
        <v>747</v>
      </c>
      <c r="D165" s="15" t="s">
        <v>748</v>
      </c>
      <c r="E165" s="16" t="s">
        <v>75</v>
      </c>
      <c r="F165" s="17" t="s">
        <v>749</v>
      </c>
      <c r="G165" s="19" t="s">
        <v>750</v>
      </c>
    </row>
    <row r="166" spans="1:7" x14ac:dyDescent="0.25">
      <c r="A166" s="1" t="s">
        <v>1798</v>
      </c>
      <c r="B166" s="34" t="s">
        <v>2122</v>
      </c>
      <c r="C166" s="14" t="s">
        <v>751</v>
      </c>
      <c r="D166" s="15" t="s">
        <v>752</v>
      </c>
      <c r="E166" s="16" t="s">
        <v>753</v>
      </c>
      <c r="F166" s="17" t="s">
        <v>754</v>
      </c>
      <c r="G166" s="19" t="s">
        <v>755</v>
      </c>
    </row>
    <row r="167" spans="1:7" x14ac:dyDescent="0.25">
      <c r="A167" s="1" t="s">
        <v>1799</v>
      </c>
      <c r="B167" s="34" t="s">
        <v>2122</v>
      </c>
      <c r="C167" s="14" t="s">
        <v>756</v>
      </c>
      <c r="D167" s="15" t="s">
        <v>757</v>
      </c>
      <c r="E167" s="16" t="s">
        <v>758</v>
      </c>
      <c r="F167" s="17" t="s">
        <v>759</v>
      </c>
      <c r="G167" s="19" t="s">
        <v>760</v>
      </c>
    </row>
    <row r="168" spans="1:7" x14ac:dyDescent="0.25">
      <c r="A168" s="1" t="s">
        <v>1800</v>
      </c>
      <c r="B168" s="34" t="s">
        <v>2122</v>
      </c>
      <c r="C168" s="14" t="s">
        <v>761</v>
      </c>
      <c r="D168" s="26" t="s">
        <v>0</v>
      </c>
      <c r="E168" s="16" t="s">
        <v>758</v>
      </c>
      <c r="F168" s="20" t="s">
        <v>762</v>
      </c>
      <c r="G168" s="19" t="s">
        <v>35</v>
      </c>
    </row>
    <row r="169" spans="1:7" x14ac:dyDescent="0.25">
      <c r="A169" s="1" t="s">
        <v>1801</v>
      </c>
      <c r="B169" s="34" t="s">
        <v>2122</v>
      </c>
      <c r="C169" s="14" t="s">
        <v>763</v>
      </c>
      <c r="D169" s="15" t="s">
        <v>764</v>
      </c>
      <c r="E169" s="16" t="s">
        <v>765</v>
      </c>
      <c r="F169" s="17" t="s">
        <v>766</v>
      </c>
      <c r="G169" s="19" t="s">
        <v>767</v>
      </c>
    </row>
    <row r="170" spans="1:7" x14ac:dyDescent="0.25">
      <c r="A170" s="1" t="s">
        <v>1803</v>
      </c>
      <c r="B170" s="34" t="s">
        <v>2122</v>
      </c>
      <c r="C170" s="14" t="s">
        <v>768</v>
      </c>
      <c r="D170" s="15" t="s">
        <v>769</v>
      </c>
      <c r="E170" s="16" t="s">
        <v>770</v>
      </c>
      <c r="F170" s="17" t="s">
        <v>771</v>
      </c>
      <c r="G170" s="19" t="s">
        <v>772</v>
      </c>
    </row>
    <row r="171" spans="1:7" x14ac:dyDescent="0.25">
      <c r="A171" s="1" t="s">
        <v>1804</v>
      </c>
      <c r="B171" s="34" t="s">
        <v>2122</v>
      </c>
      <c r="C171" s="14" t="s">
        <v>773</v>
      </c>
      <c r="D171" s="15" t="s">
        <v>774</v>
      </c>
      <c r="E171" s="16" t="s">
        <v>775</v>
      </c>
      <c r="F171" s="17" t="s">
        <v>776</v>
      </c>
      <c r="G171" s="19" t="s">
        <v>777</v>
      </c>
    </row>
    <row r="172" spans="1:7" x14ac:dyDescent="0.25">
      <c r="A172" s="1" t="s">
        <v>1805</v>
      </c>
      <c r="B172" s="34" t="s">
        <v>2122</v>
      </c>
      <c r="C172" s="14" t="s">
        <v>778</v>
      </c>
      <c r="D172" s="15" t="s">
        <v>779</v>
      </c>
      <c r="E172" s="16" t="s">
        <v>775</v>
      </c>
      <c r="F172" s="17" t="s">
        <v>780</v>
      </c>
      <c r="G172" s="19" t="s">
        <v>781</v>
      </c>
    </row>
    <row r="173" spans="1:7" x14ac:dyDescent="0.25">
      <c r="A173" s="1" t="s">
        <v>1806</v>
      </c>
      <c r="B173" s="34" t="s">
        <v>2122</v>
      </c>
      <c r="C173" s="14" t="s">
        <v>782</v>
      </c>
      <c r="D173" s="26" t="s">
        <v>0</v>
      </c>
      <c r="E173" s="16" t="s">
        <v>783</v>
      </c>
      <c r="F173" s="17" t="s">
        <v>784</v>
      </c>
      <c r="G173" s="19" t="s">
        <v>35</v>
      </c>
    </row>
    <row r="174" spans="1:7" x14ac:dyDescent="0.25">
      <c r="A174" s="1" t="s">
        <v>1807</v>
      </c>
      <c r="B174" s="34" t="s">
        <v>2122</v>
      </c>
      <c r="C174" s="14" t="s">
        <v>785</v>
      </c>
      <c r="D174" s="15" t="s">
        <v>786</v>
      </c>
      <c r="E174" s="16" t="s">
        <v>787</v>
      </c>
      <c r="F174" s="17" t="s">
        <v>788</v>
      </c>
      <c r="G174" s="19" t="s">
        <v>63</v>
      </c>
    </row>
    <row r="175" spans="1:7" x14ac:dyDescent="0.25">
      <c r="A175" s="1" t="s">
        <v>1808</v>
      </c>
      <c r="B175" s="34" t="s">
        <v>2122</v>
      </c>
      <c r="C175" s="14" t="s">
        <v>789</v>
      </c>
      <c r="D175" s="26" t="s">
        <v>0</v>
      </c>
      <c r="E175" s="16" t="s">
        <v>790</v>
      </c>
      <c r="F175" s="17" t="s">
        <v>791</v>
      </c>
      <c r="G175" s="18" t="s">
        <v>530</v>
      </c>
    </row>
    <row r="176" spans="1:7" x14ac:dyDescent="0.25">
      <c r="A176" s="1" t="s">
        <v>1809</v>
      </c>
      <c r="B176" s="34" t="s">
        <v>2122</v>
      </c>
      <c r="C176" s="14" t="s">
        <v>792</v>
      </c>
      <c r="D176" s="15" t="s">
        <v>793</v>
      </c>
      <c r="E176" s="16" t="s">
        <v>794</v>
      </c>
      <c r="F176" s="17" t="s">
        <v>795</v>
      </c>
      <c r="G176" s="19" t="s">
        <v>777</v>
      </c>
    </row>
    <row r="177" spans="1:7" x14ac:dyDescent="0.25">
      <c r="A177" s="1" t="s">
        <v>1810</v>
      </c>
      <c r="B177" s="34" t="s">
        <v>2122</v>
      </c>
      <c r="C177" s="14" t="s">
        <v>796</v>
      </c>
      <c r="D177" s="15" t="s">
        <v>797</v>
      </c>
      <c r="E177" s="16" t="s">
        <v>794</v>
      </c>
      <c r="F177" s="17" t="s">
        <v>798</v>
      </c>
      <c r="G177" s="19" t="s">
        <v>799</v>
      </c>
    </row>
    <row r="178" spans="1:7" x14ac:dyDescent="0.25">
      <c r="A178" s="1" t="s">
        <v>1811</v>
      </c>
      <c r="B178" s="34" t="s">
        <v>2122</v>
      </c>
      <c r="C178" s="14" t="s">
        <v>800</v>
      </c>
      <c r="D178" s="23" t="s">
        <v>801</v>
      </c>
      <c r="E178" s="16" t="s">
        <v>790</v>
      </c>
      <c r="F178" s="20" t="s">
        <v>802</v>
      </c>
      <c r="G178" s="19" t="s">
        <v>77</v>
      </c>
    </row>
    <row r="179" spans="1:7" x14ac:dyDescent="0.25">
      <c r="A179" s="1" t="s">
        <v>1812</v>
      </c>
      <c r="B179" s="34" t="s">
        <v>2122</v>
      </c>
      <c r="C179" s="14" t="s">
        <v>803</v>
      </c>
      <c r="D179" s="15" t="s">
        <v>804</v>
      </c>
      <c r="E179" s="16" t="s">
        <v>805</v>
      </c>
      <c r="F179" s="17" t="s">
        <v>806</v>
      </c>
      <c r="G179" s="19" t="s">
        <v>35</v>
      </c>
    </row>
    <row r="180" spans="1:7" x14ac:dyDescent="0.25">
      <c r="A180" s="1" t="s">
        <v>1813</v>
      </c>
      <c r="B180" s="34" t="s">
        <v>2122</v>
      </c>
      <c r="C180" s="14" t="s">
        <v>807</v>
      </c>
      <c r="D180" s="15" t="s">
        <v>808</v>
      </c>
      <c r="E180" s="16" t="s">
        <v>809</v>
      </c>
      <c r="F180" s="20" t="s">
        <v>810</v>
      </c>
      <c r="G180" s="19" t="s">
        <v>35</v>
      </c>
    </row>
    <row r="181" spans="1:7" x14ac:dyDescent="0.25">
      <c r="A181" s="1" t="s">
        <v>1814</v>
      </c>
      <c r="B181" s="34" t="s">
        <v>2122</v>
      </c>
      <c r="C181" s="14" t="s">
        <v>811</v>
      </c>
      <c r="D181" s="15" t="s">
        <v>812</v>
      </c>
      <c r="E181" s="16" t="s">
        <v>813</v>
      </c>
      <c r="F181" s="17" t="s">
        <v>814</v>
      </c>
      <c r="G181" s="19" t="s">
        <v>815</v>
      </c>
    </row>
    <row r="182" spans="1:7" x14ac:dyDescent="0.25">
      <c r="A182" s="1" t="s">
        <v>1815</v>
      </c>
      <c r="B182" s="34" t="s">
        <v>2122</v>
      </c>
      <c r="C182" s="14" t="s">
        <v>816</v>
      </c>
      <c r="D182" s="15" t="s">
        <v>817</v>
      </c>
      <c r="E182" s="16" t="s">
        <v>813</v>
      </c>
      <c r="F182" s="20" t="s">
        <v>818</v>
      </c>
      <c r="G182" s="19" t="s">
        <v>819</v>
      </c>
    </row>
    <row r="183" spans="1:7" x14ac:dyDescent="0.25">
      <c r="A183" s="1" t="s">
        <v>1816</v>
      </c>
      <c r="B183" s="34" t="s">
        <v>2122</v>
      </c>
      <c r="C183" s="14" t="s">
        <v>820</v>
      </c>
      <c r="D183" s="15" t="s">
        <v>821</v>
      </c>
      <c r="E183" s="16" t="s">
        <v>173</v>
      </c>
      <c r="F183" s="17" t="s">
        <v>822</v>
      </c>
      <c r="G183" s="19" t="s">
        <v>107</v>
      </c>
    </row>
    <row r="184" spans="1:7" x14ac:dyDescent="0.25">
      <c r="A184" s="1" t="s">
        <v>1817</v>
      </c>
      <c r="B184" s="34" t="s">
        <v>2122</v>
      </c>
      <c r="C184" s="14" t="s">
        <v>823</v>
      </c>
      <c r="D184" s="15" t="s">
        <v>824</v>
      </c>
      <c r="E184" s="16" t="s">
        <v>825</v>
      </c>
      <c r="F184" s="17" t="s">
        <v>826</v>
      </c>
      <c r="G184" s="19" t="s">
        <v>827</v>
      </c>
    </row>
    <row r="185" spans="1:7" x14ac:dyDescent="0.25">
      <c r="A185" s="1" t="s">
        <v>1818</v>
      </c>
      <c r="B185" s="34" t="s">
        <v>2122</v>
      </c>
      <c r="C185" s="14" t="s">
        <v>828</v>
      </c>
      <c r="D185" s="15" t="s">
        <v>829</v>
      </c>
      <c r="E185" s="16" t="s">
        <v>830</v>
      </c>
      <c r="F185" s="17" t="s">
        <v>831</v>
      </c>
      <c r="G185" s="19" t="s">
        <v>832</v>
      </c>
    </row>
    <row r="186" spans="1:7" x14ac:dyDescent="0.25">
      <c r="A186" s="1" t="s">
        <v>1819</v>
      </c>
      <c r="B186" s="34" t="s">
        <v>2122</v>
      </c>
      <c r="C186" s="14" t="s">
        <v>833</v>
      </c>
      <c r="D186" s="15" t="s">
        <v>834</v>
      </c>
      <c r="E186" s="16" t="s">
        <v>825</v>
      </c>
      <c r="F186" s="20" t="s">
        <v>835</v>
      </c>
      <c r="G186" s="19" t="s">
        <v>836</v>
      </c>
    </row>
    <row r="187" spans="1:7" x14ac:dyDescent="0.25">
      <c r="A187" s="1" t="s">
        <v>1820</v>
      </c>
      <c r="B187" s="34" t="s">
        <v>2122</v>
      </c>
      <c r="C187" s="14" t="s">
        <v>837</v>
      </c>
      <c r="D187" s="26" t="s">
        <v>0</v>
      </c>
      <c r="E187" s="16" t="s">
        <v>204</v>
      </c>
      <c r="F187" s="17" t="s">
        <v>838</v>
      </c>
      <c r="G187" s="18" t="s">
        <v>839</v>
      </c>
    </row>
    <row r="188" spans="1:7" x14ac:dyDescent="0.25">
      <c r="A188" s="1" t="s">
        <v>1821</v>
      </c>
      <c r="B188" s="34" t="s">
        <v>2122</v>
      </c>
      <c r="C188" s="14" t="s">
        <v>840</v>
      </c>
      <c r="D188" s="26" t="s">
        <v>0</v>
      </c>
      <c r="E188" s="16" t="s">
        <v>841</v>
      </c>
      <c r="F188" s="17" t="s">
        <v>842</v>
      </c>
      <c r="G188" s="18" t="s">
        <v>843</v>
      </c>
    </row>
    <row r="189" spans="1:7" x14ac:dyDescent="0.25">
      <c r="A189" s="1" t="s">
        <v>1822</v>
      </c>
      <c r="B189" s="34" t="s">
        <v>2122</v>
      </c>
      <c r="C189" s="14" t="s">
        <v>844</v>
      </c>
      <c r="D189" s="15" t="s">
        <v>845</v>
      </c>
      <c r="E189" s="16" t="s">
        <v>846</v>
      </c>
      <c r="F189" s="17" t="s">
        <v>847</v>
      </c>
      <c r="G189" s="18" t="s">
        <v>530</v>
      </c>
    </row>
    <row r="190" spans="1:7" x14ac:dyDescent="0.25">
      <c r="A190" s="1" t="s">
        <v>1823</v>
      </c>
      <c r="B190" s="34" t="s">
        <v>2122</v>
      </c>
      <c r="C190" s="14" t="s">
        <v>848</v>
      </c>
      <c r="D190" s="15" t="s">
        <v>849</v>
      </c>
      <c r="E190" s="16" t="s">
        <v>841</v>
      </c>
      <c r="F190" s="17" t="s">
        <v>850</v>
      </c>
      <c r="G190" s="19" t="s">
        <v>851</v>
      </c>
    </row>
    <row r="191" spans="1:7" x14ac:dyDescent="0.25">
      <c r="A191" s="1" t="s">
        <v>1824</v>
      </c>
      <c r="B191" s="34" t="s">
        <v>2122</v>
      </c>
      <c r="C191" s="14" t="s">
        <v>852</v>
      </c>
      <c r="D191" s="15" t="s">
        <v>853</v>
      </c>
      <c r="E191" s="16" t="s">
        <v>854</v>
      </c>
      <c r="F191" s="17" t="s">
        <v>855</v>
      </c>
      <c r="G191" s="19" t="s">
        <v>856</v>
      </c>
    </row>
    <row r="192" spans="1:7" x14ac:dyDescent="0.25">
      <c r="A192" s="1" t="s">
        <v>1825</v>
      </c>
      <c r="B192" s="34" t="s">
        <v>2122</v>
      </c>
      <c r="C192" s="14" t="s">
        <v>857</v>
      </c>
      <c r="D192" s="26" t="s">
        <v>0</v>
      </c>
      <c r="E192" s="16" t="s">
        <v>841</v>
      </c>
      <c r="F192" s="17" t="s">
        <v>858</v>
      </c>
      <c r="G192" s="18" t="s">
        <v>843</v>
      </c>
    </row>
    <row r="193" spans="1:7" x14ac:dyDescent="0.25">
      <c r="A193" s="1" t="s">
        <v>1826</v>
      </c>
      <c r="B193" s="34" t="s">
        <v>2122</v>
      </c>
      <c r="C193" s="14" t="s">
        <v>859</v>
      </c>
      <c r="D193" s="15" t="s">
        <v>860</v>
      </c>
      <c r="E193" s="16" t="s">
        <v>227</v>
      </c>
      <c r="F193" s="17" t="s">
        <v>861</v>
      </c>
      <c r="G193" s="19" t="s">
        <v>122</v>
      </c>
    </row>
    <row r="194" spans="1:7" x14ac:dyDescent="0.25">
      <c r="A194" s="1" t="s">
        <v>1827</v>
      </c>
      <c r="B194" s="34" t="s">
        <v>2122</v>
      </c>
      <c r="C194" s="14" t="s">
        <v>862</v>
      </c>
      <c r="D194" s="15" t="s">
        <v>863</v>
      </c>
      <c r="E194" s="16" t="s">
        <v>864</v>
      </c>
      <c r="F194" s="17" t="s">
        <v>865</v>
      </c>
      <c r="G194" s="19" t="s">
        <v>866</v>
      </c>
    </row>
    <row r="195" spans="1:7" x14ac:dyDescent="0.25">
      <c r="A195" s="1" t="s">
        <v>1828</v>
      </c>
      <c r="B195" s="34" t="s">
        <v>2122</v>
      </c>
      <c r="C195" s="14" t="s">
        <v>867</v>
      </c>
      <c r="D195" s="15" t="s">
        <v>868</v>
      </c>
      <c r="E195" s="16" t="s">
        <v>869</v>
      </c>
      <c r="F195" s="17" t="s">
        <v>870</v>
      </c>
      <c r="G195" s="19" t="s">
        <v>871</v>
      </c>
    </row>
    <row r="196" spans="1:7" x14ac:dyDescent="0.25">
      <c r="A196" s="1" t="s">
        <v>1829</v>
      </c>
      <c r="B196" s="34" t="s">
        <v>2122</v>
      </c>
      <c r="C196" s="14" t="s">
        <v>872</v>
      </c>
      <c r="D196" s="15" t="s">
        <v>873</v>
      </c>
      <c r="E196" s="16" t="s">
        <v>874</v>
      </c>
      <c r="F196" s="17" t="s">
        <v>875</v>
      </c>
      <c r="G196" s="19" t="s">
        <v>876</v>
      </c>
    </row>
    <row r="197" spans="1:7" x14ac:dyDescent="0.25">
      <c r="A197" s="1" t="s">
        <v>1830</v>
      </c>
      <c r="B197" s="34" t="s">
        <v>2122</v>
      </c>
      <c r="C197" s="14" t="s">
        <v>877</v>
      </c>
      <c r="D197" s="15" t="s">
        <v>878</v>
      </c>
      <c r="E197" s="16" t="s">
        <v>874</v>
      </c>
      <c r="F197" s="17" t="s">
        <v>879</v>
      </c>
      <c r="G197" s="19" t="s">
        <v>310</v>
      </c>
    </row>
    <row r="198" spans="1:7" x14ac:dyDescent="0.25">
      <c r="A198" s="1" t="s">
        <v>1831</v>
      </c>
      <c r="B198" s="34" t="s">
        <v>2122</v>
      </c>
      <c r="C198" s="14" t="s">
        <v>880</v>
      </c>
      <c r="D198" s="15" t="s">
        <v>881</v>
      </c>
      <c r="E198" s="16" t="s">
        <v>882</v>
      </c>
      <c r="F198" s="17" t="s">
        <v>883</v>
      </c>
      <c r="G198" s="19" t="s">
        <v>884</v>
      </c>
    </row>
    <row r="199" spans="1:7" x14ac:dyDescent="0.25">
      <c r="A199" s="1" t="s">
        <v>1832</v>
      </c>
      <c r="B199" s="34" t="s">
        <v>2122</v>
      </c>
      <c r="C199" s="14" t="s">
        <v>885</v>
      </c>
      <c r="D199" s="23" t="s">
        <v>886</v>
      </c>
      <c r="E199" s="30" t="s">
        <v>887</v>
      </c>
      <c r="F199" s="20" t="s">
        <v>888</v>
      </c>
      <c r="G199" s="19" t="s">
        <v>889</v>
      </c>
    </row>
    <row r="200" spans="1:7" x14ac:dyDescent="0.25">
      <c r="A200" s="1" t="s">
        <v>1833</v>
      </c>
      <c r="B200" s="34" t="s">
        <v>2122</v>
      </c>
      <c r="C200" s="14" t="s">
        <v>890</v>
      </c>
      <c r="D200" s="15" t="s">
        <v>891</v>
      </c>
      <c r="E200" s="16" t="s">
        <v>255</v>
      </c>
      <c r="F200" s="17" t="s">
        <v>892</v>
      </c>
      <c r="G200" s="19" t="s">
        <v>893</v>
      </c>
    </row>
    <row r="201" spans="1:7" x14ac:dyDescent="0.25">
      <c r="A201" s="1" t="s">
        <v>1834</v>
      </c>
      <c r="B201" s="34" t="s">
        <v>2122</v>
      </c>
      <c r="C201" s="14" t="s">
        <v>894</v>
      </c>
      <c r="D201" s="15" t="s">
        <v>895</v>
      </c>
      <c r="E201" s="16" t="s">
        <v>896</v>
      </c>
      <c r="F201" s="17" t="s">
        <v>897</v>
      </c>
      <c r="G201" s="19" t="s">
        <v>898</v>
      </c>
    </row>
    <row r="202" spans="1:7" x14ac:dyDescent="0.25">
      <c r="A202" s="1" t="s">
        <v>1835</v>
      </c>
      <c r="B202" s="34" t="s">
        <v>2122</v>
      </c>
      <c r="C202" s="14" t="s">
        <v>899</v>
      </c>
      <c r="D202" s="15" t="s">
        <v>900</v>
      </c>
      <c r="E202" s="16" t="s">
        <v>901</v>
      </c>
      <c r="F202" s="17" t="s">
        <v>902</v>
      </c>
      <c r="G202" s="19" t="s">
        <v>903</v>
      </c>
    </row>
    <row r="203" spans="1:7" x14ac:dyDescent="0.25">
      <c r="A203" s="1" t="s">
        <v>1836</v>
      </c>
      <c r="B203" s="34" t="s">
        <v>2122</v>
      </c>
      <c r="C203" s="14" t="s">
        <v>904</v>
      </c>
      <c r="D203" s="15" t="s">
        <v>905</v>
      </c>
      <c r="E203" s="16" t="s">
        <v>906</v>
      </c>
      <c r="F203" s="17" t="s">
        <v>907</v>
      </c>
      <c r="G203" s="19" t="s">
        <v>908</v>
      </c>
    </row>
    <row r="204" spans="1:7" x14ac:dyDescent="0.25">
      <c r="A204" s="1" t="s">
        <v>1837</v>
      </c>
      <c r="B204" s="34" t="s">
        <v>2122</v>
      </c>
      <c r="C204" s="14" t="s">
        <v>909</v>
      </c>
      <c r="D204" s="26" t="s">
        <v>0</v>
      </c>
      <c r="E204" s="16" t="s">
        <v>910</v>
      </c>
      <c r="F204" s="17" t="s">
        <v>911</v>
      </c>
      <c r="G204" s="18" t="s">
        <v>912</v>
      </c>
    </row>
    <row r="205" spans="1:7" x14ac:dyDescent="0.25">
      <c r="A205" s="1" t="s">
        <v>1838</v>
      </c>
      <c r="B205" s="34" t="s">
        <v>2122</v>
      </c>
      <c r="C205" s="14" t="s">
        <v>913</v>
      </c>
      <c r="D205" s="15" t="s">
        <v>914</v>
      </c>
      <c r="E205" s="21" t="s">
        <v>915</v>
      </c>
      <c r="F205" s="20" t="s">
        <v>916</v>
      </c>
      <c r="G205" s="19" t="s">
        <v>917</v>
      </c>
    </row>
    <row r="206" spans="1:7" x14ac:dyDescent="0.25">
      <c r="A206" s="1" t="s">
        <v>1839</v>
      </c>
      <c r="B206" s="34" t="s">
        <v>2122</v>
      </c>
      <c r="C206" s="14" t="s">
        <v>918</v>
      </c>
      <c r="D206" s="15" t="s">
        <v>919</v>
      </c>
      <c r="E206" s="16" t="s">
        <v>920</v>
      </c>
      <c r="F206" s="17" t="s">
        <v>921</v>
      </c>
      <c r="G206" s="19" t="s">
        <v>922</v>
      </c>
    </row>
    <row r="207" spans="1:7" x14ac:dyDescent="0.25">
      <c r="A207" s="1" t="s">
        <v>1840</v>
      </c>
      <c r="B207" s="34" t="s">
        <v>2122</v>
      </c>
      <c r="C207" s="14" t="s">
        <v>923</v>
      </c>
      <c r="D207" s="26" t="s">
        <v>0</v>
      </c>
      <c r="E207" s="16" t="s">
        <v>915</v>
      </c>
      <c r="F207" s="17" t="s">
        <v>924</v>
      </c>
      <c r="G207" s="18" t="s">
        <v>530</v>
      </c>
    </row>
    <row r="208" spans="1:7" x14ac:dyDescent="0.25">
      <c r="A208" s="1" t="s">
        <v>1841</v>
      </c>
      <c r="B208" s="34" t="s">
        <v>2122</v>
      </c>
      <c r="C208" s="14" t="s">
        <v>925</v>
      </c>
      <c r="D208" s="15" t="s">
        <v>926</v>
      </c>
      <c r="E208" s="16" t="s">
        <v>927</v>
      </c>
      <c r="F208" s="17" t="s">
        <v>928</v>
      </c>
      <c r="G208" s="19" t="s">
        <v>929</v>
      </c>
    </row>
    <row r="209" spans="1:7" x14ac:dyDescent="0.25">
      <c r="A209" s="1" t="s">
        <v>1842</v>
      </c>
      <c r="B209" s="34" t="s">
        <v>2122</v>
      </c>
      <c r="C209" s="14" t="s">
        <v>930</v>
      </c>
      <c r="D209" s="15" t="s">
        <v>931</v>
      </c>
      <c r="E209" s="16" t="s">
        <v>932</v>
      </c>
      <c r="F209" s="20" t="s">
        <v>933</v>
      </c>
      <c r="G209" s="19" t="s">
        <v>934</v>
      </c>
    </row>
    <row r="210" spans="1:7" x14ac:dyDescent="0.25">
      <c r="A210" s="1" t="s">
        <v>1843</v>
      </c>
      <c r="B210" s="34" t="s">
        <v>2122</v>
      </c>
      <c r="C210" s="14" t="s">
        <v>935</v>
      </c>
      <c r="D210" s="15" t="s">
        <v>936</v>
      </c>
      <c r="E210" s="16" t="s">
        <v>932</v>
      </c>
      <c r="F210" s="31" t="s">
        <v>937</v>
      </c>
      <c r="G210" s="18" t="s">
        <v>550</v>
      </c>
    </row>
    <row r="211" spans="1:7" x14ac:dyDescent="0.25">
      <c r="A211" s="1" t="s">
        <v>1844</v>
      </c>
      <c r="B211" s="34" t="s">
        <v>2122</v>
      </c>
      <c r="C211" s="14" t="s">
        <v>938</v>
      </c>
      <c r="D211" s="15" t="s">
        <v>939</v>
      </c>
      <c r="E211" s="16" t="s">
        <v>940</v>
      </c>
      <c r="F211" s="17" t="s">
        <v>941</v>
      </c>
      <c r="G211" s="19" t="s">
        <v>942</v>
      </c>
    </row>
    <row r="212" spans="1:7" x14ac:dyDescent="0.25">
      <c r="A212" s="1" t="s">
        <v>1845</v>
      </c>
      <c r="B212" s="34" t="s">
        <v>2122</v>
      </c>
      <c r="C212" s="14" t="s">
        <v>943</v>
      </c>
      <c r="D212" s="15" t="s">
        <v>944</v>
      </c>
      <c r="E212" s="16" t="s">
        <v>945</v>
      </c>
      <c r="F212" s="17" t="s">
        <v>946</v>
      </c>
      <c r="G212" s="19" t="s">
        <v>947</v>
      </c>
    </row>
    <row r="213" spans="1:7" x14ac:dyDescent="0.25">
      <c r="A213" s="1" t="s">
        <v>1846</v>
      </c>
      <c r="B213" s="34" t="s">
        <v>2122</v>
      </c>
      <c r="C213" s="14" t="s">
        <v>948</v>
      </c>
      <c r="D213" s="15" t="s">
        <v>949</v>
      </c>
      <c r="E213" s="16" t="s">
        <v>950</v>
      </c>
      <c r="F213" s="29" t="s">
        <v>951</v>
      </c>
      <c r="G213" s="19" t="s">
        <v>952</v>
      </c>
    </row>
    <row r="214" spans="1:7" x14ac:dyDescent="0.25">
      <c r="A214" s="1" t="s">
        <v>1847</v>
      </c>
      <c r="B214" s="34" t="s">
        <v>2122</v>
      </c>
      <c r="C214" s="14" t="s">
        <v>953</v>
      </c>
      <c r="D214" s="15" t="s">
        <v>954</v>
      </c>
      <c r="E214" s="16" t="s">
        <v>955</v>
      </c>
      <c r="F214" s="17" t="s">
        <v>956</v>
      </c>
      <c r="G214" s="19" t="s">
        <v>957</v>
      </c>
    </row>
    <row r="215" spans="1:7" x14ac:dyDescent="0.25">
      <c r="A215" s="1" t="s">
        <v>1848</v>
      </c>
      <c r="B215" s="34" t="s">
        <v>2122</v>
      </c>
      <c r="C215" s="14" t="s">
        <v>958</v>
      </c>
      <c r="D215" s="15" t="s">
        <v>959</v>
      </c>
      <c r="E215" s="16" t="s">
        <v>960</v>
      </c>
      <c r="F215" s="20" t="s">
        <v>961</v>
      </c>
      <c r="G215" s="19" t="s">
        <v>35</v>
      </c>
    </row>
    <row r="216" spans="1:7" x14ac:dyDescent="0.25">
      <c r="A216" s="1" t="s">
        <v>1849</v>
      </c>
      <c r="B216" s="34" t="s">
        <v>2122</v>
      </c>
      <c r="C216" s="14" t="s">
        <v>962</v>
      </c>
      <c r="D216" s="15" t="s">
        <v>963</v>
      </c>
      <c r="E216" s="16" t="s">
        <v>960</v>
      </c>
      <c r="F216" s="17" t="s">
        <v>964</v>
      </c>
      <c r="G216" s="19" t="s">
        <v>965</v>
      </c>
    </row>
    <row r="217" spans="1:7" x14ac:dyDescent="0.25">
      <c r="A217" s="1" t="s">
        <v>1850</v>
      </c>
      <c r="B217" s="34" t="s">
        <v>2122</v>
      </c>
      <c r="C217" s="14" t="s">
        <v>966</v>
      </c>
      <c r="D217" s="15" t="s">
        <v>967</v>
      </c>
      <c r="E217" s="16" t="s">
        <v>968</v>
      </c>
      <c r="F217" s="20" t="s">
        <v>969</v>
      </c>
      <c r="G217" s="19" t="s">
        <v>970</v>
      </c>
    </row>
    <row r="218" spans="1:7" x14ac:dyDescent="0.25">
      <c r="A218" s="1" t="s">
        <v>1851</v>
      </c>
      <c r="B218" s="34" t="s">
        <v>2122</v>
      </c>
      <c r="C218" s="14" t="s">
        <v>971</v>
      </c>
      <c r="D218" s="15" t="s">
        <v>972</v>
      </c>
      <c r="E218" s="16" t="s">
        <v>968</v>
      </c>
      <c r="F218" s="17" t="s">
        <v>973</v>
      </c>
      <c r="G218" s="19" t="s">
        <v>970</v>
      </c>
    </row>
    <row r="219" spans="1:7" x14ac:dyDescent="0.25">
      <c r="A219" s="1" t="s">
        <v>1852</v>
      </c>
      <c r="B219" s="34" t="s">
        <v>2122</v>
      </c>
      <c r="C219" s="14" t="s">
        <v>974</v>
      </c>
      <c r="D219" s="15" t="s">
        <v>975</v>
      </c>
      <c r="E219" s="16" t="s">
        <v>976</v>
      </c>
      <c r="F219" s="17" t="s">
        <v>977</v>
      </c>
      <c r="G219" s="19" t="s">
        <v>978</v>
      </c>
    </row>
    <row r="220" spans="1:7" x14ac:dyDescent="0.25">
      <c r="A220" s="1" t="s">
        <v>1853</v>
      </c>
      <c r="B220" s="34" t="s">
        <v>2122</v>
      </c>
      <c r="C220" s="14" t="s">
        <v>979</v>
      </c>
      <c r="D220" s="15" t="s">
        <v>980</v>
      </c>
      <c r="E220" s="21" t="s">
        <v>968</v>
      </c>
      <c r="F220" s="17" t="s">
        <v>981</v>
      </c>
      <c r="G220" s="19" t="s">
        <v>982</v>
      </c>
    </row>
    <row r="221" spans="1:7" x14ac:dyDescent="0.25">
      <c r="A221" s="1" t="s">
        <v>1854</v>
      </c>
      <c r="B221" s="34" t="s">
        <v>2122</v>
      </c>
      <c r="C221" s="14" t="s">
        <v>983</v>
      </c>
      <c r="D221" s="15" t="s">
        <v>984</v>
      </c>
      <c r="E221" s="16" t="s">
        <v>985</v>
      </c>
      <c r="F221" s="17" t="s">
        <v>986</v>
      </c>
      <c r="G221" s="19" t="s">
        <v>987</v>
      </c>
    </row>
    <row r="222" spans="1:7" x14ac:dyDescent="0.25">
      <c r="A222" s="1" t="s">
        <v>1855</v>
      </c>
      <c r="B222" s="34" t="s">
        <v>2122</v>
      </c>
      <c r="C222" s="14" t="s">
        <v>988</v>
      </c>
      <c r="D222" s="15" t="s">
        <v>989</v>
      </c>
      <c r="E222" s="16" t="s">
        <v>990</v>
      </c>
      <c r="F222" s="17" t="s">
        <v>991</v>
      </c>
      <c r="G222" s="19" t="s">
        <v>347</v>
      </c>
    </row>
    <row r="223" spans="1:7" x14ac:dyDescent="0.25">
      <c r="A223" s="1" t="s">
        <v>1857</v>
      </c>
      <c r="B223" s="34" t="s">
        <v>2122</v>
      </c>
      <c r="C223" s="14" t="s">
        <v>992</v>
      </c>
      <c r="D223" s="15" t="s">
        <v>993</v>
      </c>
      <c r="E223" s="16" t="s">
        <v>994</v>
      </c>
      <c r="F223" s="17" t="s">
        <v>995</v>
      </c>
      <c r="G223" s="19" t="s">
        <v>996</v>
      </c>
    </row>
    <row r="224" spans="1:7" x14ac:dyDescent="0.25">
      <c r="A224" s="1" t="s">
        <v>1858</v>
      </c>
      <c r="B224" s="34" t="s">
        <v>2122</v>
      </c>
      <c r="C224" s="14" t="s">
        <v>997</v>
      </c>
      <c r="D224" s="15" t="s">
        <v>998</v>
      </c>
      <c r="E224" s="16" t="s">
        <v>999</v>
      </c>
      <c r="F224" s="17" t="s">
        <v>1000</v>
      </c>
      <c r="G224" s="19" t="s">
        <v>1001</v>
      </c>
    </row>
    <row r="225" spans="1:7" x14ac:dyDescent="0.25">
      <c r="A225" s="1" t="s">
        <v>1859</v>
      </c>
      <c r="B225" s="34" t="s">
        <v>2122</v>
      </c>
      <c r="C225" s="14" t="s">
        <v>1002</v>
      </c>
      <c r="D225" s="15" t="s">
        <v>1003</v>
      </c>
      <c r="E225" s="16" t="s">
        <v>999</v>
      </c>
      <c r="F225" s="17" t="s">
        <v>1004</v>
      </c>
      <c r="G225" s="19" t="s">
        <v>1005</v>
      </c>
    </row>
    <row r="226" spans="1:7" x14ac:dyDescent="0.25">
      <c r="A226" s="1" t="s">
        <v>1860</v>
      </c>
      <c r="B226" s="34" t="s">
        <v>2122</v>
      </c>
      <c r="C226" s="14" t="s">
        <v>1006</v>
      </c>
      <c r="D226" s="15" t="s">
        <v>1007</v>
      </c>
      <c r="E226" s="16" t="s">
        <v>1008</v>
      </c>
      <c r="F226" s="17" t="s">
        <v>1009</v>
      </c>
      <c r="G226" s="19" t="s">
        <v>107</v>
      </c>
    </row>
    <row r="227" spans="1:7" x14ac:dyDescent="0.25">
      <c r="A227" s="1" t="s">
        <v>1861</v>
      </c>
      <c r="B227" s="34" t="s">
        <v>2122</v>
      </c>
      <c r="C227" s="14" t="s">
        <v>1010</v>
      </c>
      <c r="D227" s="15" t="s">
        <v>1011</v>
      </c>
      <c r="E227" s="16" t="s">
        <v>1012</v>
      </c>
      <c r="F227" s="17" t="s">
        <v>1013</v>
      </c>
      <c r="G227" s="19" t="s">
        <v>35</v>
      </c>
    </row>
    <row r="228" spans="1:7" x14ac:dyDescent="0.25">
      <c r="A228" s="1" t="s">
        <v>1862</v>
      </c>
      <c r="B228" s="34" t="s">
        <v>2122</v>
      </c>
      <c r="C228" s="14" t="s">
        <v>1014</v>
      </c>
      <c r="D228" s="26" t="s">
        <v>0</v>
      </c>
      <c r="E228" s="16" t="s">
        <v>1015</v>
      </c>
      <c r="F228" s="17" t="s">
        <v>1016</v>
      </c>
      <c r="G228" s="18" t="s">
        <v>912</v>
      </c>
    </row>
    <row r="229" spans="1:7" x14ac:dyDescent="0.25">
      <c r="A229" s="1" t="s">
        <v>1863</v>
      </c>
      <c r="B229" s="34" t="s">
        <v>2122</v>
      </c>
      <c r="C229" s="14" t="s">
        <v>1017</v>
      </c>
      <c r="D229" s="15" t="s">
        <v>1018</v>
      </c>
      <c r="E229" s="16" t="s">
        <v>1012</v>
      </c>
      <c r="F229" s="17" t="s">
        <v>1019</v>
      </c>
      <c r="G229" s="19" t="s">
        <v>1020</v>
      </c>
    </row>
    <row r="230" spans="1:7" x14ac:dyDescent="0.25">
      <c r="A230" s="1" t="s">
        <v>1864</v>
      </c>
      <c r="B230" s="34" t="s">
        <v>2122</v>
      </c>
      <c r="C230" s="14" t="s">
        <v>1021</v>
      </c>
      <c r="D230" s="15" t="s">
        <v>1022</v>
      </c>
      <c r="E230" s="16" t="s">
        <v>1023</v>
      </c>
      <c r="F230" s="17" t="s">
        <v>1024</v>
      </c>
      <c r="G230" s="19" t="s">
        <v>35</v>
      </c>
    </row>
    <row r="231" spans="1:7" x14ac:dyDescent="0.25">
      <c r="A231" s="1" t="s">
        <v>1865</v>
      </c>
      <c r="B231" s="34" t="s">
        <v>2122</v>
      </c>
      <c r="C231" s="14" t="s">
        <v>1025</v>
      </c>
      <c r="D231" s="26" t="s">
        <v>0</v>
      </c>
      <c r="E231" s="16" t="s">
        <v>1023</v>
      </c>
      <c r="F231" s="17" t="s">
        <v>1026</v>
      </c>
      <c r="G231" s="19" t="s">
        <v>35</v>
      </c>
    </row>
    <row r="232" spans="1:7" x14ac:dyDescent="0.25">
      <c r="A232" s="1" t="s">
        <v>1866</v>
      </c>
      <c r="B232" s="34" t="s">
        <v>2122</v>
      </c>
      <c r="C232" s="14" t="s">
        <v>1027</v>
      </c>
      <c r="D232" s="15" t="s">
        <v>1028</v>
      </c>
      <c r="E232" s="16" t="s">
        <v>1029</v>
      </c>
      <c r="F232" s="17" t="s">
        <v>1030</v>
      </c>
      <c r="G232" s="18" t="s">
        <v>550</v>
      </c>
    </row>
    <row r="233" spans="1:7" x14ac:dyDescent="0.25">
      <c r="A233" s="1" t="s">
        <v>1867</v>
      </c>
      <c r="B233" s="34" t="s">
        <v>2122</v>
      </c>
      <c r="C233" s="14" t="s">
        <v>1031</v>
      </c>
      <c r="D233" s="15" t="s">
        <v>1032</v>
      </c>
      <c r="E233" s="16" t="s">
        <v>1033</v>
      </c>
      <c r="F233" s="17" t="s">
        <v>1034</v>
      </c>
      <c r="G233" s="19" t="s">
        <v>1035</v>
      </c>
    </row>
    <row r="234" spans="1:7" x14ac:dyDescent="0.25">
      <c r="A234" s="1" t="s">
        <v>1868</v>
      </c>
      <c r="B234" s="34" t="s">
        <v>2122</v>
      </c>
      <c r="C234" s="14" t="s">
        <v>1036</v>
      </c>
      <c r="D234" s="15" t="s">
        <v>1037</v>
      </c>
      <c r="E234" s="16" t="s">
        <v>1033</v>
      </c>
      <c r="F234" s="20" t="s">
        <v>1038</v>
      </c>
      <c r="G234" s="19" t="s">
        <v>1039</v>
      </c>
    </row>
    <row r="235" spans="1:7" x14ac:dyDescent="0.25">
      <c r="A235" s="1" t="s">
        <v>1869</v>
      </c>
      <c r="B235" s="34" t="s">
        <v>2122</v>
      </c>
      <c r="C235" s="14" t="s">
        <v>1040</v>
      </c>
      <c r="D235" s="15" t="s">
        <v>1041</v>
      </c>
      <c r="E235" s="16" t="s">
        <v>1033</v>
      </c>
      <c r="F235" s="17" t="s">
        <v>1042</v>
      </c>
      <c r="G235" s="19" t="s">
        <v>1043</v>
      </c>
    </row>
    <row r="236" spans="1:7" x14ac:dyDescent="0.25">
      <c r="A236" s="1" t="s">
        <v>1870</v>
      </c>
      <c r="B236" s="34" t="s">
        <v>2122</v>
      </c>
      <c r="C236" s="14" t="s">
        <v>1044</v>
      </c>
      <c r="D236" s="15" t="s">
        <v>1045</v>
      </c>
      <c r="E236" s="16" t="s">
        <v>1046</v>
      </c>
      <c r="F236" s="17" t="s">
        <v>1047</v>
      </c>
      <c r="G236" s="19" t="s">
        <v>1048</v>
      </c>
    </row>
    <row r="237" spans="1:7" x14ac:dyDescent="0.25">
      <c r="A237" s="1" t="s">
        <v>1871</v>
      </c>
      <c r="B237" s="34" t="s">
        <v>2122</v>
      </c>
      <c r="C237" s="15" t="s">
        <v>1049</v>
      </c>
      <c r="D237" s="23" t="s">
        <v>1050</v>
      </c>
      <c r="E237" s="16" t="s">
        <v>882</v>
      </c>
      <c r="F237" s="17" t="s">
        <v>1051</v>
      </c>
      <c r="G237" s="19" t="s">
        <v>1052</v>
      </c>
    </row>
    <row r="238" spans="1:7" x14ac:dyDescent="0.25">
      <c r="A238" s="1" t="s">
        <v>1872</v>
      </c>
      <c r="B238" s="34" t="s">
        <v>2122</v>
      </c>
      <c r="C238" s="14" t="s">
        <v>1053</v>
      </c>
      <c r="D238" s="15" t="s">
        <v>1054</v>
      </c>
      <c r="E238" s="32" t="s">
        <v>1055</v>
      </c>
      <c r="F238" s="20" t="s">
        <v>1056</v>
      </c>
      <c r="G238" s="19" t="s">
        <v>35</v>
      </c>
    </row>
    <row r="239" spans="1:7" x14ac:dyDescent="0.25">
      <c r="A239" s="1" t="s">
        <v>1873</v>
      </c>
      <c r="B239" s="34" t="s">
        <v>2122</v>
      </c>
      <c r="C239" s="14" t="s">
        <v>1057</v>
      </c>
      <c r="D239" s="15" t="s">
        <v>1058</v>
      </c>
      <c r="E239" s="16" t="s">
        <v>1059</v>
      </c>
      <c r="F239" s="33" t="s">
        <v>1060</v>
      </c>
      <c r="G239" s="19" t="s">
        <v>1061</v>
      </c>
    </row>
    <row r="240" spans="1:7" x14ac:dyDescent="0.25">
      <c r="A240" s="1" t="s">
        <v>1874</v>
      </c>
      <c r="B240" s="34" t="s">
        <v>2122</v>
      </c>
      <c r="C240" s="14" t="s">
        <v>1062</v>
      </c>
      <c r="D240" s="15" t="s">
        <v>1063</v>
      </c>
      <c r="E240" s="32" t="s">
        <v>1064</v>
      </c>
      <c r="F240" s="17" t="s">
        <v>1065</v>
      </c>
      <c r="G240" s="19" t="s">
        <v>1066</v>
      </c>
    </row>
    <row r="241" spans="1:7" x14ac:dyDescent="0.25">
      <c r="A241" s="1" t="s">
        <v>1875</v>
      </c>
      <c r="B241" s="34" t="s">
        <v>2122</v>
      </c>
      <c r="C241" s="14" t="s">
        <v>1067</v>
      </c>
      <c r="D241" s="15" t="s">
        <v>1068</v>
      </c>
      <c r="E241" s="32" t="s">
        <v>1069</v>
      </c>
      <c r="F241" s="17" t="s">
        <v>1070</v>
      </c>
      <c r="G241" s="19" t="s">
        <v>1071</v>
      </c>
    </row>
    <row r="242" spans="1:7" x14ac:dyDescent="0.25">
      <c r="A242" s="1" t="s">
        <v>1876</v>
      </c>
      <c r="B242" s="34" t="s">
        <v>2122</v>
      </c>
      <c r="C242" s="14" t="s">
        <v>1072</v>
      </c>
      <c r="D242" s="15" t="s">
        <v>1073</v>
      </c>
      <c r="E242" s="32" t="s">
        <v>1074</v>
      </c>
      <c r="F242" s="17" t="s">
        <v>1075</v>
      </c>
      <c r="G242" s="19" t="s">
        <v>1076</v>
      </c>
    </row>
    <row r="243" spans="1:7" x14ac:dyDescent="0.25">
      <c r="A243" s="1" t="s">
        <v>1877</v>
      </c>
      <c r="B243" s="34" t="s">
        <v>2122</v>
      </c>
      <c r="C243" s="14" t="s">
        <v>1077</v>
      </c>
      <c r="D243" s="15" t="s">
        <v>1078</v>
      </c>
      <c r="E243" s="32" t="s">
        <v>1079</v>
      </c>
      <c r="F243" s="17" t="s">
        <v>1080</v>
      </c>
      <c r="G243" s="19" t="s">
        <v>1081</v>
      </c>
    </row>
    <row r="244" spans="1:7" x14ac:dyDescent="0.25">
      <c r="A244" s="1" t="s">
        <v>1879</v>
      </c>
      <c r="B244" s="34" t="s">
        <v>2122</v>
      </c>
      <c r="C244" s="14" t="s">
        <v>1082</v>
      </c>
      <c r="D244" s="15" t="s">
        <v>1083</v>
      </c>
      <c r="E244" s="32" t="s">
        <v>1084</v>
      </c>
      <c r="F244" s="17" t="s">
        <v>1085</v>
      </c>
      <c r="G244" s="19" t="s">
        <v>1086</v>
      </c>
    </row>
    <row r="245" spans="1:7" x14ac:dyDescent="0.25">
      <c r="A245" s="1" t="s">
        <v>1880</v>
      </c>
      <c r="B245" s="34" t="s">
        <v>2122</v>
      </c>
      <c r="C245" s="14" t="s">
        <v>1087</v>
      </c>
      <c r="D245" s="15" t="s">
        <v>1088</v>
      </c>
      <c r="E245" s="32" t="s">
        <v>1089</v>
      </c>
      <c r="F245" s="17" t="s">
        <v>1090</v>
      </c>
      <c r="G245" s="19" t="s">
        <v>836</v>
      </c>
    </row>
    <row r="246" spans="1:7" x14ac:dyDescent="0.25">
      <c r="A246" s="1" t="s">
        <v>1881</v>
      </c>
      <c r="B246" s="34" t="s">
        <v>2122</v>
      </c>
      <c r="C246" s="14" t="s">
        <v>1091</v>
      </c>
      <c r="D246" s="15" t="s">
        <v>1092</v>
      </c>
      <c r="E246" s="32" t="s">
        <v>1093</v>
      </c>
      <c r="F246" s="17" t="s">
        <v>1094</v>
      </c>
      <c r="G246" s="19" t="s">
        <v>1095</v>
      </c>
    </row>
    <row r="247" spans="1:7" x14ac:dyDescent="0.25">
      <c r="A247" s="1" t="s">
        <v>1882</v>
      </c>
      <c r="B247" s="34" t="s">
        <v>2122</v>
      </c>
      <c r="C247" s="14" t="s">
        <v>1096</v>
      </c>
      <c r="D247" s="15" t="s">
        <v>1097</v>
      </c>
      <c r="E247" s="32" t="s">
        <v>1089</v>
      </c>
      <c r="F247" s="17" t="s">
        <v>1098</v>
      </c>
      <c r="G247" s="19" t="s">
        <v>1099</v>
      </c>
    </row>
    <row r="248" spans="1:7" x14ac:dyDescent="0.25">
      <c r="A248" s="1" t="s">
        <v>1883</v>
      </c>
      <c r="B248" s="34" t="s">
        <v>2122</v>
      </c>
      <c r="C248" s="14" t="s">
        <v>1100</v>
      </c>
      <c r="D248" s="23" t="s">
        <v>1101</v>
      </c>
      <c r="E248" s="32" t="s">
        <v>1102</v>
      </c>
      <c r="F248" s="17" t="s">
        <v>1103</v>
      </c>
      <c r="G248" s="18" t="s">
        <v>550</v>
      </c>
    </row>
    <row r="249" spans="1:7" x14ac:dyDescent="0.25">
      <c r="A249" s="1" t="s">
        <v>1884</v>
      </c>
      <c r="B249" s="34" t="s">
        <v>2122</v>
      </c>
      <c r="C249" s="14" t="s">
        <v>1104</v>
      </c>
      <c r="D249" s="15" t="s">
        <v>1105</v>
      </c>
      <c r="E249" s="32" t="s">
        <v>1106</v>
      </c>
      <c r="F249" s="17" t="s">
        <v>1107</v>
      </c>
      <c r="G249" s="19" t="s">
        <v>1108</v>
      </c>
    </row>
    <row r="250" spans="1:7" x14ac:dyDescent="0.25">
      <c r="A250" s="1" t="s">
        <v>1885</v>
      </c>
      <c r="B250" s="34" t="s">
        <v>2122</v>
      </c>
      <c r="C250" s="14" t="s">
        <v>1109</v>
      </c>
      <c r="D250" s="15" t="s">
        <v>1110</v>
      </c>
      <c r="E250" s="32" t="s">
        <v>1111</v>
      </c>
      <c r="F250" s="17" t="s">
        <v>1112</v>
      </c>
      <c r="G250" s="19" t="s">
        <v>1113</v>
      </c>
    </row>
    <row r="251" spans="1:7" x14ac:dyDescent="0.25">
      <c r="A251" s="1" t="s">
        <v>1886</v>
      </c>
      <c r="B251" s="34" t="s">
        <v>2122</v>
      </c>
      <c r="C251" s="14" t="s">
        <v>1114</v>
      </c>
      <c r="D251" s="15" t="s">
        <v>1115</v>
      </c>
      <c r="E251" s="32" t="s">
        <v>1116</v>
      </c>
      <c r="F251" s="20" t="s">
        <v>1117</v>
      </c>
      <c r="G251" s="19" t="s">
        <v>1118</v>
      </c>
    </row>
    <row r="252" spans="1:7" x14ac:dyDescent="0.25">
      <c r="A252" s="1" t="s">
        <v>1887</v>
      </c>
      <c r="B252" s="34" t="s">
        <v>2122</v>
      </c>
      <c r="C252" s="14" t="s">
        <v>1119</v>
      </c>
      <c r="D252" s="15" t="s">
        <v>1120</v>
      </c>
      <c r="E252" s="32" t="s">
        <v>1121</v>
      </c>
      <c r="F252" s="17" t="s">
        <v>1122</v>
      </c>
      <c r="G252" s="19" t="s">
        <v>1123</v>
      </c>
    </row>
    <row r="253" spans="1:7" x14ac:dyDescent="0.25">
      <c r="A253" s="1" t="s">
        <v>1888</v>
      </c>
      <c r="B253" s="34" t="s">
        <v>2122</v>
      </c>
      <c r="C253" s="14" t="s">
        <v>1124</v>
      </c>
      <c r="D253" s="15" t="s">
        <v>1125</v>
      </c>
      <c r="E253" s="32" t="s">
        <v>1126</v>
      </c>
      <c r="F253" s="17" t="s">
        <v>1127</v>
      </c>
      <c r="G253" s="19" t="s">
        <v>1128</v>
      </c>
    </row>
    <row r="254" spans="1:7" x14ac:dyDescent="0.25">
      <c r="A254" s="1" t="s">
        <v>1890</v>
      </c>
      <c r="B254" s="34" t="s">
        <v>2122</v>
      </c>
      <c r="C254" s="14" t="s">
        <v>1129</v>
      </c>
      <c r="D254" s="15" t="s">
        <v>1130</v>
      </c>
      <c r="E254" s="32" t="s">
        <v>1126</v>
      </c>
      <c r="F254" s="20" t="s">
        <v>1131</v>
      </c>
      <c r="G254" s="19" t="s">
        <v>1132</v>
      </c>
    </row>
    <row r="255" spans="1:7" x14ac:dyDescent="0.25">
      <c r="A255" s="1" t="s">
        <v>1891</v>
      </c>
      <c r="B255" s="34" t="s">
        <v>2122</v>
      </c>
      <c r="C255" s="14" t="s">
        <v>1133</v>
      </c>
      <c r="D255" s="15" t="s">
        <v>1134</v>
      </c>
      <c r="E255" s="32" t="s">
        <v>1135</v>
      </c>
      <c r="F255" s="17" t="s">
        <v>1136</v>
      </c>
      <c r="G255" s="19" t="s">
        <v>89</v>
      </c>
    </row>
    <row r="256" spans="1:7" x14ac:dyDescent="0.25">
      <c r="A256" s="1" t="s">
        <v>1892</v>
      </c>
      <c r="B256" s="34" t="s">
        <v>2122</v>
      </c>
      <c r="C256" s="14" t="s">
        <v>1137</v>
      </c>
      <c r="D256" s="15" t="s">
        <v>1138</v>
      </c>
      <c r="E256" s="32" t="s">
        <v>1139</v>
      </c>
      <c r="F256" s="17" t="s">
        <v>1140</v>
      </c>
      <c r="G256" s="19" t="s">
        <v>1141</v>
      </c>
    </row>
    <row r="257" spans="1:7" x14ac:dyDescent="0.25">
      <c r="A257" s="1" t="s">
        <v>1893</v>
      </c>
      <c r="B257" s="34" t="s">
        <v>2122</v>
      </c>
      <c r="C257" s="22" t="s">
        <v>1142</v>
      </c>
      <c r="D257" s="15" t="s">
        <v>1143</v>
      </c>
      <c r="E257" s="32" t="s">
        <v>1144</v>
      </c>
      <c r="F257" s="20" t="s">
        <v>1145</v>
      </c>
      <c r="G257" s="19" t="s">
        <v>1146</v>
      </c>
    </row>
    <row r="258" spans="1:7" x14ac:dyDescent="0.25">
      <c r="A258" s="1" t="s">
        <v>1894</v>
      </c>
      <c r="B258" s="34" t="s">
        <v>2122</v>
      </c>
      <c r="C258" s="14" t="s">
        <v>1147</v>
      </c>
      <c r="D258" s="15" t="s">
        <v>1148</v>
      </c>
      <c r="E258" s="32" t="s">
        <v>1144</v>
      </c>
      <c r="F258" s="17" t="s">
        <v>1149</v>
      </c>
      <c r="G258" s="19" t="s">
        <v>1150</v>
      </c>
    </row>
    <row r="259" spans="1:7" x14ac:dyDescent="0.25">
      <c r="A259" s="1" t="s">
        <v>1895</v>
      </c>
      <c r="B259" s="34" t="s">
        <v>2122</v>
      </c>
      <c r="C259" s="14" t="s">
        <v>1151</v>
      </c>
      <c r="D259" s="15" t="s">
        <v>1152</v>
      </c>
      <c r="E259" s="32" t="s">
        <v>1144</v>
      </c>
      <c r="F259" s="20" t="s">
        <v>1145</v>
      </c>
      <c r="G259" s="19" t="s">
        <v>1153</v>
      </c>
    </row>
    <row r="260" spans="1:7" x14ac:dyDescent="0.25">
      <c r="A260" s="1" t="s">
        <v>1896</v>
      </c>
      <c r="B260" s="34" t="s">
        <v>2122</v>
      </c>
      <c r="C260" s="14" t="s">
        <v>1154</v>
      </c>
      <c r="D260" s="15" t="s">
        <v>1155</v>
      </c>
      <c r="E260" s="32" t="s">
        <v>1144</v>
      </c>
      <c r="F260" s="20" t="s">
        <v>1156</v>
      </c>
      <c r="G260" s="19" t="s">
        <v>1157</v>
      </c>
    </row>
    <row r="261" spans="1:7" x14ac:dyDescent="0.25">
      <c r="A261" s="1" t="s">
        <v>1897</v>
      </c>
      <c r="B261" s="34" t="s">
        <v>2122</v>
      </c>
      <c r="C261" s="14" t="s">
        <v>1158</v>
      </c>
      <c r="D261" s="15" t="s">
        <v>1159</v>
      </c>
      <c r="E261" s="32" t="s">
        <v>1160</v>
      </c>
      <c r="F261" s="17" t="s">
        <v>1161</v>
      </c>
      <c r="G261" s="19" t="s">
        <v>1162</v>
      </c>
    </row>
    <row r="262" spans="1:7" x14ac:dyDescent="0.25">
      <c r="A262" s="1" t="s">
        <v>1898</v>
      </c>
      <c r="B262" s="34" t="s">
        <v>2122</v>
      </c>
      <c r="C262" s="14" t="s">
        <v>1163</v>
      </c>
      <c r="D262" s="15" t="s">
        <v>1164</v>
      </c>
      <c r="E262" s="32" t="s">
        <v>397</v>
      </c>
      <c r="F262" s="17" t="s">
        <v>1165</v>
      </c>
      <c r="G262" s="19" t="s">
        <v>399</v>
      </c>
    </row>
    <row r="263" spans="1:7" x14ac:dyDescent="0.25">
      <c r="A263" s="1" t="s">
        <v>1899</v>
      </c>
      <c r="B263" s="34" t="s">
        <v>2122</v>
      </c>
      <c r="C263" s="14" t="s">
        <v>1166</v>
      </c>
      <c r="D263" s="15" t="s">
        <v>1167</v>
      </c>
      <c r="E263" s="32" t="s">
        <v>1168</v>
      </c>
      <c r="F263" s="17" t="s">
        <v>1169</v>
      </c>
      <c r="G263" s="19" t="s">
        <v>1170</v>
      </c>
    </row>
    <row r="264" spans="1:7" x14ac:dyDescent="0.25">
      <c r="A264" s="1" t="s">
        <v>1900</v>
      </c>
      <c r="B264" s="34" t="s">
        <v>2122</v>
      </c>
      <c r="C264" s="14" t="s">
        <v>1171</v>
      </c>
      <c r="D264" s="15" t="s">
        <v>1172</v>
      </c>
      <c r="E264" s="32" t="s">
        <v>1173</v>
      </c>
      <c r="F264" s="17" t="s">
        <v>1174</v>
      </c>
      <c r="G264" s="19" t="s">
        <v>1175</v>
      </c>
    </row>
    <row r="265" spans="1:7" x14ac:dyDescent="0.25">
      <c r="A265" s="1" t="s">
        <v>1901</v>
      </c>
      <c r="B265" s="34" t="s">
        <v>2122</v>
      </c>
      <c r="C265" s="14" t="s">
        <v>1176</v>
      </c>
      <c r="D265" s="15" t="s">
        <v>1177</v>
      </c>
      <c r="E265" s="32" t="s">
        <v>1168</v>
      </c>
      <c r="F265" s="17" t="s">
        <v>1178</v>
      </c>
      <c r="G265" s="19" t="s">
        <v>1179</v>
      </c>
    </row>
    <row r="266" spans="1:7" x14ac:dyDescent="0.25">
      <c r="A266" s="1" t="s">
        <v>1902</v>
      </c>
      <c r="B266" s="34" t="s">
        <v>2122</v>
      </c>
      <c r="C266" s="14" t="s">
        <v>1180</v>
      </c>
      <c r="D266" s="15" t="s">
        <v>1181</v>
      </c>
      <c r="E266" s="32" t="s">
        <v>1182</v>
      </c>
      <c r="F266" s="17" t="s">
        <v>1183</v>
      </c>
      <c r="G266" s="19" t="s">
        <v>1184</v>
      </c>
    </row>
    <row r="267" spans="1:7" x14ac:dyDescent="0.25">
      <c r="A267" s="1" t="s">
        <v>1903</v>
      </c>
      <c r="B267" s="34" t="s">
        <v>2122</v>
      </c>
      <c r="C267" s="14" t="s">
        <v>1185</v>
      </c>
      <c r="D267" s="15" t="s">
        <v>1186</v>
      </c>
      <c r="E267" s="32" t="s">
        <v>1187</v>
      </c>
      <c r="F267" s="17" t="s">
        <v>1188</v>
      </c>
      <c r="G267" s="19" t="s">
        <v>1189</v>
      </c>
    </row>
    <row r="268" spans="1:7" x14ac:dyDescent="0.25">
      <c r="A268" s="1" t="s">
        <v>1905</v>
      </c>
      <c r="B268" s="34" t="s">
        <v>2122</v>
      </c>
      <c r="C268" s="14" t="s">
        <v>1190</v>
      </c>
      <c r="D268" s="15" t="s">
        <v>1191</v>
      </c>
      <c r="E268" s="32" t="s">
        <v>1192</v>
      </c>
      <c r="F268" s="20" t="s">
        <v>1193</v>
      </c>
      <c r="G268" s="19" t="s">
        <v>1194</v>
      </c>
    </row>
    <row r="269" spans="1:7" x14ac:dyDescent="0.25">
      <c r="A269" s="1" t="s">
        <v>1906</v>
      </c>
      <c r="B269" s="34" t="s">
        <v>2122</v>
      </c>
      <c r="C269" s="14" t="s">
        <v>1195</v>
      </c>
      <c r="D269" s="15" t="s">
        <v>1196</v>
      </c>
      <c r="E269" s="32" t="s">
        <v>1197</v>
      </c>
      <c r="F269" s="20" t="s">
        <v>1193</v>
      </c>
      <c r="G269" s="18" t="s">
        <v>550</v>
      </c>
    </row>
    <row r="270" spans="1:7" x14ac:dyDescent="0.25">
      <c r="A270" s="1" t="s">
        <v>1907</v>
      </c>
      <c r="B270" s="34" t="s">
        <v>2122</v>
      </c>
      <c r="C270" s="14" t="s">
        <v>1198</v>
      </c>
      <c r="D270" s="26" t="s">
        <v>0</v>
      </c>
      <c r="E270" s="16" t="s">
        <v>1199</v>
      </c>
      <c r="F270" s="17" t="s">
        <v>1200</v>
      </c>
      <c r="G270" s="19" t="s">
        <v>35</v>
      </c>
    </row>
    <row r="271" spans="1:7" x14ac:dyDescent="0.25">
      <c r="A271" s="1" t="s">
        <v>1908</v>
      </c>
      <c r="B271" s="34" t="s">
        <v>2122</v>
      </c>
      <c r="C271" s="14" t="s">
        <v>1201</v>
      </c>
      <c r="D271" s="15" t="s">
        <v>1202</v>
      </c>
      <c r="E271" s="32" t="s">
        <v>1203</v>
      </c>
      <c r="F271" s="17" t="s">
        <v>1204</v>
      </c>
      <c r="G271" s="19" t="s">
        <v>819</v>
      </c>
    </row>
    <row r="272" spans="1:7" x14ac:dyDescent="0.25">
      <c r="A272" s="1" t="s">
        <v>1909</v>
      </c>
      <c r="B272" s="34" t="s">
        <v>2122</v>
      </c>
      <c r="C272" s="14" t="s">
        <v>1205</v>
      </c>
      <c r="D272" s="15" t="s">
        <v>1206</v>
      </c>
      <c r="E272" s="32" t="s">
        <v>1207</v>
      </c>
      <c r="F272" s="17" t="s">
        <v>1208</v>
      </c>
      <c r="G272" s="19" t="s">
        <v>1209</v>
      </c>
    </row>
    <row r="273" spans="1:7" x14ac:dyDescent="0.25">
      <c r="A273" s="1" t="s">
        <v>1910</v>
      </c>
      <c r="B273" s="34" t="s">
        <v>2122</v>
      </c>
      <c r="C273" s="14" t="s">
        <v>1210</v>
      </c>
      <c r="D273" s="26" t="s">
        <v>0</v>
      </c>
      <c r="E273" s="16" t="s">
        <v>1211</v>
      </c>
      <c r="F273" s="17" t="s">
        <v>1212</v>
      </c>
      <c r="G273" s="19" t="s">
        <v>35</v>
      </c>
    </row>
    <row r="274" spans="1:7" x14ac:dyDescent="0.25">
      <c r="A274" s="1" t="s">
        <v>1911</v>
      </c>
      <c r="B274" s="34" t="s">
        <v>2122</v>
      </c>
      <c r="C274" s="14" t="s">
        <v>1213</v>
      </c>
      <c r="D274" s="15" t="s">
        <v>1214</v>
      </c>
      <c r="E274" s="32" t="s">
        <v>1215</v>
      </c>
      <c r="F274" s="17" t="s">
        <v>1216</v>
      </c>
      <c r="G274" s="19" t="s">
        <v>1217</v>
      </c>
    </row>
    <row r="275" spans="1:7" x14ac:dyDescent="0.25">
      <c r="A275" s="1" t="s">
        <v>1912</v>
      </c>
      <c r="B275" s="34" t="s">
        <v>2122</v>
      </c>
      <c r="C275" s="14" t="s">
        <v>1218</v>
      </c>
      <c r="D275" s="15" t="s">
        <v>1219</v>
      </c>
      <c r="E275" s="32" t="s">
        <v>1220</v>
      </c>
      <c r="F275" s="17" t="s">
        <v>1221</v>
      </c>
      <c r="G275" s="19" t="s">
        <v>35</v>
      </c>
    </row>
    <row r="276" spans="1:7" x14ac:dyDescent="0.25">
      <c r="A276" s="1" t="s">
        <v>1913</v>
      </c>
      <c r="B276" s="34" t="s">
        <v>2122</v>
      </c>
      <c r="C276" s="14" t="s">
        <v>1222</v>
      </c>
      <c r="D276" s="15" t="s">
        <v>1223</v>
      </c>
      <c r="E276" s="32" t="s">
        <v>1224</v>
      </c>
      <c r="F276" s="17" t="s">
        <v>1225</v>
      </c>
      <c r="G276" s="19" t="s">
        <v>1226</v>
      </c>
    </row>
    <row r="277" spans="1:7" x14ac:dyDescent="0.25">
      <c r="A277" s="1" t="s">
        <v>1914</v>
      </c>
      <c r="B277" s="34" t="s">
        <v>2122</v>
      </c>
      <c r="C277" s="14" t="s">
        <v>1227</v>
      </c>
      <c r="D277" s="15" t="s">
        <v>1228</v>
      </c>
      <c r="E277" s="32" t="s">
        <v>1229</v>
      </c>
      <c r="F277" s="17" t="s">
        <v>1230</v>
      </c>
      <c r="G277" s="19" t="s">
        <v>1231</v>
      </c>
    </row>
    <row r="278" spans="1:7" x14ac:dyDescent="0.25">
      <c r="A278" s="1" t="s">
        <v>1915</v>
      </c>
      <c r="B278" s="34" t="s">
        <v>2122</v>
      </c>
      <c r="C278" s="14" t="s">
        <v>1232</v>
      </c>
      <c r="D278" s="26" t="s">
        <v>0</v>
      </c>
      <c r="E278" s="16" t="s">
        <v>1233</v>
      </c>
      <c r="F278" s="17" t="s">
        <v>0</v>
      </c>
      <c r="G278" s="19" t="s">
        <v>35</v>
      </c>
    </row>
    <row r="279" spans="1:7" x14ac:dyDescent="0.25">
      <c r="A279" s="1" t="s">
        <v>1916</v>
      </c>
      <c r="B279" s="34" t="s">
        <v>2122</v>
      </c>
      <c r="C279" s="14" t="s">
        <v>1234</v>
      </c>
      <c r="D279" s="15" t="s">
        <v>1235</v>
      </c>
      <c r="E279" s="32" t="s">
        <v>1236</v>
      </c>
      <c r="F279" s="17" t="s">
        <v>1237</v>
      </c>
      <c r="G279" s="19" t="s">
        <v>347</v>
      </c>
    </row>
    <row r="280" spans="1:7" x14ac:dyDescent="0.25">
      <c r="A280" s="1" t="s">
        <v>1917</v>
      </c>
      <c r="B280" s="34" t="s">
        <v>2122</v>
      </c>
      <c r="C280" s="14" t="s">
        <v>1238</v>
      </c>
      <c r="D280" s="15" t="s">
        <v>1239</v>
      </c>
      <c r="E280" s="32" t="s">
        <v>1240</v>
      </c>
      <c r="F280" s="17" t="s">
        <v>1241</v>
      </c>
      <c r="G280" s="19" t="s">
        <v>1242</v>
      </c>
    </row>
    <row r="281" spans="1:7" x14ac:dyDescent="0.25">
      <c r="A281" s="1" t="s">
        <v>1918</v>
      </c>
      <c r="B281" s="34" t="s">
        <v>2122</v>
      </c>
      <c r="C281" s="14" t="s">
        <v>1243</v>
      </c>
      <c r="D281" s="15" t="s">
        <v>1244</v>
      </c>
      <c r="E281" s="32" t="s">
        <v>1245</v>
      </c>
      <c r="F281" s="17" t="s">
        <v>1246</v>
      </c>
      <c r="G281" s="19" t="s">
        <v>632</v>
      </c>
    </row>
    <row r="282" spans="1:7" x14ac:dyDescent="0.25">
      <c r="A282" s="1" t="s">
        <v>1919</v>
      </c>
      <c r="B282" s="34" t="s">
        <v>2122</v>
      </c>
      <c r="C282" s="14" t="s">
        <v>1247</v>
      </c>
      <c r="D282" s="15" t="s">
        <v>1248</v>
      </c>
      <c r="E282" s="32" t="s">
        <v>1249</v>
      </c>
      <c r="F282" s="17" t="s">
        <v>1250</v>
      </c>
      <c r="G282" s="19" t="s">
        <v>819</v>
      </c>
    </row>
    <row r="283" spans="1:7" x14ac:dyDescent="0.25">
      <c r="A283" s="1" t="s">
        <v>1920</v>
      </c>
      <c r="B283" s="34" t="s">
        <v>2122</v>
      </c>
      <c r="C283" s="14" t="s">
        <v>1251</v>
      </c>
      <c r="D283" s="15" t="s">
        <v>1252</v>
      </c>
      <c r="E283" s="32" t="s">
        <v>1253</v>
      </c>
      <c r="F283" s="17" t="s">
        <v>1254</v>
      </c>
      <c r="G283" s="19" t="s">
        <v>819</v>
      </c>
    </row>
    <row r="284" spans="1:7" x14ac:dyDescent="0.25">
      <c r="A284" s="1" t="s">
        <v>1921</v>
      </c>
      <c r="B284" s="34" t="s">
        <v>2122</v>
      </c>
      <c r="C284" s="14" t="s">
        <v>1255</v>
      </c>
      <c r="D284" s="15" t="s">
        <v>1256</v>
      </c>
      <c r="E284" s="32" t="s">
        <v>1257</v>
      </c>
      <c r="F284" s="17" t="s">
        <v>1258</v>
      </c>
      <c r="G284" s="19" t="s">
        <v>35</v>
      </c>
    </row>
    <row r="285" spans="1:7" x14ac:dyDescent="0.25">
      <c r="A285" s="1" t="s">
        <v>1922</v>
      </c>
      <c r="B285" s="34" t="s">
        <v>2122</v>
      </c>
      <c r="C285" s="14" t="s">
        <v>1259</v>
      </c>
      <c r="D285" s="15" t="s">
        <v>1260</v>
      </c>
      <c r="E285" s="32" t="s">
        <v>1261</v>
      </c>
      <c r="F285" s="17" t="s">
        <v>1262</v>
      </c>
      <c r="G285" s="19" t="s">
        <v>1141</v>
      </c>
    </row>
    <row r="286" spans="1:7" x14ac:dyDescent="0.25">
      <c r="A286" s="1" t="s">
        <v>1923</v>
      </c>
      <c r="B286" s="34" t="s">
        <v>2122</v>
      </c>
      <c r="C286" s="14" t="s">
        <v>1263</v>
      </c>
      <c r="D286" s="26" t="s">
        <v>0</v>
      </c>
      <c r="E286" s="16" t="s">
        <v>1264</v>
      </c>
      <c r="F286" s="17" t="s">
        <v>1265</v>
      </c>
      <c r="G286" s="19" t="s">
        <v>35</v>
      </c>
    </row>
    <row r="287" spans="1:7" x14ac:dyDescent="0.25">
      <c r="A287" s="1" t="s">
        <v>2124</v>
      </c>
      <c r="B287" s="34" t="s">
        <v>2122</v>
      </c>
      <c r="C287" s="14" t="s">
        <v>1266</v>
      </c>
      <c r="D287" s="15" t="s">
        <v>1267</v>
      </c>
      <c r="E287" s="32" t="s">
        <v>1268</v>
      </c>
      <c r="F287" s="17" t="s">
        <v>1269</v>
      </c>
      <c r="G287" s="19" t="s">
        <v>1270</v>
      </c>
    </row>
    <row r="288" spans="1:7" x14ac:dyDescent="0.25">
      <c r="A288" s="1" t="s">
        <v>1924</v>
      </c>
      <c r="B288" s="34" t="s">
        <v>2122</v>
      </c>
      <c r="C288" s="14" t="s">
        <v>1271</v>
      </c>
      <c r="D288" s="23" t="s">
        <v>1272</v>
      </c>
      <c r="E288" s="32" t="s">
        <v>1273</v>
      </c>
      <c r="F288" s="17" t="s">
        <v>1274</v>
      </c>
      <c r="G288" s="19" t="s">
        <v>1275</v>
      </c>
    </row>
    <row r="289" spans="1:7" x14ac:dyDescent="0.25">
      <c r="A289" s="1" t="s">
        <v>1925</v>
      </c>
      <c r="B289" s="34" t="s">
        <v>2122</v>
      </c>
      <c r="C289" s="14" t="s">
        <v>1276</v>
      </c>
      <c r="D289" s="23" t="s">
        <v>1277</v>
      </c>
      <c r="E289" s="16" t="s">
        <v>1278</v>
      </c>
      <c r="F289" s="17" t="s">
        <v>1279</v>
      </c>
      <c r="G289" s="19" t="s">
        <v>35</v>
      </c>
    </row>
    <row r="290" spans="1:7" x14ac:dyDescent="0.25">
      <c r="A290" s="1" t="s">
        <v>1927</v>
      </c>
      <c r="B290" s="34" t="s">
        <v>2122</v>
      </c>
      <c r="C290" s="14" t="s">
        <v>1280</v>
      </c>
      <c r="D290" s="15" t="s">
        <v>1281</v>
      </c>
      <c r="E290" s="32" t="s">
        <v>1282</v>
      </c>
      <c r="F290" s="29" t="s">
        <v>1283</v>
      </c>
      <c r="G290" s="19" t="s">
        <v>1284</v>
      </c>
    </row>
    <row r="291" spans="1:7" x14ac:dyDescent="0.25">
      <c r="A291" s="1" t="s">
        <v>1928</v>
      </c>
      <c r="B291" s="34" t="s">
        <v>2122</v>
      </c>
      <c r="C291" s="14" t="s">
        <v>1285</v>
      </c>
      <c r="D291" s="15" t="s">
        <v>1286</v>
      </c>
      <c r="E291" s="32" t="s">
        <v>1287</v>
      </c>
      <c r="F291" s="17" t="s">
        <v>1288</v>
      </c>
      <c r="G291" s="19" t="s">
        <v>1289</v>
      </c>
    </row>
    <row r="292" spans="1:7" x14ac:dyDescent="0.25">
      <c r="A292" s="1" t="s">
        <v>1929</v>
      </c>
      <c r="B292" s="34" t="s">
        <v>2122</v>
      </c>
      <c r="C292" s="14" t="s">
        <v>1290</v>
      </c>
      <c r="D292" s="15" t="s">
        <v>1291</v>
      </c>
      <c r="E292" s="32" t="s">
        <v>1287</v>
      </c>
      <c r="F292" s="17" t="s">
        <v>1292</v>
      </c>
      <c r="G292" s="19" t="s">
        <v>1293</v>
      </c>
    </row>
    <row r="293" spans="1:7" x14ac:dyDescent="0.25">
      <c r="A293" s="1" t="s">
        <v>1930</v>
      </c>
      <c r="B293" s="34" t="s">
        <v>2122</v>
      </c>
      <c r="C293" s="14" t="s">
        <v>1294</v>
      </c>
      <c r="D293" s="15" t="s">
        <v>1295</v>
      </c>
      <c r="E293" s="32" t="s">
        <v>1296</v>
      </c>
      <c r="F293" s="17" t="s">
        <v>1297</v>
      </c>
      <c r="G293" s="19" t="s">
        <v>1298</v>
      </c>
    </row>
    <row r="294" spans="1:7" x14ac:dyDescent="0.25">
      <c r="A294" s="1" t="s">
        <v>1931</v>
      </c>
      <c r="B294" s="34" t="s">
        <v>2122</v>
      </c>
      <c r="C294" s="14" t="s">
        <v>1299</v>
      </c>
      <c r="D294" s="15" t="s">
        <v>1300</v>
      </c>
      <c r="E294" s="32" t="s">
        <v>1301</v>
      </c>
      <c r="F294" s="20" t="s">
        <v>1302</v>
      </c>
      <c r="G294" s="19" t="s">
        <v>1303</v>
      </c>
    </row>
    <row r="295" spans="1:7" x14ac:dyDescent="0.25">
      <c r="A295" s="1" t="s">
        <v>1932</v>
      </c>
      <c r="B295" s="34" t="s">
        <v>2122</v>
      </c>
      <c r="C295" s="14" t="s">
        <v>1304</v>
      </c>
      <c r="D295" s="15" t="s">
        <v>1305</v>
      </c>
      <c r="E295" s="32" t="s">
        <v>1306</v>
      </c>
      <c r="F295" s="17" t="s">
        <v>1307</v>
      </c>
      <c r="G295" s="19" t="s">
        <v>107</v>
      </c>
    </row>
    <row r="296" spans="1:7" x14ac:dyDescent="0.25">
      <c r="A296" s="1" t="s">
        <v>1933</v>
      </c>
      <c r="B296" s="34" t="s">
        <v>2122</v>
      </c>
      <c r="C296" s="14" t="s">
        <v>1308</v>
      </c>
      <c r="D296" s="15" t="s">
        <v>1309</v>
      </c>
      <c r="E296" s="32" t="s">
        <v>524</v>
      </c>
      <c r="F296" s="17" t="s">
        <v>1310</v>
      </c>
      <c r="G296" s="19" t="s">
        <v>107</v>
      </c>
    </row>
    <row r="297" spans="1:7" x14ac:dyDescent="0.25">
      <c r="A297" s="1" t="s">
        <v>1934</v>
      </c>
      <c r="B297" s="34" t="s">
        <v>2122</v>
      </c>
      <c r="C297" s="14" t="s">
        <v>1311</v>
      </c>
      <c r="D297" s="15" t="s">
        <v>1312</v>
      </c>
      <c r="E297" s="32" t="s">
        <v>1313</v>
      </c>
      <c r="F297" s="17" t="s">
        <v>1314</v>
      </c>
      <c r="G297" s="19" t="s">
        <v>1315</v>
      </c>
    </row>
    <row r="298" spans="1:7" x14ac:dyDescent="0.25">
      <c r="A298" s="1" t="s">
        <v>1935</v>
      </c>
      <c r="B298" s="34" t="s">
        <v>2122</v>
      </c>
      <c r="C298" s="14" t="s">
        <v>1316</v>
      </c>
      <c r="D298" s="26" t="s">
        <v>0</v>
      </c>
      <c r="E298" s="16" t="s">
        <v>1317</v>
      </c>
      <c r="F298" s="17" t="s">
        <v>1318</v>
      </c>
      <c r="G298" s="19" t="s">
        <v>35</v>
      </c>
    </row>
    <row r="299" spans="1:7" x14ac:dyDescent="0.25">
      <c r="A299" s="1" t="s">
        <v>1936</v>
      </c>
      <c r="B299" s="34" t="s">
        <v>2122</v>
      </c>
      <c r="C299" s="14" t="s">
        <v>1319</v>
      </c>
      <c r="D299" s="15" t="s">
        <v>1320</v>
      </c>
      <c r="E299" s="32" t="s">
        <v>1321</v>
      </c>
      <c r="F299" s="17" t="s">
        <v>1322</v>
      </c>
      <c r="G299" s="19" t="s">
        <v>1323</v>
      </c>
    </row>
    <row r="300" spans="1:7" x14ac:dyDescent="0.25">
      <c r="A300" s="1" t="s">
        <v>1937</v>
      </c>
      <c r="B300" s="34" t="s">
        <v>2122</v>
      </c>
      <c r="C300" s="14" t="s">
        <v>1324</v>
      </c>
      <c r="D300" s="15" t="s">
        <v>1325</v>
      </c>
      <c r="E300" s="32" t="s">
        <v>1326</v>
      </c>
      <c r="F300" s="29" t="s">
        <v>1327</v>
      </c>
      <c r="G300" s="19" t="s">
        <v>1328</v>
      </c>
    </row>
    <row r="301" spans="1:7" x14ac:dyDescent="0.25">
      <c r="A301" s="1" t="s">
        <v>1938</v>
      </c>
      <c r="B301" s="34" t="s">
        <v>2122</v>
      </c>
      <c r="C301" s="14" t="s">
        <v>1329</v>
      </c>
      <c r="D301" s="26" t="s">
        <v>0</v>
      </c>
      <c r="E301" s="16" t="s">
        <v>1330</v>
      </c>
      <c r="F301" s="20" t="s">
        <v>1331</v>
      </c>
      <c r="G301" s="19" t="s">
        <v>35</v>
      </c>
    </row>
    <row r="302" spans="1:7" x14ac:dyDescent="0.25">
      <c r="A302" s="1" t="s">
        <v>1939</v>
      </c>
      <c r="B302" s="34" t="s">
        <v>2122</v>
      </c>
      <c r="C302" s="30" t="s">
        <v>0</v>
      </c>
      <c r="D302" s="26" t="s">
        <v>0</v>
      </c>
      <c r="E302" s="16" t="s">
        <v>1330</v>
      </c>
      <c r="F302" s="17" t="s">
        <v>1332</v>
      </c>
      <c r="G302" s="19" t="s">
        <v>35</v>
      </c>
    </row>
    <row r="303" spans="1:7" x14ac:dyDescent="0.25">
      <c r="A303" s="1" t="s">
        <v>1940</v>
      </c>
      <c r="B303" s="34" t="s">
        <v>2122</v>
      </c>
      <c r="C303" s="14" t="s">
        <v>1333</v>
      </c>
      <c r="D303" s="15" t="s">
        <v>1334</v>
      </c>
      <c r="E303" s="32" t="s">
        <v>1335</v>
      </c>
      <c r="F303" s="31" t="s">
        <v>1336</v>
      </c>
      <c r="G303" s="19" t="s">
        <v>1337</v>
      </c>
    </row>
    <row r="304" spans="1:7" x14ac:dyDescent="0.25">
      <c r="A304" s="1" t="s">
        <v>1941</v>
      </c>
      <c r="B304" s="34" t="s">
        <v>2122</v>
      </c>
      <c r="C304" s="14" t="s">
        <v>1338</v>
      </c>
      <c r="D304" s="15" t="s">
        <v>1339</v>
      </c>
      <c r="E304" s="32" t="s">
        <v>1340</v>
      </c>
      <c r="F304" s="17" t="s">
        <v>1341</v>
      </c>
      <c r="G304" s="19" t="s">
        <v>1342</v>
      </c>
    </row>
    <row r="305" spans="1:7" x14ac:dyDescent="0.25">
      <c r="A305" s="1" t="s">
        <v>1942</v>
      </c>
      <c r="B305" s="34" t="s">
        <v>2122</v>
      </c>
      <c r="C305" s="14" t="s">
        <v>1343</v>
      </c>
      <c r="D305" s="15" t="s">
        <v>1344</v>
      </c>
      <c r="E305" s="16" t="s">
        <v>1340</v>
      </c>
      <c r="F305" s="17" t="s">
        <v>1345</v>
      </c>
      <c r="G305" s="19" t="s">
        <v>1346</v>
      </c>
    </row>
    <row r="306" spans="1:7" x14ac:dyDescent="0.25">
      <c r="A306" s="1" t="s">
        <v>1943</v>
      </c>
      <c r="B306" s="34" t="s">
        <v>2122</v>
      </c>
      <c r="C306" s="14" t="s">
        <v>1347</v>
      </c>
      <c r="D306" s="15" t="s">
        <v>1348</v>
      </c>
      <c r="E306" s="32" t="s">
        <v>1349</v>
      </c>
      <c r="F306" s="17" t="s">
        <v>1350</v>
      </c>
      <c r="G306" s="19" t="s">
        <v>1141</v>
      </c>
    </row>
    <row r="307" spans="1:7" x14ac:dyDescent="0.25">
      <c r="A307" s="1" t="s">
        <v>1944</v>
      </c>
      <c r="B307" s="34" t="s">
        <v>2122</v>
      </c>
      <c r="C307" s="14" t="s">
        <v>1351</v>
      </c>
      <c r="D307" s="26" t="s">
        <v>0</v>
      </c>
      <c r="E307" s="16" t="s">
        <v>1352</v>
      </c>
      <c r="F307" s="17" t="s">
        <v>1353</v>
      </c>
      <c r="G307" s="19" t="s">
        <v>35</v>
      </c>
    </row>
    <row r="308" spans="1:7" x14ac:dyDescent="0.25">
      <c r="A308" s="1" t="s">
        <v>1945</v>
      </c>
      <c r="B308" s="34" t="s">
        <v>2122</v>
      </c>
      <c r="C308" s="14" t="s">
        <v>1354</v>
      </c>
      <c r="D308" s="26" t="s">
        <v>0</v>
      </c>
      <c r="E308" s="16" t="s">
        <v>1355</v>
      </c>
      <c r="F308" s="17" t="s">
        <v>1356</v>
      </c>
      <c r="G308" s="18" t="s">
        <v>530</v>
      </c>
    </row>
    <row r="309" spans="1:7" x14ac:dyDescent="0.25">
      <c r="A309" s="1" t="s">
        <v>1946</v>
      </c>
      <c r="B309" s="34" t="s">
        <v>2122</v>
      </c>
      <c r="C309" s="14" t="s">
        <v>1357</v>
      </c>
      <c r="D309" s="23" t="s">
        <v>1358</v>
      </c>
      <c r="E309" s="16" t="s">
        <v>1359</v>
      </c>
      <c r="F309" s="29" t="s">
        <v>1360</v>
      </c>
      <c r="G309" s="19" t="s">
        <v>389</v>
      </c>
    </row>
    <row r="310" spans="1:7" x14ac:dyDescent="0.25">
      <c r="A310" s="1" t="s">
        <v>1947</v>
      </c>
      <c r="B310" s="34" t="s">
        <v>2122</v>
      </c>
      <c r="C310" s="14" t="s">
        <v>1361</v>
      </c>
      <c r="D310" s="15" t="s">
        <v>1362</v>
      </c>
      <c r="E310" s="32" t="s">
        <v>1363</v>
      </c>
      <c r="F310" s="17" t="s">
        <v>1364</v>
      </c>
      <c r="G310" s="19" t="s">
        <v>1365</v>
      </c>
    </row>
    <row r="311" spans="1:7" x14ac:dyDescent="0.25">
      <c r="A311" s="1" t="s">
        <v>1948</v>
      </c>
      <c r="B311" s="34" t="s">
        <v>2122</v>
      </c>
      <c r="C311" s="14" t="s">
        <v>1366</v>
      </c>
      <c r="D311" s="15" t="s">
        <v>1367</v>
      </c>
      <c r="E311" s="32" t="s">
        <v>1368</v>
      </c>
      <c r="F311" s="29" t="s">
        <v>1369</v>
      </c>
      <c r="G311" s="19" t="s">
        <v>1370</v>
      </c>
    </row>
    <row r="312" spans="1:7" x14ac:dyDescent="0.25">
      <c r="A312" s="1" t="s">
        <v>1949</v>
      </c>
      <c r="B312" s="34" t="s">
        <v>2122</v>
      </c>
      <c r="C312" s="14" t="s">
        <v>1371</v>
      </c>
      <c r="D312" s="15" t="s">
        <v>1372</v>
      </c>
      <c r="E312" s="32" t="s">
        <v>1373</v>
      </c>
      <c r="F312" s="17" t="s">
        <v>1374</v>
      </c>
      <c r="G312" s="19" t="s">
        <v>1375</v>
      </c>
    </row>
    <row r="313" spans="1:7" x14ac:dyDescent="0.25">
      <c r="A313" s="1" t="s">
        <v>1950</v>
      </c>
      <c r="B313" s="34" t="s">
        <v>2122</v>
      </c>
      <c r="C313" s="14" t="s">
        <v>1376</v>
      </c>
      <c r="D313" s="23" t="s">
        <v>1377</v>
      </c>
      <c r="E313" s="16" t="s">
        <v>1378</v>
      </c>
      <c r="F313" s="20" t="s">
        <v>1379</v>
      </c>
      <c r="G313" s="19" t="s">
        <v>1380</v>
      </c>
    </row>
    <row r="314" spans="1:7" x14ac:dyDescent="0.25">
      <c r="A314" s="1" t="s">
        <v>1951</v>
      </c>
      <c r="B314" s="34" t="s">
        <v>2122</v>
      </c>
      <c r="C314" s="14" t="s">
        <v>1381</v>
      </c>
      <c r="D314" s="15" t="s">
        <v>1382</v>
      </c>
      <c r="E314" s="32" t="s">
        <v>1383</v>
      </c>
      <c r="F314" s="17" t="s">
        <v>1384</v>
      </c>
      <c r="G314" s="19" t="s">
        <v>1385</v>
      </c>
    </row>
    <row r="315" spans="1:7" x14ac:dyDescent="0.25">
      <c r="A315" s="1" t="s">
        <v>1952</v>
      </c>
      <c r="B315" s="34" t="s">
        <v>2122</v>
      </c>
      <c r="C315" s="14" t="s">
        <v>1386</v>
      </c>
      <c r="D315" s="15" t="s">
        <v>1387</v>
      </c>
      <c r="E315" s="32" t="s">
        <v>1388</v>
      </c>
      <c r="F315" s="17" t="s">
        <v>1389</v>
      </c>
      <c r="G315" s="19" t="s">
        <v>1390</v>
      </c>
    </row>
    <row r="316" spans="1:7" x14ac:dyDescent="0.25">
      <c r="A316" s="1" t="s">
        <v>1953</v>
      </c>
      <c r="B316" s="34" t="s">
        <v>2122</v>
      </c>
      <c r="C316" s="14" t="s">
        <v>1391</v>
      </c>
      <c r="D316" s="15" t="s">
        <v>1392</v>
      </c>
      <c r="E316" s="32" t="s">
        <v>1393</v>
      </c>
      <c r="F316" s="17" t="s">
        <v>1394</v>
      </c>
      <c r="G316" s="19" t="s">
        <v>1395</v>
      </c>
    </row>
    <row r="317" spans="1:7" x14ac:dyDescent="0.25">
      <c r="A317" s="1" t="s">
        <v>1954</v>
      </c>
      <c r="B317" s="34" t="s">
        <v>2122</v>
      </c>
      <c r="C317" s="14" t="s">
        <v>1396</v>
      </c>
      <c r="D317" s="15" t="s">
        <v>1397</v>
      </c>
      <c r="E317" s="32" t="s">
        <v>1398</v>
      </c>
      <c r="F317" s="17" t="s">
        <v>1399</v>
      </c>
      <c r="G317" s="19" t="s">
        <v>107</v>
      </c>
    </row>
    <row r="318" spans="1:7" x14ac:dyDescent="0.25">
      <c r="A318" s="1" t="s">
        <v>1955</v>
      </c>
      <c r="B318" s="34" t="s">
        <v>2122</v>
      </c>
      <c r="C318" s="14" t="s">
        <v>1400</v>
      </c>
      <c r="D318" s="15" t="s">
        <v>1401</v>
      </c>
      <c r="E318" s="32" t="s">
        <v>1402</v>
      </c>
      <c r="F318" s="17" t="s">
        <v>1403</v>
      </c>
      <c r="G318" s="19" t="s">
        <v>1404</v>
      </c>
    </row>
    <row r="319" spans="1:7" x14ac:dyDescent="0.25">
      <c r="A319" s="1" t="s">
        <v>1956</v>
      </c>
      <c r="B319" s="34" t="s">
        <v>2122</v>
      </c>
      <c r="C319" s="14" t="s">
        <v>1405</v>
      </c>
      <c r="D319" s="15" t="s">
        <v>1406</v>
      </c>
      <c r="E319" s="32" t="s">
        <v>1407</v>
      </c>
      <c r="F319" s="17" t="s">
        <v>1408</v>
      </c>
      <c r="G319" s="19" t="s">
        <v>1409</v>
      </c>
    </row>
    <row r="320" spans="1:7" x14ac:dyDescent="0.25">
      <c r="A320" s="1" t="s">
        <v>1957</v>
      </c>
      <c r="B320" s="34" t="s">
        <v>2122</v>
      </c>
      <c r="C320" s="14" t="s">
        <v>1410</v>
      </c>
      <c r="D320" s="15" t="s">
        <v>1411</v>
      </c>
      <c r="E320" s="32" t="s">
        <v>1412</v>
      </c>
      <c r="F320" s="17" t="s">
        <v>1413</v>
      </c>
      <c r="G320" s="19" t="s">
        <v>1414</v>
      </c>
    </row>
    <row r="321" spans="1:7" x14ac:dyDescent="0.25">
      <c r="A321" s="1" t="s">
        <v>1958</v>
      </c>
      <c r="B321" s="34" t="s">
        <v>2122</v>
      </c>
      <c r="C321" s="14" t="s">
        <v>1415</v>
      </c>
      <c r="D321" s="15" t="s">
        <v>1416</v>
      </c>
      <c r="E321" s="32" t="s">
        <v>1417</v>
      </c>
      <c r="F321" s="17" t="s">
        <v>1418</v>
      </c>
      <c r="G321" s="19" t="s">
        <v>1419</v>
      </c>
    </row>
    <row r="322" spans="1:7" x14ac:dyDescent="0.25">
      <c r="A322" s="1" t="s">
        <v>1959</v>
      </c>
      <c r="B322" s="34" t="s">
        <v>2122</v>
      </c>
      <c r="C322" s="14" t="s">
        <v>1420</v>
      </c>
      <c r="D322" s="15" t="s">
        <v>1421</v>
      </c>
      <c r="E322" s="32" t="s">
        <v>1422</v>
      </c>
      <c r="F322" s="20" t="s">
        <v>1423</v>
      </c>
      <c r="G322" s="19" t="s">
        <v>1409</v>
      </c>
    </row>
    <row r="323" spans="1:7" x14ac:dyDescent="0.25">
      <c r="A323" s="1" t="s">
        <v>1960</v>
      </c>
      <c r="B323" s="34" t="s">
        <v>2122</v>
      </c>
      <c r="C323" s="14" t="s">
        <v>1424</v>
      </c>
      <c r="D323" s="15" t="s">
        <v>1425</v>
      </c>
      <c r="E323" s="32" t="s">
        <v>1426</v>
      </c>
      <c r="F323" s="17" t="s">
        <v>1427</v>
      </c>
      <c r="G323" s="19" t="s">
        <v>107</v>
      </c>
    </row>
    <row r="324" spans="1:7" x14ac:dyDescent="0.25">
      <c r="A324" s="1" t="s">
        <v>1961</v>
      </c>
      <c r="B324" s="34" t="s">
        <v>2122</v>
      </c>
      <c r="C324" s="14" t="s">
        <v>1428</v>
      </c>
      <c r="D324" s="15" t="s">
        <v>1429</v>
      </c>
      <c r="E324" s="16" t="s">
        <v>1430</v>
      </c>
      <c r="F324" s="17" t="s">
        <v>1431</v>
      </c>
      <c r="G324" s="19" t="s">
        <v>1432</v>
      </c>
    </row>
    <row r="325" spans="1:7" x14ac:dyDescent="0.25">
      <c r="A325" s="1" t="s">
        <v>1962</v>
      </c>
      <c r="B325" s="34" t="s">
        <v>2122</v>
      </c>
      <c r="C325" s="14" t="s">
        <v>1433</v>
      </c>
      <c r="D325" s="15" t="s">
        <v>1434</v>
      </c>
      <c r="E325" s="32" t="s">
        <v>1435</v>
      </c>
      <c r="F325" s="17" t="s">
        <v>1436</v>
      </c>
      <c r="G325" s="19" t="s">
        <v>1437</v>
      </c>
    </row>
    <row r="326" spans="1:7" x14ac:dyDescent="0.25">
      <c r="A326" s="1" t="s">
        <v>1963</v>
      </c>
      <c r="B326" s="34" t="s">
        <v>2122</v>
      </c>
      <c r="C326" s="14" t="s">
        <v>1438</v>
      </c>
      <c r="D326" s="15" t="s">
        <v>1439</v>
      </c>
      <c r="E326" s="32" t="s">
        <v>1435</v>
      </c>
      <c r="F326" s="17" t="s">
        <v>1440</v>
      </c>
      <c r="G326" s="19" t="s">
        <v>1441</v>
      </c>
    </row>
    <row r="327" spans="1:7" x14ac:dyDescent="0.25">
      <c r="A327" s="1" t="s">
        <v>1964</v>
      </c>
      <c r="B327" s="34" t="s">
        <v>2122</v>
      </c>
      <c r="C327" s="14" t="s">
        <v>1442</v>
      </c>
      <c r="D327" s="15" t="s">
        <v>1443</v>
      </c>
      <c r="E327" s="32" t="s">
        <v>1444</v>
      </c>
      <c r="F327" s="17" t="s">
        <v>1445</v>
      </c>
      <c r="G327" s="19" t="s">
        <v>1446</v>
      </c>
    </row>
    <row r="328" spans="1:7" x14ac:dyDescent="0.25">
      <c r="A328" s="1" t="s">
        <v>1965</v>
      </c>
      <c r="B328" s="34" t="s">
        <v>2122</v>
      </c>
      <c r="C328" s="14" t="s">
        <v>1447</v>
      </c>
      <c r="D328" s="15" t="s">
        <v>1448</v>
      </c>
      <c r="E328" s="32" t="s">
        <v>1449</v>
      </c>
      <c r="F328" s="17" t="s">
        <v>1450</v>
      </c>
      <c r="G328" s="19" t="s">
        <v>1451</v>
      </c>
    </row>
    <row r="329" spans="1:7" x14ac:dyDescent="0.25">
      <c r="A329" s="1" t="s">
        <v>1966</v>
      </c>
      <c r="B329" s="34" t="s">
        <v>2122</v>
      </c>
      <c r="C329" s="14" t="s">
        <v>1452</v>
      </c>
      <c r="D329" s="15" t="s">
        <v>1453</v>
      </c>
      <c r="E329" s="32" t="s">
        <v>1454</v>
      </c>
      <c r="F329" s="17" t="s">
        <v>1455</v>
      </c>
      <c r="G329" s="19" t="s">
        <v>1456</v>
      </c>
    </row>
    <row r="330" spans="1:7" x14ac:dyDescent="0.25">
      <c r="A330" s="1" t="s">
        <v>1967</v>
      </c>
      <c r="B330" s="34" t="s">
        <v>2122</v>
      </c>
      <c r="C330" s="14" t="s">
        <v>1457</v>
      </c>
      <c r="D330" s="15" t="s">
        <v>1458</v>
      </c>
      <c r="E330" s="32" t="s">
        <v>1459</v>
      </c>
      <c r="F330" s="17" t="s">
        <v>1460</v>
      </c>
      <c r="G330" s="19" t="s">
        <v>1461</v>
      </c>
    </row>
    <row r="331" spans="1:7" x14ac:dyDescent="0.25">
      <c r="A331" s="1" t="s">
        <v>1968</v>
      </c>
      <c r="B331" s="34" t="s">
        <v>2122</v>
      </c>
      <c r="C331" s="14" t="s">
        <v>1462</v>
      </c>
      <c r="D331" s="15" t="s">
        <v>1463</v>
      </c>
      <c r="E331" s="32" t="s">
        <v>1464</v>
      </c>
      <c r="F331" s="17" t="s">
        <v>1465</v>
      </c>
      <c r="G331" s="19" t="s">
        <v>1466</v>
      </c>
    </row>
    <row r="332" spans="1:7" x14ac:dyDescent="0.25">
      <c r="A332" s="1" t="s">
        <v>1969</v>
      </c>
      <c r="B332" s="34" t="s">
        <v>2122</v>
      </c>
      <c r="C332" s="22" t="s">
        <v>1467</v>
      </c>
      <c r="D332" s="15" t="s">
        <v>1468</v>
      </c>
      <c r="E332" s="32" t="s">
        <v>1469</v>
      </c>
      <c r="F332" s="17" t="s">
        <v>1470</v>
      </c>
      <c r="G332" s="19" t="s">
        <v>1471</v>
      </c>
    </row>
    <row r="333" spans="1:7" x14ac:dyDescent="0.25">
      <c r="A333" s="1" t="s">
        <v>1970</v>
      </c>
      <c r="B333" s="34" t="s">
        <v>2122</v>
      </c>
      <c r="C333" s="14" t="s">
        <v>1472</v>
      </c>
      <c r="D333" s="15" t="s">
        <v>1473</v>
      </c>
      <c r="E333" s="32" t="s">
        <v>1474</v>
      </c>
      <c r="F333" s="17" t="s">
        <v>1475</v>
      </c>
      <c r="G333" s="19" t="s">
        <v>107</v>
      </c>
    </row>
    <row r="334" spans="1:7" x14ac:dyDescent="0.25">
      <c r="A334" s="1" t="s">
        <v>1971</v>
      </c>
      <c r="B334" s="34" t="s">
        <v>2122</v>
      </c>
      <c r="C334" s="14" t="s">
        <v>1476</v>
      </c>
      <c r="D334" s="15" t="s">
        <v>1477</v>
      </c>
      <c r="E334" s="32" t="s">
        <v>1478</v>
      </c>
      <c r="F334" s="17" t="s">
        <v>1479</v>
      </c>
      <c r="G334" s="19" t="s">
        <v>1480</v>
      </c>
    </row>
    <row r="335" spans="1:7" x14ac:dyDescent="0.25">
      <c r="A335" s="1" t="s">
        <v>1972</v>
      </c>
      <c r="B335" s="34" t="s">
        <v>2122</v>
      </c>
      <c r="C335" s="14" t="s">
        <v>1481</v>
      </c>
      <c r="D335" s="15" t="s">
        <v>1482</v>
      </c>
      <c r="E335" s="32" t="s">
        <v>1483</v>
      </c>
      <c r="F335" s="17" t="s">
        <v>1484</v>
      </c>
      <c r="G335" s="19" t="s">
        <v>1485</v>
      </c>
    </row>
    <row r="336" spans="1:7" x14ac:dyDescent="0.25">
      <c r="A336" s="1" t="s">
        <v>1973</v>
      </c>
      <c r="B336" s="34" t="s">
        <v>2122</v>
      </c>
      <c r="C336" s="14" t="s">
        <v>1486</v>
      </c>
      <c r="D336" s="15" t="s">
        <v>1487</v>
      </c>
      <c r="E336" s="32" t="s">
        <v>1483</v>
      </c>
      <c r="F336" s="17" t="s">
        <v>1488</v>
      </c>
      <c r="G336" s="19" t="s">
        <v>1489</v>
      </c>
    </row>
    <row r="337" spans="1:7" x14ac:dyDescent="0.25">
      <c r="A337" s="1" t="s">
        <v>1974</v>
      </c>
      <c r="B337" s="34" t="s">
        <v>2122</v>
      </c>
      <c r="C337" s="14" t="s">
        <v>1490</v>
      </c>
      <c r="D337" s="15" t="s">
        <v>1491</v>
      </c>
      <c r="E337" s="32" t="s">
        <v>1492</v>
      </c>
      <c r="F337" s="17" t="s">
        <v>1493</v>
      </c>
      <c r="G337" s="19" t="s">
        <v>1494</v>
      </c>
    </row>
    <row r="338" spans="1:7" x14ac:dyDescent="0.25">
      <c r="A338" s="1" t="s">
        <v>1975</v>
      </c>
      <c r="B338" s="34" t="s">
        <v>2122</v>
      </c>
      <c r="C338" s="14" t="s">
        <v>1495</v>
      </c>
      <c r="D338" s="15" t="s">
        <v>1496</v>
      </c>
      <c r="E338" s="32" t="s">
        <v>1497</v>
      </c>
      <c r="F338" s="20" t="s">
        <v>1498</v>
      </c>
      <c r="G338" s="19" t="s">
        <v>1499</v>
      </c>
    </row>
    <row r="339" spans="1:7" x14ac:dyDescent="0.25">
      <c r="A339" s="1" t="s">
        <v>1976</v>
      </c>
      <c r="B339" s="34" t="s">
        <v>2122</v>
      </c>
      <c r="C339" s="14" t="s">
        <v>1500</v>
      </c>
      <c r="D339" s="15" t="s">
        <v>1501</v>
      </c>
      <c r="E339" s="32" t="s">
        <v>1497</v>
      </c>
      <c r="F339" s="17" t="s">
        <v>1502</v>
      </c>
      <c r="G339" s="19" t="s">
        <v>1489</v>
      </c>
    </row>
    <row r="340" spans="1:7" x14ac:dyDescent="0.25">
      <c r="A340" s="1" t="s">
        <v>1977</v>
      </c>
      <c r="B340" s="34" t="s">
        <v>2122</v>
      </c>
      <c r="C340" s="14" t="s">
        <v>1503</v>
      </c>
      <c r="D340" s="15" t="s">
        <v>1504</v>
      </c>
      <c r="E340" s="32" t="s">
        <v>1505</v>
      </c>
      <c r="F340" s="17" t="s">
        <v>1506</v>
      </c>
      <c r="G340" s="19" t="s">
        <v>1507</v>
      </c>
    </row>
    <row r="341" spans="1:7" x14ac:dyDescent="0.25">
      <c r="A341" s="1" t="s">
        <v>1978</v>
      </c>
      <c r="B341" s="34" t="s">
        <v>2122</v>
      </c>
      <c r="C341" s="14" t="s">
        <v>1508</v>
      </c>
      <c r="D341" s="15" t="s">
        <v>1509</v>
      </c>
      <c r="E341" s="32" t="s">
        <v>1510</v>
      </c>
      <c r="F341" s="17" t="s">
        <v>1511</v>
      </c>
      <c r="G341" s="19" t="s">
        <v>1512</v>
      </c>
    </row>
    <row r="342" spans="1:7" x14ac:dyDescent="0.25">
      <c r="A342" s="1" t="s">
        <v>1979</v>
      </c>
      <c r="B342" s="34" t="s">
        <v>2122</v>
      </c>
      <c r="C342" s="14" t="s">
        <v>1513</v>
      </c>
      <c r="D342" s="15" t="s">
        <v>1514</v>
      </c>
      <c r="E342" s="32" t="s">
        <v>1515</v>
      </c>
      <c r="F342" s="17" t="s">
        <v>1516</v>
      </c>
      <c r="G342" s="19" t="s">
        <v>1517</v>
      </c>
    </row>
    <row r="343" spans="1:7" x14ac:dyDescent="0.25">
      <c r="A343" s="1" t="s">
        <v>1980</v>
      </c>
      <c r="B343" s="34" t="s">
        <v>2122</v>
      </c>
      <c r="C343" s="14" t="s">
        <v>1518</v>
      </c>
      <c r="D343" s="15" t="s">
        <v>1519</v>
      </c>
      <c r="E343" s="32" t="s">
        <v>1520</v>
      </c>
      <c r="F343" s="17" t="s">
        <v>1521</v>
      </c>
      <c r="G343" s="19" t="s">
        <v>1522</v>
      </c>
    </row>
    <row r="344" spans="1:7" x14ac:dyDescent="0.25">
      <c r="A344" s="1" t="s">
        <v>1981</v>
      </c>
      <c r="B344" s="34" t="s">
        <v>2122</v>
      </c>
      <c r="C344" s="14" t="s">
        <v>1523</v>
      </c>
      <c r="D344" s="15" t="s">
        <v>1524</v>
      </c>
      <c r="E344" s="32" t="s">
        <v>1525</v>
      </c>
      <c r="F344" s="17" t="s">
        <v>1526</v>
      </c>
      <c r="G344" s="19" t="s">
        <v>1527</v>
      </c>
    </row>
    <row r="345" spans="1:7" x14ac:dyDescent="0.25">
      <c r="A345" s="1" t="s">
        <v>1982</v>
      </c>
      <c r="B345" s="34" t="s">
        <v>2122</v>
      </c>
      <c r="C345" s="14" t="s">
        <v>1528</v>
      </c>
      <c r="D345" s="15" t="s">
        <v>1529</v>
      </c>
      <c r="E345" s="32" t="s">
        <v>1530</v>
      </c>
      <c r="F345" s="17" t="s">
        <v>1531</v>
      </c>
      <c r="G345" s="19" t="s">
        <v>1532</v>
      </c>
    </row>
    <row r="346" spans="1:7" x14ac:dyDescent="0.25">
      <c r="A346" s="1" t="s">
        <v>1983</v>
      </c>
      <c r="B346" s="34" t="s">
        <v>2122</v>
      </c>
      <c r="C346" s="14" t="s">
        <v>1533</v>
      </c>
      <c r="D346" s="15" t="s">
        <v>1534</v>
      </c>
      <c r="E346" s="32" t="s">
        <v>1535</v>
      </c>
      <c r="F346" s="17" t="s">
        <v>1536</v>
      </c>
      <c r="G346" s="19" t="s">
        <v>1537</v>
      </c>
    </row>
    <row r="347" spans="1:7" x14ac:dyDescent="0.25">
      <c r="A347" s="1" t="s">
        <v>1984</v>
      </c>
      <c r="B347" s="34" t="s">
        <v>2122</v>
      </c>
      <c r="C347" s="14" t="s">
        <v>1538</v>
      </c>
      <c r="D347" s="15" t="s">
        <v>1539</v>
      </c>
      <c r="E347" s="32" t="s">
        <v>1540</v>
      </c>
      <c r="F347" s="17" t="s">
        <v>1541</v>
      </c>
      <c r="G347" s="19" t="s">
        <v>1542</v>
      </c>
    </row>
    <row r="348" spans="1:7" x14ac:dyDescent="0.25">
      <c r="A348" s="1" t="s">
        <v>1985</v>
      </c>
      <c r="B348" s="34" t="s">
        <v>2122</v>
      </c>
      <c r="C348" s="14" t="s">
        <v>1543</v>
      </c>
      <c r="D348" s="15" t="s">
        <v>1544</v>
      </c>
      <c r="E348" s="32" t="s">
        <v>1545</v>
      </c>
      <c r="F348" s="29" t="s">
        <v>1546</v>
      </c>
      <c r="G348" s="19" t="s">
        <v>107</v>
      </c>
    </row>
    <row r="349" spans="1:7" x14ac:dyDescent="0.25">
      <c r="A349" s="1" t="s">
        <v>1986</v>
      </c>
      <c r="B349" s="34" t="s">
        <v>2122</v>
      </c>
      <c r="C349" s="14" t="s">
        <v>1547</v>
      </c>
      <c r="D349" s="15" t="s">
        <v>1548</v>
      </c>
      <c r="E349" s="32" t="s">
        <v>1545</v>
      </c>
      <c r="F349" s="17" t="s">
        <v>1549</v>
      </c>
      <c r="G349" s="19" t="s">
        <v>107</v>
      </c>
    </row>
    <row r="350" spans="1:7" x14ac:dyDescent="0.25">
      <c r="A350" s="1" t="s">
        <v>1987</v>
      </c>
      <c r="B350" s="34" t="s">
        <v>2122</v>
      </c>
      <c r="C350" s="14" t="s">
        <v>1550</v>
      </c>
      <c r="D350" s="15" t="s">
        <v>1551</v>
      </c>
      <c r="E350" s="32" t="s">
        <v>1552</v>
      </c>
      <c r="F350" s="17" t="s">
        <v>1553</v>
      </c>
      <c r="G350" s="19" t="s">
        <v>107</v>
      </c>
    </row>
    <row r="351" spans="1:7" x14ac:dyDescent="0.25">
      <c r="A351" s="1" t="s">
        <v>1988</v>
      </c>
      <c r="B351" s="34" t="s">
        <v>2122</v>
      </c>
      <c r="C351" s="14" t="s">
        <v>1554</v>
      </c>
      <c r="D351" s="15" t="s">
        <v>1555</v>
      </c>
      <c r="E351" s="32" t="s">
        <v>1556</v>
      </c>
      <c r="F351" s="20" t="s">
        <v>1557</v>
      </c>
      <c r="G351" s="19" t="s">
        <v>1558</v>
      </c>
    </row>
    <row r="352" spans="1:7" x14ac:dyDescent="0.25">
      <c r="A352" s="1" t="s">
        <v>1989</v>
      </c>
      <c r="B352" s="34" t="s">
        <v>2122</v>
      </c>
      <c r="C352" s="22" t="s">
        <v>1559</v>
      </c>
      <c r="D352" s="23" t="s">
        <v>1560</v>
      </c>
      <c r="E352" s="34" t="s">
        <v>1561</v>
      </c>
      <c r="F352" s="34" t="s">
        <v>1562</v>
      </c>
      <c r="G352" s="19" t="s">
        <v>310</v>
      </c>
    </row>
    <row r="353" spans="1:7" x14ac:dyDescent="0.25">
      <c r="A353" s="1" t="s">
        <v>1990</v>
      </c>
      <c r="B353" s="34" t="s">
        <v>2122</v>
      </c>
      <c r="C353" s="14" t="s">
        <v>1563</v>
      </c>
      <c r="D353" s="15" t="s">
        <v>1564</v>
      </c>
      <c r="E353" s="32" t="s">
        <v>1565</v>
      </c>
      <c r="F353" s="20" t="s">
        <v>1566</v>
      </c>
      <c r="G353" s="19" t="s">
        <v>1512</v>
      </c>
    </row>
    <row r="354" spans="1:7" x14ac:dyDescent="0.25">
      <c r="A354" s="1" t="s">
        <v>1991</v>
      </c>
      <c r="B354" s="34" t="s">
        <v>2122</v>
      </c>
      <c r="C354" s="14" t="s">
        <v>1567</v>
      </c>
      <c r="D354" s="15" t="s">
        <v>1568</v>
      </c>
      <c r="E354" s="32" t="s">
        <v>1569</v>
      </c>
      <c r="F354" s="20" t="s">
        <v>1570</v>
      </c>
      <c r="G354" s="19" t="s">
        <v>1571</v>
      </c>
    </row>
    <row r="355" spans="1:7" x14ac:dyDescent="0.25">
      <c r="A355" s="1" t="s">
        <v>1992</v>
      </c>
      <c r="B355" s="34" t="s">
        <v>2122</v>
      </c>
      <c r="C355" s="14" t="s">
        <v>1572</v>
      </c>
      <c r="D355" s="26" t="s">
        <v>0</v>
      </c>
      <c r="E355" s="16" t="s">
        <v>1573</v>
      </c>
      <c r="F355" s="17" t="s">
        <v>1574</v>
      </c>
      <c r="G355" s="18" t="s">
        <v>530</v>
      </c>
    </row>
    <row r="356" spans="1:7" x14ac:dyDescent="0.25">
      <c r="A356" s="1" t="s">
        <v>1993</v>
      </c>
      <c r="B356" s="34" t="s">
        <v>2122</v>
      </c>
      <c r="C356" s="14" t="s">
        <v>1575</v>
      </c>
      <c r="D356" s="15" t="s">
        <v>1576</v>
      </c>
      <c r="E356" s="32" t="s">
        <v>1573</v>
      </c>
      <c r="F356" s="20" t="s">
        <v>1577</v>
      </c>
      <c r="G356" s="19" t="s">
        <v>1578</v>
      </c>
    </row>
    <row r="357" spans="1:7" x14ac:dyDescent="0.25">
      <c r="A357" s="1" t="s">
        <v>1994</v>
      </c>
      <c r="B357" s="34" t="s">
        <v>2122</v>
      </c>
      <c r="C357" s="14" t="s">
        <v>1579</v>
      </c>
      <c r="D357" s="15" t="s">
        <v>1580</v>
      </c>
      <c r="E357" s="32" t="s">
        <v>1581</v>
      </c>
      <c r="F357" s="17" t="s">
        <v>1582</v>
      </c>
      <c r="G357" s="19" t="s">
        <v>1583</v>
      </c>
    </row>
    <row r="358" spans="1:7" x14ac:dyDescent="0.25">
      <c r="A358" s="1" t="s">
        <v>1995</v>
      </c>
      <c r="B358" s="34" t="s">
        <v>2122</v>
      </c>
      <c r="C358" s="14" t="s">
        <v>1584</v>
      </c>
      <c r="D358" s="15" t="s">
        <v>1585</v>
      </c>
      <c r="E358" s="32" t="s">
        <v>1586</v>
      </c>
      <c r="F358" s="17" t="s">
        <v>1587</v>
      </c>
      <c r="G358" s="19" t="s">
        <v>1588</v>
      </c>
    </row>
    <row r="359" spans="1:7" x14ac:dyDescent="0.25">
      <c r="A359" s="1" t="s">
        <v>1996</v>
      </c>
      <c r="B359" s="34" t="s">
        <v>2122</v>
      </c>
      <c r="C359" s="14" t="s">
        <v>1589</v>
      </c>
      <c r="D359" s="15" t="s">
        <v>1590</v>
      </c>
      <c r="E359" s="32" t="s">
        <v>1591</v>
      </c>
      <c r="F359" s="17" t="s">
        <v>1592</v>
      </c>
      <c r="G359" s="19" t="s">
        <v>1593</v>
      </c>
    </row>
    <row r="360" spans="1:7" x14ac:dyDescent="0.25">
      <c r="A360" s="1" t="s">
        <v>1997</v>
      </c>
      <c r="B360" s="34" t="s">
        <v>2122</v>
      </c>
      <c r="C360" s="14" t="s">
        <v>1594</v>
      </c>
      <c r="D360" s="15" t="s">
        <v>1595</v>
      </c>
      <c r="E360" s="32" t="s">
        <v>1591</v>
      </c>
      <c r="F360" s="17" t="s">
        <v>1596</v>
      </c>
      <c r="G360" s="19" t="s">
        <v>1597</v>
      </c>
    </row>
    <row r="361" spans="1:7" x14ac:dyDescent="0.25">
      <c r="A361" s="1" t="s">
        <v>1998</v>
      </c>
      <c r="B361" s="34" t="s">
        <v>2122</v>
      </c>
      <c r="C361" s="14" t="s">
        <v>1598</v>
      </c>
      <c r="D361" s="15" t="s">
        <v>1599</v>
      </c>
      <c r="E361" s="32" t="s">
        <v>1600</v>
      </c>
      <c r="F361" s="17" t="s">
        <v>1601</v>
      </c>
      <c r="G361" s="19" t="s">
        <v>1602</v>
      </c>
    </row>
    <row r="362" spans="1:7" x14ac:dyDescent="0.25">
      <c r="A362" s="1" t="s">
        <v>1999</v>
      </c>
      <c r="B362" s="34" t="s">
        <v>2122</v>
      </c>
      <c r="C362" s="14" t="s">
        <v>1603</v>
      </c>
      <c r="D362" s="15" t="s">
        <v>1604</v>
      </c>
      <c r="E362" s="32" t="s">
        <v>1605</v>
      </c>
      <c r="F362" s="17" t="s">
        <v>1606</v>
      </c>
      <c r="G362" s="19" t="s">
        <v>1607</v>
      </c>
    </row>
  </sheetData>
  <conditionalFormatting sqref="A353:B362 G256:G351 E353:G362 E2:F351 A2:B351 G2:G254">
    <cfRule type="expression" dxfId="7" priority="8">
      <formula>ISNUMBER(SEARCH(IF(#REF!="","NO HIGHLIGHT WHILE SEARCH UNUSED",#REF!),A2))</formula>
    </cfRule>
  </conditionalFormatting>
  <conditionalFormatting sqref="G255">
    <cfRule type="expression" dxfId="6" priority="7">
      <formula>ISNUMBER(SEARCH(IF(#REF!="","NO HIGHLIGHT WHILE SEARCH UNUSED",#REF!),G255))</formula>
    </cfRule>
  </conditionalFormatting>
  <conditionalFormatting sqref="G352">
    <cfRule type="expression" dxfId="5" priority="6">
      <formula>ISNUMBER(SEARCH(IF(#REF!="","NO HIGHLIGHT WHILE SEARCH UNUSED",#REF!),G352))</formula>
    </cfRule>
  </conditionalFormatting>
  <conditionalFormatting sqref="D353:D362 D2:D351 C2:C254">
    <cfRule type="expression" dxfId="4" priority="5">
      <formula>ISNUMBER(SEARCH(IF(#REF!="","NO HIGHLIGHT WHILE SEARCH UNUSED",#REF!),C2))</formula>
    </cfRule>
  </conditionalFormatting>
  <conditionalFormatting sqref="D352">
    <cfRule type="expression" dxfId="3" priority="4">
      <formula>ISNUMBER(SEARCH(IF(#REF!="","NO HIGHLIGHT WHILE SEARCH UNUSED",#REF!),D352))</formula>
    </cfRule>
  </conditionalFormatting>
  <conditionalFormatting sqref="C256:C351 C353:C362">
    <cfRule type="expression" dxfId="2" priority="3">
      <formula>ISNUMBER(SEARCH(IF(#REF!="","NO HIGHLIGHT WHILE SEARCH UNUSED",#REF!),C256))</formula>
    </cfRule>
  </conditionalFormatting>
  <conditionalFormatting sqref="C255">
    <cfRule type="expression" dxfId="1" priority="2">
      <formula>ISNUMBER(SEARCH(IF(#REF!="","NO HIGHLIGHT WHILE SEARCH UNUSED",#REF!),C255))</formula>
    </cfRule>
  </conditionalFormatting>
  <conditionalFormatting sqref="C352">
    <cfRule type="expression" dxfId="0" priority="1">
      <formula>ISNUMBER(SEARCH(IF(#REF!="","NO HIGHLIGHT WHILE SEARCH UNUSED",#REF!),C352))</formula>
    </cfRule>
  </conditionalFormatting>
  <hyperlinks>
    <hyperlink ref="D2" r:id="rId1" display="https://www.kegg.jp/entry/C00565" xr:uid="{00000000-0004-0000-0600-000000000000}"/>
    <hyperlink ref="D3" r:id="rId2" display="https://www.kegg.jp/entry/C00189" xr:uid="{00000000-0004-0000-0600-000001000000}"/>
    <hyperlink ref="D4" r:id="rId3" display="https://www.kegg.jp/entry/C01888" xr:uid="{00000000-0004-0000-0600-000002000000}"/>
    <hyperlink ref="D5" r:id="rId4" display="https://www.kegg.jp/entry/C02294" xr:uid="{00000000-0004-0000-0600-000003000000}"/>
    <hyperlink ref="D6" r:id="rId5" display="https://www.kegg.jp/entry/C00037" xr:uid="{00000000-0004-0000-0600-000004000000}"/>
    <hyperlink ref="D7" r:id="rId6" display="https://www.kegg.jp/entry/C01104" xr:uid="{00000000-0004-0000-0600-000005000000}"/>
    <hyperlink ref="D8" r:id="rId7" display="https://www.kegg.jp/entry/C00134" xr:uid="{00000000-0004-0000-0600-000006000000}"/>
    <hyperlink ref="D9" r:id="rId8" display="https://www.kegg.jp/entry/C00099" xr:uid="{00000000-0004-0000-0600-000007000000}"/>
    <hyperlink ref="D10" r:id="rId9" display="https://www.kegg.jp/entry/C00041" xr:uid="{00000000-0004-0000-0600-000008000000}"/>
    <hyperlink ref="D11" r:id="rId10" display="https://www.kegg.jp/entry/C00213" xr:uid="{00000000-0004-0000-0600-000009000000}"/>
    <hyperlink ref="D12" r:id="rId11" display="https://www.kegg.jp/entry/C00576" xr:uid="{00000000-0004-0000-0600-00000A000000}"/>
    <hyperlink ref="D13" r:id="rId12" display="https://www.kegg.jp/entry/C01672" xr:uid="{00000000-0004-0000-0600-00000B000000}"/>
    <hyperlink ref="D14" r:id="rId13" display="https://www.kegg.jp/entry/C03284" xr:uid="{00000000-0004-0000-0600-00000C000000}"/>
    <hyperlink ref="D15" r:id="rId14" display="https://www.kegg.jp/entry/C00114" xr:uid="{00000000-0004-0000-0600-00000D000000}"/>
    <hyperlink ref="D16" r:id="rId15" display="https://www.kegg.jp/entry/C01026" xr:uid="{00000000-0004-0000-0600-00000E000000}"/>
    <hyperlink ref="D17" r:id="rId16" display="https://www.kegg.jp/entry/C02356" xr:uid="{00000000-0004-0000-0600-00000F000000}"/>
    <hyperlink ref="D18" r:id="rId17" display="https://www.kegg.jp/entry/C03665" xr:uid="{00000000-0004-0000-0600-000010000000}"/>
    <hyperlink ref="D19" r:id="rId18" display="https://www.kegg.jp/entry/C00065" xr:uid="{00000000-0004-0000-0600-000011000000}"/>
    <hyperlink ref="D20" r:id="rId19" display="https://www.kegg.jp/entry/C00519" xr:uid="{00000000-0004-0000-0600-000012000000}"/>
    <hyperlink ref="D21" r:id="rId20" display="https://www.kegg.jp/entry/C00380" xr:uid="{00000000-0004-0000-0600-000013000000}"/>
    <hyperlink ref="D22" r:id="rId21" display="https://www.kegg.jp/entry/C00388" xr:uid="{00000000-0004-0000-0600-000014000000}"/>
    <hyperlink ref="D23" r:id="rId22" display="https://www.kegg.jp/entry/C00791" xr:uid="{00000000-0004-0000-0600-000015000000}"/>
    <hyperlink ref="D24" r:id="rId23" display="https://www.kegg.jp/entry/C00429" xr:uid="{00000000-0004-0000-0600-000016000000}"/>
    <hyperlink ref="D25" r:id="rId24" display="https://www.kegg.jp/entry/C00148" xr:uid="{00000000-0004-0000-0600-000017000000}"/>
    <hyperlink ref="D26" r:id="rId25" display="https://www.kegg.jp/entry/C00431" xr:uid="{00000000-0004-0000-0600-000018000000}"/>
    <hyperlink ref="D27" r:id="rId26" display="https://www.kegg.jp/entry/C00719" xr:uid="{00000000-0004-0000-0600-000019000000}"/>
    <hyperlink ref="D28" r:id="rId27" display="https://www.kegg.jp/entry/C00183" xr:uid="{00000000-0004-0000-0600-00001A000000}"/>
    <hyperlink ref="D29" r:id="rId28" display="https://www.kegg.jp/entry/C00463" xr:uid="{00000000-0004-0000-0600-00001B000000}"/>
    <hyperlink ref="D30" r:id="rId29" display="https://www.kegg.jp/entry/C00188" xr:uid="{00000000-0004-0000-0600-00001C000000}"/>
    <hyperlink ref="D31" r:id="rId30" display="https://www.kegg.jp/entry/C00097" xr:uid="{00000000-0004-0000-0600-00001D000000}"/>
    <hyperlink ref="D32" r:id="rId31" display="https://www.kegg.jp/entry/C00153" xr:uid="{00000000-0004-0000-0600-00001E000000}"/>
    <hyperlink ref="D33" r:id="rId32" display="https://www.kegg.jp/entry/C00245" xr:uid="{00000000-0004-0000-0600-00001F000000}"/>
    <hyperlink ref="D34" r:id="rId33" display="https://www.kegg.jp/entry/C05127" xr:uid="{00000000-0004-0000-0600-000020000000}"/>
    <hyperlink ref="D35" r:id="rId34" display="https://www.kegg.jp/entry/C02835" xr:uid="{00000000-0004-0000-0600-000021000000}"/>
    <hyperlink ref="D36" r:id="rId35" display="https://www.kegg.jp/entry/C00906" xr:uid="{00000000-0004-0000-0600-000022000000}"/>
    <hyperlink ref="D37" r:id="rId36" display="https://www.kegg.jp/entry/C01879" xr:uid="{00000000-0004-0000-0600-000023000000}"/>
    <hyperlink ref="D38" r:id="rId37" display="https://www.kegg.jp/entry/C00408" xr:uid="{00000000-0004-0000-0600-000024000000}"/>
    <hyperlink ref="D39" r:id="rId38" display="https://www.kegg.jp/entry/C00179" xr:uid="{00000000-0004-0000-0600-000025000000}"/>
    <hyperlink ref="D40" r:id="rId39" display="https://www.kegg.jp/entry/C02714" xr:uid="{00000000-0004-0000-0600-000026000000}"/>
    <hyperlink ref="D41" r:id="rId40" display="https://www.kegg.jp/entry/C00300" xr:uid="{00000000-0004-0000-0600-000027000000}"/>
    <hyperlink ref="D42" r:id="rId41" xr:uid="{00000000-0004-0000-0600-000028000000}"/>
    <hyperlink ref="D43" r:id="rId42" display="https://www.kegg.jp/entry/C00430" xr:uid="{00000000-0004-0000-0600-000029000000}"/>
    <hyperlink ref="D44" r:id="rId43" display="https://www.kegg.jp/entry/C00123" xr:uid="{00000000-0004-0000-0600-00002A000000}"/>
    <hyperlink ref="D45" r:id="rId44" display="https://www.kegg.jp/entry/C00407" xr:uid="{00000000-0004-0000-0600-00002B000000}"/>
    <hyperlink ref="D46" r:id="rId45" display="https://www.kegg.jp/entry/C01602" xr:uid="{00000000-0004-0000-0600-00002C000000}"/>
    <hyperlink ref="D47" r:id="rId46" display="https://www.kegg.jp/entry/C00152" xr:uid="{00000000-0004-0000-0600-00002D000000}"/>
    <hyperlink ref="D48" r:id="rId47" display="https://www.kegg.jp/entry/C00049" xr:uid="{00000000-0004-0000-0600-00002E000000}"/>
    <hyperlink ref="D49" r:id="rId48" display="https://www.kegg.jp/entry/C00155" xr:uid="{00000000-0004-0000-0600-00002F000000}"/>
    <hyperlink ref="D51" r:id="rId49" display="https://www.kegg.jp/entry/C02918" xr:uid="{00000000-0004-0000-0600-000030000000}"/>
    <hyperlink ref="D52" r:id="rId50" display="https://www.kegg.jp/entry/C00483" xr:uid="{00000000-0004-0000-0600-000031000000}"/>
    <hyperlink ref="D53" r:id="rId51" display="https://www.kegg.jp/entry/C00568" xr:uid="{00000000-0004-0000-0600-000032000000}"/>
    <hyperlink ref="D54" r:id="rId52" display="https://www.kegg.jp/entry/C01004" xr:uid="{00000000-0004-0000-0600-000033000000}"/>
    <hyperlink ref="D55" r:id="rId53" display="https://www.kegg.jp/entry/C05828" xr:uid="{00000000-0004-0000-0600-000034000000}"/>
    <hyperlink ref="D56" r:id="rId54" display="https://www.kegg.jp/entry/C20522" xr:uid="{00000000-0004-0000-0600-000035000000}"/>
    <hyperlink ref="D57" r:id="rId55" display="https://www.kegg.jp/entry/C00315" xr:uid="{00000000-0004-0000-0600-000036000000}"/>
    <hyperlink ref="D58" r:id="rId56" display="https://www.kegg.jp/entry/C01035" xr:uid="{00000000-0004-0000-0600-000037000000}"/>
    <hyperlink ref="D59" r:id="rId57" display="https://www.kegg.jp/entry/C01996" xr:uid="{00000000-0004-0000-0600-000038000000}"/>
    <hyperlink ref="D60" r:id="rId58" xr:uid="{00000000-0004-0000-0600-000039000000}"/>
    <hyperlink ref="D61" r:id="rId59" display="https://www.kegg.jp/entry/C00047" xr:uid="{00000000-0004-0000-0600-00003A000000}"/>
    <hyperlink ref="D62" r:id="rId60" display="https://www.kegg.jp/entry/C01181" xr:uid="{00000000-0004-0000-0600-00003B000000}"/>
    <hyperlink ref="D63" r:id="rId61" display="https://www.kegg.jp/entry/C00025" xr:uid="{00000000-0004-0000-0600-00003C000000}"/>
    <hyperlink ref="D65" r:id="rId62" display="https://www.kegg.jp/entry/C00242" xr:uid="{00000000-0004-0000-0600-00003D000000}"/>
    <hyperlink ref="D68" r:id="rId63" display="https://www.kegg.jp/entry/C00780" xr:uid="{00000000-0004-0000-0600-00003E000000}"/>
    <hyperlink ref="D69" r:id="rId64" display="https://www.kegg.jp/entry/C00398" xr:uid="{00000000-0004-0000-0600-00003F000000}"/>
    <hyperlink ref="D70" r:id="rId65" display="https://www.kegg.jp/entry/C00487" xr:uid="{00000000-0004-0000-0600-000040000000}"/>
    <hyperlink ref="D71" r:id="rId66" xr:uid="{00000000-0004-0000-0600-000041000000}"/>
    <hyperlink ref="D72" r:id="rId67" display="https://www.kegg.jp/entry/C02989" xr:uid="{00000000-0004-0000-0600-000042000000}"/>
    <hyperlink ref="D89" r:id="rId68" display="https://www.kegg.jp/entry/C00788" xr:uid="{00000000-0004-0000-0600-000043000000}"/>
    <hyperlink ref="D73" r:id="rId69" display="https://www.kegg.jp/entry/C02242" xr:uid="{00000000-0004-0000-0600-000044000000}"/>
    <hyperlink ref="D74" r:id="rId70" display="https://www.kegg.jp/entry/C05589" xr:uid="{00000000-0004-0000-0600-000045000000}"/>
    <hyperlink ref="D75" r:id="rId71" display="https://www.kegg.jp/entry/C01959" xr:uid="{00000000-0004-0000-0600-000046000000}"/>
    <hyperlink ref="D76" r:id="rId72" display="https://www.kegg.jp/entry/C00534" xr:uid="{00000000-0004-0000-0600-000047000000}"/>
    <hyperlink ref="D77" r:id="rId73" display="https://www.kegg.jp/entry/C01152" xr:uid="{00000000-0004-0000-0600-000048000000}"/>
    <hyperlink ref="D78" r:id="rId74" display="https://www.kegg.jp/entry/C00547" xr:uid="{00000000-0004-0000-0600-000049000000}"/>
    <hyperlink ref="D80" r:id="rId75" display="https://www.kegg.jp/entry/C00062" xr:uid="{00000000-0004-0000-0600-00004A000000}"/>
    <hyperlink ref="D81" r:id="rId76" display="https://www.kegg.jp/entry/C00437" xr:uid="{00000000-0004-0000-0600-00004B000000}"/>
    <hyperlink ref="D83" r:id="rId77" display="https://www.kegg.jp/entry/C01419" xr:uid="{00000000-0004-0000-0600-00004C000000}"/>
    <hyperlink ref="D84" r:id="rId78" display="https://www.kegg.jp/entry/C00198" xr:uid="{00000000-0004-0000-0600-00004D000000}"/>
    <hyperlink ref="D85" r:id="rId79" display="https://www.kegg.jp/entry/C00329" xr:uid="{00000000-0004-0000-0600-00004E000000}"/>
    <hyperlink ref="D86" r:id="rId80" display="https://www.kegg.jp/entry/C07480" xr:uid="{00000000-0004-0000-0600-00004F000000}"/>
    <hyperlink ref="D87" r:id="rId81" display="https://www.kegg.jp/entry/C13747" xr:uid="{00000000-0004-0000-0600-000050000000}"/>
    <hyperlink ref="D88" r:id="rId82" display="https://www.kegg.jp/entry/C00082" xr:uid="{00000000-0004-0000-0600-000051000000}"/>
    <hyperlink ref="D90" r:id="rId83" display="https://www.kegg.jp/entry/C05689" xr:uid="{00000000-0004-0000-0600-000052000000}"/>
    <hyperlink ref="D91" r:id="rId84" display="https://www.kegg.jp/entry/C00588" xr:uid="{00000000-0004-0000-0600-000053000000}"/>
    <hyperlink ref="D92" r:id="rId85" display="https://www.kegg.jp/entry/C02727" xr:uid="{00000000-0004-0000-0600-000054000000}"/>
    <hyperlink ref="D93" r:id="rId86" display="https://www.kegg.jp/entry/C01924" xr:uid="{00000000-0004-0000-0600-000055000000}"/>
    <hyperlink ref="D94" r:id="rId87" display="https://www.kegg.jp/entry/C03793" xr:uid="{00000000-0004-0000-0600-000056000000}"/>
    <hyperlink ref="D95" r:id="rId88" display="https://www.kegg.jp/entry/C02427" xr:uid="{00000000-0004-0000-0600-000057000000}"/>
    <hyperlink ref="D96" r:id="rId89" display="https://www.kegg.jp/entry/C07481" xr:uid="{00000000-0004-0000-0600-000058000000}"/>
    <hyperlink ref="D97" r:id="rId90" display="https://www.kegg.jp/entry/C07588" xr:uid="{00000000-0004-0000-0600-000059000000}"/>
    <hyperlink ref="D98" r:id="rId91" display="https://www.kegg.jp/entry/C00355" xr:uid="{00000000-0004-0000-0600-00005A000000}"/>
    <hyperlink ref="D99" r:id="rId92" display="https://www.kegg.jp/entry/C05335" xr:uid="{00000000-0004-0000-0600-00005B000000}"/>
    <hyperlink ref="D100" r:id="rId93" display="https://www.kegg.jp/entry/C03626" xr:uid="{00000000-0004-0000-0600-00005C000000}"/>
    <hyperlink ref="D101" r:id="rId94" display="https://www.kegg.jp/entry/C00750" xr:uid="{00000000-0004-0000-0600-00005D000000}"/>
    <hyperlink ref="D102" r:id="rId95" display="https://www.kegg.jp/entry/C11284" xr:uid="{00000000-0004-0000-0600-00005E000000}"/>
    <hyperlink ref="D103" r:id="rId96" display="https://www.kegg.jp/entry/C02571" xr:uid="{00000000-0004-0000-0600-00005F000000}"/>
    <hyperlink ref="D104" r:id="rId97" display="https://www.kegg.jp/entry/C00078" xr:uid="{00000000-0004-0000-0600-000060000000}"/>
    <hyperlink ref="D105" r:id="rId98" display="https://www.kegg.jp/entry/C00328" xr:uid="{00000000-0004-0000-0600-000061000000}"/>
    <hyperlink ref="D106" r:id="rId99" display="https://www.kegg.jp/entry/C02305" xr:uid="{00000000-0004-0000-0600-000062000000}"/>
    <hyperlink ref="D108" r:id="rId100" display="https://www.kegg.jp/entry/C00386" xr:uid="{00000000-0004-0000-0600-000063000000}"/>
    <hyperlink ref="D109" r:id="rId101" display="https://www.kegg.jp/entry/C00881" xr:uid="{00000000-0004-0000-0600-000064000000}"/>
    <hyperlink ref="D110" r:id="rId102" display="https://www.kegg.jp/entry/C00526" xr:uid="{00000000-0004-0000-0600-000065000000}"/>
    <hyperlink ref="D111" r:id="rId103" display="https://www.kegg.jp/entry/C06313" xr:uid="{00000000-0004-0000-0600-000066000000}"/>
    <hyperlink ref="D112" r:id="rId104" display="https://www.kegg.jp/entry/C01262" xr:uid="{00000000-0004-0000-0600-000067000000}"/>
    <hyperlink ref="D113" r:id="rId105" display="https://www.kegg.jp/entry/C00491" xr:uid="{00000000-0004-0000-0600-000068000000}"/>
    <hyperlink ref="D115" r:id="rId106" display="https://www.kegg.jp/entry/C00299" xr:uid="{00000000-0004-0000-0600-000069000000}"/>
    <hyperlink ref="D116" r:id="rId107" display="https://www.kegg.jp/entry/C20826" xr:uid="{00000000-0004-0000-0600-00006A000000}"/>
    <hyperlink ref="D117" r:id="rId108" display="https://www.kegg.jp/entry/C05926" xr:uid="{00000000-0004-0000-0600-00006B000000}"/>
    <hyperlink ref="D120" r:id="rId109" display="https://www.kegg.jp/entry/C06501" xr:uid="{00000000-0004-0000-0600-00006C000000}"/>
    <hyperlink ref="D122" r:id="rId110" display="https://www.kegg.jp/entry/C00378" xr:uid="{00000000-0004-0000-0600-00006D000000}"/>
    <hyperlink ref="D123" r:id="rId111" display="https://www.kegg.jp/entry/C01159" xr:uid="{00000000-0004-0000-0600-00006E000000}"/>
    <hyperlink ref="D124" r:id="rId112" display="https://www.kegg.jp/entry/C00330" xr:uid="{00000000-0004-0000-0600-00006F000000}"/>
    <hyperlink ref="D125" r:id="rId113" display="https://www.kegg.jp/entry/C00212" xr:uid="{00000000-0004-0000-0600-000070000000}"/>
    <hyperlink ref="D132" r:id="rId114" display="https://www.kegg.jp/entry/C19962" xr:uid="{00000000-0004-0000-0600-000071000000}"/>
    <hyperlink ref="D126" r:id="rId115" display="https://www.kegg.jp/entry/C00294" xr:uid="{00000000-0004-0000-0600-000072000000}"/>
    <hyperlink ref="D128" r:id="rId116" display="https://www.kegg.jp/entry/C02494" xr:uid="{00000000-0004-0000-0600-000073000000}"/>
    <hyperlink ref="D130" r:id="rId117" display="https://www.kegg.jp/entry/C00387" xr:uid="{00000000-0004-0000-0600-000074000000}"/>
    <hyperlink ref="D131" r:id="rId118" display="https://www.kegg.jp/entry/C00376" xr:uid="{00000000-0004-0000-0600-000075000000}"/>
    <hyperlink ref="D133" r:id="rId119" display="https://www.kegg.jp/entry/C03406" xr:uid="{00000000-0004-0000-0600-000076000000}"/>
    <hyperlink ref="D134" r:id="rId120" display="https://www.kegg.jp/entry/C00170" xr:uid="{00000000-0004-0000-0600-000077000000}"/>
    <hyperlink ref="D136" r:id="rId121" display="https://www.kegg.jp/entry/C00105" xr:uid="{00000000-0004-0000-0600-000078000000}"/>
    <hyperlink ref="D137" r:id="rId122" display="https://www.kegg.jp/entry/C00575" xr:uid="{00000000-0004-0000-0600-000079000000}"/>
    <hyperlink ref="D138" r:id="rId123" display="https://www.kegg.jp/entry/C00144" xr:uid="{00000000-0004-0000-0600-00007A000000}"/>
    <hyperlink ref="D139" r:id="rId124" display="https://www.kegg.jp/entry/C00255" xr:uid="{00000000-0004-0000-0600-00007B000000}"/>
    <hyperlink ref="D140" r:id="rId125" display="https://www.kegg.jp/entry/C00021" xr:uid="{00000000-0004-0000-0600-00007C000000}"/>
    <hyperlink ref="D141" r:id="rId126" display="https://www.kegg.jp/entry/C05443" xr:uid="{00000000-0004-0000-0600-00007D000000}"/>
    <hyperlink ref="D142" r:id="rId127" display="https://www.kegg.jp/entry/C05441" xr:uid="{00000000-0004-0000-0600-00007E000000}"/>
    <hyperlink ref="D143" r:id="rId128" display="https://www.kegg.jp/entry/C00019" xr:uid="{00000000-0004-0000-0600-00007F000000}"/>
    <hyperlink ref="D144" r:id="rId129" display="https://www.kegg.jp/entry/C00112" xr:uid="{00000000-0004-0000-0600-000080000000}"/>
    <hyperlink ref="D145" r:id="rId130" display="https://www.kegg.jp/entry/C00068" xr:uid="{00000000-0004-0000-0600-000081000000}"/>
    <hyperlink ref="D146" r:id="rId131" display="https://www.kegg.jp/entry/C00504" xr:uid="{00000000-0004-0000-0600-000082000000}"/>
    <hyperlink ref="D147" r:id="rId132" display="https://www.kegg.jp/entry/C02059" xr:uid="{00000000-0004-0000-0600-000083000000}"/>
    <hyperlink ref="D148" r:id="rId133" display="https://www.kegg.jp/entry/C00500" xr:uid="{00000000-0004-0000-0600-000084000000}"/>
    <hyperlink ref="D149" r:id="rId134" display="https://www.kegg.jp/entry/C00003" xr:uid="{00000000-0004-0000-0600-000085000000}"/>
    <hyperlink ref="D150" r:id="rId135" display="https://www.kegg.jp/entry/C06453" xr:uid="{00000000-0004-0000-0600-000086000000}"/>
    <hyperlink ref="D151" r:id="rId136" xr:uid="{00000000-0004-0000-0600-000087000000}"/>
    <hyperlink ref="D152" r:id="rId137" display="https://www.kegg.jp/entry/C00005" xr:uid="{00000000-0004-0000-0600-000088000000}"/>
    <hyperlink ref="D153" r:id="rId138" display="https://www.kegg.jp/entry/C01829" xr:uid="{00000000-0004-0000-0600-000089000000}"/>
    <hyperlink ref="D154" r:id="rId139" display="https://www.kegg.jp/entry/C00016" xr:uid="{00000000-0004-0000-0600-00008A000000}"/>
    <hyperlink ref="D155" r:id="rId140" display="https://www.kegg.jp/entry/C00194" xr:uid="{00000000-0004-0000-0600-00008B000000}"/>
    <hyperlink ref="D156" r:id="rId141" display="https://www.kegg.jp/entry/C11378" xr:uid="{00000000-0004-0000-0600-00008C000000}"/>
    <hyperlink ref="D157" r:id="rId142" display="https://www.kegg.jp/entry/C19440" xr:uid="{00000000-0004-0000-0600-00008D000000}"/>
    <hyperlink ref="D158" r:id="rId143" xr:uid="{00000000-0004-0000-0600-00008E000000}"/>
    <hyperlink ref="D159" r:id="rId144" display="https://www.kegg.jp/entry/C00022" xr:uid="{00000000-0004-0000-0600-00008F000000}"/>
    <hyperlink ref="D160" r:id="rId145" display="https://www.kegg.jp/entry/C00186" xr:uid="{00000000-0004-0000-0600-000090000000}"/>
    <hyperlink ref="D161" r:id="rId146" xr:uid="{00000000-0004-0000-0600-000091000000}"/>
    <hyperlink ref="D162" r:id="rId147" display="https://www.kegg.jp/entry/C01013" xr:uid="{00000000-0004-0000-0600-000092000000}"/>
    <hyperlink ref="D163" r:id="rId148" display="https://www.kegg.jp/entry/C08262" xr:uid="{00000000-0004-0000-0600-000093000000}"/>
    <hyperlink ref="D164" r:id="rId149" display="https://www.kegg.jp/entry/C00109" xr:uid="{00000000-0004-0000-0600-000094000000}"/>
    <hyperlink ref="D165" r:id="rId150" display="https://www.kegg.jp/entry/C00334" xr:uid="{00000000-0004-0000-0600-000095000000}"/>
    <hyperlink ref="D166" r:id="rId151" display="https://www.kegg.jp/entry/C00383" xr:uid="{00000000-0004-0000-0600-000096000000}"/>
    <hyperlink ref="D167" r:id="rId152" display="https://www.kegg.jp/entry/C01089" xr:uid="{00000000-0004-0000-0600-000097000000}"/>
    <hyperlink ref="D169" r:id="rId153" display="https://www.kegg.jp/entry/C00258" xr:uid="{00000000-0004-0000-0600-000098000000}"/>
    <hyperlink ref="D170" r:id="rId154" display="https://www.kegg.jp/entry/C00106" xr:uid="{00000000-0004-0000-0600-000099000000}"/>
    <hyperlink ref="D171" r:id="rId155" display="https://www.kegg.jp/entry/C00122" xr:uid="{00000000-0004-0000-0600-00009A000000}"/>
    <hyperlink ref="D172" r:id="rId156" display="https://www.kegg.jp/entry/C01384" xr:uid="{00000000-0004-0000-0600-00009B000000}"/>
    <hyperlink ref="D174" r:id="rId157" display="https://www.kegg.jp/entry/C00581" xr:uid="{00000000-0004-0000-0600-00009C000000}"/>
    <hyperlink ref="D176" r:id="rId158" display="https://www.kegg.jp/entry/C00042" xr:uid="{00000000-0004-0000-0600-00009D000000}"/>
    <hyperlink ref="D177" r:id="rId159" display="https://www.kegg.jp/entry/C02170" xr:uid="{00000000-0004-0000-0600-00009E000000}"/>
    <hyperlink ref="D179" r:id="rId160" display="https://www.kegg.jp/entry/C01796" xr:uid="{00000000-0004-0000-0600-00009F000000}"/>
    <hyperlink ref="D180" r:id="rId161" display="https://www.kegg.jp/entry/C16884" xr:uid="{00000000-0004-0000-0600-0000A0000000}"/>
    <hyperlink ref="D181" r:id="rId162" display="https://www.kegg.jp/entry/C00253" xr:uid="{00000000-0004-0000-0600-0000A1000000}"/>
    <hyperlink ref="D182" r:id="rId163" display="https://www.kegg.jp/entry/C10164" xr:uid="{00000000-0004-0000-0600-0000A2000000}"/>
    <hyperlink ref="D183" r:id="rId164" display="https://www.kegg.jp/entry/C00178" xr:uid="{00000000-0004-0000-0600-0000A3000000}"/>
    <hyperlink ref="D184" r:id="rId165" display="https://www.kegg.jp/entry/C02226" xr:uid="{00000000-0004-0000-0600-0000A4000000}"/>
    <hyperlink ref="D185" r:id="rId166" display="https://www.kegg.jp/entry/C00233" xr:uid="{00000000-0004-0000-0600-0000A5000000}"/>
    <hyperlink ref="D186" r:id="rId167" display="https://www.kegg.jp/entry/C00490" xr:uid="{00000000-0004-0000-0600-0000A6000000}"/>
    <hyperlink ref="D189" r:id="rId168" display="https://www.kegg.jp/entry/C03264" xr:uid="{00000000-0004-0000-0600-0000A7000000}"/>
    <hyperlink ref="D190" r:id="rId169" display="https://www.kegg.jp/entry/C00489" xr:uid="{00000000-0004-0000-0600-0000A8000000}"/>
    <hyperlink ref="D191" r:id="rId170" display="https://www.kegg.jp/entry/C00036" xr:uid="{00000000-0004-0000-0600-0000A9000000}"/>
    <hyperlink ref="D193" r:id="rId171" display="https://www.kegg.jp/entry/C02642" xr:uid="{00000000-0004-0000-0600-0000AA000000}"/>
    <hyperlink ref="D194" r:id="rId172" display="https://www.kegg.jp/entry/C00149" xr:uid="{00000000-0004-0000-0600-0000AB000000}"/>
    <hyperlink ref="D195" r:id="rId173" display="https://www.kegg.jp/entry/C00147" xr:uid="{00000000-0004-0000-0600-0000AC000000}"/>
    <hyperlink ref="D196" r:id="rId174" display="https://www.kegg.jp/entry/D00224" xr:uid="{00000000-0004-0000-0600-0000AD000000}"/>
    <hyperlink ref="D197" r:id="rId175" display="https://www.kegg.jp/entry/C00262" xr:uid="{00000000-0004-0000-0600-0000AE000000}"/>
    <hyperlink ref="D198" r:id="rId176" display="https://www.kegg.jp/entry/C07086" xr:uid="{00000000-0004-0000-0600-0000AF000000}"/>
    <hyperlink ref="D200" r:id="rId177" display="https://www.kegg.jp/entry/C00108" xr:uid="{00000000-0004-0000-0600-0000B0000000}"/>
    <hyperlink ref="D201" r:id="rId178" display="https://www.kegg.jp/entry/C00156" xr:uid="{00000000-0004-0000-0600-0000B1000000}"/>
    <hyperlink ref="D202" r:id="rId179" display="https://www.kegg.jp/entry/C00227" xr:uid="{00000000-0004-0000-0600-0000B2000000}"/>
    <hyperlink ref="D203" r:id="rId180" display="https://www.kegg.jp/entry/C00346" xr:uid="{00000000-0004-0000-0600-0000B3000000}"/>
    <hyperlink ref="D205" r:id="rId181" display="https://www.kegg.jp/entry/C06104" xr:uid="{00000000-0004-0000-0600-0000B4000000}"/>
    <hyperlink ref="D206" r:id="rId182" display="https://www.kegg.jp/entry/C00026" xr:uid="{00000000-0004-0000-0600-0000B5000000}"/>
    <hyperlink ref="D208" r:id="rId183" display="https://www.kegg.jp/entry/C00418" xr:uid="{00000000-0004-0000-0600-0000B6000000}"/>
    <hyperlink ref="D209" r:id="rId184" display="https://www.kegg.jp/entry/C02630" xr:uid="{00000000-0004-0000-0600-0000B7000000}"/>
    <hyperlink ref="D210" r:id="rId185" display="https://www.kegg.jp/entry/C00815" xr:uid="{00000000-0004-0000-0600-0000B8000000}"/>
    <hyperlink ref="D211" r:id="rId186" display="https://www.kegg.jp/entry/C00898" xr:uid="{00000000-0004-0000-0600-0000B9000000}"/>
    <hyperlink ref="D212" r:id="rId187" display="https://www.kegg.jp/entry/C00181" xr:uid="{00000000-0004-0000-0600-0000BA000000}"/>
    <hyperlink ref="D213" r:id="rId188" display="https://www.kegg.jp/entry/C02137" xr:uid="{00000000-0004-0000-0600-0000BB000000}"/>
    <hyperlink ref="D214" r:id="rId189" display="https://www.kegg.jp/entry/C05629" xr:uid="{00000000-0004-0000-0600-0000BC000000}"/>
    <hyperlink ref="D215" r:id="rId190" display="https://www.kegg.jp/entry/C07599" xr:uid="{00000000-0004-0000-0600-0000BD000000}"/>
    <hyperlink ref="D216" r:id="rId191" display="https://www.kegg.jp/entry/C00385" xr:uid="{00000000-0004-0000-0600-0000BE000000}"/>
    <hyperlink ref="D217" r:id="rId192" display="https://www.kegg.jp/entry/C01983" xr:uid="{00000000-0004-0000-0600-0000BF000000}"/>
    <hyperlink ref="D218" r:id="rId193" display="https://www.kegg.jp/entry/C01984" xr:uid="{00000000-0004-0000-0600-0000C0000000}"/>
    <hyperlink ref="D219" r:id="rId194" display="https://www.kegg.jp/entry/C01904" xr:uid="{00000000-0004-0000-0600-0000C1000000}"/>
    <hyperlink ref="D220" r:id="rId195" display="https://www.kegg.jp/entry/C05593" xr:uid="{00000000-0004-0000-0600-0000C2000000}"/>
    <hyperlink ref="D221" r:id="rId196" display="https://www.kegg.jp/entry/C00632" xr:uid="{00000000-0004-0000-0600-0000C3000000}"/>
    <hyperlink ref="D222" r:id="rId197" display="https://www.kegg.jp/entry/C03758" xr:uid="{00000000-0004-0000-0600-0000C4000000}"/>
    <hyperlink ref="D223" r:id="rId198" display="https://www.kegg.jp/entry/C00606" xr:uid="{00000000-0004-0000-0600-0000C5000000}"/>
    <hyperlink ref="D224" r:id="rId199" display="https://www.kegg.jp/entry/C00196" xr:uid="{00000000-0004-0000-0600-0000C6000000}"/>
    <hyperlink ref="D225" r:id="rId200" display="https://www.kegg.jp/entry/C00628" xr:uid="{00000000-0004-0000-0600-0000C7000000}"/>
    <hyperlink ref="D226" r:id="rId201" display="https://www.kegg.jp/entry/C00295" xr:uid="{00000000-0004-0000-0600-0000C8000000}"/>
    <hyperlink ref="D227" r:id="rId202" display="https://www.kegg.jp/entry/C01551" xr:uid="{00000000-0004-0000-0600-0000C9000000}"/>
    <hyperlink ref="D229" r:id="rId203" display="https://www.kegg.jp/entry/C00956" xr:uid="{00000000-0004-0000-0600-0000CA000000}"/>
    <hyperlink ref="D230" r:id="rId204" display="https://www.kegg.jp/entry/C19837" xr:uid="{00000000-0004-0000-0600-0000CB000000}"/>
    <hyperlink ref="D233" r:id="rId205" display="https://www.kegg.jp/entry/C00166" xr:uid="{00000000-0004-0000-0600-0000CC000000}"/>
    <hyperlink ref="D235" r:id="rId206" display="https://www.kegg.jp/entry/C12621" xr:uid="{00000000-0004-0000-0600-0000CD000000}"/>
    <hyperlink ref="D234" r:id="rId207" display="https://www.kegg.jp/entry/C00811" xr:uid="{00000000-0004-0000-0600-0000CE000000}"/>
    <hyperlink ref="D236" r:id="rId208" display="https://www.kegg.jp/entry/C05411" xr:uid="{00000000-0004-0000-0600-0000CF000000}"/>
    <hyperlink ref="D237" r:id="rId209" xr:uid="{00000000-0004-0000-0600-0000D0000000}"/>
    <hyperlink ref="D238" r:id="rId210" display="https://www.kegg.jp/entry/C01744" xr:uid="{00000000-0004-0000-0600-0000D1000000}"/>
    <hyperlink ref="D239" r:id="rId211" display="https://www.kegg.jp/entry/C03722" xr:uid="{00000000-0004-0000-0600-0000D2000000}"/>
    <hyperlink ref="D240" r:id="rId212" display="https://www.kegg.jp/entry/C00074" xr:uid="{00000000-0004-0000-0600-0000D3000000}"/>
    <hyperlink ref="D241" r:id="rId213" display="https://www.kegg.jp/entry/C00544" xr:uid="{00000000-0004-0000-0600-0000D4000000}"/>
    <hyperlink ref="D242" r:id="rId214" display="https://www.kegg.jp/entry/C00366" xr:uid="{00000000-0004-0000-0600-0000D5000000}"/>
    <hyperlink ref="D243" r:id="rId215" display="https://www.kegg.jp/entry/C00111" xr:uid="{00000000-0004-0000-0600-0000D6000000}"/>
    <hyperlink ref="D244" r:id="rId216" display="https://www.kegg.jp/entry/C00093" xr:uid="{00000000-0004-0000-0600-0000D7000000}"/>
    <hyperlink ref="D245" r:id="rId217" display="https://www.kegg.jp/entry/C02341" xr:uid="{00000000-0004-0000-0600-0000D8000000}"/>
    <hyperlink ref="D246" r:id="rId218" display="https://www.kegg.jp/entry/C00493" xr:uid="{00000000-0004-0000-0600-0000D9000000}"/>
    <hyperlink ref="D247" r:id="rId219" display="https://www.kegg.jp/entry/C00417" xr:uid="{00000000-0004-0000-0600-0000DA000000}"/>
    <hyperlink ref="D248" r:id="rId220" xr:uid="{00000000-0004-0000-0600-0000DB000000}"/>
    <hyperlink ref="D249" r:id="rId221" display="https://www.kegg.jp/entry/C00954" xr:uid="{00000000-0004-0000-0600-0000DC000000}"/>
    <hyperlink ref="D250" r:id="rId222" display="https://www.kegg.jp/entry/C00327" xr:uid="{00000000-0004-0000-0600-0000DD000000}"/>
    <hyperlink ref="D251" r:id="rId223" display="https://www.kegg.jp/entry/C01042" xr:uid="{00000000-0004-0000-0600-0000DE000000}"/>
    <hyperlink ref="D252" r:id="rId224" display="https://www.kegg.jp/entry/C00072" xr:uid="{00000000-0004-0000-0600-0000DF000000}"/>
    <hyperlink ref="D253" r:id="rId225" display="https://www.kegg.jp/entry/C02504" xr:uid="{00000000-0004-0000-0600-0000E0000000}"/>
    <hyperlink ref="D254" r:id="rId226" display="https://www.kegg.jp/entry/C04411" xr:uid="{00000000-0004-0000-0600-0000E1000000}"/>
    <hyperlink ref="D255" r:id="rId227" display="https://www.kegg.jp/entry/C03145" xr:uid="{00000000-0004-0000-0600-0000E2000000}"/>
    <hyperlink ref="D256" r:id="rId228" display="https://www.kegg.jp/entry/C01586" xr:uid="{00000000-0004-0000-0600-0000E3000000}"/>
    <hyperlink ref="D257" r:id="rId229" display="https://www.kegg.jp/entry/C00137" xr:uid="{00000000-0004-0000-0600-0000E4000000}"/>
    <hyperlink ref="D258" r:id="rId230" display="https://www.kegg.jp/entry/C00031" xr:uid="{00000000-0004-0000-0600-0000E5000000}"/>
    <hyperlink ref="D259" r:id="rId231" display="https://www.kegg.jp/entry/C00159" xr:uid="{00000000-0004-0000-0600-0000E6000000}"/>
    <hyperlink ref="D260" r:id="rId232" display="https://www.kegg.jp/entry/C00095" xr:uid="{00000000-0004-0000-0600-0000E7000000}"/>
    <hyperlink ref="D261" r:id="rId233" display="https://www.kegg.jp/entry/C01179" xr:uid="{00000000-0004-0000-0600-0000E8000000}"/>
    <hyperlink ref="D262" r:id="rId234" display="https://www.kegg.jp/entry/C07130" xr:uid="{00000000-0004-0000-0600-0000E9000000}"/>
    <hyperlink ref="D263" r:id="rId235" display="https://www.kegg.jp/entry/C00794" xr:uid="{00000000-0004-0000-0600-0000EA000000}"/>
    <hyperlink ref="D264" r:id="rId236" display="https://www.kegg.jp/entry/C05582" xr:uid="{00000000-0004-0000-0600-0000EB000000}"/>
    <hyperlink ref="D266" r:id="rId237" display="https://www.kegg.jp/entry/C00847" xr:uid="{00000000-0004-0000-0600-0000EC000000}"/>
    <hyperlink ref="D267" r:id="rId238" display="https://www.kegg.jp/entry/C01005" xr:uid="{00000000-0004-0000-0600-0000ED000000}"/>
    <hyperlink ref="D268" r:id="rId239" display="https://www.kegg.jp/entry/C00597" xr:uid="{00000000-0004-0000-0600-0000EE000000}"/>
    <hyperlink ref="D269" r:id="rId240" display="https://www.kegg.jp/entry/C08261" xr:uid="{00000000-0004-0000-0600-0000EF000000}"/>
    <hyperlink ref="D271" r:id="rId241" display="https://www.kegg.jp/entry/C01717" xr:uid="{00000000-0004-0000-0600-0000F0000000}"/>
    <hyperlink ref="D272" r:id="rId242" display="https://www.kegg.jp/entry/C00624" xr:uid="{00000000-0004-0000-0600-0000F1000000}"/>
    <hyperlink ref="D274" r:id="rId243" display="https://www.kegg.jp/entry/C05635" xr:uid="{00000000-0004-0000-0600-0000F2000000}"/>
    <hyperlink ref="D275" r:id="rId244" display="https://www.kegg.jp/entry/C02712" xr:uid="{00000000-0004-0000-0600-0000F3000000}"/>
    <hyperlink ref="D276" r:id="rId245" display="https://www.kegg.jp/entry/C00158" xr:uid="{00000000-0004-0000-0600-0000F4000000}"/>
    <hyperlink ref="D277" r:id="rId246" display="https://www.kegg.jp/entry/C00191" xr:uid="{00000000-0004-0000-0600-0000F5000000}"/>
    <hyperlink ref="D279" r:id="rId247" display="https://www.kegg.jp/entry/C05584" xr:uid="{00000000-0004-0000-0600-0000F6000000}"/>
    <hyperlink ref="D280" r:id="rId248" display="https://www.kegg.jp/entry/C00279" xr:uid="{00000000-0004-0000-0600-0000F7000000}"/>
    <hyperlink ref="D281" r:id="rId249" display="https://www.kegg.jp/entry/C05824" xr:uid="{00000000-0004-0000-0600-0000F8000000}"/>
    <hyperlink ref="D282" r:id="rId250" display="https://www.kegg.jp/entry/C00331" xr:uid="{00000000-0004-0000-0600-0000F9000000}"/>
    <hyperlink ref="D283" r:id="rId251" display="https://www.kegg.jp/entry/C02470" xr:uid="{00000000-0004-0000-0600-0000FA000000}"/>
    <hyperlink ref="D284" r:id="rId252" display="https://www.kegg.jp/entry/C02043" xr:uid="{00000000-0004-0000-0600-0000FB000000}"/>
    <hyperlink ref="D285" r:id="rId253" display="https://www.kegg.jp/entry/C03519" xr:uid="{00000000-0004-0000-0600-0000FC000000}"/>
    <hyperlink ref="D287" r:id="rId254" display="https://www.kegg.jp/entry/C00864" xr:uid="{00000000-0004-0000-0600-0000FD000000}"/>
    <hyperlink ref="D288" r:id="rId255" display="C00542" xr:uid="{00000000-0004-0000-0600-0000FE000000}"/>
    <hyperlink ref="D290" r:id="rId256" display="https://www.kegg.jp/entry/C06424" xr:uid="{00000000-0004-0000-0600-0000FF000000}"/>
    <hyperlink ref="D291" r:id="rId257" display="https://www.kegg.jp/entry/C00117" xr:uid="{00000000-0004-0000-0600-000000010000}"/>
    <hyperlink ref="D292" r:id="rId258" display="https://www.kegg.jp/entry/C00199" xr:uid="{00000000-0004-0000-0600-000001010000}"/>
    <hyperlink ref="D293" r:id="rId259" display="https://www.kegg.jp/entry/C01598" xr:uid="{00000000-0004-0000-0600-000002010000}"/>
    <hyperlink ref="D294" r:id="rId260" display="https://www.kegg.jp/entry/C00272" xr:uid="{00000000-0004-0000-0600-000003010000}"/>
    <hyperlink ref="D295" r:id="rId261" display="https://www.kegg.jp/entry/C00214" xr:uid="{00000000-0004-0000-0600-000004010000}"/>
    <hyperlink ref="D296" r:id="rId262" display="https://www.kegg.jp/entry/C02067" xr:uid="{00000000-0004-0000-0600-000005010000}"/>
    <hyperlink ref="D297" r:id="rId263" display="https://www.kegg.jp/entry/C00120" xr:uid="{00000000-0004-0000-0600-000006010000}"/>
    <hyperlink ref="D299" r:id="rId264" display="https://www.kegg.jp/entry/C00018" xr:uid="{00000000-0004-0000-0600-000007010000}"/>
    <hyperlink ref="D300" r:id="rId265" display="https://www.kegg.jp/entry/C00249" xr:uid="{00000000-0004-0000-0600-000008010000}"/>
    <hyperlink ref="D303" r:id="rId266" display="https://www.kegg.jp/entry/C00352" xr:uid="{00000000-0004-0000-0600-000009010000}"/>
    <hyperlink ref="D304" r:id="rId267" display="https://www.kegg.jp/entry/C00092" xr:uid="{00000000-0004-0000-0600-00000A010000}"/>
    <hyperlink ref="D305" r:id="rId268" display="https://www.kegg.jp/entry/C01094" xr:uid="{00000000-0004-0000-0600-00000B010000}"/>
    <hyperlink ref="D306" r:id="rId269" display="https://www.kegg.jp/entry/C04148" xr:uid="{00000000-0004-0000-0600-00000C010000}"/>
    <hyperlink ref="D310" r:id="rId270" display="https://www.kegg.jp/entry/C06427" xr:uid="{00000000-0004-0000-0600-00000D010000}"/>
    <hyperlink ref="D311" r:id="rId271" display="https://www.kegg.jp/entry/C01595" xr:uid="{00000000-0004-0000-0600-00000E010000}"/>
    <hyperlink ref="D312" r:id="rId272" display="https://www.kegg.jp/entry/C01762" xr:uid="{00000000-0004-0000-0600-00000F010000}"/>
    <hyperlink ref="D314" r:id="rId273" display="https://www.kegg.jp/entry/C00777" xr:uid="{00000000-0004-0000-0600-000010010000}"/>
    <hyperlink ref="D315" r:id="rId274" display="https://www.kegg.jp/entry/C12270" xr:uid="{00000000-0004-0000-0600-000011010000}"/>
    <hyperlink ref="D316" r:id="rId275" display="https://www.kegg.jp/entry/C00219" xr:uid="{00000000-0004-0000-0600-000012010000}"/>
    <hyperlink ref="D317" r:id="rId276" display="https://www.kegg.jp/entry/C00239" xr:uid="{00000000-0004-0000-0600-000013010000}"/>
    <hyperlink ref="D318" r:id="rId277" display="https://www.kegg.jp/entry/C00051" xr:uid="{00000000-0004-0000-0600-000014010000}"/>
    <hyperlink ref="D319" r:id="rId278" display="https://www.kegg.jp/entry/C00365" xr:uid="{00000000-0004-0000-0600-000015010000}"/>
    <hyperlink ref="D320" r:id="rId279" display="https://www.kegg.jp/entry/C00270" xr:uid="{00000000-0004-0000-0600-000016010000}"/>
    <hyperlink ref="D321" r:id="rId280" display="https://www.kegg.jp/entry/C00341" xr:uid="{00000000-0004-0000-0600-000017010000}"/>
    <hyperlink ref="D322" r:id="rId281" display="https://www.kegg.jp/entry/C00364" xr:uid="{00000000-0004-0000-0600-000018010000}"/>
    <hyperlink ref="D323" r:id="rId282" display="https://www.kegg.jp/entry/C00055" xr:uid="{00000000-0004-0000-0600-000019010000}"/>
    <hyperlink ref="D324" r:id="rId283" display="https://www.kegg.jp/entry/C00665" xr:uid="{00000000-0004-0000-0600-00001A010000}"/>
    <hyperlink ref="D325" r:id="rId284" display="https://www.kegg.jp/entry/C00243" xr:uid="{00000000-0004-0000-0600-00001B010000}"/>
    <hyperlink ref="D326" r:id="rId285" display="https://www.kegg.jp/entry/C00089" xr:uid="{00000000-0004-0000-0600-00001C010000}"/>
    <hyperlink ref="D327" r:id="rId286" display="https://www.kegg.jp/entry/C00942" xr:uid="{00000000-0004-0000-0600-00001D010000}"/>
    <hyperlink ref="D328" r:id="rId287" display="https://www.kegg.jp/entry/C01699" xr:uid="{00000000-0004-0000-0600-00001E010000}"/>
    <hyperlink ref="D329" r:id="rId288" display="https://www.kegg.jp/entry/C00020" xr:uid="{00000000-0004-0000-0600-00001F010000}"/>
    <hyperlink ref="D330" r:id="rId289" display="https://www.kegg.jp/entry/C00130" xr:uid="{00000000-0004-0000-0600-000020010000}"/>
    <hyperlink ref="D331" r:id="rId290" display="https://www.kegg.jp/entry/C00584" xr:uid="{00000000-0004-0000-0600-000021010000}"/>
    <hyperlink ref="D332" r:id="rId291" display="https://www.kegg.jp/entry/C00735" xr:uid="{00000000-0004-0000-0600-000022010000}"/>
    <hyperlink ref="D333" r:id="rId292" display="https://www.kegg.jp/entry/C00705" xr:uid="{00000000-0004-0000-0600-000023010000}"/>
    <hyperlink ref="D334" r:id="rId293" display="https://www.kegg.jp/entry/C00119" xr:uid="{00000000-0004-0000-0600-000024010000}"/>
    <hyperlink ref="D335" r:id="rId294" display="https://www.kegg.jp/entry/C04483" xr:uid="{00000000-0004-0000-0600-000025010000}"/>
    <hyperlink ref="D336" r:id="rId295" display="https://www.kegg.jp/entry/C02528" xr:uid="{00000000-0004-0000-0600-000026010000}"/>
    <hyperlink ref="D337" r:id="rId296" display="https://www.kegg.jp/entry/C00015" xr:uid="{00000000-0004-0000-0600-000027010000}"/>
    <hyperlink ref="D338" r:id="rId297" display="https://www.kegg.jp/entry/C17726" xr:uid="{00000000-0004-0000-0600-000028010000}"/>
    <hyperlink ref="D339" r:id="rId298" display="https://www.kegg.jp/entry/C00695" xr:uid="{00000000-0004-0000-0600-000029010000}"/>
    <hyperlink ref="D340" r:id="rId299" display="https://www.kegg.jp/entry/C02483" xr:uid="{00000000-0004-0000-0600-00002A010000}"/>
    <hyperlink ref="D341" r:id="rId300" display="https://www.kegg.jp/entry/C00008" xr:uid="{00000000-0004-0000-0600-00002B010000}"/>
    <hyperlink ref="D342" r:id="rId301" display="https://www.kegg.jp/entry/C02477" xr:uid="{00000000-0004-0000-0600-00002C010000}"/>
    <hyperlink ref="D343" r:id="rId302" display="https://www.kegg.jp/entry/C00035" xr:uid="{00000000-0004-0000-0600-00002D010000}"/>
    <hyperlink ref="D344" r:id="rId303" display="https://www.kegg.jp/entry/C05466" xr:uid="{00000000-0004-0000-0600-00002E010000}"/>
    <hyperlink ref="D345" r:id="rId304" display="https://www.kegg.jp/entry/C03794" xr:uid="{00000000-0004-0000-0600-00002F010000}"/>
    <hyperlink ref="D346" r:id="rId305" display="https://www.kegg.jp/entry/C01921" xr:uid="{00000000-0004-0000-0600-000030010000}"/>
    <hyperlink ref="D347" r:id="rId306" display="https://www.kegg.jp/entry/C18043" xr:uid="{00000000-0004-0000-0600-000031010000}"/>
    <hyperlink ref="D348" r:id="rId307" display="https://www.kegg.jp/entry/C00458" xr:uid="{00000000-0004-0000-0600-000032010000}"/>
    <hyperlink ref="D349" r:id="rId308" display="https://www.kegg.jp/entry/C00460" xr:uid="{00000000-0004-0000-0600-000033010000}"/>
    <hyperlink ref="D350" r:id="rId309" display="https://www.kegg.jp/entry/C00459" xr:uid="{00000000-0004-0000-0600-000034010000}"/>
    <hyperlink ref="D353" r:id="rId310" display="https://www.kegg.jp/entry/C00002" xr:uid="{00000000-0004-0000-0600-000035010000}"/>
    <hyperlink ref="D354" r:id="rId311" display="https://www.kegg.jp/entry/C00053" xr:uid="{00000000-0004-0000-0600-000036010000}"/>
    <hyperlink ref="D356" r:id="rId312" display="https://www.kegg.jp/entry/C05122" xr:uid="{00000000-0004-0000-0600-000037010000}"/>
    <hyperlink ref="D357" r:id="rId313" display="https://www.kegg.jp/entry/C00044" xr:uid="{00000000-0004-0000-0600-000038010000}"/>
    <hyperlink ref="D358" r:id="rId314" display="https://www.kegg.jp/entry/C00029" xr:uid="{00000000-0004-0000-0600-000039010000}"/>
    <hyperlink ref="D359" r:id="rId315" display="https://www.kegg.jp/entry/C00043" xr:uid="{00000000-0004-0000-0600-00003A010000}"/>
    <hyperlink ref="D360" r:id="rId316" display="https://www.kegg.jp/entry/C00127" xr:uid="{00000000-0004-0000-0600-00003B010000}"/>
    <hyperlink ref="D362" r:id="rId317" display="https://www.kegg.jp/entry/C00006" xr:uid="{00000000-0004-0000-0600-00003C010000}"/>
    <hyperlink ref="D361" r:id="rId318" display="https://www.kegg.jp/entry/C00004" xr:uid="{00000000-0004-0000-0600-00003D010000}"/>
    <hyperlink ref="D118" r:id="rId319" display="https://www.kegg.jp/entry/C00670" xr:uid="{00000000-0004-0000-0600-00003E010000}"/>
    <hyperlink ref="D232" r:id="rId320" display="https://www.kegg.jp/entry/C03761" xr:uid="{00000000-0004-0000-0600-00003F010000}"/>
    <hyperlink ref="D289" r:id="rId321" xr:uid="{00000000-0004-0000-0600-000040010000}"/>
    <hyperlink ref="D309" r:id="rId322" xr:uid="{00000000-0004-0000-0600-000041010000}"/>
    <hyperlink ref="D313" r:id="rId323" xr:uid="{00000000-0004-0000-0600-000042010000}"/>
    <hyperlink ref="D67" r:id="rId324" xr:uid="{00000000-0004-0000-0600-000043010000}"/>
    <hyperlink ref="D351" r:id="rId325" display="https://www.kegg.jp/entry/C00063" xr:uid="{00000000-0004-0000-0600-000044010000}"/>
    <hyperlink ref="D352" r:id="rId326" xr:uid="{00000000-0004-0000-0600-000045010000}"/>
    <hyperlink ref="C2" r:id="rId327" display="http://www.hmdb.ca/metabolites/HMDB00906" xr:uid="{00000000-0004-0000-0600-000046010000}"/>
    <hyperlink ref="C3" r:id="rId328" display="http://www.hmdb.ca/metabolites/HMDB00149" xr:uid="{00000000-0004-0000-0600-000047010000}"/>
    <hyperlink ref="C4" r:id="rId329" display="http://www.hmdb.ca/metabolites/HMDB02134" xr:uid="{00000000-0004-0000-0600-000048010000}"/>
    <hyperlink ref="C5" r:id="rId330" display="http://www.hmdb.ca/metabolites/HMDB01522" xr:uid="{00000000-0004-0000-0600-000049010000}"/>
    <hyperlink ref="C6" r:id="rId331" display="http://www.hmdb.ca/metabolites/HMDB00123" xr:uid="{00000000-0004-0000-0600-00004A010000}"/>
    <hyperlink ref="C7" r:id="rId332" display="http://www.hmdb.ca/metabolites/HMDB00925" xr:uid="{00000000-0004-0000-0600-00004B010000}"/>
    <hyperlink ref="C8" r:id="rId333" display="http://www.hmdb.ca/metabolites/HMDB01414" xr:uid="{00000000-0004-0000-0600-00004C010000}"/>
    <hyperlink ref="C9" r:id="rId334" display="http://www.hmdb.ca/metabolites/HMDB00056" xr:uid="{00000000-0004-0000-0600-00004D010000}"/>
    <hyperlink ref="C10" r:id="rId335" display="http://www.hmdb.ca/metabolites/HMDB00161" xr:uid="{00000000-0004-0000-0600-00004E010000}"/>
    <hyperlink ref="C11" r:id="rId336" display="http://www.hmdb.ca/metabolites/HMDB00271" xr:uid="{00000000-0004-0000-0600-00004F010000}"/>
    <hyperlink ref="C12" r:id="rId337" display="http://www.hmdb.ca/metabolites/HMDB01252" xr:uid="{00000000-0004-0000-0600-000050010000}"/>
    <hyperlink ref="C13" r:id="rId338" display="http://www.hmdb.ca/metabolites/HMDB02322" xr:uid="{00000000-0004-0000-0600-000051010000}"/>
    <hyperlink ref="C14" r:id="rId339" display="http://www.hmdb.ca/metabolites/HMDB03911" xr:uid="{00000000-0004-0000-0600-000052010000}"/>
    <hyperlink ref="C15" r:id="rId340" display="http://www.hmdb.ca/metabolites/HMDB00097" xr:uid="{00000000-0004-0000-0600-000053010000}"/>
    <hyperlink ref="C16" r:id="rId341" display="http://www.hmdb.ca/metabolites/HMDB00092" xr:uid="{00000000-0004-0000-0600-000054010000}"/>
    <hyperlink ref="C17" r:id="rId342" display="http://www.hmdb.ca/metabolites/HMDB00452" xr:uid="{00000000-0004-0000-0600-000055010000}"/>
    <hyperlink ref="C18" r:id="rId343" display="http://www.hmdb.ca/metabolites/HMDB01906" xr:uid="{00000000-0004-0000-0600-000056010000}"/>
    <hyperlink ref="C19" r:id="rId344" display="http://www.hmdb.ca/metabolites/HMDB00187" xr:uid="{00000000-0004-0000-0600-000057010000}"/>
    <hyperlink ref="C20" r:id="rId345" display="http://www.hmdb.ca/metabolites/HMDB00965" xr:uid="{00000000-0004-0000-0600-000058010000}"/>
    <hyperlink ref="C21" r:id="rId346" display="http://www.hmdb.ca/metabolites/HMDB00630" xr:uid="{00000000-0004-0000-0600-000059010000}"/>
    <hyperlink ref="C22" r:id="rId347" display="http://www.hmdb.ca/metabolites/HMDB00870" xr:uid="{00000000-0004-0000-0600-00005A010000}"/>
    <hyperlink ref="C23" r:id="rId348" display="http://www.hmdb.ca/metabolites/HMDB00562" xr:uid="{00000000-0004-0000-0600-00005B010000}"/>
    <hyperlink ref="C24" r:id="rId349" xr:uid="{00000000-0004-0000-0600-00005C010000}"/>
    <hyperlink ref="C25" r:id="rId350" display="http://www.hmdb.ca/metabolites/HMDB00162" xr:uid="{00000000-0004-0000-0600-00005D010000}"/>
    <hyperlink ref="C26" r:id="rId351" display="http://www.hmdb.ca/metabolites/HMDB03355" xr:uid="{00000000-0004-0000-0600-00005E010000}"/>
    <hyperlink ref="C27" r:id="rId352" display="http://www.hmdb.ca/metabolites/HMDB00043" xr:uid="{00000000-0004-0000-0600-00005F010000}"/>
    <hyperlink ref="C28" r:id="rId353" display="http://www.hmdb.ca/metabolites/HMDB00883" xr:uid="{00000000-0004-0000-0600-000060010000}"/>
    <hyperlink ref="C29" r:id="rId354" display="http://www.hmdb.ca/metabolites/HMDB00738" xr:uid="{00000000-0004-0000-0600-000061010000}"/>
    <hyperlink ref="C30" r:id="rId355" display="http://www.hmdb.ca/metabolites/HMDB00167" xr:uid="{00000000-0004-0000-0600-000062010000}"/>
    <hyperlink ref="C31" r:id="rId356" display="http://www.hmdb.ca/metabolites/HMDB00574" xr:uid="{00000000-0004-0000-0600-000063010000}"/>
    <hyperlink ref="C32" r:id="rId357" display="http://www.hmdb.ca/metabolites/HMDB01406" xr:uid="{00000000-0004-0000-0600-000064010000}"/>
    <hyperlink ref="C33" r:id="rId358" display="http://www.hmdb.ca/metabolites/HMDB00251" xr:uid="{00000000-0004-0000-0600-000065010000}"/>
    <hyperlink ref="C34" r:id="rId359" display="http://www.hmdb.ca/metabolites/HMDB00898" xr:uid="{00000000-0004-0000-0600-000066010000}"/>
    <hyperlink ref="C35" r:id="rId360" display="http://www.hmdb.ca/metabolites/HMDB02024" xr:uid="{00000000-0004-0000-0600-000067010000}"/>
    <hyperlink ref="C36" r:id="rId361" display="http://www.hmdb.ca/metabolites/HMDB00079" xr:uid="{00000000-0004-0000-0600-000068010000}"/>
    <hyperlink ref="C37" r:id="rId362" display="http://www.hmdb.ca/metabolites/HMDB00267" xr:uid="{00000000-0004-0000-0600-000069010000}"/>
    <hyperlink ref="C38" r:id="rId363" display="http://www.hmdb.ca/metabolites/HMDB00070" xr:uid="{00000000-0004-0000-0600-00006A010000}"/>
    <hyperlink ref="C39" r:id="rId364" display="http://www.hmdb.ca/metabolites/HMDB01432" xr:uid="{00000000-0004-0000-0600-00006B010000}"/>
    <hyperlink ref="C40" r:id="rId365" display="http://www.hmdb.ca/metabolites/HMDB02064" xr:uid="{00000000-0004-0000-0600-00006C010000}"/>
    <hyperlink ref="C41" r:id="rId366" display="http://www.hmdb.ca/metabolites/HMDB00064" xr:uid="{00000000-0004-0000-0600-00006D010000}"/>
    <hyperlink ref="C42" r:id="rId367" display="http://www.hmdb.ca/metabolites/HMDB00725" xr:uid="{00000000-0004-0000-0600-00006E010000}"/>
    <hyperlink ref="C43" r:id="rId368" display="http://www.hmdb.ca/metabolites/HMDB01149" xr:uid="{00000000-0004-0000-0600-00006F010000}"/>
    <hyperlink ref="C44" r:id="rId369" display="http://www.hmdb.ca/metabolites/HMDB00687" xr:uid="{00000000-0004-0000-0600-000070010000}"/>
    <hyperlink ref="C45" r:id="rId370" display="http://www.hmdb.ca/metabolites/HMDB00172" xr:uid="{00000000-0004-0000-0600-000071010000}"/>
    <hyperlink ref="C46" r:id="rId371" xr:uid="{00000000-0004-0000-0600-000072010000}"/>
    <hyperlink ref="C47" r:id="rId372" display="http://www.hmdb.ca/metabolites/HMDB00168" xr:uid="{00000000-0004-0000-0600-000073010000}"/>
    <hyperlink ref="C48" r:id="rId373" display="http://www.hmdb.ca/metabolites/HMDB00191" xr:uid="{00000000-0004-0000-0600-000074010000}"/>
    <hyperlink ref="C49" r:id="rId374" display="http://www.hmdb.ca/metabolites/HMDB00742" xr:uid="{00000000-0004-0000-0600-000075010000}"/>
    <hyperlink ref="C50" r:id="rId375" display="http://www.hmdb.ca/metabolites/HMDB02108" xr:uid="{00000000-0004-0000-0600-000076010000}"/>
    <hyperlink ref="C51" r:id="rId376" display="http://www.hmdb.ca/metabolites/HMDB00699" xr:uid="{00000000-0004-0000-0600-000077010000}"/>
    <hyperlink ref="C52" r:id="rId377" display="http://www.hmdb.ca/metabolites/HMDB00306" xr:uid="{00000000-0004-0000-0600-000078010000}"/>
    <hyperlink ref="C53" r:id="rId378" display="http://www.hmdb.ca/metabolites/HMDB01392" xr:uid="{00000000-0004-0000-0600-000079010000}"/>
    <hyperlink ref="C54" r:id="rId379" display="http://www.hmdb.ca/metabolites/HMDB00875" xr:uid="{00000000-0004-0000-0600-00007A010000}"/>
    <hyperlink ref="C55" r:id="rId380" display="http://www.hmdb.ca/metabolites/HMDB02820" xr:uid="{00000000-0004-0000-0600-00007B010000}"/>
    <hyperlink ref="C56" r:id="rId381" display="http://www.hmdb.ca/metabolites/HMDB02271" xr:uid="{00000000-0004-0000-0600-00007C010000}"/>
    <hyperlink ref="C57" r:id="rId382" display="http://www.hmdb.ca/metabolites/HMDB01257" xr:uid="{00000000-0004-0000-0600-00007D010000}"/>
    <hyperlink ref="C58" r:id="rId383" display="http://www.hmdb.ca/metabolites/HMDB03464" xr:uid="{00000000-0004-0000-0600-00007E010000}"/>
    <hyperlink ref="C59" r:id="rId384" display="http://www.hmdb.ca/metabolites/HMDB00895" xr:uid="{00000000-0004-0000-0600-00007F010000}"/>
    <hyperlink ref="C60" r:id="rId385" display="http://www.hmdb.ca/metabolites/HMDB00641" xr:uid="{00000000-0004-0000-0600-000080010000}"/>
    <hyperlink ref="C61" r:id="rId386" display="http://www.hmdb.ca/metabolites/HMDB00182" xr:uid="{00000000-0004-0000-0600-000081010000}"/>
    <hyperlink ref="C62" r:id="rId387" display="http://www.hmdb.ca/metabolites/HMDB01161" xr:uid="{00000000-0004-0000-0600-000082010000}"/>
    <hyperlink ref="C64" r:id="rId388" display="http://www.hmdb.ca/metabolites/HMDB00696" xr:uid="{00000000-0004-0000-0600-000083010000}"/>
    <hyperlink ref="C65" r:id="rId389" display="http://www.hmdb.ca/metabolites/HMDB00132" xr:uid="{00000000-0004-0000-0600-000084010000}"/>
    <hyperlink ref="C67" r:id="rId390" display="http://www.hmdb.ca/metabolites/HMDB00177" xr:uid="{00000000-0004-0000-0600-000085010000}"/>
    <hyperlink ref="C68" r:id="rId391" display="http://www.hmdb.ca/metabolites/HMDB00259" xr:uid="{00000000-0004-0000-0600-000086010000}"/>
    <hyperlink ref="C69" r:id="rId392" display="http://www.hmdb.ca/metabolites/HMDB00303" xr:uid="{00000000-0004-0000-0600-000087010000}"/>
    <hyperlink ref="C70" r:id="rId393" display="http://www.hmdb.ca/metabolites/HMDB00062" xr:uid="{00000000-0004-0000-0600-000088010000}"/>
    <hyperlink ref="C71" r:id="rId394" display="http://www.hmdb.ca/metabolites/HMDB00159" xr:uid="{00000000-0004-0000-0600-000089010000}"/>
    <hyperlink ref="C72" r:id="rId395" display="http://www.hmdb.ca/metabolites/HMDB02005" xr:uid="{00000000-0004-0000-0600-00008A010000}"/>
    <hyperlink ref="C89" r:id="rId396" display="http://www.hmdb.ca/metabolites/HMDB00068" xr:uid="{00000000-0004-0000-0600-00008B010000}"/>
    <hyperlink ref="C73" r:id="rId397" display="http://www.hmdb.ca/metabolites/HMDB00897" xr:uid="{00000000-0004-0000-0600-00008C010000}"/>
    <hyperlink ref="C74" r:id="rId398" display="http://www.hmdb.ca/metabolites/HMDB00819" xr:uid="{00000000-0004-0000-0600-00008D010000}"/>
    <hyperlink ref="C75" r:id="rId399" display="http://www.hmdb.ca/metabolites/HMDB03584" xr:uid="{00000000-0004-0000-0600-00008E010000}"/>
    <hyperlink ref="C76" r:id="rId400" display="http://www.hmdb.ca/metabolites/HMDB01431" xr:uid="{00000000-0004-0000-0600-00008F010000}"/>
    <hyperlink ref="C77" r:id="rId401" display="http://www.hmdb.ca/metabolites/HMDB00001" xr:uid="{00000000-0004-0000-0600-000090010000}"/>
    <hyperlink ref="C78" r:id="rId402" display="http://www.hmdb.ca/metabolites/HMDB00216" xr:uid="{00000000-0004-0000-0600-000091010000}"/>
    <hyperlink ref="C79" r:id="rId403" display="http://www.hmdb.ca/metabolites/HMDB00721" xr:uid="{00000000-0004-0000-0600-000092010000}"/>
    <hyperlink ref="C80" r:id="rId404" display="http://www.hmdb.ca/metabolites/HMDB00517" xr:uid="{00000000-0004-0000-0600-000093010000}"/>
    <hyperlink ref="C81" r:id="rId405" display="http://www.hmdb.ca/metabolites/HMDB03357" xr:uid="{00000000-0004-0000-0600-000094010000}"/>
    <hyperlink ref="C82" r:id="rId406" display="http://www.hmdb.ca/metabolites/HMDB01046" xr:uid="{00000000-0004-0000-0600-000095010000}"/>
    <hyperlink ref="C83" r:id="rId407" display="HMDB28775" xr:uid="{00000000-0004-0000-0600-000096010000}"/>
    <hyperlink ref="C84" r:id="rId408" display="http://www.hmdb.ca/metabolites/HMDB00150" xr:uid="{00000000-0004-0000-0600-000097010000}"/>
    <hyperlink ref="C85" r:id="rId409" display="HMDB06479" xr:uid="{00000000-0004-0000-0600-000098010000}"/>
    <hyperlink ref="C87" r:id="rId410" display="http://www.hmdb.ca/metabolites/HMDB01860" xr:uid="{00000000-0004-0000-0600-000099010000}"/>
    <hyperlink ref="C88" r:id="rId411" display="http://www.hmdb.ca/metabolites/HMDB00158" xr:uid="{00000000-0004-0000-0600-00009A010000}"/>
    <hyperlink ref="C90" r:id="rId412" display="http://www.hmdb.ca/metabolites/HMDB04113" xr:uid="{00000000-0004-0000-0600-00009B010000}"/>
    <hyperlink ref="C91" r:id="rId413" display="http://www.hmdb.ca/metabolites/HMDB01565" xr:uid="{00000000-0004-0000-0600-00009C010000}"/>
    <hyperlink ref="C92" r:id="rId414" display="http://www.hmdb.ca/metabolites/HMDB00206" xr:uid="{00000000-0004-0000-0600-00009D010000}"/>
    <hyperlink ref="C93" r:id="rId415" display="http://www.hmdb.ca/metabolites/HMDB00670" xr:uid="{00000000-0004-0000-0600-00009E010000}"/>
    <hyperlink ref="C94" r:id="rId416" display="http://www.hmdb.ca/metabolites/HMDB01325" xr:uid="{00000000-0004-0000-0600-00009F010000}"/>
    <hyperlink ref="C96" r:id="rId417" display="http://www.hmdb.ca/metabolites/HMDB01847" xr:uid="{00000000-0004-0000-0600-0000A0010000}"/>
    <hyperlink ref="C97" r:id="rId418" display="http://www.hmdb.ca/metabolites/HMDB00840" xr:uid="{00000000-0004-0000-0600-0000A1010000}"/>
    <hyperlink ref="C98" r:id="rId419" display="http://www.hmdb.ca/metabolites/HMDB00609" xr:uid="{00000000-0004-0000-0600-0000A2010000}"/>
    <hyperlink ref="C99" r:id="rId420" display="http://www.hmdb.ca/metabolites/HMDB03966" xr:uid="{00000000-0004-0000-0600-0000A3010000}"/>
    <hyperlink ref="C100" r:id="rId421" display="http://www.hmdb.ca/metabolites/HMDB01539" xr:uid="{00000000-0004-0000-0600-0000A4010000}"/>
    <hyperlink ref="C101" r:id="rId422" display="http://www.hmdb.ca/metabolites/HMDB01256" xr:uid="{00000000-0004-0000-0600-0000A5010000}"/>
    <hyperlink ref="C102" r:id="rId423" display="http://www.hmdb.ca/metabolites/HMDB02096" xr:uid="{00000000-0004-0000-0600-0000A6010000}"/>
    <hyperlink ref="C103" r:id="rId424" display="http://www.hmdb.ca/metabolites/HMDB00201" xr:uid="{00000000-0004-0000-0600-0000A7010000}"/>
    <hyperlink ref="C104" r:id="rId425" display="http://www.hmdb.ca/metabolites/HMDB00929" xr:uid="{00000000-0004-0000-0600-0000A8010000}"/>
    <hyperlink ref="C105" r:id="rId426" display="http://www.hmdb.ca/metabolites/HMDB00684" xr:uid="{00000000-0004-0000-0600-0000A9010000}"/>
    <hyperlink ref="C106" r:id="rId427" display="http://www.hmdb.ca/metabolites/HMDB01511" xr:uid="{00000000-0004-0000-0600-0000AA010000}"/>
    <hyperlink ref="C107" r:id="rId428" display="http://www.hmdb.ca/metabolites/HMDB04620" xr:uid="{00000000-0004-0000-0600-0000AB010000}"/>
    <hyperlink ref="C109" r:id="rId429" display="http://www.hmdb.ca/metabolites/HMDB00014" xr:uid="{00000000-0004-0000-0600-0000AC010000}"/>
    <hyperlink ref="C110" r:id="rId430" display="http://www.hmdb.ca/metabolites/HMDB0000012" xr:uid="{00000000-0004-0000-0600-0000AD010000}"/>
    <hyperlink ref="C111" r:id="rId431" display="http://www.hmdb.ca/metabolites/HMDB00468" xr:uid="{00000000-0004-0000-0600-0000AE010000}"/>
    <hyperlink ref="C112" r:id="rId432" display="http://www.hmdb.ca/metabolites/HMDB00194" xr:uid="{00000000-0004-0000-0600-0000AF010000}"/>
    <hyperlink ref="C113" r:id="rId433" display="http://www.hmdb.ca/metabolites/HMDB00192" xr:uid="{00000000-0004-0000-0600-0000B0010000}"/>
    <hyperlink ref="C115" r:id="rId434" display="http://www.hmdb.ca/metabolites/HMDB00296" xr:uid="{00000000-0004-0000-0600-0000B1010000}"/>
    <hyperlink ref="C116" r:id="rId435" display="http://www.hmdb.ca/metabolites/HMDB00688" xr:uid="{00000000-0004-0000-0600-0000B2010000}"/>
    <hyperlink ref="C118" r:id="rId436" display="http://www.hmdb.ca/metabolites/HMDB00086" xr:uid="{00000000-0004-0000-0600-0000B3010000}"/>
    <hyperlink ref="C119" r:id="rId437" display="http://www.hmdb.ca/metabolites/HMDB00982" xr:uid="{00000000-0004-0000-0600-0000B4010000}"/>
    <hyperlink ref="C120" r:id="rId438" display="http://www.hmdb.ca/metabolites/HMDB06049" xr:uid="{00000000-0004-0000-0600-0000B5010000}"/>
    <hyperlink ref="C121" r:id="rId439" display="http://www.hmdb.ca/metabolites/HMDB61717" xr:uid="{00000000-0004-0000-0600-0000B6010000}"/>
    <hyperlink ref="C122" r:id="rId440" display="http://www.hmdb.ca/metabolites/HMDB00235" xr:uid="{00000000-0004-0000-0600-0000B7010000}"/>
    <hyperlink ref="C123" r:id="rId441" display="http://www.hmdb.ca/metabolites/HMDB01294" xr:uid="{00000000-0004-0000-0600-0000B8010000}"/>
    <hyperlink ref="C124" r:id="rId442" display="http://www.hmdb.ca/metabolites/HMDB00085" xr:uid="{00000000-0004-0000-0600-0000B9010000}"/>
    <hyperlink ref="C132" r:id="rId443" display="http://www.hmdb.ca/metabolites/HMDB00305" xr:uid="{00000000-0004-0000-0600-0000BA010000}"/>
    <hyperlink ref="C126" r:id="rId444" display="http://www.hmdb.ca/metabolites/HMDB00195" xr:uid="{00000000-0004-0000-0600-0000BB010000}"/>
    <hyperlink ref="C127" r:id="rId445" display="http://www.hmdb.ca/metabolites/HMDB13130" xr:uid="{00000000-0004-0000-0600-0000BC010000}"/>
    <hyperlink ref="C128" r:id="rId446" display="http://www.hmdb.ca/metabolites/HMDB03331" xr:uid="{00000000-0004-0000-0600-0000BD010000}"/>
    <hyperlink ref="C129" r:id="rId447" display="http://www.hmdb.ca/metabolites/HMDB04044" xr:uid="{00000000-0004-0000-0600-0000BE010000}"/>
    <hyperlink ref="C130" r:id="rId448" display="http://www.hmdb.ca/metabolites/HMDB00133" xr:uid="{00000000-0004-0000-0600-0000BF010000}"/>
    <hyperlink ref="C131" r:id="rId449" display="http://www.hmdb.ca/metabolites/HMDB01358" xr:uid="{00000000-0004-0000-0600-0000C0010000}"/>
    <hyperlink ref="C133" r:id="rId450" display="http://www.hmdb.ca/metabolites/HMDB00052" xr:uid="{00000000-0004-0000-0600-0000C1010000}"/>
    <hyperlink ref="C134" r:id="rId451" display="http://www.hmdb.ca/metabolites/HMDB01173" xr:uid="{00000000-0004-0000-0600-0000C2010000}"/>
    <hyperlink ref="C135" r:id="rId452" display="http://www.hmdb.ca/metabolites/HMDB04824" xr:uid="{00000000-0004-0000-0600-0000C3010000}"/>
    <hyperlink ref="C136" r:id="rId453" display="http://www.hmdb.ca/metabolites/HMDB0000288" xr:uid="{00000000-0004-0000-0600-0000C4010000}"/>
    <hyperlink ref="C137" r:id="rId454" display="http://www.hmdb.ca/metabolites/HMDB00058" xr:uid="{00000000-0004-0000-0600-0000C5010000}"/>
    <hyperlink ref="C138" r:id="rId455" display="http://www.hmdb.ca/metabolites/HMDB01397" xr:uid="{00000000-0004-0000-0600-0000C6010000}"/>
    <hyperlink ref="C139" r:id="rId456" display="http://www.hmdb.ca/metabolites/HMDB00244" xr:uid="{00000000-0004-0000-0600-0000C7010000}"/>
    <hyperlink ref="C140" r:id="rId457" display="http://www.hmdb.ca/metabolites/HMDB0000939" xr:uid="{00000000-0004-0000-0600-0000C8010000}"/>
    <hyperlink ref="C141" r:id="rId458" display="http://www.hmdb.ca/metabolites/HMDB00876" xr:uid="{00000000-0004-0000-0600-0000C9010000}"/>
    <hyperlink ref="C142" r:id="rId459" display="http://www.hmdb.ca/metabolites/HMDB00900" xr:uid="{00000000-0004-0000-0600-0000CA010000}"/>
    <hyperlink ref="C143" r:id="rId460" display="http://www.hmdb.ca/metabolites/HMDB01185" xr:uid="{00000000-0004-0000-0600-0000CB010000}"/>
    <hyperlink ref="C144" r:id="rId461" display="http://www.hmdb.ca/metabolites/HMDB01546" xr:uid="{00000000-0004-0000-0600-0000CC010000}"/>
    <hyperlink ref="C145" r:id="rId462" display="http://www.hmdb.ca/metabolites/HMDB0001372" xr:uid="{00000000-0004-0000-0600-0000CD010000}"/>
    <hyperlink ref="C146" r:id="rId463" display="http://www.hmdb.ca/metabolites/HMDB00121" xr:uid="{00000000-0004-0000-0600-0000CE010000}"/>
    <hyperlink ref="C147" r:id="rId464" display="http://www.hmdb.ca/metabolites/HMDB03555" xr:uid="{00000000-0004-0000-0600-0000CF010000}"/>
    <hyperlink ref="C148" r:id="rId465" display="http://www.hmdb.ca/metabolites/HMDB01008" xr:uid="{00000000-0004-0000-0600-0000D0010000}"/>
    <hyperlink ref="C149" r:id="rId466" display="http://www.hmdb.ca/metabolites/HMDB00902" xr:uid="{00000000-0004-0000-0600-0000D1010000}"/>
    <hyperlink ref="C150" r:id="rId467" display="http://www.hmdb.ca/metabolites/HMDB02274" xr:uid="{00000000-0004-0000-0600-0000D2010000}"/>
    <hyperlink ref="C151" r:id="rId468" display="http://www.hmdb.ca/metabolites/HMDB00607" xr:uid="{00000000-0004-0000-0600-0000D3010000}"/>
    <hyperlink ref="C152" r:id="rId469" display="http://www.hmdb.ca/metabolites/HMDB00221" xr:uid="{00000000-0004-0000-0600-0000D4010000}"/>
    <hyperlink ref="C153" r:id="rId470" display="http://www.hmdb.ca/metabolites/HMDB00248" xr:uid="{00000000-0004-0000-0600-0000D5010000}"/>
    <hyperlink ref="C154" r:id="rId471" display="http://www.hmdb.ca/metabolites/HMDB01248" xr:uid="{00000000-0004-0000-0600-0000D6010000}"/>
    <hyperlink ref="C155" r:id="rId472" display="http://www.hmdb.ca/metabolites/HMDB02086" xr:uid="{00000000-0004-0000-0600-0000D7010000}"/>
    <hyperlink ref="C156" r:id="rId473" display="http://www.hmdb.ca/metabolites/HMDB13111" xr:uid="{00000000-0004-0000-0600-0000D8010000}"/>
    <hyperlink ref="C157" r:id="rId474" display="http://www.hmdb.ca/metabolites/HMDB06112" xr:uid="{00000000-0004-0000-0600-0000D9010000}"/>
    <hyperlink ref="C159" r:id="rId475" display="http://www.hmdb.ca/metabolites/HMDB00243" xr:uid="{00000000-0004-0000-0600-0000DA010000}"/>
    <hyperlink ref="C160" r:id="rId476" display="http://www.hmdb.ca/metabolites/HMDB00190" xr:uid="{00000000-0004-0000-0600-0000DB010000}"/>
    <hyperlink ref="C161" r:id="rId477" display="http://www.hmdb.ca/metabolites/HMDB01051" xr:uid="{00000000-0004-0000-0600-0000DC010000}"/>
    <hyperlink ref="C162" r:id="rId478" display="http://www.hmdb.ca/metabolites/HMDB00700" xr:uid="{00000000-0004-0000-0600-0000DD010000}"/>
    <hyperlink ref="C163" r:id="rId479" display="http://www.hmdb.ca/metabolites/HMDB00718" xr:uid="{00000000-0004-0000-0600-0000DE010000}"/>
    <hyperlink ref="C164" r:id="rId480" display="http://www.hmdb.ca/metabolites/HMDB00005" xr:uid="{00000000-0004-0000-0600-0000DF010000}"/>
    <hyperlink ref="C165" r:id="rId481" display="http://www.hmdb.ca/metabolites/HMDB0000112" xr:uid="{00000000-0004-0000-0600-0000E0010000}"/>
    <hyperlink ref="C166" r:id="rId482" display="http://www.hmdb.ca/metabolites/HMDB00691" xr:uid="{00000000-0004-0000-0600-0000E1010000}"/>
    <hyperlink ref="C167" r:id="rId483" display="http://www.hmdb.ca/metabolites/HMDB0000357" xr:uid="{00000000-0004-0000-0600-0000E2010000}"/>
    <hyperlink ref="C168" r:id="rId484" display="http://www.hmdb.ca/metabolites/HMDB00729" xr:uid="{00000000-0004-0000-0600-0000E3010000}"/>
    <hyperlink ref="C169" r:id="rId485" display="http://www.hmdb.ca/metabolites/HMDB00139" xr:uid="{00000000-0004-0000-0600-0000E4010000}"/>
    <hyperlink ref="C170" r:id="rId486" display="http://www.hmdb.ca/metabolites/HMDB00300" xr:uid="{00000000-0004-0000-0600-0000E5010000}"/>
    <hyperlink ref="C171" r:id="rId487" display="http://www.hmdb.ca/metabolites/HMDB00134" xr:uid="{00000000-0004-0000-0600-0000E6010000}"/>
    <hyperlink ref="C172" r:id="rId488" display="http://www.hmdb.ca/metabolites/HMDB00176" xr:uid="{00000000-0004-0000-0600-0000E7010000}"/>
    <hyperlink ref="C173" r:id="rId489" display="http://www.hmdb.ca/metabolites/HMDB00532" xr:uid="{00000000-0004-0000-0600-0000E8010000}"/>
    <hyperlink ref="C174" r:id="rId490" display="http://www.hmdb.ca/metabolites/HMDB00128" xr:uid="{00000000-0004-0000-0600-0000E9010000}"/>
    <hyperlink ref="C175" r:id="rId491" display="http://www.hmdb.ca/metabolites/HMDB00407" xr:uid="{00000000-0004-0000-0600-0000EA010000}"/>
    <hyperlink ref="C176" r:id="rId492" display="http://www.hmdb.ca/metabolites/HMDB00254" xr:uid="{00000000-0004-0000-0600-0000EB010000}"/>
    <hyperlink ref="C177" r:id="rId493" display="http://www.hmdb.ca/metabolites/HMDB00202" xr:uid="{00000000-0004-0000-0600-0000EC010000}"/>
    <hyperlink ref="C178" r:id="rId494" display="http://www.hmdb.ca/metabolites/HMDB00754" xr:uid="{00000000-0004-0000-0600-0000ED010000}"/>
    <hyperlink ref="C179" r:id="rId495" display="http://www.hmdb.ca/metabolites/HMDB02649" xr:uid="{00000000-0004-0000-0600-0000EE010000}"/>
    <hyperlink ref="C180" r:id="rId496" display="http://www.hmdb.ca/metabolites/HMDB04136" xr:uid="{00000000-0004-0000-0600-0000EF010000}"/>
    <hyperlink ref="C181" r:id="rId497" display="http://www.hmdb.ca/metabolites/HMDB01488" xr:uid="{00000000-0004-0000-0600-0000F0010000}"/>
    <hyperlink ref="C182" r:id="rId498" display="http://www.hmdb.ca/metabolites/HMDB0002243" xr:uid="{00000000-0004-0000-0600-0000F1010000}"/>
    <hyperlink ref="C183" r:id="rId499" display="http://www.hmdb.ca/metabolites/HMDB00262" xr:uid="{00000000-0004-0000-0600-0000F2010000}"/>
    <hyperlink ref="C185" r:id="rId500" display="http://www.hmdb.ca/metabolites/HMDB00695" xr:uid="{00000000-0004-0000-0600-0000F3010000}"/>
    <hyperlink ref="C186" r:id="rId501" display="http://www.hmdb.ca/metabolites/HMDB02092" xr:uid="{00000000-0004-0000-0600-0000F4010000}"/>
    <hyperlink ref="C187" r:id="rId502" display="http://www.hmdb.ca/metabolites/HMDB00766" xr:uid="{00000000-0004-0000-0600-0000F5010000}"/>
    <hyperlink ref="C188" r:id="rId503" display="http://www.hmdb.ca/metabolites/HMDB01844" xr:uid="{00000000-0004-0000-0600-0000F6010000}"/>
    <hyperlink ref="C189" r:id="rId504" display="http://www.hmdb.ca/metabolites/HMDB00624" xr:uid="{00000000-0004-0000-0600-0000F7010000}"/>
    <hyperlink ref="C190" r:id="rId505" display="http://www.hmdb.ca/metabolites/HMDB00661" xr:uid="{00000000-0004-0000-0600-0000F8010000}"/>
    <hyperlink ref="C191" r:id="rId506" display="http://www.hmdb.ca/metabolites/HMDB00223" xr:uid="{00000000-0004-0000-0600-0000F9010000}"/>
    <hyperlink ref="C192" r:id="rId507" display="http://www.hmdb.ca/metabolites/HMDB00622" xr:uid="{00000000-0004-0000-0600-0000FA010000}"/>
    <hyperlink ref="C193" r:id="rId508" display="http://www.hmdb.ca/metabolites/HMDB00026" xr:uid="{00000000-0004-0000-0600-0000FB010000}"/>
    <hyperlink ref="C194" r:id="rId509" display="http://www.hmdb.ca/metabolites/HMDB00156" xr:uid="{00000000-0004-0000-0600-0000FC010000}"/>
    <hyperlink ref="C195" r:id="rId510" display="http://www.hmdb.ca/metabolites/HMDB00034" xr:uid="{00000000-0004-0000-0600-0000FD010000}"/>
    <hyperlink ref="C196" r:id="rId511" display="http://www.hmdb.ca/metabolites/HMDB14581" xr:uid="{00000000-0004-0000-0600-0000FE010000}"/>
    <hyperlink ref="C197" r:id="rId512" display="http://www.hmdb.ca/metabolites/HMDB00157" xr:uid="{00000000-0004-0000-0600-0000FF010000}"/>
    <hyperlink ref="C198" r:id="rId513" display="http://www.hmdb.ca/metabolites/HMDB00209" xr:uid="{00000000-0004-0000-0600-000000020000}"/>
    <hyperlink ref="C199" r:id="rId514" display="http://www.hmdb.ca/metabolites/HMDB00613/" xr:uid="{00000000-0004-0000-0600-000001020000}"/>
    <hyperlink ref="C200" r:id="rId515" display="http://www.hmdb.ca/metabolites/HMDB01123" xr:uid="{00000000-0004-0000-0600-000002020000}"/>
    <hyperlink ref="C201" r:id="rId516" display="http://www.hmdb.ca/metabolites/HMDB00500" xr:uid="{00000000-0004-0000-0600-000003020000}"/>
    <hyperlink ref="C202" r:id="rId517" display="http://www.hmdb.ca/metabolites/HMDB01494" xr:uid="{00000000-0004-0000-0600-000004020000}"/>
    <hyperlink ref="C203" r:id="rId518" display="http://www.hmdb.ca/metabolites/HMDB0000224" xr:uid="{00000000-0004-0000-0600-000005020000}"/>
    <hyperlink ref="C204" r:id="rId519" display="http://www.hmdb.ca/metabolites/HMDB00730" xr:uid="{00000000-0004-0000-0600-000006020000}"/>
    <hyperlink ref="C205" r:id="rId520" display="http://www.hmdb.ca/metabolites/HMDB00448" xr:uid="{00000000-0004-0000-0600-000007020000}"/>
    <hyperlink ref="C207" r:id="rId521" display="http://www.hmdb.ca/metabolites/HMDB00422" xr:uid="{00000000-0004-0000-0600-000008020000}"/>
    <hyperlink ref="C208" r:id="rId522" display="http://www.hmdb.ca/metabolites/HMDB00227" xr:uid="{00000000-0004-0000-0600-000009020000}"/>
    <hyperlink ref="C209" r:id="rId523" display="http://www.hmdb.ca/metabolites/HMDB59655" xr:uid="{00000000-0004-0000-0600-00000A020000}"/>
    <hyperlink ref="C210" r:id="rId524" display="http://www.hmdb.ca/metabolites/HMDB0000426" xr:uid="{00000000-0004-0000-0600-00000B020000}"/>
    <hyperlink ref="C211" r:id="rId525" display="http://www.hmdb.ca/metabolites/HMDB59916" xr:uid="{00000000-0004-0000-0600-00000C020000}"/>
    <hyperlink ref="C212" r:id="rId526" display="http://www.hmdb.ca/metabolites/HMDB00098" xr:uid="{00000000-0004-0000-0600-00000D020000}"/>
    <hyperlink ref="C213" r:id="rId527" display="http://www.hmdb.ca/metabolites/HMDB0001587" xr:uid="{00000000-0004-0000-0600-00000E020000}"/>
    <hyperlink ref="C214" r:id="rId528" display="http://www.hmdb.ca/metabolites/HMDB00764" xr:uid="{00000000-0004-0000-0600-00000F020000}"/>
    <hyperlink ref="C215" r:id="rId529" display="http://www.hmdb.ca/metabolites/HMDB00786" xr:uid="{00000000-0004-0000-0600-000010020000}"/>
    <hyperlink ref="C216" r:id="rId530" display="http://www.hmdb.ca/metabolites/HMDB00292" xr:uid="{00000000-0004-0000-0600-000011020000}"/>
    <hyperlink ref="C217" r:id="rId531" display="http://www.hmdb.ca/metabolites/HMDB62635" xr:uid="{00000000-0004-0000-0600-000012020000}"/>
    <hyperlink ref="C218" r:id="rId532" display="http://www.hmdb.ca/metabolites/HMDB00703" xr:uid="{00000000-0004-0000-0600-000013020000}"/>
    <hyperlink ref="C219" r:id="rId533" display="http://www.hmdb.ca/metabolites/HMDB00568" xr:uid="{00000000-0004-0000-0600-000014020000}"/>
    <hyperlink ref="C220" r:id="rId534" display="http://www.hmdb.ca/metabolites/HMDB0000440" xr:uid="{00000000-0004-0000-0600-000015020000}"/>
    <hyperlink ref="C221" r:id="rId535" display="http://www.hmdb.ca/metabolites/HMDB01476" xr:uid="{00000000-0004-0000-0600-000016020000}"/>
    <hyperlink ref="C222" r:id="rId536" display="http://www.hmdb.ca/metabolites/HMDB00073" xr:uid="{00000000-0004-0000-0600-000017020000}"/>
    <hyperlink ref="C223" r:id="rId537" display="http://www.hmdb.ca/metabolites/HMDB0000996" xr:uid="{00000000-0004-0000-0600-000018020000}"/>
    <hyperlink ref="C225" r:id="rId538" display="http://www.hmdb.ca/metabolites/HMDB00152" xr:uid="{00000000-0004-0000-0600-000019020000}"/>
    <hyperlink ref="C226" r:id="rId539" display="http://www.hmdb.ca/metabolites/HMDB00226" xr:uid="{00000000-0004-0000-0600-00001A020000}"/>
    <hyperlink ref="C227" r:id="rId540" display="http://www.hmdb.ca/metabolites/HMDB00462" xr:uid="{00000000-0004-0000-0600-00001B020000}"/>
    <hyperlink ref="C228" r:id="rId541" display="http://www.hmdb.ca/metabolites/HMDB00678" xr:uid="{00000000-0004-0000-0600-00001C020000}"/>
    <hyperlink ref="C229" r:id="rId542" display="http://www.hmdb.ca/metabolites/HMDB00510" xr:uid="{00000000-0004-0000-0600-00001D020000}"/>
    <hyperlink ref="C231" r:id="rId543" display="http://www.hmdb.ca/metabolites/HMDB02285" xr:uid="{00000000-0004-0000-0600-00001E020000}"/>
    <hyperlink ref="C232" r:id="rId544" display="http://www.hmdb.ca/metabolites/HMDB0000355" xr:uid="{00000000-0004-0000-0600-00001F020000}"/>
    <hyperlink ref="C233" r:id="rId545" display="http://www.hmdb.ca/metabolites/HMDB00205" xr:uid="{00000000-0004-0000-0600-000020020000}"/>
    <hyperlink ref="C235" r:id="rId546" display="http://www.hmdb.ca/metabolites/HMDB01713" xr:uid="{00000000-0004-0000-0600-000021020000}"/>
    <hyperlink ref="C234" r:id="rId547" display="http://www.hmdb.ca/metabolites/HMDB02035" xr:uid="{00000000-0004-0000-0600-000022020000}"/>
    <hyperlink ref="C236" r:id="rId548" display="http://www.hmdb.ca/metabolites/HMDB60256" xr:uid="{00000000-0004-0000-0600-000023020000}"/>
    <hyperlink ref="C237" r:id="rId549" display="http://www.hmdb.ca/metabolites/HMDB00779" xr:uid="{00000000-0004-0000-0600-000024020000}"/>
    <hyperlink ref="C238" r:id="rId550" display="http://www.hmdb.ca/metabolites/HMDB02199" xr:uid="{00000000-0004-0000-0600-000025020000}"/>
    <hyperlink ref="C239" r:id="rId551" display="http://www.hmdb.ca/metabolites/HMDB0000232" xr:uid="{00000000-0004-0000-0600-000026020000}"/>
    <hyperlink ref="C240" r:id="rId552" display="http://www.hmdb.ca/metabolites/HMDB00263" xr:uid="{00000000-0004-0000-0600-000027020000}"/>
    <hyperlink ref="C242" r:id="rId553" display="http://www.hmdb.ca/metabolites/HMDB00289" xr:uid="{00000000-0004-0000-0600-000028020000}"/>
    <hyperlink ref="C243" r:id="rId554" display="http://www.hmdb.ca/metabolites/HMDB01473" xr:uid="{00000000-0004-0000-0600-000029020000}"/>
    <hyperlink ref="C244" r:id="rId555" display="http://www.hmdb.ca/metabolites/HMDB00126" xr:uid="{00000000-0004-0000-0600-00002A020000}"/>
    <hyperlink ref="C245" r:id="rId556" display="http://www.hmdb.ca/metabolites/HMDB00958" xr:uid="{00000000-0004-0000-0600-00002B020000}"/>
    <hyperlink ref="C246" r:id="rId557" display="http://www.hmdb.ca/metabolites/HMDB03070" xr:uid="{00000000-0004-0000-0600-00002C020000}"/>
    <hyperlink ref="C247" r:id="rId558" display="http://www.hmdb.ca/metabolites/HMDB00072" xr:uid="{00000000-0004-0000-0600-00002D020000}"/>
    <hyperlink ref="C248" r:id="rId559" display="http://www.hmdb.ca/metabolites/HMDB00893" xr:uid="{00000000-0004-0000-0600-00002E020000}"/>
    <hyperlink ref="C249" r:id="rId560" display="http://www.hmdb.ca/metabolites/HMDB00197" xr:uid="{00000000-0004-0000-0600-00002F020000}"/>
    <hyperlink ref="C250" r:id="rId561" display="http://www.hmdb.ca/metabolites/HMDB00904" xr:uid="{00000000-0004-0000-0600-000030020000}"/>
    <hyperlink ref="C251" r:id="rId562" display="http://www.hmdb.ca/metabolites/HMDB00812" xr:uid="{00000000-0004-0000-0600-000031020000}"/>
    <hyperlink ref="C253" r:id="rId563" display="http://www.hmdb.ca/metabolites/HMDB00402" xr:uid="{00000000-0004-0000-0600-000032020000}"/>
    <hyperlink ref="C254" r:id="rId564" display="http://www.hmdb.ca/metabolites/HMDB12156" xr:uid="{00000000-0004-0000-0600-000033020000}"/>
    <hyperlink ref="C255" r:id="rId565" display="http://www.hmdb.ca/metabolites/HMDB01015" xr:uid="{00000000-0004-0000-0600-000034020000}"/>
    <hyperlink ref="C256" r:id="rId566" display="http://www.hmdb.ca/metabolites/HMDB00714" xr:uid="{00000000-0004-0000-0600-000035020000}"/>
    <hyperlink ref="C258" r:id="rId567" display="http://www.hmdb.ca/metabolites/HMDB00122" xr:uid="{00000000-0004-0000-0600-000036020000}"/>
    <hyperlink ref="C259" r:id="rId568" display="http://www.hmdb.ca/metabolites/HMDB00169" xr:uid="{00000000-0004-0000-0600-000037020000}"/>
    <hyperlink ref="C260" r:id="rId569" display="http://www.hmdb.ca/metabolites/HMDB00660" xr:uid="{00000000-0004-0000-0600-000038020000}"/>
    <hyperlink ref="C261" r:id="rId570" display="http://www.hmdb.ca/metabolites/HMDB00707" xr:uid="{00000000-0004-0000-0600-000039020000}"/>
    <hyperlink ref="C262" r:id="rId571" display="http://www.hmdb.ca/metabolites/HMDB01889" xr:uid="{00000000-0004-0000-0600-00003A020000}"/>
    <hyperlink ref="C263" r:id="rId572" display="http://www.hmdb.ca/metabolites/HMDB00247" xr:uid="{00000000-0004-0000-0600-00003B020000}"/>
    <hyperlink ref="C264" r:id="rId573" display="http://www.hmdb.ca/metabolites/HMDB00118" xr:uid="{00000000-0004-0000-0600-00003C020000}"/>
    <hyperlink ref="C265" r:id="rId574" display="http://www.hmdb.ca/metabolites/HMDB00765" xr:uid="{00000000-0004-0000-0600-00003D020000}"/>
    <hyperlink ref="C266" r:id="rId575" display="http://www.hmdb.ca/metabolites/HMDB00017" xr:uid="{00000000-0004-0000-0600-00003E020000}"/>
    <hyperlink ref="C267" r:id="rId576" display="http://www.hmdb.ca/metabolites/HMDB00272" xr:uid="{00000000-0004-0000-0600-00003F020000}"/>
    <hyperlink ref="C268" r:id="rId577" display="http://www.hmdb.ca/metabolites/HMDB0000362/" xr:uid="{00000000-0004-0000-0600-000040020000}"/>
    <hyperlink ref="C269" r:id="rId578" display="http://www.hmdb.ca/metabolites/HMDB00784" xr:uid="{00000000-0004-0000-0600-000041020000}"/>
    <hyperlink ref="C270" r:id="rId579" display="http://www.hmdb.ca/metabolites/HMDB06029" xr:uid="{00000000-0004-0000-0600-000042020000}"/>
    <hyperlink ref="C271" r:id="rId580" display="http://www.hmdb.ca/metabolites/HMDB0000715" xr:uid="{00000000-0004-0000-0600-000043020000}"/>
    <hyperlink ref="C272" r:id="rId581" display="http://www.hmdb.ca/metabolites/HMDB01138" xr:uid="{00000000-0004-0000-0600-000044020000}"/>
    <hyperlink ref="C273" r:id="rId582" display="http://www.hmdb.ca/metabolites/HMDB02302" xr:uid="{00000000-0004-0000-0600-000045020000}"/>
    <hyperlink ref="C274" r:id="rId583" display="http://www.hmdb.ca/metabolites/HMDB00763" xr:uid="{00000000-0004-0000-0600-000046020000}"/>
    <hyperlink ref="C275" r:id="rId584" display="http://www.hmdb.ca/metabolites/HMDB11745" xr:uid="{00000000-0004-0000-0600-000047020000}"/>
    <hyperlink ref="C276" r:id="rId585" display="http://www.hmdb.ca/metabolites/HMDB00094" xr:uid="{00000000-0004-0000-0600-000048020000}"/>
    <hyperlink ref="C277" r:id="rId586" display="http://www.hmdb.ca/metabolites/HMDB00127" xr:uid="{00000000-0004-0000-0600-000049020000}"/>
    <hyperlink ref="C278" r:id="rId587" display="http://www.hmdb.ca/metabolites/HMDB62403" xr:uid="{00000000-0004-0000-0600-00004A020000}"/>
    <hyperlink ref="C279" r:id="rId588" display="http://www.hmdb.ca/metabolites/HMDB00291" xr:uid="{00000000-0004-0000-0600-00004B020000}"/>
    <hyperlink ref="C280" r:id="rId589" display="http://www.hmdb.ca/metabolites/HMDB01321" xr:uid="{00000000-0004-0000-0600-00004C020000}"/>
    <hyperlink ref="C281" r:id="rId590" display="http://www.hmdb.ca/metabolites/HMDB00731" xr:uid="{00000000-0004-0000-0600-00004D020000}"/>
    <hyperlink ref="C282" r:id="rId591" display="http://www.hmdb.ca/metabolites/HMDB60484" xr:uid="{00000000-0004-0000-0600-00004E020000}"/>
    <hyperlink ref="C283" r:id="rId592" display="http://www.hmdb.ca/metabolites/HMDB00881" xr:uid="{00000000-0004-0000-0600-00004F020000}"/>
    <hyperlink ref="C284" r:id="rId593" display="http://www.hmdb.ca/metabolites/HMDB00671" xr:uid="{00000000-0004-0000-0600-000050020000}"/>
    <hyperlink ref="C285" r:id="rId594" display="http://www.hmdb.ca/metabolites/HMDB00512" xr:uid="{00000000-0004-0000-0600-000051020000}"/>
    <hyperlink ref="C286" r:id="rId595" display="http://www.hmdb.ca/metabolites/HMDB00682" xr:uid="{00000000-0004-0000-0600-000052020000}"/>
    <hyperlink ref="C287" r:id="rId596" display="http://www.hmdb.ca/metabolites/HMDB00210" xr:uid="{00000000-0004-0000-0600-000053020000}"/>
    <hyperlink ref="C288" r:id="rId597" display="http://www.hmdb.ca/metabolites/HMDB00099" xr:uid="{00000000-0004-0000-0600-000054020000}"/>
    <hyperlink ref="C289" r:id="rId598" display="http://www.hmdb.ca/metabolites/HMDB00866" xr:uid="{00000000-0004-0000-0600-000055020000}"/>
    <hyperlink ref="C290" r:id="rId599" display="http://www.hmdb.ca/metabolites/HMDB0000806" xr:uid="{00000000-0004-0000-0600-000056020000}"/>
    <hyperlink ref="C291" r:id="rId600" display="http://www.hmdb.ca/metabolites/HMDB01548" xr:uid="{00000000-0004-0000-0600-000057020000}"/>
    <hyperlink ref="C292" r:id="rId601" display="http://www.hmdb.ca/metabolites/HMDB00618" xr:uid="{00000000-0004-0000-0600-000058020000}"/>
    <hyperlink ref="C293" r:id="rId602" display="http://www.hmdb.ca/metabolites/HMDB01389" xr:uid="{00000000-0004-0000-0600-000059020000}"/>
    <hyperlink ref="C294" r:id="rId603" display="http://www.hmdb.ca/metabolites/HMDB00027" xr:uid="{00000000-0004-0000-0600-00005A020000}"/>
    <hyperlink ref="C295" r:id="rId604" display="http://www.hmdb.ca/metabolites/HMDB00273" xr:uid="{00000000-0004-0000-0600-00005B020000}"/>
    <hyperlink ref="C296" r:id="rId605" display="http://www.hmdb.ca/metabolites/HMDB00767" xr:uid="{00000000-0004-0000-0600-00005C020000}"/>
    <hyperlink ref="C297" r:id="rId606" display="http://www.hmdb.ca/metabolites/HMDB00030" xr:uid="{00000000-0004-0000-0600-00005D020000}"/>
    <hyperlink ref="C298" r:id="rId607" display="http://www.hmdb.ca/metabolites/HMDB13713" xr:uid="{00000000-0004-0000-0600-00005E020000}"/>
    <hyperlink ref="C299" r:id="rId608" display="http://www.hmdb.ca/metabolites/HMDB01491" xr:uid="{00000000-0004-0000-0600-00005F020000}"/>
    <hyperlink ref="C301" r:id="rId609" display="http://www.hmdb.ca/metabolites/HMDB00884" xr:uid="{00000000-0004-0000-0600-000060020000}"/>
    <hyperlink ref="C303" r:id="rId610" display="http://www.hmdb.ca/metabolites/HMDB0001254" xr:uid="{00000000-0004-0000-0600-000061020000}"/>
    <hyperlink ref="C304" r:id="rId611" display="http://www.hmdb.ca/metabolites/HMDB0001401" xr:uid="{00000000-0004-0000-0600-000062020000}"/>
    <hyperlink ref="C306" r:id="rId612" display="http://www.hmdb.ca/metabolites/HMDB06344" xr:uid="{00000000-0004-0000-0600-000063020000}"/>
    <hyperlink ref="C307" r:id="rId613" display="http://www.hmdb.ca/metabolites/HMDB00559" xr:uid="{00000000-0004-0000-0600-000064020000}"/>
    <hyperlink ref="C308" r:id="rId614" display="http://www.hmdb.ca/metabolites/HMDB02259" xr:uid="{00000000-0004-0000-0600-000065020000}"/>
    <hyperlink ref="C309" r:id="rId615" display="http://www.hmdb.ca/metabolites/HMDB0001316" xr:uid="{00000000-0004-0000-0600-000066020000}"/>
    <hyperlink ref="C310" r:id="rId616" display="http://www.hmdb.ca/metabolites/HMDB01388" xr:uid="{00000000-0004-0000-0600-000067020000}"/>
    <hyperlink ref="C311" r:id="rId617" display="http://www.hmdb.ca/metabolites/HMDB00673" xr:uid="{00000000-0004-0000-0600-000068020000}"/>
    <hyperlink ref="C312" r:id="rId618" display="http://www.hmdb.ca/metabolites/HMDB00299" xr:uid="{00000000-0004-0000-0600-000069020000}"/>
    <hyperlink ref="C313" r:id="rId619" display="http://www.hmdb.ca/metabolites/HMDB01068" xr:uid="{00000000-0004-0000-0600-00006A020000}"/>
    <hyperlink ref="C314" r:id="rId620" display="http://www.hmdb.ca/metabolites/HMDB01852" xr:uid="{00000000-0004-0000-0600-00006B020000}"/>
    <hyperlink ref="C315" r:id="rId621" display="http://www.hmdb.ca/metabolites/HMDB01067" xr:uid="{00000000-0004-0000-0600-00006C020000}"/>
    <hyperlink ref="C316" r:id="rId622" display="http://www.hmdb.ca/metabolites/HMDB60102" xr:uid="{00000000-0004-0000-0600-00006D020000}"/>
    <hyperlink ref="C317" r:id="rId623" display="http://www.hmdb.ca/metabolites/HMDB01202" xr:uid="{00000000-0004-0000-0600-00006E020000}"/>
    <hyperlink ref="C318" r:id="rId624" display="http://www.hmdb.ca/metabolites/HMDB00125" xr:uid="{00000000-0004-0000-0600-00006F020000}"/>
    <hyperlink ref="C319" r:id="rId625" display="http://www.hmdb.ca/metabolites/HMDB01409" xr:uid="{00000000-0004-0000-0600-000070020000}"/>
    <hyperlink ref="C320" r:id="rId626" display="http://www.hmdb.ca/metabolites/HMDB00230" xr:uid="{00000000-0004-0000-0600-000071020000}"/>
    <hyperlink ref="C321" r:id="rId627" display="http://www.hmdb.ca/metabolites/HMDB01285" xr:uid="{00000000-0004-0000-0600-000072020000}"/>
    <hyperlink ref="C322" r:id="rId628" display="http://www.hmdb.ca/metabolites/HMDB01227" xr:uid="{00000000-0004-0000-0600-000073020000}"/>
    <hyperlink ref="C323" r:id="rId629" display="http://www.hmdb.ca/metabolites/HMDB00095" xr:uid="{00000000-0004-0000-0600-000074020000}"/>
    <hyperlink ref="C324" r:id="rId630" display="http://www.hmdb.ca/metabolites/HMDB01058" xr:uid="{00000000-0004-0000-0600-000075020000}"/>
    <hyperlink ref="C325" r:id="rId631" display="http://www.hmdb.ca/metabolites/HMDB00186" xr:uid="{00000000-0004-0000-0600-000076020000}"/>
    <hyperlink ref="C326" r:id="rId632" display="http://www.hmdb.ca/metabolites/HMDB00258" xr:uid="{00000000-0004-0000-0600-000077020000}"/>
    <hyperlink ref="C327" r:id="rId633" display="http://www.hmdb.ca/metabolites/HMDB01314" xr:uid="{00000000-0004-0000-0600-000078020000}"/>
    <hyperlink ref="C328" r:id="rId634" display="http://www.hmdb.ca/metabolites/HMDB03559" xr:uid="{00000000-0004-0000-0600-000079020000}"/>
    <hyperlink ref="C329" r:id="rId635" display="http://www.hmdb.ca/metabolites/HMDB00045" xr:uid="{00000000-0004-0000-0600-00007A020000}"/>
    <hyperlink ref="C330" r:id="rId636" display="http://www.hmdb.ca/metabolites/HMDB00175" xr:uid="{00000000-0004-0000-0600-00007B020000}"/>
    <hyperlink ref="C331" r:id="rId637" display="http://www.hmdb.ca/metabolites/HMDB0001220" xr:uid="{00000000-0004-0000-0600-00007C020000}"/>
    <hyperlink ref="C332" r:id="rId638" xr:uid="{00000000-0004-0000-0600-00007D020000}"/>
    <hyperlink ref="C333" r:id="rId639" display="http://www.hmdb.ca/metabolites/HMDB01245" xr:uid="{00000000-0004-0000-0600-00007E020000}"/>
    <hyperlink ref="C335" r:id="rId640" display="http://www.hmdb.ca/metabolites/HMDB00626" xr:uid="{00000000-0004-0000-0600-00007F020000}"/>
    <hyperlink ref="C336" r:id="rId641" display="http://www.hmdb.ca/metabolites/HMDB00518" xr:uid="{00000000-0004-0000-0600-000080020000}"/>
    <hyperlink ref="C337" r:id="rId642" display="http://www.hmdb.ca/metabolites/HMDB00295" xr:uid="{00000000-0004-0000-0600-000081020000}"/>
    <hyperlink ref="C338" r:id="rId643" display="http://www.hmdb.ca/metabolites/HMDB00865" xr:uid="{00000000-0004-0000-0600-000082020000}"/>
    <hyperlink ref="C339" r:id="rId644" display="http://www.hmdb.ca/metabolites/HMDB00619" xr:uid="{00000000-0004-0000-0600-000083020000}"/>
    <hyperlink ref="C340" r:id="rId645" display="http://www.hmdb.ca/metabolites/HMDB01492" xr:uid="{00000000-0004-0000-0600-000084020000}"/>
    <hyperlink ref="C341" r:id="rId646" display="http://www.hmdb.ca/metabolites/HMDB01341" xr:uid="{00000000-0004-0000-0600-000085020000}"/>
    <hyperlink ref="C342" r:id="rId647" display="http://www.hmdb.ca/metabolites/HMDB01893" xr:uid="{00000000-0004-0000-0600-000086020000}"/>
    <hyperlink ref="C343" r:id="rId648" display="http://www.hmdb.ca/metabolites/HMDB01201" xr:uid="{00000000-0004-0000-0600-000087020000}"/>
    <hyperlink ref="C344" r:id="rId649" display="http://www.hmdb.ca/metabolites/HMDB00637" xr:uid="{00000000-0004-0000-0600-000088020000}"/>
    <hyperlink ref="C345" r:id="rId650" display="http://www.hmdb.ca/metabolites/HMDB00536" xr:uid="{00000000-0004-0000-0600-000089020000}"/>
    <hyperlink ref="C346" r:id="rId651" display="http://www.hmdb.ca/metabolites/HMDB00138" xr:uid="{00000000-0004-0000-0600-00008A020000}"/>
    <hyperlink ref="C347" r:id="rId652" display="http://www.hmdb.ca/metabolites/HMDB00653" xr:uid="{00000000-0004-0000-0600-00008B020000}"/>
    <hyperlink ref="C348" r:id="rId653" display="http://www.hmdb.ca/metabolites/HMDB0000998" xr:uid="{00000000-0004-0000-0600-00008C020000}"/>
    <hyperlink ref="C349" r:id="rId654" display="http://www.hmdb.ca/metabolites/HMDB01191" xr:uid="{00000000-0004-0000-0600-00008D020000}"/>
    <hyperlink ref="C350" r:id="rId655" display="http://www.hmdb.ca/metabolites/HMDB0001342" xr:uid="{00000000-0004-0000-0600-00008E020000}"/>
    <hyperlink ref="C351" r:id="rId656" display="http://www.hmdb.ca/metabolites/HMDB00082" xr:uid="{00000000-0004-0000-0600-00008F020000}"/>
    <hyperlink ref="C353" r:id="rId657" display="http://www.hmdb.ca/metabolites/HMDB00538" xr:uid="{00000000-0004-0000-0600-000090020000}"/>
    <hyperlink ref="C354" r:id="rId658" display="http://www.hmdb.ca/metabolites/HMDB01134" xr:uid="{00000000-0004-0000-0600-000091020000}"/>
    <hyperlink ref="C355" r:id="rId659" display="http://www.hmdb.ca/metabolites/HMDB00932" xr:uid="{00000000-0004-0000-0600-000092020000}"/>
    <hyperlink ref="C356" r:id="rId660" display="http://www.hmdb.ca/metabolites/HMDB00036" xr:uid="{00000000-0004-0000-0600-000093020000}"/>
    <hyperlink ref="C357" r:id="rId661" display="http://www.hmdb.ca/metabolites/HMDB01273" xr:uid="{00000000-0004-0000-0600-000094020000}"/>
    <hyperlink ref="C358" r:id="rId662" display="http://www.hmdb.ca/metabolites/HMDB00286" xr:uid="{00000000-0004-0000-0600-000095020000}"/>
    <hyperlink ref="C359" r:id="rId663" display="http://www.hmdb.ca/metabolites/HMDB00290" xr:uid="{00000000-0004-0000-0600-000096020000}"/>
    <hyperlink ref="C360" r:id="rId664" display="http://www.hmdb.ca/metabolites/HMDB03337" xr:uid="{00000000-0004-0000-0600-000097020000}"/>
    <hyperlink ref="C362" r:id="rId665" display="http://www.hmdb.ca/metabolites/HMDB00217" xr:uid="{00000000-0004-0000-0600-000098020000}"/>
    <hyperlink ref="C361" r:id="rId666" display="http://www.hmdb.ca/metabolites/HMDB01487" xr:uid="{00000000-0004-0000-0600-000099020000}"/>
    <hyperlink ref="C108" r:id="rId667" display="http://www.hmdb.ca/metabolites/HMDB00033" xr:uid="{00000000-0004-0000-0600-00009A020000}"/>
    <hyperlink ref="C206" r:id="rId668" display="http://www.hmdb.ca/metabolites/HMDB00208" xr:uid="{00000000-0004-0000-0600-00009B020000}"/>
    <hyperlink ref="C252" r:id="rId669" display="http://www.hmdb.ca/metabolites/HMDB00044" xr:uid="{00000000-0004-0000-0600-00009C020000}"/>
    <hyperlink ref="C305" r:id="rId670" display="http://www.hmdb.ca/metabolites/HMDB01586" xr:uid="{00000000-0004-0000-0600-00009D020000}"/>
    <hyperlink ref="C86" r:id="rId671" display="http://www.hmdb.ca/metabolites/HMDB02825" xr:uid="{00000000-0004-0000-0600-00009E020000}"/>
    <hyperlink ref="C117" r:id="rId672" display="http://www.hmdb.ca/metabolites/HMDB00845" xr:uid="{00000000-0004-0000-0600-00009F020000}"/>
    <hyperlink ref="C230" r:id="rId673" display="http://www.hmdb.ca/metabolites/HMDB03320" xr:uid="{00000000-0004-0000-0600-0000A0020000}"/>
    <hyperlink ref="C224" r:id="rId674" display="http://www.hmdb.ca/metabolites/HMDB00397" xr:uid="{00000000-0004-0000-0600-0000A1020000}"/>
    <hyperlink ref="C95" r:id="rId675" display="http://www.hmdb.ca/metabolites/HMDB00679" xr:uid="{00000000-0004-0000-0600-0000A2020000}"/>
    <hyperlink ref="C114" r:id="rId676" display="http://www.hmdb.ca/metabolites/HMDB00089" xr:uid="{00000000-0004-0000-0600-0000A3020000}"/>
    <hyperlink ref="C158" r:id="rId677" display="http://www.hmdb.ca/metabolites/HMDB00115" xr:uid="{00000000-0004-0000-0600-0000A4020000}"/>
    <hyperlink ref="C184" r:id="rId678" display="http://www.hmdb.ca/metabolites/HMDB00634" xr:uid="{00000000-0004-0000-0600-0000A5020000}"/>
    <hyperlink ref="C300" r:id="rId679" display="http://www.hmdb.ca/metabolites/HMDB0000220" xr:uid="{00000000-0004-0000-0600-0000A6020000}"/>
    <hyperlink ref="C63" r:id="rId680" display="HMDB03339" xr:uid="{00000000-0004-0000-0600-0000A7020000}"/>
    <hyperlink ref="C125" r:id="rId681" display="http://www.hmdb.ca/metabolites/HMDB00050" xr:uid="{00000000-0004-0000-0600-0000A8020000}"/>
    <hyperlink ref="C241" r:id="rId682" display="http://www.hmdb.ca/metabolites/HMDB00130" xr:uid="{00000000-0004-0000-0600-0000A9020000}"/>
    <hyperlink ref="C334" r:id="rId683" display="http://www.hmdb.ca/metabolites/HMDB00280" xr:uid="{00000000-0004-0000-0600-0000AA020000}"/>
    <hyperlink ref="C257" r:id="rId684" xr:uid="{00000000-0004-0000-0600-0000AB020000}"/>
    <hyperlink ref="C352" r:id="rId685" xr:uid="{00000000-0004-0000-0600-0000AC020000}"/>
    <hyperlink ref="D64" r:id="rId686" xr:uid="{00000000-0004-0000-0600-0000AD020000}"/>
    <hyperlink ref="D50" r:id="rId687" xr:uid="{00000000-0004-0000-0600-0000AE020000}"/>
    <hyperlink ref="D178" r:id="rId688" xr:uid="{00000000-0004-0000-0600-0000AF020000}"/>
    <hyperlink ref="D199" r:id="rId689" xr:uid="{00000000-0004-0000-0600-0000B0020000}"/>
    <hyperlink ref="D114" r:id="rId690" display="https://www.kegg.jp/entry/C00475" xr:uid="{00000000-0004-0000-0600-0000B1020000}"/>
    <hyperlink ref="D265" r:id="rId691" display="https://www.kegg.jp/entry/C00392" xr:uid="{00000000-0004-0000-0600-0000B202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72571E8AF5494EA029E2E95C663628" ma:contentTypeVersion="13" ma:contentTypeDescription="Create a new document." ma:contentTypeScope="" ma:versionID="a7d52feea033cdaac669d5f96c31c3b1">
  <xsd:schema xmlns:xsd="http://www.w3.org/2001/XMLSchema" xmlns:xs="http://www.w3.org/2001/XMLSchema" xmlns:p="http://schemas.microsoft.com/office/2006/metadata/properties" xmlns:ns3="85755c7b-8847-41e3-abf6-be7f8df85123" xmlns:ns4="dfe22c06-138b-438c-99ca-c81171538165" targetNamespace="http://schemas.microsoft.com/office/2006/metadata/properties" ma:root="true" ma:fieldsID="dfb0f387c5dcb994a4ba74010930e787" ns3:_="" ns4:_="">
    <xsd:import namespace="85755c7b-8847-41e3-abf6-be7f8df85123"/>
    <xsd:import namespace="dfe22c06-138b-438c-99ca-c8117153816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755c7b-8847-41e3-abf6-be7f8df851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e22c06-138b-438c-99ca-c8117153816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AB2643-71B1-45D8-8EE5-C42BA6DC87B2}">
  <ds:schemaRefs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purl.org/dc/terms/"/>
    <ds:schemaRef ds:uri="http://purl.org/dc/dcmitype/"/>
    <ds:schemaRef ds:uri="85755c7b-8847-41e3-abf6-be7f8df85123"/>
    <ds:schemaRef ds:uri="http://schemas.microsoft.com/office/infopath/2007/PartnerControls"/>
    <ds:schemaRef ds:uri="dfe22c06-138b-438c-99ca-c81171538165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514DE70C-044F-408B-8F43-20E0879315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1B12D02-D21C-49F3-BF64-B33B7F89B8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755c7b-8847-41e3-abf6-be7f8df85123"/>
    <ds:schemaRef ds:uri="dfe22c06-138b-438c-99ca-c811715381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</vt:lpstr>
      <vt:lpstr>Sample ID </vt:lpstr>
      <vt:lpstr>Data Reproducibility</vt:lpstr>
      <vt:lpstr>Relative Quant Data</vt:lpstr>
      <vt:lpstr>AbsoluteConcetrationsTemplate </vt:lpstr>
      <vt:lpstr>Absolute Quant Data</vt:lpstr>
      <vt:lpstr>Metabolite Information</vt:lpstr>
    </vt:vector>
  </TitlesOfParts>
  <Company>UW School of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Danijel Djukovic</dc:creator>
  <cp:lastModifiedBy>Danijel Djukovic</cp:lastModifiedBy>
  <dcterms:created xsi:type="dcterms:W3CDTF">2020-07-28T21:43:49Z</dcterms:created>
  <dcterms:modified xsi:type="dcterms:W3CDTF">2022-12-15T23:50:10Z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0x010100F072571E8AF5494EA029E2E95C663628</vt:lpwstr>
  </property>
</Properties>
</file>